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mk\Downloads\"/>
    </mc:Choice>
  </mc:AlternateContent>
  <xr:revisionPtr revIDLastSave="0" documentId="13_ncr:1_{765C70DE-073D-4C81-9657-3C25851F2CA1}" xr6:coauthVersionLast="47" xr6:coauthVersionMax="47" xr10:uidLastSave="{00000000-0000-0000-0000-000000000000}"/>
  <bookViews>
    <workbookView xWindow="38280" yWindow="-120" windowWidth="29040" windowHeight="16440" tabRatio="955" activeTab="1" xr2:uid="{00000000-000D-0000-FFFF-FFFF00000000}"/>
  </bookViews>
  <sheets>
    <sheet name="scoring" sheetId="1" r:id="rId1"/>
    <sheet name="combined data&amp; scores" sheetId="2" r:id="rId2"/>
    <sheet name="FedsByHUC12_Clipped_Merge" sheetId="3" r:id="rId3"/>
    <sheet name="Pivot Table Feds" sheetId="4" r:id="rId4"/>
    <sheet name="EFM_Sugar_NoValleyClip_Merge" sheetId="5" r:id="rId5"/>
    <sheet name="Pivot Table EFM" sheetId="6" r:id="rId6"/>
    <sheet name="LMMmedHUC12noValley_Intersect" sheetId="7" r:id="rId7"/>
    <sheet name="Pivot Table LMMmed" sheetId="8" r:id="rId8"/>
    <sheet name="LMMhighByHUC12_Intersect" sheetId="9" r:id="rId9"/>
    <sheet name="Pivot Table LMMhigh" sheetId="10" r:id="rId10"/>
    <sheet name="ScottFirePerimeter_Intersect" sheetId="11" r:id="rId11"/>
    <sheet name="Pivot Table Fire" sheetId="12" r:id="rId12"/>
    <sheet name="EFScott_MdwUnits_Intersect" sheetId="13" r:id="rId13"/>
    <sheet name="Pivot Table MdwNEPA" sheetId="14" r:id="rId14"/>
    <sheet name="snow data" sheetId="15" r:id="rId15"/>
    <sheet name="biodiversity" sheetId="16" r:id="rId16"/>
    <sheet name="Pivot Table biodiversity" sheetId="17" r:id="rId17"/>
    <sheet name="TerrestrialRareSpp" sheetId="18" r:id="rId18"/>
    <sheet name="Pivot Table TerrRareSpp" sheetId="19" r:id="rId19"/>
    <sheet name="Climate &amp; Connectivity" sheetId="20" r:id="rId20"/>
    <sheet name="Pivot Table Climate &amp; Connectiv" sheetId="21" r:id="rId21"/>
  </sheets>
  <calcPr calcId="191029"/>
  <pivotCaches>
    <pivotCache cacheId="12" r:id="rId22"/>
    <pivotCache cacheId="16" r:id="rId23"/>
    <pivotCache cacheId="20" r:id="rId24"/>
    <pivotCache cacheId="24" r:id="rId25"/>
    <pivotCache cacheId="28" r:id="rId26"/>
    <pivotCache cacheId="32" r:id="rId27"/>
    <pivotCache cacheId="36" r:id="rId28"/>
    <pivotCache cacheId="40" r:id="rId29"/>
    <pivotCache cacheId="44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vlt88KazwBlpv9ctV8LDYyNBK/9E85ne+uP3hC5i5Dw="/>
    </ext>
  </extLst>
</workbook>
</file>

<file path=xl/calcChain.xml><?xml version="1.0" encoding="utf-8"?>
<calcChain xmlns="http://schemas.openxmlformats.org/spreadsheetml/2006/main">
  <c r="H554" i="20" l="1"/>
  <c r="G554" i="20"/>
  <c r="I554" i="20" s="1"/>
  <c r="G553" i="20"/>
  <c r="I553" i="20" s="1"/>
  <c r="I552" i="20"/>
  <c r="H552" i="20"/>
  <c r="G552" i="20"/>
  <c r="G551" i="20"/>
  <c r="I551" i="20" s="1"/>
  <c r="G550" i="20"/>
  <c r="I550" i="20" s="1"/>
  <c r="H549" i="20"/>
  <c r="G549" i="20"/>
  <c r="I549" i="20" s="1"/>
  <c r="I548" i="20"/>
  <c r="H548" i="20"/>
  <c r="G548" i="20"/>
  <c r="H547" i="20"/>
  <c r="G547" i="20"/>
  <c r="I547" i="20" s="1"/>
  <c r="I546" i="20"/>
  <c r="H546" i="20"/>
  <c r="G546" i="20"/>
  <c r="G545" i="20"/>
  <c r="I545" i="20" s="1"/>
  <c r="I544" i="20"/>
  <c r="H544" i="20"/>
  <c r="G544" i="20"/>
  <c r="G543" i="20"/>
  <c r="I542" i="20"/>
  <c r="H542" i="20"/>
  <c r="G542" i="20"/>
  <c r="I541" i="20"/>
  <c r="G541" i="20"/>
  <c r="H541" i="20" s="1"/>
  <c r="G540" i="20"/>
  <c r="I540" i="20" s="1"/>
  <c r="I539" i="20"/>
  <c r="H539" i="20"/>
  <c r="G539" i="20"/>
  <c r="G538" i="20"/>
  <c r="G537" i="20"/>
  <c r="H537" i="20" s="1"/>
  <c r="I536" i="20"/>
  <c r="H536" i="20"/>
  <c r="G536" i="20"/>
  <c r="G535" i="20"/>
  <c r="I534" i="20"/>
  <c r="H534" i="20"/>
  <c r="G534" i="20"/>
  <c r="I533" i="20"/>
  <c r="H533" i="20"/>
  <c r="G533" i="20"/>
  <c r="I532" i="20"/>
  <c r="H532" i="20"/>
  <c r="G532" i="20"/>
  <c r="I531" i="20"/>
  <c r="H531" i="20"/>
  <c r="G531" i="20"/>
  <c r="I530" i="20"/>
  <c r="H530" i="20"/>
  <c r="G530" i="20"/>
  <c r="H529" i="20"/>
  <c r="G529" i="20"/>
  <c r="I529" i="20" s="1"/>
  <c r="I528" i="20"/>
  <c r="H528" i="20"/>
  <c r="G528" i="20"/>
  <c r="G527" i="20"/>
  <c r="I526" i="20"/>
  <c r="H526" i="20"/>
  <c r="G526" i="20"/>
  <c r="I525" i="20"/>
  <c r="H525" i="20"/>
  <c r="G525" i="20"/>
  <c r="I524" i="20"/>
  <c r="H524" i="20"/>
  <c r="G524" i="20"/>
  <c r="I523" i="20"/>
  <c r="H523" i="20"/>
  <c r="G523" i="20"/>
  <c r="G522" i="20"/>
  <c r="I521" i="20"/>
  <c r="H521" i="20"/>
  <c r="G521" i="20"/>
  <c r="I520" i="20"/>
  <c r="H520" i="20"/>
  <c r="G520" i="20"/>
  <c r="G519" i="20"/>
  <c r="I518" i="20"/>
  <c r="H518" i="20"/>
  <c r="G518" i="20"/>
  <c r="I517" i="20"/>
  <c r="H517" i="20"/>
  <c r="G517" i="20"/>
  <c r="I516" i="20"/>
  <c r="H516" i="20"/>
  <c r="G516" i="20"/>
  <c r="I515" i="20"/>
  <c r="H515" i="20"/>
  <c r="G515" i="20"/>
  <c r="G514" i="20"/>
  <c r="I514" i="20" s="1"/>
  <c r="H513" i="20"/>
  <c r="G513" i="20"/>
  <c r="I513" i="20" s="1"/>
  <c r="I512" i="20"/>
  <c r="H512" i="20"/>
  <c r="G512" i="20"/>
  <c r="G511" i="20"/>
  <c r="I510" i="20"/>
  <c r="H510" i="20"/>
  <c r="G510" i="20"/>
  <c r="I509" i="20"/>
  <c r="H509" i="20"/>
  <c r="G509" i="20"/>
  <c r="I508" i="20"/>
  <c r="H508" i="20"/>
  <c r="G508" i="20"/>
  <c r="I507" i="20"/>
  <c r="H507" i="20"/>
  <c r="G507" i="20"/>
  <c r="H506" i="20"/>
  <c r="G506" i="20"/>
  <c r="I506" i="20" s="1"/>
  <c r="G505" i="20"/>
  <c r="I505" i="20" s="1"/>
  <c r="I504" i="20"/>
  <c r="H504" i="20"/>
  <c r="G504" i="20"/>
  <c r="G503" i="20"/>
  <c r="I502" i="20"/>
  <c r="H502" i="20"/>
  <c r="G502" i="20"/>
  <c r="I501" i="20"/>
  <c r="H501" i="20"/>
  <c r="G501" i="20"/>
  <c r="I500" i="20"/>
  <c r="H500" i="20"/>
  <c r="G500" i="20"/>
  <c r="I499" i="20"/>
  <c r="H499" i="20"/>
  <c r="G499" i="20"/>
  <c r="H498" i="20"/>
  <c r="G498" i="20"/>
  <c r="I498" i="20" s="1"/>
  <c r="I497" i="20"/>
  <c r="H497" i="20"/>
  <c r="G497" i="20"/>
  <c r="I496" i="20"/>
  <c r="H496" i="20"/>
  <c r="G496" i="20"/>
  <c r="G495" i="20"/>
  <c r="I494" i="20"/>
  <c r="H494" i="20"/>
  <c r="G494" i="20"/>
  <c r="I493" i="20"/>
  <c r="H493" i="20"/>
  <c r="G493" i="20"/>
  <c r="I492" i="20"/>
  <c r="H492" i="20"/>
  <c r="G492" i="20"/>
  <c r="I491" i="20"/>
  <c r="H491" i="20"/>
  <c r="G491" i="20"/>
  <c r="I490" i="20"/>
  <c r="H490" i="20"/>
  <c r="G490" i="20"/>
  <c r="G489" i="20"/>
  <c r="I489" i="20" s="1"/>
  <c r="I488" i="20"/>
  <c r="H488" i="20"/>
  <c r="G488" i="20"/>
  <c r="G487" i="20"/>
  <c r="I486" i="20"/>
  <c r="H486" i="20"/>
  <c r="G486" i="20"/>
  <c r="I485" i="20"/>
  <c r="H485" i="20"/>
  <c r="G485" i="20"/>
  <c r="I484" i="20"/>
  <c r="H484" i="20"/>
  <c r="G484" i="20"/>
  <c r="I483" i="20"/>
  <c r="H483" i="20"/>
  <c r="G483" i="20"/>
  <c r="G482" i="20"/>
  <c r="I482" i="20" s="1"/>
  <c r="I481" i="20"/>
  <c r="G481" i="20"/>
  <c r="H481" i="20" s="1"/>
  <c r="I480" i="20"/>
  <c r="H480" i="20"/>
  <c r="G480" i="20"/>
  <c r="G479" i="20"/>
  <c r="I478" i="20"/>
  <c r="H478" i="20"/>
  <c r="G478" i="20"/>
  <c r="I477" i="20"/>
  <c r="H477" i="20"/>
  <c r="G477" i="20"/>
  <c r="I476" i="20"/>
  <c r="H476" i="20"/>
  <c r="G476" i="20"/>
  <c r="I475" i="20"/>
  <c r="H475" i="20"/>
  <c r="G475" i="20"/>
  <c r="G474" i="20"/>
  <c r="I474" i="20" s="1"/>
  <c r="I473" i="20"/>
  <c r="G473" i="20"/>
  <c r="H473" i="20" s="1"/>
  <c r="I472" i="20"/>
  <c r="H472" i="20"/>
  <c r="G472" i="20"/>
  <c r="G471" i="20"/>
  <c r="I470" i="20"/>
  <c r="H470" i="20"/>
  <c r="G470" i="20"/>
  <c r="I469" i="20"/>
  <c r="H469" i="20"/>
  <c r="G469" i="20"/>
  <c r="I468" i="20"/>
  <c r="H468" i="20"/>
  <c r="G468" i="20"/>
  <c r="I467" i="20"/>
  <c r="H467" i="20"/>
  <c r="G467" i="20"/>
  <c r="I466" i="20"/>
  <c r="H466" i="20"/>
  <c r="G466" i="20"/>
  <c r="G465" i="20"/>
  <c r="I465" i="20" s="1"/>
  <c r="I464" i="20"/>
  <c r="H464" i="20"/>
  <c r="G464" i="20"/>
  <c r="G463" i="20"/>
  <c r="I462" i="20"/>
  <c r="H462" i="20"/>
  <c r="G462" i="20"/>
  <c r="I461" i="20"/>
  <c r="H461" i="20"/>
  <c r="G461" i="20"/>
  <c r="I460" i="20"/>
  <c r="H460" i="20"/>
  <c r="G460" i="20"/>
  <c r="I459" i="20"/>
  <c r="H459" i="20"/>
  <c r="G459" i="20"/>
  <c r="H458" i="20"/>
  <c r="G458" i="20"/>
  <c r="I458" i="20" s="1"/>
  <c r="G457" i="20"/>
  <c r="H457" i="20" s="1"/>
  <c r="I456" i="20"/>
  <c r="H456" i="20"/>
  <c r="G456" i="20"/>
  <c r="G455" i="20"/>
  <c r="I454" i="20"/>
  <c r="H454" i="20"/>
  <c r="G454" i="20"/>
  <c r="I453" i="20"/>
  <c r="H453" i="20"/>
  <c r="G453" i="20"/>
  <c r="I452" i="20"/>
  <c r="H452" i="20"/>
  <c r="G452" i="20"/>
  <c r="I451" i="20"/>
  <c r="H451" i="20"/>
  <c r="G451" i="20"/>
  <c r="G450" i="20"/>
  <c r="I450" i="20" s="1"/>
  <c r="H449" i="20"/>
  <c r="G449" i="20"/>
  <c r="I449" i="20" s="1"/>
  <c r="I448" i="20"/>
  <c r="H448" i="20"/>
  <c r="G448" i="20"/>
  <c r="G447" i="20"/>
  <c r="I446" i="20"/>
  <c r="H446" i="20"/>
  <c r="G446" i="20"/>
  <c r="I445" i="20"/>
  <c r="H445" i="20"/>
  <c r="G445" i="20"/>
  <c r="I444" i="20"/>
  <c r="H444" i="20"/>
  <c r="G444" i="20"/>
  <c r="I443" i="20"/>
  <c r="H443" i="20"/>
  <c r="G443" i="20"/>
  <c r="G442" i="20"/>
  <c r="G441" i="20"/>
  <c r="I441" i="20" s="1"/>
  <c r="I440" i="20"/>
  <c r="H440" i="20"/>
  <c r="G440" i="20"/>
  <c r="G439" i="20"/>
  <c r="I438" i="20"/>
  <c r="H438" i="20"/>
  <c r="G438" i="20"/>
  <c r="I437" i="20"/>
  <c r="H437" i="20"/>
  <c r="G437" i="20"/>
  <c r="I436" i="20"/>
  <c r="H436" i="20"/>
  <c r="G436" i="20"/>
  <c r="I435" i="20"/>
  <c r="H435" i="20"/>
  <c r="G435" i="20"/>
  <c r="I434" i="20"/>
  <c r="H434" i="20"/>
  <c r="G434" i="20"/>
  <c r="G433" i="20"/>
  <c r="I433" i="20" s="1"/>
  <c r="I432" i="20"/>
  <c r="H432" i="20"/>
  <c r="G432" i="20"/>
  <c r="G431" i="20"/>
  <c r="I430" i="20"/>
  <c r="H430" i="20"/>
  <c r="G430" i="20"/>
  <c r="I429" i="20"/>
  <c r="H429" i="20"/>
  <c r="G429" i="20"/>
  <c r="I428" i="20"/>
  <c r="H428" i="20"/>
  <c r="G428" i="20"/>
  <c r="I427" i="20"/>
  <c r="H427" i="20"/>
  <c r="G427" i="20"/>
  <c r="G426" i="20"/>
  <c r="I426" i="20" s="1"/>
  <c r="I425" i="20"/>
  <c r="H425" i="20"/>
  <c r="G425" i="20"/>
  <c r="I424" i="20"/>
  <c r="H424" i="20"/>
  <c r="G424" i="20"/>
  <c r="G423" i="20"/>
  <c r="I422" i="20"/>
  <c r="H422" i="20"/>
  <c r="G422" i="20"/>
  <c r="I421" i="20"/>
  <c r="H421" i="20"/>
  <c r="G421" i="20"/>
  <c r="I420" i="20"/>
  <c r="H420" i="20"/>
  <c r="G420" i="20"/>
  <c r="I419" i="20"/>
  <c r="H419" i="20"/>
  <c r="G419" i="20"/>
  <c r="G418" i="20"/>
  <c r="I418" i="20" s="1"/>
  <c r="G417" i="20"/>
  <c r="I416" i="20"/>
  <c r="H416" i="20"/>
  <c r="G416" i="20"/>
  <c r="G415" i="20"/>
  <c r="I414" i="20"/>
  <c r="H414" i="20"/>
  <c r="G414" i="20"/>
  <c r="I413" i="20"/>
  <c r="H413" i="20"/>
  <c r="G413" i="20"/>
  <c r="I412" i="20"/>
  <c r="H412" i="20"/>
  <c r="G412" i="20"/>
  <c r="I411" i="20"/>
  <c r="H411" i="20"/>
  <c r="G411" i="20"/>
  <c r="H410" i="20"/>
  <c r="G410" i="20"/>
  <c r="I410" i="20" s="1"/>
  <c r="G409" i="20"/>
  <c r="I409" i="20" s="1"/>
  <c r="I408" i="20"/>
  <c r="H408" i="20"/>
  <c r="G408" i="20"/>
  <c r="G407" i="20"/>
  <c r="I406" i="20"/>
  <c r="H406" i="20"/>
  <c r="G406" i="20"/>
  <c r="I405" i="20"/>
  <c r="H405" i="20"/>
  <c r="G405" i="20"/>
  <c r="I404" i="20"/>
  <c r="H404" i="20"/>
  <c r="G404" i="20"/>
  <c r="I403" i="20"/>
  <c r="H403" i="20"/>
  <c r="G403" i="20"/>
  <c r="H402" i="20"/>
  <c r="G402" i="20"/>
  <c r="I402" i="20" s="1"/>
  <c r="I401" i="20"/>
  <c r="H401" i="20"/>
  <c r="G401" i="20"/>
  <c r="I400" i="20"/>
  <c r="H400" i="20"/>
  <c r="G400" i="20"/>
  <c r="G399" i="20"/>
  <c r="I398" i="20"/>
  <c r="H398" i="20"/>
  <c r="G398" i="20"/>
  <c r="I397" i="20"/>
  <c r="H397" i="20"/>
  <c r="G397" i="20"/>
  <c r="I396" i="20"/>
  <c r="H396" i="20"/>
  <c r="G396" i="20"/>
  <c r="I395" i="20"/>
  <c r="H395" i="20"/>
  <c r="G395" i="20"/>
  <c r="I394" i="20"/>
  <c r="H394" i="20"/>
  <c r="G394" i="20"/>
  <c r="G393" i="20"/>
  <c r="I393" i="20" s="1"/>
  <c r="I392" i="20"/>
  <c r="H392" i="20"/>
  <c r="G392" i="20"/>
  <c r="G391" i="20"/>
  <c r="I390" i="20"/>
  <c r="H390" i="20"/>
  <c r="G390" i="20"/>
  <c r="I389" i="20"/>
  <c r="H389" i="20"/>
  <c r="G389" i="20"/>
  <c r="I388" i="20"/>
  <c r="H388" i="20"/>
  <c r="G388" i="20"/>
  <c r="I387" i="20"/>
  <c r="H387" i="20"/>
  <c r="G387" i="20"/>
  <c r="I386" i="20"/>
  <c r="H386" i="20"/>
  <c r="G386" i="20"/>
  <c r="I385" i="20"/>
  <c r="G385" i="20"/>
  <c r="H385" i="20" s="1"/>
  <c r="I384" i="20"/>
  <c r="H384" i="20"/>
  <c r="G384" i="20"/>
  <c r="G383" i="20"/>
  <c r="I382" i="20"/>
  <c r="H382" i="20"/>
  <c r="G382" i="20"/>
  <c r="I381" i="20"/>
  <c r="H381" i="20"/>
  <c r="G381" i="20"/>
  <c r="I380" i="20"/>
  <c r="H380" i="20"/>
  <c r="G380" i="20"/>
  <c r="I379" i="20"/>
  <c r="H379" i="20"/>
  <c r="G379" i="20"/>
  <c r="H378" i="20"/>
  <c r="G378" i="20"/>
  <c r="I378" i="20" s="1"/>
  <c r="G377" i="20"/>
  <c r="I377" i="20" s="1"/>
  <c r="I376" i="20"/>
  <c r="H376" i="20"/>
  <c r="G376" i="20"/>
  <c r="G375" i="20"/>
  <c r="I374" i="20"/>
  <c r="H374" i="20"/>
  <c r="G374" i="20"/>
  <c r="I373" i="20"/>
  <c r="H373" i="20"/>
  <c r="G373" i="20"/>
  <c r="I372" i="20"/>
  <c r="H372" i="20"/>
  <c r="G372" i="20"/>
  <c r="I371" i="20"/>
  <c r="H371" i="20"/>
  <c r="G371" i="20"/>
  <c r="I370" i="20"/>
  <c r="H370" i="20"/>
  <c r="G370" i="20"/>
  <c r="I369" i="20"/>
  <c r="H369" i="20"/>
  <c r="G369" i="20"/>
  <c r="I368" i="20"/>
  <c r="H368" i="20"/>
  <c r="G368" i="20"/>
  <c r="G367" i="20"/>
  <c r="I366" i="20"/>
  <c r="H366" i="20"/>
  <c r="G366" i="20"/>
  <c r="I365" i="20"/>
  <c r="H365" i="20"/>
  <c r="G365" i="20"/>
  <c r="I364" i="20"/>
  <c r="H364" i="20"/>
  <c r="G364" i="20"/>
  <c r="I363" i="20"/>
  <c r="H363" i="20"/>
  <c r="G363" i="20"/>
  <c r="H362" i="20"/>
  <c r="G362" i="20"/>
  <c r="I362" i="20" s="1"/>
  <c r="G361" i="20"/>
  <c r="H361" i="20" s="1"/>
  <c r="I360" i="20"/>
  <c r="H360" i="20"/>
  <c r="G360" i="20"/>
  <c r="G359" i="20"/>
  <c r="I358" i="20"/>
  <c r="H358" i="20"/>
  <c r="G358" i="20"/>
  <c r="I357" i="20"/>
  <c r="H357" i="20"/>
  <c r="G357" i="20"/>
  <c r="I356" i="20"/>
  <c r="H356" i="20"/>
  <c r="G356" i="20"/>
  <c r="I355" i="20"/>
  <c r="H355" i="20"/>
  <c r="G355" i="20"/>
  <c r="G354" i="20"/>
  <c r="I354" i="20" s="1"/>
  <c r="H353" i="20"/>
  <c r="G353" i="20"/>
  <c r="I353" i="20" s="1"/>
  <c r="I352" i="20"/>
  <c r="H352" i="20"/>
  <c r="G352" i="20"/>
  <c r="G351" i="20"/>
  <c r="I350" i="20"/>
  <c r="H350" i="20"/>
  <c r="G350" i="20"/>
  <c r="I349" i="20"/>
  <c r="H349" i="20"/>
  <c r="G349" i="20"/>
  <c r="I348" i="20"/>
  <c r="H348" i="20"/>
  <c r="G348" i="20"/>
  <c r="I347" i="20"/>
  <c r="H347" i="20"/>
  <c r="G347" i="20"/>
  <c r="G346" i="20"/>
  <c r="I345" i="20"/>
  <c r="G345" i="20"/>
  <c r="H345" i="20" s="1"/>
  <c r="I344" i="20"/>
  <c r="H344" i="20"/>
  <c r="G344" i="20"/>
  <c r="G343" i="20"/>
  <c r="I342" i="20"/>
  <c r="H342" i="20"/>
  <c r="G342" i="20"/>
  <c r="I341" i="20"/>
  <c r="H341" i="20"/>
  <c r="G341" i="20"/>
  <c r="I340" i="20"/>
  <c r="H340" i="20"/>
  <c r="G340" i="20"/>
  <c r="I339" i="20"/>
  <c r="H339" i="20"/>
  <c r="G339" i="20"/>
  <c r="I338" i="20"/>
  <c r="H338" i="20"/>
  <c r="G338" i="20"/>
  <c r="G337" i="20"/>
  <c r="I337" i="20" s="1"/>
  <c r="I336" i="20"/>
  <c r="H336" i="20"/>
  <c r="G336" i="20"/>
  <c r="G335" i="20"/>
  <c r="I334" i="20"/>
  <c r="H334" i="20"/>
  <c r="G334" i="20"/>
  <c r="I333" i="20"/>
  <c r="H333" i="20"/>
  <c r="G333" i="20"/>
  <c r="I332" i="20"/>
  <c r="H332" i="20"/>
  <c r="G332" i="20"/>
  <c r="I331" i="20"/>
  <c r="H331" i="20"/>
  <c r="G331" i="20"/>
  <c r="G330" i="20"/>
  <c r="I329" i="20"/>
  <c r="G329" i="20"/>
  <c r="H329" i="20" s="1"/>
  <c r="I328" i="20"/>
  <c r="H328" i="20"/>
  <c r="G328" i="20"/>
  <c r="G327" i="20"/>
  <c r="I326" i="20"/>
  <c r="H326" i="20"/>
  <c r="G326" i="20"/>
  <c r="I325" i="20"/>
  <c r="H325" i="20"/>
  <c r="G325" i="20"/>
  <c r="I324" i="20"/>
  <c r="H324" i="20"/>
  <c r="G324" i="20"/>
  <c r="I323" i="20"/>
  <c r="H323" i="20"/>
  <c r="G323" i="20"/>
  <c r="G322" i="20"/>
  <c r="I322" i="20" s="1"/>
  <c r="G321" i="20"/>
  <c r="I321" i="20" s="1"/>
  <c r="I320" i="20"/>
  <c r="H320" i="20"/>
  <c r="G320" i="20"/>
  <c r="G319" i="20"/>
  <c r="I318" i="20"/>
  <c r="H318" i="20"/>
  <c r="G318" i="20"/>
  <c r="I317" i="20"/>
  <c r="H317" i="20"/>
  <c r="G317" i="20"/>
  <c r="I316" i="20"/>
  <c r="H316" i="20"/>
  <c r="G316" i="20"/>
  <c r="I315" i="20"/>
  <c r="H315" i="20"/>
  <c r="G315" i="20"/>
  <c r="H314" i="20"/>
  <c r="G314" i="20"/>
  <c r="I314" i="20" s="1"/>
  <c r="G313" i="20"/>
  <c r="I313" i="20" s="1"/>
  <c r="I312" i="20"/>
  <c r="H312" i="20"/>
  <c r="G312" i="20"/>
  <c r="G311" i="20"/>
  <c r="I310" i="20"/>
  <c r="H310" i="20"/>
  <c r="G310" i="20"/>
  <c r="I309" i="20"/>
  <c r="H309" i="20"/>
  <c r="G309" i="20"/>
  <c r="I308" i="20"/>
  <c r="H308" i="20"/>
  <c r="G308" i="20"/>
  <c r="I307" i="20"/>
  <c r="H307" i="20"/>
  <c r="G307" i="20"/>
  <c r="H306" i="20"/>
  <c r="G306" i="20"/>
  <c r="I306" i="20" s="1"/>
  <c r="I305" i="20"/>
  <c r="H305" i="20"/>
  <c r="G305" i="20"/>
  <c r="I304" i="20"/>
  <c r="H304" i="20"/>
  <c r="G304" i="20"/>
  <c r="G303" i="20"/>
  <c r="I302" i="20"/>
  <c r="H302" i="20"/>
  <c r="G302" i="20"/>
  <c r="I301" i="20"/>
  <c r="H301" i="20"/>
  <c r="G301" i="20"/>
  <c r="I300" i="20"/>
  <c r="H300" i="20"/>
  <c r="G300" i="20"/>
  <c r="I299" i="20"/>
  <c r="H299" i="20"/>
  <c r="G299" i="20"/>
  <c r="I298" i="20"/>
  <c r="H298" i="20"/>
  <c r="G298" i="20"/>
  <c r="G297" i="20"/>
  <c r="I297" i="20" s="1"/>
  <c r="I296" i="20"/>
  <c r="H296" i="20"/>
  <c r="G296" i="20"/>
  <c r="G295" i="20"/>
  <c r="I294" i="20"/>
  <c r="H294" i="20"/>
  <c r="G294" i="20"/>
  <c r="I293" i="20"/>
  <c r="H293" i="20"/>
  <c r="G293" i="20"/>
  <c r="I292" i="20"/>
  <c r="H292" i="20"/>
  <c r="G292" i="20"/>
  <c r="I291" i="20"/>
  <c r="H291" i="20"/>
  <c r="G291" i="20"/>
  <c r="G290" i="20"/>
  <c r="I290" i="20" s="1"/>
  <c r="I289" i="20"/>
  <c r="G289" i="20"/>
  <c r="H289" i="20" s="1"/>
  <c r="I288" i="20"/>
  <c r="H288" i="20"/>
  <c r="G288" i="20"/>
  <c r="G287" i="20"/>
  <c r="I286" i="20"/>
  <c r="H286" i="20"/>
  <c r="G286" i="20"/>
  <c r="I285" i="20"/>
  <c r="H285" i="20"/>
  <c r="G285" i="20"/>
  <c r="I284" i="20"/>
  <c r="H284" i="20"/>
  <c r="G284" i="20"/>
  <c r="I283" i="20"/>
  <c r="H283" i="20"/>
  <c r="G283" i="20"/>
  <c r="G282" i="20"/>
  <c r="I282" i="20" s="1"/>
  <c r="I281" i="20"/>
  <c r="H281" i="20"/>
  <c r="G281" i="20"/>
  <c r="I280" i="20"/>
  <c r="H280" i="20"/>
  <c r="G280" i="20"/>
  <c r="G279" i="20"/>
  <c r="I278" i="20"/>
  <c r="H278" i="20"/>
  <c r="G278" i="20"/>
  <c r="I277" i="20"/>
  <c r="H277" i="20"/>
  <c r="G277" i="20"/>
  <c r="I276" i="20"/>
  <c r="H276" i="20"/>
  <c r="G276" i="20"/>
  <c r="I275" i="20"/>
  <c r="H275" i="20"/>
  <c r="G275" i="20"/>
  <c r="I274" i="20"/>
  <c r="H274" i="20"/>
  <c r="G274" i="20"/>
  <c r="G273" i="20"/>
  <c r="H273" i="20" s="1"/>
  <c r="I272" i="20"/>
  <c r="H272" i="20"/>
  <c r="G272" i="20"/>
  <c r="G271" i="20"/>
  <c r="I270" i="20"/>
  <c r="H270" i="20"/>
  <c r="G270" i="20"/>
  <c r="I269" i="20"/>
  <c r="H269" i="20"/>
  <c r="G269" i="20"/>
  <c r="I268" i="20"/>
  <c r="H268" i="20"/>
  <c r="G268" i="20"/>
  <c r="I267" i="20"/>
  <c r="H267" i="20"/>
  <c r="G267" i="20"/>
  <c r="G266" i="20"/>
  <c r="I266" i="20" s="1"/>
  <c r="I265" i="20"/>
  <c r="G265" i="20"/>
  <c r="H265" i="20" s="1"/>
  <c r="I264" i="20"/>
  <c r="H264" i="20"/>
  <c r="G264" i="20"/>
  <c r="G263" i="20"/>
  <c r="I262" i="20"/>
  <c r="H262" i="20"/>
  <c r="G262" i="20"/>
  <c r="I261" i="20"/>
  <c r="H261" i="20"/>
  <c r="G261" i="20"/>
  <c r="I260" i="20"/>
  <c r="H260" i="20"/>
  <c r="G260" i="20"/>
  <c r="I259" i="20"/>
  <c r="H259" i="20"/>
  <c r="G259" i="20"/>
  <c r="G258" i="20"/>
  <c r="I258" i="20" s="1"/>
  <c r="G257" i="20"/>
  <c r="I257" i="20" s="1"/>
  <c r="I256" i="20"/>
  <c r="H256" i="20"/>
  <c r="G256" i="20"/>
  <c r="G255" i="20"/>
  <c r="I254" i="20"/>
  <c r="H254" i="20"/>
  <c r="G254" i="20"/>
  <c r="I253" i="20"/>
  <c r="H253" i="20"/>
  <c r="G253" i="20"/>
  <c r="I252" i="20"/>
  <c r="H252" i="20"/>
  <c r="G252" i="20"/>
  <c r="I251" i="20"/>
  <c r="H251" i="20"/>
  <c r="G251" i="20"/>
  <c r="G250" i="20"/>
  <c r="G249" i="20"/>
  <c r="I249" i="20" s="1"/>
  <c r="I248" i="20"/>
  <c r="H248" i="20"/>
  <c r="G248" i="20"/>
  <c r="G247" i="20"/>
  <c r="I246" i="20"/>
  <c r="H246" i="20"/>
  <c r="G246" i="20"/>
  <c r="I245" i="20"/>
  <c r="H245" i="20"/>
  <c r="G245" i="20"/>
  <c r="I244" i="20"/>
  <c r="H244" i="20"/>
  <c r="G244" i="20"/>
  <c r="I243" i="20"/>
  <c r="H243" i="20"/>
  <c r="G243" i="20"/>
  <c r="I242" i="20"/>
  <c r="H242" i="20"/>
  <c r="G242" i="20"/>
  <c r="G241" i="20"/>
  <c r="I241" i="20" s="1"/>
  <c r="I240" i="20"/>
  <c r="H240" i="20"/>
  <c r="G240" i="20"/>
  <c r="G239" i="20"/>
  <c r="I238" i="20"/>
  <c r="H238" i="20"/>
  <c r="G238" i="20"/>
  <c r="I237" i="20"/>
  <c r="H237" i="20"/>
  <c r="G237" i="20"/>
  <c r="I236" i="20"/>
  <c r="H236" i="20"/>
  <c r="G236" i="20"/>
  <c r="I235" i="20"/>
  <c r="H235" i="20"/>
  <c r="G235" i="20"/>
  <c r="G234" i="20"/>
  <c r="I233" i="20"/>
  <c r="G233" i="20"/>
  <c r="H233" i="20" s="1"/>
  <c r="I232" i="20"/>
  <c r="H232" i="20"/>
  <c r="G232" i="20"/>
  <c r="G231" i="20"/>
  <c r="I230" i="20"/>
  <c r="H230" i="20"/>
  <c r="G230" i="20"/>
  <c r="I229" i="20"/>
  <c r="H229" i="20"/>
  <c r="G229" i="20"/>
  <c r="I228" i="20"/>
  <c r="H228" i="20"/>
  <c r="G228" i="20"/>
  <c r="I227" i="20"/>
  <c r="H227" i="20"/>
  <c r="G227" i="20"/>
  <c r="I226" i="20"/>
  <c r="G226" i="20"/>
  <c r="H226" i="20" s="1"/>
  <c r="G225" i="20"/>
  <c r="I225" i="20" s="1"/>
  <c r="I224" i="20"/>
  <c r="H224" i="20"/>
  <c r="G224" i="20"/>
  <c r="G223" i="20"/>
  <c r="I222" i="20"/>
  <c r="H222" i="20"/>
  <c r="G222" i="20"/>
  <c r="I221" i="20"/>
  <c r="H221" i="20"/>
  <c r="G221" i="20"/>
  <c r="I220" i="20"/>
  <c r="H220" i="20"/>
  <c r="G220" i="20"/>
  <c r="I219" i="20"/>
  <c r="H219" i="20"/>
  <c r="G219" i="20"/>
  <c r="H218" i="20"/>
  <c r="G218" i="20"/>
  <c r="I218" i="20" s="1"/>
  <c r="G217" i="20"/>
  <c r="I217" i="20" s="1"/>
  <c r="I216" i="20"/>
  <c r="H216" i="20"/>
  <c r="G216" i="20"/>
  <c r="G215" i="20"/>
  <c r="I214" i="20"/>
  <c r="H214" i="20"/>
  <c r="G214" i="20"/>
  <c r="I213" i="20"/>
  <c r="H213" i="20"/>
  <c r="G213" i="20"/>
  <c r="I212" i="20"/>
  <c r="H212" i="20"/>
  <c r="G212" i="20"/>
  <c r="I211" i="20"/>
  <c r="H211" i="20"/>
  <c r="G211" i="20"/>
  <c r="H210" i="20"/>
  <c r="G210" i="20"/>
  <c r="I210" i="20" s="1"/>
  <c r="I209" i="20"/>
  <c r="H209" i="20"/>
  <c r="G209" i="20"/>
  <c r="I208" i="20"/>
  <c r="H208" i="20"/>
  <c r="G208" i="20"/>
  <c r="G207" i="20"/>
  <c r="I206" i="20"/>
  <c r="H206" i="20"/>
  <c r="G206" i="20"/>
  <c r="I205" i="20"/>
  <c r="H205" i="20"/>
  <c r="G205" i="20"/>
  <c r="I204" i="20"/>
  <c r="H204" i="20"/>
  <c r="G204" i="20"/>
  <c r="I203" i="20"/>
  <c r="H203" i="20"/>
  <c r="G203" i="20"/>
  <c r="I202" i="20"/>
  <c r="H202" i="20"/>
  <c r="G202" i="20"/>
  <c r="G201" i="20"/>
  <c r="I201" i="20" s="1"/>
  <c r="I200" i="20"/>
  <c r="H200" i="20"/>
  <c r="G200" i="20"/>
  <c r="G199" i="20"/>
  <c r="I198" i="20"/>
  <c r="H198" i="20"/>
  <c r="G198" i="20"/>
  <c r="I197" i="20"/>
  <c r="H197" i="20"/>
  <c r="G197" i="20"/>
  <c r="I196" i="20"/>
  <c r="H196" i="20"/>
  <c r="G196" i="20"/>
  <c r="I195" i="20"/>
  <c r="H195" i="20"/>
  <c r="G195" i="20"/>
  <c r="G194" i="20"/>
  <c r="I194" i="20" s="1"/>
  <c r="I193" i="20"/>
  <c r="G193" i="20"/>
  <c r="H193" i="20" s="1"/>
  <c r="I192" i="20"/>
  <c r="H192" i="20"/>
  <c r="G192" i="20"/>
  <c r="G191" i="20"/>
  <c r="I190" i="20"/>
  <c r="H190" i="20"/>
  <c r="G190" i="20"/>
  <c r="I189" i="20"/>
  <c r="H189" i="20"/>
  <c r="G189" i="20"/>
  <c r="I188" i="20"/>
  <c r="H188" i="20"/>
  <c r="G188" i="20"/>
  <c r="I187" i="20"/>
  <c r="H187" i="20"/>
  <c r="G187" i="20"/>
  <c r="G186" i="20"/>
  <c r="I186" i="20" s="1"/>
  <c r="I185" i="20"/>
  <c r="G185" i="20"/>
  <c r="H185" i="20" s="1"/>
  <c r="I184" i="20"/>
  <c r="H184" i="20"/>
  <c r="G184" i="20"/>
  <c r="G183" i="20"/>
  <c r="I182" i="20"/>
  <c r="H182" i="20"/>
  <c r="G182" i="20"/>
  <c r="I181" i="20"/>
  <c r="H181" i="20"/>
  <c r="G181" i="20"/>
  <c r="I180" i="20"/>
  <c r="H180" i="20"/>
  <c r="G180" i="20"/>
  <c r="I179" i="20"/>
  <c r="H179" i="20"/>
  <c r="G179" i="20"/>
  <c r="I178" i="20"/>
  <c r="H178" i="20"/>
  <c r="G178" i="20"/>
  <c r="H177" i="20"/>
  <c r="G177" i="20"/>
  <c r="I177" i="20" s="1"/>
  <c r="I176" i="20"/>
  <c r="H176" i="20"/>
  <c r="G176" i="20"/>
  <c r="G175" i="20"/>
  <c r="I174" i="20"/>
  <c r="H174" i="20"/>
  <c r="G174" i="20"/>
  <c r="I173" i="20"/>
  <c r="H173" i="20"/>
  <c r="G173" i="20"/>
  <c r="I172" i="20"/>
  <c r="H172" i="20"/>
  <c r="G172" i="20"/>
  <c r="I171" i="20"/>
  <c r="H171" i="20"/>
  <c r="G171" i="20"/>
  <c r="I170" i="20"/>
  <c r="H170" i="20"/>
  <c r="G170" i="20"/>
  <c r="G169" i="20"/>
  <c r="H169" i="20" s="1"/>
  <c r="I168" i="20"/>
  <c r="H168" i="20"/>
  <c r="G168" i="20"/>
  <c r="G167" i="20"/>
  <c r="I166" i="20"/>
  <c r="H166" i="20"/>
  <c r="G166" i="20"/>
  <c r="I165" i="20"/>
  <c r="H165" i="20"/>
  <c r="G165" i="20"/>
  <c r="I164" i="20"/>
  <c r="H164" i="20"/>
  <c r="G164" i="20"/>
  <c r="I163" i="20"/>
  <c r="H163" i="20"/>
  <c r="G163" i="20"/>
  <c r="G162" i="20"/>
  <c r="I162" i="20" s="1"/>
  <c r="I161" i="20"/>
  <c r="H161" i="20"/>
  <c r="G161" i="20"/>
  <c r="I160" i="20"/>
  <c r="H160" i="20"/>
  <c r="G160" i="20"/>
  <c r="G159" i="20"/>
  <c r="I158" i="20"/>
  <c r="H158" i="20"/>
  <c r="G158" i="20"/>
  <c r="I157" i="20"/>
  <c r="H157" i="20"/>
  <c r="G157" i="20"/>
  <c r="I156" i="20"/>
  <c r="H156" i="20"/>
  <c r="G156" i="20"/>
  <c r="I155" i="20"/>
  <c r="H155" i="20"/>
  <c r="G155" i="20"/>
  <c r="G154" i="20"/>
  <c r="I153" i="20"/>
  <c r="G153" i="20"/>
  <c r="H153" i="20" s="1"/>
  <c r="I152" i="20"/>
  <c r="H152" i="20"/>
  <c r="G152" i="20"/>
  <c r="G151" i="20"/>
  <c r="I150" i="20"/>
  <c r="H150" i="20"/>
  <c r="G150" i="20"/>
  <c r="I149" i="20"/>
  <c r="H149" i="20"/>
  <c r="G149" i="20"/>
  <c r="I148" i="20"/>
  <c r="H148" i="20"/>
  <c r="G148" i="20"/>
  <c r="I147" i="20"/>
  <c r="H147" i="20"/>
  <c r="G147" i="20"/>
  <c r="I146" i="20"/>
  <c r="H146" i="20"/>
  <c r="G146" i="20"/>
  <c r="G145" i="20"/>
  <c r="I145" i="20" s="1"/>
  <c r="I144" i="20"/>
  <c r="H144" i="20"/>
  <c r="G144" i="20"/>
  <c r="G143" i="20"/>
  <c r="I142" i="20"/>
  <c r="H142" i="20"/>
  <c r="G142" i="20"/>
  <c r="I141" i="20"/>
  <c r="H141" i="20"/>
  <c r="G141" i="20"/>
  <c r="I140" i="20"/>
  <c r="H140" i="20"/>
  <c r="G140" i="20"/>
  <c r="I139" i="20"/>
  <c r="H139" i="20"/>
  <c r="G139" i="20"/>
  <c r="G138" i="20"/>
  <c r="I137" i="20"/>
  <c r="G137" i="20"/>
  <c r="H137" i="20" s="1"/>
  <c r="I136" i="20"/>
  <c r="H136" i="20"/>
  <c r="G136" i="20"/>
  <c r="G135" i="20"/>
  <c r="I134" i="20"/>
  <c r="H134" i="20"/>
  <c r="G134" i="20"/>
  <c r="I133" i="20"/>
  <c r="H133" i="20"/>
  <c r="G133" i="20"/>
  <c r="I132" i="20"/>
  <c r="H132" i="20"/>
  <c r="G132" i="20"/>
  <c r="I131" i="20"/>
  <c r="H131" i="20"/>
  <c r="G131" i="20"/>
  <c r="I130" i="20"/>
  <c r="G130" i="20"/>
  <c r="H130" i="20" s="1"/>
  <c r="G129" i="20"/>
  <c r="I129" i="20" s="1"/>
  <c r="I128" i="20"/>
  <c r="H128" i="20"/>
  <c r="G128" i="20"/>
  <c r="G127" i="20"/>
  <c r="I126" i="20"/>
  <c r="H126" i="20"/>
  <c r="G126" i="20"/>
  <c r="I125" i="20"/>
  <c r="H125" i="20"/>
  <c r="G125" i="20"/>
  <c r="I124" i="20"/>
  <c r="H124" i="20"/>
  <c r="G124" i="20"/>
  <c r="I123" i="20"/>
  <c r="H123" i="20"/>
  <c r="G123" i="20"/>
  <c r="H122" i="20"/>
  <c r="G122" i="20"/>
  <c r="I122" i="20" s="1"/>
  <c r="G121" i="20"/>
  <c r="I121" i="20" s="1"/>
  <c r="I120" i="20"/>
  <c r="H120" i="20"/>
  <c r="G120" i="20"/>
  <c r="G119" i="20"/>
  <c r="I118" i="20"/>
  <c r="H118" i="20"/>
  <c r="G118" i="20"/>
  <c r="I117" i="20"/>
  <c r="H117" i="20"/>
  <c r="G117" i="20"/>
  <c r="I116" i="20"/>
  <c r="H116" i="20"/>
  <c r="G116" i="20"/>
  <c r="I115" i="20"/>
  <c r="H115" i="20"/>
  <c r="G115" i="20"/>
  <c r="H114" i="20"/>
  <c r="G114" i="20"/>
  <c r="I114" i="20" s="1"/>
  <c r="I113" i="20"/>
  <c r="H113" i="20"/>
  <c r="G113" i="20"/>
  <c r="I112" i="20"/>
  <c r="H112" i="20"/>
  <c r="G112" i="20"/>
  <c r="G111" i="20"/>
  <c r="I110" i="20"/>
  <c r="H110" i="20"/>
  <c r="G110" i="20"/>
  <c r="I109" i="20"/>
  <c r="H109" i="20"/>
  <c r="G109" i="20"/>
  <c r="I108" i="20"/>
  <c r="H108" i="20"/>
  <c r="G108" i="20"/>
  <c r="I107" i="20"/>
  <c r="H107" i="20"/>
  <c r="G107" i="20"/>
  <c r="I106" i="20"/>
  <c r="H106" i="20"/>
  <c r="G106" i="20"/>
  <c r="G105" i="20"/>
  <c r="I105" i="20" s="1"/>
  <c r="I104" i="20"/>
  <c r="H104" i="20"/>
  <c r="G104" i="20"/>
  <c r="G103" i="20"/>
  <c r="I102" i="20"/>
  <c r="H102" i="20"/>
  <c r="G102" i="20"/>
  <c r="I101" i="20"/>
  <c r="H101" i="20"/>
  <c r="G101" i="20"/>
  <c r="I100" i="20"/>
  <c r="H100" i="20"/>
  <c r="G100" i="20"/>
  <c r="I99" i="20"/>
  <c r="H99" i="20"/>
  <c r="G99" i="20"/>
  <c r="I98" i="20"/>
  <c r="H98" i="20"/>
  <c r="G98" i="20"/>
  <c r="I97" i="20"/>
  <c r="G97" i="20"/>
  <c r="H97" i="20" s="1"/>
  <c r="I96" i="20"/>
  <c r="H96" i="20"/>
  <c r="G96" i="20"/>
  <c r="G95" i="20"/>
  <c r="I94" i="20"/>
  <c r="H94" i="20"/>
  <c r="G94" i="20"/>
  <c r="I93" i="20"/>
  <c r="H93" i="20"/>
  <c r="G93" i="20"/>
  <c r="I92" i="20"/>
  <c r="H92" i="20"/>
  <c r="G92" i="20"/>
  <c r="I91" i="20"/>
  <c r="H91" i="20"/>
  <c r="G91" i="20"/>
  <c r="H90" i="20"/>
  <c r="G90" i="20"/>
  <c r="I90" i="20" s="1"/>
  <c r="G89" i="20"/>
  <c r="H89" i="20" s="1"/>
  <c r="I88" i="20"/>
  <c r="H88" i="20"/>
  <c r="G88" i="20"/>
  <c r="G87" i="20"/>
  <c r="I86" i="20"/>
  <c r="H86" i="20"/>
  <c r="G86" i="20"/>
  <c r="I85" i="20"/>
  <c r="H85" i="20"/>
  <c r="G85" i="20"/>
  <c r="I84" i="20"/>
  <c r="H84" i="20"/>
  <c r="G84" i="20"/>
  <c r="I83" i="20"/>
  <c r="H83" i="20"/>
  <c r="G83" i="20"/>
  <c r="I82" i="20"/>
  <c r="H82" i="20"/>
  <c r="G82" i="20"/>
  <c r="I81" i="20"/>
  <c r="G81" i="20"/>
  <c r="H81" i="20" s="1"/>
  <c r="I80" i="20"/>
  <c r="H80" i="20"/>
  <c r="G80" i="20"/>
  <c r="G79" i="20"/>
  <c r="I78" i="20"/>
  <c r="H78" i="20"/>
  <c r="G78" i="20"/>
  <c r="I77" i="20"/>
  <c r="H77" i="20"/>
  <c r="G77" i="20"/>
  <c r="I76" i="20"/>
  <c r="H76" i="20"/>
  <c r="G76" i="20"/>
  <c r="I75" i="20"/>
  <c r="H75" i="20"/>
  <c r="G75" i="20"/>
  <c r="I74" i="20"/>
  <c r="G74" i="20"/>
  <c r="H74" i="20" s="1"/>
  <c r="G73" i="20"/>
  <c r="H73" i="20" s="1"/>
  <c r="I72" i="20"/>
  <c r="H72" i="20"/>
  <c r="G72" i="20"/>
  <c r="G71" i="20"/>
  <c r="I70" i="20"/>
  <c r="H70" i="20"/>
  <c r="G70" i="20"/>
  <c r="I69" i="20"/>
  <c r="H69" i="20"/>
  <c r="G69" i="20"/>
  <c r="I68" i="20"/>
  <c r="H68" i="20"/>
  <c r="G68" i="20"/>
  <c r="I67" i="20"/>
  <c r="H67" i="20"/>
  <c r="G67" i="20"/>
  <c r="G66" i="20"/>
  <c r="I66" i="20" s="1"/>
  <c r="I65" i="20"/>
  <c r="G65" i="20"/>
  <c r="H65" i="20" s="1"/>
  <c r="I64" i="20"/>
  <c r="H64" i="20"/>
  <c r="G64" i="20"/>
  <c r="G63" i="20"/>
  <c r="I62" i="20"/>
  <c r="H62" i="20"/>
  <c r="G62" i="20"/>
  <c r="I61" i="20"/>
  <c r="H61" i="20"/>
  <c r="G61" i="20"/>
  <c r="I60" i="20"/>
  <c r="H60" i="20"/>
  <c r="G60" i="20"/>
  <c r="I59" i="20"/>
  <c r="H59" i="20"/>
  <c r="G59" i="20"/>
  <c r="G58" i="20"/>
  <c r="H57" i="20"/>
  <c r="G57" i="20"/>
  <c r="I57" i="20" s="1"/>
  <c r="I56" i="20"/>
  <c r="H56" i="20"/>
  <c r="G56" i="20"/>
  <c r="G55" i="20"/>
  <c r="I54" i="20"/>
  <c r="H54" i="20"/>
  <c r="G54" i="20"/>
  <c r="I53" i="20"/>
  <c r="H53" i="20"/>
  <c r="G53" i="20"/>
  <c r="I52" i="20"/>
  <c r="H52" i="20"/>
  <c r="G52" i="20"/>
  <c r="I51" i="20"/>
  <c r="H51" i="20"/>
  <c r="G51" i="20"/>
  <c r="I50" i="20"/>
  <c r="H50" i="20"/>
  <c r="G50" i="20"/>
  <c r="H49" i="20"/>
  <c r="G49" i="20"/>
  <c r="I49" i="20" s="1"/>
  <c r="I48" i="20"/>
  <c r="H48" i="20"/>
  <c r="G48" i="20"/>
  <c r="G47" i="20"/>
  <c r="I46" i="20"/>
  <c r="H46" i="20"/>
  <c r="G46" i="20"/>
  <c r="I45" i="20"/>
  <c r="H45" i="20"/>
  <c r="G45" i="20"/>
  <c r="I44" i="20"/>
  <c r="H44" i="20"/>
  <c r="G44" i="20"/>
  <c r="I43" i="20"/>
  <c r="H43" i="20"/>
  <c r="G43" i="20"/>
  <c r="G42" i="20"/>
  <c r="I41" i="20"/>
  <c r="G41" i="20"/>
  <c r="H41" i="20" s="1"/>
  <c r="I40" i="20"/>
  <c r="H40" i="20"/>
  <c r="G40" i="20"/>
  <c r="G39" i="20"/>
  <c r="I38" i="20"/>
  <c r="H38" i="20"/>
  <c r="G38" i="20"/>
  <c r="I37" i="20"/>
  <c r="H37" i="20"/>
  <c r="G37" i="20"/>
  <c r="I36" i="20"/>
  <c r="H36" i="20"/>
  <c r="G36" i="20"/>
  <c r="I35" i="20"/>
  <c r="H35" i="20"/>
  <c r="G35" i="20"/>
  <c r="I34" i="20"/>
  <c r="G34" i="20"/>
  <c r="H34" i="20" s="1"/>
  <c r="H33" i="20"/>
  <c r="G33" i="20"/>
  <c r="I33" i="20" s="1"/>
  <c r="I32" i="20"/>
  <c r="H32" i="20"/>
  <c r="G32" i="20"/>
  <c r="G31" i="20"/>
  <c r="I30" i="20"/>
  <c r="H30" i="20"/>
  <c r="G30" i="20"/>
  <c r="I29" i="20"/>
  <c r="H29" i="20"/>
  <c r="G29" i="20"/>
  <c r="I28" i="20"/>
  <c r="H28" i="20"/>
  <c r="G28" i="20"/>
  <c r="I27" i="20"/>
  <c r="H27" i="20"/>
  <c r="G27" i="20"/>
  <c r="H26" i="20"/>
  <c r="G26" i="20"/>
  <c r="I26" i="20" s="1"/>
  <c r="G25" i="20"/>
  <c r="I25" i="20" s="1"/>
  <c r="I24" i="20"/>
  <c r="H24" i="20"/>
  <c r="G24" i="20"/>
  <c r="G23" i="20"/>
  <c r="I22" i="20"/>
  <c r="H22" i="20"/>
  <c r="G22" i="20"/>
  <c r="I21" i="20"/>
  <c r="H21" i="20"/>
  <c r="G21" i="20"/>
  <c r="I20" i="20"/>
  <c r="H20" i="20"/>
  <c r="G20" i="20"/>
  <c r="I19" i="20"/>
  <c r="H19" i="20"/>
  <c r="G19" i="20"/>
  <c r="H18" i="20"/>
  <c r="G18" i="20"/>
  <c r="I18" i="20" s="1"/>
  <c r="I17" i="20"/>
  <c r="H17" i="20"/>
  <c r="G17" i="20"/>
  <c r="I16" i="20"/>
  <c r="H16" i="20"/>
  <c r="G16" i="20"/>
  <c r="G15" i="20"/>
  <c r="I14" i="20"/>
  <c r="H14" i="20"/>
  <c r="G14" i="20"/>
  <c r="I13" i="20"/>
  <c r="H13" i="20"/>
  <c r="G13" i="20"/>
  <c r="I12" i="20"/>
  <c r="H12" i="20"/>
  <c r="G12" i="20"/>
  <c r="I11" i="20"/>
  <c r="H11" i="20"/>
  <c r="G11" i="20"/>
  <c r="I10" i="20"/>
  <c r="H10" i="20"/>
  <c r="G10" i="20"/>
  <c r="G9" i="20"/>
  <c r="I9" i="20" s="1"/>
  <c r="I8" i="20"/>
  <c r="H8" i="20"/>
  <c r="G8" i="20"/>
  <c r="G7" i="20"/>
  <c r="I6" i="20"/>
  <c r="H6" i="20"/>
  <c r="G6" i="20"/>
  <c r="I5" i="20"/>
  <c r="H5" i="20"/>
  <c r="G5" i="20"/>
  <c r="I4" i="20"/>
  <c r="H4" i="20"/>
  <c r="G4" i="20"/>
  <c r="I3" i="20"/>
  <c r="H3" i="20"/>
  <c r="G3" i="20"/>
  <c r="G2" i="20"/>
  <c r="H2" i="20" s="1"/>
  <c r="U554" i="18"/>
  <c r="S554" i="18"/>
  <c r="R554" i="18"/>
  <c r="T554" i="18" s="1"/>
  <c r="U553" i="18"/>
  <c r="R553" i="18"/>
  <c r="T553" i="18" s="1"/>
  <c r="U552" i="18"/>
  <c r="T552" i="18"/>
  <c r="S552" i="18"/>
  <c r="R552" i="18"/>
  <c r="R551" i="18"/>
  <c r="U550" i="18"/>
  <c r="T550" i="18"/>
  <c r="S550" i="18"/>
  <c r="R550" i="18"/>
  <c r="S549" i="18"/>
  <c r="R549" i="18"/>
  <c r="U549" i="18" s="1"/>
  <c r="R548" i="18"/>
  <c r="T548" i="18" s="1"/>
  <c r="R547" i="18"/>
  <c r="U546" i="18"/>
  <c r="T546" i="18"/>
  <c r="S546" i="18"/>
  <c r="R546" i="18"/>
  <c r="T545" i="18"/>
  <c r="R545" i="18"/>
  <c r="U544" i="18"/>
  <c r="T544" i="18"/>
  <c r="S544" i="18"/>
  <c r="R544" i="18"/>
  <c r="T543" i="18"/>
  <c r="R543" i="18"/>
  <c r="U543" i="18" s="1"/>
  <c r="T542" i="18"/>
  <c r="R542" i="18"/>
  <c r="U542" i="18" s="1"/>
  <c r="R541" i="18"/>
  <c r="U540" i="18"/>
  <c r="T540" i="18"/>
  <c r="S540" i="18"/>
  <c r="R540" i="18"/>
  <c r="R539" i="18"/>
  <c r="U538" i="18"/>
  <c r="T538" i="18"/>
  <c r="S538" i="18"/>
  <c r="R538" i="18"/>
  <c r="T537" i="18"/>
  <c r="R537" i="18"/>
  <c r="U537" i="18" s="1"/>
  <c r="U536" i="18"/>
  <c r="T536" i="18"/>
  <c r="S536" i="18"/>
  <c r="R536" i="18"/>
  <c r="R535" i="18"/>
  <c r="U534" i="18"/>
  <c r="T534" i="18"/>
  <c r="S534" i="18"/>
  <c r="R534" i="18"/>
  <c r="T533" i="18"/>
  <c r="R533" i="18"/>
  <c r="U532" i="18"/>
  <c r="T532" i="18"/>
  <c r="S532" i="18"/>
  <c r="R532" i="18"/>
  <c r="T531" i="18"/>
  <c r="R531" i="18"/>
  <c r="U531" i="18" s="1"/>
  <c r="T530" i="18"/>
  <c r="S530" i="18"/>
  <c r="R530" i="18"/>
  <c r="U530" i="18" s="1"/>
  <c r="R529" i="18"/>
  <c r="U529" i="18" s="1"/>
  <c r="U528" i="18"/>
  <c r="T528" i="18"/>
  <c r="S528" i="18"/>
  <c r="R528" i="18"/>
  <c r="T527" i="18"/>
  <c r="R527" i="18"/>
  <c r="U526" i="18"/>
  <c r="S526" i="18"/>
  <c r="R526" i="18"/>
  <c r="T526" i="18" s="1"/>
  <c r="R525" i="18"/>
  <c r="T525" i="18" s="1"/>
  <c r="R524" i="18"/>
  <c r="U524" i="18" s="1"/>
  <c r="R523" i="18"/>
  <c r="U522" i="18"/>
  <c r="T522" i="18"/>
  <c r="S522" i="18"/>
  <c r="R522" i="18"/>
  <c r="R521" i="18"/>
  <c r="T521" i="18" s="1"/>
  <c r="U520" i="18"/>
  <c r="T520" i="18"/>
  <c r="S520" i="18"/>
  <c r="R520" i="18"/>
  <c r="S519" i="18"/>
  <c r="R519" i="18"/>
  <c r="U519" i="18" s="1"/>
  <c r="U518" i="18"/>
  <c r="T518" i="18"/>
  <c r="S518" i="18"/>
  <c r="R518" i="18"/>
  <c r="R517" i="18"/>
  <c r="U516" i="18"/>
  <c r="T516" i="18"/>
  <c r="S516" i="18"/>
  <c r="R516" i="18"/>
  <c r="R515" i="18"/>
  <c r="S515" i="18" s="1"/>
  <c r="U514" i="18"/>
  <c r="T514" i="18"/>
  <c r="S514" i="18"/>
  <c r="R514" i="18"/>
  <c r="T513" i="18"/>
  <c r="S513" i="18"/>
  <c r="R513" i="18"/>
  <c r="U513" i="18" s="1"/>
  <c r="T512" i="18"/>
  <c r="S512" i="18"/>
  <c r="R512" i="18"/>
  <c r="U512" i="18" s="1"/>
  <c r="R511" i="18"/>
  <c r="U511" i="18" s="1"/>
  <c r="U510" i="18"/>
  <c r="T510" i="18"/>
  <c r="S510" i="18"/>
  <c r="R510" i="18"/>
  <c r="R509" i="18"/>
  <c r="S509" i="18" s="1"/>
  <c r="U508" i="18"/>
  <c r="T508" i="18"/>
  <c r="S508" i="18"/>
  <c r="R508" i="18"/>
  <c r="T507" i="18"/>
  <c r="R507" i="18"/>
  <c r="U507" i="18" s="1"/>
  <c r="U506" i="18"/>
  <c r="T506" i="18"/>
  <c r="S506" i="18"/>
  <c r="R506" i="18"/>
  <c r="R505" i="18"/>
  <c r="U504" i="18"/>
  <c r="T504" i="18"/>
  <c r="S504" i="18"/>
  <c r="R504" i="18"/>
  <c r="R503" i="18"/>
  <c r="U503" i="18" s="1"/>
  <c r="U502" i="18"/>
  <c r="T502" i="18"/>
  <c r="S502" i="18"/>
  <c r="R502" i="18"/>
  <c r="S501" i="18"/>
  <c r="R501" i="18"/>
  <c r="U501" i="18" s="1"/>
  <c r="U500" i="18"/>
  <c r="T500" i="18"/>
  <c r="R500" i="18"/>
  <c r="S500" i="18" s="1"/>
  <c r="R499" i="18"/>
  <c r="U498" i="18"/>
  <c r="T498" i="18"/>
  <c r="S498" i="18"/>
  <c r="R498" i="18"/>
  <c r="U497" i="18"/>
  <c r="T497" i="18"/>
  <c r="R497" i="18"/>
  <c r="S497" i="18" s="1"/>
  <c r="U496" i="18"/>
  <c r="T496" i="18"/>
  <c r="S496" i="18"/>
  <c r="R496" i="18"/>
  <c r="R495" i="18"/>
  <c r="U495" i="18" s="1"/>
  <c r="U494" i="18"/>
  <c r="S494" i="18"/>
  <c r="R494" i="18"/>
  <c r="T494" i="18" s="1"/>
  <c r="U493" i="18"/>
  <c r="R493" i="18"/>
  <c r="U492" i="18"/>
  <c r="T492" i="18"/>
  <c r="S492" i="18"/>
  <c r="R492" i="18"/>
  <c r="U491" i="18"/>
  <c r="R491" i="18"/>
  <c r="S491" i="18" s="1"/>
  <c r="U490" i="18"/>
  <c r="T490" i="18"/>
  <c r="S490" i="18"/>
  <c r="R490" i="18"/>
  <c r="T489" i="18"/>
  <c r="S489" i="18"/>
  <c r="R489" i="18"/>
  <c r="U489" i="18" s="1"/>
  <c r="U488" i="18"/>
  <c r="T488" i="18"/>
  <c r="S488" i="18"/>
  <c r="R488" i="18"/>
  <c r="U487" i="18"/>
  <c r="R487" i="18"/>
  <c r="U486" i="18"/>
  <c r="T486" i="18"/>
  <c r="S486" i="18"/>
  <c r="R486" i="18"/>
  <c r="R485" i="18"/>
  <c r="S485" i="18" s="1"/>
  <c r="U484" i="18"/>
  <c r="T484" i="18"/>
  <c r="S484" i="18"/>
  <c r="R484" i="18"/>
  <c r="R483" i="18"/>
  <c r="U483" i="18" s="1"/>
  <c r="U482" i="18"/>
  <c r="T482" i="18"/>
  <c r="S482" i="18"/>
  <c r="R482" i="18"/>
  <c r="R481" i="18"/>
  <c r="U480" i="18"/>
  <c r="T480" i="18"/>
  <c r="S480" i="18"/>
  <c r="R480" i="18"/>
  <c r="R479" i="18"/>
  <c r="S479" i="18" s="1"/>
  <c r="U478" i="18"/>
  <c r="T478" i="18"/>
  <c r="S478" i="18"/>
  <c r="R478" i="18"/>
  <c r="T477" i="18"/>
  <c r="S477" i="18"/>
  <c r="R477" i="18"/>
  <c r="U477" i="18" s="1"/>
  <c r="S476" i="18"/>
  <c r="R476" i="18"/>
  <c r="U476" i="18" s="1"/>
  <c r="R475" i="18"/>
  <c r="U475" i="18" s="1"/>
  <c r="U474" i="18"/>
  <c r="T474" i="18"/>
  <c r="S474" i="18"/>
  <c r="R474" i="18"/>
  <c r="U473" i="18"/>
  <c r="R473" i="18"/>
  <c r="S473" i="18" s="1"/>
  <c r="U472" i="18"/>
  <c r="T472" i="18"/>
  <c r="S472" i="18"/>
  <c r="R472" i="18"/>
  <c r="T471" i="18"/>
  <c r="R471" i="18"/>
  <c r="U471" i="18" s="1"/>
  <c r="U470" i="18"/>
  <c r="T470" i="18"/>
  <c r="S470" i="18"/>
  <c r="R470" i="18"/>
  <c r="R469" i="18"/>
  <c r="U468" i="18"/>
  <c r="T468" i="18"/>
  <c r="S468" i="18"/>
  <c r="R468" i="18"/>
  <c r="R467" i="18"/>
  <c r="U467" i="18" s="1"/>
  <c r="U466" i="18"/>
  <c r="T466" i="18"/>
  <c r="S466" i="18"/>
  <c r="R466" i="18"/>
  <c r="S465" i="18"/>
  <c r="R465" i="18"/>
  <c r="U465" i="18" s="1"/>
  <c r="U464" i="18"/>
  <c r="T464" i="18"/>
  <c r="R464" i="18"/>
  <c r="S464" i="18" s="1"/>
  <c r="R463" i="18"/>
  <c r="U462" i="18"/>
  <c r="T462" i="18"/>
  <c r="S462" i="18"/>
  <c r="R462" i="18"/>
  <c r="U461" i="18"/>
  <c r="T461" i="18"/>
  <c r="R461" i="18"/>
  <c r="S461" i="18" s="1"/>
  <c r="U460" i="18"/>
  <c r="T460" i="18"/>
  <c r="S460" i="18"/>
  <c r="R460" i="18"/>
  <c r="R459" i="18"/>
  <c r="U459" i="18" s="1"/>
  <c r="U458" i="18"/>
  <c r="S458" i="18"/>
  <c r="R458" i="18"/>
  <c r="T458" i="18" s="1"/>
  <c r="U457" i="18"/>
  <c r="S457" i="18"/>
  <c r="R457" i="18"/>
  <c r="T457" i="18" s="1"/>
  <c r="U456" i="18"/>
  <c r="T456" i="18"/>
  <c r="S456" i="18"/>
  <c r="R456" i="18"/>
  <c r="R455" i="18"/>
  <c r="U454" i="18"/>
  <c r="T454" i="18"/>
  <c r="S454" i="18"/>
  <c r="R454" i="18"/>
  <c r="T453" i="18"/>
  <c r="R453" i="18"/>
  <c r="R452" i="18"/>
  <c r="U452" i="18" s="1"/>
  <c r="S451" i="18"/>
  <c r="R451" i="18"/>
  <c r="T451" i="18" s="1"/>
  <c r="U450" i="18"/>
  <c r="T450" i="18"/>
  <c r="S450" i="18"/>
  <c r="R450" i="18"/>
  <c r="R449" i="18"/>
  <c r="T449" i="18" s="1"/>
  <c r="U448" i="18"/>
  <c r="T448" i="18"/>
  <c r="S448" i="18"/>
  <c r="R448" i="18"/>
  <c r="R447" i="18"/>
  <c r="U447" i="18" s="1"/>
  <c r="R446" i="18"/>
  <c r="T446" i="18" s="1"/>
  <c r="U445" i="18"/>
  <c r="R445" i="18"/>
  <c r="T445" i="18" s="1"/>
  <c r="U444" i="18"/>
  <c r="T444" i="18"/>
  <c r="S444" i="18"/>
  <c r="R444" i="18"/>
  <c r="U443" i="18"/>
  <c r="R443" i="18"/>
  <c r="S443" i="18" s="1"/>
  <c r="U442" i="18"/>
  <c r="T442" i="18"/>
  <c r="S442" i="18"/>
  <c r="R442" i="18"/>
  <c r="S441" i="18"/>
  <c r="R441" i="18"/>
  <c r="T440" i="18"/>
  <c r="S440" i="18"/>
  <c r="R440" i="18"/>
  <c r="U440" i="18" s="1"/>
  <c r="R439" i="18"/>
  <c r="U438" i="18"/>
  <c r="T438" i="18"/>
  <c r="S438" i="18"/>
  <c r="R438" i="18"/>
  <c r="R437" i="18"/>
  <c r="S437" i="18" s="1"/>
  <c r="U436" i="18"/>
  <c r="T436" i="18"/>
  <c r="S436" i="18"/>
  <c r="R436" i="18"/>
  <c r="T435" i="18"/>
  <c r="S435" i="18"/>
  <c r="R435" i="18"/>
  <c r="U435" i="18" s="1"/>
  <c r="T434" i="18"/>
  <c r="S434" i="18"/>
  <c r="R434" i="18"/>
  <c r="U434" i="18" s="1"/>
  <c r="U433" i="18"/>
  <c r="S433" i="18"/>
  <c r="R433" i="18"/>
  <c r="T433" i="18" s="1"/>
  <c r="U432" i="18"/>
  <c r="T432" i="18"/>
  <c r="S432" i="18"/>
  <c r="R432" i="18"/>
  <c r="U431" i="18"/>
  <c r="T431" i="18"/>
  <c r="R431" i="18"/>
  <c r="S431" i="18" s="1"/>
  <c r="U430" i="18"/>
  <c r="T430" i="18"/>
  <c r="S430" i="18"/>
  <c r="R430" i="18"/>
  <c r="R429" i="18"/>
  <c r="U429" i="18" s="1"/>
  <c r="U428" i="18"/>
  <c r="T428" i="18"/>
  <c r="S428" i="18"/>
  <c r="R428" i="18"/>
  <c r="R427" i="18"/>
  <c r="T427" i="18" s="1"/>
  <c r="U426" i="18"/>
  <c r="T426" i="18"/>
  <c r="S426" i="18"/>
  <c r="R426" i="18"/>
  <c r="R425" i="18"/>
  <c r="S425" i="18" s="1"/>
  <c r="U424" i="18"/>
  <c r="T424" i="18"/>
  <c r="S424" i="18"/>
  <c r="R424" i="18"/>
  <c r="S423" i="18"/>
  <c r="R423" i="18"/>
  <c r="U423" i="18" s="1"/>
  <c r="R422" i="18"/>
  <c r="U421" i="18"/>
  <c r="S421" i="18"/>
  <c r="R421" i="18"/>
  <c r="T421" i="18" s="1"/>
  <c r="U420" i="18"/>
  <c r="T420" i="18"/>
  <c r="S420" i="18"/>
  <c r="R420" i="18"/>
  <c r="U419" i="18"/>
  <c r="T419" i="18"/>
  <c r="R419" i="18"/>
  <c r="S419" i="18" s="1"/>
  <c r="U418" i="18"/>
  <c r="T418" i="18"/>
  <c r="S418" i="18"/>
  <c r="R418" i="18"/>
  <c r="T417" i="18"/>
  <c r="R417" i="18"/>
  <c r="U417" i="18" s="1"/>
  <c r="T416" i="18"/>
  <c r="S416" i="18"/>
  <c r="R416" i="18"/>
  <c r="U416" i="18" s="1"/>
  <c r="R415" i="18"/>
  <c r="U414" i="18"/>
  <c r="T414" i="18"/>
  <c r="S414" i="18"/>
  <c r="R414" i="18"/>
  <c r="U413" i="18"/>
  <c r="R413" i="18"/>
  <c r="S413" i="18" s="1"/>
  <c r="U412" i="18"/>
  <c r="T412" i="18"/>
  <c r="S412" i="18"/>
  <c r="R412" i="18"/>
  <c r="R411" i="18"/>
  <c r="U411" i="18" s="1"/>
  <c r="U410" i="18"/>
  <c r="S410" i="18"/>
  <c r="R410" i="18"/>
  <c r="T410" i="18" s="1"/>
  <c r="U409" i="18"/>
  <c r="S409" i="18"/>
  <c r="R409" i="18"/>
  <c r="T409" i="18" s="1"/>
  <c r="U408" i="18"/>
  <c r="T408" i="18"/>
  <c r="S408" i="18"/>
  <c r="R408" i="18"/>
  <c r="R407" i="18"/>
  <c r="U406" i="18"/>
  <c r="T406" i="18"/>
  <c r="S406" i="18"/>
  <c r="R406" i="18"/>
  <c r="R405" i="18"/>
  <c r="S404" i="18"/>
  <c r="R404" i="18"/>
  <c r="U404" i="18" s="1"/>
  <c r="S403" i="18"/>
  <c r="R403" i="18"/>
  <c r="T403" i="18" s="1"/>
  <c r="U402" i="18"/>
  <c r="T402" i="18"/>
  <c r="S402" i="18"/>
  <c r="R402" i="18"/>
  <c r="T401" i="18"/>
  <c r="R401" i="18"/>
  <c r="U400" i="18"/>
  <c r="T400" i="18"/>
  <c r="S400" i="18"/>
  <c r="R400" i="18"/>
  <c r="R399" i="18"/>
  <c r="U399" i="18" s="1"/>
  <c r="S398" i="18"/>
  <c r="R398" i="18"/>
  <c r="T398" i="18" s="1"/>
  <c r="R397" i="18"/>
  <c r="T397" i="18" s="1"/>
  <c r="U396" i="18"/>
  <c r="T396" i="18"/>
  <c r="S396" i="18"/>
  <c r="R396" i="18"/>
  <c r="U395" i="18"/>
  <c r="R395" i="18"/>
  <c r="S395" i="18" s="1"/>
  <c r="U394" i="18"/>
  <c r="T394" i="18"/>
  <c r="S394" i="18"/>
  <c r="R394" i="18"/>
  <c r="R393" i="18"/>
  <c r="U392" i="18"/>
  <c r="T392" i="18"/>
  <c r="S392" i="18"/>
  <c r="R392" i="18"/>
  <c r="R391" i="18"/>
  <c r="S391" i="18" s="1"/>
  <c r="U390" i="18"/>
  <c r="T390" i="18"/>
  <c r="S390" i="18"/>
  <c r="R390" i="18"/>
  <c r="R389" i="18"/>
  <c r="S389" i="18" s="1"/>
  <c r="U388" i="18"/>
  <c r="T388" i="18"/>
  <c r="S388" i="18"/>
  <c r="R388" i="18"/>
  <c r="T387" i="18"/>
  <c r="S387" i="18"/>
  <c r="R387" i="18"/>
  <c r="U387" i="18" s="1"/>
  <c r="R386" i="18"/>
  <c r="U386" i="18" s="1"/>
  <c r="U385" i="18"/>
  <c r="R385" i="18"/>
  <c r="T385" i="18" s="1"/>
  <c r="U384" i="18"/>
  <c r="T384" i="18"/>
  <c r="S384" i="18"/>
  <c r="R384" i="18"/>
  <c r="U383" i="18"/>
  <c r="T383" i="18"/>
  <c r="R383" i="18"/>
  <c r="S383" i="18" s="1"/>
  <c r="U382" i="18"/>
  <c r="T382" i="18"/>
  <c r="S382" i="18"/>
  <c r="R382" i="18"/>
  <c r="R381" i="18"/>
  <c r="U381" i="18" s="1"/>
  <c r="U380" i="18"/>
  <c r="T380" i="18"/>
  <c r="S380" i="18"/>
  <c r="R380" i="18"/>
  <c r="S379" i="18"/>
  <c r="R379" i="18"/>
  <c r="T379" i="18" s="1"/>
  <c r="U378" i="18"/>
  <c r="T378" i="18"/>
  <c r="S378" i="18"/>
  <c r="R378" i="18"/>
  <c r="R377" i="18"/>
  <c r="S377" i="18" s="1"/>
  <c r="U376" i="18"/>
  <c r="T376" i="18"/>
  <c r="S376" i="18"/>
  <c r="R376" i="18"/>
  <c r="S375" i="18"/>
  <c r="R375" i="18"/>
  <c r="U375" i="18" s="1"/>
  <c r="R374" i="18"/>
  <c r="U373" i="18"/>
  <c r="S373" i="18"/>
  <c r="R373" i="18"/>
  <c r="T373" i="18" s="1"/>
  <c r="U372" i="18"/>
  <c r="T372" i="18"/>
  <c r="S372" i="18"/>
  <c r="R372" i="18"/>
  <c r="U371" i="18"/>
  <c r="T371" i="18"/>
  <c r="R371" i="18"/>
  <c r="S371" i="18" s="1"/>
  <c r="U370" i="18"/>
  <c r="T370" i="18"/>
  <c r="S370" i="18"/>
  <c r="R370" i="18"/>
  <c r="T369" i="18"/>
  <c r="R369" i="18"/>
  <c r="U369" i="18" s="1"/>
  <c r="T368" i="18"/>
  <c r="S368" i="18"/>
  <c r="R368" i="18"/>
  <c r="U368" i="18" s="1"/>
  <c r="R367" i="18"/>
  <c r="U366" i="18"/>
  <c r="T366" i="18"/>
  <c r="S366" i="18"/>
  <c r="R366" i="18"/>
  <c r="R365" i="18"/>
  <c r="S365" i="18" s="1"/>
  <c r="U364" i="18"/>
  <c r="T364" i="18"/>
  <c r="S364" i="18"/>
  <c r="R364" i="18"/>
  <c r="S363" i="18"/>
  <c r="R363" i="18"/>
  <c r="U363" i="18" s="1"/>
  <c r="U362" i="18"/>
  <c r="S362" i="18"/>
  <c r="R362" i="18"/>
  <c r="T362" i="18" s="1"/>
  <c r="U361" i="18"/>
  <c r="S361" i="18"/>
  <c r="R361" i="18"/>
  <c r="T361" i="18" s="1"/>
  <c r="U360" i="18"/>
  <c r="T360" i="18"/>
  <c r="S360" i="18"/>
  <c r="R360" i="18"/>
  <c r="R359" i="18"/>
  <c r="U358" i="18"/>
  <c r="T358" i="18"/>
  <c r="S358" i="18"/>
  <c r="R358" i="18"/>
  <c r="R357" i="18"/>
  <c r="T356" i="18"/>
  <c r="R356" i="18"/>
  <c r="U356" i="18" s="1"/>
  <c r="S355" i="18"/>
  <c r="R355" i="18"/>
  <c r="T355" i="18" s="1"/>
  <c r="U354" i="18"/>
  <c r="T354" i="18"/>
  <c r="S354" i="18"/>
  <c r="R354" i="18"/>
  <c r="R353" i="18"/>
  <c r="U352" i="18"/>
  <c r="T352" i="18"/>
  <c r="S352" i="18"/>
  <c r="R352" i="18"/>
  <c r="R351" i="18"/>
  <c r="U351" i="18" s="1"/>
  <c r="U350" i="18"/>
  <c r="S350" i="18"/>
  <c r="R350" i="18"/>
  <c r="T350" i="18" s="1"/>
  <c r="R349" i="18"/>
  <c r="T349" i="18" s="1"/>
  <c r="U348" i="18"/>
  <c r="T348" i="18"/>
  <c r="S348" i="18"/>
  <c r="R348" i="18"/>
  <c r="U347" i="18"/>
  <c r="R347" i="18"/>
  <c r="S347" i="18" s="1"/>
  <c r="U346" i="18"/>
  <c r="T346" i="18"/>
  <c r="S346" i="18"/>
  <c r="R346" i="18"/>
  <c r="R345" i="18"/>
  <c r="S345" i="18" s="1"/>
  <c r="U344" i="18"/>
  <c r="R344" i="18"/>
  <c r="T344" i="18" s="1"/>
  <c r="R343" i="18"/>
  <c r="U342" i="18"/>
  <c r="T342" i="18"/>
  <c r="S342" i="18"/>
  <c r="R342" i="18"/>
  <c r="R341" i="18"/>
  <c r="S341" i="18" s="1"/>
  <c r="U340" i="18"/>
  <c r="T340" i="18"/>
  <c r="S340" i="18"/>
  <c r="R340" i="18"/>
  <c r="T339" i="18"/>
  <c r="S339" i="18"/>
  <c r="R339" i="18"/>
  <c r="U339" i="18" s="1"/>
  <c r="R338" i="18"/>
  <c r="U338" i="18" s="1"/>
  <c r="R337" i="18"/>
  <c r="T337" i="18" s="1"/>
  <c r="U336" i="18"/>
  <c r="T336" i="18"/>
  <c r="S336" i="18"/>
  <c r="R336" i="18"/>
  <c r="U335" i="18"/>
  <c r="T335" i="18"/>
  <c r="R335" i="18"/>
  <c r="S335" i="18" s="1"/>
  <c r="U334" i="18"/>
  <c r="T334" i="18"/>
  <c r="S334" i="18"/>
  <c r="R334" i="18"/>
  <c r="R333" i="18"/>
  <c r="U333" i="18" s="1"/>
  <c r="U332" i="18"/>
  <c r="T332" i="18"/>
  <c r="R332" i="18"/>
  <c r="S332" i="18" s="1"/>
  <c r="S331" i="18"/>
  <c r="R331" i="18"/>
  <c r="T331" i="18" s="1"/>
  <c r="U330" i="18"/>
  <c r="T330" i="18"/>
  <c r="S330" i="18"/>
  <c r="R330" i="18"/>
  <c r="R329" i="18"/>
  <c r="S329" i="18" s="1"/>
  <c r="U328" i="18"/>
  <c r="T328" i="18"/>
  <c r="S328" i="18"/>
  <c r="R328" i="18"/>
  <c r="S327" i="18"/>
  <c r="R327" i="18"/>
  <c r="U327" i="18" s="1"/>
  <c r="R326" i="18"/>
  <c r="U325" i="18"/>
  <c r="R325" i="18"/>
  <c r="T325" i="18" s="1"/>
  <c r="U324" i="18"/>
  <c r="T324" i="18"/>
  <c r="S324" i="18"/>
  <c r="R324" i="18"/>
  <c r="U323" i="18"/>
  <c r="T323" i="18"/>
  <c r="R323" i="18"/>
  <c r="S323" i="18" s="1"/>
  <c r="U322" i="18"/>
  <c r="T322" i="18"/>
  <c r="S322" i="18"/>
  <c r="R322" i="18"/>
  <c r="T321" i="18"/>
  <c r="R321" i="18"/>
  <c r="U321" i="18" s="1"/>
  <c r="T320" i="18"/>
  <c r="S320" i="18"/>
  <c r="R320" i="18"/>
  <c r="U320" i="18" s="1"/>
  <c r="R319" i="18"/>
  <c r="U318" i="18"/>
  <c r="T318" i="18"/>
  <c r="S318" i="18"/>
  <c r="R318" i="18"/>
  <c r="U317" i="18"/>
  <c r="R317" i="18"/>
  <c r="S317" i="18" s="1"/>
  <c r="U316" i="18"/>
  <c r="T316" i="18"/>
  <c r="S316" i="18"/>
  <c r="R316" i="18"/>
  <c r="R315" i="18"/>
  <c r="U315" i="18" s="1"/>
  <c r="U314" i="18"/>
  <c r="S314" i="18"/>
  <c r="R314" i="18"/>
  <c r="T314" i="18" s="1"/>
  <c r="U313" i="18"/>
  <c r="S313" i="18"/>
  <c r="R313" i="18"/>
  <c r="T313" i="18" s="1"/>
  <c r="U312" i="18"/>
  <c r="T312" i="18"/>
  <c r="S312" i="18"/>
  <c r="R312" i="18"/>
  <c r="R311" i="18"/>
  <c r="U310" i="18"/>
  <c r="T310" i="18"/>
  <c r="S310" i="18"/>
  <c r="R310" i="18"/>
  <c r="R309" i="18"/>
  <c r="S308" i="18"/>
  <c r="R308" i="18"/>
  <c r="U308" i="18" s="1"/>
  <c r="S307" i="18"/>
  <c r="R307" i="18"/>
  <c r="T307" i="18" s="1"/>
  <c r="U306" i="18"/>
  <c r="T306" i="18"/>
  <c r="S306" i="18"/>
  <c r="R306" i="18"/>
  <c r="T305" i="18"/>
  <c r="R305" i="18"/>
  <c r="U304" i="18"/>
  <c r="T304" i="18"/>
  <c r="S304" i="18"/>
  <c r="R304" i="18"/>
  <c r="R303" i="18"/>
  <c r="U303" i="18" s="1"/>
  <c r="R302" i="18"/>
  <c r="T302" i="18" s="1"/>
  <c r="R301" i="18"/>
  <c r="T301" i="18" s="1"/>
  <c r="U300" i="18"/>
  <c r="T300" i="18"/>
  <c r="S300" i="18"/>
  <c r="R300" i="18"/>
  <c r="U299" i="18"/>
  <c r="R299" i="18"/>
  <c r="S299" i="18" s="1"/>
  <c r="U298" i="18"/>
  <c r="T298" i="18"/>
  <c r="S298" i="18"/>
  <c r="R298" i="18"/>
  <c r="R297" i="18"/>
  <c r="U296" i="18"/>
  <c r="T296" i="18"/>
  <c r="S296" i="18"/>
  <c r="R296" i="18"/>
  <c r="R295" i="18"/>
  <c r="U294" i="18"/>
  <c r="T294" i="18"/>
  <c r="S294" i="18"/>
  <c r="R294" i="18"/>
  <c r="R293" i="18"/>
  <c r="S293" i="18" s="1"/>
  <c r="U292" i="18"/>
  <c r="T292" i="18"/>
  <c r="S292" i="18"/>
  <c r="R292" i="18"/>
  <c r="T291" i="18"/>
  <c r="S291" i="18"/>
  <c r="R291" i="18"/>
  <c r="U291" i="18" s="1"/>
  <c r="R290" i="18"/>
  <c r="U290" i="18" s="1"/>
  <c r="U289" i="18"/>
  <c r="R289" i="18"/>
  <c r="T289" i="18" s="1"/>
  <c r="U288" i="18"/>
  <c r="T288" i="18"/>
  <c r="S288" i="18"/>
  <c r="R288" i="18"/>
  <c r="U287" i="18"/>
  <c r="T287" i="18"/>
  <c r="R287" i="18"/>
  <c r="S287" i="18" s="1"/>
  <c r="U286" i="18"/>
  <c r="T286" i="18"/>
  <c r="S286" i="18"/>
  <c r="R286" i="18"/>
  <c r="R285" i="18"/>
  <c r="U285" i="18" s="1"/>
  <c r="U284" i="18"/>
  <c r="T284" i="18"/>
  <c r="R284" i="18"/>
  <c r="S284" i="18" s="1"/>
  <c r="R283" i="18"/>
  <c r="T283" i="18" s="1"/>
  <c r="U282" i="18"/>
  <c r="T282" i="18"/>
  <c r="S282" i="18"/>
  <c r="R282" i="18"/>
  <c r="R281" i="18"/>
  <c r="S281" i="18" s="1"/>
  <c r="U280" i="18"/>
  <c r="T280" i="18"/>
  <c r="S280" i="18"/>
  <c r="R280" i="18"/>
  <c r="S279" i="18"/>
  <c r="R279" i="18"/>
  <c r="U279" i="18" s="1"/>
  <c r="R278" i="18"/>
  <c r="U277" i="18"/>
  <c r="R277" i="18"/>
  <c r="T277" i="18" s="1"/>
  <c r="U276" i="18"/>
  <c r="T276" i="18"/>
  <c r="S276" i="18"/>
  <c r="R276" i="18"/>
  <c r="U275" i="18"/>
  <c r="T275" i="18"/>
  <c r="R275" i="18"/>
  <c r="S275" i="18" s="1"/>
  <c r="U274" i="18"/>
  <c r="T274" i="18"/>
  <c r="S274" i="18"/>
  <c r="R274" i="18"/>
  <c r="T273" i="18"/>
  <c r="R273" i="18"/>
  <c r="U273" i="18" s="1"/>
  <c r="T272" i="18"/>
  <c r="S272" i="18"/>
  <c r="R272" i="18"/>
  <c r="U272" i="18" s="1"/>
  <c r="R271" i="18"/>
  <c r="U270" i="18"/>
  <c r="T270" i="18"/>
  <c r="S270" i="18"/>
  <c r="R270" i="18"/>
  <c r="U269" i="18"/>
  <c r="T269" i="18"/>
  <c r="R269" i="18"/>
  <c r="S269" i="18" s="1"/>
  <c r="U268" i="18"/>
  <c r="T268" i="18"/>
  <c r="S268" i="18"/>
  <c r="R268" i="18"/>
  <c r="R267" i="18"/>
  <c r="U267" i="18" s="1"/>
  <c r="U266" i="18"/>
  <c r="S266" i="18"/>
  <c r="R266" i="18"/>
  <c r="T266" i="18" s="1"/>
  <c r="U265" i="18"/>
  <c r="S265" i="18"/>
  <c r="R265" i="18"/>
  <c r="T265" i="18" s="1"/>
  <c r="U264" i="18"/>
  <c r="T264" i="18"/>
  <c r="S264" i="18"/>
  <c r="R264" i="18"/>
  <c r="R263" i="18"/>
  <c r="U262" i="18"/>
  <c r="T262" i="18"/>
  <c r="S262" i="18"/>
  <c r="R262" i="18"/>
  <c r="T261" i="18"/>
  <c r="R261" i="18"/>
  <c r="R260" i="18"/>
  <c r="U260" i="18" s="1"/>
  <c r="S259" i="18"/>
  <c r="R259" i="18"/>
  <c r="T259" i="18" s="1"/>
  <c r="U258" i="18"/>
  <c r="T258" i="18"/>
  <c r="S258" i="18"/>
  <c r="R258" i="18"/>
  <c r="R257" i="18"/>
  <c r="T257" i="18" s="1"/>
  <c r="U256" i="18"/>
  <c r="T256" i="18"/>
  <c r="S256" i="18"/>
  <c r="R256" i="18"/>
  <c r="R255" i="18"/>
  <c r="U255" i="18" s="1"/>
  <c r="R254" i="18"/>
  <c r="T254" i="18" s="1"/>
  <c r="U253" i="18"/>
  <c r="R253" i="18"/>
  <c r="T253" i="18" s="1"/>
  <c r="U252" i="18"/>
  <c r="T252" i="18"/>
  <c r="S252" i="18"/>
  <c r="R252" i="18"/>
  <c r="U251" i="18"/>
  <c r="R251" i="18"/>
  <c r="S251" i="18" s="1"/>
  <c r="U250" i="18"/>
  <c r="T250" i="18"/>
  <c r="S250" i="18"/>
  <c r="R250" i="18"/>
  <c r="S249" i="18"/>
  <c r="R249" i="18"/>
  <c r="T248" i="18"/>
  <c r="S248" i="18"/>
  <c r="R248" i="18"/>
  <c r="U248" i="18" s="1"/>
  <c r="R247" i="18"/>
  <c r="U246" i="18"/>
  <c r="T246" i="18"/>
  <c r="S246" i="18"/>
  <c r="R246" i="18"/>
  <c r="R245" i="18"/>
  <c r="S245" i="18" s="1"/>
  <c r="U244" i="18"/>
  <c r="T244" i="18"/>
  <c r="S244" i="18"/>
  <c r="R244" i="18"/>
  <c r="T243" i="18"/>
  <c r="S243" i="18"/>
  <c r="R243" i="18"/>
  <c r="U243" i="18" s="1"/>
  <c r="T242" i="18"/>
  <c r="S242" i="18"/>
  <c r="R242" i="18"/>
  <c r="U242" i="18" s="1"/>
  <c r="U241" i="18"/>
  <c r="S241" i="18"/>
  <c r="R241" i="18"/>
  <c r="T241" i="18" s="1"/>
  <c r="U240" i="18"/>
  <c r="T240" i="18"/>
  <c r="S240" i="18"/>
  <c r="R240" i="18"/>
  <c r="U239" i="18"/>
  <c r="T239" i="18"/>
  <c r="R239" i="18"/>
  <c r="S239" i="18" s="1"/>
  <c r="U238" i="18"/>
  <c r="T238" i="18"/>
  <c r="S238" i="18"/>
  <c r="R238" i="18"/>
  <c r="R237" i="18"/>
  <c r="U237" i="18" s="1"/>
  <c r="U236" i="18"/>
  <c r="T236" i="18"/>
  <c r="R236" i="18"/>
  <c r="S236" i="18" s="1"/>
  <c r="R235" i="18"/>
  <c r="T235" i="18" s="1"/>
  <c r="U234" i="18"/>
  <c r="T234" i="18"/>
  <c r="S234" i="18"/>
  <c r="R234" i="18"/>
  <c r="U233" i="18"/>
  <c r="R233" i="18"/>
  <c r="S233" i="18" s="1"/>
  <c r="U232" i="18"/>
  <c r="T232" i="18"/>
  <c r="S232" i="18"/>
  <c r="R232" i="18"/>
  <c r="R231" i="18"/>
  <c r="U231" i="18" s="1"/>
  <c r="R230" i="18"/>
  <c r="U229" i="18"/>
  <c r="R229" i="18"/>
  <c r="T229" i="18" s="1"/>
  <c r="U228" i="18"/>
  <c r="T228" i="18"/>
  <c r="S228" i="18"/>
  <c r="R228" i="18"/>
  <c r="U227" i="18"/>
  <c r="T227" i="18"/>
  <c r="R227" i="18"/>
  <c r="S227" i="18" s="1"/>
  <c r="U226" i="18"/>
  <c r="T226" i="18"/>
  <c r="S226" i="18"/>
  <c r="R226" i="18"/>
  <c r="T225" i="18"/>
  <c r="R225" i="18"/>
  <c r="U225" i="18" s="1"/>
  <c r="T224" i="18"/>
  <c r="S224" i="18"/>
  <c r="R224" i="18"/>
  <c r="U224" i="18" s="1"/>
  <c r="R223" i="18"/>
  <c r="U222" i="18"/>
  <c r="T222" i="18"/>
  <c r="S222" i="18"/>
  <c r="R222" i="18"/>
  <c r="R221" i="18"/>
  <c r="S221" i="18" s="1"/>
  <c r="U220" i="18"/>
  <c r="T220" i="18"/>
  <c r="S220" i="18"/>
  <c r="R220" i="18"/>
  <c r="S219" i="18"/>
  <c r="R219" i="18"/>
  <c r="U219" i="18" s="1"/>
  <c r="U218" i="18"/>
  <c r="S218" i="18"/>
  <c r="R218" i="18"/>
  <c r="T218" i="18" s="1"/>
  <c r="U217" i="18"/>
  <c r="S217" i="18"/>
  <c r="R217" i="18"/>
  <c r="T217" i="18" s="1"/>
  <c r="U216" i="18"/>
  <c r="T216" i="18"/>
  <c r="S216" i="18"/>
  <c r="R216" i="18"/>
  <c r="R215" i="18"/>
  <c r="U214" i="18"/>
  <c r="T214" i="18"/>
  <c r="S214" i="18"/>
  <c r="R214" i="18"/>
  <c r="R213" i="18"/>
  <c r="T213" i="18" s="1"/>
  <c r="U212" i="18"/>
  <c r="R212" i="18"/>
  <c r="T212" i="18" s="1"/>
  <c r="S211" i="18"/>
  <c r="R211" i="18"/>
  <c r="T211" i="18" s="1"/>
  <c r="U210" i="18"/>
  <c r="T210" i="18"/>
  <c r="S210" i="18"/>
  <c r="R210" i="18"/>
  <c r="T209" i="18"/>
  <c r="R209" i="18"/>
  <c r="U208" i="18"/>
  <c r="T208" i="18"/>
  <c r="S208" i="18"/>
  <c r="R208" i="18"/>
  <c r="T207" i="18"/>
  <c r="S207" i="18"/>
  <c r="R207" i="18"/>
  <c r="U207" i="18" s="1"/>
  <c r="R206" i="18"/>
  <c r="T206" i="18" s="1"/>
  <c r="R205" i="18"/>
  <c r="T205" i="18" s="1"/>
  <c r="U204" i="18"/>
  <c r="T204" i="18"/>
  <c r="S204" i="18"/>
  <c r="R204" i="18"/>
  <c r="U203" i="18"/>
  <c r="R203" i="18"/>
  <c r="S203" i="18" s="1"/>
  <c r="U202" i="18"/>
  <c r="T202" i="18"/>
  <c r="S202" i="18"/>
  <c r="R202" i="18"/>
  <c r="R201" i="18"/>
  <c r="S201" i="18" s="1"/>
  <c r="U200" i="18"/>
  <c r="R200" i="18"/>
  <c r="T200" i="18" s="1"/>
  <c r="S199" i="18"/>
  <c r="R199" i="18"/>
  <c r="U198" i="18"/>
  <c r="T198" i="18"/>
  <c r="S198" i="18"/>
  <c r="R198" i="18"/>
  <c r="R197" i="18"/>
  <c r="S197" i="18" s="1"/>
  <c r="U196" i="18"/>
  <c r="T196" i="18"/>
  <c r="S196" i="18"/>
  <c r="R196" i="18"/>
  <c r="T195" i="18"/>
  <c r="S195" i="18"/>
  <c r="R195" i="18"/>
  <c r="U195" i="18" s="1"/>
  <c r="R194" i="18"/>
  <c r="U194" i="18" s="1"/>
  <c r="R193" i="18"/>
  <c r="T193" i="18" s="1"/>
  <c r="U192" i="18"/>
  <c r="T192" i="18"/>
  <c r="S192" i="18"/>
  <c r="R192" i="18"/>
  <c r="U191" i="18"/>
  <c r="T191" i="18"/>
  <c r="R191" i="18"/>
  <c r="S191" i="18" s="1"/>
  <c r="U190" i="18"/>
  <c r="T190" i="18"/>
  <c r="S190" i="18"/>
  <c r="R190" i="18"/>
  <c r="R189" i="18"/>
  <c r="U189" i="18" s="1"/>
  <c r="U188" i="18"/>
  <c r="T188" i="18"/>
  <c r="S188" i="18"/>
  <c r="R188" i="18"/>
  <c r="U187" i="18"/>
  <c r="R187" i="18"/>
  <c r="T187" i="18" s="1"/>
  <c r="U186" i="18"/>
  <c r="T186" i="18"/>
  <c r="S186" i="18"/>
  <c r="R186" i="18"/>
  <c r="U185" i="18"/>
  <c r="T185" i="18"/>
  <c r="R185" i="18"/>
  <c r="S185" i="18" s="1"/>
  <c r="U184" i="18"/>
  <c r="T184" i="18"/>
  <c r="S184" i="18"/>
  <c r="R184" i="18"/>
  <c r="R183" i="18"/>
  <c r="U183" i="18" s="1"/>
  <c r="R182" i="18"/>
  <c r="U181" i="18"/>
  <c r="S181" i="18"/>
  <c r="R181" i="18"/>
  <c r="T181" i="18" s="1"/>
  <c r="U180" i="18"/>
  <c r="T180" i="18"/>
  <c r="S180" i="18"/>
  <c r="R180" i="18"/>
  <c r="U179" i="18"/>
  <c r="T179" i="18"/>
  <c r="R179" i="18"/>
  <c r="S179" i="18" s="1"/>
  <c r="U178" i="18"/>
  <c r="T178" i="18"/>
  <c r="S178" i="18"/>
  <c r="R178" i="18"/>
  <c r="T177" i="18"/>
  <c r="R177" i="18"/>
  <c r="U177" i="18" s="1"/>
  <c r="T176" i="18"/>
  <c r="S176" i="18"/>
  <c r="R176" i="18"/>
  <c r="U176" i="18" s="1"/>
  <c r="R175" i="18"/>
  <c r="U174" i="18"/>
  <c r="T174" i="18"/>
  <c r="S174" i="18"/>
  <c r="R174" i="18"/>
  <c r="R173" i="18"/>
  <c r="S173" i="18" s="1"/>
  <c r="U172" i="18"/>
  <c r="T172" i="18"/>
  <c r="S172" i="18"/>
  <c r="R172" i="18"/>
  <c r="S171" i="18"/>
  <c r="R171" i="18"/>
  <c r="U171" i="18" s="1"/>
  <c r="U170" i="18"/>
  <c r="S170" i="18"/>
  <c r="R170" i="18"/>
  <c r="T170" i="18" s="1"/>
  <c r="U169" i="18"/>
  <c r="S169" i="18"/>
  <c r="R169" i="18"/>
  <c r="T169" i="18" s="1"/>
  <c r="U168" i="18"/>
  <c r="T168" i="18"/>
  <c r="S168" i="18"/>
  <c r="R168" i="18"/>
  <c r="R167" i="18"/>
  <c r="U166" i="18"/>
  <c r="T166" i="18"/>
  <c r="S166" i="18"/>
  <c r="R166" i="18"/>
  <c r="R165" i="18"/>
  <c r="U164" i="18"/>
  <c r="R164" i="18"/>
  <c r="T164" i="18" s="1"/>
  <c r="S163" i="18"/>
  <c r="R163" i="18"/>
  <c r="T163" i="18" s="1"/>
  <c r="U162" i="18"/>
  <c r="T162" i="18"/>
  <c r="S162" i="18"/>
  <c r="R162" i="18"/>
  <c r="T161" i="18"/>
  <c r="R161" i="18"/>
  <c r="U160" i="18"/>
  <c r="T160" i="18"/>
  <c r="S160" i="18"/>
  <c r="R160" i="18"/>
  <c r="T159" i="18"/>
  <c r="S159" i="18"/>
  <c r="R159" i="18"/>
  <c r="U159" i="18" s="1"/>
  <c r="R158" i="18"/>
  <c r="T158" i="18" s="1"/>
  <c r="R157" i="18"/>
  <c r="T157" i="18" s="1"/>
  <c r="U156" i="18"/>
  <c r="T156" i="18"/>
  <c r="S156" i="18"/>
  <c r="R156" i="18"/>
  <c r="U155" i="18"/>
  <c r="R155" i="18"/>
  <c r="S155" i="18" s="1"/>
  <c r="U154" i="18"/>
  <c r="T154" i="18"/>
  <c r="S154" i="18"/>
  <c r="R154" i="18"/>
  <c r="R153" i="18"/>
  <c r="S153" i="18" s="1"/>
  <c r="R152" i="18"/>
  <c r="U152" i="18" s="1"/>
  <c r="S151" i="18"/>
  <c r="R151" i="18"/>
  <c r="U150" i="18"/>
  <c r="T150" i="18"/>
  <c r="S150" i="18"/>
  <c r="R150" i="18"/>
  <c r="R149" i="18"/>
  <c r="S149" i="18" s="1"/>
  <c r="U148" i="18"/>
  <c r="T148" i="18"/>
  <c r="S148" i="18"/>
  <c r="R148" i="18"/>
  <c r="T147" i="18"/>
  <c r="S147" i="18"/>
  <c r="R147" i="18"/>
  <c r="U147" i="18" s="1"/>
  <c r="R146" i="18"/>
  <c r="U146" i="18" s="1"/>
  <c r="R145" i="18"/>
  <c r="T145" i="18" s="1"/>
  <c r="U144" i="18"/>
  <c r="T144" i="18"/>
  <c r="S144" i="18"/>
  <c r="R144" i="18"/>
  <c r="U143" i="18"/>
  <c r="T143" i="18"/>
  <c r="R143" i="18"/>
  <c r="S143" i="18" s="1"/>
  <c r="U142" i="18"/>
  <c r="T142" i="18"/>
  <c r="S142" i="18"/>
  <c r="R142" i="18"/>
  <c r="R141" i="18"/>
  <c r="U141" i="18" s="1"/>
  <c r="U140" i="18"/>
  <c r="T140" i="18"/>
  <c r="S140" i="18"/>
  <c r="R140" i="18"/>
  <c r="U139" i="18"/>
  <c r="R139" i="18"/>
  <c r="T139" i="18" s="1"/>
  <c r="U138" i="18"/>
  <c r="T138" i="18"/>
  <c r="S138" i="18"/>
  <c r="R138" i="18"/>
  <c r="U137" i="18"/>
  <c r="T137" i="18"/>
  <c r="R137" i="18"/>
  <c r="S137" i="18" s="1"/>
  <c r="U136" i="18"/>
  <c r="T136" i="18"/>
  <c r="S136" i="18"/>
  <c r="R136" i="18"/>
  <c r="R135" i="18"/>
  <c r="U135" i="18" s="1"/>
  <c r="R134" i="18"/>
  <c r="U133" i="18"/>
  <c r="R133" i="18"/>
  <c r="T133" i="18" s="1"/>
  <c r="U132" i="18"/>
  <c r="T132" i="18"/>
  <c r="S132" i="18"/>
  <c r="R132" i="18"/>
  <c r="U131" i="18"/>
  <c r="T131" i="18"/>
  <c r="R131" i="18"/>
  <c r="S131" i="18" s="1"/>
  <c r="U130" i="18"/>
  <c r="T130" i="18"/>
  <c r="S130" i="18"/>
  <c r="R130" i="18"/>
  <c r="T129" i="18"/>
  <c r="R129" i="18"/>
  <c r="U129" i="18" s="1"/>
  <c r="T128" i="18"/>
  <c r="S128" i="18"/>
  <c r="R128" i="18"/>
  <c r="U128" i="18" s="1"/>
  <c r="R127" i="18"/>
  <c r="U126" i="18"/>
  <c r="T126" i="18"/>
  <c r="S126" i="18"/>
  <c r="R126" i="18"/>
  <c r="T125" i="18"/>
  <c r="R125" i="18"/>
  <c r="S125" i="18" s="1"/>
  <c r="U124" i="18"/>
  <c r="T124" i="18"/>
  <c r="S124" i="18"/>
  <c r="R124" i="18"/>
  <c r="R123" i="18"/>
  <c r="U123" i="18" s="1"/>
  <c r="U122" i="18"/>
  <c r="S122" i="18"/>
  <c r="R122" i="18"/>
  <c r="T122" i="18" s="1"/>
  <c r="U121" i="18"/>
  <c r="S121" i="18"/>
  <c r="R121" i="18"/>
  <c r="T121" i="18" s="1"/>
  <c r="U120" i="18"/>
  <c r="T120" i="18"/>
  <c r="S120" i="18"/>
  <c r="R120" i="18"/>
  <c r="R119" i="18"/>
  <c r="U118" i="18"/>
  <c r="T118" i="18"/>
  <c r="S118" i="18"/>
  <c r="R118" i="18"/>
  <c r="R117" i="18"/>
  <c r="U116" i="18"/>
  <c r="T116" i="18"/>
  <c r="R116" i="18"/>
  <c r="S116" i="18" s="1"/>
  <c r="S115" i="18"/>
  <c r="R115" i="18"/>
  <c r="T115" i="18" s="1"/>
  <c r="U114" i="18"/>
  <c r="T114" i="18"/>
  <c r="S114" i="18"/>
  <c r="R114" i="18"/>
  <c r="T113" i="18"/>
  <c r="R113" i="18"/>
  <c r="U112" i="18"/>
  <c r="T112" i="18"/>
  <c r="S112" i="18"/>
  <c r="R112" i="18"/>
  <c r="R111" i="18"/>
  <c r="U111" i="18" s="1"/>
  <c r="R110" i="18"/>
  <c r="T110" i="18" s="1"/>
  <c r="S109" i="18"/>
  <c r="R109" i="18"/>
  <c r="T109" i="18" s="1"/>
  <c r="U108" i="18"/>
  <c r="T108" i="18"/>
  <c r="S108" i="18"/>
  <c r="R108" i="18"/>
  <c r="U107" i="18"/>
  <c r="R107" i="18"/>
  <c r="S107" i="18" s="1"/>
  <c r="U106" i="18"/>
  <c r="T106" i="18"/>
  <c r="S106" i="18"/>
  <c r="R106" i="18"/>
  <c r="S105" i="18"/>
  <c r="R105" i="18"/>
  <c r="U104" i="18"/>
  <c r="T104" i="18"/>
  <c r="R104" i="18"/>
  <c r="S104" i="18" s="1"/>
  <c r="R103" i="18"/>
  <c r="S103" i="18" s="1"/>
  <c r="U102" i="18"/>
  <c r="T102" i="18"/>
  <c r="S102" i="18"/>
  <c r="R102" i="18"/>
  <c r="R101" i="18"/>
  <c r="S101" i="18" s="1"/>
  <c r="U100" i="18"/>
  <c r="T100" i="18"/>
  <c r="S100" i="18"/>
  <c r="R100" i="18"/>
  <c r="T99" i="18"/>
  <c r="S99" i="18"/>
  <c r="R99" i="18"/>
  <c r="U99" i="18" s="1"/>
  <c r="R98" i="18"/>
  <c r="U98" i="18" s="1"/>
  <c r="U97" i="18"/>
  <c r="S97" i="18"/>
  <c r="R97" i="18"/>
  <c r="T97" i="18" s="1"/>
  <c r="U96" i="18"/>
  <c r="T96" i="18"/>
  <c r="S96" i="18"/>
  <c r="R96" i="18"/>
  <c r="U95" i="18"/>
  <c r="T95" i="18"/>
  <c r="R95" i="18"/>
  <c r="S95" i="18" s="1"/>
  <c r="U94" i="18"/>
  <c r="T94" i="18"/>
  <c r="S94" i="18"/>
  <c r="R94" i="18"/>
  <c r="R93" i="18"/>
  <c r="U93" i="18" s="1"/>
  <c r="U92" i="18"/>
  <c r="T92" i="18"/>
  <c r="R92" i="18"/>
  <c r="S92" i="18" s="1"/>
  <c r="S91" i="18"/>
  <c r="R91" i="18"/>
  <c r="U91" i="18" s="1"/>
  <c r="U90" i="18"/>
  <c r="T90" i="18"/>
  <c r="S90" i="18"/>
  <c r="R90" i="18"/>
  <c r="R89" i="18"/>
  <c r="S89" i="18" s="1"/>
  <c r="U88" i="18"/>
  <c r="T88" i="18"/>
  <c r="S88" i="18"/>
  <c r="R88" i="18"/>
  <c r="T87" i="18"/>
  <c r="S87" i="18"/>
  <c r="R87" i="18"/>
  <c r="U87" i="18" s="1"/>
  <c r="R86" i="18"/>
  <c r="R85" i="18"/>
  <c r="U84" i="18"/>
  <c r="T84" i="18"/>
  <c r="S84" i="18"/>
  <c r="R84" i="18"/>
  <c r="T83" i="18"/>
  <c r="R83" i="18"/>
  <c r="U82" i="18"/>
  <c r="T82" i="18"/>
  <c r="S82" i="18"/>
  <c r="R82" i="18"/>
  <c r="R81" i="18"/>
  <c r="U81" i="18" s="1"/>
  <c r="U80" i="18"/>
  <c r="R80" i="18"/>
  <c r="T80" i="18" s="1"/>
  <c r="U79" i="18"/>
  <c r="T79" i="18"/>
  <c r="R79" i="18"/>
  <c r="S79" i="18" s="1"/>
  <c r="U78" i="18"/>
  <c r="T78" i="18"/>
  <c r="S78" i="18"/>
  <c r="R78" i="18"/>
  <c r="U77" i="18"/>
  <c r="T77" i="18"/>
  <c r="R77" i="18"/>
  <c r="S77" i="18" s="1"/>
  <c r="U76" i="18"/>
  <c r="T76" i="18"/>
  <c r="S76" i="18"/>
  <c r="R76" i="18"/>
  <c r="T75" i="18"/>
  <c r="R75" i="18"/>
  <c r="U75" i="18" s="1"/>
  <c r="T74" i="18"/>
  <c r="S74" i="18"/>
  <c r="R74" i="18"/>
  <c r="U74" i="18" s="1"/>
  <c r="S73" i="18"/>
  <c r="R73" i="18"/>
  <c r="U72" i="18"/>
  <c r="T72" i="18"/>
  <c r="S72" i="18"/>
  <c r="R72" i="18"/>
  <c r="R71" i="18"/>
  <c r="S71" i="18" s="1"/>
  <c r="U70" i="18"/>
  <c r="T70" i="18"/>
  <c r="S70" i="18"/>
  <c r="R70" i="18"/>
  <c r="R69" i="18"/>
  <c r="U69" i="18" s="1"/>
  <c r="R68" i="18"/>
  <c r="U68" i="18" s="1"/>
  <c r="U67" i="18"/>
  <c r="R67" i="18"/>
  <c r="T67" i="18" s="1"/>
  <c r="U66" i="18"/>
  <c r="T66" i="18"/>
  <c r="S66" i="18"/>
  <c r="R66" i="18"/>
  <c r="T65" i="18"/>
  <c r="R65" i="18"/>
  <c r="S65" i="18" s="1"/>
  <c r="U64" i="18"/>
  <c r="T64" i="18"/>
  <c r="S64" i="18"/>
  <c r="R64" i="18"/>
  <c r="R63" i="18"/>
  <c r="U63" i="18" s="1"/>
  <c r="U62" i="18"/>
  <c r="T62" i="18"/>
  <c r="R62" i="18"/>
  <c r="S62" i="18" s="1"/>
  <c r="T61" i="18"/>
  <c r="S61" i="18"/>
  <c r="R61" i="18"/>
  <c r="U61" i="18" s="1"/>
  <c r="U60" i="18"/>
  <c r="T60" i="18"/>
  <c r="S60" i="18"/>
  <c r="R60" i="18"/>
  <c r="R59" i="18"/>
  <c r="U58" i="18"/>
  <c r="T58" i="18"/>
  <c r="S58" i="18"/>
  <c r="R58" i="18"/>
  <c r="T57" i="18"/>
  <c r="R57" i="18"/>
  <c r="T56" i="18"/>
  <c r="S56" i="18"/>
  <c r="R56" i="18"/>
  <c r="U56" i="18" s="1"/>
  <c r="R55" i="18"/>
  <c r="U55" i="18" s="1"/>
  <c r="U54" i="18"/>
  <c r="T54" i="18"/>
  <c r="S54" i="18"/>
  <c r="R54" i="18"/>
  <c r="U53" i="18"/>
  <c r="T53" i="18"/>
  <c r="R53" i="18"/>
  <c r="S53" i="18" s="1"/>
  <c r="U52" i="18"/>
  <c r="T52" i="18"/>
  <c r="S52" i="18"/>
  <c r="R52" i="18"/>
  <c r="U51" i="18"/>
  <c r="T51" i="18"/>
  <c r="S51" i="18"/>
  <c r="R51" i="18"/>
  <c r="S50" i="18"/>
  <c r="R50" i="18"/>
  <c r="T50" i="18" s="1"/>
  <c r="U49" i="18"/>
  <c r="S49" i="18"/>
  <c r="R49" i="18"/>
  <c r="T49" i="18" s="1"/>
  <c r="U48" i="18"/>
  <c r="T48" i="18"/>
  <c r="R48" i="18"/>
  <c r="S48" i="18" s="1"/>
  <c r="T47" i="18"/>
  <c r="S47" i="18"/>
  <c r="R47" i="18"/>
  <c r="U47" i="18" s="1"/>
  <c r="R46" i="18"/>
  <c r="U46" i="18" s="1"/>
  <c r="U45" i="18"/>
  <c r="T45" i="18"/>
  <c r="S45" i="18"/>
  <c r="R45" i="18"/>
  <c r="S44" i="18"/>
  <c r="R44" i="18"/>
  <c r="U44" i="18" s="1"/>
  <c r="U43" i="18"/>
  <c r="S43" i="18"/>
  <c r="R43" i="18"/>
  <c r="T43" i="18" s="1"/>
  <c r="U42" i="18"/>
  <c r="T42" i="18"/>
  <c r="R42" i="18"/>
  <c r="S42" i="18" s="1"/>
  <c r="T41" i="18"/>
  <c r="S41" i="18"/>
  <c r="R41" i="18"/>
  <c r="U41" i="18" s="1"/>
  <c r="T40" i="18"/>
  <c r="S40" i="18"/>
  <c r="R40" i="18"/>
  <c r="U40" i="18" s="1"/>
  <c r="U39" i="18"/>
  <c r="T39" i="18"/>
  <c r="S39" i="18"/>
  <c r="R39" i="18"/>
  <c r="U38" i="18"/>
  <c r="T38" i="18"/>
  <c r="R38" i="18"/>
  <c r="S38" i="18" s="1"/>
  <c r="U37" i="18"/>
  <c r="S37" i="18"/>
  <c r="R37" i="18"/>
  <c r="T37" i="18" s="1"/>
  <c r="U36" i="18"/>
  <c r="T36" i="18"/>
  <c r="R36" i="18"/>
  <c r="S36" i="18" s="1"/>
  <c r="T35" i="18"/>
  <c r="S35" i="18"/>
  <c r="R35" i="18"/>
  <c r="U35" i="18" s="1"/>
  <c r="T34" i="18"/>
  <c r="S34" i="18"/>
  <c r="R34" i="18"/>
  <c r="U34" i="18" s="1"/>
  <c r="U33" i="18"/>
  <c r="T33" i="18"/>
  <c r="S33" i="18"/>
  <c r="R33" i="18"/>
  <c r="R32" i="18"/>
  <c r="S32" i="18" s="1"/>
  <c r="U31" i="18"/>
  <c r="S31" i="18"/>
  <c r="R31" i="18"/>
  <c r="T31" i="18" s="1"/>
  <c r="U30" i="18"/>
  <c r="T30" i="18"/>
  <c r="R30" i="18"/>
  <c r="S30" i="18" s="1"/>
  <c r="T29" i="18"/>
  <c r="S29" i="18"/>
  <c r="R29" i="18"/>
  <c r="U29" i="18" s="1"/>
  <c r="S28" i="18"/>
  <c r="R28" i="18"/>
  <c r="U28" i="18" s="1"/>
  <c r="U27" i="18"/>
  <c r="T27" i="18"/>
  <c r="S27" i="18"/>
  <c r="R27" i="18"/>
  <c r="T26" i="18"/>
  <c r="S26" i="18"/>
  <c r="R26" i="18"/>
  <c r="U26" i="18" s="1"/>
  <c r="U25" i="18"/>
  <c r="S25" i="18"/>
  <c r="R25" i="18"/>
  <c r="T25" i="18" s="1"/>
  <c r="U24" i="18"/>
  <c r="T24" i="18"/>
  <c r="R24" i="18"/>
  <c r="S24" i="18" s="1"/>
  <c r="T23" i="18"/>
  <c r="S23" i="18"/>
  <c r="R23" i="18"/>
  <c r="U23" i="18" s="1"/>
  <c r="S22" i="18"/>
  <c r="R22" i="18"/>
  <c r="U22" i="18" s="1"/>
  <c r="U21" i="18"/>
  <c r="T21" i="18"/>
  <c r="S21" i="18"/>
  <c r="R21" i="18"/>
  <c r="T20" i="18"/>
  <c r="S20" i="18"/>
  <c r="R20" i="18"/>
  <c r="U20" i="18" s="1"/>
  <c r="U19" i="18"/>
  <c r="S19" i="18"/>
  <c r="R19" i="18"/>
  <c r="T19" i="18" s="1"/>
  <c r="U18" i="18"/>
  <c r="T18" i="18"/>
  <c r="R18" i="18"/>
  <c r="S18" i="18" s="1"/>
  <c r="T17" i="18"/>
  <c r="S17" i="18"/>
  <c r="R17" i="18"/>
  <c r="U17" i="18" s="1"/>
  <c r="T16" i="18"/>
  <c r="R16" i="18"/>
  <c r="U16" i="18" s="1"/>
  <c r="U15" i="18"/>
  <c r="T15" i="18"/>
  <c r="S15" i="18"/>
  <c r="R15" i="18"/>
  <c r="S14" i="18"/>
  <c r="R14" i="18"/>
  <c r="U14" i="18" s="1"/>
  <c r="U13" i="18"/>
  <c r="S13" i="18"/>
  <c r="R13" i="18"/>
  <c r="T13" i="18" s="1"/>
  <c r="U12" i="18"/>
  <c r="T12" i="18"/>
  <c r="R12" i="18"/>
  <c r="S12" i="18" s="1"/>
  <c r="T11" i="18"/>
  <c r="S11" i="18"/>
  <c r="R11" i="18"/>
  <c r="U11" i="18" s="1"/>
  <c r="R10" i="18"/>
  <c r="U10" i="18" s="1"/>
  <c r="U9" i="18"/>
  <c r="T9" i="18"/>
  <c r="S9" i="18"/>
  <c r="R9" i="18"/>
  <c r="T8" i="18"/>
  <c r="S8" i="18"/>
  <c r="R8" i="18"/>
  <c r="U8" i="18" s="1"/>
  <c r="U7" i="18"/>
  <c r="S7" i="18"/>
  <c r="R7" i="18"/>
  <c r="T7" i="18" s="1"/>
  <c r="U6" i="18"/>
  <c r="T6" i="18"/>
  <c r="R6" i="18"/>
  <c r="S6" i="18" s="1"/>
  <c r="T5" i="18"/>
  <c r="S5" i="18"/>
  <c r="R5" i="18"/>
  <c r="U5" i="18" s="1"/>
  <c r="T4" i="18"/>
  <c r="S4" i="18"/>
  <c r="R4" i="18"/>
  <c r="U4" i="18" s="1"/>
  <c r="U3" i="18"/>
  <c r="T3" i="18"/>
  <c r="S3" i="18"/>
  <c r="R3" i="18"/>
  <c r="U2" i="18"/>
  <c r="T2" i="18"/>
  <c r="R2" i="18"/>
  <c r="S2" i="18" s="1"/>
  <c r="K26" i="16"/>
  <c r="G26" i="16"/>
  <c r="K25" i="16"/>
  <c r="G25" i="16"/>
  <c r="G24" i="16"/>
  <c r="K24" i="16" s="1"/>
  <c r="G23" i="16"/>
  <c r="K23" i="16" s="1"/>
  <c r="G22" i="16"/>
  <c r="K22" i="16" s="1"/>
  <c r="K21" i="16"/>
  <c r="G21" i="16"/>
  <c r="Q21" i="2" s="1"/>
  <c r="G20" i="16"/>
  <c r="K19" i="16"/>
  <c r="G19" i="16"/>
  <c r="Q19" i="2" s="1"/>
  <c r="C13" i="1" s="1"/>
  <c r="F13" i="1" s="1"/>
  <c r="G18" i="16"/>
  <c r="Q18" i="2" s="1"/>
  <c r="C16" i="1" s="1"/>
  <c r="F16" i="1" s="1"/>
  <c r="K17" i="16"/>
  <c r="G17" i="16"/>
  <c r="G16" i="16"/>
  <c r="K16" i="16" s="1"/>
  <c r="K15" i="16"/>
  <c r="G15" i="16"/>
  <c r="Q15" i="2" s="1"/>
  <c r="C11" i="1" s="1"/>
  <c r="F11" i="1" s="1"/>
  <c r="K14" i="16"/>
  <c r="G14" i="16"/>
  <c r="G13" i="16"/>
  <c r="K13" i="16" s="1"/>
  <c r="G12" i="16"/>
  <c r="K12" i="16" s="1"/>
  <c r="G11" i="16"/>
  <c r="K11" i="16" s="1"/>
  <c r="G10" i="16"/>
  <c r="K10" i="16" s="1"/>
  <c r="K9" i="16"/>
  <c r="G9" i="16"/>
  <c r="Q9" i="2" s="1"/>
  <c r="C3" i="1" s="1"/>
  <c r="F3" i="1" s="1"/>
  <c r="G8" i="16"/>
  <c r="G7" i="16"/>
  <c r="K7" i="16" s="1"/>
  <c r="K6" i="16"/>
  <c r="G6" i="16"/>
  <c r="Q6" i="2" s="1"/>
  <c r="C9" i="1" s="1"/>
  <c r="F9" i="1" s="1"/>
  <c r="K5" i="16"/>
  <c r="G5" i="16"/>
  <c r="G4" i="16"/>
  <c r="Q4" i="2" s="1"/>
  <c r="C19" i="1" s="1"/>
  <c r="F19" i="1" s="1"/>
  <c r="G3" i="16"/>
  <c r="Q3" i="2" s="1"/>
  <c r="C7" i="1" s="1"/>
  <c r="F7" i="1" s="1"/>
  <c r="K2" i="16"/>
  <c r="G2" i="16"/>
  <c r="T26" i="2"/>
  <c r="S26" i="2"/>
  <c r="R26" i="2"/>
  <c r="Q26" i="2"/>
  <c r="T25" i="2"/>
  <c r="S25" i="2"/>
  <c r="R25" i="2"/>
  <c r="Q25" i="2"/>
  <c r="T24" i="2"/>
  <c r="S24" i="2"/>
  <c r="R24" i="2"/>
  <c r="Q24" i="2"/>
  <c r="C17" i="1" s="1"/>
  <c r="T23" i="2"/>
  <c r="S23" i="2"/>
  <c r="R23" i="2"/>
  <c r="Q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Q17" i="2"/>
  <c r="T16" i="2"/>
  <c r="S16" i="2"/>
  <c r="R16" i="2"/>
  <c r="Q16" i="2"/>
  <c r="C10" i="1" s="1"/>
  <c r="F10" i="1" s="1"/>
  <c r="T15" i="2"/>
  <c r="S15" i="2"/>
  <c r="R15" i="2"/>
  <c r="T14" i="2"/>
  <c r="S14" i="2"/>
  <c r="R14" i="2"/>
  <c r="Q14" i="2"/>
  <c r="T13" i="2"/>
  <c r="S13" i="2"/>
  <c r="R13" i="2"/>
  <c r="Q13" i="2"/>
  <c r="C21" i="1" s="1"/>
  <c r="F21" i="1" s="1"/>
  <c r="T12" i="2"/>
  <c r="S12" i="2"/>
  <c r="R12" i="2"/>
  <c r="Q12" i="2"/>
  <c r="T11" i="2"/>
  <c r="S11" i="2"/>
  <c r="R11" i="2"/>
  <c r="Q11" i="2"/>
  <c r="C5" i="1" s="1"/>
  <c r="T10" i="2"/>
  <c r="S10" i="2"/>
  <c r="R10" i="2"/>
  <c r="Q10" i="2"/>
  <c r="T9" i="2"/>
  <c r="S9" i="2"/>
  <c r="R9" i="2"/>
  <c r="T8" i="2"/>
  <c r="S8" i="2"/>
  <c r="R8" i="2"/>
  <c r="T7" i="2"/>
  <c r="S7" i="2"/>
  <c r="R7" i="2"/>
  <c r="Q7" i="2"/>
  <c r="C27" i="1" s="1"/>
  <c r="F27" i="1" s="1"/>
  <c r="T6" i="2"/>
  <c r="S6" i="2"/>
  <c r="R6" i="2"/>
  <c r="T5" i="2"/>
  <c r="S5" i="2"/>
  <c r="R5" i="2"/>
  <c r="Q5" i="2"/>
  <c r="T4" i="2"/>
  <c r="S4" i="2"/>
  <c r="R4" i="2"/>
  <c r="T3" i="2"/>
  <c r="S3" i="2"/>
  <c r="R3" i="2"/>
  <c r="T2" i="2"/>
  <c r="S2" i="2"/>
  <c r="R2" i="2"/>
  <c r="Q2" i="2"/>
  <c r="E27" i="1"/>
  <c r="D27" i="1"/>
  <c r="F26" i="1"/>
  <c r="E26" i="1"/>
  <c r="D26" i="1"/>
  <c r="C26" i="1"/>
  <c r="E25" i="1"/>
  <c r="D25" i="1"/>
  <c r="C25" i="1"/>
  <c r="F25" i="1" s="1"/>
  <c r="E24" i="1"/>
  <c r="D24" i="1"/>
  <c r="C24" i="1"/>
  <c r="F24" i="1" s="1"/>
  <c r="E23" i="1"/>
  <c r="D23" i="1"/>
  <c r="E22" i="1"/>
  <c r="D22" i="1"/>
  <c r="E21" i="1"/>
  <c r="D21" i="1"/>
  <c r="F20" i="1"/>
  <c r="E20" i="1"/>
  <c r="D20" i="1"/>
  <c r="C20" i="1"/>
  <c r="E19" i="1"/>
  <c r="D19" i="1"/>
  <c r="E18" i="1"/>
  <c r="D18" i="1"/>
  <c r="F17" i="1"/>
  <c r="E17" i="1"/>
  <c r="D17" i="1"/>
  <c r="E16" i="1"/>
  <c r="D16" i="1"/>
  <c r="E15" i="1"/>
  <c r="D15" i="1"/>
  <c r="C15" i="1"/>
  <c r="F15" i="1" s="1"/>
  <c r="F14" i="1"/>
  <c r="E14" i="1"/>
  <c r="D14" i="1"/>
  <c r="C14" i="1"/>
  <c r="E13" i="1"/>
  <c r="D13" i="1"/>
  <c r="E12" i="1"/>
  <c r="D12" i="1"/>
  <c r="C12" i="1"/>
  <c r="F12" i="1" s="1"/>
  <c r="E11" i="1"/>
  <c r="D11" i="1"/>
  <c r="E10" i="1"/>
  <c r="D10" i="1"/>
  <c r="E9" i="1"/>
  <c r="D9" i="1"/>
  <c r="E8" i="1"/>
  <c r="D8" i="1"/>
  <c r="C8" i="1"/>
  <c r="F8" i="1" s="1"/>
  <c r="E7" i="1"/>
  <c r="D7" i="1"/>
  <c r="F6" i="1"/>
  <c r="E6" i="1"/>
  <c r="D6" i="1"/>
  <c r="C6" i="1"/>
  <c r="E5" i="1"/>
  <c r="D5" i="1"/>
  <c r="F5" i="1" s="1"/>
  <c r="E4" i="1"/>
  <c r="D4" i="1"/>
  <c r="E3" i="1"/>
  <c r="D3" i="1"/>
  <c r="U85" i="18" l="1"/>
  <c r="T85" i="18"/>
  <c r="U326" i="18"/>
  <c r="T326" i="18"/>
  <c r="S326" i="18"/>
  <c r="U374" i="18"/>
  <c r="S374" i="18"/>
  <c r="T374" i="18"/>
  <c r="U527" i="18"/>
  <c r="S527" i="18"/>
  <c r="I223" i="20"/>
  <c r="H223" i="20"/>
  <c r="I439" i="20"/>
  <c r="H439" i="20"/>
  <c r="S302" i="18"/>
  <c r="U422" i="18"/>
  <c r="T422" i="18"/>
  <c r="S422" i="18"/>
  <c r="I47" i="20"/>
  <c r="H47" i="20"/>
  <c r="I111" i="20"/>
  <c r="H111" i="20"/>
  <c r="I159" i="20"/>
  <c r="H159" i="20"/>
  <c r="I346" i="20"/>
  <c r="H346" i="20"/>
  <c r="U205" i="18"/>
  <c r="T221" i="18"/>
  <c r="S254" i="18"/>
  <c r="U302" i="18"/>
  <c r="T343" i="18"/>
  <c r="U343" i="18"/>
  <c r="U398" i="18"/>
  <c r="S446" i="18"/>
  <c r="H66" i="20"/>
  <c r="H186" i="20"/>
  <c r="I234" i="20"/>
  <c r="H234" i="20"/>
  <c r="I327" i="20"/>
  <c r="H327" i="20"/>
  <c r="H337" i="20"/>
  <c r="T69" i="18"/>
  <c r="S10" i="18"/>
  <c r="I495" i="20"/>
  <c r="H495" i="20"/>
  <c r="U182" i="18"/>
  <c r="S182" i="18"/>
  <c r="T182" i="18"/>
  <c r="S206" i="18"/>
  <c r="T247" i="18"/>
  <c r="U247" i="18"/>
  <c r="S303" i="18"/>
  <c r="T367" i="18"/>
  <c r="S367" i="18"/>
  <c r="U367" i="18"/>
  <c r="S407" i="18"/>
  <c r="U407" i="18"/>
  <c r="T407" i="18"/>
  <c r="T439" i="18"/>
  <c r="U439" i="18"/>
  <c r="S495" i="18"/>
  <c r="T519" i="18"/>
  <c r="H450" i="20"/>
  <c r="S69" i="18"/>
  <c r="S157" i="18"/>
  <c r="U278" i="18"/>
  <c r="S278" i="18"/>
  <c r="T278" i="18"/>
  <c r="U86" i="18"/>
  <c r="T86" i="18"/>
  <c r="U157" i="18"/>
  <c r="T10" i="18"/>
  <c r="T32" i="18"/>
  <c r="T46" i="18"/>
  <c r="U125" i="18"/>
  <c r="S158" i="18"/>
  <c r="S311" i="18"/>
  <c r="U311" i="18"/>
  <c r="T311" i="18"/>
  <c r="T351" i="18"/>
  <c r="S399" i="18"/>
  <c r="U32" i="18"/>
  <c r="S110" i="18"/>
  <c r="U158" i="18"/>
  <c r="U206" i="18"/>
  <c r="S247" i="18"/>
  <c r="S255" i="18"/>
  <c r="S263" i="18"/>
  <c r="U263" i="18"/>
  <c r="T263" i="18"/>
  <c r="T303" i="18"/>
  <c r="T319" i="18"/>
  <c r="S319" i="18"/>
  <c r="U319" i="18"/>
  <c r="S344" i="18"/>
  <c r="T399" i="18"/>
  <c r="T415" i="18"/>
  <c r="S415" i="18"/>
  <c r="U415" i="18"/>
  <c r="S439" i="18"/>
  <c r="S447" i="18"/>
  <c r="S455" i="18"/>
  <c r="U455" i="18"/>
  <c r="T455" i="18"/>
  <c r="T495" i="18"/>
  <c r="I58" i="20"/>
  <c r="H58" i="20"/>
  <c r="I151" i="20"/>
  <c r="H151" i="20"/>
  <c r="H225" i="20"/>
  <c r="H290" i="20"/>
  <c r="H441" i="20"/>
  <c r="H545" i="20"/>
  <c r="S86" i="18"/>
  <c r="U109" i="18"/>
  <c r="U173" i="18"/>
  <c r="U221" i="18"/>
  <c r="U230" i="18"/>
  <c r="S230" i="18"/>
  <c r="T230" i="18"/>
  <c r="U254" i="18"/>
  <c r="T295" i="18"/>
  <c r="U295" i="18"/>
  <c r="S343" i="18"/>
  <c r="S351" i="18"/>
  <c r="S359" i="18"/>
  <c r="U359" i="18"/>
  <c r="T359" i="18"/>
  <c r="T391" i="18"/>
  <c r="U391" i="18"/>
  <c r="T511" i="18"/>
  <c r="S511" i="18"/>
  <c r="U134" i="18"/>
  <c r="T134" i="18"/>
  <c r="S134" i="18"/>
  <c r="S295" i="18"/>
  <c r="I169" i="20"/>
  <c r="U110" i="18"/>
  <c r="T151" i="18"/>
  <c r="U151" i="18"/>
  <c r="T199" i="18"/>
  <c r="U199" i="18"/>
  <c r="T255" i="18"/>
  <c r="T271" i="18"/>
  <c r="U271" i="18"/>
  <c r="S271" i="18"/>
  <c r="T447" i="18"/>
  <c r="T463" i="18"/>
  <c r="S463" i="18"/>
  <c r="U463" i="18"/>
  <c r="I39" i="20"/>
  <c r="H39" i="20"/>
  <c r="I263" i="20"/>
  <c r="H263" i="20"/>
  <c r="T173" i="18"/>
  <c r="S503" i="18"/>
  <c r="T503" i="18"/>
  <c r="S215" i="18"/>
  <c r="U215" i="18"/>
  <c r="T215" i="18"/>
  <c r="I319" i="20"/>
  <c r="H319" i="20"/>
  <c r="I423" i="20"/>
  <c r="H423" i="20"/>
  <c r="I442" i="20"/>
  <c r="H442" i="20"/>
  <c r="I535" i="20"/>
  <c r="H535" i="20"/>
  <c r="S167" i="18"/>
  <c r="U167" i="18"/>
  <c r="T167" i="18"/>
  <c r="S63" i="18"/>
  <c r="H433" i="20"/>
  <c r="U117" i="18"/>
  <c r="S117" i="18"/>
  <c r="Q22" i="2"/>
  <c r="C18" i="1" s="1"/>
  <c r="F18" i="1" s="1"/>
  <c r="K18" i="16"/>
  <c r="T63" i="18"/>
  <c r="U71" i="18"/>
  <c r="T111" i="18"/>
  <c r="T127" i="18"/>
  <c r="U127" i="18"/>
  <c r="S127" i="18"/>
  <c r="S152" i="18"/>
  <c r="S200" i="18"/>
  <c r="T281" i="18"/>
  <c r="U297" i="18"/>
  <c r="T297" i="18"/>
  <c r="U329" i="18"/>
  <c r="S337" i="18"/>
  <c r="S353" i="18"/>
  <c r="U353" i="18"/>
  <c r="U377" i="18"/>
  <c r="U393" i="18"/>
  <c r="T393" i="18"/>
  <c r="T425" i="18"/>
  <c r="T481" i="18"/>
  <c r="S481" i="18"/>
  <c r="T505" i="18"/>
  <c r="S505" i="18"/>
  <c r="U505" i="18"/>
  <c r="U539" i="18"/>
  <c r="S539" i="18"/>
  <c r="T547" i="18"/>
  <c r="S547" i="18"/>
  <c r="I2" i="20"/>
  <c r="H162" i="20"/>
  <c r="I273" i="20"/>
  <c r="H282" i="20"/>
  <c r="T71" i="18"/>
  <c r="S111" i="18"/>
  <c r="S119" i="18"/>
  <c r="U119" i="18"/>
  <c r="T119" i="18"/>
  <c r="T175" i="18"/>
  <c r="S175" i="18"/>
  <c r="U175" i="18"/>
  <c r="T223" i="18"/>
  <c r="U223" i="18"/>
  <c r="S223" i="18"/>
  <c r="T329" i="18"/>
  <c r="U345" i="18"/>
  <c r="T345" i="18"/>
  <c r="T377" i="18"/>
  <c r="I143" i="20"/>
  <c r="H143" i="20"/>
  <c r="I207" i="20"/>
  <c r="H207" i="20"/>
  <c r="I255" i="20"/>
  <c r="H255" i="20"/>
  <c r="I330" i="20"/>
  <c r="H330" i="20"/>
  <c r="K4" i="16"/>
  <c r="T152" i="18"/>
  <c r="T233" i="18"/>
  <c r="U249" i="18"/>
  <c r="T249" i="18"/>
  <c r="U281" i="18"/>
  <c r="S289" i="18"/>
  <c r="S297" i="18"/>
  <c r="S305" i="18"/>
  <c r="U305" i="18"/>
  <c r="U337" i="18"/>
  <c r="T353" i="18"/>
  <c r="S385" i="18"/>
  <c r="S393" i="18"/>
  <c r="S401" i="18"/>
  <c r="U401" i="18"/>
  <c r="U425" i="18"/>
  <c r="U441" i="18"/>
  <c r="T441" i="18"/>
  <c r="T473" i="18"/>
  <c r="U481" i="18"/>
  <c r="T539" i="18"/>
  <c r="U547" i="18"/>
  <c r="I31" i="20"/>
  <c r="H31" i="20"/>
  <c r="I527" i="20"/>
  <c r="H527" i="20"/>
  <c r="U165" i="18"/>
  <c r="S165" i="18"/>
  <c r="T165" i="18"/>
  <c r="S338" i="18"/>
  <c r="S548" i="18"/>
  <c r="I42" i="20"/>
  <c r="H42" i="20"/>
  <c r="I154" i="20"/>
  <c r="H154" i="20"/>
  <c r="H321" i="20"/>
  <c r="H377" i="20"/>
  <c r="C4" i="1"/>
  <c r="F4" i="1" s="1"/>
  <c r="U89" i="18"/>
  <c r="U105" i="18"/>
  <c r="T105" i="18"/>
  <c r="S145" i="18"/>
  <c r="S161" i="18"/>
  <c r="U161" i="18"/>
  <c r="S193" i="18"/>
  <c r="S209" i="18"/>
  <c r="U209" i="18"/>
  <c r="S290" i="18"/>
  <c r="T338" i="18"/>
  <c r="S386" i="18"/>
  <c r="U548" i="18"/>
  <c r="I135" i="20"/>
  <c r="H135" i="20"/>
  <c r="H145" i="20"/>
  <c r="H257" i="20"/>
  <c r="H266" i="20"/>
  <c r="I415" i="20"/>
  <c r="H415" i="20"/>
  <c r="I537" i="20"/>
  <c r="K3" i="16"/>
  <c r="U153" i="18"/>
  <c r="T153" i="18"/>
  <c r="I247" i="20"/>
  <c r="H247" i="20"/>
  <c r="I359" i="20"/>
  <c r="H359" i="20"/>
  <c r="U57" i="18"/>
  <c r="S57" i="18"/>
  <c r="T73" i="18"/>
  <c r="U73" i="18"/>
  <c r="S113" i="18"/>
  <c r="U113" i="18"/>
  <c r="U145" i="18"/>
  <c r="U193" i="18"/>
  <c r="T290" i="18"/>
  <c r="T386" i="18"/>
  <c r="I351" i="20"/>
  <c r="H351" i="20"/>
  <c r="I519" i="20"/>
  <c r="H519" i="20"/>
  <c r="I538" i="20"/>
  <c r="H538" i="20"/>
  <c r="Q20" i="2"/>
  <c r="C22" i="1" s="1"/>
  <c r="F22" i="1" s="1"/>
  <c r="K20" i="16"/>
  <c r="T14" i="18"/>
  <c r="S524" i="18"/>
  <c r="S205" i="18"/>
  <c r="S146" i="18"/>
  <c r="T549" i="18"/>
  <c r="H258" i="20"/>
  <c r="S98" i="18"/>
  <c r="T146" i="18"/>
  <c r="T194" i="18"/>
  <c r="S235" i="18"/>
  <c r="U283" i="18"/>
  <c r="T315" i="18"/>
  <c r="T411" i="18"/>
  <c r="U427" i="18"/>
  <c r="S459" i="18"/>
  <c r="T483" i="18"/>
  <c r="T499" i="18"/>
  <c r="S499" i="18"/>
  <c r="U499" i="18"/>
  <c r="T524" i="18"/>
  <c r="I89" i="20"/>
  <c r="I127" i="20"/>
  <c r="H127" i="20"/>
  <c r="H249" i="20"/>
  <c r="I361" i="20"/>
  <c r="H417" i="20"/>
  <c r="I417" i="20"/>
  <c r="H482" i="20"/>
  <c r="U65" i="18"/>
  <c r="S194" i="18"/>
  <c r="S315" i="18"/>
  <c r="U331" i="18"/>
  <c r="T363" i="18"/>
  <c r="U379" i="18"/>
  <c r="S411" i="18"/>
  <c r="S427" i="18"/>
  <c r="S467" i="18"/>
  <c r="T467" i="18"/>
  <c r="S483" i="18"/>
  <c r="Q8" i="2"/>
  <c r="C23" i="1" s="1"/>
  <c r="F23" i="1" s="1"/>
  <c r="K8" i="16"/>
  <c r="U50" i="18"/>
  <c r="S267" i="18"/>
  <c r="S83" i="18"/>
  <c r="U83" i="18"/>
  <c r="T98" i="18"/>
  <c r="S139" i="18"/>
  <c r="S187" i="18"/>
  <c r="U235" i="18"/>
  <c r="T267" i="18"/>
  <c r="S356" i="18"/>
  <c r="T459" i="18"/>
  <c r="S542" i="18"/>
  <c r="I15" i="20"/>
  <c r="H15" i="20"/>
  <c r="I63" i="20"/>
  <c r="H63" i="20"/>
  <c r="I343" i="20"/>
  <c r="H343" i="20"/>
  <c r="I455" i="20"/>
  <c r="H455" i="20"/>
  <c r="S85" i="18"/>
  <c r="U213" i="18"/>
  <c r="S213" i="18"/>
  <c r="I431" i="20"/>
  <c r="H431" i="20"/>
  <c r="I138" i="20"/>
  <c r="H138" i="20"/>
  <c r="T22" i="18"/>
  <c r="T91" i="18"/>
  <c r="S123" i="18"/>
  <c r="T171" i="18"/>
  <c r="T219" i="18"/>
  <c r="S260" i="18"/>
  <c r="T308" i="18"/>
  <c r="T404" i="18"/>
  <c r="S452" i="18"/>
  <c r="T476" i="18"/>
  <c r="T517" i="18"/>
  <c r="S517" i="18"/>
  <c r="I231" i="20"/>
  <c r="H231" i="20"/>
  <c r="H241" i="20"/>
  <c r="I447" i="20"/>
  <c r="H447" i="20"/>
  <c r="H465" i="20"/>
  <c r="S46" i="18"/>
  <c r="T103" i="18"/>
  <c r="U103" i="18"/>
  <c r="I71" i="20"/>
  <c r="H71" i="20"/>
  <c r="I250" i="20"/>
  <c r="H250" i="20"/>
  <c r="I511" i="20"/>
  <c r="H511" i="20"/>
  <c r="T44" i="18"/>
  <c r="T123" i="18"/>
  <c r="T260" i="18"/>
  <c r="S349" i="18"/>
  <c r="U357" i="18"/>
  <c r="S357" i="18"/>
  <c r="T452" i="18"/>
  <c r="T509" i="18"/>
  <c r="U517" i="18"/>
  <c r="U551" i="18"/>
  <c r="T551" i="18"/>
  <c r="S551" i="18"/>
  <c r="I73" i="20"/>
  <c r="I335" i="20"/>
  <c r="H335" i="20"/>
  <c r="I399" i="20"/>
  <c r="H399" i="20"/>
  <c r="H474" i="20"/>
  <c r="I522" i="20"/>
  <c r="H522" i="20"/>
  <c r="T117" i="18"/>
  <c r="U446" i="18"/>
  <c r="S449" i="18"/>
  <c r="U449" i="18"/>
  <c r="U201" i="18"/>
  <c r="T201" i="18"/>
  <c r="T541" i="18"/>
  <c r="S541" i="18"/>
  <c r="I239" i="20"/>
  <c r="H239" i="20"/>
  <c r="I303" i="20"/>
  <c r="H303" i="20"/>
  <c r="T28" i="18"/>
  <c r="S283" i="18"/>
  <c r="U541" i="18"/>
  <c r="S164" i="18"/>
  <c r="S212" i="18"/>
  <c r="S301" i="18"/>
  <c r="U309" i="18"/>
  <c r="S309" i="18"/>
  <c r="U349" i="18"/>
  <c r="T357" i="18"/>
  <c r="T365" i="18"/>
  <c r="S397" i="18"/>
  <c r="U405" i="18"/>
  <c r="S405" i="18"/>
  <c r="T469" i="18"/>
  <c r="S469" i="18"/>
  <c r="U469" i="18"/>
  <c r="U509" i="18"/>
  <c r="T535" i="18"/>
  <c r="S535" i="18"/>
  <c r="U535" i="18"/>
  <c r="I55" i="20"/>
  <c r="H55" i="20"/>
  <c r="H129" i="20"/>
  <c r="H194" i="20"/>
  <c r="H354" i="20"/>
  <c r="S257" i="18"/>
  <c r="U257" i="18"/>
  <c r="T89" i="18"/>
  <c r="T475" i="18"/>
  <c r="S475" i="18"/>
  <c r="U525" i="18"/>
  <c r="S525" i="18"/>
  <c r="S59" i="18"/>
  <c r="U59" i="18"/>
  <c r="T59" i="18"/>
  <c r="S16" i="18"/>
  <c r="S253" i="18"/>
  <c r="U261" i="18"/>
  <c r="S261" i="18"/>
  <c r="U301" i="18"/>
  <c r="T309" i="18"/>
  <c r="T317" i="18"/>
  <c r="U365" i="18"/>
  <c r="U397" i="18"/>
  <c r="T405" i="18"/>
  <c r="T413" i="18"/>
  <c r="S445" i="18"/>
  <c r="U453" i="18"/>
  <c r="S453" i="18"/>
  <c r="I167" i="20"/>
  <c r="H167" i="20"/>
  <c r="I457" i="20"/>
  <c r="U533" i="18"/>
  <c r="S533" i="18"/>
  <c r="I23" i="20"/>
  <c r="H23" i="20"/>
  <c r="I119" i="20"/>
  <c r="H119" i="20"/>
  <c r="I215" i="20"/>
  <c r="H215" i="20"/>
  <c r="I311" i="20"/>
  <c r="H311" i="20"/>
  <c r="I407" i="20"/>
  <c r="H407" i="20"/>
  <c r="I503" i="20"/>
  <c r="H503" i="20"/>
  <c r="S133" i="18"/>
  <c r="S229" i="18"/>
  <c r="S277" i="18"/>
  <c r="S325" i="18"/>
  <c r="T491" i="18"/>
  <c r="S543" i="18"/>
  <c r="I7" i="20"/>
  <c r="H7" i="20"/>
  <c r="I199" i="20"/>
  <c r="H199" i="20"/>
  <c r="I295" i="20"/>
  <c r="H295" i="20"/>
  <c r="H426" i="20"/>
  <c r="I487" i="20"/>
  <c r="H487" i="20"/>
  <c r="S67" i="18"/>
  <c r="S80" i="18"/>
  <c r="S93" i="18"/>
  <c r="S141" i="18"/>
  <c r="S189" i="18"/>
  <c r="S237" i="18"/>
  <c r="S285" i="18"/>
  <c r="S333" i="18"/>
  <c r="S381" i="18"/>
  <c r="S429" i="18"/>
  <c r="T485" i="18"/>
  <c r="H25" i="20"/>
  <c r="H121" i="20"/>
  <c r="H217" i="20"/>
  <c r="H313" i="20"/>
  <c r="H409" i="20"/>
  <c r="H505" i="20"/>
  <c r="U521" i="18"/>
  <c r="S521" i="18"/>
  <c r="T529" i="18"/>
  <c r="S529" i="18"/>
  <c r="I103" i="20"/>
  <c r="H103" i="20"/>
  <c r="I391" i="20"/>
  <c r="H391" i="20"/>
  <c r="T93" i="18"/>
  <c r="T107" i="18"/>
  <c r="T141" i="18"/>
  <c r="T155" i="18"/>
  <c r="T189" i="18"/>
  <c r="T203" i="18"/>
  <c r="T237" i="18"/>
  <c r="T251" i="18"/>
  <c r="T285" i="18"/>
  <c r="T299" i="18"/>
  <c r="T333" i="18"/>
  <c r="T347" i="18"/>
  <c r="T381" i="18"/>
  <c r="T395" i="18"/>
  <c r="T429" i="18"/>
  <c r="T443" i="18"/>
  <c r="S471" i="18"/>
  <c r="U485" i="18"/>
  <c r="S507" i="18"/>
  <c r="S537" i="18"/>
  <c r="I95" i="20"/>
  <c r="H95" i="20"/>
  <c r="I191" i="20"/>
  <c r="H191" i="20"/>
  <c r="I287" i="20"/>
  <c r="H287" i="20"/>
  <c r="H322" i="20"/>
  <c r="I383" i="20"/>
  <c r="H383" i="20"/>
  <c r="H418" i="20"/>
  <c r="I479" i="20"/>
  <c r="H479" i="20"/>
  <c r="H514" i="20"/>
  <c r="T493" i="18"/>
  <c r="S493" i="18"/>
  <c r="U545" i="18"/>
  <c r="S545" i="18"/>
  <c r="I183" i="20"/>
  <c r="H183" i="20"/>
  <c r="I279" i="20"/>
  <c r="H279" i="20"/>
  <c r="I375" i="20"/>
  <c r="H375" i="20"/>
  <c r="I471" i="20"/>
  <c r="H471" i="20"/>
  <c r="S55" i="18"/>
  <c r="S68" i="18"/>
  <c r="S81" i="18"/>
  <c r="T101" i="18"/>
  <c r="T135" i="18"/>
  <c r="T149" i="18"/>
  <c r="T183" i="18"/>
  <c r="T197" i="18"/>
  <c r="T231" i="18"/>
  <c r="T245" i="18"/>
  <c r="T279" i="18"/>
  <c r="T293" i="18"/>
  <c r="T327" i="18"/>
  <c r="T341" i="18"/>
  <c r="T375" i="18"/>
  <c r="T389" i="18"/>
  <c r="T423" i="18"/>
  <c r="T437" i="18"/>
  <c r="T479" i="18"/>
  <c r="T515" i="18"/>
  <c r="H9" i="20"/>
  <c r="H105" i="20"/>
  <c r="H201" i="20"/>
  <c r="H297" i="20"/>
  <c r="H393" i="20"/>
  <c r="H489" i="20"/>
  <c r="S135" i="18"/>
  <c r="I87" i="20"/>
  <c r="H87" i="20"/>
  <c r="U101" i="18"/>
  <c r="U437" i="18"/>
  <c r="U479" i="18"/>
  <c r="U515" i="18"/>
  <c r="T523" i="18"/>
  <c r="S523" i="18"/>
  <c r="I79" i="20"/>
  <c r="H79" i="20"/>
  <c r="I175" i="20"/>
  <c r="H175" i="20"/>
  <c r="I271" i="20"/>
  <c r="H271" i="20"/>
  <c r="I367" i="20"/>
  <c r="H367" i="20"/>
  <c r="I463" i="20"/>
  <c r="H463" i="20"/>
  <c r="S183" i="18"/>
  <c r="S231" i="18"/>
  <c r="T55" i="18"/>
  <c r="T68" i="18"/>
  <c r="T81" i="18"/>
  <c r="U149" i="18"/>
  <c r="U197" i="18"/>
  <c r="U245" i="18"/>
  <c r="U293" i="18"/>
  <c r="U341" i="18"/>
  <c r="U389" i="18"/>
  <c r="S75" i="18"/>
  <c r="U115" i="18"/>
  <c r="S129" i="18"/>
  <c r="U163" i="18"/>
  <c r="S177" i="18"/>
  <c r="U211" i="18"/>
  <c r="S225" i="18"/>
  <c r="U259" i="18"/>
  <c r="S273" i="18"/>
  <c r="U307" i="18"/>
  <c r="S321" i="18"/>
  <c r="U355" i="18"/>
  <c r="S369" i="18"/>
  <c r="U403" i="18"/>
  <c r="S417" i="18"/>
  <c r="U451" i="18"/>
  <c r="T465" i="18"/>
  <c r="T487" i="18"/>
  <c r="S487" i="18"/>
  <c r="T501" i="18"/>
  <c r="U523" i="18"/>
  <c r="S531" i="18"/>
  <c r="I543" i="20"/>
  <c r="H543" i="20"/>
  <c r="H540" i="20"/>
  <c r="H550" i="20"/>
  <c r="H551" i="20"/>
  <c r="S553" i="18"/>
  <c r="H55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ID#AAABrdNT378
Megan Ireson    (2025-09-24 17:00:32)
jenks but 0 = 0</t>
        </r>
      </text>
    </comment>
    <comment ref="Y1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ID#AAABsoi3zpA
Megan Ireson    (2025-09-22 01:25:39)
wouldn't do 5 breaks--just three. so scored 1, 3, 5
------
ID#AAABrdNT37s
Megan Ireson    (2025-09-24 16:45:59)
Binary 0/1</t>
        </r>
      </text>
    </comment>
    <comment ref="AB1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ID#AAABrdNT37w
Megan Ireson    (2025-09-24 16:47:03)
jenks but 0 = 0</t>
        </r>
      </text>
    </comment>
    <comment ref="AN1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ID#AAABrdNT370
Megan Ireson    (2025-09-24 16:48:04)
Jenks but 0=0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Ik//vMklXAbWPAgr6mdnnTAGy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F00-000002000000}">
      <text>
        <r>
          <rPr>
            <sz val="10"/>
            <color rgb="FF000000"/>
            <rFont val="Arial"/>
            <scheme val="minor"/>
          </rPr>
          <t>======
ID#AAABro0OK10
Megan Ireson    (2025-09-29 17:12:49)
(not in mainstem downstream of confluence of East and South)</t>
        </r>
      </text>
    </comment>
    <comment ref="F1" authorId="0" shapeId="0" xr:uid="{00000000-0006-0000-0F00-000001000000}">
      <text>
        <r>
          <rPr>
            <sz val="10"/>
            <color rgb="FF000000"/>
            <rFont val="Arial"/>
            <scheme val="minor"/>
          </rPr>
          <t>======
ID#AAABrqHGaJ0
Megan Ireson    (2025-09-29 23:05:24)
Jenks 3 breaks.  0 = 0</t>
        </r>
      </text>
    </comment>
    <comment ref="G1" authorId="0" shapeId="0" xr:uid="{00000000-0006-0000-0F00-000004000000}">
      <text>
        <r>
          <rPr>
            <sz val="10"/>
            <color rgb="FF000000"/>
            <rFont val="Arial"/>
            <scheme val="minor"/>
          </rPr>
          <t>======
ID#AAABsoi3zoQ
Megan Ireson    (2025-09-21 23:09:57)
1 pt for documented presence + 1 pt for key watershed as identified by NOAA recovery plan</t>
        </r>
      </text>
    </comment>
    <comment ref="C24" authorId="0" shapeId="0" xr:uid="{00000000-0006-0000-0F00-000003000000}">
      <text>
        <r>
          <rPr>
            <sz val="10"/>
            <color rgb="FF000000"/>
            <rFont val="Arial"/>
            <scheme val="minor"/>
          </rPr>
          <t>======
ID#AAABsoi3zoU
Megan Ireson    (2025-09-21 23:20:27)
Wooliver Creek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He5BFdqLj3xX/SipQVpW5q+4cQ=="/>
    </ext>
  </extLst>
</comments>
</file>

<file path=xl/sharedStrings.xml><?xml version="1.0" encoding="utf-8"?>
<sst xmlns="http://schemas.openxmlformats.org/spreadsheetml/2006/main" count="37718" uniqueCount="1821">
  <si>
    <t>Please ONLY make changes to the "weight" values!!</t>
  </si>
  <si>
    <t xml:space="preserve"> </t>
  </si>
  <si>
    <t>HUC12 name</t>
  </si>
  <si>
    <t>v1 score</t>
  </si>
  <si>
    <t>add rare terr amph, pnts</t>
  </si>
  <si>
    <t>add clim, conn</t>
  </si>
  <si>
    <t>final score</t>
  </si>
  <si>
    <t>category</t>
  </si>
  <si>
    <t>weight</t>
  </si>
  <si>
    <t>highest score</t>
  </si>
  <si>
    <t>Kelsey Creek</t>
  </si>
  <si>
    <t>Apr 1 SWE</t>
  </si>
  <si>
    <t>South Fork Scott River</t>
  </si>
  <si>
    <t>Climate Rank</t>
  </si>
  <si>
    <t>Lower East Fork Scott River</t>
  </si>
  <si>
    <t>coho</t>
  </si>
  <si>
    <t>Upper East Fork Scott River</t>
  </si>
  <si>
    <t>Cascades frog</t>
  </si>
  <si>
    <t>Canyon Creek</t>
  </si>
  <si>
    <t>aspen</t>
  </si>
  <si>
    <t>Kidder Creek</t>
  </si>
  <si>
    <t>darlingtonia</t>
  </si>
  <si>
    <t>French Creek</t>
  </si>
  <si>
    <t>rare amphibians</t>
  </si>
  <si>
    <t>Noyes Valley Creek</t>
  </si>
  <si>
    <t>rare plants</t>
  </si>
  <si>
    <t>Mill Creek</t>
  </si>
  <si>
    <t>inventoried meadow</t>
  </si>
  <si>
    <t>Etna Creek</t>
  </si>
  <si>
    <t>meadow with NEPA</t>
  </si>
  <si>
    <t>Shackleford Creek</t>
  </si>
  <si>
    <t>recent fire</t>
  </si>
  <si>
    <t>Tompkins Creek-Scott River</t>
  </si>
  <si>
    <t>LMM high</t>
  </si>
  <si>
    <t>Boulder Creek-Scott River</t>
  </si>
  <si>
    <t>LMM med</t>
  </si>
  <si>
    <t>Patterson Creek</t>
  </si>
  <si>
    <t>EFM land</t>
  </si>
  <si>
    <t>Town of Scott Bar-Scott River</t>
  </si>
  <si>
    <t>Federal land</t>
  </si>
  <si>
    <t>Sugar Creek-Scott River</t>
  </si>
  <si>
    <t>connectivity rank</t>
  </si>
  <si>
    <t>Clark Creek-Scott River</t>
  </si>
  <si>
    <t>Upper Moffett Creek</t>
  </si>
  <si>
    <t>McAdam Creek</t>
  </si>
  <si>
    <t>Sniktaw Creek-Scott River</t>
  </si>
  <si>
    <t>Indian Creek</t>
  </si>
  <si>
    <t>Lower Moffett Creek</t>
  </si>
  <si>
    <t>McConaughy Gulch</t>
  </si>
  <si>
    <t>Oro Fino Creek-Scott River</t>
  </si>
  <si>
    <t>Hamlin Gulch-Scott River</t>
  </si>
  <si>
    <t>synergy</t>
  </si>
  <si>
    <t>huccode</t>
  </si>
  <si>
    <t>HUC 12 area (ac)</t>
  </si>
  <si>
    <t>SUM of ClimRankAve ByArea</t>
  </si>
  <si>
    <t>ClimRank Jenks</t>
  </si>
  <si>
    <t>SUM of ConnRankAveByArea</t>
  </si>
  <si>
    <t>ConnRank Jenks</t>
  </si>
  <si>
    <t>SUM of RareCountAveByArea</t>
  </si>
  <si>
    <t>SUM of RareAmphAveByArea</t>
  </si>
  <si>
    <t>RareAmphJenks score</t>
  </si>
  <si>
    <t>SUM of RarePlantAveByArea</t>
  </si>
  <si>
    <t>RarePlants Jenks score</t>
  </si>
  <si>
    <t>Apr1SWE</t>
  </si>
  <si>
    <t>Apr1SWE Jenks score</t>
  </si>
  <si>
    <t>Coho score</t>
  </si>
  <si>
    <t>Cascades frog score</t>
  </si>
  <si>
    <t>aspen score</t>
  </si>
  <si>
    <t>darlingtonia score</t>
  </si>
  <si>
    <t>Inventoried MdwPercent (/100)</t>
  </si>
  <si>
    <t>Inventoried MdwPercent (/100) Jenks</t>
  </si>
  <si>
    <t>inventoried mdw acres</t>
  </si>
  <si>
    <t>MdwNEPA percent</t>
  </si>
  <si>
    <t>MdwNEPA percent Jenks</t>
  </si>
  <si>
    <t>MdwNEPA Ac</t>
  </si>
  <si>
    <t>Fire percent</t>
  </si>
  <si>
    <t>Fire percent Jenks</t>
  </si>
  <si>
    <t>Fire Ac</t>
  </si>
  <si>
    <t>LMMhigh percent</t>
  </si>
  <si>
    <t>LMMhigh percent Jenks</t>
  </si>
  <si>
    <t>LMMhigh Ac</t>
  </si>
  <si>
    <t>LMMmed Percent</t>
  </si>
  <si>
    <t>LMMmed Percent Jenks</t>
  </si>
  <si>
    <t>LMMmed Ac</t>
  </si>
  <si>
    <t>EFM percent</t>
  </si>
  <si>
    <t>EFM percent Jenks</t>
  </si>
  <si>
    <t>EFM_Ac</t>
  </si>
  <si>
    <t>Federal Land Percent</t>
  </si>
  <si>
    <t>Federal Land Percent Jenks</t>
  </si>
  <si>
    <t>Feds_Ac</t>
  </si>
  <si>
    <t>OBJECTID_12</t>
  </si>
  <si>
    <t>OBJECTID_1</t>
  </si>
  <si>
    <t>OBJECTID</t>
  </si>
  <si>
    <t>APN</t>
  </si>
  <si>
    <t>GIS_ACRES</t>
  </si>
  <si>
    <t>Apn_join</t>
  </si>
  <si>
    <t>Shape_Leng</t>
  </si>
  <si>
    <t>ASMT</t>
  </si>
  <si>
    <t>Shape_Le_1</t>
  </si>
  <si>
    <t>OBJECTID_2</t>
  </si>
  <si>
    <t>Asmt_1</t>
  </si>
  <si>
    <t>FeeParcel</t>
  </si>
  <si>
    <t>Zoning1</t>
  </si>
  <si>
    <t>LandUse1</t>
  </si>
  <si>
    <t>Neighborho</t>
  </si>
  <si>
    <t>CurrentDoc</t>
  </si>
  <si>
    <t>CurrentD_1</t>
  </si>
  <si>
    <t>AssesseeNa</t>
  </si>
  <si>
    <t>DBA</t>
  </si>
  <si>
    <t>Address1</t>
  </si>
  <si>
    <t>Address2</t>
  </si>
  <si>
    <t>Address3</t>
  </si>
  <si>
    <t>Address4</t>
  </si>
  <si>
    <t>LastOfLand</t>
  </si>
  <si>
    <t>LastOfStru</t>
  </si>
  <si>
    <t>LastOfFixt</t>
  </si>
  <si>
    <t>LastOfFi_1</t>
  </si>
  <si>
    <t>LastOfPPBu</t>
  </si>
  <si>
    <t>LastOfPPMH</t>
  </si>
  <si>
    <t>LastOfHOXE</t>
  </si>
  <si>
    <t>LastOfOthe</t>
  </si>
  <si>
    <t>NetAssesse</t>
  </si>
  <si>
    <t>LastOfOt_1</t>
  </si>
  <si>
    <t>Street</t>
  </si>
  <si>
    <t>StreetNum</t>
  </si>
  <si>
    <t>StreetType</t>
  </si>
  <si>
    <t>StreetDire</t>
  </si>
  <si>
    <t>SpaceApt</t>
  </si>
  <si>
    <t>Community</t>
  </si>
  <si>
    <t>Zip</t>
  </si>
  <si>
    <t>Sec</t>
  </si>
  <si>
    <t>Township</t>
  </si>
  <si>
    <t>Range</t>
  </si>
  <si>
    <t>Descr</t>
  </si>
  <si>
    <t>LastOfDocN</t>
  </si>
  <si>
    <t>RollYear</t>
  </si>
  <si>
    <t>TimberPres</t>
  </si>
  <si>
    <t>AgPreserve</t>
  </si>
  <si>
    <t>Shape_Le_2</t>
  </si>
  <si>
    <t>HUC12</t>
  </si>
  <si>
    <t>Shape_Length</t>
  </si>
  <si>
    <t>Shape_Area</t>
  </si>
  <si>
    <t>023-280-040</t>
  </si>
  <si>
    <t>023-280-04</t>
  </si>
  <si>
    <t>023280040000</t>
  </si>
  <si>
    <t>007</t>
  </si>
  <si>
    <t>023</t>
  </si>
  <si>
    <t>1951R0276310</t>
  </si>
  <si>
    <t>U S A</t>
  </si>
  <si>
    <t>2</t>
  </si>
  <si>
    <t>42N</t>
  </si>
  <si>
    <t>8W</t>
  </si>
  <si>
    <t>2016I601</t>
  </si>
  <si>
    <t>2016</t>
  </si>
  <si>
    <t>No</t>
  </si>
  <si>
    <t>UpperMoffett_Feds_Clip</t>
  </si>
  <si>
    <t>022-180-110</t>
  </si>
  <si>
    <t>022-180-11</t>
  </si>
  <si>
    <t>022180110000</t>
  </si>
  <si>
    <t>022</t>
  </si>
  <si>
    <t>1966R0531329</t>
  </si>
  <si>
    <t>32</t>
  </si>
  <si>
    <t>41N</t>
  </si>
  <si>
    <t>7W</t>
  </si>
  <si>
    <t>UpperEast_Scott_Feds_Clip</t>
  </si>
  <si>
    <t>022-130-120</t>
  </si>
  <si>
    <t>022-130-12</t>
  </si>
  <si>
    <t>022130120000</t>
  </si>
  <si>
    <t>U S A KNF</t>
  </si>
  <si>
    <t>11</t>
  </si>
  <si>
    <t>031-350-180</t>
  </si>
  <si>
    <t>031-350-18</t>
  </si>
  <si>
    <t>031350180000</t>
  </si>
  <si>
    <t>031</t>
  </si>
  <si>
    <t>16</t>
  </si>
  <si>
    <t>40N</t>
  </si>
  <si>
    <t>022-160-090</t>
  </si>
  <si>
    <t>022-160-09</t>
  </si>
  <si>
    <t>022160090000</t>
  </si>
  <si>
    <t>24</t>
  </si>
  <si>
    <t>031-350-170</t>
  </si>
  <si>
    <t>031-350-17</t>
  </si>
  <si>
    <t>031350170000</t>
  </si>
  <si>
    <t>18</t>
  </si>
  <si>
    <t>022-170-070</t>
  </si>
  <si>
    <t>022-170-07</t>
  </si>
  <si>
    <t>022170070000</t>
  </si>
  <si>
    <t>34</t>
  </si>
  <si>
    <t>022-160-060</t>
  </si>
  <si>
    <t>022-160-06</t>
  </si>
  <si>
    <t>022160060000</t>
  </si>
  <si>
    <t>14</t>
  </si>
  <si>
    <t>022-160-070</t>
  </si>
  <si>
    <t>022-160-07</t>
  </si>
  <si>
    <t>022160070000</t>
  </si>
  <si>
    <t>13</t>
  </si>
  <si>
    <t>031-410-040</t>
  </si>
  <si>
    <t>031-410-04</t>
  </si>
  <si>
    <t>031410040000</t>
  </si>
  <si>
    <t>8</t>
  </si>
  <si>
    <t>6W</t>
  </si>
  <si>
    <t>022-130-130</t>
  </si>
  <si>
    <t>022-130-13</t>
  </si>
  <si>
    <t>022130130000</t>
  </si>
  <si>
    <t>12</t>
  </si>
  <si>
    <t>031-330-060</t>
  </si>
  <si>
    <t>031-330-06</t>
  </si>
  <si>
    <t>031330060000</t>
  </si>
  <si>
    <t>022-170-060</t>
  </si>
  <si>
    <t>022-170-06</t>
  </si>
  <si>
    <t>022170060000</t>
  </si>
  <si>
    <t>26</t>
  </si>
  <si>
    <t>031-360-030</t>
  </si>
  <si>
    <t>031-360-03</t>
  </si>
  <si>
    <t>031360030000</t>
  </si>
  <si>
    <t>022-180-220</t>
  </si>
  <si>
    <t>022-180-22</t>
  </si>
  <si>
    <t>022180220000</t>
  </si>
  <si>
    <t>031-350-160</t>
  </si>
  <si>
    <t>031-350-16</t>
  </si>
  <si>
    <t>031350160000</t>
  </si>
  <si>
    <t>031-350-200</t>
  </si>
  <si>
    <t>031-350-20</t>
  </si>
  <si>
    <t>031350200000</t>
  </si>
  <si>
    <t>20</t>
  </si>
  <si>
    <t>031-340-060</t>
  </si>
  <si>
    <t>031-340-06</t>
  </si>
  <si>
    <t>031340060000</t>
  </si>
  <si>
    <t>4</t>
  </si>
  <si>
    <t>022-160-080</t>
  </si>
  <si>
    <t>022-160-08</t>
  </si>
  <si>
    <t>022160080000</t>
  </si>
  <si>
    <t>22</t>
  </si>
  <si>
    <t>031-210-090</t>
  </si>
  <si>
    <t>031-210-09</t>
  </si>
  <si>
    <t>031210090000</t>
  </si>
  <si>
    <t>031-420-010</t>
  </si>
  <si>
    <t>031-420-01</t>
  </si>
  <si>
    <t>031420010000</t>
  </si>
  <si>
    <t>18,17</t>
  </si>
  <si>
    <t>031-340-050</t>
  </si>
  <si>
    <t>031-340-05</t>
  </si>
  <si>
    <t>031340050000</t>
  </si>
  <si>
    <t>022-130-100</t>
  </si>
  <si>
    <t>022-130-10</t>
  </si>
  <si>
    <t>022130100000</t>
  </si>
  <si>
    <t>022-170-080</t>
  </si>
  <si>
    <t>022-170-08</t>
  </si>
  <si>
    <t>022170080000</t>
  </si>
  <si>
    <t>36</t>
  </si>
  <si>
    <t>031-330-040</t>
  </si>
  <si>
    <t>031-330-04</t>
  </si>
  <si>
    <t>031330040000</t>
  </si>
  <si>
    <t>031-330-050</t>
  </si>
  <si>
    <t>031-330-05</t>
  </si>
  <si>
    <t>031330050000</t>
  </si>
  <si>
    <t>10</t>
  </si>
  <si>
    <t>031-410-030</t>
  </si>
  <si>
    <t>031-410-03</t>
  </si>
  <si>
    <t>031410030000</t>
  </si>
  <si>
    <t>7</t>
  </si>
  <si>
    <t>015-300-040</t>
  </si>
  <si>
    <t>015-300-04</t>
  </si>
  <si>
    <t>015300040000</t>
  </si>
  <si>
    <t>015</t>
  </si>
  <si>
    <t>1963R0488168</t>
  </si>
  <si>
    <t>21,28</t>
  </si>
  <si>
    <t>45N</t>
  </si>
  <si>
    <t>10W</t>
  </si>
  <si>
    <t>TownofScottBar_Scott_Feds_Clip</t>
  </si>
  <si>
    <t>015-580-020</t>
  </si>
  <si>
    <t>015-580-02</t>
  </si>
  <si>
    <t>015580020000</t>
  </si>
  <si>
    <t>21</t>
  </si>
  <si>
    <t>015-490-030</t>
  </si>
  <si>
    <t>015-490-03</t>
  </si>
  <si>
    <t>015490030000</t>
  </si>
  <si>
    <t>17</t>
  </si>
  <si>
    <t>015-290-030</t>
  </si>
  <si>
    <t>015-290-03</t>
  </si>
  <si>
    <t>015290030000</t>
  </si>
  <si>
    <t>015-510-230</t>
  </si>
  <si>
    <t>015-510-23</t>
  </si>
  <si>
    <t>015510230000</t>
  </si>
  <si>
    <t>015-250-080</t>
  </si>
  <si>
    <t>015-250-08</t>
  </si>
  <si>
    <t>015250080000</t>
  </si>
  <si>
    <t>1</t>
  </si>
  <si>
    <t>015-170-060</t>
  </si>
  <si>
    <t>015-170-06</t>
  </si>
  <si>
    <t>015170060000</t>
  </si>
  <si>
    <t>35</t>
  </si>
  <si>
    <t>11W</t>
  </si>
  <si>
    <t>015-250-050</t>
  </si>
  <si>
    <t>015-250-05</t>
  </si>
  <si>
    <t>015250050000</t>
  </si>
  <si>
    <t>5</t>
  </si>
  <si>
    <t>015-160-060</t>
  </si>
  <si>
    <t>015-160-06</t>
  </si>
  <si>
    <t>015160060000</t>
  </si>
  <si>
    <t>015-290-010</t>
  </si>
  <si>
    <t>015-290-01</t>
  </si>
  <si>
    <t>015290010000</t>
  </si>
  <si>
    <t>1981R0933530</t>
  </si>
  <si>
    <t>19</t>
  </si>
  <si>
    <t>015-300-090</t>
  </si>
  <si>
    <t>015-300-09</t>
  </si>
  <si>
    <t>015300090000</t>
  </si>
  <si>
    <t>015-190-080</t>
  </si>
  <si>
    <t>015-190-08</t>
  </si>
  <si>
    <t>015190080000</t>
  </si>
  <si>
    <t>3</t>
  </si>
  <si>
    <t>44N</t>
  </si>
  <si>
    <t>015-190-090</t>
  </si>
  <si>
    <t>015-190-09</t>
  </si>
  <si>
    <t>015190090000</t>
  </si>
  <si>
    <t>015-160-050</t>
  </si>
  <si>
    <t>015-160-05</t>
  </si>
  <si>
    <t>015160050000</t>
  </si>
  <si>
    <t>23</t>
  </si>
  <si>
    <t>015-300-080</t>
  </si>
  <si>
    <t>015-300-08</t>
  </si>
  <si>
    <t>015300080000</t>
  </si>
  <si>
    <t>015-260-010</t>
  </si>
  <si>
    <t>015-260-01</t>
  </si>
  <si>
    <t>015260010000</t>
  </si>
  <si>
    <t>015-270-180</t>
  </si>
  <si>
    <t>015-270-18</t>
  </si>
  <si>
    <t>015270180000</t>
  </si>
  <si>
    <t>6</t>
  </si>
  <si>
    <t>015-260-020</t>
  </si>
  <si>
    <t>015-260-02</t>
  </si>
  <si>
    <t>015260020000</t>
  </si>
  <si>
    <t>015-500-070</t>
  </si>
  <si>
    <t>015-500-07</t>
  </si>
  <si>
    <t>015500070000</t>
  </si>
  <si>
    <t>015-330-070</t>
  </si>
  <si>
    <t>015-330-07</t>
  </si>
  <si>
    <t>015330070000</t>
  </si>
  <si>
    <t>015-350-130</t>
  </si>
  <si>
    <t>015-350-13</t>
  </si>
  <si>
    <t>015350130000</t>
  </si>
  <si>
    <t>30</t>
  </si>
  <si>
    <t>015-280-160</t>
  </si>
  <si>
    <t>015-280-16</t>
  </si>
  <si>
    <t>015280160000</t>
  </si>
  <si>
    <t>015-170-020</t>
  </si>
  <si>
    <t>015-170-02</t>
  </si>
  <si>
    <t>015170020000</t>
  </si>
  <si>
    <t>27</t>
  </si>
  <si>
    <t>015-170-030</t>
  </si>
  <si>
    <t>015-170-03</t>
  </si>
  <si>
    <t>015170030000</t>
  </si>
  <si>
    <t>015-170-040</t>
  </si>
  <si>
    <t>015-170-04</t>
  </si>
  <si>
    <t>015170040000</t>
  </si>
  <si>
    <t>25</t>
  </si>
  <si>
    <t>015-280-170</t>
  </si>
  <si>
    <t>015-280-17</t>
  </si>
  <si>
    <t>015280170000</t>
  </si>
  <si>
    <t>015-260-030</t>
  </si>
  <si>
    <t>015-260-03</t>
  </si>
  <si>
    <t>015260030000</t>
  </si>
  <si>
    <t>9</t>
  </si>
  <si>
    <t>015-130-070</t>
  </si>
  <si>
    <t>015-130-07</t>
  </si>
  <si>
    <t>015130070000</t>
  </si>
  <si>
    <t>015-430-040</t>
  </si>
  <si>
    <t>015-430-04</t>
  </si>
  <si>
    <t>015430040000</t>
  </si>
  <si>
    <t>015-510-220</t>
  </si>
  <si>
    <t>015-510-22</t>
  </si>
  <si>
    <t>015510220000</t>
  </si>
  <si>
    <t>015-380-070</t>
  </si>
  <si>
    <t>015-380-07</t>
  </si>
  <si>
    <t>015380070000</t>
  </si>
  <si>
    <t>015-220-420</t>
  </si>
  <si>
    <t>015-220-42</t>
  </si>
  <si>
    <t>015220420000</t>
  </si>
  <si>
    <t>015-190-110</t>
  </si>
  <si>
    <t>015-190-11</t>
  </si>
  <si>
    <t>015190110000</t>
  </si>
  <si>
    <t>015-190-100</t>
  </si>
  <si>
    <t>015-190-10</t>
  </si>
  <si>
    <t>015190100000</t>
  </si>
  <si>
    <t>015-360-050</t>
  </si>
  <si>
    <t>015-360-05</t>
  </si>
  <si>
    <t>015360050000</t>
  </si>
  <si>
    <t>007-170-050</t>
  </si>
  <si>
    <t>007-170-05</t>
  </si>
  <si>
    <t>007170050000</t>
  </si>
  <si>
    <t>46N</t>
  </si>
  <si>
    <t>015-170-070</t>
  </si>
  <si>
    <t>015-170-07</t>
  </si>
  <si>
    <t>015170070000</t>
  </si>
  <si>
    <t>015-160-030</t>
  </si>
  <si>
    <t>015-160-03</t>
  </si>
  <si>
    <t>015160030000</t>
  </si>
  <si>
    <t>015-290-020</t>
  </si>
  <si>
    <t>015-290-02</t>
  </si>
  <si>
    <t>015290020000</t>
  </si>
  <si>
    <t>015-220-430</t>
  </si>
  <si>
    <t>015-220-43</t>
  </si>
  <si>
    <t>015220430000</t>
  </si>
  <si>
    <t>015-170-050</t>
  </si>
  <si>
    <t>015-170-05</t>
  </si>
  <si>
    <t>015170050000</t>
  </si>
  <si>
    <t>015-250-060</t>
  </si>
  <si>
    <t>015-250-06</t>
  </si>
  <si>
    <t>015250060000</t>
  </si>
  <si>
    <t>015-220-410</t>
  </si>
  <si>
    <t>015-220-41</t>
  </si>
  <si>
    <t>015220410000</t>
  </si>
  <si>
    <t>15</t>
  </si>
  <si>
    <t>015-330-050</t>
  </si>
  <si>
    <t>015-330-05</t>
  </si>
  <si>
    <t>015330050000</t>
  </si>
  <si>
    <t>015-500-060</t>
  </si>
  <si>
    <t>015-500-06</t>
  </si>
  <si>
    <t>015500060000</t>
  </si>
  <si>
    <t>015-340-020</t>
  </si>
  <si>
    <t>015-340-02</t>
  </si>
  <si>
    <t>015340020000</t>
  </si>
  <si>
    <t>28</t>
  </si>
  <si>
    <t>015-440-200</t>
  </si>
  <si>
    <t>015-440-20</t>
  </si>
  <si>
    <t>015440200000</t>
  </si>
  <si>
    <t>015-190-120</t>
  </si>
  <si>
    <t>015-190-12</t>
  </si>
  <si>
    <t>015190120000</t>
  </si>
  <si>
    <t>015-190-130</t>
  </si>
  <si>
    <t>015-190-13</t>
  </si>
  <si>
    <t>015190130000</t>
  </si>
  <si>
    <t>007-170-060</t>
  </si>
  <si>
    <t>007-170-06</t>
  </si>
  <si>
    <t>007170060000</t>
  </si>
  <si>
    <t>015-270-160</t>
  </si>
  <si>
    <t>015-270-16</t>
  </si>
  <si>
    <t>015270160000</t>
  </si>
  <si>
    <t>015-330-060</t>
  </si>
  <si>
    <t>015-330-06</t>
  </si>
  <si>
    <t>015330060000</t>
  </si>
  <si>
    <t>015-320-050</t>
  </si>
  <si>
    <t>015-320-05</t>
  </si>
  <si>
    <t>015320050000</t>
  </si>
  <si>
    <t>015-240-050</t>
  </si>
  <si>
    <t>015-240-05</t>
  </si>
  <si>
    <t>015240050000</t>
  </si>
  <si>
    <t>1962R0472605</t>
  </si>
  <si>
    <t>Tompkins_Scott_Feds_Clip</t>
  </si>
  <si>
    <t>015-230-070</t>
  </si>
  <si>
    <t>015-230-07</t>
  </si>
  <si>
    <t>015230070000</t>
  </si>
  <si>
    <t>015-150-070</t>
  </si>
  <si>
    <t>015-150-07</t>
  </si>
  <si>
    <t>015150070000</t>
  </si>
  <si>
    <t>015-160-040</t>
  </si>
  <si>
    <t>015-160-04</t>
  </si>
  <si>
    <t>015160040000</t>
  </si>
  <si>
    <t>015-200-030</t>
  </si>
  <si>
    <t>015-200-03</t>
  </si>
  <si>
    <t>015200030000</t>
  </si>
  <si>
    <t>015-150-010</t>
  </si>
  <si>
    <t>015-150-01</t>
  </si>
  <si>
    <t>015150010000</t>
  </si>
  <si>
    <t>1995R0008353</t>
  </si>
  <si>
    <t>-</t>
  </si>
  <si>
    <t>015-180-010</t>
  </si>
  <si>
    <t>015-180-01</t>
  </si>
  <si>
    <t>015180010000</t>
  </si>
  <si>
    <t>015-180-020</t>
  </si>
  <si>
    <t>015-180-02</t>
  </si>
  <si>
    <t>015180020000</t>
  </si>
  <si>
    <t>29</t>
  </si>
  <si>
    <t>015-180-030</t>
  </si>
  <si>
    <t>015-180-03</t>
  </si>
  <si>
    <t>015180030000</t>
  </si>
  <si>
    <t>015-050-040</t>
  </si>
  <si>
    <t>015-050-04</t>
  </si>
  <si>
    <t>015050040000</t>
  </si>
  <si>
    <t>12W</t>
  </si>
  <si>
    <t>015-160-010</t>
  </si>
  <si>
    <t>015-160-01</t>
  </si>
  <si>
    <t>015160010000</t>
  </si>
  <si>
    <t>015-150-040</t>
  </si>
  <si>
    <t>015-150-04</t>
  </si>
  <si>
    <t>015150040000</t>
  </si>
  <si>
    <t>015-440-190</t>
  </si>
  <si>
    <t>015-440-19</t>
  </si>
  <si>
    <t>015440190000</t>
  </si>
  <si>
    <t>015-050-070</t>
  </si>
  <si>
    <t>015-050-07</t>
  </si>
  <si>
    <t>015050070000</t>
  </si>
  <si>
    <t>015-100-030</t>
  </si>
  <si>
    <t>015-100-03</t>
  </si>
  <si>
    <t>015100030000</t>
  </si>
  <si>
    <t>015-210-020</t>
  </si>
  <si>
    <t>015-210-02</t>
  </si>
  <si>
    <t>015210020000</t>
  </si>
  <si>
    <t>015-070-020</t>
  </si>
  <si>
    <t>015-070-02</t>
  </si>
  <si>
    <t>015070020000</t>
  </si>
  <si>
    <t>015-070-030</t>
  </si>
  <si>
    <t>015-070-03</t>
  </si>
  <si>
    <t>015070030000</t>
  </si>
  <si>
    <t>015-210-030</t>
  </si>
  <si>
    <t>015-210-03</t>
  </si>
  <si>
    <t>015210030000</t>
  </si>
  <si>
    <t>015-210-040</t>
  </si>
  <si>
    <t>015-210-04</t>
  </si>
  <si>
    <t>015210040000</t>
  </si>
  <si>
    <t>015-160-020</t>
  </si>
  <si>
    <t>015-160-02</t>
  </si>
  <si>
    <t>015160020000</t>
  </si>
  <si>
    <t>015-210-070</t>
  </si>
  <si>
    <t>015-210-07</t>
  </si>
  <si>
    <t>015210070000</t>
  </si>
  <si>
    <t>015-220-440</t>
  </si>
  <si>
    <t>015-220-44</t>
  </si>
  <si>
    <t>015220440000</t>
  </si>
  <si>
    <t>015-150-020</t>
  </si>
  <si>
    <t>015-150-02</t>
  </si>
  <si>
    <t>015150020000</t>
  </si>
  <si>
    <t>015-180-040</t>
  </si>
  <si>
    <t>015-180-04</t>
  </si>
  <si>
    <t>015180040000</t>
  </si>
  <si>
    <t>31</t>
  </si>
  <si>
    <t>015-180-050</t>
  </si>
  <si>
    <t>015-180-05</t>
  </si>
  <si>
    <t>015180050000</t>
  </si>
  <si>
    <t>015-180-060</t>
  </si>
  <si>
    <t>015-180-06</t>
  </si>
  <si>
    <t>015180060000</t>
  </si>
  <si>
    <t>33</t>
  </si>
  <si>
    <t>015-460-110</t>
  </si>
  <si>
    <t>015-460-11</t>
  </si>
  <si>
    <t>015460110000</t>
  </si>
  <si>
    <t>015-210-060</t>
  </si>
  <si>
    <t>015-210-06</t>
  </si>
  <si>
    <t>015210060000</t>
  </si>
  <si>
    <t>015-200-010</t>
  </si>
  <si>
    <t>015-200-01</t>
  </si>
  <si>
    <t>015200010000</t>
  </si>
  <si>
    <t>015-200-020</t>
  </si>
  <si>
    <t>015-200-02</t>
  </si>
  <si>
    <t>015200020000</t>
  </si>
  <si>
    <t>015-070-050</t>
  </si>
  <si>
    <t>015-070-05</t>
  </si>
  <si>
    <t>015070050000</t>
  </si>
  <si>
    <t>015-240-090</t>
  </si>
  <si>
    <t>015-240-09</t>
  </si>
  <si>
    <t>015240090000</t>
  </si>
  <si>
    <t>015-150-030</t>
  </si>
  <si>
    <t>015-150-03</t>
  </si>
  <si>
    <t>015150030000</t>
  </si>
  <si>
    <t>015-200-040</t>
  </si>
  <si>
    <t>015-200-04</t>
  </si>
  <si>
    <t>015200040000</t>
  </si>
  <si>
    <t>015-200-050</t>
  </si>
  <si>
    <t>015-200-05</t>
  </si>
  <si>
    <t>015200050000</t>
  </si>
  <si>
    <t>015-200-060</t>
  </si>
  <si>
    <t>015-200-06</t>
  </si>
  <si>
    <t>015200060000</t>
  </si>
  <si>
    <t>015-100-020</t>
  </si>
  <si>
    <t>015-100-02</t>
  </si>
  <si>
    <t>015100020000</t>
  </si>
  <si>
    <t>015-150-060</t>
  </si>
  <si>
    <t>015-150-06</t>
  </si>
  <si>
    <t>015150060000</t>
  </si>
  <si>
    <t>015-040-060</t>
  </si>
  <si>
    <t>015-040-06</t>
  </si>
  <si>
    <t>015040060000</t>
  </si>
  <si>
    <t>015-150-050</t>
  </si>
  <si>
    <t>015-150-05</t>
  </si>
  <si>
    <t>015150050000</t>
  </si>
  <si>
    <t>015-070-060</t>
  </si>
  <si>
    <t>015-070-06</t>
  </si>
  <si>
    <t>015070060000</t>
  </si>
  <si>
    <t>031-010-050</t>
  </si>
  <si>
    <t>031-010-05</t>
  </si>
  <si>
    <t>031010050000</t>
  </si>
  <si>
    <t>1966R0536814</t>
  </si>
  <si>
    <t>9W</t>
  </si>
  <si>
    <t>Sugar_Scott_Feds_Clip</t>
  </si>
  <si>
    <t>031-220-240</t>
  </si>
  <si>
    <t>031-220-24</t>
  </si>
  <si>
    <t>031220240000</t>
  </si>
  <si>
    <t>U S A BLM</t>
  </si>
  <si>
    <t>031-020-280</t>
  </si>
  <si>
    <t>031-020-28</t>
  </si>
  <si>
    <t>031020280000</t>
  </si>
  <si>
    <t>023-180-220</t>
  </si>
  <si>
    <t>023-180-22</t>
  </si>
  <si>
    <t>023180220000</t>
  </si>
  <si>
    <t>031-010-110</t>
  </si>
  <si>
    <t>031-010-11</t>
  </si>
  <si>
    <t>031010110000</t>
  </si>
  <si>
    <t>031-220-210</t>
  </si>
  <si>
    <t>031-220-21</t>
  </si>
  <si>
    <t>031220210000</t>
  </si>
  <si>
    <t>031-220-450</t>
  </si>
  <si>
    <t>031-220-45</t>
  </si>
  <si>
    <t>031220450000</t>
  </si>
  <si>
    <t>031-140-020</t>
  </si>
  <si>
    <t>031-140-02</t>
  </si>
  <si>
    <t>031140020000</t>
  </si>
  <si>
    <t>031-130-050</t>
  </si>
  <si>
    <t>031-130-05</t>
  </si>
  <si>
    <t>031130050000</t>
  </si>
  <si>
    <t>031-090-040</t>
  </si>
  <si>
    <t>031-090-04</t>
  </si>
  <si>
    <t>031090040000</t>
  </si>
  <si>
    <t>031-090-050</t>
  </si>
  <si>
    <t>031-090-05</t>
  </si>
  <si>
    <t>031090050000</t>
  </si>
  <si>
    <t>032-290-030</t>
  </si>
  <si>
    <t>032-290-03</t>
  </si>
  <si>
    <t>032290030000</t>
  </si>
  <si>
    <t>032</t>
  </si>
  <si>
    <t>031-050-010</t>
  </si>
  <si>
    <t>031-050-01</t>
  </si>
  <si>
    <t>031050010000</t>
  </si>
  <si>
    <t>031-060-050</t>
  </si>
  <si>
    <t>031-060-05</t>
  </si>
  <si>
    <t>031060050000</t>
  </si>
  <si>
    <t>031-050-020</t>
  </si>
  <si>
    <t>031-050-02</t>
  </si>
  <si>
    <t>031050020000</t>
  </si>
  <si>
    <t>031-060-060</t>
  </si>
  <si>
    <t>031-060-06</t>
  </si>
  <si>
    <t>031060060000</t>
  </si>
  <si>
    <t>031-010-080</t>
  </si>
  <si>
    <t>031-010-08</t>
  </si>
  <si>
    <t>031010080000</t>
  </si>
  <si>
    <t>031-130-040</t>
  </si>
  <si>
    <t>031-130-04</t>
  </si>
  <si>
    <t>031130040000</t>
  </si>
  <si>
    <t>031-130-030</t>
  </si>
  <si>
    <t>031-130-03</t>
  </si>
  <si>
    <t>031130030000</t>
  </si>
  <si>
    <t>031-140-010</t>
  </si>
  <si>
    <t>031-140-01</t>
  </si>
  <si>
    <t>031140010000</t>
  </si>
  <si>
    <t>032-290-060</t>
  </si>
  <si>
    <t>032-290-06</t>
  </si>
  <si>
    <t>032290060000</t>
  </si>
  <si>
    <t>031-010-100</t>
  </si>
  <si>
    <t>031-010-10</t>
  </si>
  <si>
    <t>031010100000</t>
  </si>
  <si>
    <t>031-220-440</t>
  </si>
  <si>
    <t>031-220-44</t>
  </si>
  <si>
    <t>031220440000</t>
  </si>
  <si>
    <t>031-120-020</t>
  </si>
  <si>
    <t>031-120-02</t>
  </si>
  <si>
    <t>031120020000</t>
  </si>
  <si>
    <t>031-080-060</t>
  </si>
  <si>
    <t>031-080-06</t>
  </si>
  <si>
    <t>031080060000</t>
  </si>
  <si>
    <t>031-530-090</t>
  </si>
  <si>
    <t>031-530-09</t>
  </si>
  <si>
    <t>031530090000</t>
  </si>
  <si>
    <t>031-060-040</t>
  </si>
  <si>
    <t>031-060-04</t>
  </si>
  <si>
    <t>031060040000</t>
  </si>
  <si>
    <t>031-300-020</t>
  </si>
  <si>
    <t>031-300-02</t>
  </si>
  <si>
    <t>031300020000</t>
  </si>
  <si>
    <t>1973R0683497</t>
  </si>
  <si>
    <t>39N</t>
  </si>
  <si>
    <t>SouthFork_Scott_Feds_Clip</t>
  </si>
  <si>
    <t>031-310-010</t>
  </si>
  <si>
    <t>031-310-01</t>
  </si>
  <si>
    <t>031310010000</t>
  </si>
  <si>
    <t>1972R0661327</t>
  </si>
  <si>
    <t>031-150-080</t>
  </si>
  <si>
    <t>031-150-08</t>
  </si>
  <si>
    <t>031150080000</t>
  </si>
  <si>
    <t>031-290-060</t>
  </si>
  <si>
    <t>031-290-06</t>
  </si>
  <si>
    <t>031290060000</t>
  </si>
  <si>
    <t>031-160-030</t>
  </si>
  <si>
    <t>031-160-03</t>
  </si>
  <si>
    <t>031160030000</t>
  </si>
  <si>
    <t>031-090-070</t>
  </si>
  <si>
    <t>031-090-07</t>
  </si>
  <si>
    <t>031090070000</t>
  </si>
  <si>
    <t>R.S.B.20-6</t>
  </si>
  <si>
    <t>031-550-130</t>
  </si>
  <si>
    <t>031-550-13</t>
  </si>
  <si>
    <t>031550130000</t>
  </si>
  <si>
    <t>N1/2 OF NW1/4. R.S.B.20-6</t>
  </si>
  <si>
    <t>031-160-050</t>
  </si>
  <si>
    <t>031-160-05</t>
  </si>
  <si>
    <t>031160050000</t>
  </si>
  <si>
    <t>031-290-040</t>
  </si>
  <si>
    <t>031-290-04</t>
  </si>
  <si>
    <t>031290040000</t>
  </si>
  <si>
    <t>032-310-060</t>
  </si>
  <si>
    <t>032-310-06</t>
  </si>
  <si>
    <t>032310060000</t>
  </si>
  <si>
    <t>031-160-040</t>
  </si>
  <si>
    <t>031-160-04</t>
  </si>
  <si>
    <t>031160040000</t>
  </si>
  <si>
    <t>031-150-030</t>
  </si>
  <si>
    <t>031-150-03</t>
  </si>
  <si>
    <t>031150030000</t>
  </si>
  <si>
    <t>031-320-040</t>
  </si>
  <si>
    <t>031-320-04</t>
  </si>
  <si>
    <t>031320040000</t>
  </si>
  <si>
    <t>031-200-060</t>
  </si>
  <si>
    <t>031-200-06</t>
  </si>
  <si>
    <t>031200060000</t>
  </si>
  <si>
    <t>031-190-050</t>
  </si>
  <si>
    <t>031-190-05</t>
  </si>
  <si>
    <t>031190050000</t>
  </si>
  <si>
    <t>031-190-040</t>
  </si>
  <si>
    <t>031-190-04</t>
  </si>
  <si>
    <t>031190040000</t>
  </si>
  <si>
    <t>031-270-160</t>
  </si>
  <si>
    <t>031-270-16</t>
  </si>
  <si>
    <t>031270160000</t>
  </si>
  <si>
    <t>031-160-020</t>
  </si>
  <si>
    <t>031-160-02</t>
  </si>
  <si>
    <t>031160020000</t>
  </si>
  <si>
    <t>031-300-010</t>
  </si>
  <si>
    <t>031-300-01</t>
  </si>
  <si>
    <t>031300010000</t>
  </si>
  <si>
    <t>2001R0007031</t>
  </si>
  <si>
    <t>C/O NORTH ZONE LAND ADJUSTMENT TEAM</t>
  </si>
  <si>
    <t>2400 WASHINGTON AVENUE</t>
  </si>
  <si>
    <t>REDDING CA 96001-2832</t>
  </si>
  <si>
    <t>031-270-250</t>
  </si>
  <si>
    <t>031-270-25</t>
  </si>
  <si>
    <t>031270250000</t>
  </si>
  <si>
    <t>031-170-030</t>
  </si>
  <si>
    <t>031-170-03</t>
  </si>
  <si>
    <t>031170030000</t>
  </si>
  <si>
    <t>031-150-040</t>
  </si>
  <si>
    <t>031-150-04</t>
  </si>
  <si>
    <t>031150040000</t>
  </si>
  <si>
    <t>031-150-050</t>
  </si>
  <si>
    <t>031-150-05</t>
  </si>
  <si>
    <t>031150050000</t>
  </si>
  <si>
    <t>031-290-030</t>
  </si>
  <si>
    <t>031-290-03</t>
  </si>
  <si>
    <t>031290030000</t>
  </si>
  <si>
    <t>031-270-150</t>
  </si>
  <si>
    <t>031-270-15</t>
  </si>
  <si>
    <t>031270150000</t>
  </si>
  <si>
    <t>NW1/4 OF SW1/4. R.S.B.20-6</t>
  </si>
  <si>
    <t>031-300-040</t>
  </si>
  <si>
    <t>031-300-04</t>
  </si>
  <si>
    <t>031300040000</t>
  </si>
  <si>
    <t>031-150-060</t>
  </si>
  <si>
    <t>031-150-06</t>
  </si>
  <si>
    <t>031150060000</t>
  </si>
  <si>
    <t>031-150-070</t>
  </si>
  <si>
    <t>031-150-07</t>
  </si>
  <si>
    <t>031150070000</t>
  </si>
  <si>
    <t>031-540-150</t>
  </si>
  <si>
    <t>031-540-15</t>
  </si>
  <si>
    <t>031540150000</t>
  </si>
  <si>
    <t>031-100-090</t>
  </si>
  <si>
    <t>031-100-09</t>
  </si>
  <si>
    <t>031100090000</t>
  </si>
  <si>
    <t>031-180-030</t>
  </si>
  <si>
    <t>031-180-03</t>
  </si>
  <si>
    <t>031180030000</t>
  </si>
  <si>
    <t>031-300-030</t>
  </si>
  <si>
    <t>031-300-03</t>
  </si>
  <si>
    <t>031300030000</t>
  </si>
  <si>
    <t>031-180-010</t>
  </si>
  <si>
    <t>031-180-01</t>
  </si>
  <si>
    <t>031180010000</t>
  </si>
  <si>
    <t>031-180-020</t>
  </si>
  <si>
    <t>031-180-02</t>
  </si>
  <si>
    <t>031180020000</t>
  </si>
  <si>
    <t>031-190-030</t>
  </si>
  <si>
    <t>031-190-03</t>
  </si>
  <si>
    <t>031190030000</t>
  </si>
  <si>
    <t>031-320-020</t>
  </si>
  <si>
    <t>031-320-02</t>
  </si>
  <si>
    <t>031320020000</t>
  </si>
  <si>
    <t>031-320-010</t>
  </si>
  <si>
    <t>031-320-01</t>
  </si>
  <si>
    <t>031320010000</t>
  </si>
  <si>
    <t>20040018963</t>
  </si>
  <si>
    <t>C/O REGIONAL LAND ADJ TEAM NORTH ZONE</t>
  </si>
  <si>
    <t>3644 AVTECH PARKWAY</t>
  </si>
  <si>
    <t>REDDING CA 96002-9241</t>
  </si>
  <si>
    <t>031-320-030</t>
  </si>
  <si>
    <t>031-320-03</t>
  </si>
  <si>
    <t>031320030000</t>
  </si>
  <si>
    <t>031-200-030</t>
  </si>
  <si>
    <t>031-200-03</t>
  </si>
  <si>
    <t>031200030000</t>
  </si>
  <si>
    <t>031-190-010</t>
  </si>
  <si>
    <t>031-190-01</t>
  </si>
  <si>
    <t>031190010000</t>
  </si>
  <si>
    <t>27,34</t>
  </si>
  <si>
    <t>031-190-020</t>
  </si>
  <si>
    <t>031-190-02</t>
  </si>
  <si>
    <t>031190020000</t>
  </si>
  <si>
    <t>031-540-120</t>
  </si>
  <si>
    <t>031-540-12</t>
  </si>
  <si>
    <t>031540120000</t>
  </si>
  <si>
    <t>031-170-020</t>
  </si>
  <si>
    <t>031-170-02</t>
  </si>
  <si>
    <t>031170020000</t>
  </si>
  <si>
    <t>031-530-130</t>
  </si>
  <si>
    <t>031-530-13</t>
  </si>
  <si>
    <t>031530130000</t>
  </si>
  <si>
    <t>1999RNONTAX</t>
  </si>
  <si>
    <t>TCT OF LAND IN NE 1/4 OF SEC 20  T40N  R8W</t>
  </si>
  <si>
    <t>031-310-050</t>
  </si>
  <si>
    <t>031-310-05</t>
  </si>
  <si>
    <t>031310050000</t>
  </si>
  <si>
    <t>031-180-060</t>
  </si>
  <si>
    <t>031-180-06</t>
  </si>
  <si>
    <t>031180060000</t>
  </si>
  <si>
    <t>031-300-050</t>
  </si>
  <si>
    <t>031-300-05</t>
  </si>
  <si>
    <t>031300050000</t>
  </si>
  <si>
    <t>031-300-060</t>
  </si>
  <si>
    <t>031-300-06</t>
  </si>
  <si>
    <t>031300060000</t>
  </si>
  <si>
    <t>031-180-040</t>
  </si>
  <si>
    <t>031-180-04</t>
  </si>
  <si>
    <t>031180040000</t>
  </si>
  <si>
    <t>031-180-050</t>
  </si>
  <si>
    <t>031-180-05</t>
  </si>
  <si>
    <t>031180050000</t>
  </si>
  <si>
    <t>031-170-060</t>
  </si>
  <si>
    <t>031-170-06</t>
  </si>
  <si>
    <t>031170060000</t>
  </si>
  <si>
    <t>031-170-070</t>
  </si>
  <si>
    <t>031-170-07</t>
  </si>
  <si>
    <t>031170070000</t>
  </si>
  <si>
    <t>031-160-060</t>
  </si>
  <si>
    <t>031-160-06</t>
  </si>
  <si>
    <t>031160060000</t>
  </si>
  <si>
    <t>031-290-050</t>
  </si>
  <si>
    <t>031-290-05</t>
  </si>
  <si>
    <t>031290050000</t>
  </si>
  <si>
    <t>031-270-140</t>
  </si>
  <si>
    <t>031-270-14</t>
  </si>
  <si>
    <t>031270140000</t>
  </si>
  <si>
    <t>031-290-070</t>
  </si>
  <si>
    <t>031-290-07</t>
  </si>
  <si>
    <t>031290070000</t>
  </si>
  <si>
    <t>031-280-040</t>
  </si>
  <si>
    <t>031-280-04</t>
  </si>
  <si>
    <t>031280040000</t>
  </si>
  <si>
    <t>031-170-040</t>
  </si>
  <si>
    <t>031-170-04</t>
  </si>
  <si>
    <t>031170040000</t>
  </si>
  <si>
    <t>025-190-030</t>
  </si>
  <si>
    <t>025-190-03</t>
  </si>
  <si>
    <t>025190030000</t>
  </si>
  <si>
    <t>025</t>
  </si>
  <si>
    <t>43N</t>
  </si>
  <si>
    <t>Snicktaw_Scott_Feds_Clip</t>
  </si>
  <si>
    <t>025-190-060</t>
  </si>
  <si>
    <t>025-190-06</t>
  </si>
  <si>
    <t>025190060000</t>
  </si>
  <si>
    <t>025-230-010</t>
  </si>
  <si>
    <t>025-230-01</t>
  </si>
  <si>
    <t>025230010000</t>
  </si>
  <si>
    <t>1958R0410430</t>
  </si>
  <si>
    <t>Shackleford_Feds_Clip</t>
  </si>
  <si>
    <t>025-240-050</t>
  </si>
  <si>
    <t>025-240-05</t>
  </si>
  <si>
    <t>025240050000</t>
  </si>
  <si>
    <t>025-230-020</t>
  </si>
  <si>
    <t>025-230-02</t>
  </si>
  <si>
    <t>025230020000</t>
  </si>
  <si>
    <t>025-230-030</t>
  </si>
  <si>
    <t>025-230-03</t>
  </si>
  <si>
    <t>025230030000</t>
  </si>
  <si>
    <t>025-240-030</t>
  </si>
  <si>
    <t>025-240-03</t>
  </si>
  <si>
    <t>025240030000</t>
  </si>
  <si>
    <t>025-230-050</t>
  </si>
  <si>
    <t>025-230-05</t>
  </si>
  <si>
    <t>025230050000</t>
  </si>
  <si>
    <t>025-230-060</t>
  </si>
  <si>
    <t>025-230-06</t>
  </si>
  <si>
    <t>025230060000</t>
  </si>
  <si>
    <t>025-230-070</t>
  </si>
  <si>
    <t>025-230-07</t>
  </si>
  <si>
    <t>025230070000</t>
  </si>
  <si>
    <t>025-260-060</t>
  </si>
  <si>
    <t>025-260-06</t>
  </si>
  <si>
    <t>025260060000</t>
  </si>
  <si>
    <t>025-190-050</t>
  </si>
  <si>
    <t>025-190-05</t>
  </si>
  <si>
    <t>025190050000</t>
  </si>
  <si>
    <t>025-240-020</t>
  </si>
  <si>
    <t>025-240-02</t>
  </si>
  <si>
    <t>025240020000</t>
  </si>
  <si>
    <t>025-230-040</t>
  </si>
  <si>
    <t>025-230-04</t>
  </si>
  <si>
    <t>025230040000</t>
  </si>
  <si>
    <t>025-250-040</t>
  </si>
  <si>
    <t>025-250-04</t>
  </si>
  <si>
    <t>025250040000</t>
  </si>
  <si>
    <t>025-380-100</t>
  </si>
  <si>
    <t>025-380-10</t>
  </si>
  <si>
    <t>025380100000</t>
  </si>
  <si>
    <t>025-210-100</t>
  </si>
  <si>
    <t>025-210-10</t>
  </si>
  <si>
    <t>025210100000</t>
  </si>
  <si>
    <t>025-220-060</t>
  </si>
  <si>
    <t>025-220-06</t>
  </si>
  <si>
    <t>025220060000</t>
  </si>
  <si>
    <t>025-250-030</t>
  </si>
  <si>
    <t>025-250-03</t>
  </si>
  <si>
    <t>025250030000</t>
  </si>
  <si>
    <t>025-380-090</t>
  </si>
  <si>
    <t>025-380-09</t>
  </si>
  <si>
    <t>025380090000</t>
  </si>
  <si>
    <t>025-220-050</t>
  </si>
  <si>
    <t>025-220-05</t>
  </si>
  <si>
    <t>025220050000</t>
  </si>
  <si>
    <t>025-250-020</t>
  </si>
  <si>
    <t>025-250-02</t>
  </si>
  <si>
    <t>025250020000</t>
  </si>
  <si>
    <t>025-240-060</t>
  </si>
  <si>
    <t>025-240-06</t>
  </si>
  <si>
    <t>025240060000</t>
  </si>
  <si>
    <t>025-220-040</t>
  </si>
  <si>
    <t>025-220-04</t>
  </si>
  <si>
    <t>025220040000</t>
  </si>
  <si>
    <t>025-250-010</t>
  </si>
  <si>
    <t>025-250-01</t>
  </si>
  <si>
    <t>025250010000</t>
  </si>
  <si>
    <t>025-220-010</t>
  </si>
  <si>
    <t>025-220-01</t>
  </si>
  <si>
    <t>025220010000</t>
  </si>
  <si>
    <t>025-220-020</t>
  </si>
  <si>
    <t>025-220-02</t>
  </si>
  <si>
    <t>025220020000</t>
  </si>
  <si>
    <t>025-220-030</t>
  </si>
  <si>
    <t>025-220-03</t>
  </si>
  <si>
    <t>025220030000</t>
  </si>
  <si>
    <t>025-260-030</t>
  </si>
  <si>
    <t>025-260-03</t>
  </si>
  <si>
    <t>025260030000</t>
  </si>
  <si>
    <t>025-400-170</t>
  </si>
  <si>
    <t>025-400-17</t>
  </si>
  <si>
    <t>025400170000</t>
  </si>
  <si>
    <t>Patterson_Feds_Clip</t>
  </si>
  <si>
    <t>025-410-080</t>
  </si>
  <si>
    <t>025-410-08</t>
  </si>
  <si>
    <t>025410080000</t>
  </si>
  <si>
    <t>025-410-090</t>
  </si>
  <si>
    <t>025-410-09</t>
  </si>
  <si>
    <t>025410090000</t>
  </si>
  <si>
    <t>025-390-060</t>
  </si>
  <si>
    <t>025-390-06</t>
  </si>
  <si>
    <t>025390060000</t>
  </si>
  <si>
    <t>025-410-060</t>
  </si>
  <si>
    <t>025-410-06</t>
  </si>
  <si>
    <t>025410060000</t>
  </si>
  <si>
    <t>025-420-030</t>
  </si>
  <si>
    <t>025-420-03</t>
  </si>
  <si>
    <t>025420030000</t>
  </si>
  <si>
    <t>025-420-020</t>
  </si>
  <si>
    <t>025-420-02</t>
  </si>
  <si>
    <t>025420020000</t>
  </si>
  <si>
    <t>025-410-070</t>
  </si>
  <si>
    <t>025-410-07</t>
  </si>
  <si>
    <t>025410070000</t>
  </si>
  <si>
    <t>025-420-060</t>
  </si>
  <si>
    <t>025-420-06</t>
  </si>
  <si>
    <t>025420060000</t>
  </si>
  <si>
    <t>014-080-160</t>
  </si>
  <si>
    <t>014-080-16</t>
  </si>
  <si>
    <t>014080160000</t>
  </si>
  <si>
    <t>014</t>
  </si>
  <si>
    <t>OroFino_Scott_Feds_Clip</t>
  </si>
  <si>
    <t>014-060-070</t>
  </si>
  <si>
    <t>014-060-07</t>
  </si>
  <si>
    <t>014060070000</t>
  </si>
  <si>
    <t>014-100-580</t>
  </si>
  <si>
    <t>014-100-58</t>
  </si>
  <si>
    <t>014100580000</t>
  </si>
  <si>
    <t>014-080-140</t>
  </si>
  <si>
    <t>014-080-14</t>
  </si>
  <si>
    <t>014080140000</t>
  </si>
  <si>
    <t>014-080-150</t>
  </si>
  <si>
    <t>014-080-15</t>
  </si>
  <si>
    <t>014080150000</t>
  </si>
  <si>
    <t>014-080-130</t>
  </si>
  <si>
    <t>014-080-13</t>
  </si>
  <si>
    <t>014080130000</t>
  </si>
  <si>
    <t>014-071-240</t>
  </si>
  <si>
    <t>014-071-24</t>
  </si>
  <si>
    <t>014071240000</t>
  </si>
  <si>
    <t>014-112-280</t>
  </si>
  <si>
    <t>014-112-28</t>
  </si>
  <si>
    <t>014112280000</t>
  </si>
  <si>
    <t>014-100-570</t>
  </si>
  <si>
    <t>014-100-57</t>
  </si>
  <si>
    <t>014100570000</t>
  </si>
  <si>
    <t>014-091-020</t>
  </si>
  <si>
    <t>014-091-02</t>
  </si>
  <si>
    <t>014091020000</t>
  </si>
  <si>
    <t>014-080-120</t>
  </si>
  <si>
    <t>014-080-12</t>
  </si>
  <si>
    <t>014080120000</t>
  </si>
  <si>
    <t>014-080-110</t>
  </si>
  <si>
    <t>014-080-11</t>
  </si>
  <si>
    <t>014080110000</t>
  </si>
  <si>
    <t>014-121-120</t>
  </si>
  <si>
    <t>014-121-12</t>
  </si>
  <si>
    <t>014121120000</t>
  </si>
  <si>
    <t>031-250-300</t>
  </si>
  <si>
    <t>031-250-30</t>
  </si>
  <si>
    <t>031250300000</t>
  </si>
  <si>
    <t>Noyes_Feds_Clip</t>
  </si>
  <si>
    <t>031-250-290</t>
  </si>
  <si>
    <t>031-250-29</t>
  </si>
  <si>
    <t>031250290000</t>
  </si>
  <si>
    <t>031-250-310</t>
  </si>
  <si>
    <t>031-250-31</t>
  </si>
  <si>
    <t>031250310000</t>
  </si>
  <si>
    <t>031-210-070</t>
  </si>
  <si>
    <t>031-210-07</t>
  </si>
  <si>
    <t>031210070000</t>
  </si>
  <si>
    <t>014-030-060</t>
  </si>
  <si>
    <t>014-030-06</t>
  </si>
  <si>
    <t>014030060000</t>
  </si>
  <si>
    <t>Mill_Feds_Clip</t>
  </si>
  <si>
    <t>014-030-070</t>
  </si>
  <si>
    <t>014-030-07</t>
  </si>
  <si>
    <t>014030070000</t>
  </si>
  <si>
    <t>014-020-070</t>
  </si>
  <si>
    <t>014-020-07</t>
  </si>
  <si>
    <t>014020070000</t>
  </si>
  <si>
    <t>015-310-180</t>
  </si>
  <si>
    <t>015-310-18</t>
  </si>
  <si>
    <t>015310180000</t>
  </si>
  <si>
    <t>014-020-100</t>
  </si>
  <si>
    <t>014-020-10</t>
  </si>
  <si>
    <t>014020100000</t>
  </si>
  <si>
    <t>014-010-050</t>
  </si>
  <si>
    <t>014-010-05</t>
  </si>
  <si>
    <t>014010050000</t>
  </si>
  <si>
    <t>014-020-090</t>
  </si>
  <si>
    <t>014-020-09</t>
  </si>
  <si>
    <t>014020090000</t>
  </si>
  <si>
    <t>014-060-050</t>
  </si>
  <si>
    <t>014-060-05</t>
  </si>
  <si>
    <t>014060050000</t>
  </si>
  <si>
    <t>015-320-060</t>
  </si>
  <si>
    <t>015-320-06</t>
  </si>
  <si>
    <t>015320060000</t>
  </si>
  <si>
    <t>S1/2 OF S1/2 OF NW1/4 OF SW1/4 &amp; NE1/4 OF SE1/4 OF NW1/4 OF SW1/4. R.S.B.19-163</t>
  </si>
  <si>
    <t>015-250-070</t>
  </si>
  <si>
    <t>015-250-07</t>
  </si>
  <si>
    <t>015250070000</t>
  </si>
  <si>
    <t>015-310-170</t>
  </si>
  <si>
    <t>015-310-17</t>
  </si>
  <si>
    <t>015310170000</t>
  </si>
  <si>
    <t>014-030-050</t>
  </si>
  <si>
    <t>014-030-05</t>
  </si>
  <si>
    <t>014030050000</t>
  </si>
  <si>
    <t>015-320-070</t>
  </si>
  <si>
    <t>015-320-07</t>
  </si>
  <si>
    <t>015320070000</t>
  </si>
  <si>
    <t>014-040-080</t>
  </si>
  <si>
    <t>014-040-08</t>
  </si>
  <si>
    <t>014040080000</t>
  </si>
  <si>
    <t>014-060-060</t>
  </si>
  <si>
    <t>014-060-06</t>
  </si>
  <si>
    <t>014060060000</t>
  </si>
  <si>
    <t>014-220-120</t>
  </si>
  <si>
    <t>014-220-12</t>
  </si>
  <si>
    <t>014220120000</t>
  </si>
  <si>
    <t>McAdams_Feds_Clip</t>
  </si>
  <si>
    <t>014-160-140</t>
  </si>
  <si>
    <t>014-160-14</t>
  </si>
  <si>
    <t>014160140000</t>
  </si>
  <si>
    <t>014-040-060</t>
  </si>
  <si>
    <t>014-040-06</t>
  </si>
  <si>
    <t>014040060000</t>
  </si>
  <si>
    <t>014-040-070</t>
  </si>
  <si>
    <t>014-040-07</t>
  </si>
  <si>
    <t>014040070000</t>
  </si>
  <si>
    <t>014-190-190</t>
  </si>
  <si>
    <t>014-190-19</t>
  </si>
  <si>
    <t>014190190000</t>
  </si>
  <si>
    <t>014-181-040</t>
  </si>
  <si>
    <t>014-181-04</t>
  </si>
  <si>
    <t>014181040000</t>
  </si>
  <si>
    <t>014-160-110</t>
  </si>
  <si>
    <t>014-160-11</t>
  </si>
  <si>
    <t>014160110000</t>
  </si>
  <si>
    <t>014-160-120</t>
  </si>
  <si>
    <t>014-160-12</t>
  </si>
  <si>
    <t>014160120000</t>
  </si>
  <si>
    <t>014-170-140</t>
  </si>
  <si>
    <t>014-170-14</t>
  </si>
  <si>
    <t>014170140000</t>
  </si>
  <si>
    <t>014-160-130</t>
  </si>
  <si>
    <t>014-160-13</t>
  </si>
  <si>
    <t>014160130000</t>
  </si>
  <si>
    <t>014-150-090</t>
  </si>
  <si>
    <t>014-150-09</t>
  </si>
  <si>
    <t>014150090000</t>
  </si>
  <si>
    <t>014-220-180</t>
  </si>
  <si>
    <t>014-220-18</t>
  </si>
  <si>
    <t>014220180000</t>
  </si>
  <si>
    <t>014-010-060</t>
  </si>
  <si>
    <t>014-010-06</t>
  </si>
  <si>
    <t>014010060000</t>
  </si>
  <si>
    <t>014-050-120</t>
  </si>
  <si>
    <t>014-050-12</t>
  </si>
  <si>
    <t>014050120000</t>
  </si>
  <si>
    <t>014-190-210</t>
  </si>
  <si>
    <t>014-190-21</t>
  </si>
  <si>
    <t>014190210000</t>
  </si>
  <si>
    <t>014-220-220</t>
  </si>
  <si>
    <t>014-220-22</t>
  </si>
  <si>
    <t>014220220000</t>
  </si>
  <si>
    <t>014-150-100</t>
  </si>
  <si>
    <t>014-150-10</t>
  </si>
  <si>
    <t>014150100000</t>
  </si>
  <si>
    <t>014-113-230</t>
  </si>
  <si>
    <t>014-113-23</t>
  </si>
  <si>
    <t>014113230000</t>
  </si>
  <si>
    <t>014-190-200</t>
  </si>
  <si>
    <t>014-190-20</t>
  </si>
  <si>
    <t>014190200000</t>
  </si>
  <si>
    <t>014-220-260</t>
  </si>
  <si>
    <t>014-220-26</t>
  </si>
  <si>
    <t>014220260000</t>
  </si>
  <si>
    <t>014-410-110</t>
  </si>
  <si>
    <t>014-410-11</t>
  </si>
  <si>
    <t>014410110000</t>
  </si>
  <si>
    <t xml:space="preserve"> R.S.B. 22-77</t>
  </si>
  <si>
    <t>014-190-170</t>
  </si>
  <si>
    <t>014-190-17</t>
  </si>
  <si>
    <t>014190170000</t>
  </si>
  <si>
    <t>014-190-180</t>
  </si>
  <si>
    <t>014-190-18</t>
  </si>
  <si>
    <t>014190180000</t>
  </si>
  <si>
    <t>014-220-150</t>
  </si>
  <si>
    <t>014-220-15</t>
  </si>
  <si>
    <t>014220150000</t>
  </si>
  <si>
    <t>014-220-170</t>
  </si>
  <si>
    <t>014-220-17</t>
  </si>
  <si>
    <t>014220170000</t>
  </si>
  <si>
    <t>014-040-090</t>
  </si>
  <si>
    <t>014-040-09</t>
  </si>
  <si>
    <t>014040090000</t>
  </si>
  <si>
    <t>014-112-080</t>
  </si>
  <si>
    <t>014-112-08</t>
  </si>
  <si>
    <t>014112080000</t>
  </si>
  <si>
    <t>014-071-300</t>
  </si>
  <si>
    <t>014-071-30</t>
  </si>
  <si>
    <t>014071300000</t>
  </si>
  <si>
    <t>014-160-100</t>
  </si>
  <si>
    <t>014-160-10</t>
  </si>
  <si>
    <t>014160100000</t>
  </si>
  <si>
    <t>014-160-090</t>
  </si>
  <si>
    <t>014-160-09</t>
  </si>
  <si>
    <t>014160090000</t>
  </si>
  <si>
    <t>014-160-080</t>
  </si>
  <si>
    <t>014-160-08</t>
  </si>
  <si>
    <t>014160080000</t>
  </si>
  <si>
    <t>014-181-310</t>
  </si>
  <si>
    <t>014-181-31</t>
  </si>
  <si>
    <t>014181310000</t>
  </si>
  <si>
    <t>014-240-240</t>
  </si>
  <si>
    <t>014-240-24</t>
  </si>
  <si>
    <t>014240240000</t>
  </si>
  <si>
    <t>LowerMoffett_Feds_Clip</t>
  </si>
  <si>
    <t>014-240-260</t>
  </si>
  <si>
    <t>014-240-26</t>
  </si>
  <si>
    <t>014240260000</t>
  </si>
  <si>
    <t>014-350-140</t>
  </si>
  <si>
    <t>014-350-14</t>
  </si>
  <si>
    <t>014350140000</t>
  </si>
  <si>
    <t>014-320-110</t>
  </si>
  <si>
    <t>014-320-11</t>
  </si>
  <si>
    <t>014320110000</t>
  </si>
  <si>
    <t>014-240-210</t>
  </si>
  <si>
    <t>014-240-21</t>
  </si>
  <si>
    <t>014240210000</t>
  </si>
  <si>
    <t>014-240-220</t>
  </si>
  <si>
    <t>014-240-22</t>
  </si>
  <si>
    <t>014240220000</t>
  </si>
  <si>
    <t>014-240-250</t>
  </si>
  <si>
    <t>014-240-25</t>
  </si>
  <si>
    <t>014240250000</t>
  </si>
  <si>
    <t>014-230-090</t>
  </si>
  <si>
    <t>014-230-09</t>
  </si>
  <si>
    <t>014230090000</t>
  </si>
  <si>
    <t>014-250-190</t>
  </si>
  <si>
    <t>014-250-19</t>
  </si>
  <si>
    <t>014250190000</t>
  </si>
  <si>
    <t>014-250-180</t>
  </si>
  <si>
    <t>014-250-18</t>
  </si>
  <si>
    <t>014250180000</t>
  </si>
  <si>
    <t>014-240-230</t>
  </si>
  <si>
    <t>014-240-23</t>
  </si>
  <si>
    <t>014240230000</t>
  </si>
  <si>
    <t>031-310-020</t>
  </si>
  <si>
    <t>031-310-02</t>
  </si>
  <si>
    <t>031310020000</t>
  </si>
  <si>
    <t>LowerEast_Feds_Clip</t>
  </si>
  <si>
    <t>031-280-020</t>
  </si>
  <si>
    <t>031-280-02</t>
  </si>
  <si>
    <t>031280020000</t>
  </si>
  <si>
    <t>031-280-030</t>
  </si>
  <si>
    <t>031-280-03</t>
  </si>
  <si>
    <t>031280030000</t>
  </si>
  <si>
    <t>031-260-100</t>
  </si>
  <si>
    <t>031-260-10</t>
  </si>
  <si>
    <t>031260100000</t>
  </si>
  <si>
    <t>031-380-080</t>
  </si>
  <si>
    <t>031-380-08</t>
  </si>
  <si>
    <t>031380080000</t>
  </si>
  <si>
    <t>031-360-040</t>
  </si>
  <si>
    <t>031-360-04</t>
  </si>
  <si>
    <t>031360040000</t>
  </si>
  <si>
    <t>031-280-050</t>
  </si>
  <si>
    <t>031-280-05</t>
  </si>
  <si>
    <t>031280050000</t>
  </si>
  <si>
    <t>031-250-320</t>
  </si>
  <si>
    <t>031-250-32</t>
  </si>
  <si>
    <t>031250320000</t>
  </si>
  <si>
    <t>031-380-100</t>
  </si>
  <si>
    <t>031-380-10</t>
  </si>
  <si>
    <t>031380100000</t>
  </si>
  <si>
    <t>031-310-030</t>
  </si>
  <si>
    <t>031-310-03</t>
  </si>
  <si>
    <t>031310030000</t>
  </si>
  <si>
    <t>031-370-020</t>
  </si>
  <si>
    <t>031-370-02</t>
  </si>
  <si>
    <t>031370020000</t>
  </si>
  <si>
    <t>031-370-030</t>
  </si>
  <si>
    <t>031-370-03</t>
  </si>
  <si>
    <t>031370030000</t>
  </si>
  <si>
    <t>031-390-010</t>
  </si>
  <si>
    <t>031-390-01</t>
  </si>
  <si>
    <t>031390010000</t>
  </si>
  <si>
    <t>031-390-020</t>
  </si>
  <si>
    <t>031-390-02</t>
  </si>
  <si>
    <t>031390020000</t>
  </si>
  <si>
    <t>031-310-040</t>
  </si>
  <si>
    <t>031-310-04</t>
  </si>
  <si>
    <t>031310040000</t>
  </si>
  <si>
    <t>031-380-090</t>
  </si>
  <si>
    <t>031-380-09</t>
  </si>
  <si>
    <t>031380090000</t>
  </si>
  <si>
    <t>031-260-080</t>
  </si>
  <si>
    <t>031-260-08</t>
  </si>
  <si>
    <t>031260080000</t>
  </si>
  <si>
    <t>031-280-060</t>
  </si>
  <si>
    <t>031-280-06</t>
  </si>
  <si>
    <t>031280060000</t>
  </si>
  <si>
    <t>031-260-090</t>
  </si>
  <si>
    <t>031-260-09</t>
  </si>
  <si>
    <t>031260090000</t>
  </si>
  <si>
    <t>031-370-040</t>
  </si>
  <si>
    <t>031-370-04</t>
  </si>
  <si>
    <t>031370040000</t>
  </si>
  <si>
    <t>031-350-190</t>
  </si>
  <si>
    <t>031-350-19</t>
  </si>
  <si>
    <t>031350190000</t>
  </si>
  <si>
    <t>Kidder_Feds_Clip</t>
  </si>
  <si>
    <t>025-290-030</t>
  </si>
  <si>
    <t>025-290-03</t>
  </si>
  <si>
    <t>025290030000</t>
  </si>
  <si>
    <t>025-420-010</t>
  </si>
  <si>
    <t>025-420-01</t>
  </si>
  <si>
    <t>025420010000</t>
  </si>
  <si>
    <t>025-260-090</t>
  </si>
  <si>
    <t>025-260-09</t>
  </si>
  <si>
    <t>025260090000</t>
  </si>
  <si>
    <t>025-280-060</t>
  </si>
  <si>
    <t>025-280-06</t>
  </si>
  <si>
    <t>025280060000</t>
  </si>
  <si>
    <t>025-250-060</t>
  </si>
  <si>
    <t>025-250-06</t>
  </si>
  <si>
    <t>025250060000</t>
  </si>
  <si>
    <t>025-250-050</t>
  </si>
  <si>
    <t>025-250-05</t>
  </si>
  <si>
    <t>025250050000</t>
  </si>
  <si>
    <t>025-390-050</t>
  </si>
  <si>
    <t>025-390-05</t>
  </si>
  <si>
    <t>025390050000</t>
  </si>
  <si>
    <t>025-250-090</t>
  </si>
  <si>
    <t>025-250-09</t>
  </si>
  <si>
    <t>025250090000</t>
  </si>
  <si>
    <t>025-250-070</t>
  </si>
  <si>
    <t>025-250-07</t>
  </si>
  <si>
    <t>025250070000</t>
  </si>
  <si>
    <t>025-280-020</t>
  </si>
  <si>
    <t>025-280-02</t>
  </si>
  <si>
    <t>025280020000</t>
  </si>
  <si>
    <t>025-280-030</t>
  </si>
  <si>
    <t>025-280-03</t>
  </si>
  <si>
    <t>025280030000</t>
  </si>
  <si>
    <t>025-420-050</t>
  </si>
  <si>
    <t>025-420-05</t>
  </si>
  <si>
    <t>025420050000</t>
  </si>
  <si>
    <t>025-250-080</t>
  </si>
  <si>
    <t>025-250-08</t>
  </si>
  <si>
    <t>025250080000</t>
  </si>
  <si>
    <t>025-270-040</t>
  </si>
  <si>
    <t>025-270-04</t>
  </si>
  <si>
    <t>025270040000</t>
  </si>
  <si>
    <t>025-280-010</t>
  </si>
  <si>
    <t>025-280-01</t>
  </si>
  <si>
    <t>025280010000</t>
  </si>
  <si>
    <t>025-420-040</t>
  </si>
  <si>
    <t>025-420-04</t>
  </si>
  <si>
    <t>025420040000</t>
  </si>
  <si>
    <t>025-010-010</t>
  </si>
  <si>
    <t>025-010-01</t>
  </si>
  <si>
    <t>025010010000</t>
  </si>
  <si>
    <t>Kelsey_Feds_Clip</t>
  </si>
  <si>
    <t>015-110-020</t>
  </si>
  <si>
    <t>015-110-02</t>
  </si>
  <si>
    <t>015110020000</t>
  </si>
  <si>
    <t>015-110-070</t>
  </si>
  <si>
    <t>015-110-07</t>
  </si>
  <si>
    <t>015110070000</t>
  </si>
  <si>
    <t>015-240-100</t>
  </si>
  <si>
    <t>015-240-10</t>
  </si>
  <si>
    <t>015240100000</t>
  </si>
  <si>
    <t>015-240-110</t>
  </si>
  <si>
    <t>015-240-11</t>
  </si>
  <si>
    <t>015240110000</t>
  </si>
  <si>
    <t>025-010-050</t>
  </si>
  <si>
    <t>025-010-05</t>
  </si>
  <si>
    <t>025010050000</t>
  </si>
  <si>
    <t>015-110-040</t>
  </si>
  <si>
    <t>015-110-04</t>
  </si>
  <si>
    <t>015110040000</t>
  </si>
  <si>
    <t>015-110-050</t>
  </si>
  <si>
    <t>015-110-05</t>
  </si>
  <si>
    <t>015110050000</t>
  </si>
  <si>
    <t>015-110-060</t>
  </si>
  <si>
    <t>015-110-06</t>
  </si>
  <si>
    <t>015110060000</t>
  </si>
  <si>
    <t>015-110-030</t>
  </si>
  <si>
    <t>015-110-03</t>
  </si>
  <si>
    <t>015110030000</t>
  </si>
  <si>
    <t>025-010-030</t>
  </si>
  <si>
    <t>025-010-03</t>
  </si>
  <si>
    <t>025010030000</t>
  </si>
  <si>
    <t>015-100-040</t>
  </si>
  <si>
    <t>015-100-04</t>
  </si>
  <si>
    <t>015100040000</t>
  </si>
  <si>
    <t>015-100-050</t>
  </si>
  <si>
    <t>015-100-05</t>
  </si>
  <si>
    <t>015100050000</t>
  </si>
  <si>
    <t>015-100-060</t>
  </si>
  <si>
    <t>015-100-06</t>
  </si>
  <si>
    <t>015100060000</t>
  </si>
  <si>
    <t>025-010-040</t>
  </si>
  <si>
    <t>025-010-04</t>
  </si>
  <si>
    <t>025010040000</t>
  </si>
  <si>
    <t>015-210-050</t>
  </si>
  <si>
    <t>015-210-05</t>
  </si>
  <si>
    <t>015210050000</t>
  </si>
  <si>
    <t>025-200-010</t>
  </si>
  <si>
    <t>025-200-01</t>
  </si>
  <si>
    <t>025200010000</t>
  </si>
  <si>
    <t>015-240-080</t>
  </si>
  <si>
    <t>015-240-08</t>
  </si>
  <si>
    <t>015240080000</t>
  </si>
  <si>
    <t>025-010-020</t>
  </si>
  <si>
    <t>025-010-02</t>
  </si>
  <si>
    <t>025010020000</t>
  </si>
  <si>
    <t>015-240-070</t>
  </si>
  <si>
    <t>015-240-07</t>
  </si>
  <si>
    <t>015240070000</t>
  </si>
  <si>
    <t>025-010-060</t>
  </si>
  <si>
    <t>025-010-06</t>
  </si>
  <si>
    <t>025010060000</t>
  </si>
  <si>
    <t>Indian_Feds_Clip</t>
  </si>
  <si>
    <t>014-112-340</t>
  </si>
  <si>
    <t>014-112-34</t>
  </si>
  <si>
    <t>014112340000</t>
  </si>
  <si>
    <t>014-050-100</t>
  </si>
  <si>
    <t>014-050-10</t>
  </si>
  <si>
    <t>014050100000</t>
  </si>
  <si>
    <t>014-071-210</t>
  </si>
  <si>
    <t>014-071-21</t>
  </si>
  <si>
    <t>014071210000</t>
  </si>
  <si>
    <t>014-071-160</t>
  </si>
  <si>
    <t>014-071-16</t>
  </si>
  <si>
    <t>014071160000</t>
  </si>
  <si>
    <t>014-050-110</t>
  </si>
  <si>
    <t>014-050-11</t>
  </si>
  <si>
    <t>014050110000</t>
  </si>
  <si>
    <t>014-071-370</t>
  </si>
  <si>
    <t>014-071-37</t>
  </si>
  <si>
    <t>014071370000</t>
  </si>
  <si>
    <t>014-112-030</t>
  </si>
  <si>
    <t>014-112-03</t>
  </si>
  <si>
    <t>014112030000</t>
  </si>
  <si>
    <t>014-050-090</t>
  </si>
  <si>
    <t>014-050-09</t>
  </si>
  <si>
    <t>014050090000</t>
  </si>
  <si>
    <t>032-250-050</t>
  </si>
  <si>
    <t>032-250-05</t>
  </si>
  <si>
    <t>032250050000</t>
  </si>
  <si>
    <t>French_Feds_Clip</t>
  </si>
  <si>
    <t>031-040-020</t>
  </si>
  <si>
    <t>031-040-02</t>
  </si>
  <si>
    <t>031040020000</t>
  </si>
  <si>
    <t>032-250-030</t>
  </si>
  <si>
    <t>032-250-03</t>
  </si>
  <si>
    <t>032250030000</t>
  </si>
  <si>
    <t>031-010-060</t>
  </si>
  <si>
    <t>031-010-06</t>
  </si>
  <si>
    <t>031010060000</t>
  </si>
  <si>
    <t>031-030-060</t>
  </si>
  <si>
    <t>031-030-06</t>
  </si>
  <si>
    <t>031030060000</t>
  </si>
  <si>
    <t>023-610-100</t>
  </si>
  <si>
    <t>023-610-10</t>
  </si>
  <si>
    <t>023610100000</t>
  </si>
  <si>
    <t>032-280-060</t>
  </si>
  <si>
    <t>032-280-06</t>
  </si>
  <si>
    <t>032280060000</t>
  </si>
  <si>
    <t>032-280-030</t>
  </si>
  <si>
    <t>032-280-03</t>
  </si>
  <si>
    <t>032280030000</t>
  </si>
  <si>
    <t>023-610-090</t>
  </si>
  <si>
    <t>023-610-09</t>
  </si>
  <si>
    <t>023610090000</t>
  </si>
  <si>
    <t>025-460-060</t>
  </si>
  <si>
    <t>025-460-06</t>
  </si>
  <si>
    <t>025460060000</t>
  </si>
  <si>
    <t>025-470-060</t>
  </si>
  <si>
    <t>025-470-06</t>
  </si>
  <si>
    <t>025470060000</t>
  </si>
  <si>
    <t>025-460-050</t>
  </si>
  <si>
    <t>025-460-05</t>
  </si>
  <si>
    <t>025460050000</t>
  </si>
  <si>
    <t>023-180-240</t>
  </si>
  <si>
    <t>023-180-24</t>
  </si>
  <si>
    <t>023180240000</t>
  </si>
  <si>
    <t>032-250-060</t>
  </si>
  <si>
    <t>032-250-06</t>
  </si>
  <si>
    <t>032250060000</t>
  </si>
  <si>
    <t>023-180-210</t>
  </si>
  <si>
    <t>023-180-21</t>
  </si>
  <si>
    <t>023180210000</t>
  </si>
  <si>
    <t>023-190-300</t>
  </si>
  <si>
    <t>023-190-30</t>
  </si>
  <si>
    <t>023190300000</t>
  </si>
  <si>
    <t>025-440-060</t>
  </si>
  <si>
    <t>025-440-06</t>
  </si>
  <si>
    <t>025440060000</t>
  </si>
  <si>
    <t>Etna_Feds_Clip</t>
  </si>
  <si>
    <t>025-440-070</t>
  </si>
  <si>
    <t>025-440-07</t>
  </si>
  <si>
    <t>025440070000</t>
  </si>
  <si>
    <t>025-450-060</t>
  </si>
  <si>
    <t>025-450-06</t>
  </si>
  <si>
    <t>025450060000</t>
  </si>
  <si>
    <t>025-460-030</t>
  </si>
  <si>
    <t>025-460-03</t>
  </si>
  <si>
    <t>025460030000</t>
  </si>
  <si>
    <t>025-440-040</t>
  </si>
  <si>
    <t>025-440-04</t>
  </si>
  <si>
    <t>025440040000</t>
  </si>
  <si>
    <t>025-430-040</t>
  </si>
  <si>
    <t>025-430-04</t>
  </si>
  <si>
    <t>025430040000</t>
  </si>
  <si>
    <t>025-430-060</t>
  </si>
  <si>
    <t>025-430-06</t>
  </si>
  <si>
    <t>025430060000</t>
  </si>
  <si>
    <t>025-440-030</t>
  </si>
  <si>
    <t>025-440-03</t>
  </si>
  <si>
    <t>025440030000</t>
  </si>
  <si>
    <t>025-450-010</t>
  </si>
  <si>
    <t>025-450-01</t>
  </si>
  <si>
    <t>025450010000</t>
  </si>
  <si>
    <t>41W</t>
  </si>
  <si>
    <t>025-450-020</t>
  </si>
  <si>
    <t>025-450-02</t>
  </si>
  <si>
    <t>025450020000</t>
  </si>
  <si>
    <t>025-450-030</t>
  </si>
  <si>
    <t>025-450-03</t>
  </si>
  <si>
    <t>025450030000</t>
  </si>
  <si>
    <t>025-470-120</t>
  </si>
  <si>
    <t>025-470-12</t>
  </si>
  <si>
    <t>025470120000</t>
  </si>
  <si>
    <t>1991R0015700</t>
  </si>
  <si>
    <t>REDDING CA 96001</t>
  </si>
  <si>
    <t>025-430-050</t>
  </si>
  <si>
    <t>025-430-05</t>
  </si>
  <si>
    <t>025430050000</t>
  </si>
  <si>
    <t>025-460-040</t>
  </si>
  <si>
    <t>025-460-04</t>
  </si>
  <si>
    <t>025460040000</t>
  </si>
  <si>
    <t>025-440-050</t>
  </si>
  <si>
    <t>025-440-05</t>
  </si>
  <si>
    <t>025440050000</t>
  </si>
  <si>
    <t>Clark_Scott_Feds_Clip</t>
  </si>
  <si>
    <t>025-210-030</t>
  </si>
  <si>
    <t>025-210-03</t>
  </si>
  <si>
    <t>025210030000</t>
  </si>
  <si>
    <t>1976R0769801</t>
  </si>
  <si>
    <t>Canyon_Feds_Clip</t>
  </si>
  <si>
    <t>025-210-020</t>
  </si>
  <si>
    <t>025-210-02</t>
  </si>
  <si>
    <t>025210020000</t>
  </si>
  <si>
    <t>025-210-040</t>
  </si>
  <si>
    <t>025-210-04</t>
  </si>
  <si>
    <t>025210040000</t>
  </si>
  <si>
    <t>1977R0773278</t>
  </si>
  <si>
    <t>025-210-050</t>
  </si>
  <si>
    <t>025-210-05</t>
  </si>
  <si>
    <t>025210050000</t>
  </si>
  <si>
    <t>025-210-060</t>
  </si>
  <si>
    <t>025-210-06</t>
  </si>
  <si>
    <t>025210060000</t>
  </si>
  <si>
    <t>025-040-060</t>
  </si>
  <si>
    <t>025-040-06</t>
  </si>
  <si>
    <t>025040060000</t>
  </si>
  <si>
    <t>025-040-030</t>
  </si>
  <si>
    <t>025-040-03</t>
  </si>
  <si>
    <t>025040030000</t>
  </si>
  <si>
    <t>025-210-070</t>
  </si>
  <si>
    <t>025-210-07</t>
  </si>
  <si>
    <t>025210070000</t>
  </si>
  <si>
    <t>025-040-020</t>
  </si>
  <si>
    <t>025-040-02</t>
  </si>
  <si>
    <t>025040020000</t>
  </si>
  <si>
    <t>025-210-090</t>
  </si>
  <si>
    <t>025-210-09</t>
  </si>
  <si>
    <t>025210090000</t>
  </si>
  <si>
    <t>015-230-100</t>
  </si>
  <si>
    <t>015-230-10</t>
  </si>
  <si>
    <t>015230100000</t>
  </si>
  <si>
    <t>015-240-120</t>
  </si>
  <si>
    <t>015-240-12</t>
  </si>
  <si>
    <t>015240120000</t>
  </si>
  <si>
    <t>025-040-010</t>
  </si>
  <si>
    <t>025-040-01</t>
  </si>
  <si>
    <t>025040010000</t>
  </si>
  <si>
    <t>025-190-040</t>
  </si>
  <si>
    <t>025-190-04</t>
  </si>
  <si>
    <t>025190040000</t>
  </si>
  <si>
    <t>025-190-010</t>
  </si>
  <si>
    <t>025-190-01</t>
  </si>
  <si>
    <t>025190010000</t>
  </si>
  <si>
    <t>025-240-010</t>
  </si>
  <si>
    <t>025-240-01</t>
  </si>
  <si>
    <t>025240010000</t>
  </si>
  <si>
    <t>025-210-080</t>
  </si>
  <si>
    <t>025-210-08</t>
  </si>
  <si>
    <t>025210080000</t>
  </si>
  <si>
    <t>025-050-030</t>
  </si>
  <si>
    <t>025-050-03</t>
  </si>
  <si>
    <t>025050030000</t>
  </si>
  <si>
    <t>025-200-020</t>
  </si>
  <si>
    <t>025-200-02</t>
  </si>
  <si>
    <t>025200020000</t>
  </si>
  <si>
    <t>025-200-030</t>
  </si>
  <si>
    <t>025-200-03</t>
  </si>
  <si>
    <t>025200030000</t>
  </si>
  <si>
    <t>015-480-120</t>
  </si>
  <si>
    <t>015-480-12</t>
  </si>
  <si>
    <t>015480120000</t>
  </si>
  <si>
    <t>025-040-050</t>
  </si>
  <si>
    <t>025-040-05</t>
  </si>
  <si>
    <t>025040050000</t>
  </si>
  <si>
    <t>025-050-040</t>
  </si>
  <si>
    <t>025-050-04</t>
  </si>
  <si>
    <t>025050040000</t>
  </si>
  <si>
    <t>025-040-040</t>
  </si>
  <si>
    <t>025-040-04</t>
  </si>
  <si>
    <t>025040040000</t>
  </si>
  <si>
    <t>025-200-040</t>
  </si>
  <si>
    <t>025-200-04</t>
  </si>
  <si>
    <t>025200040000</t>
  </si>
  <si>
    <t>025-200-050</t>
  </si>
  <si>
    <t>025-200-05</t>
  </si>
  <si>
    <t>025200050000</t>
  </si>
  <si>
    <t>025-200-060</t>
  </si>
  <si>
    <t>025-200-06</t>
  </si>
  <si>
    <t>025200060000</t>
  </si>
  <si>
    <t>015-230-030</t>
  </si>
  <si>
    <t>015-230-03</t>
  </si>
  <si>
    <t>015230030000</t>
  </si>
  <si>
    <t>1958R0403138</t>
  </si>
  <si>
    <t>Boulder-Scott_Feds__Clip</t>
  </si>
  <si>
    <t>015-450-010</t>
  </si>
  <si>
    <t>015-450-01</t>
  </si>
  <si>
    <t>015450010000</t>
  </si>
  <si>
    <t>015-450-040</t>
  </si>
  <si>
    <t>015-450-04</t>
  </si>
  <si>
    <t>015450040000</t>
  </si>
  <si>
    <t>015-460-230</t>
  </si>
  <si>
    <t>015-460-23</t>
  </si>
  <si>
    <t>015460230000</t>
  </si>
  <si>
    <t>2000R0003314</t>
  </si>
  <si>
    <t>POR OF SEC 27 T44N R11W</t>
  </si>
  <si>
    <t>015-230-110</t>
  </si>
  <si>
    <t>015-230-11</t>
  </si>
  <si>
    <t>015230110000</t>
  </si>
  <si>
    <t>015-220-470</t>
  </si>
  <si>
    <t>015-220-47</t>
  </si>
  <si>
    <t>015220470000</t>
  </si>
  <si>
    <t>015-230-080</t>
  </si>
  <si>
    <t>015-230-08</t>
  </si>
  <si>
    <t>015230080000</t>
  </si>
  <si>
    <t>025-190-020</t>
  </si>
  <si>
    <t>025-190-02</t>
  </si>
  <si>
    <t>025190020000</t>
  </si>
  <si>
    <t>015-220-450</t>
  </si>
  <si>
    <t>015-220-45</t>
  </si>
  <si>
    <t>015220450000</t>
  </si>
  <si>
    <t>015-230-090</t>
  </si>
  <si>
    <t>015-230-09</t>
  </si>
  <si>
    <t>015230090000</t>
  </si>
  <si>
    <t>015-220-460</t>
  </si>
  <si>
    <t>015-220-46</t>
  </si>
  <si>
    <t>015220460000</t>
  </si>
  <si>
    <t>SUM of GIS_ACRES</t>
  </si>
  <si>
    <t>Grand Total</t>
  </si>
  <si>
    <t>MERGE_SRC</t>
  </si>
  <si>
    <t>031-120-010</t>
  </si>
  <si>
    <t>031-120-01</t>
  </si>
  <si>
    <t>031120010000</t>
  </si>
  <si>
    <t>888</t>
  </si>
  <si>
    <t>2006R0009470</t>
  </si>
  <si>
    <t>TIMBERVEST PARTNERS CALIFORNIA LLC</t>
  </si>
  <si>
    <t>3715 NORTHSIDE PARKWAY BLD 200 SUITE 500</t>
  </si>
  <si>
    <t>ATLANTA GA 30327</t>
  </si>
  <si>
    <t>Yes</t>
  </si>
  <si>
    <t>Sugar</t>
  </si>
  <si>
    <t>SouthFork</t>
  </si>
  <si>
    <t>023-150-030</t>
  </si>
  <si>
    <t>023-150-03</t>
  </si>
  <si>
    <t>023150030000</t>
  </si>
  <si>
    <t>Snicktaw</t>
  </si>
  <si>
    <t>Shackleford</t>
  </si>
  <si>
    <t>Patterson</t>
  </si>
  <si>
    <t>Kidder</t>
  </si>
  <si>
    <t>French</t>
  </si>
  <si>
    <t>Etna</t>
  </si>
  <si>
    <t>Clark</t>
  </si>
  <si>
    <t>Boulder</t>
  </si>
  <si>
    <t>UID</t>
  </si>
  <si>
    <t>Are_Acr</t>
  </si>
  <si>
    <t>Ar_Hctr</t>
  </si>
  <si>
    <t>HUC_12</t>
  </si>
  <si>
    <t>HU_12_NAME</t>
  </si>
  <si>
    <t>180102080102</t>
  </si>
  <si>
    <t>180102080101</t>
  </si>
  <si>
    <t>180102080103</t>
  </si>
  <si>
    <t>180102080202</t>
  </si>
  <si>
    <t>180102080206</t>
  </si>
  <si>
    <t>180102080205</t>
  </si>
  <si>
    <t>180102080204</t>
  </si>
  <si>
    <t>180102080203</t>
  </si>
  <si>
    <t>180102080201</t>
  </si>
  <si>
    <t>180102080302</t>
  </si>
  <si>
    <t>180102080303</t>
  </si>
  <si>
    <t>180102080301</t>
  </si>
  <si>
    <t>180102080403</t>
  </si>
  <si>
    <t>180102080402</t>
  </si>
  <si>
    <t>180102080401</t>
  </si>
  <si>
    <t>180102080501</t>
  </si>
  <si>
    <t>180102080503</t>
  </si>
  <si>
    <t>180102080504</t>
  </si>
  <si>
    <t>180102080502</t>
  </si>
  <si>
    <t>180102080606</t>
  </si>
  <si>
    <t>180102080605</t>
  </si>
  <si>
    <t>180102080604</t>
  </si>
  <si>
    <t>180102080602</t>
  </si>
  <si>
    <t>180102080603</t>
  </si>
  <si>
    <t>180102080601</t>
  </si>
  <si>
    <t>SUM of Are_Acr</t>
  </si>
  <si>
    <t>FIRE_NAME</t>
  </si>
  <si>
    <t>DECADES</t>
  </si>
  <si>
    <t>KELSEY</t>
  </si>
  <si>
    <t>2020-January 2025</t>
  </si>
  <si>
    <t>MINER</t>
  </si>
  <si>
    <t>SCHOOLHOUSE</t>
  </si>
  <si>
    <t>MEAMBER</t>
  </si>
  <si>
    <t>SCARFACE</t>
  </si>
  <si>
    <t>MOUNTAIN</t>
  </si>
  <si>
    <t>TOWNSEND</t>
  </si>
  <si>
    <t>DUZEL</t>
  </si>
  <si>
    <t>2010-2019</t>
  </si>
  <si>
    <t>LITTLE MARBLE</t>
  </si>
  <si>
    <t>SHACKLEFORD</t>
  </si>
  <si>
    <t>SHELLY</t>
  </si>
  <si>
    <t>RIVER COMPLEX</t>
  </si>
  <si>
    <t>GEORGE</t>
  </si>
  <si>
    <t>WILDERNESS</t>
  </si>
  <si>
    <t>NOYES 1-14</t>
  </si>
  <si>
    <t>HEAD</t>
  </si>
  <si>
    <t>LAKE</t>
  </si>
  <si>
    <t>MARY</t>
  </si>
  <si>
    <t>SCOTT</t>
  </si>
  <si>
    <t>MCKINNEY</t>
  </si>
  <si>
    <t>NEPA_ID</t>
  </si>
  <si>
    <t>SYSTEM</t>
  </si>
  <si>
    <t>CalcAcres</t>
  </si>
  <si>
    <t>Prescripti</t>
  </si>
  <si>
    <t>SlashTreat</t>
  </si>
  <si>
    <t>Objective</t>
  </si>
  <si>
    <t>501-177-DM</t>
  </si>
  <si>
    <t>Manual Thinning</t>
  </si>
  <si>
    <t>Dry Meadow Enhancement</t>
  </si>
  <si>
    <t>Hand Pile &amp; Burn Piles</t>
  </si>
  <si>
    <t>Enhance Meadow Habitat</t>
  </si>
  <si>
    <t>501-176-DM</t>
  </si>
  <si>
    <t>505-147-DM</t>
  </si>
  <si>
    <t>505-146-DM</t>
  </si>
  <si>
    <t>505-148-DM</t>
  </si>
  <si>
    <t>505-150-DM</t>
  </si>
  <si>
    <t>505-149-DM</t>
  </si>
  <si>
    <t>501-169-DM</t>
  </si>
  <si>
    <t>501-167-DM</t>
  </si>
  <si>
    <t>501-170-DM</t>
  </si>
  <si>
    <t>501-173-DM</t>
  </si>
  <si>
    <t>501-175-DM</t>
  </si>
  <si>
    <t>501-174-DM</t>
  </si>
  <si>
    <t>501-171-DM</t>
  </si>
  <si>
    <t>501-172-DM</t>
  </si>
  <si>
    <t>505-151-DM</t>
  </si>
  <si>
    <t>504-159-DM</t>
  </si>
  <si>
    <t>505-158-DM</t>
  </si>
  <si>
    <t>505-143-DM</t>
  </si>
  <si>
    <t>505-144-DM</t>
  </si>
  <si>
    <t>505-157-DM</t>
  </si>
  <si>
    <t>502-163-DM</t>
  </si>
  <si>
    <t>505-155-DM</t>
  </si>
  <si>
    <t>501-168-DM</t>
  </si>
  <si>
    <t>502-166-DM</t>
  </si>
  <si>
    <t>505-154-DM</t>
  </si>
  <si>
    <t>505-206-WM</t>
  </si>
  <si>
    <t>Wet Meadow Enhancement</t>
  </si>
  <si>
    <t>501-207-WM</t>
  </si>
  <si>
    <t>501-208-WM</t>
  </si>
  <si>
    <t>501-209-WM</t>
  </si>
  <si>
    <t>505-153-WM</t>
  </si>
  <si>
    <t>505-210-WM</t>
  </si>
  <si>
    <t>505-156-WM</t>
  </si>
  <si>
    <t>505-48-WM</t>
  </si>
  <si>
    <t>504-211-WM</t>
  </si>
  <si>
    <t>502-164-WM</t>
  </si>
  <si>
    <t>502-165-WM</t>
  </si>
  <si>
    <t>503-161-WM</t>
  </si>
  <si>
    <t>503-32-WM</t>
  </si>
  <si>
    <t>503-160-WM</t>
  </si>
  <si>
    <t>505-145-WM</t>
  </si>
  <si>
    <t>505-152-WM</t>
  </si>
  <si>
    <t>505-162-WM</t>
  </si>
  <si>
    <t>505-216-WM</t>
  </si>
  <si>
    <t>505-217-WM</t>
  </si>
  <si>
    <t>503-219-WM</t>
  </si>
  <si>
    <t>502-220-WM</t>
  </si>
  <si>
    <t>502-221-WM</t>
  </si>
  <si>
    <t>501-222-WM</t>
  </si>
  <si>
    <t>501-223-WM</t>
  </si>
  <si>
    <t>501-224-WM</t>
  </si>
  <si>
    <t>505-218-WM</t>
  </si>
  <si>
    <t>505-226-WM</t>
  </si>
  <si>
    <t>505-225-WM</t>
  </si>
  <si>
    <t>503-227-WM</t>
  </si>
  <si>
    <t>SUM of CalcAcres</t>
  </si>
  <si>
    <t>Apr 1 
Mean_SWE</t>
  </si>
  <si>
    <t>Apr 1 
Percent_NoSnow</t>
  </si>
  <si>
    <t>Apr 1 
Percent_LowerThird</t>
  </si>
  <si>
    <t>Apr 1 
Percent_MiddleThird</t>
  </si>
  <si>
    <t>Apr 1 
Percent_UpperThird</t>
  </si>
  <si>
    <t xml:space="preserve"> Coho key watershed</t>
  </si>
  <si>
    <t xml:space="preserve">Coho documented </t>
  </si>
  <si>
    <t>SUM of Length_ft</t>
  </si>
  <si>
    <t>coholength Jenks score</t>
  </si>
  <si>
    <t>Coho</t>
  </si>
  <si>
    <t>Aspen</t>
  </si>
  <si>
    <t>Darlingtonia</t>
  </si>
  <si>
    <t>Biodiversity Score</t>
  </si>
  <si>
    <t>Coho key watersheds</t>
  </si>
  <si>
    <t>SUM of Biodiversity Score</t>
  </si>
  <si>
    <t>Hex_ID</t>
  </si>
  <si>
    <t>RarRankEco</t>
  </si>
  <si>
    <t>RarSumEco</t>
  </si>
  <si>
    <t>RarRankSW</t>
  </si>
  <si>
    <t>RarSumSW</t>
  </si>
  <si>
    <t>RareCount</t>
  </si>
  <si>
    <t>RarAmph</t>
  </si>
  <si>
    <t>RarRept</t>
  </si>
  <si>
    <t>RarBird</t>
  </si>
  <si>
    <t>RarMamm</t>
  </si>
  <si>
    <t>RarPlnt</t>
  </si>
  <si>
    <t>Eco_Sect</t>
  </si>
  <si>
    <t>Eco_Name</t>
  </si>
  <si>
    <t>Acres</t>
  </si>
  <si>
    <t>%area of HUC12 clip</t>
  </si>
  <si>
    <t>RareCountAveByArea</t>
  </si>
  <si>
    <t>RareAmphAveByArea</t>
  </si>
  <si>
    <t>RarePlantAveByArea</t>
  </si>
  <si>
    <t>SUM of Acres</t>
  </si>
  <si>
    <t>M261A</t>
  </si>
  <si>
    <t>Klamath Mountains</t>
  </si>
  <si>
    <t>CLIM_RANK</t>
  </si>
  <si>
    <t>Connectivity_rank</t>
  </si>
  <si>
    <t>ClimRankAve ByArea</t>
  </si>
  <si>
    <t>ConnRankAveByArea</t>
  </si>
  <si>
    <t/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</si>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</sst>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"/>
    <numFmt numFmtId="165" formatCode="#,##0.000000000"/>
    <numFmt numFmtId="166" formatCode="#,##0.00000000000"/>
    <numFmt numFmtId="167" formatCode="#,##0.0000000"/>
    <numFmt numFmtId="168" formatCode="yyyy\-mm\-d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trike/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2F5F7"/>
        <bgColor rgb="FFF2F5F7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6883A4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0" fontId="5" fillId="0" borderId="9" xfId="0" applyFont="1" applyBorder="1"/>
    <xf numFmtId="0" fontId="2" fillId="0" borderId="9" xfId="0" applyFont="1" applyBorder="1" applyAlignment="1">
      <alignment wrapText="1"/>
    </xf>
    <xf numFmtId="0" fontId="2" fillId="0" borderId="0" xfId="0" applyFont="1" applyAlignment="1">
      <alignment wrapText="1"/>
    </xf>
    <xf numFmtId="3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4" fontId="2" fillId="0" borderId="0" xfId="0" applyNumberFormat="1" applyFont="1" applyAlignment="1">
      <alignment horizontal="right"/>
    </xf>
    <xf numFmtId="0" fontId="2" fillId="0" borderId="10" xfId="0" applyFont="1" applyBorder="1"/>
    <xf numFmtId="0" fontId="2" fillId="3" borderId="0" xfId="0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4" fontId="2" fillId="3" borderId="0" xfId="0" applyNumberFormat="1" applyFont="1" applyFill="1" applyAlignment="1">
      <alignment horizontal="right"/>
    </xf>
    <xf numFmtId="167" fontId="2" fillId="0" borderId="0" xfId="0" applyNumberFormat="1" applyFont="1"/>
    <xf numFmtId="0" fontId="1" fillId="0" borderId="0" xfId="0" applyFont="1" applyAlignment="1">
      <alignment horizontal="right"/>
    </xf>
    <xf numFmtId="164" fontId="2" fillId="0" borderId="0" xfId="0" applyNumberFormat="1" applyFont="1"/>
    <xf numFmtId="4" fontId="2" fillId="0" borderId="0" xfId="0" applyNumberFormat="1" applyFont="1"/>
    <xf numFmtId="0" fontId="6" fillId="4" borderId="11" xfId="0" applyFont="1" applyFill="1" applyBorder="1" applyAlignment="1">
      <alignment horizontal="center"/>
    </xf>
    <xf numFmtId="1" fontId="7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2" fillId="0" borderId="0" xfId="0" applyFont="1" applyAlignment="1">
      <alignment horizontal="center" wrapText="1"/>
    </xf>
    <xf numFmtId="0" fontId="2" fillId="5" borderId="10" xfId="0" applyFont="1" applyFill="1" applyBorder="1"/>
    <xf numFmtId="0" fontId="1" fillId="4" borderId="11" xfId="0" applyFont="1" applyFill="1" applyBorder="1" applyAlignment="1">
      <alignment horizontal="center" wrapText="1"/>
    </xf>
    <xf numFmtId="10" fontId="1" fillId="4" borderId="11" xfId="0" applyNumberFormat="1" applyFont="1" applyFill="1" applyBorder="1" applyAlignment="1">
      <alignment horizontal="center" wrapText="1"/>
    </xf>
    <xf numFmtId="1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0" fontId="1" fillId="4" borderId="11" xfId="0" applyFont="1" applyFill="1" applyBorder="1" applyAlignment="1">
      <alignment horizontal="center"/>
    </xf>
    <xf numFmtId="0" fontId="0" fillId="0" borderId="12" xfId="0" applyBorder="1"/>
    <xf numFmtId="0" fontId="0" fillId="0" borderId="12" xfId="0" pivotButton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2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Border="1"/>
    <xf numFmtId="0" fontId="0" fillId="0" borderId="17" xfId="0" applyNumberFormat="1" applyBorder="1"/>
    <xf numFmtId="0" fontId="0" fillId="0" borderId="11" xfId="0" applyNumberFormat="1" applyBorder="1"/>
    <xf numFmtId="0" fontId="0" fillId="0" borderId="18" xfId="0" applyNumberFormat="1" applyBorder="1"/>
    <xf numFmtId="0" fontId="0" fillId="0" borderId="19" xfId="0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421298" refreshedVersion="8" recordCount="553" xr:uid="{00000000-000A-0000-FFFF-FFFF08000000}">
  <cacheSource type="worksheet">
    <worksheetSource ref="A1:I554" sheet="Climate &amp; Connectivity"/>
  </cacheSource>
  <cacheFields count="9">
    <cacheField name="Hex_ID" numFmtId="0">
      <sharedItems containsSemiMixedTypes="0" containsString="0" containsNumber="1" containsInteger="1" minValue="1337" maxValue="4870"/>
    </cacheField>
    <cacheField name="CLIM_RANK" numFmtId="1">
      <sharedItems containsSemiMixedTypes="0" containsString="0" containsNumber="1" containsInteger="1" minValue="1" maxValue="5"/>
    </cacheField>
    <cacheField name="Connectivity_rank" numFmtId="1">
      <sharedItems containsSemiMixedTypes="0" containsString="0" containsNumber="1" containsInteger="1" minValue="1" maxValue="5"/>
    </cacheField>
    <cacheField name="Acres" numFmtId="0">
      <sharedItems containsSemiMixedTypes="0" containsString="0" containsNumber="1" minValue="5.2447252278205299E-2" maxValue="1600.0114855240249"/>
    </cacheField>
    <cacheField name="HUC_12" numFmtId="0">
      <sharedItems/>
    </cacheField>
    <cacheField name="HU_12_NAME" numFmtId="0">
      <sharedItems count="25">
        <s v="Boulder Creek-Scott River"/>
        <s v="Canyon Creek"/>
        <s v="Clark Creek-Scott River"/>
        <s v="Etna Creek"/>
        <s v="French Creek"/>
        <s v="Hamlin Gulch-Scott River"/>
        <s v="Indian Creek"/>
        <s v="Kelsey Creek"/>
        <s v="Kidder Creek"/>
        <s v="Lower East Fork Scott River"/>
        <s v="Lower Moffett Creek"/>
        <s v="McAdam Creek"/>
        <s v="McConaughy Gulch"/>
        <s v="Mill Creek"/>
        <s v="Noyes Valley Creek"/>
        <s v="Oro Fino Creek-Scott River"/>
        <s v="Patterson Creek"/>
        <s v="Shackleford Creek"/>
        <s v="Sniktaw Creek-Scott River"/>
        <s v="South Fork Scott River"/>
        <s v="Sugar Creek-Scott River"/>
        <s v="Tompkins Creek-Scott River"/>
        <s v="Town of Scott Bar-Scott River"/>
        <s v="Upper East Fork Scott River"/>
        <s v="Upper Moffett Creek"/>
      </sharedItems>
    </cacheField>
    <cacheField name="%area of HUC12 clip" numFmtId="10">
      <sharedItems containsSemiMixedTypes="0" containsString="0" containsNumber="1" minValue="2.0994648608209083E-6" maxValue="0.18671812082053468"/>
    </cacheField>
    <cacheField name="ClimRankAve ByArea" numFmtId="0">
      <sharedItems containsSemiMixedTypes="0" containsString="0" containsNumber="1" minValue="6.2983945824627254E-6" maxValue="0.74687248328213873"/>
    </cacheField>
    <cacheField name="ConnRankAveByArea" numFmtId="0">
      <sharedItems containsSemiMixedTypes="0" containsString="0" containsNumber="1" minValue="6.2983945824627254E-6" maxValue="0.81875509867392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652775" refreshedVersion="8" recordCount="553" xr:uid="{00000000-000A-0000-FFFF-FFFF07000000}">
  <cacheSource type="worksheet">
    <worksheetSource ref="A1:U554" sheet="TerrestrialRareSpp"/>
  </cacheSource>
  <cacheFields count="21">
    <cacheField name="OBJECTID" numFmtId="1">
      <sharedItems containsSemiMixedTypes="0" containsString="0" containsNumber="1" containsInteger="1" minValue="1" maxValue="553"/>
    </cacheField>
    <cacheField name="Hex_ID" numFmtId="0">
      <sharedItems containsSemiMixedTypes="0" containsString="0" containsNumber="1" containsInteger="1" minValue="1337" maxValue="4870"/>
    </cacheField>
    <cacheField name="RarRankEco" numFmtId="1">
      <sharedItems containsSemiMixedTypes="0" containsString="0" containsNumber="1" containsInteger="1" minValue="0" maxValue="5"/>
    </cacheField>
    <cacheField name="RarSumEco" numFmtId="0">
      <sharedItems containsSemiMixedTypes="0" containsString="0" containsNumber="1" minValue="0" maxValue="0.66206900000000002"/>
    </cacheField>
    <cacheField name="RarRankSW" numFmtId="1">
      <sharedItems containsSemiMixedTypes="0" containsString="0" containsNumber="1" containsInteger="1" minValue="0" maxValue="5"/>
    </cacheField>
    <cacheField name="RarSumSW" numFmtId="0">
      <sharedItems containsSemiMixedTypes="0" containsString="0" containsNumber="1" minValue="0" maxValue="0.35143600000000003"/>
    </cacheField>
    <cacheField name="RareCount" numFmtId="1">
      <sharedItems containsSemiMixedTypes="0" containsString="0" containsNumber="1" containsInteger="1" minValue="0" maxValue="16"/>
    </cacheField>
    <cacheField name="RarAmph" numFmtId="1">
      <sharedItems containsSemiMixedTypes="0" containsString="0" containsNumber="1" containsInteger="1" minValue="0" maxValue="4"/>
    </cacheField>
    <cacheField name="RarRept" numFmtId="1">
      <sharedItems containsSemiMixedTypes="0" containsString="0" containsNumber="1" containsInteger="1" minValue="0" maxValue="1"/>
    </cacheField>
    <cacheField name="RarBird" numFmtId="1">
      <sharedItems containsSemiMixedTypes="0" containsString="0" containsNumber="1" containsInteger="1" minValue="0" maxValue="8"/>
    </cacheField>
    <cacheField name="RarMamm" numFmtId="1">
      <sharedItems containsSemiMixedTypes="0" containsString="0" containsNumber="1" containsInteger="1" minValue="0" maxValue="3"/>
    </cacheField>
    <cacheField name="RarPlnt" numFmtId="1">
      <sharedItems containsSemiMixedTypes="0" containsString="0" containsNumber="1" containsInteger="1" minValue="0" maxValue="12"/>
    </cacheField>
    <cacheField name="Eco_Sect" numFmtId="0">
      <sharedItems/>
    </cacheField>
    <cacheField name="Eco_Name" numFmtId="0">
      <sharedItems/>
    </cacheField>
    <cacheField name="Acres" numFmtId="0">
      <sharedItems containsSemiMixedTypes="0" containsString="0" containsNumber="1" minValue="5.2447252278205299E-2" maxValue="1600.0114855240249"/>
    </cacheField>
    <cacheField name="HUC_12" numFmtId="0">
      <sharedItems/>
    </cacheField>
    <cacheField name="HU_12_NAME" numFmtId="0">
      <sharedItems count="25">
        <s v="Boulder Creek-Scott River"/>
        <s v="Canyon Creek"/>
        <s v="Clark Creek-Scott River"/>
        <s v="Etna Creek"/>
        <s v="French Creek"/>
        <s v="Hamlin Gulch-Scott River"/>
        <s v="Indian Creek"/>
        <s v="Kelsey Creek"/>
        <s v="Kidder Creek"/>
        <s v="Lower East Fork Scott River"/>
        <s v="Lower Moffett Creek"/>
        <s v="McAdam Creek"/>
        <s v="McConaughy Gulch"/>
        <s v="Mill Creek"/>
        <s v="Noyes Valley Creek"/>
        <s v="Oro Fino Creek-Scott River"/>
        <s v="Patterson Creek"/>
        <s v="Shackleford Creek"/>
        <s v="Sniktaw Creek-Scott River"/>
        <s v="South Fork Scott River"/>
        <s v="Sugar Creek-Scott River"/>
        <s v="Tompkins Creek-Scott River"/>
        <s v="Town of Scott Bar-Scott River"/>
        <s v="Upper East Fork Scott River"/>
        <s v="Upper Moffett Creek"/>
      </sharedItems>
    </cacheField>
    <cacheField name="%area of HUC12 clip" numFmtId="10">
      <sharedItems containsSemiMixedTypes="0" containsString="0" containsNumber="1" minValue="2.0994648608209083E-6" maxValue="0.18671812082053468"/>
    </cacheField>
    <cacheField name="RareCountAveByArea" numFmtId="0">
      <sharedItems containsSemiMixedTypes="0" containsString="0" containsNumber="1" minValue="0" maxValue="1.5101290884125265"/>
    </cacheField>
    <cacheField name="RareAmphAveByArea" numFmtId="0">
      <sharedItems containsSemiMixedTypes="0" containsString="0" containsNumber="1" minValue="0" maxValue="0.33220149756143624"/>
    </cacheField>
    <cacheField name="RarePlantAveByArea" numFmtId="0">
      <sharedItems containsSemiMixedTypes="0" containsString="0" containsNumber="1" minValue="0" maxValue="0.92200426103954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652775" refreshedVersion="8" recordCount="25" xr:uid="{00000000-000A-0000-FFFF-FFFF06000000}">
  <cacheSource type="worksheet">
    <worksheetSource ref="A1:K26" sheet="biodiversity"/>
  </cacheSource>
  <cacheFields count="11">
    <cacheField name="huccode" numFmtId="0">
      <sharedItems containsSemiMixedTypes="0" containsString="0" containsNumber="1" containsInteger="1" minValue="180102080101" maxValue="180102080606"/>
    </cacheField>
    <cacheField name="HUC12 name" numFmtId="0">
      <sharedItems count="25">
        <s v="Boulder Creek-Scott River"/>
        <s v="Canyon Creek"/>
        <s v="Clark Creek-Scott River"/>
        <s v="Etna Creek"/>
        <s v="French Creek"/>
        <s v="Hamlin Gulch-Scott River"/>
        <s v="Indian Creek"/>
        <s v="Kelsey Creek"/>
        <s v="Kidder Creek"/>
        <s v="Lower East Fork Scott River"/>
        <s v="Lower Moffett Creek"/>
        <s v="McAdam Creek"/>
        <s v="McConaughy Gulch"/>
        <s v="Mill Creek"/>
        <s v="Noyes Valley Creek"/>
        <s v="Oro Fino Creek-Scott River"/>
        <s v="Patterson Creek"/>
        <s v="Shackleford Creek"/>
        <s v="Sniktaw Creek-Scott River"/>
        <s v="South Fork Scott River"/>
        <s v="Sugar Creek-Scott River"/>
        <s v="Tompkins Creek-Scott River"/>
        <s v="Town of Scott Bar-Scott River"/>
        <s v="Upper East Fork Scott River"/>
        <s v="Upper Moffett Creek"/>
      </sharedItems>
    </cacheField>
    <cacheField name=" Coho key watershed" numFmtId="0">
      <sharedItems containsString="0" containsBlank="1" containsNumber="1" containsInteger="1" minValue="2" maxValue="2"/>
    </cacheField>
    <cacheField name="Coho documented " numFmtId="0">
      <sharedItems containsBlank="1"/>
    </cacheField>
    <cacheField name="SUM of Length_ft" numFmtId="0">
      <sharedItems containsString="0" containsBlank="1" containsNumber="1" minValue="2441.0681991000001" maxValue="117496.8642937"/>
    </cacheField>
    <cacheField name="coholength Jenks score" numFmtId="0">
      <sharedItems containsSemiMixedTypes="0" containsString="0" containsNumber="1" containsInteger="1" minValue="0" maxValue="3"/>
    </cacheField>
    <cacheField name="Coho" numFmtId="0">
      <sharedItems containsSemiMixedTypes="0" containsString="0" containsNumber="1" containsInteger="1" minValue="0" maxValue="5"/>
    </cacheField>
    <cacheField name="Aspen" numFmtId="0">
      <sharedItems containsString="0" containsBlank="1" containsNumber="1" containsInteger="1" minValue="2" maxValue="2"/>
    </cacheField>
    <cacheField name="Cascades frog" numFmtId="0">
      <sharedItems containsString="0" containsBlank="1" containsNumber="1" containsInteger="1" minValue="2" maxValue="2"/>
    </cacheField>
    <cacheField name="Darlingtonia" numFmtId="0">
      <sharedItems containsString="0" containsBlank="1" containsNumber="1" containsInteger="1" minValue="2" maxValue="2"/>
    </cacheField>
    <cacheField name="Biodiversity Score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652775" refreshedVersion="8" recordCount="58" xr:uid="{00000000-000A-0000-FFFF-FFFF05000000}">
  <cacheSource type="worksheet">
    <worksheetSource ref="A1:K59" sheet="EFScott_MdwUnits_Intersect"/>
  </cacheSource>
  <cacheFields count="11">
    <cacheField name="OBJECTID_1" numFmtId="1">
      <sharedItems containsSemiMixedTypes="0" containsString="0" containsNumber="1" containsInteger="1" minValue="1" maxValue="58"/>
    </cacheField>
    <cacheField name="NEPA_ID" numFmtId="0">
      <sharedItems/>
    </cacheField>
    <cacheField name="SYSTEM" numFmtId="0">
      <sharedItems/>
    </cacheField>
    <cacheField name="CalcAcres" numFmtId="0">
      <sharedItems containsSemiMixedTypes="0" containsString="0" containsNumber="1" minValue="0.16941970586776733" maxValue="178.79637145996094"/>
    </cacheField>
    <cacheField name="Prescripti" numFmtId="0">
      <sharedItems/>
    </cacheField>
    <cacheField name="SlashTreat" numFmtId="0">
      <sharedItems/>
    </cacheField>
    <cacheField name="Objective" numFmtId="0">
      <sharedItems/>
    </cacheField>
    <cacheField name="HUC_12" numFmtId="0">
      <sharedItems/>
    </cacheField>
    <cacheField name="HU_12_NAME" numFmtId="0">
      <sharedItems count="2">
        <s v="Upper East Fork Scott River"/>
        <s v="Lower East Fork Scott River"/>
      </sharedItems>
    </cacheField>
    <cacheField name="Shape_Length" numFmtId="0">
      <sharedItems containsSemiMixedTypes="0" containsString="0" containsNumber="1" minValue="183.98335135169728" maxValue="6217.1370468517307"/>
    </cacheField>
    <cacheField name="Shape_Area" numFmtId="0">
      <sharedItems containsSemiMixedTypes="0" containsString="0" containsNumber="1" minValue="685.0833906358464" maxValue="723005.235719479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768521" refreshedVersion="8" recordCount="37" xr:uid="{00000000-000A-0000-FFFF-FFFF04000000}">
  <cacheSource type="worksheet">
    <worksheetSource ref="A1:H38" sheet="ScottFirePerimeter_Intersect"/>
  </cacheSource>
  <cacheFields count="8">
    <cacheField name="OBJECTID" numFmtId="1">
      <sharedItems containsSemiMixedTypes="0" containsString="0" containsNumber="1" containsInteger="1" minValue="1" maxValue="37"/>
    </cacheField>
    <cacheField name="FIRE_NAME" numFmtId="0">
      <sharedItems/>
    </cacheField>
    <cacheField name="GIS_ACRES" numFmtId="0">
      <sharedItems containsSemiMixedTypes="0" containsString="0" containsNumber="1" minValue="0.18077981472015381" maxValue="13682.619140625"/>
    </cacheField>
    <cacheField name="DECADES" numFmtId="0">
      <sharedItems/>
    </cacheField>
    <cacheField name="HUC_12" numFmtId="0">
      <sharedItems/>
    </cacheField>
    <cacheField name="HU_12_NAME" numFmtId="0">
      <sharedItems count="18">
        <s v="Kelsey Creek"/>
        <s v="Tompkins Creek-Scott River"/>
        <s v="French Creek"/>
        <s v="Indian Creek"/>
        <s v="Sniktaw Creek-Scott River"/>
        <s v="Upper Moffett Creek"/>
        <s v="Upper East Fork Scott River"/>
        <s v="Noyes Valley Creek"/>
        <s v="Town of Scott Bar-Scott River"/>
        <s v="Canyon Creek"/>
        <s v="Shackleford Creek"/>
        <s v="Patterson Creek"/>
        <s v="Kidder Creek"/>
        <s v="South Fork Scott River"/>
        <s v="Lower East Fork Scott River"/>
        <s v="Mill Creek"/>
        <s v="Boulder Creek-Scott River"/>
        <s v="McAdam Creek"/>
      </sharedItems>
    </cacheField>
    <cacheField name="Shape_Length" numFmtId="0">
      <sharedItems containsSemiMixedTypes="0" containsString="0" containsNumber="1" minValue="136.86267405356597" maxValue="107682.79039269437"/>
    </cacheField>
    <cacheField name="Shape_Area" numFmtId="0">
      <sharedItems containsSemiMixedTypes="0" containsString="0" containsNumber="1" minValue="1316.5779547181385" maxValue="98002346.938497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768521" refreshedVersion="8" recordCount="1713" xr:uid="{00000000-000A-0000-FFFF-FFFF03000000}">
  <cacheSource type="worksheet">
    <worksheetSource ref="A1:G1714" sheet="LMMhighByHUC12_Intersect"/>
  </cacheSource>
  <cacheFields count="7">
    <cacheField name="OBJECTID" numFmtId="1">
      <sharedItems containsSemiMixedTypes="0" containsString="0" containsNumber="1" containsInteger="1" minValue="1" maxValue="1713"/>
    </cacheField>
    <cacheField name="Are_Acr" numFmtId="0">
      <sharedItems containsSemiMixedTypes="0" containsString="0" containsNumber="1" minValue="6.3327965140178103E-5" maxValue="55.771460076692655"/>
    </cacheField>
    <cacheField name="Ar_Hctr" numFmtId="0">
      <sharedItems containsSemiMixedTypes="0" containsString="0" containsNumber="1" minValue="0.01" maxValue="537.65"/>
    </cacheField>
    <cacheField name="HUC_12" numFmtId="0">
      <sharedItems/>
    </cacheField>
    <cacheField name="HU_12_NAME" numFmtId="0">
      <sharedItems count="25">
        <s v="Noyes Valley Creek"/>
        <s v="Upper East Fork Scott River"/>
        <s v="Lower East Fork Scott River"/>
        <s v="Clark Creek-Scott River"/>
        <s v="McConaughy Gulch"/>
        <s v="Etna Creek"/>
        <s v="Sugar Creek-Scott River"/>
        <s v="French Creek"/>
        <s v="South Fork Scott River"/>
        <s v="McAdam Creek"/>
        <s v="Lower Moffett Creek"/>
        <s v="Upper Moffett Creek"/>
        <s v="Kidder Creek"/>
        <s v="Patterson Creek"/>
        <s v="Hamlin Gulch-Scott River"/>
        <s v="Indian Creek"/>
        <s v="Oro Fino Creek-Scott River"/>
        <s v="Sniktaw Creek-Scott River"/>
        <s v="Shackleford Creek"/>
        <s v="Town of Scott Bar-Scott River"/>
        <s v="Mill Creek"/>
        <s v="Tompkins Creek-Scott River"/>
        <s v="Boulder Creek-Scott River"/>
        <s v="Kelsey Creek"/>
        <s v="Canyon Creek"/>
      </sharedItems>
    </cacheField>
    <cacheField name="Shape_Length" numFmtId="0">
      <sharedItems containsSemiMixedTypes="0" containsString="0" containsNumber="1" minValue="2.9190124307295546" maxValue="7540"/>
    </cacheField>
    <cacheField name="Shape_Area" numFmtId="0">
      <sharedItems containsSemiMixedTypes="0" containsString="0" containsNumber="1" minValue="0.25628021948037549" maxValue="225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999998" refreshedVersion="8" recordCount="4808" xr:uid="{00000000-000A-0000-FFFF-FFFF02000000}">
  <cacheSource type="worksheet">
    <worksheetSource ref="A1:H4809" sheet="LMMmedHUC12noValley_Intersect"/>
  </cacheSource>
  <cacheFields count="8">
    <cacheField name="OBJECTID" numFmtId="1">
      <sharedItems containsSemiMixedTypes="0" containsString="0" containsNumber="1" containsInteger="1" minValue="1" maxValue="4808"/>
    </cacheField>
    <cacheField name="UID" numFmtId="1">
      <sharedItems containsSemiMixedTypes="0" containsString="0" containsNumber="1" containsInteger="1" minValue="1" maxValue="2009"/>
    </cacheField>
    <cacheField name="Are_Acr" numFmtId="0">
      <sharedItems containsSemiMixedTypes="0" containsString="0" containsNumber="1" minValue="1.4076101502844273E-4" maxValue="807.92088644777948"/>
    </cacheField>
    <cacheField name="Ar_Hctr" numFmtId="0">
      <sharedItems containsSemiMixedTypes="0" containsString="0" containsNumber="1" minValue="0.01" maxValue="8477.06"/>
    </cacheField>
    <cacheField name="HUC_12" numFmtId="0">
      <sharedItems/>
    </cacheField>
    <cacheField name="HU_12_NAME" numFmtId="0">
      <sharedItems count="25">
        <s v="Noyes Valley Creek"/>
        <s v="Upper East Fork Scott River"/>
        <s v="Lower East Fork Scott River"/>
        <s v="McConaughy Gulch"/>
        <s v="Clark Creek-Scott River"/>
        <s v="Etna Creek"/>
        <s v="Sugar Creek-Scott River"/>
        <s v="French Creek"/>
        <s v="South Fork Scott River"/>
        <s v="McAdam Creek"/>
        <s v="Lower Moffett Creek"/>
        <s v="Upper Moffett Creek"/>
        <s v="Hamlin Gulch-Scott River"/>
        <s v="Kidder Creek"/>
        <s v="Patterson Creek"/>
        <s v="Indian Creek"/>
        <s v="Oro Fino Creek-Scott River"/>
        <s v="Sniktaw Creek-Scott River"/>
        <s v="Shackleford Creek"/>
        <s v="Town of Scott Bar-Scott River"/>
        <s v="Mill Creek"/>
        <s v="Tompkins Creek-Scott River"/>
        <s v="Boulder Creek-Scott River"/>
        <s v="Kelsey Creek"/>
        <s v="Canyon Creek"/>
      </sharedItems>
    </cacheField>
    <cacheField name="Shape_Length" numFmtId="0">
      <sharedItems containsSemiMixedTypes="0" containsString="0" containsNumber="1" minValue="4.8356956482560465" maxValue="119525.6831875419"/>
    </cacheField>
    <cacheField name="Shape_Area" numFmtId="0">
      <sharedItems containsSemiMixedTypes="0" containsString="0" containsNumber="1" minValue="0.56964192482682774" maxValue="3269553.554798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49999998" refreshedVersion="8" recordCount="11" xr:uid="{00000000-000A-0000-FFFF-FFFF01000000}">
  <cacheSource type="worksheet">
    <worksheetSource ref="A1:AZ1000" sheet="EFM_Sugar_NoValleyClip_Merge"/>
  </cacheSource>
  <cacheFields count="52">
    <cacheField name="OBJECTID_12" numFmtId="0">
      <sharedItems containsString="0" containsBlank="1" containsNumber="1" containsInteger="1" minValue="1" maxValue="10"/>
    </cacheField>
    <cacheField name="OBJECTID_1" numFmtId="0">
      <sharedItems containsString="0" containsBlank="1" containsNumber="1" containsInteger="1" minValue="1438" maxValue="20051"/>
    </cacheField>
    <cacheField name="OBJECTID" numFmtId="0">
      <sharedItems containsString="0" containsBlank="1" containsNumber="1" containsInteger="1" minValue="1438" maxValue="20051"/>
    </cacheField>
    <cacheField name="APN" numFmtId="0">
      <sharedItems containsBlank="1"/>
    </cacheField>
    <cacheField name="GIS_ACRES" numFmtId="0">
      <sharedItems containsString="0" containsBlank="1" containsNumber="1" minValue="410.70146905037581" maxValue="9465.508176733143"/>
    </cacheField>
    <cacheField name="Apn_join" numFmtId="0">
      <sharedItems containsBlank="1"/>
    </cacheField>
    <cacheField name="Shape_Leng" numFmtId="0">
      <sharedItems containsString="0" containsBlank="1" containsNumber="1" minValue="7880.9129666700001" maxValue="21478.1450086"/>
    </cacheField>
    <cacheField name="ASMT" numFmtId="0">
      <sharedItems containsBlank="1"/>
    </cacheField>
    <cacheField name="Shape_Le_1" numFmtId="0">
      <sharedItems containsString="0" containsBlank="1" containsNumber="1" minValue="7880.9130380799998" maxValue="21478.145125899999"/>
    </cacheField>
    <cacheField name="OBJECTID_2" numFmtId="0">
      <sharedItems containsString="0" containsBlank="1" containsNumber="1" containsInteger="1" minValue="17716" maxValue="23091"/>
    </cacheField>
    <cacheField name="Asmt_1" numFmtId="0">
      <sharedItems containsBlank="1"/>
    </cacheField>
    <cacheField name="FeeParcel" numFmtId="0">
      <sharedItems containsBlank="1"/>
    </cacheField>
    <cacheField name="Zoning1" numFmtId="0">
      <sharedItems containsBlank="1"/>
    </cacheField>
    <cacheField name="LandUse1" numFmtId="0">
      <sharedItems containsBlank="1"/>
    </cacheField>
    <cacheField name="Neighborho" numFmtId="0">
      <sharedItems containsBlank="1"/>
    </cacheField>
    <cacheField name="CurrentDoc" numFmtId="0">
      <sharedItems containsBlank="1"/>
    </cacheField>
    <cacheField name="CurrentD_1" numFmtId="0">
      <sharedItems containsNonDate="0" containsDate="1" containsString="0" containsBlank="1" minDate="2006-07-12T00:00:00" maxDate="2006-07-13T00:00:00"/>
    </cacheField>
    <cacheField name="AssesseeNa" numFmtId="0">
      <sharedItems containsBlank="1"/>
    </cacheField>
    <cacheField name="DBA" numFmtId="0">
      <sharedItems containsBlank="1"/>
    </cacheField>
    <cacheField name="Address1" numFmtId="0">
      <sharedItems containsBlank="1"/>
    </cacheField>
    <cacheField name="Address2" numFmtId="0">
      <sharedItems containsBlank="1"/>
    </cacheField>
    <cacheField name="Address3" numFmtId="0">
      <sharedItems containsBlank="1"/>
    </cacheField>
    <cacheField name="Address4" numFmtId="0">
      <sharedItems containsBlank="1"/>
    </cacheField>
    <cacheField name="LastOfLand" numFmtId="0">
      <sharedItems containsString="0" containsBlank="1" containsNumber="1" containsInteger="1" minValue="2879" maxValue="28160"/>
    </cacheField>
    <cacheField name="LastOfStru" numFmtId="0">
      <sharedItems containsString="0" containsBlank="1" containsNumber="1" containsInteger="1" minValue="0" maxValue="0"/>
    </cacheField>
    <cacheField name="LastOfFixt" numFmtId="0">
      <sharedItems containsString="0" containsBlank="1" containsNumber="1" containsInteger="1" minValue="0" maxValue="0"/>
    </cacheField>
    <cacheField name="LastOfFi_1" numFmtId="0">
      <sharedItems containsString="0" containsBlank="1" containsNumber="1" containsInteger="1" minValue="0" maxValue="0"/>
    </cacheField>
    <cacheField name="LastOfPPBu" numFmtId="0">
      <sharedItems containsString="0" containsBlank="1" containsNumber="1" containsInteger="1" minValue="0" maxValue="0"/>
    </cacheField>
    <cacheField name="LastOfPPMH" numFmtId="0">
      <sharedItems containsString="0" containsBlank="1" containsNumber="1" containsInteger="1" minValue="0" maxValue="0"/>
    </cacheField>
    <cacheField name="LastOfHOXE" numFmtId="0">
      <sharedItems containsString="0" containsBlank="1" containsNumber="1" containsInteger="1" minValue="0" maxValue="0"/>
    </cacheField>
    <cacheField name="LastOfOthe" numFmtId="0">
      <sharedItems containsString="0" containsBlank="1" containsNumber="1" containsInteger="1" minValue="0" maxValue="0"/>
    </cacheField>
    <cacheField name="NetAssesse" numFmtId="0">
      <sharedItems containsString="0" containsBlank="1" containsNumber="1" containsInteger="1" minValue="2879" maxValue="28160"/>
    </cacheField>
    <cacheField name="LastOfOt_1" numFmtId="0">
      <sharedItems containsBlank="1"/>
    </cacheField>
    <cacheField name="Street" numFmtId="0">
      <sharedItems containsBlank="1"/>
    </cacheField>
    <cacheField name="StreetNum" numFmtId="0">
      <sharedItems containsBlank="1"/>
    </cacheField>
    <cacheField name="StreetType" numFmtId="0">
      <sharedItems containsBlank="1"/>
    </cacheField>
    <cacheField name="StreetDire" numFmtId="0">
      <sharedItems containsBlank="1"/>
    </cacheField>
    <cacheField name="SpaceApt" numFmtId="0">
      <sharedItems containsBlank="1"/>
    </cacheField>
    <cacheField name="Community" numFmtId="0">
      <sharedItems containsBlank="1"/>
    </cacheField>
    <cacheField name="Zip" numFmtId="0">
      <sharedItems containsBlank="1"/>
    </cacheField>
    <cacheField name="Sec" numFmtId="0">
      <sharedItems containsBlank="1"/>
    </cacheField>
    <cacheField name="Township" numFmtId="0">
      <sharedItems containsBlank="1"/>
    </cacheField>
    <cacheField name="Range" numFmtId="0">
      <sharedItems containsBlank="1"/>
    </cacheField>
    <cacheField name="Descr" numFmtId="0">
      <sharedItems containsBlank="1"/>
    </cacheField>
    <cacheField name="LastOfDocN" numFmtId="0">
      <sharedItems containsBlank="1"/>
    </cacheField>
    <cacheField name="RollYear" numFmtId="0">
      <sharedItems containsBlank="1"/>
    </cacheField>
    <cacheField name="TimberPres" numFmtId="0">
      <sharedItems containsBlank="1"/>
    </cacheField>
    <cacheField name="AgPreserve" numFmtId="0">
      <sharedItems containsBlank="1"/>
    </cacheField>
    <cacheField name="Shape_Le_2" numFmtId="0">
      <sharedItems containsString="0" containsBlank="1" containsNumber="1" minValue="7880.9130380799998" maxValue="21478.145125899999"/>
    </cacheField>
    <cacheField name="MERGE_SRC" numFmtId="0">
      <sharedItems containsBlank="1" count="11">
        <s v="Sugar"/>
        <s v="SouthFork"/>
        <s v="Snicktaw"/>
        <s v="Shackleford"/>
        <s v="Patterson"/>
        <s v="Kidder"/>
        <s v="French"/>
        <s v="Etna"/>
        <s v="Clark"/>
        <s v="Boulder"/>
        <m/>
      </sharedItems>
    </cacheField>
    <cacheField name="Shape_Length" numFmtId="0">
      <sharedItems containsString="0" containsBlank="1" containsNumber="1" minValue="24285.863363917822" maxValue="183720.31994297737"/>
    </cacheField>
    <cacheField name="Shape_Area" numFmtId="0">
      <sharedItems containsString="0" containsBlank="1" containsNumber="1" minValue="17887679.882709723" maxValue="412296486.236576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am Cummings" refreshedDate="46128.359950115744" refreshedVersion="8" recordCount="618" xr:uid="{00000000-000A-0000-FFFF-FFFF00000000}">
  <cacheSource type="worksheet">
    <worksheetSource ref="A1:AZ619" sheet="FedsByHUC12_Clipped_Merge"/>
  </cacheSource>
  <cacheFields count="52">
    <cacheField name="OBJECTID_12" numFmtId="1">
      <sharedItems containsSemiMixedTypes="0" containsString="0" containsNumber="1" containsInteger="1" minValue="1" maxValue="618"/>
    </cacheField>
    <cacheField name="OBJECTID_1" numFmtId="1">
      <sharedItems containsSemiMixedTypes="0" containsString="0" containsNumber="1" containsInteger="1" minValue="376" maxValue="42163"/>
    </cacheField>
    <cacheField name="OBJECTID" numFmtId="1">
      <sharedItems containsSemiMixedTypes="0" containsString="0" containsNumber="1" containsInteger="1" minValue="376" maxValue="42163"/>
    </cacheField>
    <cacheField name="APN" numFmtId="0">
      <sharedItems/>
    </cacheField>
    <cacheField name="GIS_ACRES" numFmtId="0">
      <sharedItems containsSemiMixedTypes="0" containsString="0" containsNumber="1" minValue="3.6067098912648937E-4" maxValue="1233.4974590380725"/>
    </cacheField>
    <cacheField name="Apn_join" numFmtId="0">
      <sharedItems/>
    </cacheField>
    <cacheField name="Shape_Leng" numFmtId="0">
      <sharedItems containsSemiMixedTypes="0" containsString="0" containsNumber="1" minValue="159.45775305399999" maxValue="32718.219865499999"/>
    </cacheField>
    <cacheField name="ASMT" numFmtId="0">
      <sharedItems/>
    </cacheField>
    <cacheField name="Shape_Le_1" numFmtId="0">
      <sharedItems containsSemiMixedTypes="0" containsString="0" containsNumber="1" minValue="159.457838307" maxValue="32718.218863099999"/>
    </cacheField>
    <cacheField name="OBJECTID_2" numFmtId="1">
      <sharedItems containsSemiMixedTypes="0" containsString="0" containsNumber="1" containsInteger="1" minValue="4895" maxValue="23793"/>
    </cacheField>
    <cacheField name="Asmt_1" numFmtId="0">
      <sharedItems/>
    </cacheField>
    <cacheField name="FeeParcel" numFmtId="0">
      <sharedItems/>
    </cacheField>
    <cacheField name="Zoning1" numFmtId="0">
      <sharedItems/>
    </cacheField>
    <cacheField name="LandUse1" numFmtId="0">
      <sharedItems/>
    </cacheField>
    <cacheField name="Neighborho" numFmtId="0">
      <sharedItems/>
    </cacheField>
    <cacheField name="CurrentDoc" numFmtId="0">
      <sharedItems/>
    </cacheField>
    <cacheField name="CurrentD_1" numFmtId="168">
      <sharedItems containsSemiMixedTypes="0" containsNonDate="0" containsDate="1" containsString="0" minDate="1951-04-27T00:00:00" maxDate="2009-08-06T00:00:00"/>
    </cacheField>
    <cacheField name="AssesseeNa" numFmtId="0">
      <sharedItems/>
    </cacheField>
    <cacheField name="DBA" numFmtId="0">
      <sharedItems/>
    </cacheField>
    <cacheField name="Address1" numFmtId="0">
      <sharedItems/>
    </cacheField>
    <cacheField name="Address2" numFmtId="0">
      <sharedItems/>
    </cacheField>
    <cacheField name="Address3" numFmtId="0">
      <sharedItems/>
    </cacheField>
    <cacheField name="Address4" numFmtId="0">
      <sharedItems/>
    </cacheField>
    <cacheField name="LastOfLand" numFmtId="0">
      <sharedItems containsSemiMixedTypes="0" containsString="0" containsNumber="1" containsInteger="1" minValue="0" maxValue="0"/>
    </cacheField>
    <cacheField name="LastOfStru" numFmtId="0">
      <sharedItems containsSemiMixedTypes="0" containsString="0" containsNumber="1" containsInteger="1" minValue="0" maxValue="0"/>
    </cacheField>
    <cacheField name="LastOfFixt" numFmtId="0">
      <sharedItems containsSemiMixedTypes="0" containsString="0" containsNumber="1" containsInteger="1" minValue="0" maxValue="0"/>
    </cacheField>
    <cacheField name="LastOfFi_1" numFmtId="0">
      <sharedItems containsSemiMixedTypes="0" containsString="0" containsNumber="1" containsInteger="1" minValue="0" maxValue="0"/>
    </cacheField>
    <cacheField name="LastOfPPBu" numFmtId="0">
      <sharedItems containsSemiMixedTypes="0" containsString="0" containsNumber="1" containsInteger="1" minValue="0" maxValue="0"/>
    </cacheField>
    <cacheField name="LastOfPPMH" numFmtId="0">
      <sharedItems containsSemiMixedTypes="0" containsString="0" containsNumber="1" containsInteger="1" minValue="0" maxValue="0"/>
    </cacheField>
    <cacheField name="LastOfHOXE" numFmtId="0">
      <sharedItems containsSemiMixedTypes="0" containsString="0" containsNumber="1" containsInteger="1" minValue="0" maxValue="0"/>
    </cacheField>
    <cacheField name="LastOfOthe" numFmtId="0">
      <sharedItems containsSemiMixedTypes="0" containsString="0" containsNumber="1" containsInteger="1" minValue="0" maxValue="0"/>
    </cacheField>
    <cacheField name="NetAssesse" numFmtId="0">
      <sharedItems containsSemiMixedTypes="0" containsString="0" containsNumber="1" containsInteger="1" minValue="0" maxValue="0"/>
    </cacheField>
    <cacheField name="LastOfOt_1" numFmtId="0">
      <sharedItems/>
    </cacheField>
    <cacheField name="Street" numFmtId="0">
      <sharedItems/>
    </cacheField>
    <cacheField name="StreetNum" numFmtId="0">
      <sharedItems/>
    </cacheField>
    <cacheField name="StreetType" numFmtId="0">
      <sharedItems/>
    </cacheField>
    <cacheField name="StreetDire" numFmtId="0">
      <sharedItems/>
    </cacheField>
    <cacheField name="SpaceApt" numFmtId="0">
      <sharedItems/>
    </cacheField>
    <cacheField name="Community" numFmtId="0">
      <sharedItems/>
    </cacheField>
    <cacheField name="Zip" numFmtId="0">
      <sharedItems/>
    </cacheField>
    <cacheField name="Sec" numFmtId="0">
      <sharedItems/>
    </cacheField>
    <cacheField name="Township" numFmtId="0">
      <sharedItems/>
    </cacheField>
    <cacheField name="Range" numFmtId="0">
      <sharedItems/>
    </cacheField>
    <cacheField name="Descr" numFmtId="0">
      <sharedItems/>
    </cacheField>
    <cacheField name="LastOfDocN" numFmtId="0">
      <sharedItems/>
    </cacheField>
    <cacheField name="RollYear" numFmtId="0">
      <sharedItems/>
    </cacheField>
    <cacheField name="TimberPres" numFmtId="0">
      <sharedItems/>
    </cacheField>
    <cacheField name="AgPreserve" numFmtId="0">
      <sharedItems/>
    </cacheField>
    <cacheField name="Shape_Le_2" numFmtId="0">
      <sharedItems containsSemiMixedTypes="0" containsString="0" containsNumber="1" minValue="159.457838307" maxValue="32718.218863099999"/>
    </cacheField>
    <cacheField name="HUC12" numFmtId="0">
      <sharedItems count="23">
        <s v="UpperMoffett_Feds_Clip"/>
        <s v="UpperEast_Scott_Feds_Clip"/>
        <s v="TownofScottBar_Scott_Feds_Clip"/>
        <s v="Tompkins_Scott_Feds_Clip"/>
        <s v="Sugar_Scott_Feds_Clip"/>
        <s v="SouthFork_Scott_Feds_Clip"/>
        <s v="Snicktaw_Scott_Feds_Clip"/>
        <s v="Shackleford_Feds_Clip"/>
        <s v="Patterson_Feds_Clip"/>
        <s v="OroFino_Scott_Feds_Clip"/>
        <s v="Noyes_Feds_Clip"/>
        <s v="Mill_Feds_Clip"/>
        <s v="McAdams_Feds_Clip"/>
        <s v="LowerMoffett_Feds_Clip"/>
        <s v="LowerEast_Feds_Clip"/>
        <s v="Kidder_Feds_Clip"/>
        <s v="Kelsey_Feds_Clip"/>
        <s v="Indian_Feds_Clip"/>
        <s v="French_Feds_Clip"/>
        <s v="Etna_Feds_Clip"/>
        <s v="Clark_Scott_Feds_Clip"/>
        <s v="Canyon_Feds_Clip"/>
        <s v="Boulder-Scott_Feds__Clip"/>
      </sharedItems>
    </cacheField>
    <cacheField name="Shape_Length" numFmtId="0">
      <sharedItems containsSemiMixedTypes="0" containsString="0" containsNumber="1" minValue="21.696208861074116" maxValue="32718.218863121798"/>
    </cacheField>
    <cacheField name="Shape_Area" numFmtId="0">
      <sharedItems containsSemiMixedTypes="0" containsString="0" containsNumber="1" minValue="15.710978057626331" maxValue="53723138.2411530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">
  <r>
    <n v="2004"/>
    <n v="5"/>
    <n v="3"/>
    <n v="203.49007075005827"/>
    <s v="180102080602"/>
    <x v="0"/>
    <n v="1.5848908740037006E-2"/>
    <n v="7.9244543700185022E-2"/>
    <n v="4.7546726220111017E-2"/>
  </r>
  <r>
    <n v="2005"/>
    <n v="5"/>
    <n v="3"/>
    <n v="343.6305427569107"/>
    <s v="180102080602"/>
    <x v="0"/>
    <n v="2.6763807651003543E-2"/>
    <n v="0.13381903825501773"/>
    <n v="8.029142295301063E-2"/>
  </r>
  <r>
    <n v="2077"/>
    <n v="4"/>
    <n v="3"/>
    <n v="99.693113236413765"/>
    <s v="180102080602"/>
    <x v="0"/>
    <n v="7.7646395613808813E-3"/>
    <n v="3.1058558245523525E-2"/>
    <n v="2.3293918684142642E-2"/>
  </r>
  <r>
    <n v="2078"/>
    <n v="5"/>
    <n v="3"/>
    <n v="1526.945839942852"/>
    <s v="180102080602"/>
    <x v="0"/>
    <n v="0.11892681141163977"/>
    <n v="0.59463405705819883"/>
    <n v="0.35678043423491934"/>
  </r>
  <r>
    <n v="2151"/>
    <n v="5"/>
    <n v="3"/>
    <n v="1599.993228935695"/>
    <s v="180102080602"/>
    <x v="0"/>
    <n v="0.12461613766514308"/>
    <n v="0.62308068832571539"/>
    <n v="0.37384841299542926"/>
  </r>
  <r>
    <n v="2152"/>
    <n v="4"/>
    <n v="3"/>
    <n v="1213.1509810749762"/>
    <s v="180102080602"/>
    <x v="0"/>
    <n v="9.4486768401392154E-2"/>
    <n v="0.37794707360556862"/>
    <n v="0.28346030520417648"/>
  </r>
  <r>
    <n v="2224"/>
    <n v="5"/>
    <n v="1"/>
    <n v="616.16469578656802"/>
    <s v="180102080602"/>
    <x v="0"/>
    <n v="4.799024343722768E-2"/>
    <n v="0.2399512171861384"/>
    <n v="4.799024343722768E-2"/>
  </r>
  <r>
    <n v="2225"/>
    <n v="5"/>
    <n v="3"/>
    <n v="1599.9932042039877"/>
    <s v="180102080602"/>
    <x v="0"/>
    <n v="0.12461613573890377"/>
    <n v="0.62308067869451889"/>
    <n v="0.37384840721671131"/>
  </r>
  <r>
    <n v="2298"/>
    <n v="5"/>
    <n v="2"/>
    <n v="1599.9931704199987"/>
    <s v="180102080602"/>
    <x v="0"/>
    <n v="0.12461613310762375"/>
    <n v="0.62308066553811869"/>
    <n v="0.24923226621524749"/>
  </r>
  <r>
    <n v="2299"/>
    <n v="5"/>
    <n v="3"/>
    <n v="734.72551680767606"/>
    <s v="180102080602"/>
    <x v="0"/>
    <n v="5.7224402261691426E-2"/>
    <n v="0.28612201130845716"/>
    <n v="0.17167320678507428"/>
  </r>
  <r>
    <n v="2371"/>
    <n v="5"/>
    <n v="3"/>
    <n v="677.94137575295224"/>
    <s v="180102080602"/>
    <x v="0"/>
    <n v="5.2801745833589278E-2"/>
    <n v="0.26400872916794638"/>
    <n v="0.15840523750076785"/>
  </r>
  <r>
    <n v="2372"/>
    <n v="4"/>
    <n v="2"/>
    <n v="896.98507118375608"/>
    <s v="180102080602"/>
    <x v="0"/>
    <n v="6.986205509667541E-2"/>
    <n v="0.27944822038670164"/>
    <n v="0.13972411019335082"/>
  </r>
  <r>
    <n v="2445"/>
    <n v="4"/>
    <n v="3"/>
    <n v="1308.2855027776861"/>
    <s v="180102080602"/>
    <x v="0"/>
    <n v="0.10189636016641387"/>
    <n v="0.4075854406656555"/>
    <n v="0.30568908049924159"/>
  </r>
  <r>
    <n v="2517"/>
    <n v="4"/>
    <n v="3"/>
    <n v="295.04364293548485"/>
    <s v="180102080602"/>
    <x v="0"/>
    <n v="2.2979596763500681E-2"/>
    <n v="9.1918387054002723E-2"/>
    <n v="6.8938790290502039E-2"/>
  </r>
  <r>
    <n v="2591"/>
    <n v="3"/>
    <n v="3"/>
    <n v="123.33829233883225"/>
    <s v="180102080602"/>
    <x v="0"/>
    <n v="9.6062541637776597E-3"/>
    <n v="2.8818762491332979E-2"/>
    <n v="2.8818762491332979E-2"/>
  </r>
  <r>
    <n v="2224"/>
    <n v="5"/>
    <n v="1"/>
    <n v="310.79349411872067"/>
    <s v="180102080601"/>
    <x v="1"/>
    <n v="1.9627719035726989E-2"/>
    <n v="9.8138595178634949E-2"/>
    <n v="1.9627719035726989E-2"/>
  </r>
  <r>
    <n v="2297"/>
    <n v="5"/>
    <n v="3"/>
    <n v="1242.09830785638"/>
    <s v="180102080601"/>
    <x v="1"/>
    <n v="7.8442943828303413E-2"/>
    <n v="0.39221471914151707"/>
    <n v="0.23532883148491024"/>
  </r>
  <r>
    <n v="2370"/>
    <n v="4"/>
    <n v="4"/>
    <n v="662.46413860372456"/>
    <s v="180102080601"/>
    <x v="1"/>
    <n v="4.1836976094460632E-2"/>
    <n v="0.16734790437784253"/>
    <n v="0.16734790437784253"/>
  </r>
  <r>
    <n v="2371"/>
    <n v="5"/>
    <n v="3"/>
    <n v="922.04658297026731"/>
    <s v="180102080601"/>
    <x v="1"/>
    <n v="5.823053445732481E-2"/>
    <n v="0.29115267228662406"/>
    <n v="0.17469160337197442"/>
  </r>
  <r>
    <n v="2443"/>
    <n v="4"/>
    <n v="3"/>
    <n v="640.65685028560677"/>
    <s v="180102080601"/>
    <x v="1"/>
    <n v="4.0459767960639124E-2"/>
    <n v="0.1618390718425565"/>
    <n v="0.12137930388191737"/>
  </r>
  <r>
    <n v="2444"/>
    <n v="5"/>
    <n v="3"/>
    <n v="1599.9985329321603"/>
    <s v="180102080601"/>
    <x v="1"/>
    <n v="0.10104562114794982"/>
    <n v="0.50522810573974908"/>
    <n v="0.30313686344384949"/>
  </r>
  <r>
    <n v="2515"/>
    <n v="3"/>
    <n v="3"/>
    <n v="346.90862722191429"/>
    <s v="180102080601"/>
    <x v="1"/>
    <n v="2.190851866281503E-2"/>
    <n v="6.5725555988445095E-2"/>
    <n v="6.5725555988445095E-2"/>
  </r>
  <r>
    <n v="2516"/>
    <n v="5"/>
    <n v="4"/>
    <n v="1600.0009449769157"/>
    <s v="180102080601"/>
    <x v="1"/>
    <n v="0.10104577347718983"/>
    <n v="0.50522886738594919"/>
    <n v="0.40418309390875934"/>
  </r>
  <r>
    <n v="2517"/>
    <n v="4"/>
    <n v="3"/>
    <n v="1267.960601402156"/>
    <s v="180102080601"/>
    <x v="1"/>
    <n v="8.0076240023178327E-2"/>
    <n v="0.32030496009271331"/>
    <n v="0.240228720069535"/>
  </r>
  <r>
    <n v="2589"/>
    <n v="4"/>
    <n v="3"/>
    <n v="1600.0037446298113"/>
    <s v="180102080601"/>
    <x v="1"/>
    <n v="0.1010459502852681"/>
    <n v="0.40418380114107239"/>
    <n v="0.3031378508558043"/>
  </r>
  <r>
    <n v="2590"/>
    <n v="4"/>
    <n v="3"/>
    <n v="1599.99847441627"/>
    <s v="180102080601"/>
    <x v="1"/>
    <n v="0.10104561745246238"/>
    <n v="0.40418246980984951"/>
    <n v="0.30313685235738713"/>
  </r>
  <r>
    <n v="2661"/>
    <n v="3"/>
    <n v="3"/>
    <n v="395.465747362309"/>
    <s v="180102080601"/>
    <x v="1"/>
    <n v="2.4975074203181794E-2"/>
    <n v="7.4925222609545386E-2"/>
    <n v="7.4925222609545386E-2"/>
  </r>
  <r>
    <n v="2662"/>
    <n v="3"/>
    <n v="4"/>
    <n v="1599.9826299941749"/>
    <s v="180102080601"/>
    <x v="1"/>
    <n v="0.10104461682062467"/>
    <n v="0.30313385046187402"/>
    <n v="0.40417846728249868"/>
  </r>
  <r>
    <n v="2663"/>
    <n v="3"/>
    <n v="3"/>
    <n v="424.57101188809884"/>
    <s v="180102080601"/>
    <x v="1"/>
    <n v="2.6813175596496333E-2"/>
    <n v="8.0439526789488999E-2"/>
    <n v="8.0439526789488999E-2"/>
  </r>
  <r>
    <n v="2735"/>
    <n v="3"/>
    <n v="4"/>
    <n v="692.24200322323759"/>
    <s v="180102080601"/>
    <x v="1"/>
    <n v="4.371755458563218E-2"/>
    <n v="0.13115266375689655"/>
    <n v="0.17487021834252872"/>
  </r>
  <r>
    <n v="2736"/>
    <n v="4"/>
    <n v="3"/>
    <n v="775.47667305231266"/>
    <s v="180102080601"/>
    <x v="1"/>
    <n v="4.8974121226671725E-2"/>
    <n v="0.1958964849066869"/>
    <n v="0.14692236368001518"/>
  </r>
  <r>
    <n v="2808"/>
    <n v="4"/>
    <n v="3"/>
    <n v="153.74894830568195"/>
    <s v="180102080601"/>
    <x v="1"/>
    <n v="9.7097951420749007E-3"/>
    <n v="3.8839180568299603E-2"/>
    <n v="2.9129385426224702E-2"/>
  </r>
  <r>
    <n v="3252"/>
    <n v="1"/>
    <n v="3"/>
    <n v="70.167824584023151"/>
    <s v="180102080206"/>
    <x v="2"/>
    <n v="1.6117941052878497E-2"/>
    <n v="1.6117941052878497E-2"/>
    <n v="4.8353823158635491E-2"/>
  </r>
  <r>
    <n v="3325"/>
    <n v="1"/>
    <n v="3"/>
    <n v="664.72606484046798"/>
    <s v="180102080206"/>
    <x v="2"/>
    <n v="0.15269128824965847"/>
    <n v="0.15269128824965847"/>
    <n v="0.45807386474897538"/>
  </r>
  <r>
    <n v="3398"/>
    <n v="1"/>
    <n v="3"/>
    <n v="668.65210734191191"/>
    <s v="180102080206"/>
    <x v="2"/>
    <n v="0.15359312213127746"/>
    <n v="0.15359312213127746"/>
    <n v="0.46077936639383238"/>
  </r>
  <r>
    <n v="3470"/>
    <n v="3"/>
    <n v="4"/>
    <n v="258.83220172733485"/>
    <s v="180102080206"/>
    <x v="2"/>
    <n v="5.9455201793128486E-2"/>
    <n v="0.17836560537938545"/>
    <n v="0.23782080717251394"/>
  </r>
  <r>
    <n v="3471"/>
    <n v="1"/>
    <n v="3"/>
    <n v="591.715430485409"/>
    <s v="180102080206"/>
    <x v="2"/>
    <n v="0.13592033792100808"/>
    <n v="0.13592033792100808"/>
    <n v="0.4077610137630242"/>
  </r>
  <r>
    <n v="3542"/>
    <n v="5"/>
    <n v="4"/>
    <n v="246.29178526741245"/>
    <s v="180102080206"/>
    <x v="2"/>
    <n v="5.6574598119324422E-2"/>
    <n v="0.28287299059662213"/>
    <n v="0.22629839247729769"/>
  </r>
  <r>
    <n v="3544"/>
    <n v="1"/>
    <n v="3"/>
    <n v="135.78186580402408"/>
    <s v="180102080206"/>
    <x v="2"/>
    <n v="3.1189852643335816E-2"/>
    <n v="3.1189852643335816E-2"/>
    <n v="9.3569557930007444E-2"/>
  </r>
  <r>
    <n v="3615"/>
    <n v="4"/>
    <n v="4"/>
    <n v="349.78733486203055"/>
    <s v="180102080206"/>
    <x v="2"/>
    <n v="8.0348103675333113E-2"/>
    <n v="0.32139241470133245"/>
    <n v="0.32139241470133245"/>
  </r>
  <r>
    <n v="3616"/>
    <n v="4"/>
    <n v="3"/>
    <n v="812.85843554154883"/>
    <s v="180102080206"/>
    <x v="2"/>
    <n v="0.18671812082053468"/>
    <n v="0.74687248328213873"/>
    <n v="0.56015436246160411"/>
  </r>
  <r>
    <n v="3617"/>
    <n v="1"/>
    <n v="2"/>
    <n v="27.502766214376592"/>
    <s v="180102080206"/>
    <x v="2"/>
    <n v="6.3175389469799026E-3"/>
    <n v="6.3175389469799026E-3"/>
    <n v="1.2635077893959805E-2"/>
  </r>
  <r>
    <n v="3688"/>
    <n v="5"/>
    <n v="3"/>
    <n v="454.76286432584993"/>
    <s v="180102080206"/>
    <x v="2"/>
    <n v="0.10446156887000309"/>
    <n v="0.52230784435001543"/>
    <n v="0.31338470661000928"/>
  </r>
  <r>
    <n v="3761"/>
    <n v="4"/>
    <n v="4"/>
    <n v="72.320078426679274"/>
    <s v="180102080206"/>
    <x v="2"/>
    <n v="1.6612325776538026E-2"/>
    <n v="6.6449303106152102E-2"/>
    <n v="6.6449303106152102E-2"/>
  </r>
  <r>
    <n v="3249"/>
    <n v="5"/>
    <n v="2"/>
    <n v="5.9944429182069419"/>
    <s v="180102080205"/>
    <x v="3"/>
    <n v="3.9437432950952629E-4"/>
    <n v="1.9718716475476314E-3"/>
    <n v="7.8874865901905258E-4"/>
  </r>
  <r>
    <n v="3250"/>
    <n v="5"/>
    <n v="1"/>
    <n v="12.739836380344308"/>
    <s v="180102080205"/>
    <x v="3"/>
    <n v="8.3815368652508831E-4"/>
    <n v="4.1907684326254416E-3"/>
    <n v="8.3815368652508831E-4"/>
  </r>
  <r>
    <n v="3322"/>
    <n v="5"/>
    <n v="2"/>
    <n v="987.28957897038049"/>
    <s v="180102080205"/>
    <x v="3"/>
    <n v="6.4953769858342766E-2"/>
    <n v="0.32476884929171385"/>
    <n v="0.12990753971668553"/>
  </r>
  <r>
    <n v="3323"/>
    <n v="4"/>
    <n v="3"/>
    <n v="494.38518902888535"/>
    <s v="180102080205"/>
    <x v="3"/>
    <n v="3.2525595806495285E-2"/>
    <n v="0.13010238322598114"/>
    <n v="9.7576787419485861E-2"/>
  </r>
  <r>
    <n v="3324"/>
    <n v="3"/>
    <n v="3"/>
    <n v="99.181640340554594"/>
    <s v="180102080205"/>
    <x v="3"/>
    <n v="6.5251589585010499E-3"/>
    <n v="1.9575476875503151E-2"/>
    <n v="1.9575476875503151E-2"/>
  </r>
  <r>
    <n v="3394"/>
    <n v="4"/>
    <n v="2"/>
    <n v="146.78037505458119"/>
    <s v="180102080205"/>
    <x v="3"/>
    <n v="9.6566791588737384E-3"/>
    <n v="3.8626716635494954E-2"/>
    <n v="1.9313358317747477E-2"/>
  </r>
  <r>
    <n v="3395"/>
    <n v="5"/>
    <n v="3"/>
    <n v="1478.1026743021689"/>
    <s v="180102080205"/>
    <x v="3"/>
    <n v="9.7244357662266356E-2"/>
    <n v="0.48622178831133178"/>
    <n v="0.29173307298679907"/>
  </r>
  <r>
    <n v="3396"/>
    <n v="5"/>
    <n v="3"/>
    <n v="1546.2718092962054"/>
    <s v="180102080205"/>
    <x v="3"/>
    <n v="0.10172920425657828"/>
    <n v="0.50864602128289138"/>
    <n v="0.30518761276973483"/>
  </r>
  <r>
    <n v="3468"/>
    <n v="4"/>
    <n v="3"/>
    <n v="1599.9931704199987"/>
    <s v="180102080205"/>
    <x v="3"/>
    <n v="0.10526353197687165"/>
    <n v="0.42105412790748659"/>
    <n v="0.31579059593061493"/>
  </r>
  <r>
    <n v="3469"/>
    <n v="5"/>
    <n v="3"/>
    <n v="1599.9879002070868"/>
    <s v="180102080205"/>
    <x v="3"/>
    <n v="0.10526318524962579"/>
    <n v="0.52631592624812895"/>
    <n v="0.31578955574887735"/>
  </r>
  <r>
    <n v="3470"/>
    <n v="3"/>
    <n v="4"/>
    <n v="492.50607204990143"/>
    <s v="180102080205"/>
    <x v="3"/>
    <n v="3.2401968722416151E-2"/>
    <n v="9.7205906167248446E-2"/>
    <n v="0.1296078748896646"/>
  </r>
  <r>
    <n v="3540"/>
    <n v="4"/>
    <n v="2"/>
    <n v="644.28897847414191"/>
    <s v="180102080205"/>
    <x v="3"/>
    <n v="4.238776436161662E-2"/>
    <n v="0.16955105744646648"/>
    <n v="8.477552872323324E-2"/>
  </r>
  <r>
    <n v="3541"/>
    <n v="5"/>
    <n v="3"/>
    <n v="1599.9932042039877"/>
    <s v="180102080205"/>
    <x v="3"/>
    <n v="0.10526353419951988"/>
    <n v="0.52631767099759941"/>
    <n v="0.31579060259855962"/>
  </r>
  <r>
    <n v="3542"/>
    <n v="5"/>
    <n v="4"/>
    <n v="1353.701392003456"/>
    <s v="180102080205"/>
    <x v="3"/>
    <n v="8.9059998754173655E-2"/>
    <n v="0.44529999377086826"/>
    <n v="0.35623999501669462"/>
  </r>
  <r>
    <n v="3614"/>
    <n v="4"/>
    <n v="3"/>
    <n v="716.5351040167094"/>
    <s v="180102080205"/>
    <x v="3"/>
    <n v="4.714083611645345E-2"/>
    <n v="0.1885633444658138"/>
    <n v="0.14142250834936035"/>
  </r>
  <r>
    <n v="3615"/>
    <n v="4"/>
    <n v="4"/>
    <n v="1250.2006233366217"/>
    <s v="180102080205"/>
    <x v="3"/>
    <n v="8.2250684393580353E-2"/>
    <n v="0.32900273757432141"/>
    <n v="0.32900273757432141"/>
  </r>
  <r>
    <n v="3616"/>
    <n v="4"/>
    <n v="3"/>
    <n v="1.7304208583959726"/>
    <s v="180102080205"/>
    <x v="3"/>
    <n v="1.1384436804401837E-4"/>
    <n v="4.553774721760735E-4"/>
    <n v="3.4153310413205512E-4"/>
  </r>
  <r>
    <n v="3686"/>
    <n v="5"/>
    <n v="2"/>
    <n v="1.8974955292146407"/>
    <s v="180102080205"/>
    <x v="3"/>
    <n v="1.2483620868395661E-4"/>
    <n v="6.2418104341978309E-4"/>
    <n v="2.4967241736791322E-4"/>
  </r>
  <r>
    <n v="3687"/>
    <n v="4"/>
    <n v="4"/>
    <n v="1038.1360966779307"/>
    <s v="180102080205"/>
    <x v="3"/>
    <n v="6.8298961663890476E-2"/>
    <n v="0.2731958466555619"/>
    <n v="0.2731958466555619"/>
  </r>
  <r>
    <n v="3688"/>
    <n v="5"/>
    <n v="3"/>
    <n v="1.9996173166420197"/>
    <s v="180102080205"/>
    <x v="3"/>
    <n v="1.3155479988492743E-4"/>
    <n v="6.5777399942463718E-4"/>
    <n v="3.9466439965478228E-4"/>
  </r>
  <r>
    <n v="3761"/>
    <n v="4"/>
    <n v="4"/>
    <n v="128.16548056684886"/>
    <s v="180102080205"/>
    <x v="3"/>
    <n v="8.4320054681472079E-3"/>
    <n v="3.3728021872588831E-2"/>
    <n v="3.3728021872588831E-2"/>
  </r>
  <r>
    <n v="3616"/>
    <n v="4"/>
    <n v="3"/>
    <n v="550.82823564686976"/>
    <s v="180102080203"/>
    <x v="4"/>
    <n v="2.8777534228987569E-2"/>
    <n v="0.11511013691595028"/>
    <n v="8.6332602686962703E-2"/>
  </r>
  <r>
    <n v="3687"/>
    <n v="4"/>
    <n v="4"/>
    <n v="4.8031220681983893"/>
    <s v="180102080203"/>
    <x v="4"/>
    <n v="2.5093486640397533E-4"/>
    <n v="1.0037394656159013E-3"/>
    <n v="1.0037394656159013E-3"/>
  </r>
  <r>
    <n v="3688"/>
    <n v="5"/>
    <n v="3"/>
    <n v="1143.2307503392628"/>
    <s v="180102080203"/>
    <x v="4"/>
    <n v="5.9727079914274249E-2"/>
    <n v="0.29863539957137125"/>
    <n v="0.17918123974282274"/>
  </r>
  <r>
    <n v="3689"/>
    <n v="2"/>
    <n v="3"/>
    <n v="187.37755961508049"/>
    <s v="180102080203"/>
    <x v="4"/>
    <n v="9.7893749568496377E-3"/>
    <n v="1.9578749913699275E-2"/>
    <n v="2.9368124870548913E-2"/>
  </r>
  <r>
    <n v="3761"/>
    <n v="4"/>
    <n v="4"/>
    <n v="1399.5023451856723"/>
    <s v="180102080203"/>
    <x v="4"/>
    <n v="7.3115762838178916E-2"/>
    <n v="0.29246305135271566"/>
    <n v="0.29246305135271566"/>
  </r>
  <r>
    <n v="3762"/>
    <n v="4"/>
    <n v="1"/>
    <n v="1546.2633420770833"/>
    <s v="180102080203"/>
    <x v="4"/>
    <n v="8.0783161381325699E-2"/>
    <n v="0.3231326455253028"/>
    <n v="8.0783161381325699E-2"/>
  </r>
  <r>
    <n v="3763"/>
    <n v="2"/>
    <n v="1"/>
    <n v="2.696260339667448"/>
    <s v="180102080203"/>
    <x v="4"/>
    <n v="1.4086373790174562E-4"/>
    <n v="2.8172747580349123E-4"/>
    <n v="1.4086373790174562E-4"/>
  </r>
  <r>
    <n v="3834"/>
    <n v="5"/>
    <n v="4"/>
    <n v="165.60603956574261"/>
    <s v="180102080203"/>
    <x v="4"/>
    <n v="8.6519411382997603E-3"/>
    <n v="4.3259705691498798E-2"/>
    <n v="3.4607764553199041E-2"/>
  </r>
  <r>
    <n v="3835"/>
    <n v="5"/>
    <n v="3"/>
    <n v="1599.9931704206278"/>
    <s v="180102080203"/>
    <x v="4"/>
    <n v="8.3590228764968758E-2"/>
    <n v="0.41795114382484377"/>
    <n v="0.25077068629490629"/>
  </r>
  <r>
    <n v="3836"/>
    <n v="2"/>
    <n v="1"/>
    <n v="1157.1791915753615"/>
    <s v="180102080203"/>
    <x v="4"/>
    <n v="6.0455803895973305E-2"/>
    <n v="0.12091160779194661"/>
    <n v="6.0455803895973305E-2"/>
  </r>
  <r>
    <n v="3908"/>
    <n v="4"/>
    <n v="3"/>
    <n v="1530.7044992055808"/>
    <s v="180102080203"/>
    <x v="4"/>
    <n v="7.9970303389809899E-2"/>
    <n v="0.3198812135592396"/>
    <n v="0.2399109101694297"/>
  </r>
  <r>
    <n v="3909"/>
    <n v="4"/>
    <n v="3"/>
    <n v="1599.993262719056"/>
    <s v="180102080203"/>
    <x v="4"/>
    <n v="8.3590233587018531E-2"/>
    <n v="0.33436093434807412"/>
    <n v="0.25077070076105556"/>
  </r>
  <r>
    <n v="3910"/>
    <n v="2"/>
    <n v="3"/>
    <n v="4.7462277980520549"/>
    <s v="180102080203"/>
    <x v="4"/>
    <n v="2.4796247555577082E-4"/>
    <n v="4.9592495111154165E-4"/>
    <n v="7.4388742666731253E-4"/>
  </r>
  <r>
    <n v="3981"/>
    <n v="5"/>
    <n v="4"/>
    <n v="454.51255630395428"/>
    <s v="180102080203"/>
    <x v="4"/>
    <n v="2.3745606706565014E-2"/>
    <n v="0.11872803353282507"/>
    <n v="9.4982426826260055E-2"/>
  </r>
  <r>
    <n v="3982"/>
    <n v="5"/>
    <n v="3"/>
    <n v="1599.9932289363242"/>
    <s v="180102080203"/>
    <x v="4"/>
    <n v="8.359023182206958E-2"/>
    <n v="0.41795115911034791"/>
    <n v="0.25077069546620873"/>
  </r>
  <r>
    <n v="3983"/>
    <n v="3"/>
    <n v="3"/>
    <n v="824.91726872176264"/>
    <s v="180102080203"/>
    <x v="4"/>
    <n v="4.3097073462193283E-2"/>
    <n v="0.12929122038657986"/>
    <n v="0.12929122038657986"/>
  </r>
  <r>
    <n v="4055"/>
    <n v="4"/>
    <n v="4"/>
    <n v="1589.6598656174331"/>
    <s v="180102080203"/>
    <x v="4"/>
    <n v="8.3050374390359061E-2"/>
    <n v="0.33220149756143624"/>
    <n v="0.33220149756143624"/>
  </r>
  <r>
    <n v="4056"/>
    <n v="5"/>
    <n v="3"/>
    <n v="1223.3718504773531"/>
    <s v="180102080203"/>
    <x v="4"/>
    <n v="6.3913980844768917E-2"/>
    <n v="0.31956990422384457"/>
    <n v="0.19174194253430676"/>
  </r>
  <r>
    <n v="4128"/>
    <n v="5"/>
    <n v="4"/>
    <n v="291.97770681939249"/>
    <s v="180102080203"/>
    <x v="4"/>
    <n v="1.5254117179067514E-2"/>
    <n v="7.627058589533757E-2"/>
    <n v="6.1016468716270054E-2"/>
  </r>
  <r>
    <n v="4129"/>
    <n v="4"/>
    <n v="3"/>
    <n v="1277.7987364515557"/>
    <s v="180102080203"/>
    <x v="4"/>
    <n v="6.6757465388113821E-2"/>
    <n v="0.26702986155245528"/>
    <n v="0.20027239616434145"/>
  </r>
  <r>
    <n v="4202"/>
    <n v="4"/>
    <n v="3"/>
    <n v="944.64656991406537"/>
    <s v="180102080203"/>
    <x v="4"/>
    <n v="4.935222496006083E-2"/>
    <n v="0.19740889984024332"/>
    <n v="0.14805667488018248"/>
  </r>
  <r>
    <n v="4203"/>
    <n v="5"/>
    <n v="3"/>
    <n v="41.109702612583753"/>
    <s v="180102080203"/>
    <x v="4"/>
    <n v="2.147740071254373E-3"/>
    <n v="1.0738700356271865E-2"/>
    <n v="6.4432202137631196E-3"/>
  </r>
  <r>
    <n v="2376"/>
    <n v="2"/>
    <n v="1"/>
    <n v="156.09165173124936"/>
    <s v="180102080403"/>
    <x v="5"/>
    <n v="1.0600945763066302E-2"/>
    <n v="2.1201891526132603E-2"/>
    <n v="1.0600945763066302E-2"/>
  </r>
  <r>
    <n v="2377"/>
    <n v="2"/>
    <n v="3"/>
    <n v="195.06622917204791"/>
    <s v="180102080403"/>
    <x v="5"/>
    <n v="1.324789950470332E-2"/>
    <n v="2.6495799009406639E-2"/>
    <n v="3.9743698514109957E-2"/>
  </r>
  <r>
    <n v="2449"/>
    <n v="2"/>
    <n v="1"/>
    <n v="161.61136593093795"/>
    <s v="180102080403"/>
    <x v="5"/>
    <n v="1.0975816489396191E-2"/>
    <n v="2.1951632978792383E-2"/>
    <n v="1.0975816489396191E-2"/>
  </r>
  <r>
    <n v="2450"/>
    <n v="2"/>
    <n v="1"/>
    <n v="424.93368257147159"/>
    <s v="180102080403"/>
    <x v="5"/>
    <n v="2.8859319969245779E-2"/>
    <n v="5.7718639938491557E-2"/>
    <n v="2.8859319969245779E-2"/>
  </r>
  <r>
    <n v="2451"/>
    <n v="2"/>
    <n v="1"/>
    <n v="132.3874677446492"/>
    <s v="180102080403"/>
    <x v="5"/>
    <n v="8.9910789571698152E-3"/>
    <n v="1.798215791433963E-2"/>
    <n v="8.9910789571698152E-3"/>
  </r>
  <r>
    <n v="2522"/>
    <n v="2"/>
    <n v="1"/>
    <n v="1014.9327109826263"/>
    <s v="180102080403"/>
    <x v="5"/>
    <n v="6.8929033058176548E-2"/>
    <n v="0.1378580661163531"/>
    <n v="6.8929033058176548E-2"/>
  </r>
  <r>
    <n v="2523"/>
    <n v="1"/>
    <n v="3"/>
    <n v="297.01686069583059"/>
    <s v="180102080403"/>
    <x v="5"/>
    <n v="2.0171864388839451E-2"/>
    <n v="2.0171864388839451E-2"/>
    <n v="6.0515593166518354E-2"/>
  </r>
  <r>
    <n v="2595"/>
    <n v="1"/>
    <n v="1"/>
    <n v="36.70581555662951"/>
    <s v="180102080403"/>
    <x v="5"/>
    <n v="2.4928710510085795E-3"/>
    <n v="2.4928710510085795E-3"/>
    <n v="2.4928710510085795E-3"/>
  </r>
  <r>
    <n v="2596"/>
    <n v="1"/>
    <n v="3"/>
    <n v="291.67911359827332"/>
    <s v="180102080403"/>
    <x v="5"/>
    <n v="1.9809351936375983E-2"/>
    <n v="1.9809351936375983E-2"/>
    <n v="5.9428055809127953E-2"/>
  </r>
  <r>
    <n v="2597"/>
    <n v="2"/>
    <n v="1"/>
    <n v="466.28996056043007"/>
    <s v="180102080403"/>
    <x v="5"/>
    <n v="3.166802661729947E-2"/>
    <n v="6.3336053234598941E-2"/>
    <n v="3.166802661729947E-2"/>
  </r>
  <r>
    <n v="2668"/>
    <n v="2"/>
    <n v="1"/>
    <n v="199.10241212819318"/>
    <s v="180102080403"/>
    <x v="5"/>
    <n v="1.3522016384967856E-2"/>
    <n v="2.7044032769935712E-2"/>
    <n v="1.3522016384967856E-2"/>
  </r>
  <r>
    <n v="2669"/>
    <n v="1"/>
    <n v="3"/>
    <n v="1330.6764834380174"/>
    <s v="180102080403"/>
    <x v="5"/>
    <n v="9.037273340794641E-2"/>
    <n v="9.037273340794641E-2"/>
    <n v="0.27111820022383926"/>
  </r>
  <r>
    <n v="2742"/>
    <n v="2"/>
    <n v="2"/>
    <n v="879.93377698915378"/>
    <s v="180102080403"/>
    <x v="5"/>
    <n v="5.9760596684650349E-2"/>
    <n v="0.1195211933693007"/>
    <n v="0.1195211933693007"/>
  </r>
  <r>
    <n v="2743"/>
    <n v="2"/>
    <n v="1"/>
    <n v="16.921352751504756"/>
    <s v="180102080403"/>
    <x v="5"/>
    <n v="1.1492116379501576E-3"/>
    <n v="2.2984232759003151E-3"/>
    <n v="1.1492116379501576E-3"/>
  </r>
  <r>
    <n v="2814"/>
    <n v="1"/>
    <n v="2"/>
    <n v="897.22012751377486"/>
    <s v="180102080403"/>
    <x v="5"/>
    <n v="6.0934597102484188E-2"/>
    <n v="6.0934597102484188E-2"/>
    <n v="0.12186919420496838"/>
  </r>
  <r>
    <n v="2815"/>
    <n v="2"/>
    <n v="3"/>
    <n v="318.74341973544551"/>
    <s v="180102080403"/>
    <x v="5"/>
    <n v="2.1647421034197863E-2"/>
    <n v="4.3294842068395727E-2"/>
    <n v="6.4942263102593586E-2"/>
  </r>
  <r>
    <n v="2887"/>
    <n v="2"/>
    <n v="2"/>
    <n v="263.50207078898461"/>
    <s v="180102080403"/>
    <x v="5"/>
    <n v="1.7895711461232831E-2"/>
    <n v="3.5791422922465663E-2"/>
    <n v="3.5791422922465663E-2"/>
  </r>
  <r>
    <n v="2888"/>
    <n v="2"/>
    <n v="2"/>
    <n v="1220.4256787876654"/>
    <s v="180102080403"/>
    <x v="5"/>
    <n v="8.2885063263708883E-2"/>
    <n v="0.16577012652741777"/>
    <n v="0.16577012652741777"/>
  </r>
  <r>
    <n v="2960"/>
    <n v="1"/>
    <n v="2"/>
    <n v="1055.5886852058254"/>
    <s v="180102080403"/>
    <x v="5"/>
    <n v="7.1690178660164375E-2"/>
    <n v="7.1690178660164375E-2"/>
    <n v="0.14338035732032875"/>
  </r>
  <r>
    <n v="3033"/>
    <n v="1"/>
    <n v="2"/>
    <n v="162.90060654835978"/>
    <s v="180102080403"/>
    <x v="5"/>
    <n v="1.1063375110944781E-2"/>
    <n v="1.1063375110944781E-2"/>
    <n v="2.2126750221889563E-2"/>
  </r>
  <r>
    <n v="3034"/>
    <n v="1"/>
    <n v="2"/>
    <n v="1221.4465643579176"/>
    <s v="180102080403"/>
    <x v="5"/>
    <n v="8.2954396584488735E-2"/>
    <n v="8.2954396584488735E-2"/>
    <n v="0.16590879316897747"/>
  </r>
  <r>
    <n v="3106"/>
    <n v="2"/>
    <n v="2"/>
    <n v="424.6480804116668"/>
    <s v="180102080403"/>
    <x v="5"/>
    <n v="2.883992333289576E-2"/>
    <n v="5.7679846665791519E-2"/>
    <n v="5.7679846665791519E-2"/>
  </r>
  <r>
    <n v="3107"/>
    <n v="3"/>
    <n v="3"/>
    <n v="641.55330849634493"/>
    <s v="180102080403"/>
    <x v="5"/>
    <n v="4.3571015823416576E-2"/>
    <n v="0.13071304747024973"/>
    <n v="0.13071304747024973"/>
  </r>
  <r>
    <n v="3180"/>
    <n v="1"/>
    <n v="3"/>
    <n v="1061.0760011238447"/>
    <s v="180102080403"/>
    <x v="5"/>
    <n v="7.2062849061089396E-2"/>
    <n v="7.2062849061089396E-2"/>
    <n v="0.21618854718326819"/>
  </r>
  <r>
    <n v="3252"/>
    <n v="1"/>
    <n v="3"/>
    <n v="1082.7720058270979"/>
    <s v="180102080403"/>
    <x v="5"/>
    <n v="7.3536330612366835E-2"/>
    <n v="7.3536330612366835E-2"/>
    <n v="0.2206089918371005"/>
  </r>
  <r>
    <n v="3253"/>
    <n v="2"/>
    <n v="4"/>
    <n v="488.97491780566969"/>
    <s v="180102080403"/>
    <x v="5"/>
    <n v="3.3208672761580862E-2"/>
    <n v="6.6417345523161725E-2"/>
    <n v="0.13283469104632345"/>
  </r>
  <r>
    <n v="3326"/>
    <n v="1"/>
    <n v="4"/>
    <n v="176.02120886293741"/>
    <s v="180102080403"/>
    <x v="5"/>
    <n v="1.195445923987103E-2"/>
    <n v="1.195445923987103E-2"/>
    <n v="4.781783695948412E-2"/>
  </r>
  <r>
    <n v="3398"/>
    <n v="1"/>
    <n v="3"/>
    <n v="106.092216070622"/>
    <s v="180102080403"/>
    <x v="5"/>
    <n v="7.2052401007620046E-3"/>
    <n v="7.2052401007620046E-3"/>
    <n v="2.1615720302286014E-2"/>
  </r>
  <r>
    <n v="1565"/>
    <n v="5"/>
    <n v="3"/>
    <n v="591.88069870006916"/>
    <s v="180102080501"/>
    <x v="6"/>
    <n v="5.3482494015312049E-2"/>
    <n v="0.26741247007656022"/>
    <n v="0.16044748204593615"/>
  </r>
  <r>
    <n v="1638"/>
    <n v="5"/>
    <n v="3"/>
    <n v="499.72387984205881"/>
    <s v="180102080501"/>
    <x v="6"/>
    <n v="4.515517987266697E-2"/>
    <n v="0.22577589936333486"/>
    <n v="0.1354655396180009"/>
  </r>
  <r>
    <n v="1639"/>
    <n v="5"/>
    <n v="3"/>
    <n v="289.14501988956766"/>
    <s v="180102080501"/>
    <x v="6"/>
    <n v="2.6127219268620626E-2"/>
    <n v="0.13063609634310314"/>
    <n v="7.8381657805861871E-2"/>
  </r>
  <r>
    <n v="1712"/>
    <n v="5"/>
    <n v="3"/>
    <n v="218.86898430696695"/>
    <s v="180102080501"/>
    <x v="6"/>
    <n v="1.9777058398835434E-2"/>
    <n v="9.8885291994177171E-2"/>
    <n v="5.9331175196506297E-2"/>
  </r>
  <r>
    <n v="1713"/>
    <n v="4"/>
    <n v="3"/>
    <n v="1599.4130317428408"/>
    <s v="180102080501"/>
    <x v="6"/>
    <n v="0.14452337791394276"/>
    <n v="0.57809351165577105"/>
    <n v="0.43357013374182829"/>
  </r>
  <r>
    <n v="1786"/>
    <n v="5"/>
    <n v="3"/>
    <n v="1599.9879587225903"/>
    <s v="180102080501"/>
    <x v="6"/>
    <n v="0.14457532846550025"/>
    <n v="0.72287664232750126"/>
    <n v="0.43372598539650076"/>
  </r>
  <r>
    <n v="1787"/>
    <n v="3"/>
    <n v="3"/>
    <n v="168.80095220302815"/>
    <s v="180102080501"/>
    <x v="6"/>
    <n v="1.5252897984011205E-2"/>
    <n v="4.5758693952033615E-2"/>
    <n v="4.5758693952033615E-2"/>
  </r>
  <r>
    <n v="1860"/>
    <n v="5"/>
    <n v="3"/>
    <n v="244.24008733524889"/>
    <s v="180102080501"/>
    <x v="6"/>
    <n v="2.2069597873178991E-2"/>
    <n v="0.11034798936589496"/>
    <n v="6.6208793619536965E-2"/>
  </r>
  <r>
    <n v="1861"/>
    <n v="4"/>
    <n v="3"/>
    <n v="1599.6002524936857"/>
    <s v="180102080501"/>
    <x v="6"/>
    <n v="0.14454029522972717"/>
    <n v="0.57816118091890867"/>
    <n v="0.4336208856891815"/>
  </r>
  <r>
    <n v="1934"/>
    <n v="4"/>
    <n v="3"/>
    <n v="873.96648445997846"/>
    <s v="180102080501"/>
    <x v="6"/>
    <n v="7.8971839050288414E-2"/>
    <n v="0.31588735620115366"/>
    <n v="0.23691551715086523"/>
  </r>
  <r>
    <n v="1935"/>
    <n v="3"/>
    <n v="3"/>
    <n v="110.22108758755756"/>
    <s v="180102080501"/>
    <x v="6"/>
    <n v="9.9596061676103503E-3"/>
    <n v="2.9878818502831049E-2"/>
    <n v="2.9878818502831049E-2"/>
  </r>
  <r>
    <n v="2008"/>
    <n v="3"/>
    <n v="1"/>
    <n v="1346.9617042958803"/>
    <s v="180102080501"/>
    <x v="6"/>
    <n v="0.12171181024668633"/>
    <n v="0.365135430740059"/>
    <n v="0.12171181024668633"/>
  </r>
  <r>
    <n v="2081"/>
    <n v="2"/>
    <n v="3"/>
    <n v="496.02846446398041"/>
    <s v="180102080501"/>
    <x v="6"/>
    <n v="4.4821261177098358E-2"/>
    <n v="8.9642522354196716E-2"/>
    <n v="0.13446378353129507"/>
  </r>
  <r>
    <n v="2155"/>
    <n v="2"/>
    <n v="3"/>
    <n v="794.67906016800703"/>
    <s v="180102080501"/>
    <x v="6"/>
    <n v="7.1807406750843378E-2"/>
    <n v="0.14361481350168676"/>
    <n v="0.21542222025253013"/>
  </r>
  <r>
    <n v="2228"/>
    <n v="2"/>
    <n v="1"/>
    <n v="575.92978179040608"/>
    <s v="180102080501"/>
    <x v="6"/>
    <n v="5.2041165010947785E-2"/>
    <n v="0.10408233002189557"/>
    <n v="5.2041165010947785E-2"/>
  </r>
  <r>
    <n v="2302"/>
    <n v="2"/>
    <n v="1"/>
    <n v="57.364405061935663"/>
    <s v="180102080501"/>
    <x v="6"/>
    <n v="5.1834625747300992E-3"/>
    <n v="1.0366925149460198E-2"/>
    <n v="5.1834625747300992E-3"/>
  </r>
  <r>
    <n v="2002"/>
    <n v="4"/>
    <n v="4"/>
    <n v="336.32737511481076"/>
    <s v="180102080603"/>
    <x v="7"/>
    <n v="2.9542001056065529E-2"/>
    <n v="0.11816800422426212"/>
    <n v="0.11816800422426212"/>
  </r>
  <r>
    <n v="2076"/>
    <n v="4"/>
    <n v="4"/>
    <n v="1239.5145625551545"/>
    <s v="180102080603"/>
    <x v="7"/>
    <n v="0.10887529004593492"/>
    <n v="0.43550116018373969"/>
    <n v="0.43550116018373969"/>
  </r>
  <r>
    <n v="2149"/>
    <n v="4"/>
    <n v="4"/>
    <n v="1520.6105022734419"/>
    <s v="180102080603"/>
    <x v="7"/>
    <n v="0.13356592530920669"/>
    <n v="0.53426370123682676"/>
    <n v="0.53426370123682676"/>
  </r>
  <r>
    <n v="2150"/>
    <n v="4"/>
    <n v="3"/>
    <n v="1290.2654011825075"/>
    <s v="180102080603"/>
    <x v="7"/>
    <n v="0.11333309348169054"/>
    <n v="0.45333237392676218"/>
    <n v="0.33999928044507166"/>
  </r>
  <r>
    <n v="2222"/>
    <n v="4"/>
    <n v="3"/>
    <n v="811.50051203860482"/>
    <s v="180102080603"/>
    <x v="7"/>
    <n v="7.1279802827404384E-2"/>
    <n v="0.28511921130961754"/>
    <n v="0.21383940848221317"/>
  </r>
  <r>
    <n v="2223"/>
    <n v="5"/>
    <n v="3"/>
    <n v="1599.9826299941749"/>
    <s v="180102080603"/>
    <x v="7"/>
    <n v="0.14053773805608055"/>
    <n v="0.70268869028040282"/>
    <n v="0.42161321416824166"/>
  </r>
  <r>
    <n v="2296"/>
    <n v="3"/>
    <n v="3"/>
    <n v="1600.0037446298113"/>
    <s v="180102080603"/>
    <x v="7"/>
    <n v="0.14053959270317271"/>
    <n v="0.42161877810951809"/>
    <n v="0.42161877810951809"/>
  </r>
  <r>
    <n v="2297"/>
    <n v="5"/>
    <n v="3"/>
    <n v="335.75830615722032"/>
    <s v="180102080603"/>
    <x v="7"/>
    <n v="2.9492015723351021E-2"/>
    <n v="0.14746007861675511"/>
    <n v="8.8476047170053057E-2"/>
  </r>
  <r>
    <n v="2369"/>
    <n v="3"/>
    <n v="3"/>
    <n v="704.66131343102211"/>
    <s v="180102080603"/>
    <x v="7"/>
    <n v="6.1895363880033624E-2"/>
    <n v="0.18568609164010086"/>
    <n v="0.18568609164010086"/>
  </r>
  <r>
    <n v="2370"/>
    <n v="4"/>
    <n v="4"/>
    <n v="937.51855528170904"/>
    <s v="180102080603"/>
    <x v="7"/>
    <n v="8.2348854715613748E-2"/>
    <n v="0.32939541886245499"/>
    <n v="0.32939541886245499"/>
  </r>
  <r>
    <n v="2443"/>
    <n v="4"/>
    <n v="3"/>
    <n v="959.34695107195034"/>
    <s v="180102080603"/>
    <x v="7"/>
    <n v="8.4266196386857103E-2"/>
    <n v="0.33706478554742841"/>
    <n v="0.2527985891605713"/>
  </r>
  <r>
    <n v="2515"/>
    <n v="3"/>
    <n v="3"/>
    <n v="49.228956499153909"/>
    <s v="180102080603"/>
    <x v="7"/>
    <n v="4.32412581458929E-3"/>
    <n v="1.297237744376787E-2"/>
    <n v="1.297237744376787E-2"/>
  </r>
  <r>
    <n v="2809"/>
    <n v="4"/>
    <n v="3"/>
    <n v="125.33701474751128"/>
    <s v="180102080402"/>
    <x v="8"/>
    <n v="7.9075862154129248E-3"/>
    <n v="3.1630344861651699E-2"/>
    <n v="2.3722758646238774E-2"/>
  </r>
  <r>
    <n v="2811"/>
    <n v="3"/>
    <n v="1"/>
    <n v="223.01881950663449"/>
    <s v="180102080402"/>
    <x v="8"/>
    <n v="1.4070388914726752E-2"/>
    <n v="4.2211166744180253E-2"/>
    <n v="1.4070388914726752E-2"/>
  </r>
  <r>
    <n v="2882"/>
    <n v="4"/>
    <n v="3"/>
    <n v="106.8960910877062"/>
    <s v="180102080402"/>
    <x v="8"/>
    <n v="6.7441374606654596E-3"/>
    <n v="2.6976549842661839E-2"/>
    <n v="2.0232412381996377E-2"/>
  </r>
  <r>
    <n v="2883"/>
    <n v="4"/>
    <n v="3"/>
    <n v="806.24145540032532"/>
    <s v="180102080402"/>
    <x v="8"/>
    <n v="5.0866249143249671E-2"/>
    <n v="0.20346499657299869"/>
    <n v="0.15259874742974902"/>
  </r>
  <r>
    <n v="2884"/>
    <n v="4"/>
    <n v="3"/>
    <n v="990.71302419048175"/>
    <s v="180102080402"/>
    <x v="8"/>
    <n v="6.2504669265503326E-2"/>
    <n v="0.25001867706201331"/>
    <n v="0.18751400779650998"/>
  </r>
  <r>
    <n v="2885"/>
    <n v="3"/>
    <n v="1"/>
    <n v="613.07312044261653"/>
    <s v="180102080402"/>
    <x v="8"/>
    <n v="3.8679144911966112E-2"/>
    <n v="0.11603743473589834"/>
    <n v="3.8679144911966112E-2"/>
  </r>
  <r>
    <n v="2955"/>
    <n v="4"/>
    <n v="3"/>
    <n v="1566.7881199143994"/>
    <s v="180102080402"/>
    <x v="8"/>
    <n v="9.8849586967315634E-2"/>
    <n v="0.39539834786926253"/>
    <n v="0.29654876090194693"/>
  </r>
  <r>
    <n v="2956"/>
    <n v="5"/>
    <n v="2"/>
    <n v="1413.3166091643047"/>
    <s v="180102080402"/>
    <x v="8"/>
    <n v="8.9166978798365742E-2"/>
    <n v="0.44583489399182874"/>
    <n v="0.17833395759673148"/>
  </r>
  <r>
    <n v="2957"/>
    <n v="4"/>
    <n v="1"/>
    <n v="1598.2127579505982"/>
    <s v="180102080402"/>
    <x v="8"/>
    <n v="0.10083218592309873"/>
    <n v="0.40332874369239491"/>
    <n v="0.10083218592309873"/>
  </r>
  <r>
    <n v="3028"/>
    <n v="4"/>
    <n v="3"/>
    <n v="353.89504565502142"/>
    <s v="180102080402"/>
    <x v="8"/>
    <n v="2.2327447245827612E-2"/>
    <n v="8.9309788983310448E-2"/>
    <n v="6.6982341737482839E-2"/>
  </r>
  <r>
    <n v="3029"/>
    <n v="4"/>
    <n v="3"/>
    <n v="1467.446645523223"/>
    <s v="180102080402"/>
    <x v="8"/>
    <n v="9.2582074731629008E-2"/>
    <n v="0.37032829892651603"/>
    <n v="0.27774622419488704"/>
  </r>
  <r>
    <n v="3030"/>
    <n v="4"/>
    <n v="2"/>
    <n v="1583.4373183462649"/>
    <s v="180102080402"/>
    <x v="8"/>
    <n v="9.9899994720226537E-2"/>
    <n v="0.39959997888090615"/>
    <n v="0.19979998944045307"/>
  </r>
  <r>
    <n v="3031"/>
    <n v="4"/>
    <n v="1"/>
    <n v="184.98847544776336"/>
    <s v="180102080402"/>
    <x v="8"/>
    <n v="1.1671032068282383E-2"/>
    <n v="4.6684128273129531E-2"/>
    <n v="1.1671032068282383E-2"/>
  </r>
  <r>
    <n v="3101"/>
    <n v="4"/>
    <n v="3"/>
    <n v="240.56283596553675"/>
    <s v="180102080402"/>
    <x v="8"/>
    <n v="1.5177251264949974E-2"/>
    <n v="6.0709005059799898E-2"/>
    <n v="4.5531753794849923E-2"/>
  </r>
  <r>
    <n v="3102"/>
    <n v="5"/>
    <n v="2"/>
    <n v="1599.9932627196852"/>
    <s v="180102080402"/>
    <x v="8"/>
    <n v="0.10094451901956566"/>
    <n v="0.50472259509782835"/>
    <n v="0.20188903803913133"/>
  </r>
  <r>
    <n v="3103"/>
    <n v="5"/>
    <n v="2"/>
    <n v="86.996512517213844"/>
    <s v="180102080402"/>
    <x v="8"/>
    <n v="5.4886613069247206E-3"/>
    <n v="2.7443306534623603E-2"/>
    <n v="1.0977322613849441E-2"/>
  </r>
  <r>
    <n v="3175"/>
    <n v="5"/>
    <n v="2"/>
    <n v="355.47053832015365"/>
    <s v="180102080402"/>
    <x v="8"/>
    <n v="2.2426846007688829E-2"/>
    <n v="0.11213423003844414"/>
    <n v="4.4853692015377658E-2"/>
  </r>
  <r>
    <n v="3176"/>
    <n v="4"/>
    <n v="2"/>
    <n v="1003.6554582952635"/>
    <s v="180102080402"/>
    <x v="8"/>
    <n v="6.3321215069845574E-2"/>
    <n v="0.2532848602793823"/>
    <n v="0.12664243013969115"/>
  </r>
  <r>
    <n v="3248"/>
    <n v="4"/>
    <n v="2"/>
    <n v="1182.4695717958193"/>
    <s v="180102080402"/>
    <x v="8"/>
    <n v="7.4602702999701939E-2"/>
    <n v="0.29841081199880776"/>
    <n v="0.14920540599940388"/>
  </r>
  <r>
    <n v="3322"/>
    <n v="5"/>
    <n v="2"/>
    <n v="289.05860879532207"/>
    <s v="180102080402"/>
    <x v="8"/>
    <n v="1.8236878187668122E-2"/>
    <n v="9.1184390938340604E-2"/>
    <n v="3.6473756375336244E-2"/>
  </r>
  <r>
    <n v="3394"/>
    <n v="4"/>
    <n v="2"/>
    <n v="58.652958777302068"/>
    <s v="180102080402"/>
    <x v="8"/>
    <n v="3.7004497773853815E-3"/>
    <n v="1.4801799109541526E-2"/>
    <n v="7.400899554770763E-3"/>
  </r>
  <r>
    <n v="3911"/>
    <n v="3"/>
    <n v="3"/>
    <n v="54.659441325374964"/>
    <s v="180102080103"/>
    <x v="9"/>
    <n v="2.863434720541117E-3"/>
    <n v="8.5903041616233501E-3"/>
    <n v="8.5903041616233501E-3"/>
  </r>
  <r>
    <n v="4058"/>
    <n v="3"/>
    <n v="3"/>
    <n v="680.28248952144986"/>
    <s v="180102080103"/>
    <x v="9"/>
    <n v="3.5637841387294956E-2"/>
    <n v="0.10691352416188488"/>
    <n v="0.10691352416188488"/>
  </r>
  <r>
    <n v="4060"/>
    <n v="4"/>
    <n v="3"/>
    <n v="356.18637321058083"/>
    <s v="180102080103"/>
    <x v="9"/>
    <n v="1.8659474068962175E-2"/>
    <n v="7.46378962758487E-2"/>
    <n v="5.5978422206886522E-2"/>
  </r>
  <r>
    <n v="4131"/>
    <n v="1"/>
    <n v="3"/>
    <n v="348.85754541363235"/>
    <s v="180102080103"/>
    <x v="9"/>
    <n v="1.8275540031844475E-2"/>
    <n v="1.8275540031844475E-2"/>
    <n v="5.4826620095533421E-2"/>
  </r>
  <r>
    <n v="4132"/>
    <n v="3"/>
    <n v="3"/>
    <n v="67.195852908964056"/>
    <s v="180102080103"/>
    <x v="9"/>
    <n v="3.520177550855741E-3"/>
    <n v="1.0560532652567223E-2"/>
    <n v="1.0560532652567223E-2"/>
  </r>
  <r>
    <n v="4133"/>
    <n v="5"/>
    <n v="3"/>
    <n v="963.90625288019771"/>
    <s v="180102080103"/>
    <x v="9"/>
    <n v="5.0495990535536453E-2"/>
    <n v="0.25247995267768225"/>
    <n v="0.15148797160660937"/>
  </r>
  <r>
    <n v="4134"/>
    <n v="4"/>
    <n v="3"/>
    <n v="320.28860347779676"/>
    <s v="180102080103"/>
    <x v="9"/>
    <n v="1.6778903800580662E-2"/>
    <n v="6.7115615202322648E-2"/>
    <n v="5.0336711401741986E-2"/>
  </r>
  <r>
    <n v="4205"/>
    <n v="3"/>
    <n v="3"/>
    <n v="903.13260718377853"/>
    <s v="180102080103"/>
    <x v="9"/>
    <n v="4.7312252045691998E-2"/>
    <n v="0.14193675613707599"/>
    <n v="0.14193675613707599"/>
  </r>
  <r>
    <n v="4206"/>
    <n v="5"/>
    <n v="3"/>
    <n v="1382.919015834957"/>
    <s v="180102080103"/>
    <x v="9"/>
    <n v="7.2446739842546348E-2"/>
    <n v="0.36223369921273174"/>
    <n v="0.21734021952763904"/>
  </r>
  <r>
    <n v="4207"/>
    <n v="4"/>
    <n v="3"/>
    <n v="1600.0114855240249"/>
    <s v="180102080103"/>
    <x v="9"/>
    <n v="8.3819525590122457E-2"/>
    <n v="0.33527810236048983"/>
    <n v="0.25145857677036737"/>
  </r>
  <r>
    <n v="4278"/>
    <n v="4"/>
    <n v="3"/>
    <n v="76.798043720029099"/>
    <s v="180102080103"/>
    <x v="9"/>
    <n v="4.0232058638966974E-3"/>
    <n v="1.609282345558679E-2"/>
    <n v="1.2069617591690092E-2"/>
  </r>
  <r>
    <n v="4279"/>
    <n v="5"/>
    <n v="3"/>
    <n v="1058.3117185334702"/>
    <s v="180102080103"/>
    <x v="9"/>
    <n v="5.544159337386876E-2"/>
    <n v="0.27720796686934379"/>
    <n v="0.16632478012160629"/>
  </r>
  <r>
    <n v="4280"/>
    <n v="4"/>
    <n v="3"/>
    <n v="1599.9932289363242"/>
    <s v="180102080103"/>
    <x v="9"/>
    <n v="8.3818569185412986E-2"/>
    <n v="0.33527427674165194"/>
    <n v="0.25145570755623897"/>
  </r>
  <r>
    <n v="4281"/>
    <n v="4"/>
    <n v="3"/>
    <n v="149.00518933505538"/>
    <s v="180102080103"/>
    <x v="9"/>
    <n v="7.8059091409835883E-3"/>
    <n v="3.1223636563934353E-2"/>
    <n v="2.3417727422950764E-2"/>
  </r>
  <r>
    <n v="4352"/>
    <n v="5"/>
    <n v="3"/>
    <n v="1387.016984500284"/>
    <s v="180102080103"/>
    <x v="9"/>
    <n v="7.2661419419861012E-2"/>
    <n v="0.36330709709930509"/>
    <n v="0.21798425825958304"/>
  </r>
  <r>
    <n v="4353"/>
    <n v="4"/>
    <n v="5"/>
    <n v="1596.56581439808"/>
    <s v="180102080103"/>
    <x v="9"/>
    <n v="8.3639017811441299E-2"/>
    <n v="0.3345560712457652"/>
    <n v="0.41819508905720648"/>
  </r>
  <r>
    <n v="4354"/>
    <n v="3"/>
    <n v="3"/>
    <n v="650.96949430534539"/>
    <s v="180102080103"/>
    <x v="9"/>
    <n v="3.4102226565233415E-2"/>
    <n v="0.10230667969570025"/>
    <n v="0.10230667969570025"/>
  </r>
  <r>
    <n v="4425"/>
    <n v="4"/>
    <n v="3"/>
    <n v="7.2624924399073141"/>
    <s v="180102080103"/>
    <x v="9"/>
    <n v="3.8045893821537916E-4"/>
    <n v="1.5218357528615166E-3"/>
    <n v="1.1413768146461374E-3"/>
  </r>
  <r>
    <n v="4426"/>
    <n v="4"/>
    <n v="2"/>
    <n v="1599.9931704199987"/>
    <s v="180102080103"/>
    <x v="9"/>
    <n v="8.3818566119928342E-2"/>
    <n v="0.33527426447971337"/>
    <n v="0.16763713223985668"/>
  </r>
  <r>
    <n v="4427"/>
    <n v="3"/>
    <n v="3"/>
    <n v="502.00695709896615"/>
    <s v="180102080103"/>
    <x v="9"/>
    <n v="2.6298551833954621E-2"/>
    <n v="7.8895655501863865E-2"/>
    <n v="7.8895655501863865E-2"/>
  </r>
  <r>
    <n v="4500"/>
    <n v="4"/>
    <n v="2"/>
    <n v="1170.4929416962855"/>
    <s v="180102080103"/>
    <x v="9"/>
    <n v="6.1318411753423847E-2"/>
    <n v="0.24527364701369539"/>
    <n v="0.12263682350684769"/>
  </r>
  <r>
    <n v="4501"/>
    <n v="4"/>
    <n v="2"/>
    <n v="717.68453682451559"/>
    <s v="180102080103"/>
    <x v="9"/>
    <n v="3.759721598516888E-2"/>
    <n v="0.15038886394067552"/>
    <n v="7.5194431970337761E-2"/>
  </r>
  <r>
    <n v="4574"/>
    <n v="4"/>
    <n v="2"/>
    <n v="1265.016795025176"/>
    <s v="180102080103"/>
    <x v="9"/>
    <n v="6.6270216546489472E-2"/>
    <n v="0.26508086618595789"/>
    <n v="0.13254043309297894"/>
  </r>
  <r>
    <n v="4648"/>
    <n v="4"/>
    <n v="2"/>
    <n v="595.30196290809079"/>
    <s v="180102080103"/>
    <x v="9"/>
    <n v="3.1185981204055305E-2"/>
    <n v="0.12474392481622122"/>
    <n v="6.2371962408110611E-2"/>
  </r>
  <r>
    <n v="4649"/>
    <n v="4"/>
    <n v="2"/>
    <n v="34.909094013619431"/>
    <s v="180102080103"/>
    <x v="9"/>
    <n v="1.8287766840900147E-3"/>
    <n v="7.3151067363600589E-3"/>
    <n v="3.6575533681800295E-3"/>
  </r>
  <r>
    <n v="1863"/>
    <n v="5"/>
    <n v="5"/>
    <n v="600.32969800909711"/>
    <s v="180102080303"/>
    <x v="10"/>
    <n v="2.4031213288195082E-2"/>
    <n v="0.1201560664409754"/>
    <n v="0.1201560664409754"/>
  </r>
  <r>
    <n v="1936"/>
    <n v="4"/>
    <n v="3"/>
    <n v="923.94360711327249"/>
    <s v="180102080303"/>
    <x v="10"/>
    <n v="3.6985486412612741E-2"/>
    <n v="0.14794194565045096"/>
    <n v="0.11095645923783823"/>
  </r>
  <r>
    <n v="1937"/>
    <n v="4"/>
    <n v="5"/>
    <n v="7.6749822149145661"/>
    <s v="180102080303"/>
    <x v="10"/>
    <n v="3.0722973592907431E-4"/>
    <n v="1.2289189437162972E-3"/>
    <n v="1.5361486796453714E-3"/>
  </r>
  <r>
    <n v="2009"/>
    <n v="5"/>
    <n v="3"/>
    <n v="115.19320239224075"/>
    <s v="180102080303"/>
    <x v="10"/>
    <n v="4.611186861517241E-3"/>
    <n v="2.3055934307586207E-2"/>
    <n v="1.3833560584551723E-2"/>
  </r>
  <r>
    <n v="2010"/>
    <n v="3"/>
    <n v="5"/>
    <n v="1388.5480236316025"/>
    <s v="180102080303"/>
    <x v="10"/>
    <n v="5.5583613183646186E-2"/>
    <n v="0.16675083955093856"/>
    <n v="0.27791806591823093"/>
  </r>
  <r>
    <n v="2083"/>
    <n v="4"/>
    <n v="3"/>
    <n v="1599.993228935695"/>
    <s v="180102080303"/>
    <x v="10"/>
    <n v="6.4047770203164225E-2"/>
    <n v="0.2561910808126569"/>
    <n v="0.19214331060949269"/>
  </r>
  <r>
    <n v="2084"/>
    <n v="4"/>
    <n v="5"/>
    <n v="10.362478929028462"/>
    <s v="180102080303"/>
    <x v="10"/>
    <n v="4.1481029868047065E-4"/>
    <n v="1.6592411947218826E-3"/>
    <n v="2.0740514934023532E-3"/>
  </r>
  <r>
    <n v="2156"/>
    <n v="4"/>
    <n v="3"/>
    <n v="1382.3375689745117"/>
    <s v="180102080303"/>
    <x v="10"/>
    <n v="5.5335008523613269E-2"/>
    <n v="0.22134003409445308"/>
    <n v="0.16600502557083979"/>
  </r>
  <r>
    <n v="2157"/>
    <n v="4"/>
    <n v="5"/>
    <n v="1413.8037918722496"/>
    <s v="180102080303"/>
    <x v="10"/>
    <n v="5.6594602237429459E-2"/>
    <n v="0.22637840894971784"/>
    <n v="0.28297301118714729"/>
  </r>
  <r>
    <n v="2158"/>
    <n v="4"/>
    <n v="5"/>
    <n v="58.096261766012837"/>
    <s v="180102080303"/>
    <x v="10"/>
    <n v="2.3255948562529907E-3"/>
    <n v="9.3023794250119626E-3"/>
    <n v="1.1627974281264953E-2"/>
  </r>
  <r>
    <n v="2229"/>
    <n v="2"/>
    <n v="1"/>
    <n v="748.57588035729543"/>
    <s v="180102080303"/>
    <x v="10"/>
    <n v="2.9965511789476672E-2"/>
    <n v="5.9931023578953344E-2"/>
    <n v="2.9965511789476672E-2"/>
  </r>
  <r>
    <n v="2230"/>
    <n v="2"/>
    <n v="1"/>
    <n v="1198.2111724987917"/>
    <s v="180102080303"/>
    <x v="10"/>
    <n v="4.7964424125791681E-2"/>
    <n v="9.5928848251583362E-2"/>
    <n v="4.7964424125791681E-2"/>
  </r>
  <r>
    <n v="2231"/>
    <n v="3"/>
    <n v="5"/>
    <n v="1307.5535441384627"/>
    <s v="180102080303"/>
    <x v="10"/>
    <n v="5.2341402081445325E-2"/>
    <n v="0.15702420624433597"/>
    <n v="0.2617070104072266"/>
  </r>
  <r>
    <n v="2302"/>
    <n v="2"/>
    <n v="1"/>
    <n v="482.09905885570817"/>
    <s v="180102080303"/>
    <x v="10"/>
    <n v="1.9298437754821977E-2"/>
    <n v="3.8596875509643955E-2"/>
    <n v="1.9298437754821977E-2"/>
  </r>
  <r>
    <n v="2303"/>
    <n v="2"/>
    <n v="1"/>
    <n v="542.66281913949763"/>
    <s v="180102080303"/>
    <x v="10"/>
    <n v="2.1722806640355287E-2"/>
    <n v="4.3445613280710574E-2"/>
    <n v="2.1722806640355287E-2"/>
  </r>
  <r>
    <n v="2304"/>
    <n v="2"/>
    <n v="3"/>
    <n v="1312.7530484708157"/>
    <s v="180102080303"/>
    <x v="10"/>
    <n v="5.2549538373916023E-2"/>
    <n v="0.10509907674783205"/>
    <n v="0.15764861512174808"/>
  </r>
  <r>
    <n v="2305"/>
    <n v="4"/>
    <n v="5"/>
    <n v="1188.159534798257"/>
    <s v="180102080303"/>
    <x v="10"/>
    <n v="4.7562056809501506E-2"/>
    <n v="0.19024822723800602"/>
    <n v="0.23781028404750754"/>
  </r>
  <r>
    <n v="2376"/>
    <n v="2"/>
    <n v="1"/>
    <n v="588.04715281999142"/>
    <s v="180102080303"/>
    <x v="10"/>
    <n v="2.353954268762316E-2"/>
    <n v="4.707908537524632E-2"/>
    <n v="2.353954268762316E-2"/>
  </r>
  <r>
    <n v="2377"/>
    <n v="2"/>
    <n v="3"/>
    <n v="641.81559605254836"/>
    <s v="180102080303"/>
    <x v="10"/>
    <n v="2.5691894856407927E-2"/>
    <n v="5.1383789712815854E-2"/>
    <n v="7.7075684569223785E-2"/>
  </r>
  <r>
    <n v="2378"/>
    <n v="2"/>
    <n v="3"/>
    <n v="1599.9932289363242"/>
    <s v="180102080303"/>
    <x v="10"/>
    <n v="6.4047770203189414E-2"/>
    <n v="0.12809554040637883"/>
    <n v="0.19214331060956824"/>
  </r>
  <r>
    <n v="2379"/>
    <n v="5"/>
    <n v="3"/>
    <n v="479.90577864948347"/>
    <s v="180102080303"/>
    <x v="10"/>
    <n v="1.9210640691622611E-2"/>
    <n v="9.6053203458113051E-2"/>
    <n v="5.7631922074867836E-2"/>
  </r>
  <r>
    <n v="2449"/>
    <n v="2"/>
    <n v="1"/>
    <n v="30.884210755034989"/>
    <s v="180102080303"/>
    <x v="10"/>
    <n v="1.236295752739135E-3"/>
    <n v="2.47259150547827E-3"/>
    <n v="1.236295752739135E-3"/>
  </r>
  <r>
    <n v="2450"/>
    <n v="2"/>
    <n v="1"/>
    <n v="544.40275357185578"/>
    <s v="180102080303"/>
    <x v="10"/>
    <n v="2.1792456260539227E-2"/>
    <n v="4.3584912521078455E-2"/>
    <n v="2.1792456260539227E-2"/>
  </r>
  <r>
    <n v="2451"/>
    <n v="2"/>
    <n v="1"/>
    <n v="1417.7271623849731"/>
    <s v="180102080303"/>
    <x v="10"/>
    <n v="5.6751654860200826E-2"/>
    <n v="0.11350330972040165"/>
    <n v="5.6751654860200826E-2"/>
  </r>
  <r>
    <n v="2452"/>
    <n v="3"/>
    <n v="5"/>
    <n v="1599.9932289363242"/>
    <s v="180102080303"/>
    <x v="10"/>
    <n v="6.4047770203189414E-2"/>
    <n v="0.19214331060956824"/>
    <n v="0.32023885101594707"/>
  </r>
  <r>
    <n v="2453"/>
    <n v="3"/>
    <n v="3"/>
    <n v="5.2447252278205299E-2"/>
    <s v="180102080303"/>
    <x v="10"/>
    <n v="2.0994648608209083E-6"/>
    <n v="6.2983945824627254E-6"/>
    <n v="6.2983945824627254E-6"/>
  </r>
  <r>
    <n v="2522"/>
    <n v="2"/>
    <n v="1"/>
    <n v="28.887239145493186"/>
    <s v="180102080303"/>
    <x v="10"/>
    <n v="1.1563569277259467E-3"/>
    <n v="2.3127138554518934E-3"/>
    <n v="1.1563569277259467E-3"/>
  </r>
  <r>
    <n v="2524"/>
    <n v="2"/>
    <n v="3"/>
    <n v="1067.6257284318601"/>
    <s v="180102080303"/>
    <x v="10"/>
    <n v="4.2737085433214542E-2"/>
    <n v="8.5474170866429083E-2"/>
    <n v="0.12821125629964364"/>
  </r>
  <r>
    <n v="2525"/>
    <n v="4"/>
    <n v="3"/>
    <n v="1386.000957036387"/>
    <s v="180102080303"/>
    <x v="10"/>
    <n v="5.5481654042174672E-2"/>
    <n v="0.22192661616869869"/>
    <n v="0.16644496212652402"/>
  </r>
  <r>
    <n v="2597"/>
    <n v="2"/>
    <n v="1"/>
    <n v="434.63968361018152"/>
    <s v="180102080303"/>
    <x v="10"/>
    <n v="1.7398637740209919E-2"/>
    <n v="3.4797275480419838E-2"/>
    <n v="1.7398637740209919E-2"/>
  </r>
  <r>
    <n v="2598"/>
    <n v="2"/>
    <n v="3"/>
    <n v="432.09282466608778"/>
    <s v="180102080303"/>
    <x v="10"/>
    <n v="1.7296686911018162E-2"/>
    <n v="3.4593373822036325E-2"/>
    <n v="5.1890060733054487E-2"/>
  </r>
  <r>
    <n v="2599"/>
    <n v="3"/>
    <n v="3"/>
    <n v="62.836406381810924"/>
    <s v="180102080303"/>
    <x v="10"/>
    <n v="2.5153429674274063E-3"/>
    <n v="7.5460289022822192E-3"/>
    <n v="7.5460289022822192E-3"/>
  </r>
  <r>
    <n v="2671"/>
    <n v="4"/>
    <n v="3"/>
    <n v="386.04566247811215"/>
    <s v="180102080303"/>
    <x v="10"/>
    <n v="1.5453417821507642E-2"/>
    <n v="6.1813671286030568E-2"/>
    <n v="4.6360253464522924E-2"/>
  </r>
  <r>
    <n v="1491"/>
    <n v="5"/>
    <n v="3"/>
    <n v="583.88266165407435"/>
    <s v="180102080302"/>
    <x v="11"/>
    <n v="3.6365394865904094E-2"/>
    <n v="0.18182697432952047"/>
    <n v="0.10909618459771228"/>
  </r>
  <r>
    <n v="1565"/>
    <n v="5"/>
    <n v="3"/>
    <n v="49.340593126179819"/>
    <s v="180102080302"/>
    <x v="11"/>
    <n v="3.0730320829675246E-3"/>
    <n v="1.5365160414837624E-2"/>
    <n v="9.2190962489025734E-3"/>
  </r>
  <r>
    <n v="1566"/>
    <n v="5"/>
    <n v="3"/>
    <n v="1049.1138857392866"/>
    <s v="180102080302"/>
    <x v="11"/>
    <n v="6.5340937862640724E-2"/>
    <n v="0.32670468931320362"/>
    <n v="0.19602281358792217"/>
  </r>
  <r>
    <n v="1639"/>
    <n v="5"/>
    <n v="3"/>
    <n v="1310.8481423015173"/>
    <s v="180102080302"/>
    <x v="11"/>
    <n v="8.1642277523687939E-2"/>
    <n v="0.40821138761843967"/>
    <n v="0.24492683257106382"/>
  </r>
  <r>
    <n v="1640"/>
    <n v="5"/>
    <n v="3"/>
    <n v="636.22341942871503"/>
    <s v="180102080302"/>
    <x v="11"/>
    <n v="3.9625283280236095E-2"/>
    <n v="0.19812641640118048"/>
    <n v="0.11887584984070829"/>
  </r>
  <r>
    <n v="1713"/>
    <n v="4"/>
    <n v="3"/>
    <n v="0.58017972301669907"/>
    <s v="180102080302"/>
    <x v="11"/>
    <n v="3.613476834698865E-5"/>
    <n v="1.445390733879546E-4"/>
    <n v="1.0840430504096594E-4"/>
  </r>
  <r>
    <n v="1714"/>
    <n v="3"/>
    <n v="3"/>
    <n v="1599.9932042039877"/>
    <s v="180102080302"/>
    <x v="11"/>
    <n v="9.9650817663965705E-2"/>
    <n v="0.2989524529918971"/>
    <n v="0.2989524529918971"/>
  </r>
  <r>
    <n v="1715"/>
    <n v="4"/>
    <n v="3"/>
    <n v="203.97669273292163"/>
    <s v="180102080302"/>
    <x v="11"/>
    <n v="1.2704081593483853E-2"/>
    <n v="5.0816326373935412E-2"/>
    <n v="3.8112244780451561E-2"/>
  </r>
  <r>
    <n v="1787"/>
    <n v="3"/>
    <n v="3"/>
    <n v="1394.9235458840321"/>
    <s v="180102080302"/>
    <x v="11"/>
    <n v="8.6878663959837663E-2"/>
    <n v="0.26063599187951297"/>
    <n v="0.26063599187951297"/>
  </r>
  <r>
    <n v="1788"/>
    <n v="4"/>
    <n v="3"/>
    <n v="1599.993228935695"/>
    <s v="180102080302"/>
    <x v="11"/>
    <n v="9.9650819204306532E-2"/>
    <n v="0.39860327681722613"/>
    <n v="0.29895245761291961"/>
  </r>
  <r>
    <n v="1861"/>
    <n v="4"/>
    <n v="3"/>
    <n v="0.39301894520352237"/>
    <s v="180102080302"/>
    <x v="11"/>
    <n v="2.4478015996602394E-5"/>
    <n v="9.7912063986409575E-5"/>
    <n v="7.3434047989807185E-5"/>
  </r>
  <r>
    <n v="1862"/>
    <n v="4"/>
    <n v="3"/>
    <n v="1584.0600005282352"/>
    <s v="180102080302"/>
    <x v="11"/>
    <n v="9.8658465465141718E-2"/>
    <n v="0.39463386186056687"/>
    <n v="0.29597539639542514"/>
  </r>
  <r>
    <n v="1863"/>
    <n v="5"/>
    <n v="5"/>
    <n v="204.44798832399144"/>
    <s v="180102080302"/>
    <x v="11"/>
    <n v="1.273343483754022E-2"/>
    <n v="6.3667174187701098E-2"/>
    <n v="6.3667174187701098E-2"/>
  </r>
  <r>
    <n v="1935"/>
    <n v="3"/>
    <n v="3"/>
    <n v="1354.1798296975096"/>
    <s v="180102080302"/>
    <x v="11"/>
    <n v="8.4341062786290499E-2"/>
    <n v="0.2530231883588715"/>
    <n v="0.2530231883588715"/>
  </r>
  <r>
    <n v="1936"/>
    <n v="4"/>
    <n v="3"/>
    <n v="676.04955892246471"/>
    <s v="180102080302"/>
    <x v="11"/>
    <n v="4.2105735918737008E-2"/>
    <n v="0.16842294367494803"/>
    <n v="0.12631720775621103"/>
  </r>
  <r>
    <n v="2008"/>
    <n v="3"/>
    <n v="1"/>
    <n v="163.58587604205943"/>
    <s v="180102080302"/>
    <x v="11"/>
    <n v="1.0188459715350789E-2"/>
    <n v="3.0565379146052368E-2"/>
    <n v="1.0188459715350789E-2"/>
  </r>
  <r>
    <n v="2009"/>
    <n v="5"/>
    <n v="3"/>
    <n v="1484.8000100241604"/>
    <s v="180102080302"/>
    <x v="11"/>
    <n v="9.2476352197998463E-2"/>
    <n v="0.46238176098999229"/>
    <n v="0.27742905659399542"/>
  </r>
  <r>
    <n v="2082"/>
    <n v="3"/>
    <n v="3"/>
    <n v="1162.5564201257075"/>
    <s v="180102080302"/>
    <x v="11"/>
    <n v="7.2406368690581993E-2"/>
    <n v="0.21721910607174599"/>
    <n v="0.21721910607174599"/>
  </r>
  <r>
    <n v="2155"/>
    <n v="2"/>
    <n v="3"/>
    <n v="519.82687781312097"/>
    <s v="180102080302"/>
    <x v="11"/>
    <n v="3.2375870898498901E-2"/>
    <n v="6.4751741796997803E-2"/>
    <n v="9.7127612695496704E-2"/>
  </r>
  <r>
    <n v="2156"/>
    <n v="4"/>
    <n v="3"/>
    <n v="169.14904663807428"/>
    <s v="180102080302"/>
    <x v="11"/>
    <n v="1.053494524868955E-2"/>
    <n v="4.2139780994758201E-2"/>
    <n v="3.1604835746068649E-2"/>
  </r>
  <r>
    <n v="2229"/>
    <n v="2"/>
    <n v="1"/>
    <n v="180.31302131154237"/>
    <s v="180102080302"/>
    <x v="11"/>
    <n v="1.1230260204820491E-2"/>
    <n v="2.2460520409640982E-2"/>
    <n v="1.1230260204820491E-2"/>
  </r>
  <r>
    <n v="2302"/>
    <n v="2"/>
    <n v="1"/>
    <n v="127.7595444515857"/>
    <s v="180102080302"/>
    <x v="11"/>
    <n v="7.9571232149765626E-3"/>
    <n v="1.5914246429953125E-2"/>
    <n v="7.9571232149765626E-3"/>
  </r>
  <r>
    <n v="3253"/>
    <n v="2"/>
    <n v="4"/>
    <n v="887.30310900152267"/>
    <s v="180102080202"/>
    <x v="12"/>
    <n v="7.4492268602128833E-2"/>
    <n v="0.14898453720425767"/>
    <n v="0.29796907440851533"/>
  </r>
  <r>
    <n v="3326"/>
    <n v="1"/>
    <n v="4"/>
    <n v="1285.8999628551783"/>
    <s v="180102080202"/>
    <x v="12"/>
    <n v="0.10795589968828909"/>
    <n v="0.10795589968828909"/>
    <n v="0.43182359875315635"/>
  </r>
  <r>
    <n v="3327"/>
    <n v="2"/>
    <n v="4"/>
    <n v="683.43150053858778"/>
    <s v="180102080202"/>
    <x v="12"/>
    <n v="5.7376518117428423E-2"/>
    <n v="0.11475303623485685"/>
    <n v="0.22950607246971369"/>
  </r>
  <r>
    <n v="3398"/>
    <n v="1"/>
    <n v="3"/>
    <n v="772.98763454107154"/>
    <s v="180102080202"/>
    <x v="12"/>
    <n v="6.4895075779858313E-2"/>
    <n v="6.4895075779858313E-2"/>
    <n v="0.19468522733957494"/>
  </r>
  <r>
    <n v="3399"/>
    <n v="2"/>
    <n v="4"/>
    <n v="1527.9307192464228"/>
    <s v="180102080202"/>
    <x v="12"/>
    <n v="0.12827524708171972"/>
    <n v="0.25655049416343945"/>
    <n v="0.51310098832687889"/>
  </r>
  <r>
    <n v="3472"/>
    <n v="1"/>
    <n v="3"/>
    <n v="1245.8301600443253"/>
    <s v="180102080202"/>
    <x v="12"/>
    <n v="0.10459189647051689"/>
    <n v="0.10459189647051689"/>
    <n v="0.31377568941155065"/>
  </r>
  <r>
    <n v="3473"/>
    <n v="2"/>
    <n v="4"/>
    <n v="44.407788062027635"/>
    <s v="180102080202"/>
    <x v="12"/>
    <n v="3.7281925903150373E-3"/>
    <n v="7.4563851806300745E-3"/>
    <n v="1.4912770361260149E-2"/>
  </r>
  <r>
    <n v="3544"/>
    <n v="1"/>
    <n v="3"/>
    <n v="928.58332757657502"/>
    <s v="180102080202"/>
    <x v="12"/>
    <n v="7.7957890551214229E-2"/>
    <n v="7.7957890551214229E-2"/>
    <n v="0.2338736716536427"/>
  </r>
  <r>
    <n v="3545"/>
    <n v="4"/>
    <n v="3"/>
    <n v="1329.8655959309438"/>
    <s v="180102080202"/>
    <x v="12"/>
    <n v="0.11164697178655776"/>
    <n v="0.44658788714623104"/>
    <n v="0.3349409153596733"/>
  </r>
  <r>
    <n v="3617"/>
    <n v="1"/>
    <n v="2"/>
    <n v="40.222027337025885"/>
    <s v="180102080202"/>
    <x v="12"/>
    <n v="3.3767830110316439E-3"/>
    <n v="3.3767830110316439E-3"/>
    <n v="6.7535660220632877E-3"/>
  </r>
  <r>
    <n v="3618"/>
    <n v="1"/>
    <n v="3"/>
    <n v="1554.362716107865"/>
    <s v="180102080202"/>
    <x v="12"/>
    <n v="0.13049430772730777"/>
    <n v="0.13049430772730777"/>
    <n v="0.39148292318192335"/>
  </r>
  <r>
    <n v="3690"/>
    <n v="1"/>
    <n v="1"/>
    <n v="908.91960533643282"/>
    <s v="180102080202"/>
    <x v="12"/>
    <n v="7.6307050760425418E-2"/>
    <n v="7.6307050760425418E-2"/>
    <n v="7.6307050760425418E-2"/>
  </r>
  <r>
    <n v="3691"/>
    <n v="2"/>
    <n v="3"/>
    <n v="245.26084563441685"/>
    <s v="180102080202"/>
    <x v="12"/>
    <n v="2.05905249347581E-2"/>
    <n v="4.1181049869516199E-2"/>
    <n v="6.1771574804274296E-2"/>
  </r>
  <r>
    <n v="3764"/>
    <n v="2"/>
    <n v="2"/>
    <n v="456.33997891076376"/>
    <s v="180102080202"/>
    <x v="12"/>
    <n v="3.8311372898448937E-2"/>
    <n v="7.6622745796897873E-2"/>
    <n v="7.6622745796897873E-2"/>
  </r>
  <r>
    <n v="1339"/>
    <n v="4"/>
    <n v="3"/>
    <n v="162.75745589246839"/>
    <s v="180102080605"/>
    <x v="13"/>
    <n v="1.1386589835550007E-2"/>
    <n v="4.5546359342200027E-2"/>
    <n v="3.415976950665002E-2"/>
  </r>
  <r>
    <n v="1414"/>
    <n v="4"/>
    <n v="3"/>
    <n v="248.20989787824911"/>
    <s v="180102080605"/>
    <x v="13"/>
    <n v="1.7364883745360646E-2"/>
    <n v="6.9459534981442583E-2"/>
    <n v="5.2094651236081937E-2"/>
  </r>
  <r>
    <n v="1415"/>
    <n v="4"/>
    <n v="3"/>
    <n v="446.39374494494228"/>
    <s v="180102080605"/>
    <x v="13"/>
    <n v="3.1229920933400344E-2"/>
    <n v="0.12491968373360138"/>
    <n v="9.3689762800201026E-2"/>
  </r>
  <r>
    <n v="1488"/>
    <n v="3"/>
    <n v="3"/>
    <n v="68.503731723865798"/>
    <s v="180102080605"/>
    <x v="13"/>
    <n v="4.7925539943286279E-3"/>
    <n v="1.4377661982985884E-2"/>
    <n v="1.4377661982985884E-2"/>
  </r>
  <r>
    <n v="1489"/>
    <n v="3"/>
    <n v="3"/>
    <n v="1599.9932289363242"/>
    <s v="180102080605"/>
    <x v="13"/>
    <n v="0.11193629525391373"/>
    <n v="0.33580888576174117"/>
    <n v="0.33580888576174117"/>
  </r>
  <r>
    <n v="1490"/>
    <n v="5"/>
    <n v="3"/>
    <n v="726.48259938755041"/>
    <s v="180102080605"/>
    <x v="13"/>
    <n v="5.0825071801045667E-2"/>
    <n v="0.25412535900522831"/>
    <n v="0.15247521540313699"/>
  </r>
  <r>
    <n v="1563"/>
    <n v="3"/>
    <n v="3"/>
    <n v="1595.6895150479047"/>
    <s v="180102080605"/>
    <x v="13"/>
    <n v="0.1116352053619129"/>
    <n v="0.33490561608573871"/>
    <n v="0.33490561608573871"/>
  </r>
  <r>
    <n v="1564"/>
    <n v="5"/>
    <n v="3"/>
    <n v="1599.993262719056"/>
    <s v="180102080605"/>
    <x v="13"/>
    <n v="0.1119362976173699"/>
    <n v="0.55968148808684948"/>
    <n v="0.33580889285210969"/>
  </r>
  <r>
    <n v="1565"/>
    <n v="5"/>
    <n v="3"/>
    <n v="106.21061451904238"/>
    <s v="180102080605"/>
    <x v="13"/>
    <n v="7.4305456366254982E-3"/>
    <n v="3.7152728183127488E-2"/>
    <n v="2.2291636909876494E-2"/>
  </r>
  <r>
    <n v="1636"/>
    <n v="3"/>
    <n v="3"/>
    <n v="720.11639200630214"/>
    <s v="180102080605"/>
    <x v="13"/>
    <n v="5.0379688873051158E-2"/>
    <n v="0.15113906661915347"/>
    <n v="0.15113906661915347"/>
  </r>
  <r>
    <n v="1637"/>
    <n v="4"/>
    <n v="3"/>
    <n v="1599.9931704206278"/>
    <s v="180102080605"/>
    <x v="13"/>
    <n v="0.1119362911601275"/>
    <n v="0.44774516464051001"/>
    <n v="0.33580887348038252"/>
  </r>
  <r>
    <n v="1638"/>
    <n v="5"/>
    <n v="3"/>
    <n v="1100.2640188590342"/>
    <s v="180102080605"/>
    <x v="13"/>
    <n v="7.6974999546803716E-2"/>
    <n v="0.38487499773401856"/>
    <n v="0.23092499864041116"/>
  </r>
  <r>
    <n v="1711"/>
    <n v="4"/>
    <n v="3"/>
    <n v="1068.5221078256475"/>
    <s v="180102080605"/>
    <x v="13"/>
    <n v="7.4754320195730001E-2"/>
    <n v="0.29901728078292"/>
    <n v="0.22426296058719"/>
  </r>
  <r>
    <n v="1712"/>
    <n v="5"/>
    <n v="3"/>
    <n v="1381.1242197596221"/>
    <s v="180102080605"/>
    <x v="13"/>
    <n v="9.6624114183358784E-2"/>
    <n v="0.48312057091679395"/>
    <n v="0.28987234255007632"/>
  </r>
  <r>
    <n v="1785"/>
    <n v="5"/>
    <n v="3"/>
    <n v="1560.4491063631986"/>
    <s v="180102080605"/>
    <x v="13"/>
    <n v="0.10916976943377321"/>
    <n v="0.54584884716886606"/>
    <n v="0.32750930830131963"/>
  </r>
  <r>
    <n v="1859"/>
    <n v="5"/>
    <n v="3"/>
    <n v="141.81413234772648"/>
    <s v="180102080605"/>
    <x v="13"/>
    <n v="9.9213848549883216E-3"/>
    <n v="4.9606924274941608E-2"/>
    <n v="2.9764154564964965E-2"/>
  </r>
  <r>
    <n v="1860"/>
    <n v="5"/>
    <n v="3"/>
    <n v="103.52299634263758"/>
    <s v="180102080605"/>
    <x v="13"/>
    <n v="7.2425185773336079E-3"/>
    <n v="3.6212592886668039E-2"/>
    <n v="2.1727555732000824E-2"/>
  </r>
  <r>
    <n v="1933"/>
    <n v="5"/>
    <n v="3"/>
    <n v="63.743830188828959"/>
    <s v="180102080605"/>
    <x v="13"/>
    <n v="4.4595489953264443E-3"/>
    <n v="2.2297744976632221E-2"/>
    <n v="1.3378646985979334E-2"/>
  </r>
  <r>
    <n v="3182"/>
    <n v="3"/>
    <n v="3"/>
    <n v="4.2890370475737587"/>
    <s v="180102080102"/>
    <x v="14"/>
    <n v="2.8502794760205046E-4"/>
    <n v="8.5508384280615145E-4"/>
    <n v="8.5508384280615145E-4"/>
  </r>
  <r>
    <n v="3254"/>
    <n v="2"/>
    <n v="3"/>
    <n v="495.15561574820055"/>
    <s v="180102080102"/>
    <x v="14"/>
    <n v="3.2905565359985872E-2"/>
    <n v="6.5811130719971744E-2"/>
    <n v="9.8716696079957617E-2"/>
  </r>
  <r>
    <n v="3327"/>
    <n v="2"/>
    <n v="4"/>
    <n v="688.86532531262776"/>
    <s v="180102080102"/>
    <x v="14"/>
    <n v="4.5778543684799111E-2"/>
    <n v="9.1557087369598222E-2"/>
    <n v="0.18311417473919644"/>
  </r>
  <r>
    <n v="3328"/>
    <n v="2"/>
    <n v="3"/>
    <n v="1055.6413865360817"/>
    <s v="180102080102"/>
    <x v="14"/>
    <n v="7.0152646030038249E-2"/>
    <n v="0.1403052920600765"/>
    <n v="0.21045793809011476"/>
  </r>
  <r>
    <n v="3399"/>
    <n v="2"/>
    <n v="4"/>
    <n v="53.820076273817065"/>
    <s v="180102080102"/>
    <x v="14"/>
    <n v="3.5766130508920685E-3"/>
    <n v="7.1532261017841371E-3"/>
    <n v="1.4306452203568274E-2"/>
  </r>
  <r>
    <n v="3400"/>
    <n v="1"/>
    <n v="4"/>
    <n v="1592.9587542404865"/>
    <s v="180102080102"/>
    <x v="14"/>
    <n v="0.10586007052392496"/>
    <n v="0.10586007052392496"/>
    <n v="0.42344028209569984"/>
  </r>
  <r>
    <n v="3473"/>
    <n v="2"/>
    <n v="4"/>
    <n v="1486.7886370718686"/>
    <s v="180102080102"/>
    <x v="14"/>
    <n v="9.8804535620033468E-2"/>
    <n v="0.19760907124006694"/>
    <n v="0.39521814248013387"/>
  </r>
  <r>
    <n v="3474"/>
    <n v="2"/>
    <n v="4"/>
    <n v="15.411594361436"/>
    <s v="180102080102"/>
    <x v="14"/>
    <n v="1.0241774695325466E-3"/>
    <n v="2.0483549390650931E-3"/>
    <n v="4.0967098781301862E-3"/>
  </r>
  <r>
    <n v="3545"/>
    <n v="4"/>
    <n v="3"/>
    <n v="270.12757417402099"/>
    <s v="180102080102"/>
    <x v="14"/>
    <n v="1.7951327350062437E-2"/>
    <n v="7.1805309400249748E-2"/>
    <n v="5.3853982050187307E-2"/>
  </r>
  <r>
    <n v="3546"/>
    <n v="2"/>
    <n v="4"/>
    <n v="476.8087660643493"/>
    <s v="180102080102"/>
    <x v="14"/>
    <n v="3.1686325504431435E-2"/>
    <n v="6.3372651008862871E-2"/>
    <n v="0.12674530201772574"/>
  </r>
  <r>
    <n v="3619"/>
    <n v="2"/>
    <n v="3"/>
    <n v="1103.6077501179489"/>
    <s v="180102080102"/>
    <x v="14"/>
    <n v="7.334025061680842E-2"/>
    <n v="0.14668050123361684"/>
    <n v="0.22002075185042524"/>
  </r>
  <r>
    <n v="3691"/>
    <n v="2"/>
    <n v="3"/>
    <n v="1128.1718920011974"/>
    <s v="180102080102"/>
    <x v="14"/>
    <n v="7.4972660611855799E-2"/>
    <n v="0.1499453212237116"/>
    <n v="0.22491798183556738"/>
  </r>
  <r>
    <n v="3764"/>
    <n v="2"/>
    <n v="2"/>
    <n v="645.84622518996844"/>
    <s v="180102080102"/>
    <x v="14"/>
    <n v="4.2919709480374386E-2"/>
    <n v="8.5839418960748773E-2"/>
    <n v="8.5839418960748773E-2"/>
  </r>
  <r>
    <n v="3765"/>
    <n v="1"/>
    <n v="3"/>
    <n v="559.4257537187458"/>
    <s v="180102080102"/>
    <x v="14"/>
    <n v="3.7176637238044791E-2"/>
    <n v="3.7176637238044791E-2"/>
    <n v="0.11152991171413437"/>
  </r>
  <r>
    <n v="3838"/>
    <n v="2"/>
    <n v="3"/>
    <n v="1173.3543815562196"/>
    <s v="180102080102"/>
    <x v="14"/>
    <n v="7.7975262856269642E-2"/>
    <n v="0.15595052571253928"/>
    <n v="0.23392578856880891"/>
  </r>
  <r>
    <n v="3911"/>
    <n v="3"/>
    <n v="3"/>
    <n v="762.9909498819602"/>
    <s v="180102080102"/>
    <x v="14"/>
    <n v="5.0704561903193536E-2"/>
    <n v="0.15211368570958061"/>
    <n v="0.15211368570958061"/>
  </r>
  <r>
    <n v="3912"/>
    <n v="2"/>
    <n v="1"/>
    <n v="153.15596654468919"/>
    <s v="180102080102"/>
    <x v="14"/>
    <n v="1.0177979421263172E-2"/>
    <n v="2.0355958842526344E-2"/>
    <n v="1.0177979421263172E-2"/>
  </r>
  <r>
    <n v="3985"/>
    <n v="2"/>
    <n v="3"/>
    <n v="1223.3633703376813"/>
    <s v="180102080102"/>
    <x v="14"/>
    <n v="8.1298610096204829E-2"/>
    <n v="0.16259722019240966"/>
    <n v="0.2438958302886145"/>
  </r>
  <r>
    <n v="4058"/>
    <n v="3"/>
    <n v="3"/>
    <n v="777.28848786843855"/>
    <s v="180102080102"/>
    <x v="14"/>
    <n v="5.1654704758768433E-2"/>
    <n v="0.1549641142763053"/>
    <n v="0.1549641142763053"/>
  </r>
  <r>
    <n v="4059"/>
    <n v="4"/>
    <n v="1"/>
    <n v="45.773062391006761"/>
    <s v="180102080102"/>
    <x v="14"/>
    <n v="3.0418487609356329E-3"/>
    <n v="1.2167395043742531E-2"/>
    <n v="3.0418487609356329E-3"/>
  </r>
  <r>
    <n v="4132"/>
    <n v="3"/>
    <n v="3"/>
    <n v="1229.6738093903082"/>
    <s v="180102080102"/>
    <x v="14"/>
    <n v="8.1717970309625118E-2"/>
    <n v="0.24515391092887534"/>
    <n v="0.24515391092887534"/>
  </r>
  <r>
    <n v="4205"/>
    <n v="3"/>
    <n v="3"/>
    <n v="41.632265294909196"/>
    <s v="180102080102"/>
    <x v="14"/>
    <n v="2.7666720989842361E-3"/>
    <n v="8.3000162969527093E-3"/>
    <n v="8.3000162969527093E-3"/>
  </r>
  <r>
    <n v="4206"/>
    <n v="5"/>
    <n v="3"/>
    <n v="36.090800147575138"/>
    <s v="180102080102"/>
    <x v="14"/>
    <n v="2.3984140447558628E-3"/>
    <n v="1.1992070223779315E-2"/>
    <n v="7.1952421342675885E-3"/>
  </r>
  <r>
    <n v="4279"/>
    <n v="5"/>
    <n v="3"/>
    <n v="27.535705694478324"/>
    <s v="180102080102"/>
    <x v="14"/>
    <n v="1.8298852616139079E-3"/>
    <n v="9.1494263080695391E-3"/>
    <n v="5.4896557848417241E-3"/>
  </r>
  <r>
    <n v="1785"/>
    <n v="5"/>
    <n v="3"/>
    <n v="39.544122466840733"/>
    <s v="180102080503"/>
    <x v="15"/>
    <n v="3.3115434613810754E-3"/>
    <n v="1.6557717306905376E-2"/>
    <n v="9.9346303841432258E-3"/>
  </r>
  <r>
    <n v="1860"/>
    <n v="5"/>
    <n v="3"/>
    <n v="1252.230176123612"/>
    <s v="180102080503"/>
    <x v="15"/>
    <n v="0.10486551207106652"/>
    <n v="0.52432756035533257"/>
    <n v="0.31459653621319955"/>
  </r>
  <r>
    <n v="1933"/>
    <n v="5"/>
    <n v="3"/>
    <n v="1426.4822061000125"/>
    <s v="180102080503"/>
    <x v="15"/>
    <n v="0.11945789987748709"/>
    <n v="0.59728949938743547"/>
    <n v="0.35837369963246124"/>
  </r>
  <r>
    <n v="1934"/>
    <n v="4"/>
    <n v="3"/>
    <n v="726.02141877095073"/>
    <s v="180102080503"/>
    <x v="15"/>
    <n v="6.0799211922571067E-2"/>
    <n v="0.24319684769028427"/>
    <n v="0.1823976357677132"/>
  </r>
  <r>
    <n v="2006"/>
    <n v="4"/>
    <n v="3"/>
    <n v="189.13974607951269"/>
    <s v="180102080503"/>
    <x v="15"/>
    <n v="1.5839129821178889E-2"/>
    <n v="6.3356519284715557E-2"/>
    <n v="4.7517389463536668E-2"/>
  </r>
  <r>
    <n v="2007"/>
    <n v="3"/>
    <n v="3"/>
    <n v="1599.9932042033583"/>
    <s v="180102080503"/>
    <x v="15"/>
    <n v="0.13398823145150682"/>
    <n v="0.40196469435452042"/>
    <n v="0.40196469435452042"/>
  </r>
  <r>
    <n v="2080"/>
    <n v="3"/>
    <n v="3"/>
    <n v="1597.7176957072165"/>
    <s v="180102080503"/>
    <x v="15"/>
    <n v="0.13379767354272951"/>
    <n v="0.40139302062818849"/>
    <n v="0.40139302062818849"/>
  </r>
  <r>
    <n v="2081"/>
    <n v="2"/>
    <n v="3"/>
    <n v="1081.922795402978"/>
    <s v="180102080503"/>
    <x v="15"/>
    <n v="9.0603461028632287E-2"/>
    <n v="0.18120692205726457"/>
    <n v="0.27181038308589689"/>
  </r>
  <r>
    <n v="2153"/>
    <n v="3"/>
    <n v="3"/>
    <n v="569.12065142909444"/>
    <s v="180102080503"/>
    <x v="15"/>
    <n v="4.7659870908940319E-2"/>
    <n v="0.14297961272682097"/>
    <n v="0.14297961272682097"/>
  </r>
  <r>
    <n v="2154"/>
    <n v="2"/>
    <n v="3"/>
    <n v="1481.1946749772742"/>
    <s v="180102080503"/>
    <x v="15"/>
    <n v="0.12403968617754825"/>
    <n v="0.2480793723550965"/>
    <n v="0.37211905853264476"/>
  </r>
  <r>
    <n v="2227"/>
    <n v="2"/>
    <n v="1"/>
    <n v="812.72173717924181"/>
    <s v="180102080503"/>
    <x v="15"/>
    <n v="6.8059756716943171E-2"/>
    <n v="0.13611951343388634"/>
    <n v="6.8059756716943171E-2"/>
  </r>
  <r>
    <n v="2228"/>
    <n v="2"/>
    <n v="1"/>
    <n v="467.65907336118306"/>
    <s v="180102080503"/>
    <x v="15"/>
    <n v="3.9163173941800848E-2"/>
    <n v="7.8326347883601696E-2"/>
    <n v="3.9163173941800848E-2"/>
  </r>
  <r>
    <n v="2300"/>
    <n v="3"/>
    <n v="1"/>
    <n v="85.158252536952219"/>
    <s v="180102080503"/>
    <x v="15"/>
    <n v="7.1314075715766543E-3"/>
    <n v="2.1394222714729964E-2"/>
    <n v="7.1314075715766543E-3"/>
  </r>
  <r>
    <n v="2301"/>
    <n v="3"/>
    <n v="1"/>
    <n v="98.874696215819426"/>
    <s v="180102080503"/>
    <x v="15"/>
    <n v="8.2800637193074095E-3"/>
    <n v="2.4840191157922228E-2"/>
    <n v="8.2800637193074095E-3"/>
  </r>
  <r>
    <n v="2302"/>
    <n v="2"/>
    <n v="1"/>
    <n v="429.33591712519558"/>
    <s v="180102080503"/>
    <x v="15"/>
    <n v="3.5953877855911275E-2"/>
    <n v="7.1907755711822549E-2"/>
    <n v="3.5953877855911275E-2"/>
  </r>
  <r>
    <n v="2375"/>
    <n v="3"/>
    <n v="1"/>
    <n v="0.28303870514148016"/>
    <s v="180102080503"/>
    <x v="15"/>
    <n v="2.3702510382294934E-5"/>
    <n v="7.1107531146884798E-5"/>
    <n v="2.3702510382294934E-5"/>
  </r>
  <r>
    <n v="2449"/>
    <n v="2"/>
    <n v="1"/>
    <n v="54.509583774385625"/>
    <s v="180102080503"/>
    <x v="15"/>
    <n v="4.5647960928210246E-3"/>
    <n v="9.1295921856420492E-3"/>
    <n v="4.5647960928210246E-3"/>
  </r>
  <r>
    <n v="2811"/>
    <n v="3"/>
    <n v="1"/>
    <n v="9.5145873186688821"/>
    <s v="180102080503"/>
    <x v="15"/>
    <n v="7.9678008910926974E-4"/>
    <n v="2.3903402673278091E-3"/>
    <n v="7.9678008910926974E-4"/>
  </r>
  <r>
    <n v="2885"/>
    <n v="3"/>
    <n v="1"/>
    <n v="19.872959319004384"/>
    <s v="180102080503"/>
    <x v="15"/>
    <n v="1.664221239106404E-3"/>
    <n v="4.9926637173192123E-3"/>
    <n v="1.664221239106404E-3"/>
  </r>
  <r>
    <n v="2885"/>
    <n v="3"/>
    <n v="1"/>
    <n v="55.369392206862592"/>
    <s v="180102080401"/>
    <x v="16"/>
    <n v="4.7890006506012047E-3"/>
    <n v="1.4367001951803614E-2"/>
    <n v="4.7890006506012047E-3"/>
  </r>
  <r>
    <n v="2957"/>
    <n v="4"/>
    <n v="1"/>
    <n v="1.7804462533892369"/>
    <s v="180102080401"/>
    <x v="16"/>
    <n v="1.539940737291448E-4"/>
    <n v="6.1597629491657918E-4"/>
    <n v="1.539940737291448E-4"/>
  </r>
  <r>
    <n v="2958"/>
    <n v="3"/>
    <n v="1"/>
    <n v="184.5855335083701"/>
    <s v="180102080401"/>
    <x v="16"/>
    <n v="1.5965142560361946E-2"/>
    <n v="4.7895427681085838E-2"/>
    <n v="1.5965142560361946E-2"/>
  </r>
  <r>
    <n v="3030"/>
    <n v="4"/>
    <n v="2"/>
    <n v="16.555915334090148"/>
    <s v="180102080401"/>
    <x v="16"/>
    <n v="1.4319515917754519E-3"/>
    <n v="5.7278063671018075E-3"/>
    <n v="2.8639031835509038E-3"/>
  </r>
  <r>
    <n v="3031"/>
    <n v="4"/>
    <n v="1"/>
    <n v="1414.9994836077681"/>
    <s v="180102080401"/>
    <x v="16"/>
    <n v="0.12238590993162619"/>
    <n v="0.48954363972650478"/>
    <n v="0.12238590993162619"/>
  </r>
  <r>
    <n v="3103"/>
    <n v="5"/>
    <n v="2"/>
    <n v="1512.9967451248701"/>
    <s v="180102080401"/>
    <x v="16"/>
    <n v="0.13086187346413489"/>
    <n v="0.65430936732067446"/>
    <n v="0.26172374692826977"/>
  </r>
  <r>
    <n v="3104"/>
    <n v="4"/>
    <n v="1"/>
    <n v="1232.0184802748192"/>
    <s v="180102080401"/>
    <x v="16"/>
    <n v="0.10655954613960061"/>
    <n v="0.42623818455840246"/>
    <n v="0.10655954613960061"/>
  </r>
  <r>
    <n v="3176"/>
    <n v="4"/>
    <n v="2"/>
    <n v="596.33771212473516"/>
    <s v="180102080401"/>
    <x v="16"/>
    <n v="5.1578346402535183E-2"/>
    <n v="0.20631338561014073"/>
    <n v="0.10315669280507037"/>
  </r>
  <r>
    <n v="3177"/>
    <n v="5"/>
    <n v="2"/>
    <n v="1599.9879002070868"/>
    <s v="180102080401"/>
    <x v="16"/>
    <n v="0.13838589859211256"/>
    <n v="0.69192949296056283"/>
    <n v="0.27677179718422512"/>
  </r>
  <r>
    <n v="3178"/>
    <n v="4"/>
    <n v="1"/>
    <n v="83.246988932925063"/>
    <s v="180102080401"/>
    <x v="16"/>
    <n v="7.2001853058260143E-3"/>
    <n v="2.8800741223304057E-2"/>
    <n v="7.2001853058260143E-3"/>
  </r>
  <r>
    <n v="3249"/>
    <n v="5"/>
    <n v="2"/>
    <n v="1593.9987499760769"/>
    <s v="180102080401"/>
    <x v="16"/>
    <n v="0.13786788596438321"/>
    <n v="0.68933942982191598"/>
    <n v="0.27573577192876642"/>
  </r>
  <r>
    <n v="3250"/>
    <n v="5"/>
    <n v="1"/>
    <n v="1587.2533347244025"/>
    <s v="180102080401"/>
    <x v="16"/>
    <n v="0.13728446258295696"/>
    <n v="0.68642231291478484"/>
    <n v="0.13728446258295696"/>
  </r>
  <r>
    <n v="3322"/>
    <n v="5"/>
    <n v="2"/>
    <n v="323.64504309078666"/>
    <s v="180102080401"/>
    <x v="16"/>
    <n v="2.7992655511460178E-2"/>
    <n v="0.1399632775573009"/>
    <n v="5.5985311022920356E-2"/>
  </r>
  <r>
    <n v="3323"/>
    <n v="4"/>
    <n v="3"/>
    <n v="1105.6027746068767"/>
    <s v="180102080401"/>
    <x v="16"/>
    <n v="9.5625619062558356E-2"/>
    <n v="0.38250247625023343"/>
    <n v="0.28687685718767508"/>
  </r>
  <r>
    <n v="3324"/>
    <n v="3"/>
    <n v="3"/>
    <n v="96.217092735209931"/>
    <s v="180102080401"/>
    <x v="16"/>
    <n v="8.3219934578000736E-3"/>
    <n v="2.4965980373400219E-2"/>
    <n v="2.4965980373400219E-2"/>
  </r>
  <r>
    <n v="3395"/>
    <n v="5"/>
    <n v="3"/>
    <n v="121.89058227644746"/>
    <s v="180102080401"/>
    <x v="16"/>
    <n v="1.0542540825501738E-2"/>
    <n v="5.271270412750869E-2"/>
    <n v="3.1627622476505211E-2"/>
  </r>
  <r>
    <n v="3396"/>
    <n v="5"/>
    <n v="3"/>
    <n v="35.298056535815057"/>
    <s v="180102080401"/>
    <x v="16"/>
    <n v="3.0529938830360678E-3"/>
    <n v="1.526496941518034E-2"/>
    <n v="9.158981649108203E-3"/>
  </r>
  <r>
    <n v="2445"/>
    <n v="4"/>
    <n v="3"/>
    <n v="249.03499162801148"/>
    <s v="180102080502"/>
    <x v="17"/>
    <n v="1.2763148747113852E-2"/>
    <n v="5.1052594988455408E-2"/>
    <n v="3.8289446241341556E-2"/>
  </r>
  <r>
    <n v="2446"/>
    <n v="3"/>
    <n v="3"/>
    <n v="488.20720089859668"/>
    <s v="180102080502"/>
    <x v="17"/>
    <n v="2.5020825723111009E-2"/>
    <n v="7.5062477169333022E-2"/>
    <n v="7.5062477169333022E-2"/>
  </r>
  <r>
    <n v="2517"/>
    <n v="4"/>
    <n v="3"/>
    <n v="37.001971999042873"/>
    <s v="180102080502"/>
    <x v="17"/>
    <n v="1.896366729321928E-3"/>
    <n v="7.5854669172877118E-3"/>
    <n v="5.6891001879657843E-3"/>
  </r>
  <r>
    <n v="2518"/>
    <n v="3"/>
    <n v="2"/>
    <n v="1210.4359314681899"/>
    <s v="180102080502"/>
    <x v="17"/>
    <n v="6.203535391225766E-2"/>
    <n v="0.18610606173677297"/>
    <n v="0.12407070782451532"/>
  </r>
  <r>
    <n v="2519"/>
    <n v="4"/>
    <n v="1"/>
    <n v="503.34479969880721"/>
    <s v="180102080502"/>
    <x v="17"/>
    <n v="2.5796634069954937E-2"/>
    <n v="0.10318653627981975"/>
    <n v="2.5796634069954937E-2"/>
  </r>
  <r>
    <n v="2591"/>
    <n v="3"/>
    <n v="3"/>
    <n v="1476.6548769952676"/>
    <s v="180102080502"/>
    <x v="17"/>
    <n v="7.5679187571333337E-2"/>
    <n v="0.227037562714"/>
    <n v="0.227037562714"/>
  </r>
  <r>
    <n v="2592"/>
    <n v="4"/>
    <n v="1"/>
    <n v="1599.9931704199987"/>
    <s v="180102080502"/>
    <x v="17"/>
    <n v="8.2000327323237795E-2"/>
    <n v="0.32800130929295118"/>
    <n v="8.2000327323237795E-2"/>
  </r>
  <r>
    <n v="2663"/>
    <n v="3"/>
    <n v="3"/>
    <n v="1175.416896839557"/>
    <s v="180102080502"/>
    <x v="17"/>
    <n v="6.0240613562623599E-2"/>
    <n v="0.18072184068787078"/>
    <n v="0.18072184068787078"/>
  </r>
  <r>
    <n v="2664"/>
    <n v="4"/>
    <n v="3"/>
    <n v="1599.9932042039877"/>
    <s v="180102080502"/>
    <x v="17"/>
    <n v="8.2000329054681534E-2"/>
    <n v="0.32800131621872614"/>
    <n v="0.24600098716404462"/>
  </r>
  <r>
    <n v="2665"/>
    <n v="4"/>
    <n v="1"/>
    <n v="805.28063477728574"/>
    <s v="180102080502"/>
    <x v="17"/>
    <n v="4.1270973438885611E-2"/>
    <n v="0.16508389375554244"/>
    <n v="4.1270973438885611E-2"/>
  </r>
  <r>
    <n v="2736"/>
    <n v="4"/>
    <n v="3"/>
    <n v="765.91517242458951"/>
    <s v="180102080502"/>
    <x v="17"/>
    <n v="3.9253476828381741E-2"/>
    <n v="0.15701390731352696"/>
    <n v="0.11776043048514523"/>
  </r>
  <r>
    <n v="2737"/>
    <n v="4"/>
    <n v="3"/>
    <n v="1599.993228935695"/>
    <s v="180102080502"/>
    <x v="17"/>
    <n v="8.2000330322192005E-2"/>
    <n v="0.32800132128876802"/>
    <n v="0.24600099096657602"/>
  </r>
  <r>
    <n v="2738"/>
    <n v="4"/>
    <n v="1"/>
    <n v="1599.993228935695"/>
    <s v="180102080502"/>
    <x v="17"/>
    <n v="8.2000330322192005E-2"/>
    <n v="0.32800132128876802"/>
    <n v="8.2000330322192005E-2"/>
  </r>
  <r>
    <n v="2809"/>
    <n v="4"/>
    <n v="3"/>
    <n v="1474.6509491394288"/>
    <s v="180102080502"/>
    <x v="17"/>
    <n v="7.5576485420381159E-2"/>
    <n v="0.30230594168152464"/>
    <n v="0.22672945626114349"/>
  </r>
  <r>
    <n v="2810"/>
    <n v="4"/>
    <n v="3"/>
    <n v="1599.9932627196852"/>
    <s v="180102080502"/>
    <x v="17"/>
    <n v="8.2000332053635799E-2"/>
    <n v="0.3280013282145432"/>
    <n v="0.2460009961609074"/>
  </r>
  <r>
    <n v="2811"/>
    <n v="3"/>
    <n v="1"/>
    <n v="1062.0318371233286"/>
    <s v="180102080502"/>
    <x v="17"/>
    <n v="5.4429581251870071E-2"/>
    <n v="0.1632887437556102"/>
    <n v="5.4429581251870071E-2"/>
  </r>
  <r>
    <n v="2882"/>
    <n v="4"/>
    <n v="3"/>
    <n v="641.18435880100094"/>
    <s v="180102080502"/>
    <x v="17"/>
    <n v="3.2860969826777983E-2"/>
    <n v="0.13144387930711193"/>
    <n v="9.858290948033395E-2"/>
  </r>
  <r>
    <n v="2883"/>
    <n v="4"/>
    <n v="3"/>
    <n v="793.75170769299575"/>
    <s v="180102080502"/>
    <x v="17"/>
    <n v="4.0680111045173412E-2"/>
    <n v="0.16272044418069365"/>
    <n v="0.12204033313552023"/>
  </r>
  <r>
    <n v="2884"/>
    <n v="4"/>
    <n v="3"/>
    <n v="609.28013551216111"/>
    <s v="180102080502"/>
    <x v="17"/>
    <n v="3.1225864876928862E-2"/>
    <n v="0.12490345950771545"/>
    <n v="9.3677594630786593E-2"/>
  </r>
  <r>
    <n v="2955"/>
    <n v="4"/>
    <n v="3"/>
    <n v="33.19979085954602"/>
    <s v="180102080502"/>
    <x v="17"/>
    <n v="1.701503336311856E-3"/>
    <n v="6.806013345247424E-3"/>
    <n v="5.104510008935568E-3"/>
  </r>
  <r>
    <n v="2956"/>
    <n v="5"/>
    <n v="2"/>
    <n v="186.67659621824006"/>
    <s v="180102080502"/>
    <x v="17"/>
    <n v="9.5672545836338451E-3"/>
    <n v="4.7836272918169227E-2"/>
    <n v="1.913450916726769E-2"/>
  </r>
  <r>
    <n v="1932"/>
    <n v="5"/>
    <n v="3"/>
    <n v="359.45008066440778"/>
    <s v="180102080504"/>
    <x v="18"/>
    <n v="3.6792035053922999E-2"/>
    <n v="0.183960175269615"/>
    <n v="0.11037610516176899"/>
  </r>
  <r>
    <n v="2005"/>
    <n v="5"/>
    <n v="3"/>
    <n v="655.46884885091663"/>
    <s v="180102080504"/>
    <x v="18"/>
    <n v="6.7091465994669933E-2"/>
    <n v="0.33545732997334965"/>
    <n v="0.20127439798400981"/>
  </r>
  <r>
    <n v="2006"/>
    <n v="4"/>
    <n v="3"/>
    <n v="1322.0003355360104"/>
    <s v="180102080504"/>
    <x v="18"/>
    <n v="0.13531526435168506"/>
    <n v="0.54126105740674024"/>
    <n v="0.40594579305505518"/>
  </r>
  <r>
    <n v="2079"/>
    <n v="3"/>
    <n v="5"/>
    <n v="1599.8114039161101"/>
    <s v="180102080504"/>
    <x v="18"/>
    <n v="0.1637510197347844"/>
    <n v="0.49125305920435319"/>
    <n v="0.81875509867392204"/>
  </r>
  <r>
    <n v="2152"/>
    <n v="4"/>
    <n v="3"/>
    <n v="386.84224786071889"/>
    <s v="180102080504"/>
    <x v="18"/>
    <n v="3.9595800110330148E-2"/>
    <n v="0.15838320044132059"/>
    <n v="0.11878740033099044"/>
  </r>
  <r>
    <n v="2153"/>
    <n v="3"/>
    <n v="3"/>
    <n v="999.22068077577012"/>
    <s v="180102080504"/>
    <x v="18"/>
    <n v="0.10227668399949587"/>
    <n v="0.30683005199848762"/>
    <n v="0.30683005199848762"/>
  </r>
  <r>
    <n v="2226"/>
    <n v="3"/>
    <n v="3"/>
    <n v="699.90089974892783"/>
    <s v="180102080504"/>
    <x v="18"/>
    <n v="7.1639373095248843E-2"/>
    <n v="0.21491811928574653"/>
    <n v="0.21491811928574653"/>
  </r>
  <r>
    <n v="2299"/>
    <n v="5"/>
    <n v="3"/>
    <n v="865.26766155093571"/>
    <s v="180102080504"/>
    <x v="18"/>
    <n v="8.8565728169998595E-2"/>
    <n v="0.44282864084999296"/>
    <n v="0.2656971845099958"/>
  </r>
  <r>
    <n v="2300"/>
    <n v="3"/>
    <n v="1"/>
    <n v="53.958984937769074"/>
    <s v="180102080504"/>
    <x v="18"/>
    <n v="5.5230502706660831E-3"/>
    <n v="1.6569150811998251E-2"/>
    <n v="5.5230502706660831E-3"/>
  </r>
  <r>
    <n v="2372"/>
    <n v="4"/>
    <n v="2"/>
    <n v="703.00818137736076"/>
    <s v="180102080504"/>
    <x v="18"/>
    <n v="7.1957423419189231E-2"/>
    <n v="0.28782969367675693"/>
    <n v="0.14391484683837846"/>
  </r>
  <r>
    <n v="2373"/>
    <n v="4"/>
    <n v="1"/>
    <n v="543.49557532490144"/>
    <s v="180102080504"/>
    <x v="18"/>
    <n v="5.5630278958470759E-2"/>
    <n v="0.22252111583388304"/>
    <n v="5.5630278958470759E-2"/>
  </r>
  <r>
    <n v="2445"/>
    <n v="4"/>
    <n v="3"/>
    <n v="42.672734217096334"/>
    <s v="180102080504"/>
    <x v="18"/>
    <n v="4.3678296865593347E-3"/>
    <n v="1.7471318746237339E-2"/>
    <n v="1.3103489059678005E-2"/>
  </r>
  <r>
    <n v="2446"/>
    <n v="3"/>
    <n v="3"/>
    <n v="1111.7860266512971"/>
    <s v="180102080504"/>
    <x v="18"/>
    <n v="0.11379847346092592"/>
    <n v="0.34139542038277776"/>
    <n v="0.34139542038277776"/>
  </r>
  <r>
    <n v="2518"/>
    <n v="3"/>
    <n v="2"/>
    <n v="389.57558393019167"/>
    <s v="180102080504"/>
    <x v="18"/>
    <n v="3.9875574693483143E-2"/>
    <n v="0.11962672408044943"/>
    <n v="7.9751149386966286E-2"/>
  </r>
  <r>
    <n v="2519"/>
    <n v="4"/>
    <n v="1"/>
    <n v="37.32054905036572"/>
    <s v="180102080504"/>
    <x v="18"/>
    <n v="3.8199990005696235E-3"/>
    <n v="1.5279996002278494E-2"/>
    <n v="3.8199990005696235E-3"/>
  </r>
  <r>
    <n v="4204"/>
    <n v="3"/>
    <n v="3"/>
    <n v="74.075486641915461"/>
    <s v="180102080201"/>
    <x v="19"/>
    <n v="2.6479814539964344E-3"/>
    <n v="7.9439443619893028E-3"/>
    <n v="7.9439443619893028E-3"/>
  </r>
  <r>
    <n v="4276"/>
    <n v="4"/>
    <n v="3"/>
    <n v="0.24096179195168585"/>
    <s v="180102080201"/>
    <x v="19"/>
    <n v="8.6136775488797814E-6"/>
    <n v="3.4454710195519126E-5"/>
    <n v="2.5841032646639344E-5"/>
  </r>
  <r>
    <n v="4277"/>
    <n v="5"/>
    <n v="3"/>
    <n v="101.25706386452879"/>
    <s v="180102080201"/>
    <x v="19"/>
    <n v="3.6196431418067218E-3"/>
    <n v="1.809821570903361E-2"/>
    <n v="1.0858929425420166E-2"/>
  </r>
  <r>
    <n v="4278"/>
    <n v="4"/>
    <n v="3"/>
    <n v="1166.0464420171495"/>
    <s v="180102080201"/>
    <x v="19"/>
    <n v="4.1682741389008834E-2"/>
    <n v="0.16673096555603534"/>
    <n v="0.12504822416702649"/>
  </r>
  <r>
    <n v="4349"/>
    <n v="5"/>
    <n v="3"/>
    <n v="146.68030099500422"/>
    <s v="180102080201"/>
    <x v="19"/>
    <n v="5.2433906857603657E-3"/>
    <n v="2.6216953428801829E-2"/>
    <n v="1.5730172057281097E-2"/>
  </r>
  <r>
    <n v="4350"/>
    <n v="5"/>
    <n v="3"/>
    <n v="490.20812498247165"/>
    <s v="180102080201"/>
    <x v="19"/>
    <n v="1.7523503150601583E-2"/>
    <n v="8.7617515753007913E-2"/>
    <n v="5.2570509451804748E-2"/>
  </r>
  <r>
    <n v="4351"/>
    <n v="4"/>
    <n v="3"/>
    <n v="1569.7544917247337"/>
    <s v="180102080201"/>
    <x v="19"/>
    <n v="5.6114120471571022E-2"/>
    <n v="0.22445648188628409"/>
    <n v="0.16834236141471307"/>
  </r>
  <r>
    <n v="4352"/>
    <n v="5"/>
    <n v="3"/>
    <n v="180.71034775140384"/>
    <s v="180102080201"/>
    <x v="19"/>
    <n v="6.4598650793094544E-3"/>
    <n v="3.2299325396547271E-2"/>
    <n v="1.9379595237928364E-2"/>
  </r>
  <r>
    <n v="4423"/>
    <n v="4"/>
    <n v="3"/>
    <n v="1510.623599985036"/>
    <s v="180102080201"/>
    <x v="19"/>
    <n v="5.400036446694436E-2"/>
    <n v="0.21600145786777744"/>
    <n v="0.16200109340083307"/>
  </r>
  <r>
    <n v="4424"/>
    <n v="5"/>
    <n v="3"/>
    <n v="1593.5999144217822"/>
    <s v="180102080201"/>
    <x v="19"/>
    <n v="5.696652441688322E-2"/>
    <n v="0.28483262208441612"/>
    <n v="0.17089957325064967"/>
  </r>
  <r>
    <n v="4425"/>
    <n v="4"/>
    <n v="3"/>
    <n v="1592.7306743901668"/>
    <s v="180102080201"/>
    <x v="19"/>
    <n v="5.6935451634413152E-2"/>
    <n v="0.22774180653765261"/>
    <n v="0.17080635490323945"/>
  </r>
  <r>
    <n v="4497"/>
    <n v="4"/>
    <n v="3"/>
    <n v="1115.8382725092192"/>
    <s v="180102080201"/>
    <x v="19"/>
    <n v="3.9887946542249378E-2"/>
    <n v="0.15955178616899751"/>
    <n v="0.11966383962674813"/>
  </r>
  <r>
    <n v="4498"/>
    <n v="4"/>
    <n v="3"/>
    <n v="1599.9932042033583"/>
    <s v="180102080201"/>
    <x v="19"/>
    <n v="5.7195065781092895E-2"/>
    <n v="0.22878026312437158"/>
    <n v="0.17158519734327868"/>
  </r>
  <r>
    <n v="4499"/>
    <n v="5"/>
    <n v="3"/>
    <n v="1599.9932042039877"/>
    <s v="180102080201"/>
    <x v="19"/>
    <n v="5.7195065781115391E-2"/>
    <n v="0.28597532890557698"/>
    <n v="0.17158519734334618"/>
  </r>
  <r>
    <n v="4500"/>
    <n v="4"/>
    <n v="2"/>
    <n v="429.50027093350553"/>
    <s v="180102080201"/>
    <x v="19"/>
    <n v="1.5353375367159892E-2"/>
    <n v="6.1413501468639567E-2"/>
    <n v="3.0706750734319783E-2"/>
  </r>
  <r>
    <n v="4571"/>
    <n v="4"/>
    <n v="1"/>
    <n v="1422.3393341795618"/>
    <s v="180102080201"/>
    <x v="19"/>
    <n v="5.0844460818782487E-2"/>
    <n v="0.20337784327512995"/>
    <n v="5.0844460818782487E-2"/>
  </r>
  <r>
    <n v="4572"/>
    <n v="4"/>
    <n v="1"/>
    <n v="1599.9879587225903"/>
    <s v="180102080201"/>
    <x v="19"/>
    <n v="5.7194878270535474E-2"/>
    <n v="0.22877951308214189"/>
    <n v="5.7194878270535474E-2"/>
  </r>
  <r>
    <n v="4573"/>
    <n v="4"/>
    <n v="2"/>
    <n v="1599.993228935695"/>
    <s v="180102080201"/>
    <x v="19"/>
    <n v="5.7195066665201411E-2"/>
    <n v="0.22878026666080564"/>
    <n v="0.11439013333040282"/>
  </r>
  <r>
    <n v="4645"/>
    <n v="4"/>
    <n v="2"/>
    <n v="67.83056817127256"/>
    <s v="180102080201"/>
    <x v="19"/>
    <n v="2.4247439291196814E-3"/>
    <n v="9.6989757164787256E-3"/>
    <n v="4.8494878582393628E-3"/>
  </r>
  <r>
    <n v="4646"/>
    <n v="4"/>
    <n v="2"/>
    <n v="1590.768214733213"/>
    <s v="180102080201"/>
    <x v="19"/>
    <n v="5.6865299455718055E-2"/>
    <n v="0.22746119782287222"/>
    <n v="0.11373059891143611"/>
  </r>
  <r>
    <n v="4647"/>
    <n v="4"/>
    <n v="2"/>
    <n v="1599.9932627196852"/>
    <s v="180102080201"/>
    <x v="19"/>
    <n v="5.719506787288E-2"/>
    <n v="0.22878027149152"/>
    <n v="0.11439013574576"/>
  </r>
  <r>
    <n v="4648"/>
    <n v="4"/>
    <n v="2"/>
    <n v="569.9935405747043"/>
    <s v="180102080201"/>
    <x v="19"/>
    <n v="2.0375597822742193E-2"/>
    <n v="8.150239129096877E-2"/>
    <n v="4.0751195645484385E-2"/>
  </r>
  <r>
    <n v="4719"/>
    <n v="4"/>
    <n v="2"/>
    <n v="129.69067750136659"/>
    <s v="180102080201"/>
    <x v="19"/>
    <n v="4.6360614603850429E-3"/>
    <n v="1.8544245841540172E-2"/>
    <n v="9.2721229207700859E-3"/>
  </r>
  <r>
    <n v="4720"/>
    <n v="4"/>
    <n v="2"/>
    <n v="1599.9879002070868"/>
    <s v="180102080201"/>
    <x v="19"/>
    <n v="5.7194876178777797E-2"/>
    <n v="0.22877950471511119"/>
    <n v="0.11438975235755559"/>
  </r>
  <r>
    <n v="4721"/>
    <n v="4"/>
    <n v="2"/>
    <n v="1590.8328747219234"/>
    <s v="180102080201"/>
    <x v="19"/>
    <n v="5.6867610860727766E-2"/>
    <n v="0.22747044344291106"/>
    <n v="0.11373522172145553"/>
  </r>
  <r>
    <n v="4794"/>
    <n v="4"/>
    <n v="2"/>
    <n v="1168.2309530396385"/>
    <s v="180102080201"/>
    <x v="19"/>
    <n v="4.1760831252954843E-2"/>
    <n v="0.16704332501181937"/>
    <n v="8.3521662505909686E-2"/>
  </r>
  <r>
    <n v="4795"/>
    <n v="5"/>
    <n v="2"/>
    <n v="1021.9749237018399"/>
    <s v="180102080201"/>
    <x v="19"/>
    <n v="3.6532607034951453E-2"/>
    <n v="0.18266303517475727"/>
    <n v="7.3065214069902906E-2"/>
  </r>
  <r>
    <n v="4796"/>
    <n v="4"/>
    <n v="2"/>
    <n v="116.13126348376713"/>
    <s v="180102080201"/>
    <x v="19"/>
    <n v="4.1513521662128756E-3"/>
    <n v="1.6605408664851502E-2"/>
    <n v="8.3027043324257511E-3"/>
  </r>
  <r>
    <n v="4868"/>
    <n v="5"/>
    <n v="2"/>
    <n v="115.39696919325641"/>
    <s v="180102080201"/>
    <x v="19"/>
    <n v="4.1251032983188694E-3"/>
    <n v="2.0625516491594345E-2"/>
    <n v="8.2502065966377387E-3"/>
  </r>
  <r>
    <n v="4869"/>
    <n v="4"/>
    <n v="2"/>
    <n v="365.97050895771719"/>
    <s v="180102080201"/>
    <x v="19"/>
    <n v="1.3082372649325496E-2"/>
    <n v="5.2329490597301985E-2"/>
    <n v="2.6164745298650992E-2"/>
  </r>
  <r>
    <n v="4870"/>
    <n v="4"/>
    <n v="2"/>
    <n v="243.94776202317408"/>
    <s v="180102080201"/>
    <x v="19"/>
    <n v="8.7204172239049495E-3"/>
    <n v="3.4881668895619798E-2"/>
    <n v="1.7440834447809899E-2"/>
  </r>
  <r>
    <n v="3544"/>
    <n v="1"/>
    <n v="3"/>
    <n v="13.765017409818112"/>
    <s v="180102080204"/>
    <x v="20"/>
    <n v="7.0068392043404432E-4"/>
    <n v="7.0068392043404432E-4"/>
    <n v="2.1020517613021331E-3"/>
  </r>
  <r>
    <n v="3617"/>
    <n v="1"/>
    <n v="2"/>
    <n v="77.073525793948946"/>
    <s v="180102080204"/>
    <x v="20"/>
    <n v="3.9232918206452295E-3"/>
    <n v="3.9232918206452295E-3"/>
    <n v="7.846583641290459E-3"/>
  </r>
  <r>
    <n v="3689"/>
    <n v="2"/>
    <n v="3"/>
    <n v="103.72571037987024"/>
    <s v="180102080204"/>
    <x v="20"/>
    <n v="5.2799742444883755E-3"/>
    <n v="1.0559948488976751E-2"/>
    <n v="1.5839922733465128E-2"/>
  </r>
  <r>
    <n v="3690"/>
    <n v="1"/>
    <n v="1"/>
    <n v="297.2781875832892"/>
    <s v="180102080204"/>
    <x v="20"/>
    <n v="1.5132421538879748E-2"/>
    <n v="1.5132421538879748E-2"/>
    <n v="1.5132421538879748E-2"/>
  </r>
  <r>
    <n v="3763"/>
    <n v="2"/>
    <n v="1"/>
    <n v="804.36097581463582"/>
    <s v="180102080204"/>
    <x v="20"/>
    <n v="4.094457603634806E-2"/>
    <n v="8.188915207269612E-2"/>
    <n v="4.094457603634806E-2"/>
  </r>
  <r>
    <n v="3764"/>
    <n v="2"/>
    <n v="2"/>
    <n v="497.80700007563109"/>
    <s v="180102080204"/>
    <x v="20"/>
    <n v="2.5339986870173734E-2"/>
    <n v="5.0679973740347467E-2"/>
    <n v="5.0679973740347467E-2"/>
  </r>
  <r>
    <n v="3836"/>
    <n v="2"/>
    <n v="1"/>
    <n v="82.802806456177294"/>
    <s v="180102080204"/>
    <x v="20"/>
    <n v="4.2149307424248546E-3"/>
    <n v="8.4298614848497093E-3"/>
    <n v="4.2149307424248546E-3"/>
  </r>
  <r>
    <n v="3837"/>
    <n v="1"/>
    <n v="3"/>
    <n v="1143.2274530188984"/>
    <s v="180102080204"/>
    <x v="20"/>
    <n v="5.8193976068475872E-2"/>
    <n v="5.8193976068475872E-2"/>
    <n v="0.17458192820542762"/>
  </r>
  <r>
    <n v="3910"/>
    <n v="2"/>
    <n v="3"/>
    <n v="842.52034909907184"/>
    <s v="180102080204"/>
    <x v="20"/>
    <n v="4.2887011594415263E-2"/>
    <n v="8.5774023188830525E-2"/>
    <n v="0.12866103478324578"/>
  </r>
  <r>
    <n v="3911"/>
    <n v="3"/>
    <n v="3"/>
    <n v="782.34287151234992"/>
    <s v="180102080204"/>
    <x v="20"/>
    <n v="3.9823783291687433E-2"/>
    <n v="0.1194713498750623"/>
    <n v="0.1194713498750623"/>
  </r>
  <r>
    <n v="3983"/>
    <n v="3"/>
    <n v="3"/>
    <n v="775.07069897354961"/>
    <s v="180102080204"/>
    <x v="20"/>
    <n v="3.9453606181637069E-2"/>
    <n v="0.11836081854491121"/>
    <n v="0.11836081854491121"/>
  </r>
  <r>
    <n v="3984"/>
    <n v="1"/>
    <n v="3"/>
    <n v="1283.9224530290219"/>
    <s v="180102080204"/>
    <x v="20"/>
    <n v="6.5355806762728799E-2"/>
    <n v="6.5355806762728799E-2"/>
    <n v="0.19606742028818641"/>
  </r>
  <r>
    <n v="4056"/>
    <n v="5"/>
    <n v="3"/>
    <n v="376.62134475328338"/>
    <s v="180102080204"/>
    <x v="20"/>
    <n v="1.9171244939555757E-2"/>
    <n v="9.5856224697778783E-2"/>
    <n v="5.751373481866727E-2"/>
  </r>
  <r>
    <n v="4057"/>
    <n v="2"/>
    <n v="3"/>
    <n v="998.4589185501826"/>
    <s v="180102080204"/>
    <x v="20"/>
    <n v="5.08247892910818E-2"/>
    <n v="0.1016495785821636"/>
    <n v="0.15247436787324539"/>
  </r>
  <r>
    <n v="4058"/>
    <n v="3"/>
    <n v="3"/>
    <n v="142.42222472379174"/>
    <s v="180102080204"/>
    <x v="20"/>
    <n v="7.2497520203080885E-3"/>
    <n v="2.1749256060924267E-2"/>
    <n v="2.1749256060924267E-2"/>
  </r>
  <r>
    <n v="4129"/>
    <n v="4"/>
    <n v="3"/>
    <n v="322.19442657566395"/>
    <s v="180102080204"/>
    <x v="20"/>
    <n v="1.6400738715667062E-2"/>
    <n v="6.5602954862668247E-2"/>
    <n v="4.9202216147001182E-2"/>
  </r>
  <r>
    <n v="4130"/>
    <n v="4"/>
    <n v="3"/>
    <n v="1599.9879002070868"/>
    <s v="180102080204"/>
    <x v="20"/>
    <n v="8.144456059783145E-2"/>
    <n v="0.3257782423913258"/>
    <n v="0.24433368179349435"/>
  </r>
  <r>
    <n v="4131"/>
    <n v="1"/>
    <n v="3"/>
    <n v="658.81448314017678"/>
    <s v="180102080204"/>
    <x v="20"/>
    <n v="3.3535788669335757E-2"/>
    <n v="3.3535788669335757E-2"/>
    <n v="0.10060736600800727"/>
  </r>
  <r>
    <n v="4202"/>
    <n v="4"/>
    <n v="3"/>
    <n v="606.03134165651397"/>
    <s v="180102080204"/>
    <x v="20"/>
    <n v="3.0848955997317625E-2"/>
    <n v="0.1233958239892705"/>
    <n v="9.2546867991952872E-2"/>
  </r>
  <r>
    <n v="4203"/>
    <n v="5"/>
    <n v="3"/>
    <n v="1558.9018158239248"/>
    <s v="180102080204"/>
    <x v="20"/>
    <n v="7.935314597598403E-2"/>
    <n v="0.39676572987992015"/>
    <n v="0.23805943792795209"/>
  </r>
  <r>
    <n v="4204"/>
    <n v="3"/>
    <n v="3"/>
    <n v="1286.3410378024992"/>
    <s v="180102080204"/>
    <x v="20"/>
    <n v="6.5478920552601183E-2"/>
    <n v="0.19643676165780355"/>
    <n v="0.19643676165780355"/>
  </r>
  <r>
    <n v="4275"/>
    <n v="4"/>
    <n v="4"/>
    <n v="23.571673089329035"/>
    <s v="180102080204"/>
    <x v="20"/>
    <n v="1.1998744222176012E-3"/>
    <n v="4.799497688870405E-3"/>
    <n v="4.799497688870405E-3"/>
  </r>
  <r>
    <n v="4276"/>
    <n v="4"/>
    <n v="3"/>
    <n v="1599.7522671443726"/>
    <s v="180102080204"/>
    <x v="20"/>
    <n v="8.1432566112590282E-2"/>
    <n v="0.32573026445036113"/>
    <n v="0.24429769833777085"/>
  </r>
  <r>
    <n v="4277"/>
    <n v="5"/>
    <n v="3"/>
    <n v="1498.7309006738669"/>
    <s v="180102080204"/>
    <x v="20"/>
    <n v="7.6290251722513996E-2"/>
    <n v="0.38145125861257001"/>
    <n v="0.22887075516754199"/>
  </r>
  <r>
    <n v="4278"/>
    <n v="4"/>
    <n v="3"/>
    <n v="102.28479457121307"/>
    <s v="180102080204"/>
    <x v="20"/>
    <n v="5.2066269679999951E-3"/>
    <n v="2.082650787199998E-2"/>
    <n v="1.5619880903999985E-2"/>
  </r>
  <r>
    <n v="4349"/>
    <n v="5"/>
    <n v="3"/>
    <n v="931.32510103508753"/>
    <s v="180102080204"/>
    <x v="20"/>
    <n v="4.7407460779994783E-2"/>
    <n v="0.23703730389997391"/>
    <n v="0.14222238233998435"/>
  </r>
  <r>
    <n v="4350"/>
    <n v="5"/>
    <n v="3"/>
    <n v="1109.7851326198411"/>
    <s v="180102080204"/>
    <x v="20"/>
    <n v="5.6491653763463073E-2"/>
    <n v="0.28245826881731539"/>
    <n v="0.16947496129038922"/>
  </r>
  <r>
    <n v="4351"/>
    <n v="4"/>
    <n v="3"/>
    <n v="30.238765179145791"/>
    <s v="180102080204"/>
    <x v="20"/>
    <n v="1.5392509797841447E-3"/>
    <n v="6.1570039191365788E-3"/>
    <n v="4.6177529393524337E-3"/>
  </r>
  <r>
    <n v="4423"/>
    <n v="4"/>
    <n v="3"/>
    <n v="89.369563928113422"/>
    <s v="180102080204"/>
    <x v="20"/>
    <n v="4.5491999433263999E-3"/>
    <n v="1.81967997733056E-2"/>
    <n v="1.36475998299792E-2"/>
  </r>
  <r>
    <n v="4424"/>
    <n v="5"/>
    <n v="3"/>
    <n v="6.3879923157412435"/>
    <s v="180102080204"/>
    <x v="20"/>
    <n v="3.2516947608824483E-4"/>
    <n v="1.6258473804412242E-3"/>
    <n v="9.7550842826473448E-4"/>
  </r>
  <r>
    <n v="1486"/>
    <n v="4"/>
    <n v="2"/>
    <n v="62.94376605260998"/>
    <s v="180102080604"/>
    <x v="21"/>
    <n v="3.5692637334389034E-3"/>
    <n v="1.4277054933755614E-2"/>
    <n v="7.1385274668778068E-3"/>
  </r>
  <r>
    <n v="1560"/>
    <n v="4"/>
    <n v="1"/>
    <n v="801.86288554424289"/>
    <s v="180102080604"/>
    <x v="21"/>
    <n v="4.5470112388438191E-2"/>
    <n v="0.18188044955375277"/>
    <n v="4.5470112388438191E-2"/>
  </r>
  <r>
    <n v="1561"/>
    <n v="4"/>
    <n v="2"/>
    <n v="358.006138717939"/>
    <s v="180102080604"/>
    <x v="21"/>
    <n v="2.0300951268254337E-2"/>
    <n v="8.1203805073017346E-2"/>
    <n v="4.0601902536508673E-2"/>
  </r>
  <r>
    <n v="1633"/>
    <n v="4"/>
    <n v="3"/>
    <n v="385.58845509710483"/>
    <s v="180102080604"/>
    <x v="21"/>
    <n v="2.1865022942232481E-2"/>
    <n v="8.7460091768929923E-2"/>
    <n v="6.5595068826697439E-2"/>
  </r>
  <r>
    <n v="1634"/>
    <n v="5"/>
    <n v="2"/>
    <n v="1593.7738849644484"/>
    <s v="180102080604"/>
    <x v="21"/>
    <n v="9.0375897148431791E-2"/>
    <n v="0.45187948574215897"/>
    <n v="0.18075179429686358"/>
  </r>
  <r>
    <n v="1708"/>
    <n v="5"/>
    <n v="1"/>
    <n v="1599.99847441627"/>
    <s v="180102080604"/>
    <x v="21"/>
    <n v="9.0728866199685634E-2"/>
    <n v="0.45364433099842816"/>
    <n v="9.0728866199685634E-2"/>
  </r>
  <r>
    <n v="1709"/>
    <n v="4"/>
    <n v="2"/>
    <n v="381.94065237698851"/>
    <s v="180102080604"/>
    <x v="21"/>
    <n v="2.1658172116929646E-2"/>
    <n v="8.6632688467718585E-2"/>
    <n v="4.3316344233859293E-2"/>
  </r>
  <r>
    <n v="1781"/>
    <n v="4"/>
    <n v="3"/>
    <n v="1011.4159913149907"/>
    <s v="180102080604"/>
    <x v="21"/>
    <n v="5.7352946028100954E-2"/>
    <n v="0.22941178411240382"/>
    <n v="0.17205883808430286"/>
  </r>
  <r>
    <n v="1782"/>
    <n v="5"/>
    <n v="2"/>
    <n v="1434.9319071561245"/>
    <s v="180102080604"/>
    <x v="21"/>
    <n v="8.1368668215465068E-2"/>
    <n v="0.40684334107732534"/>
    <n v="0.16273733643093014"/>
  </r>
  <r>
    <n v="1855"/>
    <n v="4"/>
    <n v="4"/>
    <n v="163.98966631102255"/>
    <s v="180102080604"/>
    <x v="21"/>
    <n v="9.2991316746674022E-3"/>
    <n v="3.7196526698669609E-2"/>
    <n v="3.7196526698669609E-2"/>
  </r>
  <r>
    <n v="1856"/>
    <n v="5"/>
    <n v="3"/>
    <n v="1599.9985329321603"/>
    <s v="180102080604"/>
    <x v="21"/>
    <n v="9.0728869517864033E-2"/>
    <n v="0.45364434758932015"/>
    <n v="0.27218660855359211"/>
  </r>
  <r>
    <n v="1857"/>
    <n v="3"/>
    <n v="2"/>
    <n v="21.162370040726554"/>
    <s v="180102080604"/>
    <x v="21"/>
    <n v="1.2000247941447604E-3"/>
    <n v="3.6000743824342813E-3"/>
    <n v="2.4000495882895208E-3"/>
  </r>
  <r>
    <n v="1929"/>
    <n v="5"/>
    <n v="3"/>
    <n v="1599.9826299941749"/>
    <s v="180102080604"/>
    <x v="21"/>
    <n v="9.0727967732296272E-2"/>
    <n v="0.45363983866148139"/>
    <n v="0.27218390319688879"/>
  </r>
  <r>
    <n v="1930"/>
    <n v="4"/>
    <n v="3"/>
    <n v="1392.9966398705415"/>
    <s v="180102080604"/>
    <x v="21"/>
    <n v="7.8990703913974211E-2"/>
    <n v="0.31596281565589684"/>
    <n v="0.23697211174192262"/>
  </r>
  <r>
    <n v="2002"/>
    <n v="4"/>
    <n v="4"/>
    <n v="535.08845012318602"/>
    <s v="180102080604"/>
    <x v="21"/>
    <n v="3.0342509178913769E-2"/>
    <n v="0.12137003671565508"/>
    <n v="0.12137003671565508"/>
  </r>
  <r>
    <n v="2003"/>
    <n v="5"/>
    <n v="3"/>
    <n v="1599.99847441627"/>
    <s v="180102080604"/>
    <x v="21"/>
    <n v="9.0728866199685634E-2"/>
    <n v="0.45364433099842816"/>
    <n v="0.27218659859905692"/>
  </r>
  <r>
    <n v="2004"/>
    <n v="5"/>
    <n v="3"/>
    <n v="225.59739694361519"/>
    <s v="180102080604"/>
    <x v="21"/>
    <n v="1.2792634724081268E-2"/>
    <n v="6.3963173620406336E-2"/>
    <n v="3.8377904172243807E-2"/>
  </r>
  <r>
    <n v="2076"/>
    <n v="4"/>
    <n v="4"/>
    <n v="360.46813708758043"/>
    <s v="180102080604"/>
    <x v="21"/>
    <n v="2.0440560351784581E-2"/>
    <n v="8.1762241407138322E-2"/>
    <n v="8.1762241407138322E-2"/>
  </r>
  <r>
    <n v="2077"/>
    <n v="4"/>
    <n v="3"/>
    <n v="1500.2948410746781"/>
    <s v="180102080604"/>
    <x v="21"/>
    <n v="8.5075112303218903E-2"/>
    <n v="0.34030044921287561"/>
    <n v="0.25522533690965671"/>
  </r>
  <r>
    <n v="2150"/>
    <n v="4"/>
    <n v="3"/>
    <n v="309.73313179137864"/>
    <s v="180102080604"/>
    <x v="21"/>
    <n v="1.756360166665908E-2"/>
    <n v="7.0254406666636321E-2"/>
    <n v="5.2690804999977241E-2"/>
  </r>
  <r>
    <n v="2224"/>
    <n v="5"/>
    <n v="1"/>
    <n v="673.02971616385651"/>
    <s v="180102080604"/>
    <x v="21"/>
    <n v="3.8164550805912939E-2"/>
    <n v="0.1908227540295647"/>
    <n v="3.8164550805912939E-2"/>
  </r>
  <r>
    <n v="2297"/>
    <n v="5"/>
    <n v="3"/>
    <n v="22.141855420278873"/>
    <s v="180102080604"/>
    <x v="21"/>
    <n v="1.2555670958199995E-3"/>
    <n v="6.2778354790999974E-3"/>
    <n v="3.7667012874599984E-3"/>
  </r>
  <r>
    <n v="1337"/>
    <n v="4"/>
    <n v="2"/>
    <n v="60.540416223998491"/>
    <s v="180102080606"/>
    <x v="22"/>
    <n v="2.3565306979964856E-3"/>
    <n v="9.4261227919859424E-3"/>
    <n v="4.7130613959929712E-3"/>
  </r>
  <r>
    <n v="1338"/>
    <n v="4"/>
    <n v="3"/>
    <n v="459.79883566765898"/>
    <s v="180102080606"/>
    <x v="22"/>
    <n v="1.7897631677073995E-2"/>
    <n v="7.1590526708295979E-2"/>
    <n v="5.3692895031221988E-2"/>
  </r>
  <r>
    <n v="1413"/>
    <n v="4"/>
    <n v="3"/>
    <n v="1274.3885105818053"/>
    <s v="180102080606"/>
    <x v="22"/>
    <n v="4.9605467449191191E-2"/>
    <n v="0.19842186979676477"/>
    <n v="0.14881640234757357"/>
  </r>
  <r>
    <n v="1414"/>
    <n v="4"/>
    <n v="3"/>
    <n v="1126.4157783267949"/>
    <s v="180102080606"/>
    <x v="22"/>
    <n v="4.3845641075762339E-2"/>
    <n v="0.17538256430304935"/>
    <n v="0.13153692322728702"/>
  </r>
  <r>
    <n v="1487"/>
    <n v="5"/>
    <n v="2"/>
    <n v="802.01935368144473"/>
    <s v="180102080606"/>
    <x v="22"/>
    <n v="3.1218537057041699E-2"/>
    <n v="0.1560926852852085"/>
    <n v="6.2437074114083398E-2"/>
  </r>
  <r>
    <n v="1488"/>
    <n v="3"/>
    <n v="3"/>
    <n v="1531.4895228518308"/>
    <s v="180102080606"/>
    <x v="22"/>
    <n v="5.9613103103009477E-2"/>
    <n v="0.17883930930902842"/>
    <n v="0.17883930930902842"/>
  </r>
  <r>
    <n v="1561"/>
    <n v="4"/>
    <n v="2"/>
    <n v="81.524279642710837"/>
    <s v="180102080606"/>
    <x v="22"/>
    <n v="3.1733258473030292E-3"/>
    <n v="1.2693303389212117E-2"/>
    <n v="6.3466516946060585E-3"/>
  </r>
  <r>
    <n v="1562"/>
    <n v="4"/>
    <n v="2"/>
    <n v="1599.993228935695"/>
    <s v="180102080606"/>
    <x v="22"/>
    <n v="6.2279604200654107E-2"/>
    <n v="0.24911841680261643"/>
    <n v="0.12455920840130821"/>
  </r>
  <r>
    <n v="1563"/>
    <n v="3"/>
    <n v="3"/>
    <n v="4.2984518186742173"/>
    <s v="180102080606"/>
    <x v="22"/>
    <n v="1.6731688178498621E-4"/>
    <n v="5.0195064535495863E-4"/>
    <n v="5.0195064535495863E-4"/>
  </r>
  <r>
    <n v="1635"/>
    <n v="5"/>
    <n v="2"/>
    <n v="1427.5982506031582"/>
    <s v="180102080606"/>
    <x v="22"/>
    <n v="5.5569143917098586E-2"/>
    <n v="0.27784571958549292"/>
    <n v="0.11113828783419717"/>
  </r>
  <r>
    <n v="1636"/>
    <n v="3"/>
    <n v="3"/>
    <n v="879.87680501610362"/>
    <s v="180102080606"/>
    <x v="22"/>
    <n v="3.4249131915508518E-2"/>
    <n v="0.10274739574652555"/>
    <n v="0.10274739574652555"/>
  </r>
  <r>
    <n v="1709"/>
    <n v="4"/>
    <n v="2"/>
    <n v="1218.0525166414693"/>
    <s v="180102080606"/>
    <x v="22"/>
    <n v="4.7412593541100681E-2"/>
    <n v="0.18965037416440272"/>
    <n v="9.4825187082201362E-2"/>
  </r>
  <r>
    <n v="1710"/>
    <n v="3"/>
    <n v="3"/>
    <n v="1599.9931704199987"/>
    <s v="180102080606"/>
    <x v="22"/>
    <n v="6.2279601922935461E-2"/>
    <n v="0.18683880576880638"/>
    <n v="0.18683880576880638"/>
  </r>
  <r>
    <n v="1711"/>
    <n v="4"/>
    <n v="3"/>
    <n v="531.46579956302105"/>
    <s v="180102080606"/>
    <x v="22"/>
    <n v="2.0687262323595378E-2"/>
    <n v="8.274904929438151E-2"/>
    <n v="6.2061786970786133E-2"/>
  </r>
  <r>
    <n v="1782"/>
    <n v="5"/>
    <n v="2"/>
    <n v="165.05605988228666"/>
    <s v="180102080606"/>
    <x v="22"/>
    <n v="6.4247934894238372E-3"/>
    <n v="3.2123967447119185E-2"/>
    <n v="1.2849586978847674E-2"/>
  </r>
  <r>
    <n v="1783"/>
    <n v="4"/>
    <n v="3"/>
    <n v="1599.9932627196852"/>
    <s v="180102080606"/>
    <x v="22"/>
    <n v="6.2279605515693129E-2"/>
    <n v="0.24911842206277252"/>
    <n v="0.1868388165470794"/>
  </r>
  <r>
    <n v="1784"/>
    <n v="4"/>
    <n v="3"/>
    <n v="1599.9932627196852"/>
    <s v="180102080606"/>
    <x v="22"/>
    <n v="6.2279605515693129E-2"/>
    <n v="0.24911842206277252"/>
    <n v="0.1868388165470794"/>
  </r>
  <r>
    <n v="1857"/>
    <n v="3"/>
    <n v="2"/>
    <n v="1578.8308392770239"/>
    <s v="180102080606"/>
    <x v="22"/>
    <n v="6.1455859932211941E-2"/>
    <n v="0.18436757979663582"/>
    <n v="0.12291171986442388"/>
  </r>
  <r>
    <n v="1858"/>
    <n v="4"/>
    <n v="3"/>
    <n v="1599.993228935695"/>
    <s v="180102080606"/>
    <x v="22"/>
    <n v="6.2279604200654107E-2"/>
    <n v="0.24911841680261643"/>
    <n v="0.18683881260196233"/>
  </r>
  <r>
    <n v="1859"/>
    <n v="5"/>
    <n v="3"/>
    <n v="1458.1738160851801"/>
    <s v="180102080606"/>
    <x v="22"/>
    <n v="5.6759295276487896E-2"/>
    <n v="0.28379647638243949"/>
    <n v="0.17027788582946368"/>
  </r>
  <r>
    <n v="1930"/>
    <n v="4"/>
    <n v="3"/>
    <n v="206.99126933620897"/>
    <s v="180102080606"/>
    <x v="22"/>
    <n v="8.0571180515715789E-3"/>
    <n v="3.2228472206286315E-2"/>
    <n v="2.4171354154714737E-2"/>
  </r>
  <r>
    <n v="1931"/>
    <n v="5"/>
    <n v="3"/>
    <n v="1599.9932042039877"/>
    <s v="180102080606"/>
    <x v="22"/>
    <n v="6.2279603237974442E-2"/>
    <n v="0.31139801618987223"/>
    <n v="0.18683880971392333"/>
  </r>
  <r>
    <n v="1932"/>
    <n v="5"/>
    <n v="3"/>
    <n v="1240.5431215721883"/>
    <s v="180102080606"/>
    <x v="22"/>
    <n v="4.828803847923345E-2"/>
    <n v="0.24144019239616726"/>
    <n v="0.14486411543770034"/>
  </r>
  <r>
    <n v="1933"/>
    <n v="5"/>
    <n v="3"/>
    <n v="109.76714329777248"/>
    <s v="180102080606"/>
    <x v="22"/>
    <n v="4.2726769808702153E-3"/>
    <n v="2.1363384904351076E-2"/>
    <n v="1.2818030942610647E-2"/>
  </r>
  <r>
    <n v="2004"/>
    <n v="5"/>
    <n v="3"/>
    <n v="1170.9057152839846"/>
    <s v="180102080606"/>
    <x v="22"/>
    <n v="4.5577408194832553E-2"/>
    <n v="0.22788704097416276"/>
    <n v="0.13673222458449766"/>
  </r>
  <r>
    <n v="2005"/>
    <n v="5"/>
    <n v="3"/>
    <n v="600.89376997733871"/>
    <s v="180102080606"/>
    <x v="22"/>
    <n v="2.3389740333914638E-2"/>
    <n v="0.11694870166957319"/>
    <n v="7.0169221001743914E-2"/>
  </r>
  <r>
    <n v="2006"/>
    <n v="4"/>
    <n v="3"/>
    <n v="88.847824422653375"/>
    <s v="180102080606"/>
    <x v="22"/>
    <n v="3.4583942225885843E-3"/>
    <n v="1.3833576890354337E-2"/>
    <n v="1.0375182667765753E-2"/>
  </r>
  <r>
    <n v="2078"/>
    <n v="5"/>
    <n v="3"/>
    <n v="73.047424431393296"/>
    <s v="180102080606"/>
    <x v="22"/>
    <n v="2.8433649587945899E-3"/>
    <n v="1.4216824793972949E-2"/>
    <n v="8.5300948763837696E-3"/>
  </r>
  <r>
    <n v="3328"/>
    <n v="2"/>
    <n v="3"/>
    <n v="122.66473227731352"/>
    <s v="180102080101"/>
    <x v="23"/>
    <n v="3.5604223181674418E-3"/>
    <n v="7.1208446363348835E-3"/>
    <n v="1.0681266954502326E-2"/>
  </r>
  <r>
    <n v="3400"/>
    <n v="1"/>
    <n v="4"/>
    <n v="7.0344636006429866"/>
    <s v="180102080101"/>
    <x v="23"/>
    <n v="2.0417980567914151E-4"/>
    <n v="2.0417980567914151E-4"/>
    <n v="8.1671922271656604E-4"/>
  </r>
  <r>
    <n v="3401"/>
    <n v="3"/>
    <n v="3"/>
    <n v="244.65726427008201"/>
    <s v="180102080101"/>
    <x v="23"/>
    <n v="7.1013335930958056E-3"/>
    <n v="2.1304000779287416E-2"/>
    <n v="2.1304000779287416E-2"/>
  </r>
  <r>
    <n v="3474"/>
    <n v="2"/>
    <n v="4"/>
    <n v="1584.5815871543866"/>
    <s v="180102080101"/>
    <x v="23"/>
    <n v="4.5993494161851251E-2"/>
    <n v="9.1986988323702501E-2"/>
    <n v="0.183973976647405"/>
  </r>
  <r>
    <n v="3475"/>
    <n v="4"/>
    <n v="3"/>
    <n v="451.66994483244378"/>
    <s v="180102080101"/>
    <x v="23"/>
    <n v="1.3110009064311225E-2"/>
    <n v="5.2440036257244901E-2"/>
    <n v="3.9330027192933673E-2"/>
  </r>
  <r>
    <n v="3546"/>
    <n v="2"/>
    <n v="4"/>
    <n v="1123.1844141719168"/>
    <s v="180102080101"/>
    <x v="23"/>
    <n v="3.2601146078359164E-2"/>
    <n v="6.5202292156718328E-2"/>
    <n v="0.13040458431343666"/>
  </r>
  <r>
    <n v="3547"/>
    <n v="3"/>
    <n v="4"/>
    <n v="1592.5595033181692"/>
    <s v="180102080101"/>
    <x v="23"/>
    <n v="4.6225058281665121E-2"/>
    <n v="0.13867517484499536"/>
    <n v="0.18490023312666048"/>
  </r>
  <r>
    <n v="3548"/>
    <n v="3"/>
    <n v="3"/>
    <n v="400.28522977444459"/>
    <s v="180102080101"/>
    <x v="23"/>
    <n v="1.1618534840965847E-2"/>
    <n v="3.4855604522897543E-2"/>
    <n v="3.4855604522897543E-2"/>
  </r>
  <r>
    <n v="3619"/>
    <n v="2"/>
    <n v="3"/>
    <n v="151.813617821132"/>
    <s v="180102080101"/>
    <x v="23"/>
    <n v="4.4064873664756577E-3"/>
    <n v="8.8129747329513154E-3"/>
    <n v="1.3219462099426973E-2"/>
  </r>
  <r>
    <n v="3620"/>
    <n v="2"/>
    <n v="4"/>
    <n v="1587.3100916004055"/>
    <s v="180102080101"/>
    <x v="23"/>
    <n v="4.6072690748714229E-2"/>
    <n v="9.2145381497428458E-2"/>
    <n v="0.18429076299485692"/>
  </r>
  <r>
    <n v="3621"/>
    <n v="4"/>
    <n v="4"/>
    <n v="1599.993228935695"/>
    <s v="180102080101"/>
    <x v="23"/>
    <n v="4.644082692277654E-2"/>
    <n v="0.18576330769110616"/>
    <n v="0.18576330769110616"/>
  </r>
  <r>
    <n v="3622"/>
    <n v="4"/>
    <n v="3"/>
    <n v="26.57419209259416"/>
    <s v="180102080101"/>
    <x v="23"/>
    <n v="7.7133292395600676E-4"/>
    <n v="3.0853316958240271E-3"/>
    <n v="2.3139987718680203E-3"/>
  </r>
  <r>
    <n v="3692"/>
    <n v="1"/>
    <n v="3"/>
    <n v="1208.3718667042328"/>
    <s v="180102080101"/>
    <x v="23"/>
    <n v="3.5073766379182032E-2"/>
    <n v="3.5073766379182032E-2"/>
    <n v="0.1052212991375461"/>
  </r>
  <r>
    <n v="3693"/>
    <n v="5"/>
    <n v="4"/>
    <n v="1582.3314427457713"/>
    <s v="180102080101"/>
    <x v="23"/>
    <n v="4.592818228106206E-2"/>
    <n v="0.22964091140531029"/>
    <n v="0.18371272912424824"/>
  </r>
  <r>
    <n v="3694"/>
    <n v="3"/>
    <n v="4"/>
    <n v="1518.6916002249227"/>
    <s v="180102080101"/>
    <x v="23"/>
    <n v="4.4080995143983073E-2"/>
    <n v="0.13224298543194923"/>
    <n v="0.17632398057593229"/>
  </r>
  <r>
    <n v="3765"/>
    <n v="1"/>
    <n v="3"/>
    <n v="745.12914612726661"/>
    <s v="180102080101"/>
    <x v="23"/>
    <n v="2.1627850096235274E-2"/>
    <n v="2.1627850096235274E-2"/>
    <n v="6.4883550288705821E-2"/>
  </r>
  <r>
    <n v="3766"/>
    <n v="4"/>
    <n v="3"/>
    <n v="1300.8177238975668"/>
    <s v="180102080101"/>
    <x v="23"/>
    <n v="3.7757066518207739E-2"/>
    <n v="0.15102826607283096"/>
    <n v="0.11327119955462323"/>
  </r>
  <r>
    <n v="3767"/>
    <n v="3"/>
    <n v="3"/>
    <n v="1599.9931704199987"/>
    <s v="180102080101"/>
    <x v="23"/>
    <n v="4.6440825224321025E-2"/>
    <n v="0.13932247567296308"/>
    <n v="0.13932247567296308"/>
  </r>
  <r>
    <n v="3768"/>
    <n v="4"/>
    <n v="4"/>
    <n v="133.63235990401694"/>
    <s v="180102080101"/>
    <x v="23"/>
    <n v="3.8787647255937589E-3"/>
    <n v="1.5515058902375036E-2"/>
    <n v="1.5515058902375036E-2"/>
  </r>
  <r>
    <n v="3838"/>
    <n v="2"/>
    <n v="3"/>
    <n v="13.799992250133284"/>
    <s v="180102080101"/>
    <x v="23"/>
    <n v="4.005536023739354E-4"/>
    <n v="8.011072047478708E-4"/>
    <n v="1.2016608071218063E-3"/>
  </r>
  <r>
    <n v="3839"/>
    <n v="4"/>
    <n v="3"/>
    <n v="996.38169788430571"/>
    <s v="180102080101"/>
    <x v="23"/>
    <n v="2.892061612738675E-2"/>
    <n v="0.115682464509547"/>
    <n v="8.676184838216025E-2"/>
  </r>
  <r>
    <n v="3840"/>
    <n v="5"/>
    <n v="3"/>
    <n v="1599.9879339904464"/>
    <s v="180102080101"/>
    <x v="23"/>
    <n v="4.6440673233603728E-2"/>
    <n v="0.23220336616801865"/>
    <n v="0.13932201970081118"/>
  </r>
  <r>
    <n v="3841"/>
    <n v="4"/>
    <n v="3"/>
    <n v="1343.0427067984301"/>
    <s v="180102080101"/>
    <x v="23"/>
    <n v="3.8982673656570821E-2"/>
    <n v="0.15593069462628328"/>
    <n v="0.11694802096971246"/>
  </r>
  <r>
    <n v="3912"/>
    <n v="2"/>
    <n v="1"/>
    <n v="1139.0261059371733"/>
    <s v="180102080101"/>
    <x v="23"/>
    <n v="3.3060961315154652E-2"/>
    <n v="6.6121922630309304E-2"/>
    <n v="3.3060961315154652E-2"/>
  </r>
  <r>
    <n v="3913"/>
    <n v="5"/>
    <n v="3"/>
    <n v="1599.9932289363242"/>
    <s v="180102080101"/>
    <x v="23"/>
    <n v="4.6440826922794796E-2"/>
    <n v="0.23220413461397399"/>
    <n v="0.13932248076838438"/>
  </r>
  <r>
    <n v="3914"/>
    <n v="3"/>
    <n v="3"/>
    <n v="1599.993228935695"/>
    <s v="180102080101"/>
    <x v="23"/>
    <n v="4.644082692277654E-2"/>
    <n v="0.13932248076832962"/>
    <n v="0.13932248076832962"/>
  </r>
  <r>
    <n v="3985"/>
    <n v="2"/>
    <n v="3"/>
    <n v="35.902835639286458"/>
    <s v="180102080101"/>
    <x v="23"/>
    <n v="1.042102770066165E-3"/>
    <n v="2.0842055401323299E-3"/>
    <n v="3.1263083101984949E-3"/>
  </r>
  <r>
    <n v="3986"/>
    <n v="5"/>
    <n v="1"/>
    <n v="1470.5649323747043"/>
    <s v="180102080101"/>
    <x v="23"/>
    <n v="4.2684087824888556E-2"/>
    <n v="0.21342043912444278"/>
    <n v="4.2684087824888556E-2"/>
  </r>
  <r>
    <n v="3987"/>
    <n v="4"/>
    <n v="3"/>
    <n v="1599.9879925059511"/>
    <s v="180102080101"/>
    <x v="23"/>
    <n v="4.6440674932053679E-2"/>
    <n v="0.18576269972821471"/>
    <n v="0.13932202479616104"/>
  </r>
  <r>
    <n v="3988"/>
    <n v="5"/>
    <n v="3"/>
    <n v="664.11533035588582"/>
    <s v="180102080101"/>
    <x v="23"/>
    <n v="1.92763722721103E-2"/>
    <n v="9.6381861360551491E-2"/>
    <n v="5.7829116816330899E-2"/>
  </r>
  <r>
    <n v="4059"/>
    <n v="4"/>
    <n v="1"/>
    <n v="1272.6939492119884"/>
    <s v="180102080101"/>
    <x v="23"/>
    <n v="3.6940755968283154E-2"/>
    <n v="0.14776302387313262"/>
    <n v="3.6940755968283154E-2"/>
  </r>
  <r>
    <n v="4060"/>
    <n v="4"/>
    <n v="3"/>
    <n v="1243.8067927019836"/>
    <s v="180102080101"/>
    <x v="23"/>
    <n v="3.6102287772599176E-2"/>
    <n v="0.1444091510903967"/>
    <n v="0.10830686331779753"/>
  </r>
  <r>
    <n v="4061"/>
    <n v="3"/>
    <n v="3"/>
    <n v="1458.6112080106798"/>
    <s v="180102080101"/>
    <x v="23"/>
    <n v="4.2337123328894083E-2"/>
    <n v="0.12701136998668225"/>
    <n v="0.12701136998668225"/>
  </r>
  <r>
    <n v="4132"/>
    <n v="3"/>
    <n v="3"/>
    <n v="2.4775862344139421"/>
    <s v="180102080101"/>
    <x v="23"/>
    <n v="7.191352526860971E-5"/>
    <n v="2.1574057580582914E-4"/>
    <n v="2.1574057580582914E-4"/>
  </r>
  <r>
    <n v="4133"/>
    <n v="5"/>
    <n v="3"/>
    <n v="636.08692459881479"/>
    <s v="180102080101"/>
    <x v="23"/>
    <n v="1.8462829866339403E-2"/>
    <n v="9.2314149331697015E-2"/>
    <n v="5.5388489599018209E-2"/>
  </r>
  <r>
    <n v="4134"/>
    <n v="4"/>
    <n v="3"/>
    <n v="361.03247354013172"/>
    <s v="180102080101"/>
    <x v="23"/>
    <n v="1.0479198482816218E-2"/>
    <n v="4.1916793931264872E-2"/>
    <n v="3.1437595448448652E-2"/>
  </r>
  <r>
    <n v="4135"/>
    <n v="4"/>
    <n v="3"/>
    <n v="258.54081100906086"/>
    <s v="180102080101"/>
    <x v="23"/>
    <n v="7.5043124179550134E-3"/>
    <n v="3.0017249671820054E-2"/>
    <n v="2.251293725386504E-2"/>
  </r>
  <r>
    <n v="4206"/>
    <n v="5"/>
    <n v="3"/>
    <n v="174.38691888084094"/>
    <s v="180102080101"/>
    <x v="23"/>
    <n v="5.0616918689890891E-3"/>
    <n v="2.5308459344945446E-2"/>
    <n v="1.5185075606967267E-2"/>
  </r>
  <r>
    <n v="4208"/>
    <n v="4"/>
    <n v="3"/>
    <n v="0.57021015440984424"/>
    <s v="180102080101"/>
    <x v="23"/>
    <n v="1.6550714472818283E-5"/>
    <n v="6.6202857891273131E-5"/>
    <n v="4.9652143418454852E-5"/>
  </r>
  <r>
    <n v="2524"/>
    <n v="2"/>
    <n v="3"/>
    <n v="532.38575467681062"/>
    <s v="180102080301"/>
    <x v="24"/>
    <n v="1.6737663272950256E-2"/>
    <n v="3.3475326545900512E-2"/>
    <n v="5.0212989818850765E-2"/>
  </r>
  <r>
    <n v="2597"/>
    <n v="2"/>
    <n v="1"/>
    <n v="551.61789764711796"/>
    <s v="180102080301"/>
    <x v="24"/>
    <n v="1.7342302165382031E-2"/>
    <n v="3.4684604330764063E-2"/>
    <n v="1.7342302165382031E-2"/>
  </r>
  <r>
    <n v="2598"/>
    <n v="2"/>
    <n v="3"/>
    <n v="1167.9003481942771"/>
    <s v="180102080301"/>
    <x v="24"/>
    <n v="3.6717591694961679E-2"/>
    <n v="7.3435183389923359E-2"/>
    <n v="0.11015277508488504"/>
  </r>
  <r>
    <n v="2669"/>
    <n v="1"/>
    <n v="3"/>
    <n v="71.850512028676576"/>
    <s v="180102080301"/>
    <x v="24"/>
    <n v="2.2589065649495171E-3"/>
    <n v="2.2589065649495171E-3"/>
    <n v="6.7767196948485507E-3"/>
  </r>
  <r>
    <n v="2670"/>
    <n v="2"/>
    <n v="1"/>
    <n v="1599.9931704206278"/>
    <s v="180102080301"/>
    <x v="24"/>
    <n v="5.0302147813435963E-2"/>
    <n v="0.10060429562687193"/>
    <n v="5.0302147813435963E-2"/>
  </r>
  <r>
    <n v="2671"/>
    <n v="4"/>
    <n v="3"/>
    <n v="1043.202002677948"/>
    <s v="180102080301"/>
    <x v="24"/>
    <n v="3.2797203330676185E-2"/>
    <n v="0.13118881332270474"/>
    <n v="9.8391609992028561E-2"/>
  </r>
  <r>
    <n v="2743"/>
    <n v="2"/>
    <n v="1"/>
    <n v="1583.0666344269819"/>
    <s v="180102080301"/>
    <x v="24"/>
    <n v="4.9769994844746736E-2"/>
    <n v="9.9539989689493472E-2"/>
    <n v="4.9769994844746736E-2"/>
  </r>
  <r>
    <n v="2744"/>
    <n v="3"/>
    <n v="3"/>
    <n v="1599.9932289363242"/>
    <s v="180102080301"/>
    <x v="24"/>
    <n v="5.0302149653109571E-2"/>
    <n v="0.1509064489593287"/>
    <n v="0.1509064489593287"/>
  </r>
  <r>
    <n v="2745"/>
    <n v="3"/>
    <n v="3"/>
    <n v="0.77425946522041478"/>
    <s v="180102080301"/>
    <x v="24"/>
    <n v="2.4341925194112108E-5"/>
    <n v="7.3025775582336323E-5"/>
    <n v="7.3025775582336323E-5"/>
  </r>
  <r>
    <n v="2815"/>
    <n v="2"/>
    <n v="3"/>
    <n v="1281.2497976802722"/>
    <s v="180102080301"/>
    <x v="24"/>
    <n v="4.0281182382737667E-2"/>
    <n v="8.0562364765475333E-2"/>
    <n v="0.12084354714821299"/>
  </r>
  <r>
    <n v="2816"/>
    <n v="2"/>
    <n v="3"/>
    <n v="1599.9932289363242"/>
    <s v="180102080301"/>
    <x v="24"/>
    <n v="5.0302149653109571E-2"/>
    <n v="0.10060429930621914"/>
    <n v="0.1509064489593287"/>
  </r>
  <r>
    <n v="2817"/>
    <n v="3"/>
    <n v="5"/>
    <n v="926.43681675033235"/>
    <s v="180102080301"/>
    <x v="24"/>
    <n v="2.912622538490774E-2"/>
    <n v="8.7378676154723223E-2"/>
    <n v="0.1456311269245387"/>
  </r>
  <r>
    <n v="2888"/>
    <n v="2"/>
    <n v="2"/>
    <n v="349.78716622609971"/>
    <s v="180102080301"/>
    <x v="24"/>
    <n v="1.099695052705915E-2"/>
    <n v="2.19939010541183E-2"/>
    <n v="2.19939010541183E-2"/>
  </r>
  <r>
    <n v="2889"/>
    <n v="3"/>
    <n v="3"/>
    <n v="1599.9879339904464"/>
    <s v="180102080301"/>
    <x v="24"/>
    <n v="5.0301983185430124E-2"/>
    <n v="0.15090594955629039"/>
    <n v="0.15090594955629039"/>
  </r>
  <r>
    <n v="2890"/>
    <n v="3"/>
    <n v="3"/>
    <n v="1599.9931704206278"/>
    <s v="180102080301"/>
    <x v="24"/>
    <n v="5.0302147813435963E-2"/>
    <n v="0.1509064434403079"/>
    <n v="0.1509064434403079"/>
  </r>
  <r>
    <n v="2961"/>
    <n v="3"/>
    <n v="1"/>
    <n v="1599.9931704199987"/>
    <s v="180102080301"/>
    <x v="24"/>
    <n v="5.0302147813416187E-2"/>
    <n v="0.15090644344024856"/>
    <n v="5.0302147813416187E-2"/>
  </r>
  <r>
    <n v="2962"/>
    <n v="3"/>
    <n v="3"/>
    <n v="1599.9931704206278"/>
    <s v="180102080301"/>
    <x v="24"/>
    <n v="5.0302147813435963E-2"/>
    <n v="0.1509064434403079"/>
    <n v="0.1509064434403079"/>
  </r>
  <r>
    <n v="2963"/>
    <n v="3"/>
    <n v="5"/>
    <n v="1268.9884068803296"/>
    <s v="180102080301"/>
    <x v="24"/>
    <n v="3.9895696804536807E-2"/>
    <n v="0.11968709041361042"/>
    <n v="0.19947848402268403"/>
  </r>
  <r>
    <n v="3034"/>
    <n v="1"/>
    <n v="2"/>
    <n v="254.52523711103117"/>
    <s v="180102080301"/>
    <x v="24"/>
    <n v="8.0020129686197705E-3"/>
    <n v="8.0020129686197705E-3"/>
    <n v="1.6004025937239541E-2"/>
  </r>
  <r>
    <n v="3035"/>
    <n v="3"/>
    <n v="3"/>
    <n v="1599.9879925059511"/>
    <s v="180102080301"/>
    <x v="24"/>
    <n v="5.0301985025097709E-2"/>
    <n v="0.15090595507529314"/>
    <n v="0.15090595507529314"/>
  </r>
  <r>
    <n v="3036"/>
    <n v="4"/>
    <n v="3"/>
    <n v="1599.9932289363242"/>
    <s v="180102080301"/>
    <x v="24"/>
    <n v="5.0302149653109571E-2"/>
    <n v="0.20120859861243828"/>
    <n v="0.1509064489593287"/>
  </r>
  <r>
    <n v="3107"/>
    <n v="3"/>
    <n v="3"/>
    <n v="941.2889805190689"/>
    <s v="180102080301"/>
    <x v="24"/>
    <n v="2.959316221379929E-2"/>
    <n v="8.877948664139787E-2"/>
    <n v="8.877948664139787E-2"/>
  </r>
  <r>
    <n v="3108"/>
    <n v="4"/>
    <n v="3"/>
    <n v="1599.9932289363242"/>
    <s v="180102080301"/>
    <x v="24"/>
    <n v="5.0302149653109571E-2"/>
    <n v="0.20120859861243828"/>
    <n v="0.1509064489593287"/>
  </r>
  <r>
    <n v="3109"/>
    <n v="3"/>
    <n v="3"/>
    <n v="1023.7197895619281"/>
    <s v="180102080301"/>
    <x v="24"/>
    <n v="3.2184702488789928E-2"/>
    <n v="9.6554107466369776E-2"/>
    <n v="9.6554107466369776E-2"/>
  </r>
  <r>
    <n v="3181"/>
    <n v="4"/>
    <n v="3"/>
    <n v="1599.9879339904464"/>
    <s v="180102080301"/>
    <x v="24"/>
    <n v="5.0301983185430124E-2"/>
    <n v="0.2012079327417205"/>
    <n v="0.15090594955629039"/>
  </r>
  <r>
    <n v="3182"/>
    <n v="3"/>
    <n v="3"/>
    <n v="1574.5906624106917"/>
    <s v="180102080301"/>
    <x v="24"/>
    <n v="4.9503518959031621E-2"/>
    <n v="0.14851055687709486"/>
    <n v="0.14851055687709486"/>
  </r>
  <r>
    <n v="3253"/>
    <n v="2"/>
    <n v="4"/>
    <n v="223.71514953556635"/>
    <s v="180102080301"/>
    <x v="24"/>
    <n v="7.0333753468988592E-3"/>
    <n v="1.4066750693797718E-2"/>
    <n v="2.8133501387595437E-2"/>
  </r>
  <r>
    <n v="3254"/>
    <n v="2"/>
    <n v="3"/>
    <n v="1104.8375565752335"/>
    <s v="180102080301"/>
    <x v="24"/>
    <n v="3.4734962066164519E-2"/>
    <n v="6.9469924132329039E-2"/>
    <n v="0.10420488619849355"/>
  </r>
  <r>
    <n v="3255"/>
    <n v="3"/>
    <n v="3"/>
    <n v="43.823308331192052"/>
    <s v="180102080301"/>
    <x v="24"/>
    <n v="1.3777599642940215E-3"/>
    <n v="4.1332798928820644E-3"/>
    <n v="4.1332798928820644E-3"/>
  </r>
  <r>
    <n v="3327"/>
    <n v="2"/>
    <n v="4"/>
    <n v="227.6911587198326"/>
    <s v="180102080301"/>
    <x v="24"/>
    <n v="7.1583770065259192E-3"/>
    <n v="1.4316754013051838E-2"/>
    <n v="2.8633508026103677E-2"/>
  </r>
  <r>
    <n v="3328"/>
    <n v="2"/>
    <n v="3"/>
    <n v="36.290266088682387"/>
    <s v="180102080301"/>
    <x v="24"/>
    <n v="1.140928825653623E-3"/>
    <n v="2.281857651307246E-3"/>
    <n v="3.4227864769608689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">
  <r>
    <n v="43"/>
    <n v="2517"/>
    <n v="4"/>
    <n v="0.34482800000000002"/>
    <n v="5"/>
    <n v="0.176422"/>
    <n v="10"/>
    <n v="2"/>
    <n v="0"/>
    <n v="1"/>
    <n v="0"/>
    <n v="7"/>
    <s v="M261A"/>
    <s v="Klamath Mountains"/>
    <n v="295.04364293548485"/>
    <s v="180102080602"/>
    <x v="0"/>
    <n v="2.2979596763500681E-2"/>
    <n v="0.22979596763500681"/>
    <n v="4.5959193527001362E-2"/>
    <n v="0.16085717734450478"/>
  </r>
  <r>
    <n v="57"/>
    <n v="2077"/>
    <n v="3"/>
    <n v="0.22069"/>
    <n v="4"/>
    <n v="0.108042"/>
    <n v="4"/>
    <n v="1"/>
    <n v="0"/>
    <n v="2"/>
    <n v="1"/>
    <n v="0"/>
    <s v="M261A"/>
    <s v="Klamath Mountains"/>
    <n v="99.693113236413765"/>
    <s v="180102080602"/>
    <x v="0"/>
    <n v="7.7646395613808813E-3"/>
    <n v="3.1058558245523525E-2"/>
    <n v="7.7646395613808813E-3"/>
    <n v="0"/>
  </r>
  <r>
    <n v="66"/>
    <n v="2225"/>
    <n v="5"/>
    <n v="0.51034500000000005"/>
    <n v="5"/>
    <n v="0.24637600000000001"/>
    <n v="9"/>
    <n v="2"/>
    <n v="0"/>
    <n v="4"/>
    <n v="3"/>
    <n v="0"/>
    <s v="M261A"/>
    <s v="Klamath Mountains"/>
    <n v="1599.9932042039877"/>
    <s v="180102080602"/>
    <x v="0"/>
    <n v="0.12461613573890377"/>
    <n v="1.121545221650134"/>
    <n v="0.24923227147780755"/>
    <n v="0"/>
  </r>
  <r>
    <n v="86"/>
    <n v="2298"/>
    <n v="5"/>
    <n v="0.57241399999999998"/>
    <n v="5"/>
    <n v="0.269623"/>
    <n v="12"/>
    <n v="2"/>
    <n v="0"/>
    <n v="4"/>
    <n v="3"/>
    <n v="3"/>
    <s v="M261A"/>
    <s v="Klamath Mountains"/>
    <n v="1599.9931704199987"/>
    <s v="180102080602"/>
    <x v="0"/>
    <n v="0.12461613310762375"/>
    <n v="1.4953935972914849"/>
    <n v="0.24923226621524749"/>
    <n v="0.37384839932287123"/>
  </r>
  <r>
    <n v="87"/>
    <n v="2299"/>
    <n v="2"/>
    <n v="0.124138"/>
    <n v="2"/>
    <n v="4.1070000000000002E-2"/>
    <n v="4"/>
    <n v="0"/>
    <n v="0"/>
    <n v="3"/>
    <n v="0"/>
    <n v="1"/>
    <s v="M261A"/>
    <s v="Klamath Mountains"/>
    <n v="734.72551680767606"/>
    <s v="180102080602"/>
    <x v="0"/>
    <n v="5.7224402261691426E-2"/>
    <n v="0.2288976090467657"/>
    <n v="0"/>
    <n v="5.7224402261691426E-2"/>
  </r>
  <r>
    <n v="120"/>
    <n v="2371"/>
    <n v="4"/>
    <n v="0.29655199999999998"/>
    <n v="4"/>
    <n v="0.13464699999999999"/>
    <n v="7"/>
    <n v="1"/>
    <n v="0"/>
    <n v="3"/>
    <n v="1"/>
    <n v="2"/>
    <s v="M261A"/>
    <s v="Klamath Mountains"/>
    <n v="677.94137575295224"/>
    <s v="180102080602"/>
    <x v="0"/>
    <n v="5.2801745833589278E-2"/>
    <n v="0.36961222083512496"/>
    <n v="5.2801745833589278E-2"/>
    <n v="0.10560349166717856"/>
  </r>
  <r>
    <n v="137"/>
    <n v="2372"/>
    <n v="3"/>
    <n v="0.248276"/>
    <n v="4"/>
    <n v="0.112104"/>
    <n v="7"/>
    <n v="1"/>
    <n v="0"/>
    <n v="3"/>
    <n v="0"/>
    <n v="3"/>
    <s v="M261A"/>
    <s v="Klamath Mountains"/>
    <n v="896.98507118375608"/>
    <s v="180102080602"/>
    <x v="0"/>
    <n v="6.986205509667541E-2"/>
    <n v="0.48903438567672786"/>
    <n v="6.986205509667541E-2"/>
    <n v="0.20958616529002622"/>
  </r>
  <r>
    <n v="323"/>
    <n v="2151"/>
    <n v="5"/>
    <n v="0.47586200000000001"/>
    <n v="5"/>
    <n v="0.23526900000000001"/>
    <n v="8"/>
    <n v="2"/>
    <n v="0"/>
    <n v="3"/>
    <n v="3"/>
    <n v="0"/>
    <s v="M261A"/>
    <s v="Klamath Mountains"/>
    <n v="1599.993228935695"/>
    <s v="180102080602"/>
    <x v="0"/>
    <n v="0.12461613766514308"/>
    <n v="0.99692910132114465"/>
    <n v="0.24923227533028616"/>
    <n v="0"/>
  </r>
  <r>
    <n v="330"/>
    <n v="2445"/>
    <n v="4"/>
    <n v="0.33103399999999999"/>
    <n v="4"/>
    <n v="0.14310100000000001"/>
    <n v="11"/>
    <n v="1"/>
    <n v="0"/>
    <n v="3"/>
    <n v="0"/>
    <n v="7"/>
    <s v="M261A"/>
    <s v="Klamath Mountains"/>
    <n v="1308.2855027776861"/>
    <s v="180102080602"/>
    <x v="0"/>
    <n v="0.10189636016641387"/>
    <n v="1.1208599618305526"/>
    <n v="0.10189636016641387"/>
    <n v="0.71327452116489709"/>
  </r>
  <r>
    <n v="352"/>
    <n v="2152"/>
    <n v="2"/>
    <n v="0.137931"/>
    <n v="2"/>
    <n v="5.2505999999999997E-2"/>
    <n v="3"/>
    <n v="0"/>
    <n v="0"/>
    <n v="2"/>
    <n v="1"/>
    <n v="0"/>
    <s v="M261A"/>
    <s v="Klamath Mountains"/>
    <n v="1213.1509810749762"/>
    <s v="180102080602"/>
    <x v="0"/>
    <n v="9.4486768401392154E-2"/>
    <n v="0.28346030520417648"/>
    <n v="0"/>
    <n v="0"/>
  </r>
  <r>
    <n v="389"/>
    <n v="2004"/>
    <n v="3"/>
    <n v="0.26896599999999998"/>
    <n v="4"/>
    <n v="0.15246999999999999"/>
    <n v="4"/>
    <n v="2"/>
    <n v="0"/>
    <n v="1"/>
    <n v="1"/>
    <n v="0"/>
    <s v="M261A"/>
    <s v="Klamath Mountains"/>
    <n v="203.49007075005827"/>
    <s v="180102080602"/>
    <x v="0"/>
    <n v="1.5848908740037006E-2"/>
    <n v="6.3395634960148023E-2"/>
    <n v="3.1697817480074011E-2"/>
    <n v="0"/>
  </r>
  <r>
    <n v="416"/>
    <n v="2005"/>
    <n v="1"/>
    <n v="3.4483E-2"/>
    <n v="1"/>
    <n v="1.1107000000000001E-2"/>
    <n v="1"/>
    <n v="0"/>
    <n v="0"/>
    <n v="1"/>
    <n v="0"/>
    <n v="0"/>
    <s v="M261A"/>
    <s v="Klamath Mountains"/>
    <n v="343.6305427569107"/>
    <s v="180102080602"/>
    <x v="0"/>
    <n v="2.6763807651003543E-2"/>
    <n v="2.6763807651003543E-2"/>
    <n v="0"/>
    <n v="0"/>
  </r>
  <r>
    <n v="421"/>
    <n v="2224"/>
    <n v="5"/>
    <n v="0.42758600000000002"/>
    <n v="5"/>
    <n v="0.19084000000000001"/>
    <n v="8"/>
    <n v="1"/>
    <n v="0"/>
    <n v="4"/>
    <n v="3"/>
    <n v="0"/>
    <s v="M261A"/>
    <s v="Klamath Mountains"/>
    <n v="616.16469578656802"/>
    <s v="180102080602"/>
    <x v="0"/>
    <n v="4.799024343722768E-2"/>
    <n v="0.38392194749782144"/>
    <n v="4.799024343722768E-2"/>
    <n v="0"/>
  </r>
  <r>
    <n v="519"/>
    <n v="2078"/>
    <n v="3"/>
    <n v="0.26896599999999998"/>
    <n v="4"/>
    <n v="0.15246999999999999"/>
    <n v="4"/>
    <n v="2"/>
    <n v="0"/>
    <n v="1"/>
    <n v="1"/>
    <n v="0"/>
    <s v="M261A"/>
    <s v="Klamath Mountains"/>
    <n v="1526.945839942852"/>
    <s v="180102080602"/>
    <x v="0"/>
    <n v="0.11892681141163977"/>
    <n v="0.47570724564655908"/>
    <n v="0.23785362282327954"/>
    <n v="0"/>
  </r>
  <r>
    <n v="526"/>
    <n v="2591"/>
    <n v="4"/>
    <n v="0.31034499999999998"/>
    <n v="4"/>
    <n v="0.14343"/>
    <n v="9"/>
    <n v="1"/>
    <n v="0"/>
    <n v="1"/>
    <n v="1"/>
    <n v="6"/>
    <s v="M261A"/>
    <s v="Klamath Mountains"/>
    <n v="123.33829233883225"/>
    <s v="180102080602"/>
    <x v="0"/>
    <n v="9.6062541637776597E-3"/>
    <n v="8.6456287473998944E-2"/>
    <n v="9.6062541637776597E-3"/>
    <n v="5.7637524982665958E-2"/>
  </r>
  <r>
    <n v="1"/>
    <n v="2808"/>
    <n v="4"/>
    <n v="0.33103399999999999"/>
    <n v="5"/>
    <n v="0.17571800000000001"/>
    <n v="7"/>
    <n v="2"/>
    <n v="0"/>
    <n v="1"/>
    <n v="1"/>
    <n v="3"/>
    <s v="M261A"/>
    <s v="Klamath Mountains"/>
    <n v="153.74894830568195"/>
    <s v="180102080601"/>
    <x v="1"/>
    <n v="9.7097951420749007E-3"/>
    <n v="6.7968565994524305E-2"/>
    <n v="1.9419590284149801E-2"/>
    <n v="2.9129385426224702E-2"/>
  </r>
  <r>
    <n v="41"/>
    <n v="2517"/>
    <n v="4"/>
    <n v="0.34482800000000002"/>
    <n v="5"/>
    <n v="0.176422"/>
    <n v="10"/>
    <n v="2"/>
    <n v="0"/>
    <n v="1"/>
    <n v="0"/>
    <n v="7"/>
    <s v="M261A"/>
    <s v="Klamath Mountains"/>
    <n v="1267.960601402156"/>
    <s v="180102080601"/>
    <x v="1"/>
    <n v="8.0076240023178327E-2"/>
    <n v="0.80076240023178324"/>
    <n v="0.16015248004635665"/>
    <n v="0.56053368016224825"/>
  </r>
  <r>
    <n v="44"/>
    <n v="2736"/>
    <n v="5"/>
    <n v="0.44827600000000001"/>
    <n v="5"/>
    <n v="0.26424599999999998"/>
    <n v="9"/>
    <n v="4"/>
    <n v="0"/>
    <n v="1"/>
    <n v="0"/>
    <n v="4"/>
    <s v="M261A"/>
    <s v="Klamath Mountains"/>
    <n v="775.47667305231266"/>
    <s v="180102080601"/>
    <x v="1"/>
    <n v="4.8974121226671725E-2"/>
    <n v="0.44076709104004552"/>
    <n v="0.1958964849066869"/>
    <n v="0.1958964849066869"/>
  </r>
  <r>
    <n v="64"/>
    <n v="2515"/>
    <n v="4"/>
    <n v="0.31034499999999998"/>
    <n v="4"/>
    <n v="0.14343"/>
    <n v="9"/>
    <n v="1"/>
    <n v="0"/>
    <n v="1"/>
    <n v="1"/>
    <n v="6"/>
    <s v="M261A"/>
    <s v="Klamath Mountains"/>
    <n v="346.90862722191429"/>
    <s v="180102080601"/>
    <x v="1"/>
    <n v="2.190851866281503E-2"/>
    <n v="0.19717666796533528"/>
    <n v="2.190851866281503E-2"/>
    <n v="0.13145111197689019"/>
  </r>
  <r>
    <n v="71"/>
    <n v="2663"/>
    <n v="5"/>
    <n v="0.57930999999999999"/>
    <n v="5"/>
    <n v="0.31778499999999998"/>
    <n v="13"/>
    <n v="4"/>
    <n v="0"/>
    <n v="1"/>
    <n v="1"/>
    <n v="7"/>
    <s v="M261A"/>
    <s v="Klamath Mountains"/>
    <n v="424.57101188809884"/>
    <s v="180102080601"/>
    <x v="1"/>
    <n v="2.6813175596496333E-2"/>
    <n v="0.34857128275445232"/>
    <n v="0.10725270238598533"/>
    <n v="0.18769222917547435"/>
  </r>
  <r>
    <n v="80"/>
    <n v="2516"/>
    <n v="3"/>
    <n v="0.26896599999999998"/>
    <n v="4"/>
    <n v="0.15246999999999999"/>
    <n v="4"/>
    <n v="2"/>
    <n v="0"/>
    <n v="1"/>
    <n v="1"/>
    <n v="0"/>
    <s v="M261A"/>
    <s v="Klamath Mountains"/>
    <n v="1600.0009449769157"/>
    <s v="180102080601"/>
    <x v="1"/>
    <n v="0.10104577347718983"/>
    <n v="0.40418309390875934"/>
    <n v="0.20209154695437967"/>
    <n v="0"/>
  </r>
  <r>
    <n v="119"/>
    <n v="2371"/>
    <n v="4"/>
    <n v="0.29655199999999998"/>
    <n v="4"/>
    <n v="0.13464699999999999"/>
    <n v="7"/>
    <n v="1"/>
    <n v="0"/>
    <n v="3"/>
    <n v="1"/>
    <n v="2"/>
    <s v="M261A"/>
    <s v="Klamath Mountains"/>
    <n v="922.04658297026731"/>
    <s v="180102080601"/>
    <x v="1"/>
    <n v="5.823053445732481E-2"/>
    <n v="0.40761374120127369"/>
    <n v="5.823053445732481E-2"/>
    <n v="0.11646106891464962"/>
  </r>
  <r>
    <n v="207"/>
    <n v="2661"/>
    <n v="4"/>
    <n v="0.36551699999999998"/>
    <n v="4"/>
    <n v="0.16228600000000001"/>
    <n v="11"/>
    <n v="1"/>
    <n v="0"/>
    <n v="2"/>
    <n v="1"/>
    <n v="7"/>
    <s v="M261A"/>
    <s v="Klamath Mountains"/>
    <n v="395.465747362309"/>
    <s v="180102080601"/>
    <x v="1"/>
    <n v="2.4975074203181794E-2"/>
    <n v="0.27472581623499975"/>
    <n v="2.4975074203181794E-2"/>
    <n v="0.17482551942227256"/>
  </r>
  <r>
    <n v="232"/>
    <n v="2443"/>
    <n v="4"/>
    <n v="0.35172399999999998"/>
    <n v="5"/>
    <n v="0.18346699999999999"/>
    <n v="8"/>
    <n v="2"/>
    <n v="0"/>
    <n v="1"/>
    <n v="1"/>
    <n v="4"/>
    <s v="M261A"/>
    <s v="Klamath Mountains"/>
    <n v="640.65685028560677"/>
    <s v="180102080601"/>
    <x v="1"/>
    <n v="4.0459767960639124E-2"/>
    <n v="0.323678143685113"/>
    <n v="8.0919535921278249E-2"/>
    <n v="0.1618390718425565"/>
  </r>
  <r>
    <n v="271"/>
    <n v="2590"/>
    <n v="5"/>
    <n v="0.45517200000000002"/>
    <n v="5"/>
    <n v="0.246752"/>
    <n v="10"/>
    <n v="3"/>
    <n v="0"/>
    <n v="1"/>
    <n v="1"/>
    <n v="5"/>
    <s v="M261A"/>
    <s v="Klamath Mountains"/>
    <n v="1599.99847441627"/>
    <s v="180102080601"/>
    <x v="1"/>
    <n v="0.10104561745246238"/>
    <n v="1.0104561745246237"/>
    <n v="0.30313685235738713"/>
    <n v="0.50522808726231183"/>
  </r>
  <r>
    <n v="278"/>
    <n v="2444"/>
    <n v="3"/>
    <n v="0.22758600000000001"/>
    <n v="4"/>
    <n v="0.11243300000000001"/>
    <n v="5"/>
    <n v="1"/>
    <n v="0"/>
    <n v="1"/>
    <n v="1"/>
    <n v="2"/>
    <s v="M261A"/>
    <s v="Klamath Mountains"/>
    <n v="1599.9985329321603"/>
    <s v="180102080601"/>
    <x v="1"/>
    <n v="0.10104562114794982"/>
    <n v="0.50522810573974908"/>
    <n v="0.10104562114794982"/>
    <n v="0.20209124229589964"/>
  </r>
  <r>
    <n v="286"/>
    <n v="2589"/>
    <n v="5"/>
    <n v="0.43448300000000001"/>
    <n v="5"/>
    <n v="0.21446399999999999"/>
    <n v="12"/>
    <n v="2"/>
    <n v="0"/>
    <n v="1"/>
    <n v="1"/>
    <n v="8"/>
    <s v="M261A"/>
    <s v="Klamath Mountains"/>
    <n v="1600.0037446298113"/>
    <s v="180102080601"/>
    <x v="1"/>
    <n v="0.1010459502852681"/>
    <n v="1.2125514034232172"/>
    <n v="0.20209190057053619"/>
    <n v="0.80836760228214477"/>
  </r>
  <r>
    <n v="314"/>
    <n v="2662"/>
    <n v="4"/>
    <n v="0.36551699999999998"/>
    <n v="5"/>
    <n v="0.18682499999999999"/>
    <n v="8"/>
    <n v="2"/>
    <n v="0"/>
    <n v="2"/>
    <n v="1"/>
    <n v="3"/>
    <s v="M261A"/>
    <s v="Klamath Mountains"/>
    <n v="1599.9826299941749"/>
    <s v="180102080601"/>
    <x v="1"/>
    <n v="0.10104461682062467"/>
    <n v="0.80835693456499735"/>
    <n v="0.20208923364124934"/>
    <n v="0.30313385046187402"/>
  </r>
  <r>
    <n v="336"/>
    <n v="2735"/>
    <n v="5"/>
    <n v="0.42758600000000002"/>
    <n v="5"/>
    <n v="0.21007200000000001"/>
    <n v="11"/>
    <n v="2"/>
    <n v="0"/>
    <n v="2"/>
    <n v="1"/>
    <n v="6"/>
    <s v="M261A"/>
    <s v="Klamath Mountains"/>
    <n v="692.24200322323759"/>
    <s v="180102080601"/>
    <x v="1"/>
    <n v="4.371755458563218E-2"/>
    <n v="0.48089310044195399"/>
    <n v="8.7435109171264361E-2"/>
    <n v="0.2623053275137931"/>
  </r>
  <r>
    <n v="420"/>
    <n v="2224"/>
    <n v="5"/>
    <n v="0.42758600000000002"/>
    <n v="5"/>
    <n v="0.19084000000000001"/>
    <n v="8"/>
    <n v="1"/>
    <n v="0"/>
    <n v="4"/>
    <n v="3"/>
    <n v="0"/>
    <s v="M261A"/>
    <s v="Klamath Mountains"/>
    <n v="310.79349411872067"/>
    <s v="180102080601"/>
    <x v="1"/>
    <n v="1.9627719035726989E-2"/>
    <n v="0.15702175228581591"/>
    <n v="1.9627719035726989E-2"/>
    <n v="0"/>
  </r>
  <r>
    <n v="496"/>
    <n v="2370"/>
    <n v="2"/>
    <n v="0.18620700000000001"/>
    <n v="3"/>
    <n v="9.6934999999999993E-2"/>
    <n v="3"/>
    <n v="1"/>
    <n v="0"/>
    <n v="1"/>
    <n v="1"/>
    <n v="0"/>
    <s v="M261A"/>
    <s v="Klamath Mountains"/>
    <n v="662.46413860372456"/>
    <s v="180102080601"/>
    <x v="1"/>
    <n v="4.1836976094460632E-2"/>
    <n v="0.1255109282833819"/>
    <n v="4.1836976094460632E-2"/>
    <n v="0"/>
  </r>
  <r>
    <n v="499"/>
    <n v="2297"/>
    <n v="4"/>
    <n v="0.303448"/>
    <n v="4"/>
    <n v="0.163577"/>
    <n v="5"/>
    <n v="2"/>
    <n v="0"/>
    <n v="2"/>
    <n v="1"/>
    <n v="0"/>
    <s v="M261A"/>
    <s v="Klamath Mountains"/>
    <n v="1242.09830785638"/>
    <s v="180102080601"/>
    <x v="1"/>
    <n v="7.8442943828303413E-2"/>
    <n v="0.39221471914151707"/>
    <n v="0.15688588765660683"/>
    <n v="0"/>
  </r>
  <r>
    <n v="3"/>
    <n v="3470"/>
    <n v="2"/>
    <n v="0.2"/>
    <n v="3"/>
    <n v="7.5754000000000002E-2"/>
    <n v="6"/>
    <n v="0"/>
    <n v="0"/>
    <n v="2"/>
    <n v="1"/>
    <n v="3"/>
    <s v="M261A"/>
    <s v="Klamath Mountains"/>
    <n v="258.83220172733485"/>
    <s v="180102080206"/>
    <x v="2"/>
    <n v="5.9455201793128486E-2"/>
    <n v="0.3567312107587709"/>
    <n v="0"/>
    <n v="0.17836560537938545"/>
  </r>
  <r>
    <n v="96"/>
    <n v="3252"/>
    <n v="1"/>
    <n v="0.110345"/>
    <n v="2"/>
    <n v="3.7713000000000003E-2"/>
    <n v="4"/>
    <n v="0"/>
    <n v="0"/>
    <n v="2"/>
    <n v="0"/>
    <n v="2"/>
    <s v="M261A"/>
    <s v="Klamath Mountains"/>
    <n v="70.167824584023151"/>
    <s v="180102080206"/>
    <x v="2"/>
    <n v="1.6117941052878497E-2"/>
    <n v="6.4471764211513988E-2"/>
    <n v="0"/>
    <n v="3.2235882105756994E-2"/>
  </r>
  <r>
    <n v="152"/>
    <n v="3398"/>
    <n v="1"/>
    <n v="5.5171999999999999E-2"/>
    <n v="1"/>
    <n v="1.8856000000000001E-2"/>
    <n v="2"/>
    <n v="0"/>
    <n v="0"/>
    <n v="1"/>
    <n v="0"/>
    <n v="1"/>
    <s v="M261A"/>
    <s v="Klamath Mountains"/>
    <n v="668.65210734191191"/>
    <s v="180102080206"/>
    <x v="2"/>
    <n v="0.15359312213127746"/>
    <n v="0.30718624426255492"/>
    <n v="0"/>
    <n v="0.15359312213127746"/>
  </r>
  <r>
    <n v="174"/>
    <n v="3325"/>
    <n v="1"/>
    <n v="0.110345"/>
    <n v="2"/>
    <n v="3.7713000000000003E-2"/>
    <n v="4"/>
    <n v="0"/>
    <n v="0"/>
    <n v="2"/>
    <n v="0"/>
    <n v="2"/>
    <s v="M261A"/>
    <s v="Klamath Mountains"/>
    <n v="664.72606484046798"/>
    <s v="180102080206"/>
    <x v="2"/>
    <n v="0.15269128824965847"/>
    <n v="0.61076515299863388"/>
    <n v="0"/>
    <n v="0.30538257649931694"/>
  </r>
  <r>
    <n v="192"/>
    <n v="3542"/>
    <n v="1"/>
    <n v="0.103448"/>
    <n v="2"/>
    <n v="4.1398999999999998E-2"/>
    <n v="2"/>
    <n v="0"/>
    <n v="0"/>
    <n v="1"/>
    <n v="1"/>
    <n v="0"/>
    <s v="M261A"/>
    <s v="Klamath Mountains"/>
    <n v="246.29178526741245"/>
    <s v="180102080206"/>
    <x v="2"/>
    <n v="5.6574598119324422E-2"/>
    <n v="0.11314919623864884"/>
    <n v="0"/>
    <n v="0"/>
  </r>
  <r>
    <n v="293"/>
    <n v="3688"/>
    <n v="1"/>
    <n v="0.103448"/>
    <n v="2"/>
    <n v="4.1398999999999998E-2"/>
    <n v="2"/>
    <n v="0"/>
    <n v="0"/>
    <n v="1"/>
    <n v="1"/>
    <n v="0"/>
    <s v="M261A"/>
    <s v="Klamath Mountains"/>
    <n v="454.76286432584993"/>
    <s v="180102080206"/>
    <x v="2"/>
    <n v="0.10446156887000309"/>
    <n v="0.20892313774000618"/>
    <n v="0"/>
    <n v="0"/>
  </r>
  <r>
    <n v="307"/>
    <n v="3761"/>
    <n v="2"/>
    <n v="0.2"/>
    <n v="4"/>
    <n v="0.12217799999999999"/>
    <n v="3"/>
    <n v="2"/>
    <n v="0"/>
    <n v="1"/>
    <n v="0"/>
    <n v="0"/>
    <s v="M261A"/>
    <s v="Klamath Mountains"/>
    <n v="72.320078426679274"/>
    <s v="180102080206"/>
    <x v="2"/>
    <n v="1.6612325776538026E-2"/>
    <n v="4.9836977329614077E-2"/>
    <n v="3.3224651553076051E-2"/>
    <n v="0"/>
  </r>
  <r>
    <n v="428"/>
    <n v="3617"/>
    <n v="4"/>
    <n v="0.34482800000000002"/>
    <n v="3"/>
    <n v="8.9529999999999998E-2"/>
    <n v="4"/>
    <n v="0"/>
    <n v="1"/>
    <n v="2"/>
    <n v="1"/>
    <n v="0"/>
    <s v="M261A"/>
    <s v="Klamath Mountains"/>
    <n v="27.502766214376592"/>
    <s v="180102080206"/>
    <x v="2"/>
    <n v="6.3175389469799026E-3"/>
    <n v="2.5270155787919611E-2"/>
    <n v="0"/>
    <n v="0"/>
  </r>
  <r>
    <n v="454"/>
    <n v="3616"/>
    <n v="2"/>
    <n v="0.137931"/>
    <n v="2"/>
    <n v="5.2505999999999997E-2"/>
    <n v="3"/>
    <n v="0"/>
    <n v="0"/>
    <n v="2"/>
    <n v="1"/>
    <n v="0"/>
    <s v="M261A"/>
    <s v="Klamath Mountains"/>
    <n v="812.85843554154883"/>
    <s v="180102080206"/>
    <x v="2"/>
    <n v="0.18671812082053468"/>
    <n v="0.56015436246160411"/>
    <n v="0"/>
    <n v="0"/>
  </r>
  <r>
    <n v="488"/>
    <n v="3615"/>
    <n v="2"/>
    <n v="0.18620700000000001"/>
    <n v="3"/>
    <n v="9.6934999999999993E-2"/>
    <n v="3"/>
    <n v="1"/>
    <n v="0"/>
    <n v="1"/>
    <n v="1"/>
    <n v="0"/>
    <s v="M261A"/>
    <s v="Klamath Mountains"/>
    <n v="349.78733486203055"/>
    <s v="180102080206"/>
    <x v="2"/>
    <n v="8.0348103675333113E-2"/>
    <n v="0.24104431102599932"/>
    <n v="8.0348103675333113E-2"/>
    <n v="0"/>
  </r>
  <r>
    <n v="534"/>
    <n v="3471"/>
    <n v="1"/>
    <n v="0.110345"/>
    <n v="2"/>
    <n v="3.7713000000000003E-2"/>
    <n v="4"/>
    <n v="0"/>
    <n v="0"/>
    <n v="2"/>
    <n v="0"/>
    <n v="2"/>
    <s v="M261A"/>
    <s v="Klamath Mountains"/>
    <n v="591.715430485409"/>
    <s v="180102080206"/>
    <x v="2"/>
    <n v="0.13592033792100808"/>
    <n v="0.54368135168403231"/>
    <n v="0"/>
    <n v="0.27184067584201616"/>
  </r>
  <r>
    <n v="548"/>
    <n v="3544"/>
    <n v="1"/>
    <n v="6.8966E-2"/>
    <n v="1"/>
    <n v="2.2214000000000001E-2"/>
    <n v="2"/>
    <n v="0"/>
    <n v="0"/>
    <n v="2"/>
    <n v="0"/>
    <n v="0"/>
    <s v="M261A"/>
    <s v="Klamath Mountains"/>
    <n v="135.78186580402408"/>
    <s v="180102080206"/>
    <x v="2"/>
    <n v="3.1189852643335816E-2"/>
    <n v="6.2379705286671631E-2"/>
    <n v="0"/>
    <n v="0"/>
  </r>
  <r>
    <n v="4"/>
    <n v="3470"/>
    <n v="2"/>
    <n v="0.2"/>
    <n v="3"/>
    <n v="7.5754000000000002E-2"/>
    <n v="6"/>
    <n v="0"/>
    <n v="0"/>
    <n v="2"/>
    <n v="1"/>
    <n v="3"/>
    <s v="M261A"/>
    <s v="Klamath Mountains"/>
    <n v="492.50607204990143"/>
    <s v="180102080205"/>
    <x v="3"/>
    <n v="3.2401968722416151E-2"/>
    <n v="0.19441181233449689"/>
    <n v="0"/>
    <n v="9.7205906167248446E-2"/>
  </r>
  <r>
    <n v="10"/>
    <n v="3394"/>
    <n v="1"/>
    <n v="8.2758999999999999E-2"/>
    <n v="2"/>
    <n v="5.5536000000000002E-2"/>
    <n v="1"/>
    <n v="1"/>
    <n v="0"/>
    <n v="0"/>
    <n v="0"/>
    <n v="0"/>
    <s v="M261A"/>
    <s v="Klamath Mountains"/>
    <n v="146.78037505458119"/>
    <s v="180102080205"/>
    <x v="3"/>
    <n v="9.6566791588737384E-3"/>
    <n v="9.6566791588737384E-3"/>
    <n v="9.6566791588737384E-3"/>
    <n v="0"/>
  </r>
  <r>
    <n v="13"/>
    <n v="3250"/>
    <n v="4"/>
    <n v="0.33793099999999998"/>
    <n v="4"/>
    <n v="0.112104"/>
    <n v="11"/>
    <n v="0"/>
    <n v="0"/>
    <n v="8"/>
    <n v="0"/>
    <n v="3"/>
    <s v="M261A"/>
    <s v="Klamath Mountains"/>
    <n v="12.739836380344308"/>
    <s v="180102080205"/>
    <x v="3"/>
    <n v="8.3815368652508831E-4"/>
    <n v="9.2196905517759713E-3"/>
    <n v="0"/>
    <n v="2.5144610595752648E-3"/>
  </r>
  <r>
    <n v="59"/>
    <n v="3541"/>
    <n v="1"/>
    <n v="0.103448"/>
    <n v="2"/>
    <n v="4.1398999999999998E-2"/>
    <n v="2"/>
    <n v="0"/>
    <n v="0"/>
    <n v="1"/>
    <n v="1"/>
    <n v="0"/>
    <s v="M261A"/>
    <s v="Klamath Mountains"/>
    <n v="1599.9932042039877"/>
    <s v="180102080205"/>
    <x v="3"/>
    <n v="0.10526353419951988"/>
    <n v="0.21052706839903976"/>
    <n v="0"/>
    <n v="0"/>
  </r>
  <r>
    <n v="148"/>
    <n v="3540"/>
    <n v="0"/>
    <n v="0"/>
    <n v="0"/>
    <n v="0"/>
    <n v="0"/>
    <n v="0"/>
    <n v="0"/>
    <n v="0"/>
    <n v="0"/>
    <n v="0"/>
    <s v="M261A"/>
    <s v="Klamath Mountains"/>
    <n v="644.28897847414191"/>
    <s v="180102080205"/>
    <x v="3"/>
    <n v="4.238776436161662E-2"/>
    <n v="0"/>
    <n v="0"/>
    <n v="0"/>
  </r>
  <r>
    <n v="161"/>
    <n v="3469"/>
    <n v="2"/>
    <n v="0.137931"/>
    <n v="2"/>
    <n v="5.2505999999999997E-2"/>
    <n v="3"/>
    <n v="0"/>
    <n v="0"/>
    <n v="2"/>
    <n v="1"/>
    <n v="0"/>
    <s v="M261A"/>
    <s v="Klamath Mountains"/>
    <n v="1599.9879002070868"/>
    <s v="180102080205"/>
    <x v="3"/>
    <n v="0.10526318524962579"/>
    <n v="0.31578955574887735"/>
    <n v="0"/>
    <n v="0"/>
  </r>
  <r>
    <n v="185"/>
    <n v="3614"/>
    <n v="2"/>
    <n v="0.137931"/>
    <n v="2"/>
    <n v="5.2505999999999997E-2"/>
    <n v="3"/>
    <n v="0"/>
    <n v="0"/>
    <n v="2"/>
    <n v="1"/>
    <n v="0"/>
    <s v="M261A"/>
    <s v="Klamath Mountains"/>
    <n v="716.5351040167094"/>
    <s v="180102080205"/>
    <x v="3"/>
    <n v="4.714083611645345E-2"/>
    <n v="0.14142250834936035"/>
    <n v="0"/>
    <n v="0"/>
  </r>
  <r>
    <n v="193"/>
    <n v="3542"/>
    <n v="1"/>
    <n v="0.103448"/>
    <n v="2"/>
    <n v="4.1398999999999998E-2"/>
    <n v="2"/>
    <n v="0"/>
    <n v="0"/>
    <n v="1"/>
    <n v="1"/>
    <n v="0"/>
    <s v="M261A"/>
    <s v="Klamath Mountains"/>
    <n v="1353.701392003456"/>
    <s v="180102080205"/>
    <x v="3"/>
    <n v="8.9059998754173655E-2"/>
    <n v="0.17811999750834731"/>
    <n v="0"/>
    <n v="0"/>
  </r>
  <r>
    <n v="221"/>
    <n v="3687"/>
    <n v="3"/>
    <n v="0.26896599999999998"/>
    <n v="4"/>
    <n v="0.15246999999999999"/>
    <n v="4"/>
    <n v="2"/>
    <n v="0"/>
    <n v="1"/>
    <n v="1"/>
    <n v="0"/>
    <s v="M261A"/>
    <s v="Klamath Mountains"/>
    <n v="1038.1360966779307"/>
    <s v="180102080205"/>
    <x v="3"/>
    <n v="6.8298961663890476E-2"/>
    <n v="0.2731958466555619"/>
    <n v="0.13659792332778095"/>
    <n v="0"/>
  </r>
  <r>
    <n v="224"/>
    <n v="3323"/>
    <n v="2"/>
    <n v="0.137931"/>
    <n v="2"/>
    <n v="5.2505999999999997E-2"/>
    <n v="3"/>
    <n v="0"/>
    <n v="0"/>
    <n v="2"/>
    <n v="1"/>
    <n v="0"/>
    <s v="M261A"/>
    <s v="Klamath Mountains"/>
    <n v="494.38518902888535"/>
    <s v="180102080205"/>
    <x v="3"/>
    <n v="3.2525595806495285E-2"/>
    <n v="9.7576787419485861E-2"/>
    <n v="0"/>
    <n v="0"/>
  </r>
  <r>
    <n v="269"/>
    <n v="3249"/>
    <n v="1"/>
    <n v="0.117241"/>
    <n v="3"/>
    <n v="6.6642999999999994E-2"/>
    <n v="2"/>
    <n v="1"/>
    <n v="0"/>
    <n v="1"/>
    <n v="0"/>
    <n v="0"/>
    <s v="M261A"/>
    <s v="Klamath Mountains"/>
    <n v="5.9944429182069419"/>
    <s v="180102080205"/>
    <x v="3"/>
    <n v="3.9437432950952629E-4"/>
    <n v="7.8874865901905258E-4"/>
    <n v="3.9437432950952629E-4"/>
    <n v="0"/>
  </r>
  <r>
    <n v="294"/>
    <n v="3688"/>
    <n v="1"/>
    <n v="0.103448"/>
    <n v="2"/>
    <n v="4.1398999999999998E-2"/>
    <n v="2"/>
    <n v="0"/>
    <n v="0"/>
    <n v="1"/>
    <n v="1"/>
    <n v="0"/>
    <s v="M261A"/>
    <s v="Klamath Mountains"/>
    <n v="1.9996173166420197"/>
    <s v="180102080205"/>
    <x v="3"/>
    <n v="1.3155479988492743E-4"/>
    <n v="2.6310959976985485E-4"/>
    <n v="0"/>
    <n v="0"/>
  </r>
  <r>
    <n v="308"/>
    <n v="3761"/>
    <n v="2"/>
    <n v="0.2"/>
    <n v="4"/>
    <n v="0.12217799999999999"/>
    <n v="3"/>
    <n v="2"/>
    <n v="0"/>
    <n v="1"/>
    <n v="0"/>
    <n v="0"/>
    <s v="M261A"/>
    <s v="Klamath Mountains"/>
    <n v="128.16548056684886"/>
    <s v="180102080205"/>
    <x v="3"/>
    <n v="8.4320054681472079E-3"/>
    <n v="2.5296016404441624E-2"/>
    <n v="1.6864010936294416E-2"/>
    <n v="0"/>
  </r>
  <r>
    <n v="339"/>
    <n v="3322"/>
    <n v="1"/>
    <n v="0.117241"/>
    <n v="3"/>
    <n v="6.6642999999999994E-2"/>
    <n v="2"/>
    <n v="1"/>
    <n v="0"/>
    <n v="1"/>
    <n v="0"/>
    <n v="0"/>
    <s v="M261A"/>
    <s v="Klamath Mountains"/>
    <n v="987.28957897038049"/>
    <s v="180102080205"/>
    <x v="3"/>
    <n v="6.4953769858342766E-2"/>
    <n v="0.12990753971668553"/>
    <n v="6.4953769858342766E-2"/>
    <n v="0"/>
  </r>
  <r>
    <n v="404"/>
    <n v="3468"/>
    <n v="1"/>
    <n v="3.4483E-2"/>
    <n v="1"/>
    <n v="1.1107000000000001E-2"/>
    <n v="1"/>
    <n v="0"/>
    <n v="0"/>
    <n v="1"/>
    <n v="0"/>
    <n v="0"/>
    <s v="M261A"/>
    <s v="Klamath Mountains"/>
    <n v="1599.9931704199987"/>
    <s v="180102080205"/>
    <x v="3"/>
    <n v="0.10526353197687165"/>
    <n v="0.10526353197687165"/>
    <n v="0"/>
    <n v="0"/>
  </r>
  <r>
    <n v="413"/>
    <n v="3686"/>
    <n v="1"/>
    <n v="6.8966E-2"/>
    <n v="1"/>
    <n v="2.2214000000000001E-2"/>
    <n v="2"/>
    <n v="0"/>
    <n v="0"/>
    <n v="2"/>
    <n v="0"/>
    <n v="0"/>
    <s v="M261A"/>
    <s v="Klamath Mountains"/>
    <n v="1.8974955292146407"/>
    <s v="180102080205"/>
    <x v="3"/>
    <n v="1.2483620868395661E-4"/>
    <n v="2.4967241736791322E-4"/>
    <n v="0"/>
    <n v="0"/>
  </r>
  <r>
    <n v="455"/>
    <n v="3616"/>
    <n v="2"/>
    <n v="0.137931"/>
    <n v="2"/>
    <n v="5.2505999999999997E-2"/>
    <n v="3"/>
    <n v="0"/>
    <n v="0"/>
    <n v="2"/>
    <n v="1"/>
    <n v="0"/>
    <s v="M261A"/>
    <s v="Klamath Mountains"/>
    <n v="1.7304208583959726"/>
    <s v="180102080205"/>
    <x v="3"/>
    <n v="1.1384436804401837E-4"/>
    <n v="3.4153310413205512E-4"/>
    <n v="0"/>
    <n v="0"/>
  </r>
  <r>
    <n v="457"/>
    <n v="3395"/>
    <n v="1"/>
    <n v="0.103448"/>
    <n v="2"/>
    <n v="4.1398999999999998E-2"/>
    <n v="2"/>
    <n v="0"/>
    <n v="0"/>
    <n v="1"/>
    <n v="1"/>
    <n v="0"/>
    <s v="M261A"/>
    <s v="Klamath Mountains"/>
    <n v="1478.1026743021689"/>
    <s v="180102080205"/>
    <x v="3"/>
    <n v="9.7244357662266356E-2"/>
    <n v="0.19448871532453271"/>
    <n v="0"/>
    <n v="0"/>
  </r>
  <r>
    <n v="484"/>
    <n v="3396"/>
    <n v="2"/>
    <n v="0.165517"/>
    <n v="2"/>
    <n v="5.6569000000000001E-2"/>
    <n v="6"/>
    <n v="0"/>
    <n v="0"/>
    <n v="3"/>
    <n v="0"/>
    <n v="3"/>
    <s v="M261A"/>
    <s v="Klamath Mountains"/>
    <n v="1546.2718092962054"/>
    <s v="180102080205"/>
    <x v="3"/>
    <n v="0.10172920425657828"/>
    <n v="0.61037522553946966"/>
    <n v="0"/>
    <n v="0.30518761276973483"/>
  </r>
  <r>
    <n v="489"/>
    <n v="3615"/>
    <n v="2"/>
    <n v="0.18620700000000001"/>
    <n v="3"/>
    <n v="9.6934999999999993E-2"/>
    <n v="3"/>
    <n v="1"/>
    <n v="0"/>
    <n v="1"/>
    <n v="1"/>
    <n v="0"/>
    <s v="M261A"/>
    <s v="Klamath Mountains"/>
    <n v="1250.2006233366217"/>
    <s v="180102080205"/>
    <x v="3"/>
    <n v="8.2250684393580353E-2"/>
    <n v="0.24675205318074106"/>
    <n v="8.2250684393580353E-2"/>
    <n v="0"/>
  </r>
  <r>
    <n v="492"/>
    <n v="3324"/>
    <n v="2"/>
    <n v="0.165517"/>
    <n v="2"/>
    <n v="5.6569000000000001E-2"/>
    <n v="6"/>
    <n v="0"/>
    <n v="0"/>
    <n v="3"/>
    <n v="0"/>
    <n v="3"/>
    <s v="M261A"/>
    <s v="Klamath Mountains"/>
    <n v="99.181640340554594"/>
    <s v="180102080205"/>
    <x v="3"/>
    <n v="6.5251589585010499E-3"/>
    <n v="3.9150953751006301E-2"/>
    <n v="0"/>
    <n v="1.9575476875503151E-2"/>
  </r>
  <r>
    <n v="12"/>
    <n v="3834"/>
    <n v="4"/>
    <n v="0.37241400000000002"/>
    <n v="5"/>
    <n v="0.215755"/>
    <n v="6"/>
    <n v="3"/>
    <n v="0"/>
    <n v="1"/>
    <n v="1"/>
    <n v="1"/>
    <s v="M261A"/>
    <s v="Klamath Mountains"/>
    <n v="165.60603956574261"/>
    <s v="180102080203"/>
    <x v="4"/>
    <n v="8.6519411382997603E-3"/>
    <n v="5.1911646829798562E-2"/>
    <n v="2.5955823414899281E-2"/>
    <n v="8.6519411382997603E-3"/>
  </r>
  <r>
    <n v="133"/>
    <n v="3910"/>
    <n v="1"/>
    <n v="9.6551999999999999E-2"/>
    <n v="2"/>
    <n v="3.4354999999999997E-2"/>
    <n v="4"/>
    <n v="0"/>
    <n v="0"/>
    <n v="1"/>
    <n v="0"/>
    <n v="3"/>
    <s v="M261A"/>
    <s v="Klamath Mountains"/>
    <n v="4.7462277980520549"/>
    <s v="180102080203"/>
    <x v="4"/>
    <n v="2.4796247555577082E-4"/>
    <n v="9.918499022230833E-4"/>
    <n v="0"/>
    <n v="7.4388742666731253E-4"/>
  </r>
  <r>
    <n v="146"/>
    <n v="4056"/>
    <n v="2"/>
    <n v="0.193103"/>
    <n v="3"/>
    <n v="9.3247999999999998E-2"/>
    <n v="5"/>
    <n v="1"/>
    <n v="0"/>
    <n v="2"/>
    <n v="0"/>
    <n v="2"/>
    <s v="M261A"/>
    <s v="Klamath Mountains"/>
    <n v="1223.3718504773531"/>
    <s v="180102080203"/>
    <x v="4"/>
    <n v="6.3913980844768917E-2"/>
    <n v="0.31956990422384457"/>
    <n v="6.3913980844768917E-2"/>
    <n v="0.12782796168953783"/>
  </r>
  <r>
    <n v="164"/>
    <n v="4129"/>
    <n v="5"/>
    <n v="0.54482799999999998"/>
    <n v="5"/>
    <n v="0.29859999999999998"/>
    <n v="13"/>
    <n v="4"/>
    <n v="0"/>
    <n v="2"/>
    <n v="0"/>
    <n v="7"/>
    <s v="M261A"/>
    <s v="Klamath Mountains"/>
    <n v="1277.7987364515557"/>
    <s v="180102080203"/>
    <x v="4"/>
    <n v="6.6757465388113821E-2"/>
    <n v="0.86784705004547968"/>
    <n v="0.26702986155245528"/>
    <n v="0.46730225771679673"/>
  </r>
  <r>
    <n v="170"/>
    <n v="3689"/>
    <n v="4"/>
    <n v="0.37930999999999998"/>
    <n v="4"/>
    <n v="0.100637"/>
    <n v="5"/>
    <n v="0"/>
    <n v="1"/>
    <n v="3"/>
    <n v="1"/>
    <n v="0"/>
    <s v="M261A"/>
    <s v="Klamath Mountains"/>
    <n v="187.37755961508049"/>
    <s v="180102080203"/>
    <x v="4"/>
    <n v="9.7893749568496377E-3"/>
    <n v="4.8946874784248189E-2"/>
    <n v="0"/>
    <n v="0"/>
  </r>
  <r>
    <n v="208"/>
    <n v="4202"/>
    <n v="5"/>
    <n v="0.48965500000000001"/>
    <n v="5"/>
    <n v="0.27974399999999999"/>
    <n v="11"/>
    <n v="4"/>
    <n v="0"/>
    <n v="1"/>
    <n v="0"/>
    <n v="6"/>
    <s v="M261A"/>
    <s v="Klamath Mountains"/>
    <n v="944.64656991406537"/>
    <s v="180102080203"/>
    <x v="4"/>
    <n v="4.935222496006083E-2"/>
    <n v="0.54287447456066917"/>
    <n v="0.19740889984024332"/>
    <n v="0.29611334976036496"/>
  </r>
  <r>
    <n v="220"/>
    <n v="3687"/>
    <n v="3"/>
    <n v="0.26896599999999998"/>
    <n v="4"/>
    <n v="0.15246999999999999"/>
    <n v="4"/>
    <n v="2"/>
    <n v="0"/>
    <n v="1"/>
    <n v="1"/>
    <n v="0"/>
    <s v="M261A"/>
    <s v="Klamath Mountains"/>
    <n v="4.8031220681983893"/>
    <s v="180102080203"/>
    <x v="4"/>
    <n v="2.5093486640397533E-4"/>
    <n v="1.0037394656159013E-3"/>
    <n v="5.0186973280795066E-4"/>
    <n v="0"/>
  </r>
  <r>
    <n v="249"/>
    <n v="3835"/>
    <n v="4"/>
    <n v="0.32413799999999998"/>
    <n v="5"/>
    <n v="0.17132700000000001"/>
    <n v="6"/>
    <n v="2"/>
    <n v="0"/>
    <n v="2"/>
    <n v="1"/>
    <n v="1"/>
    <s v="M261A"/>
    <s v="Klamath Mountains"/>
    <n v="1599.9931704206278"/>
    <s v="180102080203"/>
    <x v="4"/>
    <n v="8.3590228764968758E-2"/>
    <n v="0.50154137258981257"/>
    <n v="0.16718045752993752"/>
    <n v="8.3590228764968758E-2"/>
  </r>
  <r>
    <n v="274"/>
    <n v="3982"/>
    <n v="5"/>
    <n v="0.51034500000000005"/>
    <n v="5"/>
    <n v="0.26560800000000001"/>
    <n v="12"/>
    <n v="3"/>
    <n v="0"/>
    <n v="2"/>
    <n v="1"/>
    <n v="6"/>
    <s v="M261A"/>
    <s v="Klamath Mountains"/>
    <n v="1599.9932289363242"/>
    <s v="180102080203"/>
    <x v="4"/>
    <n v="8.359023182206958E-2"/>
    <n v="1.0030827818648349"/>
    <n v="0.25077069546620873"/>
    <n v="0.50154139093241745"/>
  </r>
  <r>
    <n v="292"/>
    <n v="3688"/>
    <n v="1"/>
    <n v="0.103448"/>
    <n v="2"/>
    <n v="4.1398999999999998E-2"/>
    <n v="2"/>
    <n v="0"/>
    <n v="0"/>
    <n v="1"/>
    <n v="1"/>
    <n v="0"/>
    <s v="M261A"/>
    <s v="Klamath Mountains"/>
    <n v="1143.2307503392628"/>
    <s v="180102080203"/>
    <x v="4"/>
    <n v="5.9727079914274249E-2"/>
    <n v="0.1194541598285485"/>
    <n v="0"/>
    <n v="0"/>
  </r>
  <r>
    <n v="296"/>
    <n v="3836"/>
    <n v="1"/>
    <n v="6.8966E-2"/>
    <n v="1"/>
    <n v="2.2214000000000001E-2"/>
    <n v="2"/>
    <n v="0"/>
    <n v="0"/>
    <n v="2"/>
    <n v="0"/>
    <n v="0"/>
    <s v="M261A"/>
    <s v="Klamath Mountains"/>
    <n v="1157.1791915753615"/>
    <s v="180102080203"/>
    <x v="4"/>
    <n v="6.0455803895973305E-2"/>
    <n v="0.12091160779194661"/>
    <n v="0"/>
    <n v="0"/>
  </r>
  <r>
    <n v="306"/>
    <n v="3761"/>
    <n v="2"/>
    <n v="0.2"/>
    <n v="4"/>
    <n v="0.12217799999999999"/>
    <n v="3"/>
    <n v="2"/>
    <n v="0"/>
    <n v="1"/>
    <n v="0"/>
    <n v="0"/>
    <s v="M261A"/>
    <s v="Klamath Mountains"/>
    <n v="1399.5023451856723"/>
    <s v="180102080203"/>
    <x v="4"/>
    <n v="7.3115762838178916E-2"/>
    <n v="0.21934728851453675"/>
    <n v="0.14623152567635783"/>
    <n v="0"/>
  </r>
  <r>
    <n v="410"/>
    <n v="3908"/>
    <n v="4"/>
    <n v="0.39310299999999998"/>
    <n v="5"/>
    <n v="0.22350400000000001"/>
    <n v="7"/>
    <n v="3"/>
    <n v="0"/>
    <n v="1"/>
    <n v="1"/>
    <n v="2"/>
    <s v="M261A"/>
    <s v="Klamath Mountains"/>
    <n v="1530.7044992055808"/>
    <s v="180102080203"/>
    <x v="4"/>
    <n v="7.9970303389809899E-2"/>
    <n v="0.55979212372866927"/>
    <n v="0.2399109101694297"/>
    <n v="0.1599406067796198"/>
  </r>
  <r>
    <n v="435"/>
    <n v="3983"/>
    <n v="3"/>
    <n v="0.21379300000000001"/>
    <n v="4"/>
    <n v="0.100997"/>
    <n v="6"/>
    <n v="1"/>
    <n v="0"/>
    <n v="2"/>
    <n v="0"/>
    <n v="3"/>
    <s v="M261A"/>
    <s v="Klamath Mountains"/>
    <n v="824.91726872176264"/>
    <s v="180102080203"/>
    <x v="4"/>
    <n v="4.3097073462193283E-2"/>
    <n v="0.25858244077315973"/>
    <n v="4.3097073462193283E-2"/>
    <n v="0.12929122038657986"/>
  </r>
  <r>
    <n v="453"/>
    <n v="3616"/>
    <n v="2"/>
    <n v="0.137931"/>
    <n v="2"/>
    <n v="5.2505999999999997E-2"/>
    <n v="3"/>
    <n v="0"/>
    <n v="0"/>
    <n v="2"/>
    <n v="1"/>
    <n v="0"/>
    <s v="M261A"/>
    <s v="Klamath Mountains"/>
    <n v="550.82823564686976"/>
    <s v="180102080203"/>
    <x v="4"/>
    <n v="2.8777534228987569E-2"/>
    <n v="8.6332602686962703E-2"/>
    <n v="0"/>
    <n v="0"/>
  </r>
  <r>
    <n v="461"/>
    <n v="3763"/>
    <n v="3"/>
    <n v="0.24137900000000001"/>
    <n v="2"/>
    <n v="4.8131E-2"/>
    <n v="2"/>
    <n v="0"/>
    <n v="1"/>
    <n v="1"/>
    <n v="0"/>
    <n v="0"/>
    <s v="M261A"/>
    <s v="Klamath Mountains"/>
    <n v="2.696260339667448"/>
    <s v="180102080203"/>
    <x v="4"/>
    <n v="1.4086373790174562E-4"/>
    <n v="2.8172747580349123E-4"/>
    <n v="0"/>
    <n v="0"/>
  </r>
  <r>
    <n v="480"/>
    <n v="3909"/>
    <n v="3"/>
    <n v="0.24137900000000001"/>
    <n v="4"/>
    <n v="0.11579100000000001"/>
    <n v="5"/>
    <n v="1"/>
    <n v="0"/>
    <n v="2"/>
    <n v="1"/>
    <n v="1"/>
    <s v="M261A"/>
    <s v="Klamath Mountains"/>
    <n v="1599.993262719056"/>
    <s v="180102080203"/>
    <x v="4"/>
    <n v="8.3590233587018531E-2"/>
    <n v="0.41795116793509268"/>
    <n v="8.3590233587018531E-2"/>
    <n v="8.3590233587018531E-2"/>
  </r>
  <r>
    <n v="481"/>
    <n v="4203"/>
    <n v="5"/>
    <n v="0.49655199999999999"/>
    <n v="5"/>
    <n v="0.264903"/>
    <n v="9"/>
    <n v="3"/>
    <n v="0"/>
    <n v="2"/>
    <n v="2"/>
    <n v="2"/>
    <s v="M261A"/>
    <s v="Klamath Mountains"/>
    <n v="41.109702612583753"/>
    <s v="180102080203"/>
    <x v="4"/>
    <n v="2.147740071254373E-3"/>
    <n v="1.9329660641289357E-2"/>
    <n v="6.4432202137631196E-3"/>
    <n v="4.2954801425087461E-3"/>
  </r>
  <r>
    <n v="487"/>
    <n v="3981"/>
    <n v="4"/>
    <n v="0.40689700000000001"/>
    <n v="5"/>
    <n v="0.248748"/>
    <n v="7"/>
    <n v="4"/>
    <n v="0"/>
    <n v="1"/>
    <n v="0"/>
    <n v="2"/>
    <s v="M261A"/>
    <s v="Klamath Mountains"/>
    <n v="454.51255630395428"/>
    <s v="180102080203"/>
    <x v="4"/>
    <n v="2.3745606706565014E-2"/>
    <n v="0.16621924694595511"/>
    <n v="9.4982426826260055E-2"/>
    <n v="4.7491213413130028E-2"/>
  </r>
  <r>
    <n v="506"/>
    <n v="3762"/>
    <n v="2"/>
    <n v="0.124138"/>
    <n v="2"/>
    <n v="4.9147999999999997E-2"/>
    <n v="3"/>
    <n v="0"/>
    <n v="0"/>
    <n v="1"/>
    <n v="1"/>
    <n v="1"/>
    <s v="M261A"/>
    <s v="Klamath Mountains"/>
    <n v="1546.2633420770833"/>
    <s v="180102080203"/>
    <x v="4"/>
    <n v="8.0783161381325699E-2"/>
    <n v="0.24234948414397711"/>
    <n v="0"/>
    <n v="8.0783161381325699E-2"/>
  </r>
  <r>
    <n v="510"/>
    <n v="4055"/>
    <n v="5"/>
    <n v="0.54482799999999998"/>
    <n v="5"/>
    <n v="0.30667800000000001"/>
    <n v="12"/>
    <n v="4"/>
    <n v="0"/>
    <n v="0"/>
    <n v="1"/>
    <n v="7"/>
    <s v="M261A"/>
    <s v="Klamath Mountains"/>
    <n v="1589.6598656174331"/>
    <s v="180102080203"/>
    <x v="4"/>
    <n v="8.3050374390359061E-2"/>
    <n v="0.99660449268430873"/>
    <n v="0.33220149756143624"/>
    <n v="0.58135262073251348"/>
  </r>
  <r>
    <n v="513"/>
    <n v="4128"/>
    <n v="5"/>
    <n v="0.52413799999999999"/>
    <n v="5"/>
    <n v="0.29085100000000003"/>
    <n v="12"/>
    <n v="4"/>
    <n v="0"/>
    <n v="2"/>
    <n v="0"/>
    <n v="6"/>
    <s v="M261A"/>
    <s v="Klamath Mountains"/>
    <n v="291.97770681939249"/>
    <s v="180102080203"/>
    <x v="4"/>
    <n v="1.5254117179067514E-2"/>
    <n v="0.18304940614881016"/>
    <n v="6.1016468716270054E-2"/>
    <n v="9.1524703074405078E-2"/>
  </r>
  <r>
    <n v="48"/>
    <n v="3253"/>
    <n v="0"/>
    <n v="0"/>
    <n v="0"/>
    <n v="0"/>
    <n v="0"/>
    <n v="0"/>
    <n v="0"/>
    <n v="0"/>
    <n v="0"/>
    <n v="0"/>
    <s v="M261A"/>
    <s v="Klamath Mountains"/>
    <n v="488.97491780566969"/>
    <s v="180102080403"/>
    <x v="5"/>
    <n v="3.3208672761580862E-2"/>
    <n v="0"/>
    <n v="0"/>
    <n v="0"/>
  </r>
  <r>
    <n v="94"/>
    <n v="2522"/>
    <n v="4"/>
    <n v="0.29655199999999998"/>
    <n v="3"/>
    <n v="6.6987000000000005E-2"/>
    <n v="4"/>
    <n v="0"/>
    <n v="1"/>
    <n v="2"/>
    <n v="0"/>
    <n v="1"/>
    <s v="M261A"/>
    <s v="Klamath Mountains"/>
    <n v="1014.9327109826263"/>
    <s v="180102080403"/>
    <x v="5"/>
    <n v="6.8929033058176548E-2"/>
    <n v="0.27571613223270619"/>
    <n v="0"/>
    <n v="6.8929033058176548E-2"/>
  </r>
  <r>
    <n v="97"/>
    <n v="3252"/>
    <n v="1"/>
    <n v="0.110345"/>
    <n v="2"/>
    <n v="3.7713000000000003E-2"/>
    <n v="4"/>
    <n v="0"/>
    <n v="0"/>
    <n v="2"/>
    <n v="0"/>
    <n v="2"/>
    <s v="M261A"/>
    <s v="Klamath Mountains"/>
    <n v="1082.7720058270979"/>
    <s v="180102080403"/>
    <x v="5"/>
    <n v="7.3536330612366835E-2"/>
    <n v="0.29414532244946734"/>
    <n v="0"/>
    <n v="0.14707266122473367"/>
  </r>
  <r>
    <n v="100"/>
    <n v="2815"/>
    <n v="1"/>
    <n v="3.4483E-2"/>
    <n v="1"/>
    <n v="1.1107000000000001E-2"/>
    <n v="1"/>
    <n v="0"/>
    <n v="0"/>
    <n v="1"/>
    <n v="0"/>
    <n v="0"/>
    <s v="M261A"/>
    <s v="Klamath Mountains"/>
    <n v="318.74341973544551"/>
    <s v="180102080403"/>
    <x v="5"/>
    <n v="2.1647421034197863E-2"/>
    <n v="2.1647421034197863E-2"/>
    <n v="0"/>
    <n v="0"/>
  </r>
  <r>
    <n v="122"/>
    <n v="2597"/>
    <n v="1"/>
    <n v="5.5171999999999999E-2"/>
    <n v="1"/>
    <n v="1.8856000000000001E-2"/>
    <n v="2"/>
    <n v="0"/>
    <n v="0"/>
    <n v="1"/>
    <n v="0"/>
    <n v="1"/>
    <s v="M261A"/>
    <s v="Klamath Mountains"/>
    <n v="466.28996056043007"/>
    <s v="180102080403"/>
    <x v="5"/>
    <n v="3.166802661729947E-2"/>
    <n v="6.3336053234598941E-2"/>
    <n v="0"/>
    <n v="3.166802661729947E-2"/>
  </r>
  <r>
    <n v="153"/>
    <n v="3398"/>
    <n v="1"/>
    <n v="5.5171999999999999E-2"/>
    <n v="1"/>
    <n v="1.8856000000000001E-2"/>
    <n v="2"/>
    <n v="0"/>
    <n v="0"/>
    <n v="1"/>
    <n v="0"/>
    <n v="1"/>
    <s v="M261A"/>
    <s v="Klamath Mountains"/>
    <n v="106.092216070622"/>
    <s v="180102080403"/>
    <x v="5"/>
    <n v="7.2052401007620046E-3"/>
    <n v="1.4410480201524009E-2"/>
    <n v="0"/>
    <n v="7.2052401007620046E-3"/>
  </r>
  <r>
    <n v="176"/>
    <n v="2888"/>
    <n v="0"/>
    <n v="0"/>
    <n v="0"/>
    <n v="0"/>
    <n v="0"/>
    <n v="0"/>
    <n v="0"/>
    <n v="0"/>
    <n v="0"/>
    <n v="0"/>
    <s v="M261A"/>
    <s v="Klamath Mountains"/>
    <n v="1220.4256787876654"/>
    <s v="180102080403"/>
    <x v="5"/>
    <n v="8.2885063263708883E-2"/>
    <n v="0"/>
    <n v="0"/>
    <n v="0"/>
  </r>
  <r>
    <n v="194"/>
    <n v="3180"/>
    <n v="1"/>
    <n v="8.9654999999999999E-2"/>
    <n v="1"/>
    <n v="2.9963E-2"/>
    <n v="3"/>
    <n v="0"/>
    <n v="0"/>
    <n v="2"/>
    <n v="0"/>
    <n v="1"/>
    <s v="M261A"/>
    <s v="Klamath Mountains"/>
    <n v="1061.0760011238447"/>
    <s v="180102080403"/>
    <x v="5"/>
    <n v="7.2062849061089396E-2"/>
    <n v="0.21618854718326819"/>
    <n v="0"/>
    <n v="7.2062849061089396E-2"/>
  </r>
  <r>
    <n v="198"/>
    <n v="2669"/>
    <n v="1"/>
    <n v="3.4483E-2"/>
    <n v="1"/>
    <n v="1.1107000000000001E-2"/>
    <n v="1"/>
    <n v="0"/>
    <n v="0"/>
    <n v="1"/>
    <n v="0"/>
    <n v="0"/>
    <s v="M261A"/>
    <s v="Klamath Mountains"/>
    <n v="1330.6764834380174"/>
    <s v="180102080403"/>
    <x v="5"/>
    <n v="9.037273340794641E-2"/>
    <n v="9.037273340794641E-2"/>
    <n v="0"/>
    <n v="0"/>
  </r>
  <r>
    <n v="243"/>
    <n v="3107"/>
    <n v="1"/>
    <n v="3.4483E-2"/>
    <n v="1"/>
    <n v="1.1107000000000001E-2"/>
    <n v="1"/>
    <n v="0"/>
    <n v="0"/>
    <n v="1"/>
    <n v="0"/>
    <n v="0"/>
    <s v="M261A"/>
    <s v="Klamath Mountains"/>
    <n v="641.55330849634493"/>
    <s v="180102080403"/>
    <x v="5"/>
    <n v="4.3571015823416576E-2"/>
    <n v="4.3571015823416576E-2"/>
    <n v="0"/>
    <n v="0"/>
  </r>
  <r>
    <n v="251"/>
    <n v="2887"/>
    <n v="1"/>
    <n v="6.8966E-2"/>
    <n v="1"/>
    <n v="2.2214000000000001E-2"/>
    <n v="2"/>
    <n v="0"/>
    <n v="0"/>
    <n v="2"/>
    <n v="0"/>
    <n v="0"/>
    <s v="M261A"/>
    <s v="Klamath Mountains"/>
    <n v="263.50207078898461"/>
    <s v="180102080403"/>
    <x v="5"/>
    <n v="1.7895711461232831E-2"/>
    <n v="3.5791422922465663E-2"/>
    <n v="0"/>
    <n v="0"/>
  </r>
  <r>
    <n v="264"/>
    <n v="2376"/>
    <n v="1"/>
    <n v="5.5171999999999999E-2"/>
    <n v="1"/>
    <n v="1.8856000000000001E-2"/>
    <n v="2"/>
    <n v="0"/>
    <n v="0"/>
    <n v="1"/>
    <n v="0"/>
    <n v="1"/>
    <s v="M261A"/>
    <s v="Klamath Mountains"/>
    <n v="156.09165173124936"/>
    <s v="180102080403"/>
    <x v="5"/>
    <n v="1.0600945763066302E-2"/>
    <n v="2.1201891526132603E-2"/>
    <n v="0"/>
    <n v="1.0600945763066302E-2"/>
  </r>
  <r>
    <n v="272"/>
    <n v="2814"/>
    <n v="1"/>
    <n v="6.8966E-2"/>
    <n v="1"/>
    <n v="2.2214000000000001E-2"/>
    <n v="2"/>
    <n v="0"/>
    <n v="0"/>
    <n v="2"/>
    <n v="0"/>
    <n v="0"/>
    <s v="M261A"/>
    <s v="Klamath Mountains"/>
    <n v="897.22012751377486"/>
    <s v="180102080403"/>
    <x v="5"/>
    <n v="6.0934597102484188E-2"/>
    <n v="0.12186919420496838"/>
    <n v="0"/>
    <n v="0"/>
  </r>
  <r>
    <n v="290"/>
    <n v="2451"/>
    <n v="1"/>
    <n v="6.2068999999999999E-2"/>
    <n v="1"/>
    <n v="2.3247E-2"/>
    <n v="3"/>
    <n v="0"/>
    <n v="0"/>
    <n v="0"/>
    <n v="0"/>
    <n v="3"/>
    <s v="M261A"/>
    <s v="Klamath Mountains"/>
    <n v="132.3874677446492"/>
    <s v="180102080403"/>
    <x v="5"/>
    <n v="8.9910789571698152E-3"/>
    <n v="2.6973236871509446E-2"/>
    <n v="0"/>
    <n v="2.6973236871509446E-2"/>
  </r>
  <r>
    <n v="332"/>
    <n v="3106"/>
    <n v="1"/>
    <n v="0.110345"/>
    <n v="2"/>
    <n v="3.7713000000000003E-2"/>
    <n v="4"/>
    <n v="0"/>
    <n v="0"/>
    <n v="2"/>
    <n v="0"/>
    <n v="2"/>
    <s v="M261A"/>
    <s v="Klamath Mountains"/>
    <n v="424.6480804116668"/>
    <s v="180102080403"/>
    <x v="5"/>
    <n v="2.883992333289576E-2"/>
    <n v="0.11535969333158304"/>
    <n v="0"/>
    <n v="5.7679846665791519E-2"/>
  </r>
  <r>
    <n v="335"/>
    <n v="3326"/>
    <n v="1"/>
    <n v="2.069E-2"/>
    <n v="1"/>
    <n v="7.7489999999999998E-3"/>
    <n v="1"/>
    <n v="0"/>
    <n v="0"/>
    <n v="0"/>
    <n v="0"/>
    <n v="1"/>
    <s v="M261A"/>
    <s v="Klamath Mountains"/>
    <n v="176.02120886293741"/>
    <s v="180102080403"/>
    <x v="5"/>
    <n v="1.195445923987103E-2"/>
    <n v="1.195445923987103E-2"/>
    <n v="0"/>
    <n v="1.195445923987103E-2"/>
  </r>
  <r>
    <n v="345"/>
    <n v="2450"/>
    <n v="1"/>
    <n v="8.9654999999999999E-2"/>
    <n v="1"/>
    <n v="2.9963E-2"/>
    <n v="3"/>
    <n v="0"/>
    <n v="0"/>
    <n v="2"/>
    <n v="0"/>
    <n v="1"/>
    <s v="M261A"/>
    <s v="Klamath Mountains"/>
    <n v="424.93368257147159"/>
    <s v="180102080403"/>
    <x v="5"/>
    <n v="2.8859319969245779E-2"/>
    <n v="8.657795990773734E-2"/>
    <n v="0"/>
    <n v="2.8859319969245779E-2"/>
  </r>
  <r>
    <n v="362"/>
    <n v="2668"/>
    <n v="1"/>
    <n v="3.4483E-2"/>
    <n v="1"/>
    <n v="1.1107000000000001E-2"/>
    <n v="1"/>
    <n v="0"/>
    <n v="0"/>
    <n v="1"/>
    <n v="0"/>
    <n v="0"/>
    <s v="M261A"/>
    <s v="Klamath Mountains"/>
    <n v="199.10241212819318"/>
    <s v="180102080403"/>
    <x v="5"/>
    <n v="1.3522016384967856E-2"/>
    <n v="1.3522016384967856E-2"/>
    <n v="0"/>
    <n v="0"/>
  </r>
  <r>
    <n v="380"/>
    <n v="2742"/>
    <n v="1"/>
    <n v="3.4483E-2"/>
    <n v="1"/>
    <n v="1.1107000000000001E-2"/>
    <n v="1"/>
    <n v="0"/>
    <n v="0"/>
    <n v="1"/>
    <n v="0"/>
    <n v="0"/>
    <s v="M261A"/>
    <s v="Klamath Mountains"/>
    <n v="879.93377698915378"/>
    <s v="180102080403"/>
    <x v="5"/>
    <n v="5.9760596684650349E-2"/>
    <n v="5.9760596684650349E-2"/>
    <n v="0"/>
    <n v="0"/>
  </r>
  <r>
    <n v="386"/>
    <n v="2449"/>
    <n v="4"/>
    <n v="0.29655199999999998"/>
    <n v="3"/>
    <n v="6.6987000000000005E-2"/>
    <n v="4"/>
    <n v="0"/>
    <n v="1"/>
    <n v="2"/>
    <n v="0"/>
    <n v="1"/>
    <s v="M261A"/>
    <s v="Klamath Mountains"/>
    <n v="161.61136593093795"/>
    <s v="180102080403"/>
    <x v="5"/>
    <n v="1.0975816489396191E-2"/>
    <n v="4.3903265957584765E-2"/>
    <n v="0"/>
    <n v="1.0975816489396191E-2"/>
  </r>
  <r>
    <n v="408"/>
    <n v="2377"/>
    <n v="1"/>
    <n v="4.1378999999999999E-2"/>
    <n v="1"/>
    <n v="1.5498E-2"/>
    <n v="2"/>
    <n v="0"/>
    <n v="0"/>
    <n v="0"/>
    <n v="0"/>
    <n v="2"/>
    <s v="M261A"/>
    <s v="Klamath Mountains"/>
    <n v="195.06622917204791"/>
    <s v="180102080403"/>
    <x v="5"/>
    <n v="1.324789950470332E-2"/>
    <n v="2.6495799009406639E-2"/>
    <n v="0"/>
    <n v="2.6495799009406639E-2"/>
  </r>
  <r>
    <n v="464"/>
    <n v="2595"/>
    <n v="3"/>
    <n v="0.275862"/>
    <n v="2"/>
    <n v="5.9237999999999999E-2"/>
    <n v="3"/>
    <n v="0"/>
    <n v="1"/>
    <n v="2"/>
    <n v="0"/>
    <n v="0"/>
    <s v="M261A"/>
    <s v="Klamath Mountains"/>
    <n v="36.70581555662951"/>
    <s v="180102080403"/>
    <x v="5"/>
    <n v="2.4928710510085795E-3"/>
    <n v="7.4786131530257382E-3"/>
    <n v="0"/>
    <n v="0"/>
  </r>
  <r>
    <n v="528"/>
    <n v="3034"/>
    <n v="1"/>
    <n v="8.9654999999999999E-2"/>
    <n v="1"/>
    <n v="2.9963E-2"/>
    <n v="3"/>
    <n v="0"/>
    <n v="0"/>
    <n v="2"/>
    <n v="0"/>
    <n v="1"/>
    <s v="M261A"/>
    <s v="Klamath Mountains"/>
    <n v="1221.4465643579176"/>
    <s v="180102080403"/>
    <x v="5"/>
    <n v="8.2954396584488735E-2"/>
    <n v="0.24886318975346622"/>
    <n v="0"/>
    <n v="8.2954396584488735E-2"/>
  </r>
  <r>
    <n v="532"/>
    <n v="2743"/>
    <n v="1"/>
    <n v="3.4483E-2"/>
    <n v="1"/>
    <n v="1.1107000000000001E-2"/>
    <n v="1"/>
    <n v="0"/>
    <n v="0"/>
    <n v="1"/>
    <n v="0"/>
    <n v="0"/>
    <s v="M261A"/>
    <s v="Klamath Mountains"/>
    <n v="16.921352751504756"/>
    <s v="180102080403"/>
    <x v="5"/>
    <n v="1.1492116379501576E-3"/>
    <n v="1.1492116379501576E-3"/>
    <n v="0"/>
    <n v="0"/>
  </r>
  <r>
    <n v="533"/>
    <n v="2523"/>
    <n v="1"/>
    <n v="5.5171999999999999E-2"/>
    <n v="1"/>
    <n v="1.8856000000000001E-2"/>
    <n v="2"/>
    <n v="0"/>
    <n v="0"/>
    <n v="1"/>
    <n v="0"/>
    <n v="1"/>
    <s v="M261A"/>
    <s v="Klamath Mountains"/>
    <n v="297.01686069583059"/>
    <s v="180102080403"/>
    <x v="5"/>
    <n v="2.0171864388839451E-2"/>
    <n v="4.0343728777678903E-2"/>
    <n v="0"/>
    <n v="2.0171864388839451E-2"/>
  </r>
  <r>
    <n v="535"/>
    <n v="2596"/>
    <n v="1"/>
    <n v="6.8966E-2"/>
    <n v="1"/>
    <n v="2.2214000000000001E-2"/>
    <n v="2"/>
    <n v="0"/>
    <n v="0"/>
    <n v="2"/>
    <n v="0"/>
    <n v="0"/>
    <s v="M261A"/>
    <s v="Klamath Mountains"/>
    <n v="291.67911359827332"/>
    <s v="180102080403"/>
    <x v="5"/>
    <n v="1.9809351936375983E-2"/>
    <n v="3.9618703872751966E-2"/>
    <n v="0"/>
    <n v="0"/>
  </r>
  <r>
    <n v="549"/>
    <n v="3033"/>
    <n v="1"/>
    <n v="8.9654999999999999E-2"/>
    <n v="1"/>
    <n v="2.9963E-2"/>
    <n v="3"/>
    <n v="0"/>
    <n v="0"/>
    <n v="2"/>
    <n v="0"/>
    <n v="1"/>
    <s v="M261A"/>
    <s v="Klamath Mountains"/>
    <n v="162.90060654835978"/>
    <s v="180102080403"/>
    <x v="5"/>
    <n v="1.1063375110944781E-2"/>
    <n v="3.3190125332834344E-2"/>
    <n v="0"/>
    <n v="1.1063375110944781E-2"/>
  </r>
  <r>
    <n v="550"/>
    <n v="2960"/>
    <n v="2"/>
    <n v="0.124138"/>
    <n v="2"/>
    <n v="4.1070000000000002E-2"/>
    <n v="4"/>
    <n v="0"/>
    <n v="0"/>
    <n v="3"/>
    <n v="0"/>
    <n v="1"/>
    <s v="M261A"/>
    <s v="Klamath Mountains"/>
    <n v="1055.5886852058254"/>
    <s v="180102080403"/>
    <x v="5"/>
    <n v="7.1690178660164375E-2"/>
    <n v="0.2867607146406575"/>
    <n v="0"/>
    <n v="7.1690178660164375E-2"/>
  </r>
  <r>
    <n v="19"/>
    <n v="1934"/>
    <n v="1"/>
    <n v="0.103448"/>
    <n v="2"/>
    <n v="4.1398999999999998E-2"/>
    <n v="2"/>
    <n v="0"/>
    <n v="0"/>
    <n v="1"/>
    <n v="1"/>
    <n v="0"/>
    <s v="M261A"/>
    <s v="Klamath Mountains"/>
    <n v="873.96648445997846"/>
    <s v="180102080501"/>
    <x v="6"/>
    <n v="7.8971839050288414E-2"/>
    <n v="0.15794367810057683"/>
    <n v="0"/>
    <n v="0"/>
  </r>
  <r>
    <n v="30"/>
    <n v="2302"/>
    <n v="1"/>
    <n v="8.9654999999999999E-2"/>
    <n v="1"/>
    <n v="2.9963E-2"/>
    <n v="3"/>
    <n v="0"/>
    <n v="0"/>
    <n v="2"/>
    <n v="0"/>
    <n v="1"/>
    <s v="M261A"/>
    <s v="Klamath Mountains"/>
    <n v="57.364405061935663"/>
    <s v="180102080501"/>
    <x v="6"/>
    <n v="5.1834625747300992E-3"/>
    <n v="1.5550387724190297E-2"/>
    <n v="0"/>
    <n v="5.1834625747300992E-3"/>
  </r>
  <r>
    <n v="36"/>
    <n v="2081"/>
    <n v="1"/>
    <n v="0.103448"/>
    <n v="2"/>
    <n v="4.1398999999999998E-2"/>
    <n v="2"/>
    <n v="0"/>
    <n v="0"/>
    <n v="1"/>
    <n v="1"/>
    <n v="0"/>
    <s v="M261A"/>
    <s v="Klamath Mountains"/>
    <n v="496.02846446398041"/>
    <s v="180102080501"/>
    <x v="6"/>
    <n v="4.4821261177098358E-2"/>
    <n v="8.9642522354196716E-2"/>
    <n v="0"/>
    <n v="0"/>
  </r>
  <r>
    <n v="156"/>
    <n v="1713"/>
    <n v="1"/>
    <n v="5.5171999999999999E-2"/>
    <n v="1"/>
    <n v="1.8856000000000001E-2"/>
    <n v="2"/>
    <n v="0"/>
    <n v="0"/>
    <n v="1"/>
    <n v="0"/>
    <n v="1"/>
    <s v="M261A"/>
    <s v="Klamath Mountains"/>
    <n v="1599.4130317428408"/>
    <s v="180102080501"/>
    <x v="6"/>
    <n v="0.14452337791394276"/>
    <n v="0.28904675582788553"/>
    <n v="0"/>
    <n v="0.14452337791394276"/>
  </r>
  <r>
    <n v="200"/>
    <n v="1712"/>
    <n v="3"/>
    <n v="0.24137900000000001"/>
    <n v="4"/>
    <n v="0.11579100000000001"/>
    <n v="5"/>
    <n v="1"/>
    <n v="0"/>
    <n v="2"/>
    <n v="1"/>
    <n v="1"/>
    <s v="M261A"/>
    <s v="Klamath Mountains"/>
    <n v="218.86898430696695"/>
    <s v="180102080501"/>
    <x v="6"/>
    <n v="1.9777058398835434E-2"/>
    <n v="9.8885291994177171E-2"/>
    <n v="1.9777058398835434E-2"/>
    <n v="1.9777058398835434E-2"/>
  </r>
  <r>
    <n v="254"/>
    <n v="2155"/>
    <n v="1"/>
    <n v="6.8966E-2"/>
    <n v="1"/>
    <n v="2.2214000000000001E-2"/>
    <n v="2"/>
    <n v="0"/>
    <n v="0"/>
    <n v="2"/>
    <n v="0"/>
    <n v="0"/>
    <s v="M261A"/>
    <s v="Klamath Mountains"/>
    <n v="794.67906016800703"/>
    <s v="180102080501"/>
    <x v="6"/>
    <n v="7.1807406750843378E-2"/>
    <n v="0.14361481350168676"/>
    <n v="0"/>
    <n v="0"/>
  </r>
  <r>
    <n v="282"/>
    <n v="1861"/>
    <n v="2"/>
    <n v="0.15862100000000001"/>
    <n v="3"/>
    <n v="6.0255000000000003E-2"/>
    <n v="4"/>
    <n v="0"/>
    <n v="0"/>
    <n v="2"/>
    <n v="1"/>
    <n v="1"/>
    <s v="M261A"/>
    <s v="Klamath Mountains"/>
    <n v="1599.6002524936857"/>
    <s v="180102080501"/>
    <x v="6"/>
    <n v="0.14454029522972717"/>
    <n v="0.57816118091890867"/>
    <n v="0"/>
    <n v="0.14454029522972717"/>
  </r>
  <r>
    <n v="343"/>
    <n v="1639"/>
    <n v="2"/>
    <n v="0.17931"/>
    <n v="3"/>
    <n v="6.8004999999999996E-2"/>
    <n v="5"/>
    <n v="0"/>
    <n v="0"/>
    <n v="2"/>
    <n v="1"/>
    <n v="2"/>
    <s v="M261A"/>
    <s v="Klamath Mountains"/>
    <n v="289.14501988956766"/>
    <s v="180102080501"/>
    <x v="6"/>
    <n v="2.6127219268620626E-2"/>
    <n v="0.13063609634310314"/>
    <n v="0"/>
    <n v="5.2254438537241252E-2"/>
  </r>
  <r>
    <n v="367"/>
    <n v="1935"/>
    <n v="2"/>
    <n v="0.14482800000000001"/>
    <n v="2"/>
    <n v="4.8820000000000002E-2"/>
    <n v="5"/>
    <n v="0"/>
    <n v="0"/>
    <n v="3"/>
    <n v="0"/>
    <n v="2"/>
    <s v="M261A"/>
    <s v="Klamath Mountains"/>
    <n v="110.22108758755756"/>
    <s v="180102080501"/>
    <x v="6"/>
    <n v="9.9596061676103503E-3"/>
    <n v="4.9798030838051753E-2"/>
    <n v="0"/>
    <n v="1.9919212335220701E-2"/>
  </r>
  <r>
    <n v="373"/>
    <n v="1638"/>
    <n v="3"/>
    <n v="0.206897"/>
    <n v="4"/>
    <n v="0.104684"/>
    <n v="4"/>
    <n v="1"/>
    <n v="0"/>
    <n v="1"/>
    <n v="1"/>
    <n v="1"/>
    <s v="M261A"/>
    <s v="Klamath Mountains"/>
    <n v="499.72387984205881"/>
    <s v="180102080501"/>
    <x v="6"/>
    <n v="4.515517987266697E-2"/>
    <n v="0.18062071949066788"/>
    <n v="4.515517987266697E-2"/>
    <n v="4.515517987266697E-2"/>
  </r>
  <r>
    <n v="376"/>
    <n v="2228"/>
    <n v="1"/>
    <n v="6.8966E-2"/>
    <n v="1"/>
    <n v="2.2214000000000001E-2"/>
    <n v="2"/>
    <n v="0"/>
    <n v="0"/>
    <n v="2"/>
    <n v="0"/>
    <n v="0"/>
    <s v="M261A"/>
    <s v="Klamath Mountains"/>
    <n v="575.92978179040608"/>
    <s v="180102080501"/>
    <x v="6"/>
    <n v="5.2041165010947785E-2"/>
    <n v="0.10408233002189557"/>
    <n v="0"/>
    <n v="0"/>
  </r>
  <r>
    <n v="377"/>
    <n v="1565"/>
    <n v="3"/>
    <n v="0.22758600000000001"/>
    <n v="4"/>
    <n v="0.11243300000000001"/>
    <n v="5"/>
    <n v="1"/>
    <n v="0"/>
    <n v="1"/>
    <n v="1"/>
    <n v="2"/>
    <s v="M261A"/>
    <s v="Klamath Mountains"/>
    <n v="591.88069870006916"/>
    <s v="180102080501"/>
    <x v="6"/>
    <n v="5.3482494015312049E-2"/>
    <n v="0.26741247007656022"/>
    <n v="5.3482494015312049E-2"/>
    <n v="0.1069649880306241"/>
  </r>
  <r>
    <n v="429"/>
    <n v="1786"/>
    <n v="2"/>
    <n v="0.124138"/>
    <n v="2"/>
    <n v="4.9147999999999997E-2"/>
    <n v="3"/>
    <n v="0"/>
    <n v="0"/>
    <n v="1"/>
    <n v="1"/>
    <n v="1"/>
    <s v="M261A"/>
    <s v="Klamath Mountains"/>
    <n v="1599.9879587225903"/>
    <s v="180102080501"/>
    <x v="6"/>
    <n v="0.14457532846550025"/>
    <n v="0.43372598539650076"/>
    <n v="0"/>
    <n v="0.14457532846550025"/>
  </r>
  <r>
    <n v="438"/>
    <n v="2008"/>
    <n v="1"/>
    <n v="6.8966E-2"/>
    <n v="1"/>
    <n v="2.2214000000000001E-2"/>
    <n v="2"/>
    <n v="0"/>
    <n v="0"/>
    <n v="2"/>
    <n v="0"/>
    <n v="0"/>
    <s v="M261A"/>
    <s v="Klamath Mountains"/>
    <n v="1346.9617042958803"/>
    <s v="180102080501"/>
    <x v="6"/>
    <n v="0.12171181024668633"/>
    <n v="0.24342362049337266"/>
    <n v="0"/>
    <n v="0"/>
  </r>
  <r>
    <n v="516"/>
    <n v="1787"/>
    <n v="2"/>
    <n v="0.13103400000000001"/>
    <n v="2"/>
    <n v="4.5462000000000002E-2"/>
    <n v="5"/>
    <n v="0"/>
    <n v="0"/>
    <n v="2"/>
    <n v="0"/>
    <n v="3"/>
    <s v="M261A"/>
    <s v="Klamath Mountains"/>
    <n v="168.80095220302815"/>
    <s v="180102080501"/>
    <x v="6"/>
    <n v="1.5252897984011205E-2"/>
    <n v="7.6264489920056022E-2"/>
    <n v="0"/>
    <n v="4.5758693952033615E-2"/>
  </r>
  <r>
    <n v="537"/>
    <n v="1860"/>
    <n v="2"/>
    <n v="0.137931"/>
    <n v="2"/>
    <n v="5.2505999999999997E-2"/>
    <n v="3"/>
    <n v="0"/>
    <n v="0"/>
    <n v="2"/>
    <n v="1"/>
    <n v="0"/>
    <s v="M261A"/>
    <s v="Klamath Mountains"/>
    <n v="244.24008733524889"/>
    <s v="180102080501"/>
    <x v="6"/>
    <n v="2.2069597873178991E-2"/>
    <n v="6.6208793619536965E-2"/>
    <n v="0"/>
    <n v="0"/>
  </r>
  <r>
    <n v="65"/>
    <n v="2515"/>
    <n v="4"/>
    <n v="0.31034499999999998"/>
    <n v="4"/>
    <n v="0.14343"/>
    <n v="9"/>
    <n v="1"/>
    <n v="0"/>
    <n v="1"/>
    <n v="1"/>
    <n v="6"/>
    <s v="M261A"/>
    <s v="Klamath Mountains"/>
    <n v="49.228956499153909"/>
    <s v="180102080603"/>
    <x v="7"/>
    <n v="4.32412581458929E-3"/>
    <n v="3.891713233130361E-2"/>
    <n v="4.32412581458929E-3"/>
    <n v="2.594475488753574E-2"/>
  </r>
  <r>
    <n v="132"/>
    <n v="2369"/>
    <n v="2"/>
    <n v="0.14482800000000001"/>
    <n v="3"/>
    <n v="7.8783000000000006E-2"/>
    <n v="4"/>
    <n v="1"/>
    <n v="0"/>
    <n v="0"/>
    <n v="0"/>
    <n v="3"/>
    <s v="M261A"/>
    <s v="Klamath Mountains"/>
    <n v="704.66131343102211"/>
    <s v="180102080603"/>
    <x v="7"/>
    <n v="6.1895363880033624E-2"/>
    <n v="0.2475814555201345"/>
    <n v="6.1895363880033624E-2"/>
    <n v="0.18568609164010086"/>
  </r>
  <r>
    <n v="135"/>
    <n v="2076"/>
    <n v="2"/>
    <n v="0.151724"/>
    <n v="3"/>
    <n v="7.775E-2"/>
    <n v="3"/>
    <n v="1"/>
    <n v="0"/>
    <n v="2"/>
    <n v="0"/>
    <n v="0"/>
    <s v="M261A"/>
    <s v="Klamath Mountains"/>
    <n v="1239.5145625551545"/>
    <s v="180102080603"/>
    <x v="7"/>
    <n v="0.10887529004593492"/>
    <n v="0.32662587013780475"/>
    <n v="0.10887529004593492"/>
    <n v="0"/>
  </r>
  <r>
    <n v="196"/>
    <n v="2296"/>
    <n v="3"/>
    <n v="0.262069"/>
    <n v="4"/>
    <n v="0.145426"/>
    <n v="6"/>
    <n v="2"/>
    <n v="0"/>
    <n v="1"/>
    <n v="0"/>
    <n v="3"/>
    <s v="M261A"/>
    <s v="Klamath Mountains"/>
    <n v="1600.0037446298113"/>
    <s v="180102080603"/>
    <x v="7"/>
    <n v="0.14053959270317271"/>
    <n v="0.84323755621903618"/>
    <n v="0.28107918540634541"/>
    <n v="0.42161877810951809"/>
  </r>
  <r>
    <n v="233"/>
    <n v="2443"/>
    <n v="4"/>
    <n v="0.35172399999999998"/>
    <n v="5"/>
    <n v="0.18346699999999999"/>
    <n v="8"/>
    <n v="2"/>
    <n v="0"/>
    <n v="1"/>
    <n v="1"/>
    <n v="4"/>
    <s v="M261A"/>
    <s v="Klamath Mountains"/>
    <n v="959.34695107195034"/>
    <s v="180102080603"/>
    <x v="7"/>
    <n v="8.4266196386857103E-2"/>
    <n v="0.67412957109485683"/>
    <n v="0.16853239277371421"/>
    <n v="0.33706478554742841"/>
  </r>
  <r>
    <n v="280"/>
    <n v="2002"/>
    <n v="2"/>
    <n v="0.17241400000000001"/>
    <n v="3"/>
    <n v="8.5499000000000006E-2"/>
    <n v="4"/>
    <n v="1"/>
    <n v="0"/>
    <n v="2"/>
    <n v="0"/>
    <n v="1"/>
    <s v="M261A"/>
    <s v="Klamath Mountains"/>
    <n v="336.32737511481076"/>
    <s v="180102080603"/>
    <x v="7"/>
    <n v="2.9542001056065529E-2"/>
    <n v="0.11816800422426212"/>
    <n v="2.9542001056065529E-2"/>
    <n v="2.9542001056065529E-2"/>
  </r>
  <r>
    <n v="284"/>
    <n v="2150"/>
    <n v="4"/>
    <n v="0.303448"/>
    <n v="4"/>
    <n v="0.163577"/>
    <n v="5"/>
    <n v="2"/>
    <n v="0"/>
    <n v="2"/>
    <n v="1"/>
    <n v="0"/>
    <s v="M261A"/>
    <s v="Klamath Mountains"/>
    <n v="1290.2654011825075"/>
    <s v="180102080603"/>
    <x v="7"/>
    <n v="0.11333309348169054"/>
    <n v="0.56666546740845269"/>
    <n v="0.22666618696338109"/>
    <n v="0"/>
  </r>
  <r>
    <n v="350"/>
    <n v="2149"/>
    <n v="3"/>
    <n v="0.22069"/>
    <n v="4"/>
    <n v="0.12992699999999999"/>
    <n v="4"/>
    <n v="2"/>
    <n v="0"/>
    <n v="1"/>
    <n v="0"/>
    <n v="1"/>
    <s v="M261A"/>
    <s v="Klamath Mountains"/>
    <n v="1520.6105022734419"/>
    <s v="180102080603"/>
    <x v="7"/>
    <n v="0.13356592530920669"/>
    <n v="0.53426370123682676"/>
    <n v="0.26713185061841338"/>
    <n v="0.13356592530920669"/>
  </r>
  <r>
    <n v="363"/>
    <n v="2222"/>
    <n v="2"/>
    <n v="0.165517"/>
    <n v="3"/>
    <n v="8.6531999999999998E-2"/>
    <n v="5"/>
    <n v="1"/>
    <n v="0"/>
    <n v="0"/>
    <n v="0"/>
    <n v="4"/>
    <s v="M261A"/>
    <s v="Klamath Mountains"/>
    <n v="811.50051203860482"/>
    <s v="180102080603"/>
    <x v="7"/>
    <n v="7.1279802827404384E-2"/>
    <n v="0.35639901413702191"/>
    <n v="7.1279802827404384E-2"/>
    <n v="0.28511921130961754"/>
  </r>
  <r>
    <n v="497"/>
    <n v="2370"/>
    <n v="2"/>
    <n v="0.18620700000000001"/>
    <n v="3"/>
    <n v="9.6934999999999993E-2"/>
    <n v="3"/>
    <n v="1"/>
    <n v="0"/>
    <n v="1"/>
    <n v="1"/>
    <n v="0"/>
    <s v="M261A"/>
    <s v="Klamath Mountains"/>
    <n v="937.51855528170904"/>
    <s v="180102080603"/>
    <x v="7"/>
    <n v="8.2348854715613748E-2"/>
    <n v="0.24704656414684123"/>
    <n v="8.2348854715613748E-2"/>
    <n v="0"/>
  </r>
  <r>
    <n v="498"/>
    <n v="2223"/>
    <n v="3"/>
    <n v="0.22069"/>
    <n v="4"/>
    <n v="0.108042"/>
    <n v="4"/>
    <n v="1"/>
    <n v="0"/>
    <n v="2"/>
    <n v="1"/>
    <n v="0"/>
    <s v="M261A"/>
    <s v="Klamath Mountains"/>
    <n v="1599.9826299941749"/>
    <s v="180102080603"/>
    <x v="7"/>
    <n v="0.14053773805608055"/>
    <n v="0.56215095222432221"/>
    <n v="0.14053773805608055"/>
    <n v="0"/>
  </r>
  <r>
    <n v="500"/>
    <n v="2297"/>
    <n v="4"/>
    <n v="0.303448"/>
    <n v="4"/>
    <n v="0.163577"/>
    <n v="5"/>
    <n v="2"/>
    <n v="0"/>
    <n v="2"/>
    <n v="1"/>
    <n v="0"/>
    <s v="M261A"/>
    <s v="Klamath Mountains"/>
    <n v="335.75830615722032"/>
    <s v="180102080603"/>
    <x v="7"/>
    <n v="2.9492015723351021E-2"/>
    <n v="0.14746007861675511"/>
    <n v="5.8984031446702043E-2"/>
    <n v="0"/>
  </r>
  <r>
    <n v="11"/>
    <n v="3394"/>
    <n v="1"/>
    <n v="8.2758999999999999E-2"/>
    <n v="2"/>
    <n v="5.5536000000000002E-2"/>
    <n v="1"/>
    <n v="1"/>
    <n v="0"/>
    <n v="0"/>
    <n v="0"/>
    <n v="0"/>
    <s v="M261A"/>
    <s v="Klamath Mountains"/>
    <n v="58.652958777302068"/>
    <s v="180102080402"/>
    <x v="8"/>
    <n v="3.7004497773853815E-3"/>
    <n v="3.7004497773853815E-3"/>
    <n v="3.7004497773853815E-3"/>
    <n v="0"/>
  </r>
  <r>
    <n v="37"/>
    <n v="3102"/>
    <n v="2"/>
    <n v="0.17241400000000001"/>
    <n v="3"/>
    <n v="8.5499000000000006E-2"/>
    <n v="4"/>
    <n v="1"/>
    <n v="0"/>
    <n v="2"/>
    <n v="0"/>
    <n v="1"/>
    <s v="M261A"/>
    <s v="Klamath Mountains"/>
    <n v="1599.9932627196852"/>
    <s v="180102080402"/>
    <x v="8"/>
    <n v="0.10094451901956566"/>
    <n v="0.40377807607826266"/>
    <n v="0.10094451901956566"/>
    <n v="0.10094451901956566"/>
  </r>
  <r>
    <n v="49"/>
    <n v="3029"/>
    <n v="3"/>
    <n v="0.206897"/>
    <n v="3"/>
    <n v="9.6605999999999997E-2"/>
    <n v="5"/>
    <n v="1"/>
    <n v="0"/>
    <n v="3"/>
    <n v="0"/>
    <n v="1"/>
    <s v="M261A"/>
    <s v="Klamath Mountains"/>
    <n v="1467.446645523223"/>
    <s v="180102080402"/>
    <x v="8"/>
    <n v="9.2582074731629008E-2"/>
    <n v="0.46291037365814502"/>
    <n v="9.2582074731629008E-2"/>
    <n v="9.2582074731629008E-2"/>
  </r>
  <r>
    <n v="55"/>
    <n v="3175"/>
    <n v="1"/>
    <n v="0.103448"/>
    <n v="3"/>
    <n v="6.3284999999999994E-2"/>
    <n v="2"/>
    <n v="1"/>
    <n v="0"/>
    <n v="0"/>
    <n v="0"/>
    <n v="1"/>
    <s v="M261A"/>
    <s v="Klamath Mountains"/>
    <n v="355.47053832015365"/>
    <s v="180102080402"/>
    <x v="8"/>
    <n v="2.2426846007688829E-2"/>
    <n v="4.4853692015377658E-2"/>
    <n v="2.2426846007688829E-2"/>
    <n v="2.2426846007688829E-2"/>
  </r>
  <r>
    <n v="83"/>
    <n v="3028"/>
    <n v="2"/>
    <n v="0.15862100000000001"/>
    <n v="3"/>
    <n v="8.2141000000000006E-2"/>
    <n v="4"/>
    <n v="1"/>
    <n v="0"/>
    <n v="1"/>
    <n v="0"/>
    <n v="2"/>
    <s v="M261A"/>
    <s v="Klamath Mountains"/>
    <n v="353.89504565502142"/>
    <s v="180102080402"/>
    <x v="8"/>
    <n v="2.2327447245827612E-2"/>
    <n v="8.9309788983310448E-2"/>
    <n v="2.2327447245827612E-2"/>
    <n v="4.4654894491655224E-2"/>
  </r>
  <r>
    <n v="106"/>
    <n v="3103"/>
    <n v="0"/>
    <n v="0"/>
    <n v="0"/>
    <n v="0"/>
    <n v="0"/>
    <n v="0"/>
    <n v="0"/>
    <n v="0"/>
    <n v="0"/>
    <n v="0"/>
    <s v="M261A"/>
    <s v="Klamath Mountains"/>
    <n v="86.996512517213844"/>
    <s v="180102080402"/>
    <x v="8"/>
    <n v="5.4886613069247206E-3"/>
    <n v="0"/>
    <n v="0"/>
    <n v="0"/>
  </r>
  <r>
    <n v="113"/>
    <n v="2809"/>
    <n v="5"/>
    <n v="0.51034500000000005"/>
    <n v="5"/>
    <n v="0.29014699999999999"/>
    <n v="9"/>
    <n v="4"/>
    <n v="0"/>
    <n v="2"/>
    <n v="1"/>
    <n v="2"/>
    <s v="M261A"/>
    <s v="Klamath Mountains"/>
    <n v="125.33701474751128"/>
    <s v="180102080402"/>
    <x v="8"/>
    <n v="7.9075862154129248E-3"/>
    <n v="7.116827593871633E-2"/>
    <n v="3.1630344861651699E-2"/>
    <n v="1.581517243082585E-2"/>
  </r>
  <r>
    <n v="115"/>
    <n v="2811"/>
    <n v="1"/>
    <n v="3.4483E-2"/>
    <n v="1"/>
    <n v="1.1107000000000001E-2"/>
    <n v="1"/>
    <n v="0"/>
    <n v="0"/>
    <n v="1"/>
    <n v="0"/>
    <n v="0"/>
    <s v="M261A"/>
    <s v="Klamath Mountains"/>
    <n v="223.01881950663449"/>
    <s v="180102080402"/>
    <x v="8"/>
    <n v="1.4070388914726752E-2"/>
    <n v="1.4070388914726752E-2"/>
    <n v="0"/>
    <n v="0"/>
  </r>
  <r>
    <n v="184"/>
    <n v="3176"/>
    <n v="1"/>
    <n v="8.2758999999999999E-2"/>
    <n v="2"/>
    <n v="5.5536000000000002E-2"/>
    <n v="1"/>
    <n v="1"/>
    <n v="0"/>
    <n v="0"/>
    <n v="0"/>
    <n v="0"/>
    <s v="M261A"/>
    <s v="Klamath Mountains"/>
    <n v="1003.6554582952635"/>
    <s v="180102080402"/>
    <x v="8"/>
    <n v="6.3321215069845574E-2"/>
    <n v="6.3321215069845574E-2"/>
    <n v="6.3321215069845574E-2"/>
    <n v="0"/>
  </r>
  <r>
    <n v="190"/>
    <n v="2884"/>
    <n v="1"/>
    <n v="3.4483E-2"/>
    <n v="1"/>
    <n v="1.1107000000000001E-2"/>
    <n v="1"/>
    <n v="0"/>
    <n v="0"/>
    <n v="1"/>
    <n v="0"/>
    <n v="0"/>
    <s v="M261A"/>
    <s v="Klamath Mountains"/>
    <n v="990.71302419048175"/>
    <s v="180102080402"/>
    <x v="8"/>
    <n v="6.2504669265503326E-2"/>
    <n v="6.2504669265503326E-2"/>
    <n v="0"/>
    <n v="0"/>
  </r>
  <r>
    <n v="222"/>
    <n v="2955"/>
    <n v="4"/>
    <n v="0.35862100000000002"/>
    <n v="5"/>
    <n v="0.204319"/>
    <n v="7"/>
    <n v="3"/>
    <n v="0"/>
    <n v="2"/>
    <n v="0"/>
    <n v="2"/>
    <s v="M261A"/>
    <s v="Klamath Mountains"/>
    <n v="1566.7881199143994"/>
    <s v="180102080402"/>
    <x v="8"/>
    <n v="9.8849586967315634E-2"/>
    <n v="0.69194710877120946"/>
    <n v="0.29654876090194693"/>
    <n v="0.19769917393463127"/>
  </r>
  <r>
    <n v="229"/>
    <n v="2956"/>
    <n v="2"/>
    <n v="0.18620700000000001"/>
    <n v="3"/>
    <n v="8.8857000000000005E-2"/>
    <n v="4"/>
    <n v="1"/>
    <n v="0"/>
    <n v="3"/>
    <n v="0"/>
    <n v="0"/>
    <s v="M261A"/>
    <s v="Klamath Mountains"/>
    <n v="1413.3166091643047"/>
    <s v="180102080402"/>
    <x v="8"/>
    <n v="8.9166978798365742E-2"/>
    <n v="0.35666791519346297"/>
    <n v="8.9166978798365742E-2"/>
    <n v="0"/>
  </r>
  <r>
    <n v="246"/>
    <n v="2883"/>
    <n v="3"/>
    <n v="0.25517200000000001"/>
    <n v="4"/>
    <n v="0.119149"/>
    <n v="5"/>
    <n v="1"/>
    <n v="0"/>
    <n v="3"/>
    <n v="1"/>
    <n v="0"/>
    <s v="M261A"/>
    <s v="Klamath Mountains"/>
    <n v="806.24145540032532"/>
    <s v="180102080402"/>
    <x v="8"/>
    <n v="5.0866249143249671E-2"/>
    <n v="0.25433124571624838"/>
    <n v="5.0866249143249671E-2"/>
    <n v="0"/>
  </r>
  <r>
    <n v="268"/>
    <n v="2957"/>
    <n v="1"/>
    <n v="0.103448"/>
    <n v="2"/>
    <n v="4.1398999999999998E-2"/>
    <n v="2"/>
    <n v="0"/>
    <n v="0"/>
    <n v="1"/>
    <n v="1"/>
    <n v="0"/>
    <s v="M261A"/>
    <s v="Klamath Mountains"/>
    <n v="1598.2127579505982"/>
    <s v="180102080402"/>
    <x v="8"/>
    <n v="0.10083218592309873"/>
    <n v="0.20166437184619745"/>
    <n v="0"/>
    <n v="0"/>
  </r>
  <r>
    <n v="298"/>
    <n v="3101"/>
    <n v="2"/>
    <n v="0.137931"/>
    <n v="3"/>
    <n v="7.4392E-2"/>
    <n v="3"/>
    <n v="1"/>
    <n v="0"/>
    <n v="1"/>
    <n v="0"/>
    <n v="1"/>
    <s v="M261A"/>
    <s v="Klamath Mountains"/>
    <n v="240.56283596553675"/>
    <s v="180102080402"/>
    <x v="8"/>
    <n v="1.5177251264949974E-2"/>
    <n v="4.5531753794849923E-2"/>
    <n v="1.5177251264949974E-2"/>
    <n v="1.5177251264949974E-2"/>
  </r>
  <r>
    <n v="341"/>
    <n v="3322"/>
    <n v="1"/>
    <n v="0.117241"/>
    <n v="3"/>
    <n v="6.6642999999999994E-2"/>
    <n v="2"/>
    <n v="1"/>
    <n v="0"/>
    <n v="1"/>
    <n v="0"/>
    <n v="0"/>
    <s v="M261A"/>
    <s v="Klamath Mountains"/>
    <n v="289.05860879532207"/>
    <s v="180102080402"/>
    <x v="8"/>
    <n v="1.8236878187668122E-2"/>
    <n v="3.6473756375336244E-2"/>
    <n v="1.8236878187668122E-2"/>
    <n v="0"/>
  </r>
  <r>
    <n v="382"/>
    <n v="3031"/>
    <n v="2"/>
    <n v="0.15862100000000001"/>
    <n v="3"/>
    <n v="6.0255000000000003E-2"/>
    <n v="4"/>
    <n v="0"/>
    <n v="0"/>
    <n v="2"/>
    <n v="1"/>
    <n v="1"/>
    <s v="M261A"/>
    <s v="Klamath Mountains"/>
    <n v="184.98847544776336"/>
    <s v="180102080402"/>
    <x v="8"/>
    <n v="1.1671032068282383E-2"/>
    <n v="4.6684128273129531E-2"/>
    <n v="0"/>
    <n v="1.1671032068282383E-2"/>
  </r>
  <r>
    <n v="395"/>
    <n v="2882"/>
    <n v="4"/>
    <n v="0.35862100000000002"/>
    <n v="5"/>
    <n v="0.204319"/>
    <n v="7"/>
    <n v="3"/>
    <n v="0"/>
    <n v="2"/>
    <n v="0"/>
    <n v="2"/>
    <s v="M261A"/>
    <s v="Klamath Mountains"/>
    <n v="106.8960910877062"/>
    <s v="180102080402"/>
    <x v="8"/>
    <n v="6.7441374606654596E-3"/>
    <n v="4.7208962224658216E-2"/>
    <n v="2.0232412381996377E-2"/>
    <n v="1.3488274921330919E-2"/>
  </r>
  <r>
    <n v="415"/>
    <n v="3030"/>
    <n v="0"/>
    <n v="0"/>
    <n v="0"/>
    <n v="0"/>
    <n v="0"/>
    <n v="0"/>
    <n v="0"/>
    <n v="0"/>
    <n v="0"/>
    <n v="0"/>
    <s v="M261A"/>
    <s v="Klamath Mountains"/>
    <n v="1583.4373183462649"/>
    <s v="180102080402"/>
    <x v="8"/>
    <n v="9.9899994720226537E-2"/>
    <n v="0"/>
    <n v="0"/>
    <n v="0"/>
  </r>
  <r>
    <n v="475"/>
    <n v="2885"/>
    <n v="2"/>
    <n v="0.124138"/>
    <n v="2"/>
    <n v="4.9147999999999997E-2"/>
    <n v="3"/>
    <n v="0"/>
    <n v="0"/>
    <n v="1"/>
    <n v="1"/>
    <n v="1"/>
    <s v="M261A"/>
    <s v="Klamath Mountains"/>
    <n v="613.07312044261653"/>
    <s v="180102080402"/>
    <x v="8"/>
    <n v="3.8679144911966112E-2"/>
    <n v="0.11603743473589834"/>
    <n v="0"/>
    <n v="3.8679144911966112E-2"/>
  </r>
  <r>
    <n v="509"/>
    <n v="3248"/>
    <n v="1"/>
    <n v="0.103448"/>
    <n v="3"/>
    <n v="6.3284999999999994E-2"/>
    <n v="2"/>
    <n v="1"/>
    <n v="0"/>
    <n v="0"/>
    <n v="0"/>
    <n v="1"/>
    <s v="M261A"/>
    <s v="Klamath Mountains"/>
    <n v="1182.4695717958193"/>
    <s v="180102080402"/>
    <x v="8"/>
    <n v="7.4602702999701939E-2"/>
    <n v="0.14920540599940388"/>
    <n v="7.4602702999701939E-2"/>
    <n v="7.4602702999701939E-2"/>
  </r>
  <r>
    <n v="24"/>
    <n v="4425"/>
    <n v="4"/>
    <n v="0.34482800000000002"/>
    <n v="5"/>
    <n v="0.17907600000000001"/>
    <n v="7"/>
    <n v="2"/>
    <n v="0"/>
    <n v="2"/>
    <n v="1"/>
    <n v="2"/>
    <s v="M261A"/>
    <s v="Klamath Mountains"/>
    <n v="7.2624924399073141"/>
    <s v="180102080103"/>
    <x v="9"/>
    <n v="3.8045893821537916E-4"/>
    <n v="2.663212567507654E-3"/>
    <n v="7.6091787643075832E-4"/>
    <n v="7.6091787643075832E-4"/>
  </r>
  <r>
    <n v="51"/>
    <n v="4060"/>
    <n v="5"/>
    <n v="0.47586200000000001"/>
    <n v="5"/>
    <n v="0.20807600000000001"/>
    <n v="14"/>
    <n v="1"/>
    <n v="0"/>
    <n v="2"/>
    <n v="2"/>
    <n v="9"/>
    <s v="M261A"/>
    <s v="Klamath Mountains"/>
    <n v="356.18637321058083"/>
    <s v="180102080103"/>
    <x v="9"/>
    <n v="1.8659474068962175E-2"/>
    <n v="0.26123263696547044"/>
    <n v="1.8659474068962175E-2"/>
    <n v="0.16793526662065958"/>
  </r>
  <r>
    <n v="54"/>
    <n v="4352"/>
    <n v="3"/>
    <n v="0.21379300000000001"/>
    <n v="3"/>
    <n v="7.9112000000000002E-2"/>
    <n v="6"/>
    <n v="0"/>
    <n v="0"/>
    <n v="3"/>
    <n v="1"/>
    <n v="2"/>
    <s v="M261A"/>
    <s v="Klamath Mountains"/>
    <n v="1387.016984500284"/>
    <s v="180102080103"/>
    <x v="9"/>
    <n v="7.2661419419861012E-2"/>
    <n v="0.43596851651916607"/>
    <n v="0"/>
    <n v="0.14532283883972202"/>
  </r>
  <r>
    <n v="60"/>
    <n v="4649"/>
    <n v="4"/>
    <n v="0.40689700000000001"/>
    <n v="4"/>
    <n v="0.134663"/>
    <n v="7"/>
    <n v="1"/>
    <n v="1"/>
    <n v="1"/>
    <n v="0"/>
    <n v="4"/>
    <s v="M261A"/>
    <s v="Klamath Mountains"/>
    <n v="34.909094013619431"/>
    <s v="180102080103"/>
    <x v="9"/>
    <n v="1.8287766840900147E-3"/>
    <n v="1.2801436788630103E-2"/>
    <n v="1.8287766840900147E-3"/>
    <n v="7.3151067363600589E-3"/>
  </r>
  <r>
    <n v="67"/>
    <n v="4501"/>
    <n v="5"/>
    <n v="0.43448300000000001"/>
    <n v="5"/>
    <n v="0.21446399999999999"/>
    <n v="12"/>
    <n v="2"/>
    <n v="0"/>
    <n v="1"/>
    <n v="1"/>
    <n v="8"/>
    <s v="M261A"/>
    <s v="Klamath Mountains"/>
    <n v="717.68453682451559"/>
    <s v="180102080103"/>
    <x v="9"/>
    <n v="3.759721598516888E-2"/>
    <n v="0.45116659182202656"/>
    <n v="7.5194431970337761E-2"/>
    <n v="0.30077772788135104"/>
  </r>
  <r>
    <n v="74"/>
    <n v="4134"/>
    <n v="5"/>
    <n v="0.54482799999999998"/>
    <n v="5"/>
    <n v="0.238368"/>
    <n v="15"/>
    <n v="1"/>
    <n v="0"/>
    <n v="2"/>
    <n v="3"/>
    <n v="9"/>
    <s v="M261A"/>
    <s v="Klamath Mountains"/>
    <n v="320.28860347779676"/>
    <s v="180102080103"/>
    <x v="9"/>
    <n v="1.6778903800580662E-2"/>
    <n v="0.25168355700870992"/>
    <n v="1.6778903800580662E-2"/>
    <n v="0.15101013420522597"/>
  </r>
  <r>
    <n v="124"/>
    <n v="4058"/>
    <n v="3"/>
    <n v="0.22758600000000001"/>
    <n v="3"/>
    <n v="7.4392E-2"/>
    <n v="7"/>
    <n v="0"/>
    <n v="0"/>
    <n v="6"/>
    <n v="0"/>
    <n v="1"/>
    <s v="M261A"/>
    <s v="Klamath Mountains"/>
    <n v="680.28248952144986"/>
    <s v="180102080103"/>
    <x v="9"/>
    <n v="3.5637841387294956E-2"/>
    <n v="0.2494648897110647"/>
    <n v="0"/>
    <n v="3.5637841387294956E-2"/>
  </r>
  <r>
    <n v="145"/>
    <n v="4648"/>
    <n v="4"/>
    <n v="0.37241400000000002"/>
    <n v="5"/>
    <n v="0.183138"/>
    <n v="10"/>
    <n v="2"/>
    <n v="0"/>
    <n v="3"/>
    <n v="0"/>
    <n v="5"/>
    <s v="M261A"/>
    <s v="Klamath Mountains"/>
    <n v="595.30196290809079"/>
    <s v="180102080103"/>
    <x v="9"/>
    <n v="3.1185981204055305E-2"/>
    <n v="0.31185981204055307"/>
    <n v="6.2371962408110611E-2"/>
    <n v="0.15592990602027654"/>
  </r>
  <r>
    <n v="203"/>
    <n v="4206"/>
    <n v="5"/>
    <n v="0.54482799999999998"/>
    <n v="5"/>
    <n v="0.246752"/>
    <n v="14"/>
    <n v="2"/>
    <n v="0"/>
    <n v="6"/>
    <n v="1"/>
    <n v="5"/>
    <s v="M261A"/>
    <s v="Klamath Mountains"/>
    <n v="1382.919015834957"/>
    <s v="180102080103"/>
    <x v="9"/>
    <n v="7.2446739842546348E-2"/>
    <n v="1.0142543577956489"/>
    <n v="0.1448934796850927"/>
    <n v="0.36223369921273174"/>
  </r>
  <r>
    <n v="213"/>
    <n v="4279"/>
    <n v="4"/>
    <n v="0.40689700000000001"/>
    <n v="4"/>
    <n v="0.16428200000000001"/>
    <n v="12"/>
    <n v="1"/>
    <n v="0"/>
    <n v="7"/>
    <n v="0"/>
    <n v="4"/>
    <s v="M261A"/>
    <s v="Klamath Mountains"/>
    <n v="1058.3117185334702"/>
    <s v="180102080103"/>
    <x v="9"/>
    <n v="5.544159337386876E-2"/>
    <n v="0.66529912048642514"/>
    <n v="5.544159337386876E-2"/>
    <n v="0.22176637349547504"/>
  </r>
  <r>
    <n v="226"/>
    <n v="4353"/>
    <n v="5"/>
    <n v="0.52413799999999999"/>
    <n v="5"/>
    <n v="0.25250499999999998"/>
    <n v="14"/>
    <n v="2"/>
    <n v="0"/>
    <n v="1"/>
    <n v="2"/>
    <n v="9"/>
    <s v="M261A"/>
    <s v="Klamath Mountains"/>
    <n v="1596.56581439808"/>
    <s v="180102080103"/>
    <x v="9"/>
    <n v="8.3639017811441299E-2"/>
    <n v="1.1709462493601781"/>
    <n v="0.1672780356228826"/>
    <n v="0.75275116030297173"/>
  </r>
  <r>
    <n v="258"/>
    <n v="4500"/>
    <n v="4"/>
    <n v="0.317241"/>
    <n v="4"/>
    <n v="0.16428200000000001"/>
    <n v="8"/>
    <n v="2"/>
    <n v="0"/>
    <n v="2"/>
    <n v="0"/>
    <n v="4"/>
    <s v="M261A"/>
    <s v="Klamath Mountains"/>
    <n v="1170.4929416962855"/>
    <s v="180102080103"/>
    <x v="9"/>
    <n v="6.1318411753423847E-2"/>
    <n v="0.49054729402739078"/>
    <n v="0.12263682350684769"/>
    <n v="0.24527364701369539"/>
  </r>
  <r>
    <n v="266"/>
    <n v="4207"/>
    <n v="5"/>
    <n v="0.45517200000000002"/>
    <n v="5"/>
    <n v="0.20032700000000001"/>
    <n v="13"/>
    <n v="1"/>
    <n v="0"/>
    <n v="2"/>
    <n v="2"/>
    <n v="8"/>
    <s v="M261A"/>
    <s v="Klamath Mountains"/>
    <n v="1600.0114855240249"/>
    <s v="180102080103"/>
    <x v="9"/>
    <n v="8.3819525590122457E-2"/>
    <n v="1.0896538326715919"/>
    <n v="8.3819525590122457E-2"/>
    <n v="0.67055620472097965"/>
  </r>
  <r>
    <n v="273"/>
    <n v="4427"/>
    <n v="4"/>
    <n v="0.39310299999999998"/>
    <n v="5"/>
    <n v="0.174426"/>
    <n v="13"/>
    <n v="1"/>
    <n v="0"/>
    <n v="1"/>
    <n v="1"/>
    <n v="10"/>
    <s v="M261A"/>
    <s v="Klamath Mountains"/>
    <n v="502.00695709896615"/>
    <s v="180102080103"/>
    <x v="9"/>
    <n v="2.6298551833954621E-2"/>
    <n v="0.34188117384141009"/>
    <n v="2.6298551833954621E-2"/>
    <n v="0.2629855183395462"/>
  </r>
  <r>
    <n v="299"/>
    <n v="4281"/>
    <n v="2"/>
    <n v="0.193103"/>
    <n v="3"/>
    <n v="9.3247999999999998E-2"/>
    <n v="5"/>
    <n v="1"/>
    <n v="0"/>
    <n v="2"/>
    <n v="0"/>
    <n v="2"/>
    <s v="M261A"/>
    <s v="Klamath Mountains"/>
    <n v="149.00518933505538"/>
    <s v="180102080103"/>
    <x v="9"/>
    <n v="7.8059091409835883E-3"/>
    <n v="3.9029545704917942E-2"/>
    <n v="7.8059091409835883E-3"/>
    <n v="1.5611818281967177E-2"/>
  </r>
  <r>
    <n v="303"/>
    <n v="4132"/>
    <n v="4"/>
    <n v="0.31034499999999998"/>
    <n v="4"/>
    <n v="0.105388"/>
    <n v="11"/>
    <n v="0"/>
    <n v="0"/>
    <n v="6"/>
    <n v="0"/>
    <n v="5"/>
    <s v="M261A"/>
    <s v="Klamath Mountains"/>
    <n v="67.195852908964056"/>
    <s v="180102080103"/>
    <x v="9"/>
    <n v="3.520177550855741E-3"/>
    <n v="3.8721953059413151E-2"/>
    <n v="0"/>
    <n v="1.7600887754278705E-2"/>
  </r>
  <r>
    <n v="310"/>
    <n v="3911"/>
    <n v="2"/>
    <n v="0.124138"/>
    <n v="2"/>
    <n v="4.1070000000000002E-2"/>
    <n v="4"/>
    <n v="0"/>
    <n v="0"/>
    <n v="3"/>
    <n v="0"/>
    <n v="1"/>
    <s v="M261A"/>
    <s v="Klamath Mountains"/>
    <n v="54.659441325374964"/>
    <s v="180102080103"/>
    <x v="9"/>
    <n v="2.863434720541117E-3"/>
    <n v="1.1453738882164468E-2"/>
    <n v="0"/>
    <n v="2.863434720541117E-3"/>
  </r>
  <r>
    <n v="325"/>
    <n v="4278"/>
    <n v="3"/>
    <n v="0.21379300000000001"/>
    <n v="3"/>
    <n v="7.9112000000000002E-2"/>
    <n v="6"/>
    <n v="0"/>
    <n v="0"/>
    <n v="3"/>
    <n v="1"/>
    <n v="2"/>
    <s v="M261A"/>
    <s v="Klamath Mountains"/>
    <n v="76.798043720029099"/>
    <s v="180102080103"/>
    <x v="9"/>
    <n v="4.0232058638966974E-3"/>
    <n v="2.4139235183380185E-2"/>
    <n v="0"/>
    <n v="8.0464117277933948E-3"/>
  </r>
  <r>
    <n v="359"/>
    <n v="4133"/>
    <n v="4"/>
    <n v="0.37241400000000002"/>
    <n v="5"/>
    <n v="0.191216"/>
    <n v="9"/>
    <n v="2"/>
    <n v="0"/>
    <n v="1"/>
    <n v="1"/>
    <n v="5"/>
    <s v="M261A"/>
    <s v="Klamath Mountains"/>
    <n v="963.90625288019771"/>
    <s v="180102080103"/>
    <x v="9"/>
    <n v="5.0495990535536453E-2"/>
    <n v="0.45446391481982806"/>
    <n v="0.10099198107107291"/>
    <n v="0.25247995267768225"/>
  </r>
  <r>
    <n v="412"/>
    <n v="4574"/>
    <n v="3"/>
    <n v="0.26896599999999998"/>
    <n v="4"/>
    <n v="0.14981700000000001"/>
    <n v="7"/>
    <n v="2"/>
    <n v="0"/>
    <n v="0"/>
    <n v="0"/>
    <n v="5"/>
    <s v="M261A"/>
    <s v="Klamath Mountains"/>
    <n v="1265.016795025176"/>
    <s v="180102080103"/>
    <x v="9"/>
    <n v="6.6270216546489472E-2"/>
    <n v="0.46389151582542631"/>
    <n v="0.13254043309297894"/>
    <n v="0.33135108273244734"/>
  </r>
  <r>
    <n v="486"/>
    <n v="4280"/>
    <n v="5"/>
    <n v="0.56551700000000005"/>
    <n v="5"/>
    <n v="0.26800299999999999"/>
    <n v="16"/>
    <n v="2"/>
    <n v="0"/>
    <n v="1"/>
    <n v="2"/>
    <n v="11"/>
    <s v="M261A"/>
    <s v="Klamath Mountains"/>
    <n v="1599.9932289363242"/>
    <s v="180102080103"/>
    <x v="9"/>
    <n v="8.3818569185412986E-2"/>
    <n v="1.3410971069666078"/>
    <n v="0.16763713837082597"/>
    <n v="0.92200426103954281"/>
  </r>
  <r>
    <n v="490"/>
    <n v="4131"/>
    <n v="1"/>
    <n v="0.110345"/>
    <n v="2"/>
    <n v="3.7713000000000003E-2"/>
    <n v="4"/>
    <n v="0"/>
    <n v="0"/>
    <n v="2"/>
    <n v="0"/>
    <n v="2"/>
    <s v="M261A"/>
    <s v="Klamath Mountains"/>
    <n v="348.85754541363235"/>
    <s v="180102080103"/>
    <x v="9"/>
    <n v="1.8275540031844475E-2"/>
    <n v="7.3102160127377899E-2"/>
    <n v="0"/>
    <n v="3.655108006368895E-2"/>
  </r>
  <r>
    <n v="507"/>
    <n v="4354"/>
    <n v="4"/>
    <n v="0.40689700000000001"/>
    <n v="5"/>
    <n v="0.177784"/>
    <n v="13"/>
    <n v="1"/>
    <n v="0"/>
    <n v="2"/>
    <n v="1"/>
    <n v="9"/>
    <s v="M261A"/>
    <s v="Klamath Mountains"/>
    <n v="650.96949430534539"/>
    <s v="180102080103"/>
    <x v="9"/>
    <n v="3.4102226565233415E-2"/>
    <n v="0.44332894534803441"/>
    <n v="3.4102226565233415E-2"/>
    <n v="0.30692003908710075"/>
  </r>
  <r>
    <n v="529"/>
    <n v="4426"/>
    <n v="4"/>
    <n v="0.29655199999999998"/>
    <n v="4"/>
    <n v="0.15653300000000001"/>
    <n v="7"/>
    <n v="2"/>
    <n v="0"/>
    <n v="2"/>
    <n v="0"/>
    <n v="3"/>
    <s v="M261A"/>
    <s v="Klamath Mountains"/>
    <n v="1599.9931704199987"/>
    <s v="180102080103"/>
    <x v="9"/>
    <n v="8.3818566119928342E-2"/>
    <n v="0.58672996283949841"/>
    <n v="0.16763713223985668"/>
    <n v="0.25145569835978504"/>
  </r>
  <r>
    <n v="540"/>
    <n v="4205"/>
    <n v="3"/>
    <n v="0.234483"/>
    <n v="3"/>
    <n v="7.8783000000000006E-2"/>
    <n v="8"/>
    <n v="0"/>
    <n v="0"/>
    <n v="5"/>
    <n v="0"/>
    <n v="3"/>
    <s v="M261A"/>
    <s v="Klamath Mountains"/>
    <n v="903.13260718377853"/>
    <s v="180102080103"/>
    <x v="9"/>
    <n v="4.7312252045691998E-2"/>
    <n v="0.37849801636553598"/>
    <n v="0"/>
    <n v="0.14193675613707599"/>
  </r>
  <r>
    <n v="28"/>
    <n v="2302"/>
    <n v="1"/>
    <n v="8.9654999999999999E-2"/>
    <n v="1"/>
    <n v="2.9963E-2"/>
    <n v="3"/>
    <n v="0"/>
    <n v="0"/>
    <n v="2"/>
    <n v="0"/>
    <n v="1"/>
    <s v="M261A"/>
    <s v="Klamath Mountains"/>
    <n v="482.09905885570817"/>
    <s v="180102080303"/>
    <x v="10"/>
    <n v="1.9298437754821977E-2"/>
    <n v="5.7895313264465932E-2"/>
    <n v="0"/>
    <n v="1.9298437754821977E-2"/>
  </r>
  <r>
    <n v="52"/>
    <n v="2303"/>
    <n v="0"/>
    <n v="0"/>
    <n v="0"/>
    <n v="0"/>
    <n v="0"/>
    <n v="0"/>
    <n v="0"/>
    <n v="0"/>
    <n v="0"/>
    <n v="0"/>
    <s v="M261A"/>
    <s v="Klamath Mountains"/>
    <n v="542.66281913949763"/>
    <s v="180102080303"/>
    <x v="10"/>
    <n v="2.1722806640355287E-2"/>
    <n v="0"/>
    <n v="0"/>
    <n v="0"/>
  </r>
  <r>
    <n v="62"/>
    <n v="2230"/>
    <n v="1"/>
    <n v="5.5171999999999999E-2"/>
    <n v="1"/>
    <n v="1.8856000000000001E-2"/>
    <n v="2"/>
    <n v="0"/>
    <n v="0"/>
    <n v="1"/>
    <n v="0"/>
    <n v="1"/>
    <s v="M261A"/>
    <s v="Klamath Mountains"/>
    <n v="1198.2111724987917"/>
    <s v="180102080303"/>
    <x v="10"/>
    <n v="4.7964424125791681E-2"/>
    <n v="9.5928848251583362E-2"/>
    <n v="0"/>
    <n v="4.7964424125791681E-2"/>
  </r>
  <r>
    <n v="63"/>
    <n v="2084"/>
    <n v="3"/>
    <n v="0.248276"/>
    <n v="4"/>
    <n v="0.120182"/>
    <n v="6"/>
    <n v="1"/>
    <n v="0"/>
    <n v="1"/>
    <n v="1"/>
    <n v="3"/>
    <s v="M261A"/>
    <s v="Klamath Mountains"/>
    <n v="10.362478929028462"/>
    <s v="180102080303"/>
    <x v="10"/>
    <n v="4.1481029868047065E-4"/>
    <n v="2.488861792082824E-3"/>
    <n v="4.1481029868047065E-4"/>
    <n v="1.244430896041412E-3"/>
  </r>
  <r>
    <n v="84"/>
    <n v="2156"/>
    <n v="1"/>
    <n v="6.8966E-2"/>
    <n v="1"/>
    <n v="2.2214000000000001E-2"/>
    <n v="2"/>
    <n v="0"/>
    <n v="0"/>
    <n v="2"/>
    <n v="0"/>
    <n v="0"/>
    <s v="M261A"/>
    <s v="Klamath Mountains"/>
    <n v="1382.3375689745117"/>
    <s v="180102080303"/>
    <x v="10"/>
    <n v="5.5335008523613269E-2"/>
    <n v="0.11067001704722654"/>
    <n v="0"/>
    <n v="0"/>
  </r>
  <r>
    <n v="95"/>
    <n v="2522"/>
    <n v="4"/>
    <n v="0.29655199999999998"/>
    <n v="3"/>
    <n v="6.6987000000000005E-2"/>
    <n v="4"/>
    <n v="0"/>
    <n v="1"/>
    <n v="2"/>
    <n v="0"/>
    <n v="1"/>
    <s v="M261A"/>
    <s v="Klamath Mountains"/>
    <n v="28.887239145493186"/>
    <s v="180102080303"/>
    <x v="10"/>
    <n v="1.1563569277259467E-3"/>
    <n v="4.6254277109037869E-3"/>
    <n v="0"/>
    <n v="1.1563569277259467E-3"/>
  </r>
  <r>
    <n v="111"/>
    <n v="2452"/>
    <n v="1"/>
    <n v="3.4483E-2"/>
    <n v="1"/>
    <n v="1.1107000000000001E-2"/>
    <n v="1"/>
    <n v="0"/>
    <n v="0"/>
    <n v="1"/>
    <n v="0"/>
    <n v="0"/>
    <s v="M261A"/>
    <s v="Klamath Mountains"/>
    <n v="1599.9932289363242"/>
    <s v="180102080303"/>
    <x v="10"/>
    <n v="6.4047770203189414E-2"/>
    <n v="6.4047770203189414E-2"/>
    <n v="0"/>
    <n v="0"/>
  </r>
  <r>
    <n v="123"/>
    <n v="2597"/>
    <n v="1"/>
    <n v="5.5171999999999999E-2"/>
    <n v="1"/>
    <n v="1.8856000000000001E-2"/>
    <n v="2"/>
    <n v="0"/>
    <n v="0"/>
    <n v="1"/>
    <n v="0"/>
    <n v="1"/>
    <s v="M261A"/>
    <s v="Klamath Mountains"/>
    <n v="434.63968361018152"/>
    <s v="180102080303"/>
    <x v="10"/>
    <n v="1.7398637740209919E-2"/>
    <n v="3.4797275480419838E-2"/>
    <n v="0"/>
    <n v="1.7398637740209919E-2"/>
  </r>
  <r>
    <n v="149"/>
    <n v="2379"/>
    <n v="2"/>
    <n v="0.137931"/>
    <n v="2"/>
    <n v="5.2505999999999997E-2"/>
    <n v="3"/>
    <n v="0"/>
    <n v="0"/>
    <n v="2"/>
    <n v="1"/>
    <n v="0"/>
    <s v="M261A"/>
    <s v="Klamath Mountains"/>
    <n v="479.90577864948347"/>
    <s v="180102080303"/>
    <x v="10"/>
    <n v="1.9210640691622611E-2"/>
    <n v="5.7631922074867836E-2"/>
    <n v="0"/>
    <n v="0"/>
  </r>
  <r>
    <n v="158"/>
    <n v="2157"/>
    <n v="2"/>
    <n v="0.165517"/>
    <n v="3"/>
    <n v="6.4646999999999996E-2"/>
    <n v="5"/>
    <n v="0"/>
    <n v="0"/>
    <n v="1"/>
    <n v="1"/>
    <n v="3"/>
    <s v="M261A"/>
    <s v="Klamath Mountains"/>
    <n v="1413.8037918722496"/>
    <s v="180102080303"/>
    <x v="10"/>
    <n v="5.6594602237429459E-2"/>
    <n v="0.28297301118714729"/>
    <n v="0"/>
    <n v="0.16978380671228838"/>
  </r>
  <r>
    <n v="162"/>
    <n v="2083"/>
    <n v="1"/>
    <n v="8.9654999999999999E-2"/>
    <n v="1"/>
    <n v="2.9963E-2"/>
    <n v="3"/>
    <n v="0"/>
    <n v="0"/>
    <n v="2"/>
    <n v="0"/>
    <n v="1"/>
    <s v="M261A"/>
    <s v="Klamath Mountains"/>
    <n v="1599.993228935695"/>
    <s v="180102080303"/>
    <x v="10"/>
    <n v="6.4047770203164225E-2"/>
    <n v="0.19214331060949269"/>
    <n v="0"/>
    <n v="6.4047770203164225E-2"/>
  </r>
  <r>
    <n v="189"/>
    <n v="2671"/>
    <n v="1"/>
    <n v="3.4483E-2"/>
    <n v="1"/>
    <n v="1.1107000000000001E-2"/>
    <n v="1"/>
    <n v="0"/>
    <n v="0"/>
    <n v="1"/>
    <n v="0"/>
    <n v="0"/>
    <s v="M261A"/>
    <s v="Klamath Mountains"/>
    <n v="386.04566247811215"/>
    <s v="180102080303"/>
    <x v="10"/>
    <n v="1.5453417821507642E-2"/>
    <n v="1.5453417821507642E-2"/>
    <n v="0"/>
    <n v="0"/>
  </r>
  <r>
    <n v="199"/>
    <n v="2378"/>
    <n v="1"/>
    <n v="6.2068999999999999E-2"/>
    <n v="1"/>
    <n v="2.3247E-2"/>
    <n v="3"/>
    <n v="0"/>
    <n v="0"/>
    <n v="0"/>
    <n v="0"/>
    <n v="3"/>
    <s v="M261A"/>
    <s v="Klamath Mountains"/>
    <n v="1599.9932289363242"/>
    <s v="180102080303"/>
    <x v="10"/>
    <n v="6.4047770203189414E-2"/>
    <n v="0.19214331060956824"/>
    <n v="0"/>
    <n v="0.19214331060956824"/>
  </r>
  <r>
    <n v="206"/>
    <n v="2525"/>
    <n v="1"/>
    <n v="0.103448"/>
    <n v="2"/>
    <n v="4.1398999999999998E-2"/>
    <n v="2"/>
    <n v="0"/>
    <n v="0"/>
    <n v="1"/>
    <n v="1"/>
    <n v="0"/>
    <s v="M261A"/>
    <s v="Klamath Mountains"/>
    <n v="1386.000957036387"/>
    <s v="180102080303"/>
    <x v="10"/>
    <n v="5.5481654042174672E-2"/>
    <n v="0.11096330808434934"/>
    <n v="0"/>
    <n v="0"/>
  </r>
  <r>
    <n v="215"/>
    <n v="2305"/>
    <n v="1"/>
    <n v="6.8966E-2"/>
    <n v="1"/>
    <n v="2.2214000000000001E-2"/>
    <n v="2"/>
    <n v="0"/>
    <n v="0"/>
    <n v="2"/>
    <n v="0"/>
    <n v="0"/>
    <s v="M261A"/>
    <s v="Klamath Mountains"/>
    <n v="1188.159534798257"/>
    <s v="180102080303"/>
    <x v="10"/>
    <n v="4.7562056809501506E-2"/>
    <n v="9.5124113619003012E-2"/>
    <n v="0"/>
    <n v="0"/>
  </r>
  <r>
    <n v="216"/>
    <n v="2304"/>
    <n v="1"/>
    <n v="6.2068999999999999E-2"/>
    <n v="1"/>
    <n v="2.3247E-2"/>
    <n v="3"/>
    <n v="0"/>
    <n v="0"/>
    <n v="0"/>
    <n v="0"/>
    <n v="3"/>
    <s v="M261A"/>
    <s v="Klamath Mountains"/>
    <n v="1312.7530484708157"/>
    <s v="180102080303"/>
    <x v="10"/>
    <n v="5.2549538373916023E-2"/>
    <n v="0.15764861512174808"/>
    <n v="0"/>
    <n v="0.15764861512174808"/>
  </r>
  <r>
    <n v="244"/>
    <n v="1863"/>
    <n v="3"/>
    <n v="0.22069"/>
    <n v="3"/>
    <n v="8.3502999999999994E-2"/>
    <n v="7"/>
    <n v="0"/>
    <n v="0"/>
    <n v="2"/>
    <n v="1"/>
    <n v="4"/>
    <s v="M261A"/>
    <s v="Klamath Mountains"/>
    <n v="600.32969800909711"/>
    <s v="180102080303"/>
    <x v="10"/>
    <n v="2.4031213288195082E-2"/>
    <n v="0.16821849301736558"/>
    <n v="0"/>
    <n v="9.6124853152780326E-2"/>
  </r>
  <r>
    <n v="265"/>
    <n v="2376"/>
    <n v="1"/>
    <n v="5.5171999999999999E-2"/>
    <n v="1"/>
    <n v="1.8856000000000001E-2"/>
    <n v="2"/>
    <n v="0"/>
    <n v="0"/>
    <n v="1"/>
    <n v="0"/>
    <n v="1"/>
    <s v="M261A"/>
    <s v="Klamath Mountains"/>
    <n v="588.04715281999142"/>
    <s v="180102080303"/>
    <x v="10"/>
    <n v="2.353954268762316E-2"/>
    <n v="4.707908537524632E-2"/>
    <n v="0"/>
    <n v="2.353954268762316E-2"/>
  </r>
  <r>
    <n v="289"/>
    <n v="2524"/>
    <n v="1"/>
    <n v="2.069E-2"/>
    <n v="1"/>
    <n v="7.7489999999999998E-3"/>
    <n v="1"/>
    <n v="0"/>
    <n v="0"/>
    <n v="0"/>
    <n v="0"/>
    <n v="1"/>
    <s v="M261A"/>
    <s v="Klamath Mountains"/>
    <n v="1067.6257284318601"/>
    <s v="180102080303"/>
    <x v="10"/>
    <n v="4.2737085433214542E-2"/>
    <n v="4.2737085433214542E-2"/>
    <n v="0"/>
    <n v="4.2737085433214542E-2"/>
  </r>
  <r>
    <n v="291"/>
    <n v="2451"/>
    <n v="1"/>
    <n v="6.2068999999999999E-2"/>
    <n v="1"/>
    <n v="2.3247E-2"/>
    <n v="3"/>
    <n v="0"/>
    <n v="0"/>
    <n v="0"/>
    <n v="0"/>
    <n v="3"/>
    <s v="M261A"/>
    <s v="Klamath Mountains"/>
    <n v="1417.7271623849731"/>
    <s v="180102080303"/>
    <x v="10"/>
    <n v="5.6751654860200826E-2"/>
    <n v="0.17025496458060246"/>
    <n v="0"/>
    <n v="0.17025496458060246"/>
  </r>
  <r>
    <n v="295"/>
    <n v="2599"/>
    <n v="1"/>
    <n v="3.4483E-2"/>
    <n v="1"/>
    <n v="1.1107000000000001E-2"/>
    <n v="1"/>
    <n v="0"/>
    <n v="0"/>
    <n v="1"/>
    <n v="0"/>
    <n v="0"/>
    <s v="M261A"/>
    <s v="Klamath Mountains"/>
    <n v="62.836406381810924"/>
    <s v="180102080303"/>
    <x v="10"/>
    <n v="2.5153429674274063E-3"/>
    <n v="2.5153429674274063E-3"/>
    <n v="0"/>
    <n v="0"/>
  </r>
  <r>
    <n v="338"/>
    <n v="2598"/>
    <n v="0"/>
    <n v="0"/>
    <n v="0"/>
    <n v="0"/>
    <n v="0"/>
    <n v="0"/>
    <n v="0"/>
    <n v="0"/>
    <n v="0"/>
    <n v="0"/>
    <s v="M261A"/>
    <s v="Klamath Mountains"/>
    <n v="432.09282466608778"/>
    <s v="180102080303"/>
    <x v="10"/>
    <n v="1.7296686911018162E-2"/>
    <n v="0"/>
    <n v="0"/>
    <n v="0"/>
  </r>
  <r>
    <n v="346"/>
    <n v="2450"/>
    <n v="1"/>
    <n v="8.9654999999999999E-2"/>
    <n v="1"/>
    <n v="2.9963E-2"/>
    <n v="3"/>
    <n v="0"/>
    <n v="0"/>
    <n v="2"/>
    <n v="0"/>
    <n v="1"/>
    <s v="M261A"/>
    <s v="Klamath Mountains"/>
    <n v="544.40275357185578"/>
    <s v="180102080303"/>
    <x v="10"/>
    <n v="2.1792456260539227E-2"/>
    <n v="6.5377368781617679E-2"/>
    <n v="0"/>
    <n v="2.1792456260539227E-2"/>
  </r>
  <r>
    <n v="348"/>
    <n v="2009"/>
    <n v="2"/>
    <n v="0.124138"/>
    <n v="2"/>
    <n v="4.1070000000000002E-2"/>
    <n v="4"/>
    <n v="0"/>
    <n v="0"/>
    <n v="3"/>
    <n v="0"/>
    <n v="1"/>
    <s v="M261A"/>
    <s v="Klamath Mountains"/>
    <n v="115.19320239224075"/>
    <s v="180102080303"/>
    <x v="10"/>
    <n v="4.611186861517241E-3"/>
    <n v="1.8444747446068964E-2"/>
    <n v="0"/>
    <n v="4.611186861517241E-3"/>
  </r>
  <r>
    <n v="383"/>
    <n v="1936"/>
    <n v="1"/>
    <n v="8.9654999999999999E-2"/>
    <n v="1"/>
    <n v="2.9963E-2"/>
    <n v="3"/>
    <n v="0"/>
    <n v="0"/>
    <n v="2"/>
    <n v="0"/>
    <n v="1"/>
    <s v="M261A"/>
    <s v="Klamath Mountains"/>
    <n v="923.94360711327249"/>
    <s v="180102080303"/>
    <x v="10"/>
    <n v="3.6985486412612741E-2"/>
    <n v="0.11095645923783823"/>
    <n v="0"/>
    <n v="3.6985486412612741E-2"/>
  </r>
  <r>
    <n v="387"/>
    <n v="2449"/>
    <n v="4"/>
    <n v="0.29655199999999998"/>
    <n v="3"/>
    <n v="6.6987000000000005E-2"/>
    <n v="4"/>
    <n v="0"/>
    <n v="1"/>
    <n v="2"/>
    <n v="0"/>
    <n v="1"/>
    <s v="M261A"/>
    <s v="Klamath Mountains"/>
    <n v="30.884210755034989"/>
    <s v="180102080303"/>
    <x v="10"/>
    <n v="1.236295752739135E-3"/>
    <n v="4.9451830109565401E-3"/>
    <n v="0"/>
    <n v="1.236295752739135E-3"/>
  </r>
  <r>
    <n v="409"/>
    <n v="2377"/>
    <n v="1"/>
    <n v="4.1378999999999999E-2"/>
    <n v="1"/>
    <n v="1.5498E-2"/>
    <n v="2"/>
    <n v="0"/>
    <n v="0"/>
    <n v="0"/>
    <n v="0"/>
    <n v="2"/>
    <s v="M261A"/>
    <s v="Klamath Mountains"/>
    <n v="641.81559605254836"/>
    <s v="180102080303"/>
    <x v="10"/>
    <n v="2.5691894856407927E-2"/>
    <n v="5.1383789712815854E-2"/>
    <n v="0"/>
    <n v="5.1383789712815854E-2"/>
  </r>
  <r>
    <n v="419"/>
    <n v="1937"/>
    <n v="3"/>
    <n v="0.22069"/>
    <n v="3"/>
    <n v="8.3502999999999994E-2"/>
    <n v="7"/>
    <n v="0"/>
    <n v="0"/>
    <n v="2"/>
    <n v="1"/>
    <n v="4"/>
    <s v="M261A"/>
    <s v="Klamath Mountains"/>
    <n v="7.6749822149145661"/>
    <s v="180102080303"/>
    <x v="10"/>
    <n v="3.0722973592907431E-4"/>
    <n v="2.1506081515035203E-3"/>
    <n v="0"/>
    <n v="1.2289189437162972E-3"/>
  </r>
  <r>
    <n v="447"/>
    <n v="2453"/>
    <n v="2"/>
    <n v="0.137931"/>
    <n v="2"/>
    <n v="5.2505999999999997E-2"/>
    <n v="3"/>
    <n v="0"/>
    <n v="0"/>
    <n v="2"/>
    <n v="1"/>
    <n v="0"/>
    <s v="M261A"/>
    <s v="Klamath Mountains"/>
    <n v="5.2447252278205299E-2"/>
    <s v="180102080303"/>
    <x v="10"/>
    <n v="2.0994648608209083E-6"/>
    <n v="6.2983945824627254E-6"/>
    <n v="0"/>
    <n v="0"/>
  </r>
  <r>
    <n v="468"/>
    <n v="2229"/>
    <n v="1"/>
    <n v="3.4483E-2"/>
    <n v="1"/>
    <n v="1.1107000000000001E-2"/>
    <n v="1"/>
    <n v="0"/>
    <n v="0"/>
    <n v="1"/>
    <n v="0"/>
    <n v="0"/>
    <s v="M261A"/>
    <s v="Klamath Mountains"/>
    <n v="748.57588035729543"/>
    <s v="180102080303"/>
    <x v="10"/>
    <n v="2.9965511789476672E-2"/>
    <n v="2.9965511789476672E-2"/>
    <n v="0"/>
    <n v="0"/>
  </r>
  <r>
    <n v="495"/>
    <n v="2158"/>
    <n v="2"/>
    <n v="0.17931"/>
    <n v="3"/>
    <n v="8.9889999999999998E-2"/>
    <n v="5"/>
    <n v="1"/>
    <n v="0"/>
    <n v="1"/>
    <n v="0"/>
    <n v="3"/>
    <s v="M261A"/>
    <s v="Klamath Mountains"/>
    <n v="58.096261766012837"/>
    <s v="180102080303"/>
    <x v="10"/>
    <n v="2.3255948562529907E-3"/>
    <n v="1.1627974281264953E-2"/>
    <n v="2.3255948562529907E-3"/>
    <n v="6.976784568758972E-3"/>
  </r>
  <r>
    <n v="512"/>
    <n v="2231"/>
    <n v="1"/>
    <n v="0.117241"/>
    <n v="2"/>
    <n v="4.2104000000000003E-2"/>
    <n v="5"/>
    <n v="0"/>
    <n v="0"/>
    <n v="1"/>
    <n v="0"/>
    <n v="4"/>
    <s v="M261A"/>
    <s v="Klamath Mountains"/>
    <n v="1307.5535441384627"/>
    <s v="180102080303"/>
    <x v="10"/>
    <n v="5.2341402081445325E-2"/>
    <n v="0.2617070104072266"/>
    <n v="0"/>
    <n v="0.2093656083257813"/>
  </r>
  <r>
    <n v="518"/>
    <n v="2010"/>
    <n v="2"/>
    <n v="0.2"/>
    <n v="3"/>
    <n v="7.5754000000000002E-2"/>
    <n v="6"/>
    <n v="0"/>
    <n v="0"/>
    <n v="2"/>
    <n v="1"/>
    <n v="3"/>
    <s v="M261A"/>
    <s v="Klamath Mountains"/>
    <n v="1388.5480236316025"/>
    <s v="180102080303"/>
    <x v="10"/>
    <n v="5.5583613183646186E-2"/>
    <n v="0.33350167910187711"/>
    <n v="0"/>
    <n v="0.16675083955093856"/>
  </r>
  <r>
    <n v="17"/>
    <n v="1491"/>
    <n v="2"/>
    <n v="0.14482800000000001"/>
    <n v="2"/>
    <n v="5.6897999999999997E-2"/>
    <n v="4"/>
    <n v="0"/>
    <n v="0"/>
    <n v="1"/>
    <n v="1"/>
    <n v="2"/>
    <s v="M261A"/>
    <s v="Klamath Mountains"/>
    <n v="583.88266165407435"/>
    <s v="180102080302"/>
    <x v="11"/>
    <n v="3.6365394865904094E-2"/>
    <n v="0.14546157946361638"/>
    <n v="0"/>
    <n v="7.2730789731808188E-2"/>
  </r>
  <r>
    <n v="31"/>
    <n v="2302"/>
    <n v="1"/>
    <n v="8.9654999999999999E-2"/>
    <n v="1"/>
    <n v="2.9963E-2"/>
    <n v="3"/>
    <n v="0"/>
    <n v="0"/>
    <n v="2"/>
    <n v="0"/>
    <n v="1"/>
    <s v="M261A"/>
    <s v="Klamath Mountains"/>
    <n v="127.7595444515857"/>
    <s v="180102080302"/>
    <x v="11"/>
    <n v="7.9571232149765626E-3"/>
    <n v="2.3871369644929689E-2"/>
    <n v="0"/>
    <n v="7.9571232149765626E-3"/>
  </r>
  <r>
    <n v="69"/>
    <n v="1715"/>
    <n v="2"/>
    <n v="0.13103400000000001"/>
    <n v="2"/>
    <n v="4.5462000000000002E-2"/>
    <n v="5"/>
    <n v="0"/>
    <n v="0"/>
    <n v="2"/>
    <n v="0"/>
    <n v="3"/>
    <s v="M261A"/>
    <s v="Klamath Mountains"/>
    <n v="203.97669273292163"/>
    <s v="180102080302"/>
    <x v="11"/>
    <n v="1.2704081593483853E-2"/>
    <n v="6.3520407967419271E-2"/>
    <n v="0"/>
    <n v="3.8112244780451561E-2"/>
  </r>
  <r>
    <n v="85"/>
    <n v="2156"/>
    <n v="1"/>
    <n v="6.8966E-2"/>
    <n v="1"/>
    <n v="2.2214000000000001E-2"/>
    <n v="2"/>
    <n v="0"/>
    <n v="0"/>
    <n v="2"/>
    <n v="0"/>
    <n v="0"/>
    <s v="M261A"/>
    <s v="Klamath Mountains"/>
    <n v="169.14904663807428"/>
    <s v="180102080302"/>
    <x v="11"/>
    <n v="1.053494524868955E-2"/>
    <n v="2.1069890497379101E-2"/>
    <n v="0"/>
    <n v="0"/>
  </r>
  <r>
    <n v="154"/>
    <n v="1640"/>
    <n v="2"/>
    <n v="0.14482800000000001"/>
    <n v="2"/>
    <n v="5.6897999999999997E-2"/>
    <n v="4"/>
    <n v="0"/>
    <n v="0"/>
    <n v="1"/>
    <n v="1"/>
    <n v="2"/>
    <s v="M261A"/>
    <s v="Klamath Mountains"/>
    <n v="636.22341942871503"/>
    <s v="180102080302"/>
    <x v="11"/>
    <n v="3.9625283280236095E-2"/>
    <n v="0.15850113312094438"/>
    <n v="0"/>
    <n v="7.9250566560472191E-2"/>
  </r>
  <r>
    <n v="157"/>
    <n v="1713"/>
    <n v="1"/>
    <n v="5.5171999999999999E-2"/>
    <n v="1"/>
    <n v="1.8856000000000001E-2"/>
    <n v="2"/>
    <n v="0"/>
    <n v="0"/>
    <n v="1"/>
    <n v="0"/>
    <n v="1"/>
    <s v="M261A"/>
    <s v="Klamath Mountains"/>
    <n v="0.58017972301669907"/>
    <s v="180102080302"/>
    <x v="11"/>
    <n v="3.613476834698865E-5"/>
    <n v="7.2269536693977301E-5"/>
    <n v="0"/>
    <n v="3.613476834698865E-5"/>
  </r>
  <r>
    <n v="231"/>
    <n v="2082"/>
    <n v="1"/>
    <n v="0.103448"/>
    <n v="2"/>
    <n v="3.3321000000000003E-2"/>
    <n v="3"/>
    <n v="0"/>
    <n v="0"/>
    <n v="3"/>
    <n v="0"/>
    <n v="0"/>
    <s v="M261A"/>
    <s v="Klamath Mountains"/>
    <n v="1162.5564201257075"/>
    <s v="180102080302"/>
    <x v="11"/>
    <n v="7.2406368690581993E-2"/>
    <n v="0.21721910607174599"/>
    <n v="0"/>
    <n v="0"/>
  </r>
  <r>
    <n v="245"/>
    <n v="1863"/>
    <n v="3"/>
    <n v="0.22069"/>
    <n v="3"/>
    <n v="8.3502999999999994E-2"/>
    <n v="7"/>
    <n v="0"/>
    <n v="0"/>
    <n v="2"/>
    <n v="1"/>
    <n v="4"/>
    <s v="M261A"/>
    <s v="Klamath Mountains"/>
    <n v="204.44798832399144"/>
    <s v="180102080302"/>
    <x v="11"/>
    <n v="1.273343483754022E-2"/>
    <n v="8.9134043862781537E-2"/>
    <n v="0"/>
    <n v="5.0933739350160878E-2"/>
  </r>
  <r>
    <n v="253"/>
    <n v="1714"/>
    <n v="2"/>
    <n v="0.2"/>
    <n v="3"/>
    <n v="7.5754000000000002E-2"/>
    <n v="6"/>
    <n v="0"/>
    <n v="0"/>
    <n v="2"/>
    <n v="1"/>
    <n v="3"/>
    <s v="M261A"/>
    <s v="Klamath Mountains"/>
    <n v="1599.9932042039877"/>
    <s v="180102080302"/>
    <x v="11"/>
    <n v="9.9650817663965705E-2"/>
    <n v="0.5979049059837942"/>
    <n v="0"/>
    <n v="0.2989524529918971"/>
  </r>
  <r>
    <n v="255"/>
    <n v="2155"/>
    <n v="1"/>
    <n v="6.8966E-2"/>
    <n v="1"/>
    <n v="2.2214000000000001E-2"/>
    <n v="2"/>
    <n v="0"/>
    <n v="0"/>
    <n v="2"/>
    <n v="0"/>
    <n v="0"/>
    <s v="M261A"/>
    <s v="Klamath Mountains"/>
    <n v="519.82687781312097"/>
    <s v="180102080302"/>
    <x v="11"/>
    <n v="3.2375870898498901E-2"/>
    <n v="6.4751741796997803E-2"/>
    <n v="0"/>
    <n v="0"/>
  </r>
  <r>
    <n v="283"/>
    <n v="1861"/>
    <n v="2"/>
    <n v="0.15862100000000001"/>
    <n v="3"/>
    <n v="6.0255000000000003E-2"/>
    <n v="4"/>
    <n v="0"/>
    <n v="0"/>
    <n v="2"/>
    <n v="1"/>
    <n v="1"/>
    <s v="M261A"/>
    <s v="Klamath Mountains"/>
    <n v="0.39301894520352237"/>
    <s v="180102080302"/>
    <x v="11"/>
    <n v="2.4478015996602394E-5"/>
    <n v="9.7912063986409575E-5"/>
    <n v="0"/>
    <n v="2.4478015996602394E-5"/>
  </r>
  <r>
    <n v="344"/>
    <n v="1639"/>
    <n v="2"/>
    <n v="0.17931"/>
    <n v="3"/>
    <n v="6.8004999999999996E-2"/>
    <n v="5"/>
    <n v="0"/>
    <n v="0"/>
    <n v="2"/>
    <n v="1"/>
    <n v="2"/>
    <s v="M261A"/>
    <s v="Klamath Mountains"/>
    <n v="1310.8481423015173"/>
    <s v="180102080302"/>
    <x v="11"/>
    <n v="8.1642277523687939E-2"/>
    <n v="0.40821138761843967"/>
    <n v="0"/>
    <n v="0.16328455504737588"/>
  </r>
  <r>
    <n v="349"/>
    <n v="2009"/>
    <n v="2"/>
    <n v="0.124138"/>
    <n v="2"/>
    <n v="4.1070000000000002E-2"/>
    <n v="4"/>
    <n v="0"/>
    <n v="0"/>
    <n v="3"/>
    <n v="0"/>
    <n v="1"/>
    <s v="M261A"/>
    <s v="Klamath Mountains"/>
    <n v="1484.8000100241604"/>
    <s v="180102080302"/>
    <x v="11"/>
    <n v="9.2476352197998463E-2"/>
    <n v="0.36990540879199385"/>
    <n v="0"/>
    <n v="9.2476352197998463E-2"/>
  </r>
  <r>
    <n v="361"/>
    <n v="1862"/>
    <n v="2"/>
    <n v="0.14482800000000001"/>
    <n v="2"/>
    <n v="4.8820000000000002E-2"/>
    <n v="5"/>
    <n v="0"/>
    <n v="0"/>
    <n v="3"/>
    <n v="0"/>
    <n v="2"/>
    <s v="M261A"/>
    <s v="Klamath Mountains"/>
    <n v="1584.0600005282352"/>
    <s v="180102080302"/>
    <x v="11"/>
    <n v="9.8658465465141718E-2"/>
    <n v="0.4932923273257086"/>
    <n v="0"/>
    <n v="0.19731693093028344"/>
  </r>
  <r>
    <n v="368"/>
    <n v="1935"/>
    <n v="2"/>
    <n v="0.14482800000000001"/>
    <n v="2"/>
    <n v="4.8820000000000002E-2"/>
    <n v="5"/>
    <n v="0"/>
    <n v="0"/>
    <n v="3"/>
    <n v="0"/>
    <n v="2"/>
    <s v="M261A"/>
    <s v="Klamath Mountains"/>
    <n v="1354.1798296975096"/>
    <s v="180102080302"/>
    <x v="11"/>
    <n v="8.4341062786290499E-2"/>
    <n v="0.4217053139314525"/>
    <n v="0"/>
    <n v="0.168682125572581"/>
  </r>
  <r>
    <n v="378"/>
    <n v="1565"/>
    <n v="3"/>
    <n v="0.22758600000000001"/>
    <n v="4"/>
    <n v="0.11243300000000001"/>
    <n v="5"/>
    <n v="1"/>
    <n v="0"/>
    <n v="1"/>
    <n v="1"/>
    <n v="2"/>
    <s v="M261A"/>
    <s v="Klamath Mountains"/>
    <n v="49.340593126179819"/>
    <s v="180102080302"/>
    <x v="11"/>
    <n v="3.0730320829675246E-3"/>
    <n v="1.5365160414837624E-2"/>
    <n v="3.0730320829675246E-3"/>
    <n v="6.1460641659350492E-3"/>
  </r>
  <r>
    <n v="384"/>
    <n v="1936"/>
    <n v="1"/>
    <n v="8.9654999999999999E-2"/>
    <n v="1"/>
    <n v="2.9963E-2"/>
    <n v="3"/>
    <n v="0"/>
    <n v="0"/>
    <n v="2"/>
    <n v="0"/>
    <n v="1"/>
    <s v="M261A"/>
    <s v="Klamath Mountains"/>
    <n v="676.04955892246471"/>
    <s v="180102080302"/>
    <x v="11"/>
    <n v="4.2105735918737008E-2"/>
    <n v="0.12631720775621103"/>
    <n v="0"/>
    <n v="4.2105735918737008E-2"/>
  </r>
  <r>
    <n v="397"/>
    <n v="1788"/>
    <n v="2"/>
    <n v="0.13103400000000001"/>
    <n v="2"/>
    <n v="4.5462000000000002E-2"/>
    <n v="5"/>
    <n v="0"/>
    <n v="0"/>
    <n v="2"/>
    <n v="0"/>
    <n v="3"/>
    <s v="M261A"/>
    <s v="Klamath Mountains"/>
    <n v="1599.993228935695"/>
    <s v="180102080302"/>
    <x v="11"/>
    <n v="9.9650819204306532E-2"/>
    <n v="0.49825409602153264"/>
    <n v="0"/>
    <n v="0.29895245761291961"/>
  </r>
  <r>
    <n v="439"/>
    <n v="2008"/>
    <n v="1"/>
    <n v="6.8966E-2"/>
    <n v="1"/>
    <n v="2.2214000000000001E-2"/>
    <n v="2"/>
    <n v="0"/>
    <n v="0"/>
    <n v="2"/>
    <n v="0"/>
    <n v="0"/>
    <s v="M261A"/>
    <s v="Klamath Mountains"/>
    <n v="163.58587604205943"/>
    <s v="180102080302"/>
    <x v="11"/>
    <n v="1.0188459715350789E-2"/>
    <n v="2.0376919430701579E-2"/>
    <n v="0"/>
    <n v="0"/>
  </r>
  <r>
    <n v="469"/>
    <n v="2229"/>
    <n v="1"/>
    <n v="3.4483E-2"/>
    <n v="1"/>
    <n v="1.1107000000000001E-2"/>
    <n v="1"/>
    <n v="0"/>
    <n v="0"/>
    <n v="1"/>
    <n v="0"/>
    <n v="0"/>
    <s v="M261A"/>
    <s v="Klamath Mountains"/>
    <n v="180.31302131154237"/>
    <s v="180102080302"/>
    <x v="11"/>
    <n v="1.1230260204820491E-2"/>
    <n v="1.1230260204820491E-2"/>
    <n v="0"/>
    <n v="0"/>
  </r>
  <r>
    <n v="517"/>
    <n v="1787"/>
    <n v="2"/>
    <n v="0.13103400000000001"/>
    <n v="2"/>
    <n v="4.5462000000000002E-2"/>
    <n v="5"/>
    <n v="0"/>
    <n v="0"/>
    <n v="2"/>
    <n v="0"/>
    <n v="3"/>
    <s v="M261A"/>
    <s v="Klamath Mountains"/>
    <n v="1394.9235458840321"/>
    <s v="180102080302"/>
    <x v="11"/>
    <n v="8.6878663959837663E-2"/>
    <n v="0.43439331979918833"/>
    <n v="0"/>
    <n v="0.26063599187951297"/>
  </r>
  <r>
    <n v="521"/>
    <n v="1566"/>
    <n v="2"/>
    <n v="0.14482800000000001"/>
    <n v="2"/>
    <n v="5.6897999999999997E-2"/>
    <n v="4"/>
    <n v="0"/>
    <n v="0"/>
    <n v="1"/>
    <n v="1"/>
    <n v="2"/>
    <s v="M261A"/>
    <s v="Klamath Mountains"/>
    <n v="1049.1138857392866"/>
    <s v="180102080302"/>
    <x v="11"/>
    <n v="6.5340937862640724E-2"/>
    <n v="0.2613637514505629"/>
    <n v="0"/>
    <n v="0.13068187572528145"/>
  </r>
  <r>
    <n v="6"/>
    <n v="3473"/>
    <n v="0"/>
    <n v="0"/>
    <n v="0"/>
    <n v="0"/>
    <n v="0"/>
    <n v="0"/>
    <n v="0"/>
    <n v="0"/>
    <n v="0"/>
    <n v="0"/>
    <s v="M261A"/>
    <s v="Klamath Mountains"/>
    <n v="44.407788062027635"/>
    <s v="180102080202"/>
    <x v="12"/>
    <n v="3.7281925903150373E-3"/>
    <n v="0"/>
    <n v="0"/>
    <n v="0"/>
  </r>
  <r>
    <n v="16"/>
    <n v="3545"/>
    <n v="0"/>
    <n v="0"/>
    <n v="0"/>
    <n v="0"/>
    <n v="0"/>
    <n v="0"/>
    <n v="0"/>
    <n v="0"/>
    <n v="0"/>
    <n v="0"/>
    <s v="M261A"/>
    <s v="Klamath Mountains"/>
    <n v="1329.8655959309438"/>
    <s v="180102080202"/>
    <x v="12"/>
    <n v="0.11164697178655776"/>
    <n v="0"/>
    <n v="0"/>
    <n v="0"/>
  </r>
  <r>
    <n v="34"/>
    <n v="3764"/>
    <n v="1"/>
    <n v="3.4483E-2"/>
    <n v="1"/>
    <n v="1.1107000000000001E-2"/>
    <n v="1"/>
    <n v="0"/>
    <n v="0"/>
    <n v="1"/>
    <n v="0"/>
    <n v="0"/>
    <s v="M261A"/>
    <s v="Klamath Mountains"/>
    <n v="456.33997891076376"/>
    <s v="180102080202"/>
    <x v="12"/>
    <n v="3.8311372898448937E-2"/>
    <n v="3.8311372898448937E-2"/>
    <n v="0"/>
    <n v="0"/>
  </r>
  <r>
    <n v="46"/>
    <n v="3253"/>
    <n v="0"/>
    <n v="0"/>
    <n v="0"/>
    <n v="0"/>
    <n v="0"/>
    <n v="0"/>
    <n v="0"/>
    <n v="0"/>
    <n v="0"/>
    <n v="0"/>
    <s v="M261A"/>
    <s v="Klamath Mountains"/>
    <n v="887.30310900152267"/>
    <s v="180102080202"/>
    <x v="12"/>
    <n v="7.4492268602128833E-2"/>
    <n v="0"/>
    <n v="0"/>
    <n v="0"/>
  </r>
  <r>
    <n v="98"/>
    <n v="3472"/>
    <n v="0"/>
    <n v="0"/>
    <n v="0"/>
    <n v="0"/>
    <n v="0"/>
    <n v="0"/>
    <n v="0"/>
    <n v="0"/>
    <n v="0"/>
    <n v="0"/>
    <s v="M261A"/>
    <s v="Klamath Mountains"/>
    <n v="1245.8301600443253"/>
    <s v="180102080202"/>
    <x v="12"/>
    <n v="0.10459189647051689"/>
    <n v="0"/>
    <n v="0"/>
    <n v="0"/>
  </r>
  <r>
    <n v="108"/>
    <n v="3690"/>
    <n v="3"/>
    <n v="0.24137900000000001"/>
    <n v="2"/>
    <n v="4.8131E-2"/>
    <n v="2"/>
    <n v="0"/>
    <n v="1"/>
    <n v="1"/>
    <n v="0"/>
    <n v="0"/>
    <s v="M261A"/>
    <s v="Klamath Mountains"/>
    <n v="908.91960533643282"/>
    <s v="180102080202"/>
    <x v="12"/>
    <n v="7.6307050760425418E-2"/>
    <n v="0.15261410152085084"/>
    <n v="0"/>
    <n v="0"/>
  </r>
  <r>
    <n v="151"/>
    <n v="3398"/>
    <n v="1"/>
    <n v="5.5171999999999999E-2"/>
    <n v="1"/>
    <n v="1.8856000000000001E-2"/>
    <n v="2"/>
    <n v="0"/>
    <n v="0"/>
    <n v="1"/>
    <n v="0"/>
    <n v="1"/>
    <s v="M261A"/>
    <s v="Klamath Mountains"/>
    <n v="772.98763454107154"/>
    <s v="180102080202"/>
    <x v="12"/>
    <n v="6.4895075779858313E-2"/>
    <n v="0.12979015155971663"/>
    <n v="0"/>
    <n v="6.4895075779858313E-2"/>
  </r>
  <r>
    <n v="211"/>
    <n v="3618"/>
    <n v="1"/>
    <n v="3.4483E-2"/>
    <n v="1"/>
    <n v="1.1107000000000001E-2"/>
    <n v="1"/>
    <n v="0"/>
    <n v="0"/>
    <n v="1"/>
    <n v="0"/>
    <n v="0"/>
    <s v="M261A"/>
    <s v="Klamath Mountains"/>
    <n v="1554.362716107865"/>
    <s v="180102080202"/>
    <x v="12"/>
    <n v="0.13049430772730777"/>
    <n v="0.13049430772730777"/>
    <n v="0"/>
    <n v="0"/>
  </r>
  <r>
    <n v="334"/>
    <n v="3326"/>
    <n v="1"/>
    <n v="2.069E-2"/>
    <n v="1"/>
    <n v="7.7489999999999998E-3"/>
    <n v="1"/>
    <n v="0"/>
    <n v="0"/>
    <n v="0"/>
    <n v="0"/>
    <n v="1"/>
    <s v="M261A"/>
    <s v="Klamath Mountains"/>
    <n v="1285.8999628551783"/>
    <s v="180102080202"/>
    <x v="12"/>
    <n v="0.10795589968828909"/>
    <n v="0.10795589968828909"/>
    <n v="0"/>
    <n v="0.10795589968828909"/>
  </r>
  <r>
    <n v="371"/>
    <n v="3691"/>
    <n v="0"/>
    <n v="0"/>
    <n v="0"/>
    <n v="0"/>
    <n v="0"/>
    <n v="0"/>
    <n v="0"/>
    <n v="0"/>
    <n v="0"/>
    <n v="0"/>
    <s v="M261A"/>
    <s v="Klamath Mountains"/>
    <n v="245.26084563441685"/>
    <s v="180102080202"/>
    <x v="12"/>
    <n v="2.05905249347581E-2"/>
    <n v="0"/>
    <n v="0"/>
    <n v="0"/>
  </r>
  <r>
    <n v="401"/>
    <n v="3327"/>
    <n v="0"/>
    <n v="0"/>
    <n v="0"/>
    <n v="0"/>
    <n v="0"/>
    <n v="0"/>
    <n v="0"/>
    <n v="0"/>
    <n v="0"/>
    <n v="0"/>
    <s v="M261A"/>
    <s v="Klamath Mountains"/>
    <n v="683.43150053858778"/>
    <s v="180102080202"/>
    <x v="12"/>
    <n v="5.7376518117428423E-2"/>
    <n v="0"/>
    <n v="0"/>
    <n v="0"/>
  </r>
  <r>
    <n v="427"/>
    <n v="3617"/>
    <n v="4"/>
    <n v="0.34482800000000002"/>
    <n v="3"/>
    <n v="8.9529999999999998E-2"/>
    <n v="4"/>
    <n v="0"/>
    <n v="1"/>
    <n v="2"/>
    <n v="1"/>
    <n v="0"/>
    <s v="M261A"/>
    <s v="Klamath Mountains"/>
    <n v="40.222027337025885"/>
    <s v="180102080202"/>
    <x v="12"/>
    <n v="3.3767830110316439E-3"/>
    <n v="1.3507132044126575E-2"/>
    <n v="0"/>
    <n v="0"/>
  </r>
  <r>
    <n v="451"/>
    <n v="3399"/>
    <n v="0"/>
    <n v="0"/>
    <n v="0"/>
    <n v="0"/>
    <n v="0"/>
    <n v="0"/>
    <n v="0"/>
    <n v="0"/>
    <n v="0"/>
    <n v="0"/>
    <s v="M261A"/>
    <s v="Klamath Mountains"/>
    <n v="1527.9307192464228"/>
    <s v="180102080202"/>
    <x v="12"/>
    <n v="0.12827524708171972"/>
    <n v="0"/>
    <n v="0"/>
    <n v="0"/>
  </r>
  <r>
    <n v="547"/>
    <n v="3544"/>
    <n v="1"/>
    <n v="6.8966E-2"/>
    <n v="1"/>
    <n v="2.2214000000000001E-2"/>
    <n v="2"/>
    <n v="0"/>
    <n v="0"/>
    <n v="2"/>
    <n v="0"/>
    <n v="0"/>
    <s v="M261A"/>
    <s v="Klamath Mountains"/>
    <n v="928.58332757657502"/>
    <s v="180102080202"/>
    <x v="12"/>
    <n v="7.7957890551214229E-2"/>
    <n v="0.15591578110242846"/>
    <n v="0"/>
    <n v="0"/>
  </r>
  <r>
    <n v="22"/>
    <n v="1564"/>
    <n v="3"/>
    <n v="0.206897"/>
    <n v="4"/>
    <n v="0.104684"/>
    <n v="4"/>
    <n v="1"/>
    <n v="0"/>
    <n v="1"/>
    <n v="1"/>
    <n v="1"/>
    <s v="M261A"/>
    <s v="Klamath Mountains"/>
    <n v="1599.993262719056"/>
    <s v="180102080605"/>
    <x v="13"/>
    <n v="0.1119362976173699"/>
    <n v="0.44774519046947958"/>
    <n v="0.1119362976173699"/>
    <n v="0.1119362976173699"/>
  </r>
  <r>
    <n v="26"/>
    <n v="1339"/>
    <n v="3"/>
    <n v="0.22069"/>
    <n v="4"/>
    <n v="0.108042"/>
    <n v="4"/>
    <n v="1"/>
    <n v="0"/>
    <n v="2"/>
    <n v="1"/>
    <n v="0"/>
    <s v="M261A"/>
    <s v="Klamath Mountains"/>
    <n v="162.75745589246839"/>
    <s v="180102080605"/>
    <x v="13"/>
    <n v="1.1386589835550007E-2"/>
    <n v="4.5546359342200027E-2"/>
    <n v="1.1386589835550007E-2"/>
    <n v="0"/>
  </r>
  <r>
    <n v="27"/>
    <n v="1489"/>
    <n v="4"/>
    <n v="0.303448"/>
    <n v="4"/>
    <n v="0.163577"/>
    <n v="5"/>
    <n v="2"/>
    <n v="0"/>
    <n v="2"/>
    <n v="1"/>
    <n v="0"/>
    <s v="M261A"/>
    <s v="Klamath Mountains"/>
    <n v="1599.9932289363242"/>
    <s v="180102080605"/>
    <x v="13"/>
    <n v="0.11193629525391373"/>
    <n v="0.55968147626956866"/>
    <n v="0.22387259050782746"/>
    <n v="0"/>
  </r>
  <r>
    <n v="70"/>
    <n v="1415"/>
    <n v="2"/>
    <n v="0.137931"/>
    <n v="2"/>
    <n v="5.2505999999999997E-2"/>
    <n v="3"/>
    <n v="0"/>
    <n v="0"/>
    <n v="2"/>
    <n v="1"/>
    <n v="0"/>
    <s v="M261A"/>
    <s v="Klamath Mountains"/>
    <n v="446.39374494494228"/>
    <s v="180102080605"/>
    <x v="13"/>
    <n v="3.1229920933400344E-2"/>
    <n v="9.3689762800201026E-2"/>
    <n v="0"/>
    <n v="0"/>
  </r>
  <r>
    <n v="75"/>
    <n v="1636"/>
    <n v="4"/>
    <n v="0.303448"/>
    <n v="4"/>
    <n v="0.163577"/>
    <n v="5"/>
    <n v="2"/>
    <n v="0"/>
    <n v="2"/>
    <n v="1"/>
    <n v="0"/>
    <s v="M261A"/>
    <s v="Klamath Mountains"/>
    <n v="720.11639200630214"/>
    <s v="180102080605"/>
    <x v="13"/>
    <n v="5.0379688873051158E-2"/>
    <n v="0.25189844436525577"/>
    <n v="0.10075937774610232"/>
    <n v="0"/>
  </r>
  <r>
    <n v="140"/>
    <n v="1933"/>
    <n v="2"/>
    <n v="0.137931"/>
    <n v="2"/>
    <n v="5.2505999999999997E-2"/>
    <n v="3"/>
    <n v="0"/>
    <n v="0"/>
    <n v="2"/>
    <n v="1"/>
    <n v="0"/>
    <s v="M261A"/>
    <s v="Klamath Mountains"/>
    <n v="63.743830188828959"/>
    <s v="180102080605"/>
    <x v="13"/>
    <n v="4.4595489953264443E-3"/>
    <n v="1.3378646985979334E-2"/>
    <n v="0"/>
    <n v="0"/>
  </r>
  <r>
    <n v="201"/>
    <n v="1712"/>
    <n v="3"/>
    <n v="0.24137900000000001"/>
    <n v="4"/>
    <n v="0.11579100000000001"/>
    <n v="5"/>
    <n v="1"/>
    <n v="0"/>
    <n v="2"/>
    <n v="1"/>
    <n v="1"/>
    <s v="M261A"/>
    <s v="Klamath Mountains"/>
    <n v="1381.1242197596221"/>
    <s v="180102080605"/>
    <x v="13"/>
    <n v="9.6624114183358784E-2"/>
    <n v="0.48312057091679395"/>
    <n v="9.6624114183358784E-2"/>
    <n v="9.6624114183358784E-2"/>
  </r>
  <r>
    <n v="217"/>
    <n v="1488"/>
    <n v="2"/>
    <n v="0.151724"/>
    <n v="3"/>
    <n v="7.775E-2"/>
    <n v="3"/>
    <n v="1"/>
    <n v="0"/>
    <n v="2"/>
    <n v="0"/>
    <n v="0"/>
    <s v="M261A"/>
    <s v="Klamath Mountains"/>
    <n v="68.503731723865798"/>
    <s v="180102080605"/>
    <x v="13"/>
    <n v="4.7925539943286279E-3"/>
    <n v="1.4377661982985884E-2"/>
    <n v="4.7925539943286279E-3"/>
    <n v="0"/>
  </r>
  <r>
    <n v="234"/>
    <n v="1859"/>
    <n v="2"/>
    <n v="0.137931"/>
    <n v="2"/>
    <n v="5.2505999999999997E-2"/>
    <n v="3"/>
    <n v="0"/>
    <n v="0"/>
    <n v="2"/>
    <n v="1"/>
    <n v="0"/>
    <s v="M261A"/>
    <s v="Klamath Mountains"/>
    <n v="141.81413234772648"/>
    <s v="180102080605"/>
    <x v="13"/>
    <n v="9.9213848549883216E-3"/>
    <n v="2.9764154564964965E-2"/>
    <n v="0"/>
    <n v="0"/>
  </r>
  <r>
    <n v="260"/>
    <n v="1414"/>
    <n v="2"/>
    <n v="0.18620700000000001"/>
    <n v="3"/>
    <n v="9.6934999999999993E-2"/>
    <n v="3"/>
    <n v="1"/>
    <n v="0"/>
    <n v="1"/>
    <n v="1"/>
    <n v="0"/>
    <s v="M261A"/>
    <s v="Klamath Mountains"/>
    <n v="248.20989787824911"/>
    <s v="180102080605"/>
    <x v="13"/>
    <n v="1.7364883745360646E-2"/>
    <n v="5.2094651236081937E-2"/>
    <n v="1.7364883745360646E-2"/>
    <n v="0"/>
  </r>
  <r>
    <n v="279"/>
    <n v="1637"/>
    <n v="4"/>
    <n v="0.33793099999999998"/>
    <n v="5"/>
    <n v="0.17468500000000001"/>
    <n v="6"/>
    <n v="2"/>
    <n v="0"/>
    <n v="3"/>
    <n v="1"/>
    <n v="0"/>
    <s v="M261A"/>
    <s v="Klamath Mountains"/>
    <n v="1599.9931704206278"/>
    <s v="180102080605"/>
    <x v="13"/>
    <n v="0.1119362911601275"/>
    <n v="0.67161774696076504"/>
    <n v="0.223872582320255"/>
    <n v="0"/>
  </r>
  <r>
    <n v="374"/>
    <n v="1638"/>
    <n v="3"/>
    <n v="0.206897"/>
    <n v="4"/>
    <n v="0.104684"/>
    <n v="4"/>
    <n v="1"/>
    <n v="0"/>
    <n v="1"/>
    <n v="1"/>
    <n v="1"/>
    <s v="M261A"/>
    <s v="Klamath Mountains"/>
    <n v="1100.2640188590342"/>
    <s v="180102080605"/>
    <x v="13"/>
    <n v="7.6974999546803716E-2"/>
    <n v="0.30789999818721486"/>
    <n v="7.6974999546803716E-2"/>
    <n v="7.6974999546803716E-2"/>
  </r>
  <r>
    <n v="379"/>
    <n v="1565"/>
    <n v="3"/>
    <n v="0.22758600000000001"/>
    <n v="4"/>
    <n v="0.11243300000000001"/>
    <n v="5"/>
    <n v="1"/>
    <n v="0"/>
    <n v="1"/>
    <n v="1"/>
    <n v="2"/>
    <s v="M261A"/>
    <s v="Klamath Mountains"/>
    <n v="106.21061451904238"/>
    <s v="180102080605"/>
    <x v="13"/>
    <n v="7.4305456366254982E-3"/>
    <n v="3.7152728183127488E-2"/>
    <n v="7.4305456366254982E-3"/>
    <n v="1.4861091273250996E-2"/>
  </r>
  <r>
    <n v="465"/>
    <n v="1563"/>
    <n v="4"/>
    <n v="0.303448"/>
    <n v="4"/>
    <n v="0.163577"/>
    <n v="5"/>
    <n v="2"/>
    <n v="0"/>
    <n v="2"/>
    <n v="1"/>
    <n v="0"/>
    <s v="M261A"/>
    <s v="Klamath Mountains"/>
    <n v="1595.6895150479047"/>
    <s v="180102080605"/>
    <x v="13"/>
    <n v="0.1116352053619129"/>
    <n v="0.55817602680956457"/>
    <n v="0.22327041072382581"/>
    <n v="0"/>
  </r>
  <r>
    <n v="483"/>
    <n v="1490"/>
    <n v="2"/>
    <n v="0.18620700000000001"/>
    <n v="3"/>
    <n v="9.6934999999999993E-2"/>
    <n v="3"/>
    <n v="1"/>
    <n v="0"/>
    <n v="1"/>
    <n v="1"/>
    <n v="0"/>
    <s v="M261A"/>
    <s v="Klamath Mountains"/>
    <n v="726.48259938755041"/>
    <s v="180102080605"/>
    <x v="13"/>
    <n v="5.0825071801045667E-2"/>
    <n v="0.15247521540313699"/>
    <n v="5.0825071801045667E-2"/>
    <n v="0"/>
  </r>
  <r>
    <n v="514"/>
    <n v="1711"/>
    <n v="4"/>
    <n v="0.33793099999999998"/>
    <n v="5"/>
    <n v="0.17468500000000001"/>
    <n v="6"/>
    <n v="2"/>
    <n v="0"/>
    <n v="3"/>
    <n v="1"/>
    <n v="0"/>
    <s v="M261A"/>
    <s v="Klamath Mountains"/>
    <n v="1068.5221078256475"/>
    <s v="180102080605"/>
    <x v="13"/>
    <n v="7.4754320195730001E-2"/>
    <n v="0.44852592117438"/>
    <n v="0.14950864039146"/>
    <n v="0"/>
  </r>
  <r>
    <n v="523"/>
    <n v="1785"/>
    <n v="4"/>
    <n v="0.33793099999999998"/>
    <n v="5"/>
    <n v="0.17468500000000001"/>
    <n v="6"/>
    <n v="2"/>
    <n v="0"/>
    <n v="3"/>
    <n v="1"/>
    <n v="0"/>
    <s v="M261A"/>
    <s v="Klamath Mountains"/>
    <n v="1560.4491063631986"/>
    <s v="180102080605"/>
    <x v="13"/>
    <n v="0.10916976943377321"/>
    <n v="0.65501861660263927"/>
    <n v="0.21833953886754642"/>
    <n v="0"/>
  </r>
  <r>
    <n v="538"/>
    <n v="1860"/>
    <n v="2"/>
    <n v="0.137931"/>
    <n v="2"/>
    <n v="5.2505999999999997E-2"/>
    <n v="3"/>
    <n v="0"/>
    <n v="0"/>
    <n v="2"/>
    <n v="1"/>
    <n v="0"/>
    <s v="M261A"/>
    <s v="Klamath Mountains"/>
    <n v="103.52299634263758"/>
    <s v="180102080605"/>
    <x v="13"/>
    <n v="7.2425185773336079E-3"/>
    <n v="2.1727555732000824E-2"/>
    <n v="0"/>
    <n v="0"/>
  </r>
  <r>
    <n v="5"/>
    <n v="3473"/>
    <n v="0"/>
    <n v="0"/>
    <n v="0"/>
    <n v="0"/>
    <n v="0"/>
    <n v="0"/>
    <n v="0"/>
    <n v="0"/>
    <n v="0"/>
    <n v="0"/>
    <s v="M261A"/>
    <s v="Klamath Mountains"/>
    <n v="1486.7886370718686"/>
    <s v="180102080102"/>
    <x v="14"/>
    <n v="9.8804535620033468E-2"/>
    <n v="0"/>
    <n v="0"/>
    <n v="0"/>
  </r>
  <r>
    <n v="15"/>
    <n v="3545"/>
    <n v="0"/>
    <n v="0"/>
    <n v="0"/>
    <n v="0"/>
    <n v="0"/>
    <n v="0"/>
    <n v="0"/>
    <n v="0"/>
    <n v="0"/>
    <n v="0"/>
    <s v="M261A"/>
    <s v="Klamath Mountains"/>
    <n v="270.12757417402099"/>
    <s v="180102080102"/>
    <x v="14"/>
    <n v="1.7951327350062437E-2"/>
    <n v="0"/>
    <n v="0"/>
    <n v="0"/>
  </r>
  <r>
    <n v="33"/>
    <n v="3764"/>
    <n v="1"/>
    <n v="3.4483E-2"/>
    <n v="1"/>
    <n v="1.1107000000000001E-2"/>
    <n v="1"/>
    <n v="0"/>
    <n v="0"/>
    <n v="1"/>
    <n v="0"/>
    <n v="0"/>
    <s v="M261A"/>
    <s v="Klamath Mountains"/>
    <n v="645.84622518996844"/>
    <s v="180102080102"/>
    <x v="14"/>
    <n v="4.2919709480374386E-2"/>
    <n v="4.2919709480374386E-2"/>
    <n v="0"/>
    <n v="0"/>
  </r>
  <r>
    <n v="39"/>
    <n v="3838"/>
    <n v="3"/>
    <n v="0.234483"/>
    <n v="3"/>
    <n v="7.8783000000000006E-2"/>
    <n v="8"/>
    <n v="0"/>
    <n v="0"/>
    <n v="5"/>
    <n v="0"/>
    <n v="3"/>
    <s v="M261A"/>
    <s v="Klamath Mountains"/>
    <n v="1173.3543815562196"/>
    <s v="180102080102"/>
    <x v="14"/>
    <n v="7.7975262856269642E-2"/>
    <n v="0.62380210285015714"/>
    <n v="0"/>
    <n v="0.23392578856880891"/>
  </r>
  <r>
    <n v="126"/>
    <n v="4058"/>
    <n v="3"/>
    <n v="0.22758600000000001"/>
    <n v="3"/>
    <n v="7.4392E-2"/>
    <n v="7"/>
    <n v="0"/>
    <n v="0"/>
    <n v="6"/>
    <n v="0"/>
    <n v="1"/>
    <s v="M261A"/>
    <s v="Klamath Mountains"/>
    <n v="777.28848786843855"/>
    <s v="180102080102"/>
    <x v="14"/>
    <n v="5.1654704758768433E-2"/>
    <n v="0.36158293331137903"/>
    <n v="0"/>
    <n v="5.1654704758768433E-2"/>
  </r>
  <r>
    <n v="128"/>
    <n v="3546"/>
    <n v="0"/>
    <n v="0"/>
    <n v="0"/>
    <n v="0"/>
    <n v="0"/>
    <n v="0"/>
    <n v="0"/>
    <n v="0"/>
    <n v="0"/>
    <n v="0"/>
    <s v="M261A"/>
    <s v="Klamath Mountains"/>
    <n v="476.8087660643493"/>
    <s v="180102080102"/>
    <x v="14"/>
    <n v="3.1686325504431435E-2"/>
    <n v="0"/>
    <n v="0"/>
    <n v="0"/>
  </r>
  <r>
    <n v="129"/>
    <n v="3182"/>
    <n v="1"/>
    <n v="8.9654999999999999E-2"/>
    <n v="1"/>
    <n v="2.9963E-2"/>
    <n v="3"/>
    <n v="0"/>
    <n v="0"/>
    <n v="2"/>
    <n v="0"/>
    <n v="1"/>
    <s v="M261A"/>
    <s v="Klamath Mountains"/>
    <n v="4.2890370475737587"/>
    <s v="180102080102"/>
    <x v="14"/>
    <n v="2.8502794760205046E-4"/>
    <n v="8.5508384280615145E-4"/>
    <n v="0"/>
    <n v="2.8502794760205046E-4"/>
  </r>
  <r>
    <n v="204"/>
    <n v="4206"/>
    <n v="5"/>
    <n v="0.54482799999999998"/>
    <n v="5"/>
    <n v="0.246752"/>
    <n v="14"/>
    <n v="2"/>
    <n v="0"/>
    <n v="6"/>
    <n v="1"/>
    <n v="5"/>
    <s v="M261A"/>
    <s v="Klamath Mountains"/>
    <n v="36.090800147575138"/>
    <s v="180102080102"/>
    <x v="14"/>
    <n v="2.3984140447558628E-3"/>
    <n v="3.3577796626582078E-2"/>
    <n v="4.7968280895117257E-3"/>
    <n v="1.1992070223779315E-2"/>
  </r>
  <r>
    <n v="214"/>
    <n v="4279"/>
    <n v="4"/>
    <n v="0.40689700000000001"/>
    <n v="4"/>
    <n v="0.16428200000000001"/>
    <n v="12"/>
    <n v="1"/>
    <n v="0"/>
    <n v="7"/>
    <n v="0"/>
    <n v="4"/>
    <s v="M261A"/>
    <s v="Klamath Mountains"/>
    <n v="27.535705694478324"/>
    <s v="180102080102"/>
    <x v="14"/>
    <n v="1.8298852616139079E-3"/>
    <n v="2.1958623139366897E-2"/>
    <n v="1.8298852616139079E-3"/>
    <n v="7.3195410464556316E-3"/>
  </r>
  <r>
    <n v="236"/>
    <n v="3254"/>
    <n v="1"/>
    <n v="8.9654999999999999E-2"/>
    <n v="1"/>
    <n v="2.9963E-2"/>
    <n v="3"/>
    <n v="0"/>
    <n v="0"/>
    <n v="2"/>
    <n v="0"/>
    <n v="1"/>
    <s v="M261A"/>
    <s v="Klamath Mountains"/>
    <n v="495.15561574820055"/>
    <s v="180102080102"/>
    <x v="14"/>
    <n v="3.2905565359985872E-2"/>
    <n v="9.8716696079957617E-2"/>
    <n v="0"/>
    <n v="3.2905565359985872E-2"/>
  </r>
  <r>
    <n v="304"/>
    <n v="4132"/>
    <n v="4"/>
    <n v="0.31034499999999998"/>
    <n v="4"/>
    <n v="0.105388"/>
    <n v="11"/>
    <n v="0"/>
    <n v="0"/>
    <n v="6"/>
    <n v="0"/>
    <n v="5"/>
    <s v="M261A"/>
    <s v="Klamath Mountains"/>
    <n v="1229.6738093903082"/>
    <s v="180102080102"/>
    <x v="14"/>
    <n v="8.1717970309625118E-2"/>
    <n v="0.89889767340587634"/>
    <n v="0"/>
    <n v="0.4085898515481256"/>
  </r>
  <r>
    <n v="312"/>
    <n v="3911"/>
    <n v="2"/>
    <n v="0.124138"/>
    <n v="2"/>
    <n v="4.1070000000000002E-2"/>
    <n v="4"/>
    <n v="0"/>
    <n v="0"/>
    <n v="3"/>
    <n v="0"/>
    <n v="1"/>
    <s v="M261A"/>
    <s v="Klamath Mountains"/>
    <n v="762.9909498819602"/>
    <s v="180102080102"/>
    <x v="14"/>
    <n v="5.0704561903193536E-2"/>
    <n v="0.20281824761277414"/>
    <n v="0"/>
    <n v="5.0704561903193536E-2"/>
  </r>
  <r>
    <n v="328"/>
    <n v="3619"/>
    <n v="0"/>
    <n v="0"/>
    <n v="0"/>
    <n v="0"/>
    <n v="0"/>
    <n v="0"/>
    <n v="0"/>
    <n v="0"/>
    <n v="0"/>
    <n v="0"/>
    <s v="M261A"/>
    <s v="Klamath Mountains"/>
    <n v="1103.6077501179489"/>
    <s v="180102080102"/>
    <x v="14"/>
    <n v="7.334025061680842E-2"/>
    <n v="0"/>
    <n v="0"/>
    <n v="0"/>
  </r>
  <r>
    <n v="366"/>
    <n v="4059"/>
    <n v="5"/>
    <n v="0.47586200000000001"/>
    <n v="5"/>
    <n v="0.21646000000000001"/>
    <n v="13"/>
    <n v="2"/>
    <n v="0"/>
    <n v="6"/>
    <n v="0"/>
    <n v="5"/>
    <s v="M261A"/>
    <s v="Klamath Mountains"/>
    <n v="45.773062391006761"/>
    <s v="180102080102"/>
    <x v="14"/>
    <n v="3.0418487609356329E-3"/>
    <n v="3.9544033892163225E-2"/>
    <n v="6.0836975218712657E-3"/>
    <n v="1.5209243804678165E-2"/>
  </r>
  <r>
    <n v="370"/>
    <n v="3691"/>
    <n v="0"/>
    <n v="0"/>
    <n v="0"/>
    <n v="0"/>
    <n v="0"/>
    <n v="0"/>
    <n v="0"/>
    <n v="0"/>
    <n v="0"/>
    <n v="0"/>
    <s v="M261A"/>
    <s v="Klamath Mountains"/>
    <n v="1128.1718920011974"/>
    <s v="180102080102"/>
    <x v="14"/>
    <n v="7.4972660611855799E-2"/>
    <n v="0"/>
    <n v="0"/>
    <n v="0"/>
  </r>
  <r>
    <n v="393"/>
    <n v="3985"/>
    <n v="4"/>
    <n v="0.289655"/>
    <n v="3"/>
    <n v="9.7639000000000004E-2"/>
    <n v="10"/>
    <n v="0"/>
    <n v="0"/>
    <n v="6"/>
    <n v="0"/>
    <n v="4"/>
    <s v="M261A"/>
    <s v="Klamath Mountains"/>
    <n v="1223.3633703376813"/>
    <s v="180102080102"/>
    <x v="14"/>
    <n v="8.1298610096204829E-2"/>
    <n v="0.81298610096204826"/>
    <n v="0"/>
    <n v="0.32519444038481932"/>
  </r>
  <r>
    <n v="400"/>
    <n v="3327"/>
    <n v="0"/>
    <n v="0"/>
    <n v="0"/>
    <n v="0"/>
    <n v="0"/>
    <n v="0"/>
    <n v="0"/>
    <n v="0"/>
    <n v="0"/>
    <n v="0"/>
    <s v="M261A"/>
    <s v="Klamath Mountains"/>
    <n v="688.86532531262776"/>
    <s v="180102080102"/>
    <x v="14"/>
    <n v="4.5778543684799111E-2"/>
    <n v="0"/>
    <n v="0"/>
    <n v="0"/>
  </r>
  <r>
    <n v="434"/>
    <n v="3765"/>
    <n v="2"/>
    <n v="0.14482800000000001"/>
    <n v="2"/>
    <n v="4.8820000000000002E-2"/>
    <n v="5"/>
    <n v="0"/>
    <n v="0"/>
    <n v="3"/>
    <n v="0"/>
    <n v="2"/>
    <s v="M261A"/>
    <s v="Klamath Mountains"/>
    <n v="559.4257537187458"/>
    <s v="180102080102"/>
    <x v="14"/>
    <n v="3.7176637238044791E-2"/>
    <n v="0.18588318619022395"/>
    <n v="0"/>
    <n v="7.4353274476089581E-2"/>
  </r>
  <r>
    <n v="441"/>
    <n v="3912"/>
    <n v="4"/>
    <n v="0.289655"/>
    <n v="3"/>
    <n v="9.7639000000000004E-2"/>
    <n v="10"/>
    <n v="0"/>
    <n v="0"/>
    <n v="6"/>
    <n v="0"/>
    <n v="4"/>
    <s v="M261A"/>
    <s v="Klamath Mountains"/>
    <n v="153.15596654468919"/>
    <s v="180102080102"/>
    <x v="14"/>
    <n v="1.0177979421263172E-2"/>
    <n v="0.10177979421263172"/>
    <n v="0"/>
    <n v="4.0711917685052688E-2"/>
  </r>
  <r>
    <n v="445"/>
    <n v="3328"/>
    <n v="2"/>
    <n v="0.15862100000000001"/>
    <n v="2"/>
    <n v="5.2178000000000002E-2"/>
    <n v="5"/>
    <n v="0"/>
    <n v="0"/>
    <n v="4"/>
    <n v="0"/>
    <n v="1"/>
    <s v="M261A"/>
    <s v="Klamath Mountains"/>
    <n v="1055.6413865360817"/>
    <s v="180102080102"/>
    <x v="14"/>
    <n v="7.0152646030038249E-2"/>
    <n v="0.35076323015019123"/>
    <n v="0"/>
    <n v="7.0152646030038249E-2"/>
  </r>
  <r>
    <n v="450"/>
    <n v="3399"/>
    <n v="0"/>
    <n v="0"/>
    <n v="0"/>
    <n v="0"/>
    <n v="0"/>
    <n v="0"/>
    <n v="0"/>
    <n v="0"/>
    <n v="0"/>
    <n v="0"/>
    <s v="M261A"/>
    <s v="Klamath Mountains"/>
    <n v="53.820076273817065"/>
    <s v="180102080102"/>
    <x v="14"/>
    <n v="3.5766130508920685E-3"/>
    <n v="0"/>
    <n v="0"/>
    <n v="0"/>
  </r>
  <r>
    <n v="479"/>
    <n v="3474"/>
    <n v="2"/>
    <n v="0.124138"/>
    <n v="2"/>
    <n v="4.1070000000000002E-2"/>
    <n v="4"/>
    <n v="0"/>
    <n v="0"/>
    <n v="3"/>
    <n v="0"/>
    <n v="1"/>
    <s v="M261A"/>
    <s v="Klamath Mountains"/>
    <n v="15.411594361436"/>
    <s v="180102080102"/>
    <x v="14"/>
    <n v="1.0241774695325466E-3"/>
    <n v="4.0967098781301862E-3"/>
    <n v="0"/>
    <n v="1.0241774695325466E-3"/>
  </r>
  <r>
    <n v="541"/>
    <n v="4205"/>
    <n v="3"/>
    <n v="0.234483"/>
    <n v="3"/>
    <n v="7.8783000000000006E-2"/>
    <n v="8"/>
    <n v="0"/>
    <n v="0"/>
    <n v="5"/>
    <n v="0"/>
    <n v="3"/>
    <s v="M261A"/>
    <s v="Klamath Mountains"/>
    <n v="41.632265294909196"/>
    <s v="180102080102"/>
    <x v="14"/>
    <n v="2.7666720989842361E-3"/>
    <n v="2.2133376791873889E-2"/>
    <n v="0"/>
    <n v="8.3000162969527093E-3"/>
  </r>
  <r>
    <n v="545"/>
    <n v="3400"/>
    <n v="1"/>
    <n v="2.069E-2"/>
    <n v="1"/>
    <n v="7.7489999999999998E-3"/>
    <n v="1"/>
    <n v="0"/>
    <n v="0"/>
    <n v="0"/>
    <n v="0"/>
    <n v="1"/>
    <s v="M261A"/>
    <s v="Klamath Mountains"/>
    <n v="1592.9587542404865"/>
    <s v="180102080102"/>
    <x v="14"/>
    <n v="0.10586007052392496"/>
    <n v="0.10586007052392496"/>
    <n v="0"/>
    <n v="0.10586007052392496"/>
  </r>
  <r>
    <n v="2"/>
    <n v="2154"/>
    <n v="2"/>
    <n v="0.137931"/>
    <n v="2"/>
    <n v="5.2505999999999997E-2"/>
    <n v="3"/>
    <n v="0"/>
    <n v="0"/>
    <n v="2"/>
    <n v="1"/>
    <n v="0"/>
    <s v="M261A"/>
    <s v="Klamath Mountains"/>
    <n v="1481.1946749772742"/>
    <s v="180102080503"/>
    <x v="15"/>
    <n v="0.12403968617754825"/>
    <n v="0.37211905853264476"/>
    <n v="0"/>
    <n v="0"/>
  </r>
  <r>
    <n v="8"/>
    <n v="2006"/>
    <n v="1"/>
    <n v="6.8966E-2"/>
    <n v="1"/>
    <n v="2.2214000000000001E-2"/>
    <n v="2"/>
    <n v="0"/>
    <n v="0"/>
    <n v="2"/>
    <n v="0"/>
    <n v="0"/>
    <s v="M261A"/>
    <s v="Klamath Mountains"/>
    <n v="189.13974607951269"/>
    <s v="180102080503"/>
    <x v="15"/>
    <n v="1.5839129821178889E-2"/>
    <n v="3.1678259642357778E-2"/>
    <n v="0"/>
    <n v="0"/>
  </r>
  <r>
    <n v="18"/>
    <n v="1934"/>
    <n v="1"/>
    <n v="0.103448"/>
    <n v="2"/>
    <n v="4.1398999999999998E-2"/>
    <n v="2"/>
    <n v="0"/>
    <n v="0"/>
    <n v="1"/>
    <n v="1"/>
    <n v="0"/>
    <s v="M261A"/>
    <s v="Klamath Mountains"/>
    <n v="726.02141877095073"/>
    <s v="180102080503"/>
    <x v="15"/>
    <n v="6.0799211922571067E-2"/>
    <n v="0.12159842384514213"/>
    <n v="0"/>
    <n v="0"/>
  </r>
  <r>
    <n v="29"/>
    <n v="2302"/>
    <n v="1"/>
    <n v="8.9654999999999999E-2"/>
    <n v="1"/>
    <n v="2.9963E-2"/>
    <n v="3"/>
    <n v="0"/>
    <n v="0"/>
    <n v="2"/>
    <n v="0"/>
    <n v="1"/>
    <s v="M261A"/>
    <s v="Klamath Mountains"/>
    <n v="429.33591712519558"/>
    <s v="180102080503"/>
    <x v="15"/>
    <n v="3.5953877855911275E-2"/>
    <n v="0.10786163356773382"/>
    <n v="0"/>
    <n v="3.5953877855911275E-2"/>
  </r>
  <r>
    <n v="35"/>
    <n v="2081"/>
    <n v="1"/>
    <n v="0.103448"/>
    <n v="2"/>
    <n v="4.1398999999999998E-2"/>
    <n v="2"/>
    <n v="0"/>
    <n v="0"/>
    <n v="1"/>
    <n v="1"/>
    <n v="0"/>
    <s v="M261A"/>
    <s v="Klamath Mountains"/>
    <n v="1081.922795402978"/>
    <s v="180102080503"/>
    <x v="15"/>
    <n v="9.0603461028632287E-2"/>
    <n v="0.18120692205726457"/>
    <n v="0"/>
    <n v="0"/>
  </r>
  <r>
    <n v="40"/>
    <n v="2080"/>
    <n v="2"/>
    <n v="0.17241400000000001"/>
    <n v="3"/>
    <n v="6.3613000000000003E-2"/>
    <n v="4"/>
    <n v="0"/>
    <n v="0"/>
    <n v="3"/>
    <n v="1"/>
    <n v="0"/>
    <s v="M261A"/>
    <s v="Klamath Mountains"/>
    <n v="1597.7176957072165"/>
    <s v="180102080503"/>
    <x v="15"/>
    <n v="0.13379767354272951"/>
    <n v="0.53519069417091802"/>
    <n v="0"/>
    <n v="0"/>
  </r>
  <r>
    <n v="93"/>
    <n v="2301"/>
    <n v="2"/>
    <n v="0.18620700000000001"/>
    <n v="3"/>
    <n v="9.6934999999999993E-2"/>
    <n v="3"/>
    <n v="1"/>
    <n v="0"/>
    <n v="1"/>
    <n v="1"/>
    <n v="0"/>
    <s v="M261A"/>
    <s v="Klamath Mountains"/>
    <n v="98.874696215819426"/>
    <s v="180102080503"/>
    <x v="15"/>
    <n v="8.2800637193074095E-3"/>
    <n v="2.4840191157922228E-2"/>
    <n v="8.2800637193074095E-3"/>
    <n v="0"/>
  </r>
  <r>
    <n v="117"/>
    <n v="2811"/>
    <n v="1"/>
    <n v="3.4483E-2"/>
    <n v="1"/>
    <n v="1.1107000000000001E-2"/>
    <n v="1"/>
    <n v="0"/>
    <n v="0"/>
    <n v="1"/>
    <n v="0"/>
    <n v="0"/>
    <s v="M261A"/>
    <s v="Klamath Mountains"/>
    <n v="9.5145873186688821"/>
    <s v="180102080503"/>
    <x v="15"/>
    <n v="7.9678008910926974E-4"/>
    <n v="7.9678008910926974E-4"/>
    <n v="0"/>
    <n v="0"/>
  </r>
  <r>
    <n v="139"/>
    <n v="1933"/>
    <n v="2"/>
    <n v="0.137931"/>
    <n v="2"/>
    <n v="5.2505999999999997E-2"/>
    <n v="3"/>
    <n v="0"/>
    <n v="0"/>
    <n v="2"/>
    <n v="1"/>
    <n v="0"/>
    <s v="M261A"/>
    <s v="Klamath Mountains"/>
    <n v="1426.4822061000125"/>
    <s v="180102080503"/>
    <x v="15"/>
    <n v="0.11945789987748709"/>
    <n v="0.35837369963246124"/>
    <n v="0"/>
    <n v="0"/>
  </r>
  <r>
    <n v="169"/>
    <n v="2300"/>
    <n v="4"/>
    <n v="0.34482800000000002"/>
    <n v="3"/>
    <n v="8.9529999999999998E-2"/>
    <n v="4"/>
    <n v="0"/>
    <n v="1"/>
    <n v="2"/>
    <n v="1"/>
    <n v="0"/>
    <s v="M261A"/>
    <s v="Klamath Mountains"/>
    <n v="85.158252536952219"/>
    <s v="180102080503"/>
    <x v="15"/>
    <n v="7.1314075715766543E-3"/>
    <n v="2.8525630286306617E-2"/>
    <n v="0"/>
    <n v="0"/>
  </r>
  <r>
    <n v="212"/>
    <n v="2007"/>
    <n v="1"/>
    <n v="0.103448"/>
    <n v="2"/>
    <n v="4.1398999999999998E-2"/>
    <n v="2"/>
    <n v="0"/>
    <n v="0"/>
    <n v="1"/>
    <n v="1"/>
    <n v="0"/>
    <s v="M261A"/>
    <s v="Klamath Mountains"/>
    <n v="1599.9932042033583"/>
    <s v="180102080503"/>
    <x v="15"/>
    <n v="0.13398823145150682"/>
    <n v="0.26797646290301363"/>
    <n v="0"/>
    <n v="0"/>
  </r>
  <r>
    <n v="228"/>
    <n v="2153"/>
    <n v="4"/>
    <n v="0.31034499999999998"/>
    <n v="3"/>
    <n v="7.0345000000000005E-2"/>
    <n v="4"/>
    <n v="0"/>
    <n v="1"/>
    <n v="3"/>
    <n v="0"/>
    <n v="0"/>
    <s v="M261A"/>
    <s v="Klamath Mountains"/>
    <n v="569.12065142909444"/>
    <s v="180102080503"/>
    <x v="15"/>
    <n v="4.7659870908940319E-2"/>
    <n v="0.19063948363576128"/>
    <n v="0"/>
    <n v="0"/>
  </r>
  <r>
    <n v="250"/>
    <n v="2227"/>
    <n v="4"/>
    <n v="0.37930999999999998"/>
    <n v="4"/>
    <n v="0.100637"/>
    <n v="5"/>
    <n v="0"/>
    <n v="1"/>
    <n v="3"/>
    <n v="1"/>
    <n v="0"/>
    <s v="M261A"/>
    <s v="Klamath Mountains"/>
    <n v="812.72173717924181"/>
    <s v="180102080503"/>
    <x v="15"/>
    <n v="6.8059756716943171E-2"/>
    <n v="0.34029878358471588"/>
    <n v="0"/>
    <n v="0"/>
  </r>
  <r>
    <n v="375"/>
    <n v="2228"/>
    <n v="1"/>
    <n v="6.8966E-2"/>
    <n v="1"/>
    <n v="2.2214000000000001E-2"/>
    <n v="2"/>
    <n v="0"/>
    <n v="0"/>
    <n v="2"/>
    <n v="0"/>
    <n v="0"/>
    <s v="M261A"/>
    <s v="Klamath Mountains"/>
    <n v="467.65907336118306"/>
    <s v="180102080503"/>
    <x v="15"/>
    <n v="3.9163173941800848E-2"/>
    <n v="7.8326347883601696E-2"/>
    <n v="0"/>
    <n v="0"/>
  </r>
  <r>
    <n v="388"/>
    <n v="2449"/>
    <n v="4"/>
    <n v="0.29655199999999998"/>
    <n v="3"/>
    <n v="6.6987000000000005E-2"/>
    <n v="4"/>
    <n v="0"/>
    <n v="1"/>
    <n v="2"/>
    <n v="0"/>
    <n v="1"/>
    <s v="M261A"/>
    <s v="Klamath Mountains"/>
    <n v="54.509583774385625"/>
    <s v="180102080503"/>
    <x v="15"/>
    <n v="4.5647960928210246E-3"/>
    <n v="1.8259184371284098E-2"/>
    <n v="0"/>
    <n v="4.5647960928210246E-3"/>
  </r>
  <r>
    <n v="431"/>
    <n v="2375"/>
    <n v="4"/>
    <n v="0.37930999999999998"/>
    <n v="4"/>
    <n v="0.12252300000000001"/>
    <n v="5"/>
    <n v="1"/>
    <n v="1"/>
    <n v="2"/>
    <n v="0"/>
    <n v="1"/>
    <s v="M261A"/>
    <s v="Klamath Mountains"/>
    <n v="0.28303870514148016"/>
    <s v="180102080503"/>
    <x v="15"/>
    <n v="2.3702510382294934E-5"/>
    <n v="1.1851255191147467E-4"/>
    <n v="2.3702510382294934E-5"/>
    <n v="2.3702510382294934E-5"/>
  </r>
  <r>
    <n v="476"/>
    <n v="2885"/>
    <n v="2"/>
    <n v="0.124138"/>
    <n v="2"/>
    <n v="4.9147999999999997E-2"/>
    <n v="3"/>
    <n v="0"/>
    <n v="0"/>
    <n v="1"/>
    <n v="1"/>
    <n v="1"/>
    <s v="M261A"/>
    <s v="Klamath Mountains"/>
    <n v="19.872959319004384"/>
    <s v="180102080503"/>
    <x v="15"/>
    <n v="1.664221239106404E-3"/>
    <n v="4.9926637173192123E-3"/>
    <n v="0"/>
    <n v="1.664221239106404E-3"/>
  </r>
  <r>
    <n v="522"/>
    <n v="1785"/>
    <n v="4"/>
    <n v="0.33793099999999998"/>
    <n v="5"/>
    <n v="0.17468500000000001"/>
    <n v="6"/>
    <n v="2"/>
    <n v="0"/>
    <n v="3"/>
    <n v="1"/>
    <n v="0"/>
    <s v="M261A"/>
    <s v="Klamath Mountains"/>
    <n v="39.544122466840733"/>
    <s v="180102080503"/>
    <x v="15"/>
    <n v="3.3115434613810754E-3"/>
    <n v="1.9869260768286452E-2"/>
    <n v="6.6230869227621508E-3"/>
    <n v="0"/>
  </r>
  <r>
    <n v="536"/>
    <n v="1860"/>
    <n v="2"/>
    <n v="0.137931"/>
    <n v="2"/>
    <n v="5.2505999999999997E-2"/>
    <n v="3"/>
    <n v="0"/>
    <n v="0"/>
    <n v="2"/>
    <n v="1"/>
    <n v="0"/>
    <s v="M261A"/>
    <s v="Klamath Mountains"/>
    <n v="1252.230176123612"/>
    <s v="180102080503"/>
    <x v="15"/>
    <n v="0.10486551207106652"/>
    <n v="0.31459653621319955"/>
    <n v="0"/>
    <n v="0"/>
  </r>
  <r>
    <n v="14"/>
    <n v="3250"/>
    <n v="4"/>
    <n v="0.33793099999999998"/>
    <n v="4"/>
    <n v="0.112104"/>
    <n v="11"/>
    <n v="0"/>
    <n v="0"/>
    <n v="8"/>
    <n v="0"/>
    <n v="3"/>
    <s v="M261A"/>
    <s v="Klamath Mountains"/>
    <n v="1587.2533347244025"/>
    <s v="180102080401"/>
    <x v="16"/>
    <n v="0.13728446258295696"/>
    <n v="1.5101290884125265"/>
    <n v="0"/>
    <n v="0.41185338774887087"/>
  </r>
  <r>
    <n v="105"/>
    <n v="3103"/>
    <n v="0"/>
    <n v="0"/>
    <n v="0"/>
    <n v="0"/>
    <n v="0"/>
    <n v="0"/>
    <n v="0"/>
    <n v="0"/>
    <n v="0"/>
    <n v="0"/>
    <s v="M261A"/>
    <s v="Klamath Mountains"/>
    <n v="1512.9967451248701"/>
    <s v="180102080401"/>
    <x v="16"/>
    <n v="0.13086187346413489"/>
    <n v="0"/>
    <n v="0"/>
    <n v="0"/>
  </r>
  <r>
    <n v="180"/>
    <n v="3104"/>
    <n v="4"/>
    <n v="0.36551699999999998"/>
    <n v="4"/>
    <n v="0.12689800000000001"/>
    <n v="10"/>
    <n v="0"/>
    <n v="0"/>
    <n v="8"/>
    <n v="1"/>
    <n v="1"/>
    <s v="M261A"/>
    <s v="Klamath Mountains"/>
    <n v="1232.0184802748192"/>
    <s v="180102080401"/>
    <x v="16"/>
    <n v="0.10655954613960061"/>
    <n v="1.0655954613960061"/>
    <n v="0"/>
    <n v="0.10655954613960061"/>
  </r>
  <r>
    <n v="183"/>
    <n v="3176"/>
    <n v="1"/>
    <n v="8.2758999999999999E-2"/>
    <n v="2"/>
    <n v="5.5536000000000002E-2"/>
    <n v="1"/>
    <n v="1"/>
    <n v="0"/>
    <n v="0"/>
    <n v="0"/>
    <n v="0"/>
    <s v="M261A"/>
    <s v="Klamath Mountains"/>
    <n v="596.33771212473516"/>
    <s v="180102080401"/>
    <x v="16"/>
    <n v="5.1578346402535183E-2"/>
    <n v="5.1578346402535183E-2"/>
    <n v="5.1578346402535183E-2"/>
    <n v="0"/>
  </r>
  <r>
    <n v="225"/>
    <n v="3323"/>
    <n v="2"/>
    <n v="0.137931"/>
    <n v="2"/>
    <n v="5.2505999999999997E-2"/>
    <n v="3"/>
    <n v="0"/>
    <n v="0"/>
    <n v="2"/>
    <n v="1"/>
    <n v="0"/>
    <s v="M261A"/>
    <s v="Klamath Mountains"/>
    <n v="1105.6027746068767"/>
    <s v="180102080401"/>
    <x v="16"/>
    <n v="9.5625619062558356E-2"/>
    <n v="0.28687685718767508"/>
    <n v="0"/>
    <n v="0"/>
  </r>
  <r>
    <n v="238"/>
    <n v="3178"/>
    <n v="4"/>
    <n v="0.40689700000000001"/>
    <n v="4"/>
    <n v="0.14239599999999999"/>
    <n v="12"/>
    <n v="0"/>
    <n v="0"/>
    <n v="8"/>
    <n v="1"/>
    <n v="3"/>
    <s v="M261A"/>
    <s v="Klamath Mountains"/>
    <n v="83.246988932925063"/>
    <s v="180102080401"/>
    <x v="16"/>
    <n v="7.2001853058260143E-3"/>
    <n v="8.6402223669912168E-2"/>
    <n v="0"/>
    <n v="2.1600555917478042E-2"/>
  </r>
  <r>
    <n v="256"/>
    <n v="3177"/>
    <n v="1"/>
    <n v="0.103448"/>
    <n v="2"/>
    <n v="4.1398999999999998E-2"/>
    <n v="2"/>
    <n v="0"/>
    <n v="0"/>
    <n v="1"/>
    <n v="1"/>
    <n v="0"/>
    <s v="M261A"/>
    <s v="Klamath Mountains"/>
    <n v="1599.9879002070868"/>
    <s v="180102080401"/>
    <x v="16"/>
    <n v="0.13838589859211256"/>
    <n v="0.27677179718422512"/>
    <n v="0"/>
    <n v="0"/>
  </r>
  <r>
    <n v="267"/>
    <n v="2957"/>
    <n v="1"/>
    <n v="0.103448"/>
    <n v="2"/>
    <n v="4.1398999999999998E-2"/>
    <n v="2"/>
    <n v="0"/>
    <n v="0"/>
    <n v="1"/>
    <n v="1"/>
    <n v="0"/>
    <s v="M261A"/>
    <s v="Klamath Mountains"/>
    <n v="1.7804462533892369"/>
    <s v="180102080401"/>
    <x v="16"/>
    <n v="1.539940737291448E-4"/>
    <n v="3.0798814745828959E-4"/>
    <n v="0"/>
    <n v="0"/>
  </r>
  <r>
    <n v="270"/>
    <n v="3249"/>
    <n v="1"/>
    <n v="0.117241"/>
    <n v="3"/>
    <n v="6.6642999999999994E-2"/>
    <n v="2"/>
    <n v="1"/>
    <n v="0"/>
    <n v="1"/>
    <n v="0"/>
    <n v="0"/>
    <s v="M261A"/>
    <s v="Klamath Mountains"/>
    <n v="1593.9987499760769"/>
    <s v="180102080401"/>
    <x v="16"/>
    <n v="0.13786788596438321"/>
    <n v="0.27573577192876642"/>
    <n v="0.13786788596438321"/>
    <n v="0"/>
  </r>
  <r>
    <n v="276"/>
    <n v="2958"/>
    <n v="3"/>
    <n v="0.234483"/>
    <n v="3"/>
    <n v="8.6860999999999994E-2"/>
    <n v="7"/>
    <n v="0"/>
    <n v="0"/>
    <n v="3"/>
    <n v="1"/>
    <n v="3"/>
    <s v="M261A"/>
    <s v="Klamath Mountains"/>
    <n v="184.5855335083701"/>
    <s v="180102080401"/>
    <x v="16"/>
    <n v="1.5965142560361946E-2"/>
    <n v="0.11175599792253363"/>
    <n v="0"/>
    <n v="4.7895427681085838E-2"/>
  </r>
  <r>
    <n v="340"/>
    <n v="3322"/>
    <n v="1"/>
    <n v="0.117241"/>
    <n v="3"/>
    <n v="6.6642999999999994E-2"/>
    <n v="2"/>
    <n v="1"/>
    <n v="0"/>
    <n v="1"/>
    <n v="0"/>
    <n v="0"/>
    <s v="M261A"/>
    <s v="Klamath Mountains"/>
    <n v="323.64504309078666"/>
    <s v="180102080401"/>
    <x v="16"/>
    <n v="2.7992655511460178E-2"/>
    <n v="5.5985311022920356E-2"/>
    <n v="2.7992655511460178E-2"/>
    <n v="0"/>
  </r>
  <r>
    <n v="381"/>
    <n v="3031"/>
    <n v="2"/>
    <n v="0.15862100000000001"/>
    <n v="3"/>
    <n v="6.0255000000000003E-2"/>
    <n v="4"/>
    <n v="0"/>
    <n v="0"/>
    <n v="2"/>
    <n v="1"/>
    <n v="1"/>
    <s v="M261A"/>
    <s v="Klamath Mountains"/>
    <n v="1414.9994836077681"/>
    <s v="180102080401"/>
    <x v="16"/>
    <n v="0.12238590993162619"/>
    <n v="0.48954363972650478"/>
    <n v="0"/>
    <n v="0.12238590993162619"/>
  </r>
  <r>
    <n v="414"/>
    <n v="3030"/>
    <n v="0"/>
    <n v="0"/>
    <n v="0"/>
    <n v="0"/>
    <n v="0"/>
    <n v="0"/>
    <n v="0"/>
    <n v="0"/>
    <n v="0"/>
    <n v="0"/>
    <s v="M261A"/>
    <s v="Klamath Mountains"/>
    <n v="16.555915334090148"/>
    <s v="180102080401"/>
    <x v="16"/>
    <n v="1.4319515917754519E-3"/>
    <n v="0"/>
    <n v="0"/>
    <n v="0"/>
  </r>
  <r>
    <n v="458"/>
    <n v="3395"/>
    <n v="1"/>
    <n v="0.103448"/>
    <n v="2"/>
    <n v="4.1398999999999998E-2"/>
    <n v="2"/>
    <n v="0"/>
    <n v="0"/>
    <n v="1"/>
    <n v="1"/>
    <n v="0"/>
    <s v="M261A"/>
    <s v="Klamath Mountains"/>
    <n v="121.89058227644746"/>
    <s v="180102080401"/>
    <x v="16"/>
    <n v="1.0542540825501738E-2"/>
    <n v="2.1085081651003475E-2"/>
    <n v="0"/>
    <n v="0"/>
  </r>
  <r>
    <n v="474"/>
    <n v="2885"/>
    <n v="2"/>
    <n v="0.124138"/>
    <n v="2"/>
    <n v="4.9147999999999997E-2"/>
    <n v="3"/>
    <n v="0"/>
    <n v="0"/>
    <n v="1"/>
    <n v="1"/>
    <n v="1"/>
    <s v="M261A"/>
    <s v="Klamath Mountains"/>
    <n v="55.369392206862592"/>
    <s v="180102080401"/>
    <x v="16"/>
    <n v="4.7890006506012047E-3"/>
    <n v="1.4367001951803614E-2"/>
    <n v="0"/>
    <n v="4.7890006506012047E-3"/>
  </r>
  <r>
    <n v="485"/>
    <n v="3396"/>
    <n v="2"/>
    <n v="0.165517"/>
    <n v="2"/>
    <n v="5.6569000000000001E-2"/>
    <n v="6"/>
    <n v="0"/>
    <n v="0"/>
    <n v="3"/>
    <n v="0"/>
    <n v="3"/>
    <s v="M261A"/>
    <s v="Klamath Mountains"/>
    <n v="35.298056535815057"/>
    <s v="180102080401"/>
    <x v="16"/>
    <n v="3.0529938830360678E-3"/>
    <n v="1.8317963298216406E-2"/>
    <n v="0"/>
    <n v="9.158981649108203E-3"/>
  </r>
  <r>
    <n v="493"/>
    <n v="3324"/>
    <n v="2"/>
    <n v="0.165517"/>
    <n v="2"/>
    <n v="5.6569000000000001E-2"/>
    <n v="6"/>
    <n v="0"/>
    <n v="0"/>
    <n v="3"/>
    <n v="0"/>
    <n v="3"/>
    <s v="M261A"/>
    <s v="Klamath Mountains"/>
    <n v="96.217092735209931"/>
    <s v="180102080401"/>
    <x v="16"/>
    <n v="8.3219934578000736E-3"/>
    <n v="4.9931960746800438E-2"/>
    <n v="0"/>
    <n v="2.4965980373400219E-2"/>
  </r>
  <r>
    <n v="42"/>
    <n v="2517"/>
    <n v="4"/>
    <n v="0.34482800000000002"/>
    <n v="5"/>
    <n v="0.176422"/>
    <n v="10"/>
    <n v="2"/>
    <n v="0"/>
    <n v="1"/>
    <n v="0"/>
    <n v="7"/>
    <s v="M261A"/>
    <s v="Klamath Mountains"/>
    <n v="37.001971999042873"/>
    <s v="180102080502"/>
    <x v="17"/>
    <n v="1.896366729321928E-3"/>
    <n v="1.8963667293219279E-2"/>
    <n v="3.7927334586438559E-3"/>
    <n v="1.3274567105253496E-2"/>
  </r>
  <r>
    <n v="45"/>
    <n v="2736"/>
    <n v="5"/>
    <n v="0.44827600000000001"/>
    <n v="5"/>
    <n v="0.26424599999999998"/>
    <n v="9"/>
    <n v="4"/>
    <n v="0"/>
    <n v="1"/>
    <n v="0"/>
    <n v="4"/>
    <s v="M261A"/>
    <s v="Klamath Mountains"/>
    <n v="765.91517242458951"/>
    <s v="180102080502"/>
    <x v="17"/>
    <n v="3.9253476828381741E-2"/>
    <n v="0.35328129145543569"/>
    <n v="0.15701390731352696"/>
    <n v="0.15701390731352696"/>
  </r>
  <r>
    <n v="68"/>
    <n v="2592"/>
    <n v="1"/>
    <n v="0.110345"/>
    <n v="2"/>
    <n v="4.5789999999999997E-2"/>
    <n v="3"/>
    <n v="0"/>
    <n v="0"/>
    <n v="0"/>
    <n v="1"/>
    <n v="2"/>
    <s v="M261A"/>
    <s v="Klamath Mountains"/>
    <n v="1599.9931704199987"/>
    <s v="180102080502"/>
    <x v="17"/>
    <n v="8.2000327323237795E-2"/>
    <n v="0.24600098196971337"/>
    <n v="0"/>
    <n v="0.16400065464647559"/>
  </r>
  <r>
    <n v="72"/>
    <n v="2663"/>
    <n v="5"/>
    <n v="0.57930999999999999"/>
    <n v="5"/>
    <n v="0.31778499999999998"/>
    <n v="13"/>
    <n v="4"/>
    <n v="0"/>
    <n v="1"/>
    <n v="1"/>
    <n v="7"/>
    <s v="M261A"/>
    <s v="Klamath Mountains"/>
    <n v="1175.416896839557"/>
    <s v="180102080502"/>
    <x v="17"/>
    <n v="6.0240613562623599E-2"/>
    <n v="0.7831279763141068"/>
    <n v="0.2409624542504944"/>
    <n v="0.42168429493836518"/>
  </r>
  <r>
    <n v="109"/>
    <n v="2664"/>
    <n v="2"/>
    <n v="0.17931"/>
    <n v="3"/>
    <n v="6.8004999999999996E-2"/>
    <n v="5"/>
    <n v="0"/>
    <n v="0"/>
    <n v="2"/>
    <n v="1"/>
    <n v="2"/>
    <s v="M261A"/>
    <s v="Klamath Mountains"/>
    <n v="1599.9932042039877"/>
    <s v="180102080502"/>
    <x v="17"/>
    <n v="8.2000329054681534E-2"/>
    <n v="0.41000164527340766"/>
    <n v="0"/>
    <n v="0.16400065810936307"/>
  </r>
  <r>
    <n v="114"/>
    <n v="2809"/>
    <n v="5"/>
    <n v="0.51034500000000005"/>
    <n v="5"/>
    <n v="0.29014699999999999"/>
    <n v="9"/>
    <n v="4"/>
    <n v="0"/>
    <n v="2"/>
    <n v="1"/>
    <n v="2"/>
    <s v="M261A"/>
    <s v="Klamath Mountains"/>
    <n v="1474.6509491394288"/>
    <s v="180102080502"/>
    <x v="17"/>
    <n v="7.5576485420381159E-2"/>
    <n v="0.68018836878343047"/>
    <n v="0.30230594168152464"/>
    <n v="0.15115297084076232"/>
  </r>
  <r>
    <n v="116"/>
    <n v="2811"/>
    <n v="1"/>
    <n v="3.4483E-2"/>
    <n v="1"/>
    <n v="1.1107000000000001E-2"/>
    <n v="1"/>
    <n v="0"/>
    <n v="0"/>
    <n v="1"/>
    <n v="0"/>
    <n v="0"/>
    <s v="M261A"/>
    <s v="Klamath Mountains"/>
    <n v="1062.0318371233286"/>
    <s v="180102080502"/>
    <x v="17"/>
    <n v="5.4429581251870071E-2"/>
    <n v="5.4429581251870071E-2"/>
    <n v="0"/>
    <n v="0"/>
  </r>
  <r>
    <n v="187"/>
    <n v="2737"/>
    <n v="4"/>
    <n v="0.34482800000000002"/>
    <n v="5"/>
    <n v="0.17907600000000001"/>
    <n v="7"/>
    <n v="2"/>
    <n v="0"/>
    <n v="2"/>
    <n v="1"/>
    <n v="2"/>
    <s v="M261A"/>
    <s v="Klamath Mountains"/>
    <n v="1599.993228935695"/>
    <s v="180102080502"/>
    <x v="17"/>
    <n v="8.2000330322192005E-2"/>
    <n v="0.57400231225534404"/>
    <n v="0.16400066064438401"/>
    <n v="0.16400066064438401"/>
  </r>
  <r>
    <n v="191"/>
    <n v="2884"/>
    <n v="1"/>
    <n v="3.4483E-2"/>
    <n v="1"/>
    <n v="1.1107000000000001E-2"/>
    <n v="1"/>
    <n v="0"/>
    <n v="0"/>
    <n v="1"/>
    <n v="0"/>
    <n v="0"/>
    <s v="M261A"/>
    <s v="Klamath Mountains"/>
    <n v="609.28013551216111"/>
    <s v="180102080502"/>
    <x v="17"/>
    <n v="3.1225864876928862E-2"/>
    <n v="3.1225864876928862E-2"/>
    <n v="0"/>
    <n v="0"/>
  </r>
  <r>
    <n v="223"/>
    <n v="2955"/>
    <n v="4"/>
    <n v="0.35862100000000002"/>
    <n v="5"/>
    <n v="0.204319"/>
    <n v="7"/>
    <n v="3"/>
    <n v="0"/>
    <n v="2"/>
    <n v="0"/>
    <n v="2"/>
    <s v="M261A"/>
    <s v="Klamath Mountains"/>
    <n v="33.19979085954602"/>
    <s v="180102080502"/>
    <x v="17"/>
    <n v="1.701503336311856E-3"/>
    <n v="1.1910523354182991E-2"/>
    <n v="5.104510008935568E-3"/>
    <n v="3.403006672623712E-3"/>
  </r>
  <r>
    <n v="230"/>
    <n v="2956"/>
    <n v="2"/>
    <n v="0.18620700000000001"/>
    <n v="3"/>
    <n v="8.8857000000000005E-2"/>
    <n v="4"/>
    <n v="1"/>
    <n v="0"/>
    <n v="3"/>
    <n v="0"/>
    <n v="0"/>
    <s v="M261A"/>
    <s v="Klamath Mountains"/>
    <n v="186.67659621824006"/>
    <s v="180102080502"/>
    <x v="17"/>
    <n v="9.5672545836338451E-3"/>
    <n v="3.826901833453538E-2"/>
    <n v="9.5672545836338451E-3"/>
    <n v="0"/>
  </r>
  <r>
    <n v="239"/>
    <n v="2446"/>
    <n v="1"/>
    <n v="0.110345"/>
    <n v="2"/>
    <n v="4.5789999999999997E-2"/>
    <n v="3"/>
    <n v="0"/>
    <n v="0"/>
    <n v="0"/>
    <n v="1"/>
    <n v="2"/>
    <s v="M261A"/>
    <s v="Klamath Mountains"/>
    <n v="488.20720089859668"/>
    <s v="180102080502"/>
    <x v="17"/>
    <n v="2.5020825723111009E-2"/>
    <n v="7.5062477169333022E-2"/>
    <n v="0"/>
    <n v="5.0041651446222017E-2"/>
  </r>
  <r>
    <n v="247"/>
    <n v="2883"/>
    <n v="3"/>
    <n v="0.25517200000000001"/>
    <n v="4"/>
    <n v="0.119149"/>
    <n v="5"/>
    <n v="1"/>
    <n v="0"/>
    <n v="3"/>
    <n v="1"/>
    <n v="0"/>
    <s v="M261A"/>
    <s v="Klamath Mountains"/>
    <n v="793.75170769299575"/>
    <s v="180102080502"/>
    <x v="17"/>
    <n v="4.0680111045173412E-2"/>
    <n v="0.20340055522586706"/>
    <n v="4.0680111045173412E-2"/>
    <n v="0"/>
  </r>
  <r>
    <n v="320"/>
    <n v="2665"/>
    <n v="2"/>
    <n v="0.137931"/>
    <n v="2"/>
    <n v="5.2505999999999997E-2"/>
    <n v="3"/>
    <n v="0"/>
    <n v="0"/>
    <n v="2"/>
    <n v="1"/>
    <n v="0"/>
    <s v="M261A"/>
    <s v="Klamath Mountains"/>
    <n v="805.28063477728574"/>
    <s v="180102080502"/>
    <x v="17"/>
    <n v="4.1270973438885611E-2"/>
    <n v="0.12381292031665683"/>
    <n v="0"/>
    <n v="0"/>
  </r>
  <r>
    <n v="329"/>
    <n v="2445"/>
    <n v="4"/>
    <n v="0.33103399999999999"/>
    <n v="4"/>
    <n v="0.14310100000000001"/>
    <n v="11"/>
    <n v="1"/>
    <n v="0"/>
    <n v="3"/>
    <n v="0"/>
    <n v="7"/>
    <s v="M261A"/>
    <s v="Klamath Mountains"/>
    <n v="249.03499162801148"/>
    <s v="180102080502"/>
    <x v="17"/>
    <n v="1.2763148747113852E-2"/>
    <n v="0.14039463621825238"/>
    <n v="1.2763148747113852E-2"/>
    <n v="8.934204122979697E-2"/>
  </r>
  <r>
    <n v="369"/>
    <n v="2738"/>
    <n v="1"/>
    <n v="8.9654999999999999E-2"/>
    <n v="2"/>
    <n v="3.8040999999999998E-2"/>
    <n v="2"/>
    <n v="0"/>
    <n v="0"/>
    <n v="0"/>
    <n v="1"/>
    <n v="1"/>
    <s v="M261A"/>
    <s v="Klamath Mountains"/>
    <n v="1599.993228935695"/>
    <s v="180102080502"/>
    <x v="17"/>
    <n v="8.2000330322192005E-2"/>
    <n v="0.16400066064438401"/>
    <n v="0"/>
    <n v="8.2000330322192005E-2"/>
  </r>
  <r>
    <n v="396"/>
    <n v="2882"/>
    <n v="4"/>
    <n v="0.35862100000000002"/>
    <n v="5"/>
    <n v="0.204319"/>
    <n v="7"/>
    <n v="3"/>
    <n v="0"/>
    <n v="2"/>
    <n v="0"/>
    <n v="2"/>
    <s v="M261A"/>
    <s v="Klamath Mountains"/>
    <n v="641.18435880100094"/>
    <s v="180102080502"/>
    <x v="17"/>
    <n v="3.2860969826777983E-2"/>
    <n v="0.23002678878744587"/>
    <n v="9.858290948033395E-2"/>
    <n v="6.5721939653555966E-2"/>
  </r>
  <r>
    <n v="398"/>
    <n v="2518"/>
    <n v="3"/>
    <n v="0.275862"/>
    <n v="4"/>
    <n v="0.132323"/>
    <n v="8"/>
    <n v="1"/>
    <n v="0"/>
    <n v="0"/>
    <n v="1"/>
    <n v="6"/>
    <s v="M261A"/>
    <s v="Klamath Mountains"/>
    <n v="1210.4359314681899"/>
    <s v="180102080502"/>
    <x v="17"/>
    <n v="6.203535391225766E-2"/>
    <n v="0.49628283129806128"/>
    <n v="6.203535391225766E-2"/>
    <n v="0.37221212347354593"/>
  </r>
  <r>
    <n v="406"/>
    <n v="2810"/>
    <n v="2"/>
    <n v="0.17241400000000001"/>
    <n v="3"/>
    <n v="6.3613000000000003E-2"/>
    <n v="4"/>
    <n v="0"/>
    <n v="0"/>
    <n v="3"/>
    <n v="1"/>
    <n v="0"/>
    <s v="M261A"/>
    <s v="Klamath Mountains"/>
    <n v="1599.9932627196852"/>
    <s v="180102080502"/>
    <x v="17"/>
    <n v="8.2000332053635799E-2"/>
    <n v="0.3280013282145432"/>
    <n v="0"/>
    <n v="0"/>
  </r>
  <r>
    <n v="525"/>
    <n v="2591"/>
    <n v="4"/>
    <n v="0.31034499999999998"/>
    <n v="4"/>
    <n v="0.14343"/>
    <n v="9"/>
    <n v="1"/>
    <n v="0"/>
    <n v="1"/>
    <n v="1"/>
    <n v="6"/>
    <s v="M261A"/>
    <s v="Klamath Mountains"/>
    <n v="1476.6548769952676"/>
    <s v="180102080502"/>
    <x v="17"/>
    <n v="7.5679187571333337E-2"/>
    <n v="0.68111268814199999"/>
    <n v="7.5679187571333337E-2"/>
    <n v="0.45407512542799999"/>
  </r>
  <r>
    <n v="542"/>
    <n v="2519"/>
    <n v="2"/>
    <n v="0.124138"/>
    <n v="2"/>
    <n v="4.9147999999999997E-2"/>
    <n v="3"/>
    <n v="0"/>
    <n v="0"/>
    <n v="1"/>
    <n v="1"/>
    <n v="1"/>
    <s v="M261A"/>
    <s v="Klamath Mountains"/>
    <n v="503.34479969880721"/>
    <s v="180102080502"/>
    <x v="17"/>
    <n v="2.5796634069954937E-2"/>
    <n v="7.7389902209864803E-2"/>
    <n v="0"/>
    <n v="2.5796634069954937E-2"/>
  </r>
  <r>
    <n v="7"/>
    <n v="2006"/>
    <n v="1"/>
    <n v="6.8966E-2"/>
    <n v="1"/>
    <n v="2.2214000000000001E-2"/>
    <n v="2"/>
    <n v="0"/>
    <n v="0"/>
    <n v="2"/>
    <n v="0"/>
    <n v="0"/>
    <s v="M261A"/>
    <s v="Klamath Mountains"/>
    <n v="1322.0003355360104"/>
    <s v="180102080504"/>
    <x v="18"/>
    <n v="0.13531526435168506"/>
    <n v="0.27063052870337012"/>
    <n v="0"/>
    <n v="0"/>
  </r>
  <r>
    <n v="88"/>
    <n v="2299"/>
    <n v="2"/>
    <n v="0.124138"/>
    <n v="2"/>
    <n v="4.1070000000000002E-2"/>
    <n v="4"/>
    <n v="0"/>
    <n v="0"/>
    <n v="3"/>
    <n v="0"/>
    <n v="1"/>
    <s v="M261A"/>
    <s v="Klamath Mountains"/>
    <n v="865.26766155093571"/>
    <s v="180102080504"/>
    <x v="18"/>
    <n v="8.8565728169998595E-2"/>
    <n v="0.35426291267999438"/>
    <n v="0"/>
    <n v="8.8565728169998595E-2"/>
  </r>
  <r>
    <n v="138"/>
    <n v="2372"/>
    <n v="3"/>
    <n v="0.248276"/>
    <n v="4"/>
    <n v="0.112104"/>
    <n v="7"/>
    <n v="1"/>
    <n v="0"/>
    <n v="3"/>
    <n v="0"/>
    <n v="3"/>
    <s v="M261A"/>
    <s v="Klamath Mountains"/>
    <n v="703.00818137736076"/>
    <s v="180102080504"/>
    <x v="18"/>
    <n v="7.1957423419189231E-2"/>
    <n v="0.50370196393432465"/>
    <n v="7.1957423419189231E-2"/>
    <n v="0.21587227025756769"/>
  </r>
  <r>
    <n v="166"/>
    <n v="1932"/>
    <n v="2"/>
    <n v="0.137931"/>
    <n v="2"/>
    <n v="5.2505999999999997E-2"/>
    <n v="3"/>
    <n v="0"/>
    <n v="0"/>
    <n v="2"/>
    <n v="1"/>
    <n v="0"/>
    <s v="M261A"/>
    <s v="Klamath Mountains"/>
    <n v="359.45008066440778"/>
    <s v="180102080504"/>
    <x v="18"/>
    <n v="3.6792035053922999E-2"/>
    <n v="0.11037610516176899"/>
    <n v="0"/>
    <n v="0"/>
  </r>
  <r>
    <n v="168"/>
    <n v="2300"/>
    <n v="4"/>
    <n v="0.34482800000000002"/>
    <n v="3"/>
    <n v="8.9529999999999998E-2"/>
    <n v="4"/>
    <n v="0"/>
    <n v="1"/>
    <n v="2"/>
    <n v="1"/>
    <n v="0"/>
    <s v="M261A"/>
    <s v="Klamath Mountains"/>
    <n v="53.958984937769074"/>
    <s v="180102080504"/>
    <x v="18"/>
    <n v="5.5230502706660831E-3"/>
    <n v="2.2092201082664333E-2"/>
    <n v="0"/>
    <n v="0"/>
  </r>
  <r>
    <n v="186"/>
    <n v="2079"/>
    <n v="1"/>
    <n v="6.8966E-2"/>
    <n v="1"/>
    <n v="2.2214000000000001E-2"/>
    <n v="2"/>
    <n v="0"/>
    <n v="0"/>
    <n v="2"/>
    <n v="0"/>
    <n v="0"/>
    <s v="M261A"/>
    <s v="Klamath Mountains"/>
    <n v="1599.8114039161101"/>
    <s v="180102080504"/>
    <x v="18"/>
    <n v="0.1637510197347844"/>
    <n v="0.3275020394695688"/>
    <n v="0"/>
    <n v="0"/>
  </r>
  <r>
    <n v="210"/>
    <n v="2373"/>
    <n v="1"/>
    <n v="5.5171999999999999E-2"/>
    <n v="1"/>
    <n v="1.8856000000000001E-2"/>
    <n v="2"/>
    <n v="0"/>
    <n v="0"/>
    <n v="1"/>
    <n v="0"/>
    <n v="1"/>
    <s v="M261A"/>
    <s v="Klamath Mountains"/>
    <n v="543.49557532490144"/>
    <s v="180102080504"/>
    <x v="18"/>
    <n v="5.5630278958470759E-2"/>
    <n v="0.11126055791694152"/>
    <n v="0"/>
    <n v="5.5630278958470759E-2"/>
  </r>
  <r>
    <n v="227"/>
    <n v="2153"/>
    <n v="4"/>
    <n v="0.31034499999999998"/>
    <n v="3"/>
    <n v="7.0345000000000005E-2"/>
    <n v="4"/>
    <n v="0"/>
    <n v="1"/>
    <n v="3"/>
    <n v="0"/>
    <n v="0"/>
    <s v="M261A"/>
    <s v="Klamath Mountains"/>
    <n v="999.22068077577012"/>
    <s v="180102080504"/>
    <x v="18"/>
    <n v="0.10227668399949587"/>
    <n v="0.40910673599798347"/>
    <n v="0"/>
    <n v="0"/>
  </r>
  <r>
    <n v="240"/>
    <n v="2446"/>
    <n v="1"/>
    <n v="0.110345"/>
    <n v="2"/>
    <n v="4.5789999999999997E-2"/>
    <n v="3"/>
    <n v="0"/>
    <n v="0"/>
    <n v="0"/>
    <n v="1"/>
    <n v="2"/>
    <s v="M261A"/>
    <s v="Klamath Mountains"/>
    <n v="1111.7860266512971"/>
    <s v="180102080504"/>
    <x v="18"/>
    <n v="0.11379847346092592"/>
    <n v="0.34139542038277776"/>
    <n v="0"/>
    <n v="0.22759694692185184"/>
  </r>
  <r>
    <n v="315"/>
    <n v="2226"/>
    <n v="3"/>
    <n v="0.275862"/>
    <n v="2"/>
    <n v="5.9237999999999999E-2"/>
    <n v="3"/>
    <n v="0"/>
    <n v="1"/>
    <n v="2"/>
    <n v="0"/>
    <n v="0"/>
    <s v="M261A"/>
    <s v="Klamath Mountains"/>
    <n v="699.90089974892783"/>
    <s v="180102080504"/>
    <x v="18"/>
    <n v="7.1639373095248843E-2"/>
    <n v="0.21491811928574653"/>
    <n v="0"/>
    <n v="0"/>
  </r>
  <r>
    <n v="331"/>
    <n v="2445"/>
    <n v="4"/>
    <n v="0.33103399999999999"/>
    <n v="4"/>
    <n v="0.14310100000000001"/>
    <n v="11"/>
    <n v="1"/>
    <n v="0"/>
    <n v="3"/>
    <n v="0"/>
    <n v="7"/>
    <s v="M261A"/>
    <s v="Klamath Mountains"/>
    <n v="42.672734217096334"/>
    <s v="180102080504"/>
    <x v="18"/>
    <n v="4.3678296865593347E-3"/>
    <n v="4.8046126552152679E-2"/>
    <n v="4.3678296865593347E-3"/>
    <n v="3.0574807805915344E-2"/>
  </r>
  <r>
    <n v="353"/>
    <n v="2152"/>
    <n v="2"/>
    <n v="0.137931"/>
    <n v="2"/>
    <n v="5.2505999999999997E-2"/>
    <n v="3"/>
    <n v="0"/>
    <n v="0"/>
    <n v="2"/>
    <n v="1"/>
    <n v="0"/>
    <s v="M261A"/>
    <s v="Klamath Mountains"/>
    <n v="386.84224786071889"/>
    <s v="180102080504"/>
    <x v="18"/>
    <n v="3.9595800110330148E-2"/>
    <n v="0.11878740033099044"/>
    <n v="0"/>
    <n v="0"/>
  </r>
  <r>
    <n v="399"/>
    <n v="2518"/>
    <n v="3"/>
    <n v="0.275862"/>
    <n v="4"/>
    <n v="0.132323"/>
    <n v="8"/>
    <n v="1"/>
    <n v="0"/>
    <n v="0"/>
    <n v="1"/>
    <n v="6"/>
    <s v="M261A"/>
    <s v="Klamath Mountains"/>
    <n v="389.57558393019167"/>
    <s v="180102080504"/>
    <x v="18"/>
    <n v="3.9875574693483143E-2"/>
    <n v="0.31900459754786514"/>
    <n v="3.9875574693483143E-2"/>
    <n v="0.23925344816089886"/>
  </r>
  <r>
    <n v="417"/>
    <n v="2005"/>
    <n v="1"/>
    <n v="3.4483E-2"/>
    <n v="1"/>
    <n v="1.1107000000000001E-2"/>
    <n v="1"/>
    <n v="0"/>
    <n v="0"/>
    <n v="1"/>
    <n v="0"/>
    <n v="0"/>
    <s v="M261A"/>
    <s v="Klamath Mountains"/>
    <n v="655.46884885091663"/>
    <s v="180102080504"/>
    <x v="18"/>
    <n v="6.7091465994669933E-2"/>
    <n v="6.7091465994669933E-2"/>
    <n v="0"/>
    <n v="0"/>
  </r>
  <r>
    <n v="543"/>
    <n v="2519"/>
    <n v="2"/>
    <n v="0.124138"/>
    <n v="2"/>
    <n v="4.9147999999999997E-2"/>
    <n v="3"/>
    <n v="0"/>
    <n v="0"/>
    <n v="1"/>
    <n v="1"/>
    <n v="1"/>
    <s v="M261A"/>
    <s v="Klamath Mountains"/>
    <n v="37.32054905036572"/>
    <s v="180102080504"/>
    <x v="18"/>
    <n v="3.8199990005696235E-3"/>
    <n v="1.145999700170887E-2"/>
    <n v="0"/>
    <n v="3.8199990005696235E-3"/>
  </r>
  <r>
    <n v="20"/>
    <n v="4424"/>
    <n v="5"/>
    <n v="0.43448300000000001"/>
    <n v="5"/>
    <n v="0.23900199999999999"/>
    <n v="9"/>
    <n v="3"/>
    <n v="0"/>
    <n v="1"/>
    <n v="1"/>
    <n v="4"/>
    <s v="M261A"/>
    <s v="Klamath Mountains"/>
    <n v="1593.5999144217822"/>
    <s v="180102080201"/>
    <x v="19"/>
    <n v="5.696652441688322E-2"/>
    <n v="0.51269871975194903"/>
    <n v="0.17089957325064967"/>
    <n v="0.22786609766753288"/>
  </r>
  <r>
    <n v="23"/>
    <n v="4425"/>
    <n v="4"/>
    <n v="0.34482800000000002"/>
    <n v="5"/>
    <n v="0.17907600000000001"/>
    <n v="7"/>
    <n v="2"/>
    <n v="0"/>
    <n v="2"/>
    <n v="1"/>
    <n v="2"/>
    <s v="M261A"/>
    <s v="Klamath Mountains"/>
    <n v="1592.7306743901668"/>
    <s v="180102080201"/>
    <x v="19"/>
    <n v="5.6935451634413152E-2"/>
    <n v="0.39854816144089206"/>
    <n v="0.1138709032688263"/>
    <n v="0.1138709032688263"/>
  </r>
  <r>
    <n v="53"/>
    <n v="4352"/>
    <n v="3"/>
    <n v="0.21379300000000001"/>
    <n v="3"/>
    <n v="7.9112000000000002E-2"/>
    <n v="6"/>
    <n v="0"/>
    <n v="0"/>
    <n v="3"/>
    <n v="1"/>
    <n v="2"/>
    <s v="M261A"/>
    <s v="Klamath Mountains"/>
    <n v="180.71034775140384"/>
    <s v="180102080201"/>
    <x v="19"/>
    <n v="6.4598650793094544E-3"/>
    <n v="3.8759190475856728E-2"/>
    <n v="0"/>
    <n v="1.2919730158618909E-2"/>
  </r>
  <r>
    <n v="78"/>
    <n v="4795"/>
    <n v="4"/>
    <n v="0.32413799999999998"/>
    <n v="5"/>
    <n v="0.19321199999999999"/>
    <n v="6"/>
    <n v="3"/>
    <n v="0"/>
    <n v="1"/>
    <n v="0"/>
    <n v="2"/>
    <s v="M261A"/>
    <s v="Klamath Mountains"/>
    <n v="1021.9749237018399"/>
    <s v="180102080201"/>
    <x v="19"/>
    <n v="3.6532607034951453E-2"/>
    <n v="0.21919564220970872"/>
    <n v="0.10959782110485436"/>
    <n v="7.3065214069902906E-2"/>
  </r>
  <r>
    <n v="81"/>
    <n v="4349"/>
    <n v="3"/>
    <n v="0.24137900000000001"/>
    <n v="4"/>
    <n v="0.113138"/>
    <n v="8"/>
    <n v="1"/>
    <n v="0"/>
    <n v="1"/>
    <n v="0"/>
    <n v="6"/>
    <s v="M261A"/>
    <s v="Klamath Mountains"/>
    <n v="146.68030099500422"/>
    <s v="180102080201"/>
    <x v="19"/>
    <n v="5.2433906857603657E-3"/>
    <n v="4.1947125486082926E-2"/>
    <n v="5.2433906857603657E-3"/>
    <n v="3.1460344114562194E-2"/>
  </r>
  <r>
    <n v="90"/>
    <n v="4204"/>
    <n v="1"/>
    <n v="0.110345"/>
    <n v="2"/>
    <n v="3.7713000000000003E-2"/>
    <n v="4"/>
    <n v="0"/>
    <n v="0"/>
    <n v="2"/>
    <n v="0"/>
    <n v="2"/>
    <s v="M261A"/>
    <s v="Klamath Mountains"/>
    <n v="74.075486641915461"/>
    <s v="180102080201"/>
    <x v="19"/>
    <n v="2.6479814539964344E-3"/>
    <n v="1.0591925815985738E-2"/>
    <n v="0"/>
    <n v="5.2959629079928688E-3"/>
  </r>
  <r>
    <n v="102"/>
    <n v="4645"/>
    <n v="3"/>
    <n v="0.206897"/>
    <n v="4"/>
    <n v="0.104684"/>
    <n v="4"/>
    <n v="1"/>
    <n v="0"/>
    <n v="1"/>
    <n v="1"/>
    <n v="1"/>
    <s v="M261A"/>
    <s v="Klamath Mountains"/>
    <n v="67.83056817127256"/>
    <s v="180102080201"/>
    <x v="19"/>
    <n v="2.4247439291196814E-3"/>
    <n v="9.6989757164787256E-3"/>
    <n v="2.4247439291196814E-3"/>
    <n v="2.4247439291196814E-3"/>
  </r>
  <r>
    <n v="142"/>
    <n v="4423"/>
    <n v="4"/>
    <n v="0.40689700000000001"/>
    <n v="5"/>
    <n v="0.202323"/>
    <n v="10"/>
    <n v="2"/>
    <n v="0"/>
    <n v="2"/>
    <n v="1"/>
    <n v="5"/>
    <s v="M261A"/>
    <s v="Klamath Mountains"/>
    <n v="1510.623599985036"/>
    <s v="180102080201"/>
    <x v="19"/>
    <n v="5.400036446694436E-2"/>
    <n v="0.54000364466944362"/>
    <n v="0.10800072893388872"/>
    <n v="0.27000182233472181"/>
  </r>
  <r>
    <n v="144"/>
    <n v="4648"/>
    <n v="4"/>
    <n v="0.37241400000000002"/>
    <n v="5"/>
    <n v="0.183138"/>
    <n v="10"/>
    <n v="2"/>
    <n v="0"/>
    <n v="3"/>
    <n v="0"/>
    <n v="5"/>
    <s v="M261A"/>
    <s v="Klamath Mountains"/>
    <n v="569.9935405747043"/>
    <s v="180102080201"/>
    <x v="19"/>
    <n v="2.0375597822742193E-2"/>
    <n v="0.20375597822742192"/>
    <n v="4.0751195645484385E-2"/>
    <n v="0.10187798911371096"/>
  </r>
  <r>
    <n v="155"/>
    <n v="4571"/>
    <n v="4"/>
    <n v="0.34482800000000002"/>
    <n v="5"/>
    <n v="0.17907600000000001"/>
    <n v="7"/>
    <n v="2"/>
    <n v="0"/>
    <n v="2"/>
    <n v="1"/>
    <n v="2"/>
    <s v="M261A"/>
    <s v="Klamath Mountains"/>
    <n v="1422.3393341795618"/>
    <s v="180102080201"/>
    <x v="19"/>
    <n v="5.0844460818782487E-2"/>
    <n v="0.35591122573147743"/>
    <n v="0.10168892163756497"/>
    <n v="0.10168892163756497"/>
  </r>
  <r>
    <n v="159"/>
    <n v="4350"/>
    <n v="5"/>
    <n v="0.57930999999999999"/>
    <n v="5"/>
    <n v="0.2959"/>
    <n v="13"/>
    <n v="3"/>
    <n v="0"/>
    <n v="2"/>
    <n v="2"/>
    <n v="6"/>
    <s v="M261A"/>
    <s v="Klamath Mountains"/>
    <n v="490.20812498247165"/>
    <s v="180102080201"/>
    <x v="19"/>
    <n v="1.7523503150601583E-2"/>
    <n v="0.22780554095782057"/>
    <n v="5.2570509451804748E-2"/>
    <n v="0.1051410189036095"/>
  </r>
  <r>
    <n v="195"/>
    <n v="4869"/>
    <n v="3"/>
    <n v="0.206897"/>
    <n v="4"/>
    <n v="0.12656899999999999"/>
    <n v="4"/>
    <n v="2"/>
    <n v="0"/>
    <n v="0"/>
    <n v="0"/>
    <n v="2"/>
    <s v="M261A"/>
    <s v="Klamath Mountains"/>
    <n v="365.97050895771719"/>
    <s v="180102080201"/>
    <x v="19"/>
    <n v="1.3082372649325496E-2"/>
    <n v="5.2329490597301985E-2"/>
    <n v="2.6164745298650992E-2"/>
    <n v="2.6164745298650992E-2"/>
  </r>
  <r>
    <n v="248"/>
    <n v="4870"/>
    <n v="3"/>
    <n v="0.26896599999999998"/>
    <n v="5"/>
    <n v="0.17435600000000001"/>
    <n v="4"/>
    <n v="3"/>
    <n v="0"/>
    <n v="0"/>
    <n v="0"/>
    <n v="1"/>
    <s v="M261A"/>
    <s v="Klamath Mountains"/>
    <n v="243.94776202317408"/>
    <s v="180102080201"/>
    <x v="19"/>
    <n v="8.7204172239049495E-3"/>
    <n v="3.4881668895619798E-2"/>
    <n v="2.6161251671714847E-2"/>
    <n v="8.7204172239049495E-3"/>
  </r>
  <r>
    <n v="257"/>
    <n v="4500"/>
    <n v="4"/>
    <n v="0.317241"/>
    <n v="4"/>
    <n v="0.16428200000000001"/>
    <n v="8"/>
    <n v="2"/>
    <n v="0"/>
    <n v="2"/>
    <n v="0"/>
    <n v="4"/>
    <s v="M261A"/>
    <s v="Klamath Mountains"/>
    <n v="429.50027093350553"/>
    <s v="180102080201"/>
    <x v="19"/>
    <n v="1.5353375367159892E-2"/>
    <n v="0.12282700293727913"/>
    <n v="3.0706750734319783E-2"/>
    <n v="6.1413501468639567E-2"/>
  </r>
  <r>
    <n v="259"/>
    <n v="4647"/>
    <n v="4"/>
    <n v="0.38620700000000002"/>
    <n v="5"/>
    <n v="0.219113"/>
    <n v="6"/>
    <n v="3"/>
    <n v="0"/>
    <n v="2"/>
    <n v="1"/>
    <n v="0"/>
    <s v="M261A"/>
    <s v="Klamath Mountains"/>
    <n v="1599.9932627196852"/>
    <s v="180102080201"/>
    <x v="19"/>
    <n v="5.719506787288E-2"/>
    <n v="0.34317040723727998"/>
    <n v="0.17158520361863999"/>
    <n v="0"/>
  </r>
  <r>
    <n v="262"/>
    <n v="4351"/>
    <n v="2"/>
    <n v="0.193103"/>
    <n v="4"/>
    <n v="0.101326"/>
    <n v="4"/>
    <n v="1"/>
    <n v="0"/>
    <n v="0"/>
    <n v="1"/>
    <n v="2"/>
    <s v="M261A"/>
    <s v="Klamath Mountains"/>
    <n v="1569.7544917247337"/>
    <s v="180102080201"/>
    <x v="19"/>
    <n v="5.6114120471571022E-2"/>
    <n v="0.22445648188628409"/>
    <n v="5.6114120471571022E-2"/>
    <n v="0.11222824094314204"/>
  </r>
  <r>
    <n v="287"/>
    <n v="4499"/>
    <n v="4"/>
    <n v="0.303448"/>
    <n v="4"/>
    <n v="0.163577"/>
    <n v="5"/>
    <n v="2"/>
    <n v="0"/>
    <n v="2"/>
    <n v="1"/>
    <n v="0"/>
    <s v="M261A"/>
    <s v="Klamath Mountains"/>
    <n v="1599.9932042039877"/>
    <s v="180102080201"/>
    <x v="19"/>
    <n v="5.7195065781115391E-2"/>
    <n v="0.28597532890557698"/>
    <n v="0.11439013156223078"/>
    <n v="0"/>
  </r>
  <r>
    <n v="301"/>
    <n v="4573"/>
    <n v="4"/>
    <n v="0.33103399999999999"/>
    <n v="4"/>
    <n v="0.16764000000000001"/>
    <n v="8"/>
    <n v="2"/>
    <n v="0"/>
    <n v="3"/>
    <n v="0"/>
    <n v="3"/>
    <s v="M261A"/>
    <s v="Klamath Mountains"/>
    <n v="1599.993228935695"/>
    <s v="180102080201"/>
    <x v="19"/>
    <n v="5.7195066665201411E-2"/>
    <n v="0.45756053332161128"/>
    <n v="0.11439013333040282"/>
    <n v="0.17158519999560423"/>
  </r>
  <r>
    <n v="316"/>
    <n v="4277"/>
    <n v="3"/>
    <n v="0.25517200000000001"/>
    <n v="4"/>
    <n v="0.102688"/>
    <n v="7"/>
    <n v="0"/>
    <n v="0"/>
    <n v="1"/>
    <n v="2"/>
    <n v="4"/>
    <s v="M261A"/>
    <s v="Klamath Mountains"/>
    <n v="101.25706386452879"/>
    <s v="180102080201"/>
    <x v="19"/>
    <n v="3.6196431418067218E-3"/>
    <n v="2.5337501992647053E-2"/>
    <n v="0"/>
    <n v="1.4478572567226887E-2"/>
  </r>
  <r>
    <n v="318"/>
    <n v="4868"/>
    <n v="4"/>
    <n v="0.289655"/>
    <n v="4"/>
    <n v="0.160219"/>
    <n v="5"/>
    <n v="2"/>
    <n v="0"/>
    <n v="1"/>
    <n v="1"/>
    <n v="1"/>
    <s v="M261A"/>
    <s v="Klamath Mountains"/>
    <n v="115.39696919325641"/>
    <s v="180102080201"/>
    <x v="19"/>
    <n v="4.1251032983188694E-3"/>
    <n v="2.0625516491594345E-2"/>
    <n v="8.2502065966377387E-3"/>
    <n v="4.1251032983188694E-3"/>
  </r>
  <r>
    <n v="324"/>
    <n v="4278"/>
    <n v="3"/>
    <n v="0.21379300000000001"/>
    <n v="3"/>
    <n v="7.9112000000000002E-2"/>
    <n v="6"/>
    <n v="0"/>
    <n v="0"/>
    <n v="3"/>
    <n v="1"/>
    <n v="2"/>
    <s v="M261A"/>
    <s v="Klamath Mountains"/>
    <n v="1166.0464420171495"/>
    <s v="180102080201"/>
    <x v="19"/>
    <n v="4.1682741389008834E-2"/>
    <n v="0.25009644833405298"/>
    <n v="0"/>
    <n v="8.3365482778017669E-2"/>
  </r>
  <r>
    <n v="356"/>
    <n v="4796"/>
    <n v="4"/>
    <n v="0.38620700000000002"/>
    <n v="5"/>
    <n v="0.21646000000000001"/>
    <n v="9"/>
    <n v="3"/>
    <n v="0"/>
    <n v="1"/>
    <n v="0"/>
    <n v="5"/>
    <s v="M261A"/>
    <s v="Klamath Mountains"/>
    <n v="116.13126348376713"/>
    <s v="180102080201"/>
    <x v="19"/>
    <n v="4.1513521662128756E-3"/>
    <n v="3.7362169495915878E-2"/>
    <n v="1.2454056498638627E-2"/>
    <n v="2.0756760831064376E-2"/>
  </r>
  <r>
    <n v="360"/>
    <n v="4794"/>
    <n v="5"/>
    <n v="0.47586200000000001"/>
    <n v="5"/>
    <n v="0.27904000000000001"/>
    <n v="8"/>
    <n v="4"/>
    <n v="0"/>
    <n v="1"/>
    <n v="1"/>
    <n v="2"/>
    <s v="M261A"/>
    <s v="Klamath Mountains"/>
    <n v="1168.2309530396385"/>
    <s v="180102080201"/>
    <x v="19"/>
    <n v="4.1760831252954843E-2"/>
    <n v="0.33408665002363874"/>
    <n v="0.16704332501181937"/>
    <n v="8.3521662505909686E-2"/>
  </r>
  <r>
    <n v="385"/>
    <n v="4498"/>
    <n v="5"/>
    <n v="0.44827600000000001"/>
    <n v="5"/>
    <n v="0.24235999999999999"/>
    <n v="9"/>
    <n v="3"/>
    <n v="0"/>
    <n v="2"/>
    <n v="1"/>
    <n v="3"/>
    <s v="M261A"/>
    <s v="Klamath Mountains"/>
    <n v="1599.9932042033583"/>
    <s v="180102080201"/>
    <x v="19"/>
    <n v="5.7195065781092895E-2"/>
    <n v="0.51475559202983601"/>
    <n v="0.17158519734327868"/>
    <n v="0.17158519734327868"/>
  </r>
  <r>
    <n v="405"/>
    <n v="4720"/>
    <n v="5"/>
    <n v="0.51034500000000005"/>
    <n v="5"/>
    <n v="0.29014699999999999"/>
    <n v="9"/>
    <n v="4"/>
    <n v="0"/>
    <n v="2"/>
    <n v="1"/>
    <n v="2"/>
    <s v="M261A"/>
    <s v="Klamath Mountains"/>
    <n v="1599.9879002070868"/>
    <s v="180102080201"/>
    <x v="19"/>
    <n v="5.7194876178777797E-2"/>
    <n v="0.51475388560900015"/>
    <n v="0.22877950471511119"/>
    <n v="0.11438975235755559"/>
  </r>
  <r>
    <n v="411"/>
    <n v="4719"/>
    <n v="5"/>
    <n v="0.45517200000000002"/>
    <n v="5"/>
    <n v="0.271291"/>
    <n v="7"/>
    <n v="4"/>
    <n v="0"/>
    <n v="1"/>
    <n v="1"/>
    <n v="1"/>
    <s v="M261A"/>
    <s v="Klamath Mountains"/>
    <n v="129.69067750136659"/>
    <s v="180102080201"/>
    <x v="19"/>
    <n v="4.6360614603850429E-3"/>
    <n v="3.2452430222695297E-2"/>
    <n v="1.8544245841540172E-2"/>
    <n v="4.6360614603850429E-3"/>
  </r>
  <r>
    <n v="442"/>
    <n v="4276"/>
    <n v="5"/>
    <n v="0.66206900000000002"/>
    <n v="5"/>
    <n v="0.35143600000000003"/>
    <n v="14"/>
    <n v="4"/>
    <n v="0"/>
    <n v="2"/>
    <n v="2"/>
    <n v="6"/>
    <s v="M261A"/>
    <s v="Klamath Mountains"/>
    <n v="0.24096179195168585"/>
    <s v="180102080201"/>
    <x v="19"/>
    <n v="8.6136775488797814E-6"/>
    <n v="1.2059148568431694E-4"/>
    <n v="3.4454710195519126E-5"/>
    <n v="5.1682065293278689E-5"/>
  </r>
  <r>
    <n v="449"/>
    <n v="4572"/>
    <n v="4"/>
    <n v="0.38620700000000002"/>
    <n v="5"/>
    <n v="0.219113"/>
    <n v="6"/>
    <n v="3"/>
    <n v="0"/>
    <n v="2"/>
    <n v="1"/>
    <n v="0"/>
    <s v="M261A"/>
    <s v="Klamath Mountains"/>
    <n v="1599.9879587225903"/>
    <s v="180102080201"/>
    <x v="19"/>
    <n v="5.7194878270535474E-2"/>
    <n v="0.34316926962321281"/>
    <n v="0.17158463481160641"/>
    <n v="0"/>
  </r>
  <r>
    <n v="530"/>
    <n v="4721"/>
    <n v="4"/>
    <n v="0.39310299999999998"/>
    <n v="5"/>
    <n v="0.21542600000000001"/>
    <n v="8"/>
    <n v="3"/>
    <n v="0"/>
    <n v="3"/>
    <n v="0"/>
    <n v="2"/>
    <s v="M261A"/>
    <s v="Klamath Mountains"/>
    <n v="1590.8328747219234"/>
    <s v="180102080201"/>
    <x v="19"/>
    <n v="5.6867610860727766E-2"/>
    <n v="0.45494088688582213"/>
    <n v="0.17060283258218328"/>
    <n v="0.11373522172145553"/>
  </r>
  <r>
    <n v="552"/>
    <n v="4497"/>
    <n v="3"/>
    <n v="0.275862"/>
    <n v="4"/>
    <n v="0.12424499999999999"/>
    <n v="9"/>
    <n v="1"/>
    <n v="0"/>
    <n v="2"/>
    <n v="0"/>
    <n v="6"/>
    <s v="M261A"/>
    <s v="Klamath Mountains"/>
    <n v="1115.8382725092192"/>
    <s v="180102080201"/>
    <x v="19"/>
    <n v="3.9887946542249378E-2"/>
    <n v="0.35899151888024439"/>
    <n v="3.9887946542249378E-2"/>
    <n v="0.23932767925349627"/>
  </r>
  <r>
    <n v="553"/>
    <n v="4646"/>
    <n v="5"/>
    <n v="0.48965500000000001"/>
    <n v="5"/>
    <n v="0.28239799999999998"/>
    <n v="8"/>
    <n v="4"/>
    <n v="0"/>
    <n v="2"/>
    <n v="1"/>
    <n v="1"/>
    <s v="M261A"/>
    <s v="Klamath Mountains"/>
    <n v="1590.768214733213"/>
    <s v="180102080201"/>
    <x v="19"/>
    <n v="5.6865299455718055E-2"/>
    <n v="0.45492239564574444"/>
    <n v="0.22746119782287222"/>
    <n v="5.6865299455718055E-2"/>
  </r>
  <r>
    <n v="21"/>
    <n v="4424"/>
    <n v="5"/>
    <n v="0.43448300000000001"/>
    <n v="5"/>
    <n v="0.23900199999999999"/>
    <n v="9"/>
    <n v="3"/>
    <n v="0"/>
    <n v="1"/>
    <n v="1"/>
    <n v="4"/>
    <s v="M261A"/>
    <s v="Klamath Mountains"/>
    <n v="6.3879923157412435"/>
    <s v="180102080204"/>
    <x v="20"/>
    <n v="3.2516947608824483E-4"/>
    <n v="2.9265252847942035E-3"/>
    <n v="9.7550842826473448E-4"/>
    <n v="1.3006779043529793E-3"/>
  </r>
  <r>
    <n v="32"/>
    <n v="3764"/>
    <n v="1"/>
    <n v="3.4483E-2"/>
    <n v="1"/>
    <n v="1.1107000000000001E-2"/>
    <n v="1"/>
    <n v="0"/>
    <n v="0"/>
    <n v="1"/>
    <n v="0"/>
    <n v="0"/>
    <s v="M261A"/>
    <s v="Klamath Mountains"/>
    <n v="497.80700007563109"/>
    <s v="180102080204"/>
    <x v="20"/>
    <n v="2.5339986870173734E-2"/>
    <n v="2.5339986870173734E-2"/>
    <n v="0"/>
    <n v="0"/>
  </r>
  <r>
    <n v="61"/>
    <n v="3837"/>
    <n v="1"/>
    <n v="5.5171999999999999E-2"/>
    <n v="1"/>
    <n v="1.8856000000000001E-2"/>
    <n v="2"/>
    <n v="0"/>
    <n v="0"/>
    <n v="1"/>
    <n v="0"/>
    <n v="1"/>
    <s v="M261A"/>
    <s v="Klamath Mountains"/>
    <n v="1143.2274530188984"/>
    <s v="180102080204"/>
    <x v="20"/>
    <n v="5.8193976068475872E-2"/>
    <n v="0.11638795213695174"/>
    <n v="0"/>
    <n v="5.8193976068475872E-2"/>
  </r>
  <r>
    <n v="82"/>
    <n v="4349"/>
    <n v="3"/>
    <n v="0.24137900000000001"/>
    <n v="4"/>
    <n v="0.113138"/>
    <n v="8"/>
    <n v="1"/>
    <n v="0"/>
    <n v="1"/>
    <n v="0"/>
    <n v="6"/>
    <s v="M261A"/>
    <s v="Klamath Mountains"/>
    <n v="931.32510103508753"/>
    <s v="180102080204"/>
    <x v="20"/>
    <n v="4.7407460779994783E-2"/>
    <n v="0.37925968623995826"/>
    <n v="4.7407460779994783E-2"/>
    <n v="0.28444476467996871"/>
  </r>
  <r>
    <n v="91"/>
    <n v="4204"/>
    <n v="1"/>
    <n v="0.110345"/>
    <n v="2"/>
    <n v="3.7713000000000003E-2"/>
    <n v="4"/>
    <n v="0"/>
    <n v="0"/>
    <n v="2"/>
    <n v="0"/>
    <n v="2"/>
    <s v="M261A"/>
    <s v="Klamath Mountains"/>
    <n v="1286.3410378024992"/>
    <s v="180102080204"/>
    <x v="20"/>
    <n v="6.5478920552601183E-2"/>
    <n v="0.26191568221040473"/>
    <n v="0"/>
    <n v="0.13095784110520237"/>
  </r>
  <r>
    <n v="107"/>
    <n v="3690"/>
    <n v="3"/>
    <n v="0.24137900000000001"/>
    <n v="2"/>
    <n v="4.8131E-2"/>
    <n v="2"/>
    <n v="0"/>
    <n v="1"/>
    <n v="1"/>
    <n v="0"/>
    <n v="0"/>
    <s v="M261A"/>
    <s v="Klamath Mountains"/>
    <n v="297.2781875832892"/>
    <s v="180102080204"/>
    <x v="20"/>
    <n v="1.5132421538879748E-2"/>
    <n v="3.0264843077759496E-2"/>
    <n v="0"/>
    <n v="0"/>
  </r>
  <r>
    <n v="125"/>
    <n v="4058"/>
    <n v="3"/>
    <n v="0.22758600000000001"/>
    <n v="3"/>
    <n v="7.4392E-2"/>
    <n v="7"/>
    <n v="0"/>
    <n v="0"/>
    <n v="6"/>
    <n v="0"/>
    <n v="1"/>
    <s v="M261A"/>
    <s v="Klamath Mountains"/>
    <n v="142.42222472379174"/>
    <s v="180102080204"/>
    <x v="20"/>
    <n v="7.2497520203080885E-3"/>
    <n v="5.0748264142156621E-2"/>
    <n v="0"/>
    <n v="7.2497520203080885E-3"/>
  </r>
  <r>
    <n v="134"/>
    <n v="3910"/>
    <n v="1"/>
    <n v="9.6551999999999999E-2"/>
    <n v="2"/>
    <n v="3.4354999999999997E-2"/>
    <n v="4"/>
    <n v="0"/>
    <n v="0"/>
    <n v="1"/>
    <n v="0"/>
    <n v="3"/>
    <s v="M261A"/>
    <s v="Klamath Mountains"/>
    <n v="842.52034909907184"/>
    <s v="180102080204"/>
    <x v="20"/>
    <n v="4.2887011594415263E-2"/>
    <n v="0.17154804637766105"/>
    <n v="0"/>
    <n v="0.12866103478324578"/>
  </r>
  <r>
    <n v="143"/>
    <n v="4423"/>
    <n v="4"/>
    <n v="0.40689700000000001"/>
    <n v="5"/>
    <n v="0.202323"/>
    <n v="10"/>
    <n v="2"/>
    <n v="0"/>
    <n v="2"/>
    <n v="1"/>
    <n v="5"/>
    <s v="M261A"/>
    <s v="Klamath Mountains"/>
    <n v="89.369563928113422"/>
    <s v="180102080204"/>
    <x v="20"/>
    <n v="4.5491999433263999E-3"/>
    <n v="4.5491999433263999E-2"/>
    <n v="9.0983998866527999E-3"/>
    <n v="2.2745999716632E-2"/>
  </r>
  <r>
    <n v="147"/>
    <n v="4056"/>
    <n v="2"/>
    <n v="0.193103"/>
    <n v="3"/>
    <n v="9.3247999999999998E-2"/>
    <n v="5"/>
    <n v="1"/>
    <n v="0"/>
    <n v="2"/>
    <n v="0"/>
    <n v="2"/>
    <s v="M261A"/>
    <s v="Klamath Mountains"/>
    <n v="376.62134475328338"/>
    <s v="180102080204"/>
    <x v="20"/>
    <n v="1.9171244939555757E-2"/>
    <n v="9.5856224697778783E-2"/>
    <n v="1.9171244939555757E-2"/>
    <n v="3.8342489879111513E-2"/>
  </r>
  <r>
    <n v="160"/>
    <n v="4350"/>
    <n v="5"/>
    <n v="0.57930999999999999"/>
    <n v="5"/>
    <n v="0.2959"/>
    <n v="13"/>
    <n v="3"/>
    <n v="0"/>
    <n v="2"/>
    <n v="2"/>
    <n v="6"/>
    <s v="M261A"/>
    <s v="Klamath Mountains"/>
    <n v="1109.7851326198411"/>
    <s v="180102080204"/>
    <x v="20"/>
    <n v="5.6491653763463073E-2"/>
    <n v="0.73439149892501998"/>
    <n v="0.16947496129038922"/>
    <n v="0.33894992258077844"/>
  </r>
  <r>
    <n v="165"/>
    <n v="4129"/>
    <n v="5"/>
    <n v="0.54482799999999998"/>
    <n v="5"/>
    <n v="0.29859999999999998"/>
    <n v="13"/>
    <n v="4"/>
    <n v="0"/>
    <n v="2"/>
    <n v="0"/>
    <n v="7"/>
    <s v="M261A"/>
    <s v="Klamath Mountains"/>
    <n v="322.19442657566395"/>
    <s v="180102080204"/>
    <x v="20"/>
    <n v="1.6400738715667062E-2"/>
    <n v="0.21320960330367181"/>
    <n v="6.5602954862668247E-2"/>
    <n v="0.11480517100966943"/>
  </r>
  <r>
    <n v="171"/>
    <n v="3689"/>
    <n v="4"/>
    <n v="0.37930999999999998"/>
    <n v="4"/>
    <n v="0.100637"/>
    <n v="5"/>
    <n v="0"/>
    <n v="1"/>
    <n v="3"/>
    <n v="1"/>
    <n v="0"/>
    <s v="M261A"/>
    <s v="Klamath Mountains"/>
    <n v="103.72571037987024"/>
    <s v="180102080204"/>
    <x v="20"/>
    <n v="5.2799742444883755E-3"/>
    <n v="2.6399871222441876E-2"/>
    <n v="0"/>
    <n v="0"/>
  </r>
  <r>
    <n v="209"/>
    <n v="4202"/>
    <n v="5"/>
    <n v="0.48965500000000001"/>
    <n v="5"/>
    <n v="0.27974399999999999"/>
    <n v="11"/>
    <n v="4"/>
    <n v="0"/>
    <n v="1"/>
    <n v="0"/>
    <n v="6"/>
    <s v="M261A"/>
    <s v="Klamath Mountains"/>
    <n v="606.03134165651397"/>
    <s v="180102080204"/>
    <x v="20"/>
    <n v="3.0848955997317625E-2"/>
    <n v="0.33933851597049386"/>
    <n v="0.1233958239892705"/>
    <n v="0.18509373598390574"/>
  </r>
  <r>
    <n v="263"/>
    <n v="4351"/>
    <n v="2"/>
    <n v="0.193103"/>
    <n v="4"/>
    <n v="0.101326"/>
    <n v="4"/>
    <n v="1"/>
    <n v="0"/>
    <n v="0"/>
    <n v="1"/>
    <n v="2"/>
    <s v="M261A"/>
    <s v="Klamath Mountains"/>
    <n v="30.238765179145791"/>
    <s v="180102080204"/>
    <x v="20"/>
    <n v="1.5392509797841447E-3"/>
    <n v="6.1570039191365788E-3"/>
    <n v="1.5392509797841447E-3"/>
    <n v="3.0785019595682894E-3"/>
  </r>
  <r>
    <n v="297"/>
    <n v="3836"/>
    <n v="1"/>
    <n v="6.8966E-2"/>
    <n v="1"/>
    <n v="2.2214000000000001E-2"/>
    <n v="2"/>
    <n v="0"/>
    <n v="0"/>
    <n v="2"/>
    <n v="0"/>
    <n v="0"/>
    <s v="M261A"/>
    <s v="Klamath Mountains"/>
    <n v="82.802806456177294"/>
    <s v="180102080204"/>
    <x v="20"/>
    <n v="4.2149307424248546E-3"/>
    <n v="8.4298614848497093E-3"/>
    <n v="0"/>
    <n v="0"/>
  </r>
  <r>
    <n v="309"/>
    <n v="3984"/>
    <n v="1"/>
    <n v="9.6551999999999999E-2"/>
    <n v="2"/>
    <n v="3.4354999999999997E-2"/>
    <n v="4"/>
    <n v="0"/>
    <n v="0"/>
    <n v="1"/>
    <n v="0"/>
    <n v="3"/>
    <s v="M261A"/>
    <s v="Klamath Mountains"/>
    <n v="1283.9224530290219"/>
    <s v="180102080204"/>
    <x v="20"/>
    <n v="6.5355806762728799E-2"/>
    <n v="0.2614232270509152"/>
    <n v="0"/>
    <n v="0.19606742028818641"/>
  </r>
  <r>
    <n v="311"/>
    <n v="3911"/>
    <n v="2"/>
    <n v="0.124138"/>
    <n v="2"/>
    <n v="4.1070000000000002E-2"/>
    <n v="4"/>
    <n v="0"/>
    <n v="0"/>
    <n v="3"/>
    <n v="0"/>
    <n v="1"/>
    <s v="M261A"/>
    <s v="Klamath Mountains"/>
    <n v="782.34287151234992"/>
    <s v="180102080204"/>
    <x v="20"/>
    <n v="3.9823783291687433E-2"/>
    <n v="0.15929513316674973"/>
    <n v="0"/>
    <n v="3.9823783291687433E-2"/>
  </r>
  <r>
    <n v="317"/>
    <n v="4277"/>
    <n v="3"/>
    <n v="0.25517200000000001"/>
    <n v="4"/>
    <n v="0.102688"/>
    <n v="7"/>
    <n v="0"/>
    <n v="0"/>
    <n v="1"/>
    <n v="2"/>
    <n v="4"/>
    <s v="M261A"/>
    <s v="Klamath Mountains"/>
    <n v="1498.7309006738669"/>
    <s v="180102080204"/>
    <x v="20"/>
    <n v="7.6290251722513996E-2"/>
    <n v="0.53403176205759795"/>
    <n v="0"/>
    <n v="0.30516100689005599"/>
  </r>
  <r>
    <n v="326"/>
    <n v="4278"/>
    <n v="3"/>
    <n v="0.21379300000000001"/>
    <n v="3"/>
    <n v="7.9112000000000002E-2"/>
    <n v="6"/>
    <n v="0"/>
    <n v="0"/>
    <n v="3"/>
    <n v="1"/>
    <n v="2"/>
    <s v="M261A"/>
    <s v="Klamath Mountains"/>
    <n v="102.28479457121307"/>
    <s v="180102080204"/>
    <x v="20"/>
    <n v="5.2066269679999951E-3"/>
    <n v="3.123976180799997E-2"/>
    <n v="0"/>
    <n v="1.041325393599999E-2"/>
  </r>
  <r>
    <n v="357"/>
    <n v="4057"/>
    <n v="2"/>
    <n v="0.13103400000000001"/>
    <n v="2"/>
    <n v="4.5462000000000002E-2"/>
    <n v="5"/>
    <n v="0"/>
    <n v="0"/>
    <n v="2"/>
    <n v="0"/>
    <n v="3"/>
    <s v="M261A"/>
    <s v="Klamath Mountains"/>
    <n v="998.4589185501826"/>
    <s v="180102080204"/>
    <x v="20"/>
    <n v="5.08247892910818E-2"/>
    <n v="0.25412394645540898"/>
    <n v="0"/>
    <n v="0.15247436787324539"/>
  </r>
  <r>
    <n v="426"/>
    <n v="3617"/>
    <n v="4"/>
    <n v="0.34482800000000002"/>
    <n v="3"/>
    <n v="8.9529999999999998E-2"/>
    <n v="4"/>
    <n v="0"/>
    <n v="1"/>
    <n v="2"/>
    <n v="1"/>
    <n v="0"/>
    <s v="M261A"/>
    <s v="Klamath Mountains"/>
    <n v="77.073525793948946"/>
    <s v="180102080204"/>
    <x v="20"/>
    <n v="3.9232918206452295E-3"/>
    <n v="1.5693167282580918E-2"/>
    <n v="0"/>
    <n v="0"/>
  </r>
  <r>
    <n v="436"/>
    <n v="3983"/>
    <n v="3"/>
    <n v="0.21379300000000001"/>
    <n v="4"/>
    <n v="0.100997"/>
    <n v="6"/>
    <n v="1"/>
    <n v="0"/>
    <n v="2"/>
    <n v="0"/>
    <n v="3"/>
    <s v="M261A"/>
    <s v="Klamath Mountains"/>
    <n v="775.07069897354961"/>
    <s v="180102080204"/>
    <x v="20"/>
    <n v="3.9453606181637069E-2"/>
    <n v="0.23672163708982241"/>
    <n v="3.9453606181637069E-2"/>
    <n v="0.11836081854491121"/>
  </r>
  <r>
    <n v="443"/>
    <n v="4276"/>
    <n v="5"/>
    <n v="0.66206900000000002"/>
    <n v="5"/>
    <n v="0.35143600000000003"/>
    <n v="14"/>
    <n v="4"/>
    <n v="0"/>
    <n v="2"/>
    <n v="2"/>
    <n v="6"/>
    <s v="M261A"/>
    <s v="Klamath Mountains"/>
    <n v="1599.7522671443726"/>
    <s v="180102080204"/>
    <x v="20"/>
    <n v="8.1432566112590282E-2"/>
    <n v="1.1400559255762639"/>
    <n v="0.32573026445036113"/>
    <n v="0.48859539667554169"/>
  </r>
  <r>
    <n v="462"/>
    <n v="3763"/>
    <n v="3"/>
    <n v="0.24137900000000001"/>
    <n v="2"/>
    <n v="4.8131E-2"/>
    <n v="2"/>
    <n v="0"/>
    <n v="1"/>
    <n v="1"/>
    <n v="0"/>
    <n v="0"/>
    <s v="M261A"/>
    <s v="Klamath Mountains"/>
    <n v="804.36097581463582"/>
    <s v="180102080204"/>
    <x v="20"/>
    <n v="4.094457603634806E-2"/>
    <n v="8.188915207269612E-2"/>
    <n v="0"/>
    <n v="0"/>
  </r>
  <r>
    <n v="482"/>
    <n v="4203"/>
    <n v="5"/>
    <n v="0.49655199999999999"/>
    <n v="5"/>
    <n v="0.264903"/>
    <n v="9"/>
    <n v="3"/>
    <n v="0"/>
    <n v="2"/>
    <n v="2"/>
    <n v="2"/>
    <s v="M261A"/>
    <s v="Klamath Mountains"/>
    <n v="1558.9018158239248"/>
    <s v="180102080204"/>
    <x v="20"/>
    <n v="7.935314597598403E-2"/>
    <n v="0.71417831378385621"/>
    <n v="0.23805943792795209"/>
    <n v="0.15870629195196806"/>
  </r>
  <r>
    <n v="491"/>
    <n v="4131"/>
    <n v="1"/>
    <n v="0.110345"/>
    <n v="2"/>
    <n v="3.7713000000000003E-2"/>
    <n v="4"/>
    <n v="0"/>
    <n v="0"/>
    <n v="2"/>
    <n v="0"/>
    <n v="2"/>
    <s v="M261A"/>
    <s v="Klamath Mountains"/>
    <n v="658.81448314017678"/>
    <s v="180102080204"/>
    <x v="20"/>
    <n v="3.3535788669335757E-2"/>
    <n v="0.13414315467734303"/>
    <n v="0"/>
    <n v="6.7071577338671515E-2"/>
  </r>
  <r>
    <n v="494"/>
    <n v="4275"/>
    <n v="5"/>
    <n v="0.42069000000000001"/>
    <n v="5"/>
    <n v="0.22756699999999999"/>
    <n v="10"/>
    <n v="3"/>
    <n v="0"/>
    <n v="2"/>
    <n v="0"/>
    <n v="5"/>
    <s v="M261A"/>
    <s v="Klamath Mountains"/>
    <n v="23.571673089329035"/>
    <s v="180102080204"/>
    <x v="20"/>
    <n v="1.1998744222176012E-3"/>
    <n v="1.1998744222176012E-2"/>
    <n v="3.5996232666528037E-3"/>
    <n v="5.9993721110880062E-3"/>
  </r>
  <r>
    <n v="539"/>
    <n v="4130"/>
    <n v="1"/>
    <n v="7.5861999999999999E-2"/>
    <n v="1"/>
    <n v="2.6605E-2"/>
    <n v="3"/>
    <n v="0"/>
    <n v="0"/>
    <n v="1"/>
    <n v="0"/>
    <n v="2"/>
    <s v="M261A"/>
    <s v="Klamath Mountains"/>
    <n v="1599.9879002070868"/>
    <s v="180102080204"/>
    <x v="20"/>
    <n v="8.144456059783145E-2"/>
    <n v="0.24433368179349435"/>
    <n v="0"/>
    <n v="0.1628891211956629"/>
  </r>
  <r>
    <n v="546"/>
    <n v="3544"/>
    <n v="1"/>
    <n v="6.8966E-2"/>
    <n v="1"/>
    <n v="2.2214000000000001E-2"/>
    <n v="2"/>
    <n v="0"/>
    <n v="0"/>
    <n v="2"/>
    <n v="0"/>
    <n v="0"/>
    <s v="M261A"/>
    <s v="Klamath Mountains"/>
    <n v="13.765017409818112"/>
    <s v="180102080204"/>
    <x v="20"/>
    <n v="7.0068392043404432E-4"/>
    <n v="1.4013678408680886E-3"/>
    <n v="0"/>
    <n v="0"/>
  </r>
  <r>
    <n v="58"/>
    <n v="2077"/>
    <n v="3"/>
    <n v="0.22069"/>
    <n v="4"/>
    <n v="0.108042"/>
    <n v="4"/>
    <n v="1"/>
    <n v="0"/>
    <n v="2"/>
    <n v="1"/>
    <n v="0"/>
    <s v="M261A"/>
    <s v="Klamath Mountains"/>
    <n v="1500.2948410746781"/>
    <s v="180102080604"/>
    <x v="21"/>
    <n v="8.5075112303218903E-2"/>
    <n v="0.34030044921287561"/>
    <n v="8.5075112303218903E-2"/>
    <n v="0"/>
  </r>
  <r>
    <n v="89"/>
    <n v="1486"/>
    <n v="2"/>
    <n v="0.193103"/>
    <n v="3"/>
    <n v="9.3247999999999998E-2"/>
    <n v="5"/>
    <n v="1"/>
    <n v="0"/>
    <n v="2"/>
    <n v="0"/>
    <n v="2"/>
    <s v="M261A"/>
    <s v="Klamath Mountains"/>
    <n v="62.94376605260998"/>
    <s v="180102080604"/>
    <x v="21"/>
    <n v="3.5692637334389034E-3"/>
    <n v="1.7846318667194518E-2"/>
    <n v="3.5692637334389034E-3"/>
    <n v="7.1385274668778068E-3"/>
  </r>
  <r>
    <n v="104"/>
    <n v="1781"/>
    <n v="3"/>
    <n v="0.234483"/>
    <n v="4"/>
    <n v="0.13328499999999999"/>
    <n v="4"/>
    <n v="2"/>
    <n v="0"/>
    <n v="2"/>
    <n v="0"/>
    <n v="0"/>
    <s v="M261A"/>
    <s v="Klamath Mountains"/>
    <n v="1011.4159913149907"/>
    <s v="180102080604"/>
    <x v="21"/>
    <n v="5.7352946028100954E-2"/>
    <n v="0.22941178411240382"/>
    <n v="0.11470589205620191"/>
    <n v="0"/>
  </r>
  <r>
    <n v="136"/>
    <n v="2076"/>
    <n v="2"/>
    <n v="0.151724"/>
    <n v="3"/>
    <n v="7.775E-2"/>
    <n v="3"/>
    <n v="1"/>
    <n v="0"/>
    <n v="2"/>
    <n v="0"/>
    <n v="0"/>
    <s v="M261A"/>
    <s v="Klamath Mountains"/>
    <n v="360.46813708758043"/>
    <s v="180102080604"/>
    <x v="21"/>
    <n v="2.0440560351784581E-2"/>
    <n v="6.1321681055353738E-2"/>
    <n v="2.0440560351784581E-2"/>
    <n v="0"/>
  </r>
  <r>
    <n v="177"/>
    <n v="1930"/>
    <n v="1"/>
    <n v="0.117241"/>
    <n v="3"/>
    <n v="6.6642999999999994E-2"/>
    <n v="2"/>
    <n v="1"/>
    <n v="0"/>
    <n v="1"/>
    <n v="0"/>
    <n v="0"/>
    <s v="M261A"/>
    <s v="Klamath Mountains"/>
    <n v="1392.9966398705415"/>
    <s v="180102080604"/>
    <x v="21"/>
    <n v="7.8990703913974211E-2"/>
    <n v="0.15798140782794842"/>
    <n v="7.8990703913974211E-2"/>
    <n v="0"/>
  </r>
  <r>
    <n v="179"/>
    <n v="1929"/>
    <n v="2"/>
    <n v="0.151724"/>
    <n v="3"/>
    <n v="7.775E-2"/>
    <n v="3"/>
    <n v="1"/>
    <n v="0"/>
    <n v="2"/>
    <n v="0"/>
    <n v="0"/>
    <s v="M261A"/>
    <s v="Klamath Mountains"/>
    <n v="1599.9826299941749"/>
    <s v="180102080604"/>
    <x v="21"/>
    <n v="9.0727967732296272E-2"/>
    <n v="0.27218390319688879"/>
    <n v="9.0727967732296272E-2"/>
    <n v="0"/>
  </r>
  <r>
    <n v="281"/>
    <n v="2002"/>
    <n v="2"/>
    <n v="0.17241400000000001"/>
    <n v="3"/>
    <n v="8.5499000000000006E-2"/>
    <n v="4"/>
    <n v="1"/>
    <n v="0"/>
    <n v="2"/>
    <n v="0"/>
    <n v="1"/>
    <s v="M261A"/>
    <s v="Klamath Mountains"/>
    <n v="535.08845012318602"/>
    <s v="180102080604"/>
    <x v="21"/>
    <n v="3.0342509178913769E-2"/>
    <n v="0.12137003671565508"/>
    <n v="3.0342509178913769E-2"/>
    <n v="3.0342509178913769E-2"/>
  </r>
  <r>
    <n v="285"/>
    <n v="2150"/>
    <n v="4"/>
    <n v="0.303448"/>
    <n v="4"/>
    <n v="0.163577"/>
    <n v="5"/>
    <n v="2"/>
    <n v="0"/>
    <n v="2"/>
    <n v="1"/>
    <n v="0"/>
    <s v="M261A"/>
    <s v="Klamath Mountains"/>
    <n v="309.73313179137864"/>
    <s v="180102080604"/>
    <x v="21"/>
    <n v="1.756360166665908E-2"/>
    <n v="8.7818008333295394E-2"/>
    <n v="3.512720333331816E-2"/>
    <n v="0"/>
  </r>
  <r>
    <n v="300"/>
    <n v="2003"/>
    <n v="2"/>
    <n v="0.151724"/>
    <n v="3"/>
    <n v="7.775E-2"/>
    <n v="3"/>
    <n v="1"/>
    <n v="0"/>
    <n v="2"/>
    <n v="0"/>
    <n v="0"/>
    <s v="M261A"/>
    <s v="Klamath Mountains"/>
    <n v="1599.99847441627"/>
    <s v="180102080604"/>
    <x v="21"/>
    <n v="9.0728866199685634E-2"/>
    <n v="0.27218659859905692"/>
    <n v="9.0728866199685634E-2"/>
    <n v="0"/>
  </r>
  <r>
    <n v="313"/>
    <n v="1633"/>
    <n v="2"/>
    <n v="0.151724"/>
    <n v="3"/>
    <n v="7.775E-2"/>
    <n v="3"/>
    <n v="1"/>
    <n v="0"/>
    <n v="2"/>
    <n v="0"/>
    <n v="0"/>
    <s v="M261A"/>
    <s v="Klamath Mountains"/>
    <n v="385.58845509710483"/>
    <s v="180102080604"/>
    <x v="21"/>
    <n v="2.1865022942232481E-2"/>
    <n v="6.5595068826697439E-2"/>
    <n v="2.1865022942232481E-2"/>
    <n v="0"/>
  </r>
  <r>
    <n v="342"/>
    <n v="1708"/>
    <n v="3"/>
    <n v="0.234483"/>
    <n v="4"/>
    <n v="0.13328499999999999"/>
    <n v="4"/>
    <n v="2"/>
    <n v="0"/>
    <n v="2"/>
    <n v="0"/>
    <n v="0"/>
    <s v="M261A"/>
    <s v="Klamath Mountains"/>
    <n v="1599.99847441627"/>
    <s v="180102080604"/>
    <x v="21"/>
    <n v="9.0728866199685634E-2"/>
    <n v="0.36291546479874254"/>
    <n v="0.18145773239937127"/>
    <n v="0"/>
  </r>
  <r>
    <n v="354"/>
    <n v="1709"/>
    <n v="2"/>
    <n v="0.137931"/>
    <n v="3"/>
    <n v="7.4392E-2"/>
    <n v="3"/>
    <n v="1"/>
    <n v="0"/>
    <n v="1"/>
    <n v="0"/>
    <n v="1"/>
    <s v="M261A"/>
    <s v="Klamath Mountains"/>
    <n v="381.94065237698851"/>
    <s v="180102080604"/>
    <x v="21"/>
    <n v="2.1658172116929646E-2"/>
    <n v="6.4974516350788936E-2"/>
    <n v="2.1658172116929646E-2"/>
    <n v="2.1658172116929646E-2"/>
  </r>
  <r>
    <n v="390"/>
    <n v="2004"/>
    <n v="3"/>
    <n v="0.26896599999999998"/>
    <n v="4"/>
    <n v="0.15246999999999999"/>
    <n v="4"/>
    <n v="2"/>
    <n v="0"/>
    <n v="1"/>
    <n v="1"/>
    <n v="0"/>
    <s v="M261A"/>
    <s v="Klamath Mountains"/>
    <n v="225.59739694361519"/>
    <s v="180102080604"/>
    <x v="21"/>
    <n v="1.2792634724081268E-2"/>
    <n v="5.1170538896325071E-2"/>
    <n v="2.5585269448162536E-2"/>
    <n v="0"/>
  </r>
  <r>
    <n v="422"/>
    <n v="2224"/>
    <n v="5"/>
    <n v="0.42758600000000002"/>
    <n v="5"/>
    <n v="0.19084000000000001"/>
    <n v="8"/>
    <n v="1"/>
    <n v="0"/>
    <n v="4"/>
    <n v="3"/>
    <n v="0"/>
    <s v="M261A"/>
    <s v="Klamath Mountains"/>
    <n v="673.02971616385651"/>
    <s v="180102080604"/>
    <x v="21"/>
    <n v="3.8164550805912939E-2"/>
    <n v="0.30531640644730351"/>
    <n v="3.8164550805912939E-2"/>
    <n v="0"/>
  </r>
  <r>
    <n v="424"/>
    <n v="1561"/>
    <n v="1"/>
    <n v="0.110345"/>
    <n v="2"/>
    <n v="3.7713000000000003E-2"/>
    <n v="4"/>
    <n v="0"/>
    <n v="0"/>
    <n v="2"/>
    <n v="0"/>
    <n v="2"/>
    <s v="M261A"/>
    <s v="Klamath Mountains"/>
    <n v="358.006138717939"/>
    <s v="180102080604"/>
    <x v="21"/>
    <n v="2.0300951268254337E-2"/>
    <n v="8.1203805073017346E-2"/>
    <n v="0"/>
    <n v="4.0601902536508673E-2"/>
  </r>
  <r>
    <n v="432"/>
    <n v="1855"/>
    <n v="1"/>
    <n v="0.117241"/>
    <n v="3"/>
    <n v="6.6642999999999994E-2"/>
    <n v="2"/>
    <n v="1"/>
    <n v="0"/>
    <n v="1"/>
    <n v="0"/>
    <n v="0"/>
    <s v="M261A"/>
    <s v="Klamath Mountains"/>
    <n v="163.98966631102255"/>
    <s v="180102080604"/>
    <x v="21"/>
    <n v="9.2991316746674022E-3"/>
    <n v="1.8598263349334804E-2"/>
    <n v="9.2991316746674022E-3"/>
    <n v="0"/>
  </r>
  <r>
    <n v="456"/>
    <n v="1856"/>
    <n v="3"/>
    <n v="0.234483"/>
    <n v="4"/>
    <n v="0.13328499999999999"/>
    <n v="4"/>
    <n v="2"/>
    <n v="0"/>
    <n v="2"/>
    <n v="0"/>
    <n v="0"/>
    <s v="M261A"/>
    <s v="Klamath Mountains"/>
    <n v="1599.9985329321603"/>
    <s v="180102080604"/>
    <x v="21"/>
    <n v="9.0728869517864033E-2"/>
    <n v="0.36291547807145613"/>
    <n v="0.18145773903572807"/>
    <n v="0"/>
  </r>
  <r>
    <n v="459"/>
    <n v="1857"/>
    <n v="3"/>
    <n v="0.206897"/>
    <n v="4"/>
    <n v="0.104684"/>
    <n v="4"/>
    <n v="1"/>
    <n v="0"/>
    <n v="1"/>
    <n v="1"/>
    <n v="1"/>
    <s v="M261A"/>
    <s v="Klamath Mountains"/>
    <n v="21.162370040726554"/>
    <s v="180102080604"/>
    <x v="21"/>
    <n v="1.2000247941447604E-3"/>
    <n v="4.8000991765790417E-3"/>
    <n v="1.2000247941447604E-3"/>
    <n v="1.2000247941447604E-3"/>
  </r>
  <r>
    <n v="467"/>
    <n v="1634"/>
    <n v="2"/>
    <n v="0.17241400000000001"/>
    <n v="3"/>
    <n v="8.5499000000000006E-2"/>
    <n v="4"/>
    <n v="1"/>
    <n v="0"/>
    <n v="2"/>
    <n v="0"/>
    <n v="1"/>
    <s v="M261A"/>
    <s v="Klamath Mountains"/>
    <n v="1593.7738849644484"/>
    <s v="180102080604"/>
    <x v="21"/>
    <n v="9.0375897148431791E-2"/>
    <n v="0.36150358859372717"/>
    <n v="9.0375897148431791E-2"/>
    <n v="9.0375897148431791E-2"/>
  </r>
  <r>
    <n v="471"/>
    <n v="1560"/>
    <n v="2"/>
    <n v="0.151724"/>
    <n v="3"/>
    <n v="7.775E-2"/>
    <n v="3"/>
    <n v="1"/>
    <n v="0"/>
    <n v="2"/>
    <n v="0"/>
    <n v="0"/>
    <s v="M261A"/>
    <s v="Klamath Mountains"/>
    <n v="801.86288554424289"/>
    <s v="180102080604"/>
    <x v="21"/>
    <n v="4.5470112388438191E-2"/>
    <n v="0.13641033716531459"/>
    <n v="4.5470112388438191E-2"/>
    <n v="0"/>
  </r>
  <r>
    <n v="501"/>
    <n v="2297"/>
    <n v="4"/>
    <n v="0.303448"/>
    <n v="4"/>
    <n v="0.163577"/>
    <n v="5"/>
    <n v="2"/>
    <n v="0"/>
    <n v="2"/>
    <n v="1"/>
    <n v="0"/>
    <s v="M261A"/>
    <s v="Klamath Mountains"/>
    <n v="22.141855420278873"/>
    <s v="180102080604"/>
    <x v="21"/>
    <n v="1.2555670958199995E-3"/>
    <n v="6.2778354790999974E-3"/>
    <n v="2.5111341916399989E-3"/>
    <n v="0"/>
  </r>
  <r>
    <n v="502"/>
    <n v="1782"/>
    <n v="2"/>
    <n v="0.2"/>
    <n v="4"/>
    <n v="0.12217799999999999"/>
    <n v="3"/>
    <n v="2"/>
    <n v="0"/>
    <n v="1"/>
    <n v="0"/>
    <n v="0"/>
    <s v="M261A"/>
    <s v="Klamath Mountains"/>
    <n v="1434.9319071561245"/>
    <s v="180102080604"/>
    <x v="21"/>
    <n v="8.1368668215465068E-2"/>
    <n v="0.2441060046463952"/>
    <n v="0.16273733643093014"/>
    <n v="0"/>
  </r>
  <r>
    <n v="9"/>
    <n v="2006"/>
    <n v="1"/>
    <n v="6.8966E-2"/>
    <n v="1"/>
    <n v="2.2214000000000001E-2"/>
    <n v="2"/>
    <n v="0"/>
    <n v="0"/>
    <n v="2"/>
    <n v="0"/>
    <n v="0"/>
    <s v="M261A"/>
    <s v="Klamath Mountains"/>
    <n v="88.847824422653375"/>
    <s v="180102080606"/>
    <x v="22"/>
    <n v="3.4583942225885843E-3"/>
    <n v="6.9167884451771687E-3"/>
    <n v="0"/>
    <n v="0"/>
  </r>
  <r>
    <n v="76"/>
    <n v="1636"/>
    <n v="4"/>
    <n v="0.303448"/>
    <n v="4"/>
    <n v="0.163577"/>
    <n v="5"/>
    <n v="2"/>
    <n v="0"/>
    <n v="2"/>
    <n v="1"/>
    <n v="0"/>
    <s v="M261A"/>
    <s v="Klamath Mountains"/>
    <n v="879.87680501610362"/>
    <s v="180102080606"/>
    <x v="22"/>
    <n v="3.4249131915508518E-2"/>
    <n v="0.17124565957754259"/>
    <n v="6.8498263831017037E-2"/>
    <n v="0"/>
  </r>
  <r>
    <n v="101"/>
    <n v="1562"/>
    <n v="2"/>
    <n v="0.17241400000000001"/>
    <n v="3"/>
    <n v="8.5499000000000006E-2"/>
    <n v="4"/>
    <n v="1"/>
    <n v="0"/>
    <n v="2"/>
    <n v="0"/>
    <n v="1"/>
    <s v="M261A"/>
    <s v="Klamath Mountains"/>
    <n v="1599.993228935695"/>
    <s v="180102080606"/>
    <x v="22"/>
    <n v="6.2279604200654107E-2"/>
    <n v="0.24911841680261643"/>
    <n v="6.2279604200654107E-2"/>
    <n v="6.2279604200654107E-2"/>
  </r>
  <r>
    <n v="103"/>
    <n v="1783"/>
    <n v="3"/>
    <n v="0.275862"/>
    <n v="4"/>
    <n v="0.12689800000000001"/>
    <n v="6"/>
    <n v="1"/>
    <n v="0"/>
    <n v="3"/>
    <n v="1"/>
    <n v="1"/>
    <s v="M261A"/>
    <s v="Klamath Mountains"/>
    <n v="1599.9932627196852"/>
    <s v="180102080606"/>
    <x v="22"/>
    <n v="6.2279605515693129E-2"/>
    <n v="0.3736776330941588"/>
    <n v="6.2279605515693129E-2"/>
    <n v="6.2279605515693129E-2"/>
  </r>
  <r>
    <n v="110"/>
    <n v="1931"/>
    <n v="4"/>
    <n v="0.33793099999999998"/>
    <n v="5"/>
    <n v="0.17468500000000001"/>
    <n v="6"/>
    <n v="2"/>
    <n v="0"/>
    <n v="3"/>
    <n v="1"/>
    <n v="0"/>
    <s v="M261A"/>
    <s v="Klamath Mountains"/>
    <n v="1599.9932042039877"/>
    <s v="180102080606"/>
    <x v="22"/>
    <n v="6.2279603237974442E-2"/>
    <n v="0.37367761942784666"/>
    <n v="0.12455920647594888"/>
    <n v="0"/>
  </r>
  <r>
    <n v="141"/>
    <n v="1933"/>
    <n v="2"/>
    <n v="0.137931"/>
    <n v="2"/>
    <n v="5.2505999999999997E-2"/>
    <n v="3"/>
    <n v="0"/>
    <n v="0"/>
    <n v="2"/>
    <n v="1"/>
    <n v="0"/>
    <s v="M261A"/>
    <s v="Klamath Mountains"/>
    <n v="109.76714329777248"/>
    <s v="180102080606"/>
    <x v="22"/>
    <n v="4.2726769808702153E-3"/>
    <n v="1.2818030942610647E-2"/>
    <n v="0"/>
    <n v="0"/>
  </r>
  <r>
    <n v="163"/>
    <n v="1858"/>
    <n v="4"/>
    <n v="0.289655"/>
    <n v="4"/>
    <n v="0.13025600000000001"/>
    <n v="6"/>
    <n v="1"/>
    <n v="0"/>
    <n v="4"/>
    <n v="1"/>
    <n v="0"/>
    <s v="M261A"/>
    <s v="Klamath Mountains"/>
    <n v="1599.993228935695"/>
    <s v="180102080606"/>
    <x v="22"/>
    <n v="6.2279604200654107E-2"/>
    <n v="0.37367762520392467"/>
    <n v="6.2279604200654107E-2"/>
    <n v="0"/>
  </r>
  <r>
    <n v="167"/>
    <n v="1932"/>
    <n v="2"/>
    <n v="0.137931"/>
    <n v="2"/>
    <n v="5.2505999999999997E-2"/>
    <n v="3"/>
    <n v="0"/>
    <n v="0"/>
    <n v="2"/>
    <n v="1"/>
    <n v="0"/>
    <s v="M261A"/>
    <s v="Klamath Mountains"/>
    <n v="1240.5431215721883"/>
    <s v="180102080606"/>
    <x v="22"/>
    <n v="4.828803847923345E-2"/>
    <n v="0.14486411543770034"/>
    <n v="0"/>
    <n v="0"/>
  </r>
  <r>
    <n v="172"/>
    <n v="1710"/>
    <n v="3"/>
    <n v="0.24137900000000001"/>
    <n v="4"/>
    <n v="0.11579100000000001"/>
    <n v="5"/>
    <n v="1"/>
    <n v="0"/>
    <n v="2"/>
    <n v="1"/>
    <n v="1"/>
    <s v="M261A"/>
    <s v="Klamath Mountains"/>
    <n v="1599.9931704199987"/>
    <s v="180102080606"/>
    <x v="22"/>
    <n v="6.2279601922935461E-2"/>
    <n v="0.31139800961467728"/>
    <n v="6.2279601922935461E-2"/>
    <n v="6.2279601922935461E-2"/>
  </r>
  <r>
    <n v="178"/>
    <n v="1930"/>
    <n v="1"/>
    <n v="0.117241"/>
    <n v="3"/>
    <n v="6.6642999999999994E-2"/>
    <n v="2"/>
    <n v="1"/>
    <n v="0"/>
    <n v="1"/>
    <n v="0"/>
    <n v="0"/>
    <s v="M261A"/>
    <s v="Klamath Mountains"/>
    <n v="206.99126933620897"/>
    <s v="180102080606"/>
    <x v="22"/>
    <n v="8.0571180515715789E-3"/>
    <n v="1.6114236103143158E-2"/>
    <n v="8.0571180515715789E-3"/>
    <n v="0"/>
  </r>
  <r>
    <n v="182"/>
    <n v="1338"/>
    <n v="5"/>
    <n v="0.44137900000000002"/>
    <n v="5"/>
    <n v="0.208006"/>
    <n v="9"/>
    <n v="2"/>
    <n v="0"/>
    <n v="6"/>
    <n v="1"/>
    <n v="0"/>
    <s v="M261A"/>
    <s v="Klamath Mountains"/>
    <n v="459.79883566765898"/>
    <s v="180102080606"/>
    <x v="22"/>
    <n v="1.7897631677073995E-2"/>
    <n v="0.16107868509366596"/>
    <n v="3.5795263354147989E-2"/>
    <n v="0"/>
  </r>
  <r>
    <n v="218"/>
    <n v="1488"/>
    <n v="2"/>
    <n v="0.151724"/>
    <n v="3"/>
    <n v="7.775E-2"/>
    <n v="3"/>
    <n v="1"/>
    <n v="0"/>
    <n v="2"/>
    <n v="0"/>
    <n v="0"/>
    <s v="M261A"/>
    <s v="Klamath Mountains"/>
    <n v="1531.4895228518308"/>
    <s v="180102080606"/>
    <x v="22"/>
    <n v="5.9613103103009477E-2"/>
    <n v="0.17883930930902842"/>
    <n v="5.9613103103009477E-2"/>
    <n v="0"/>
  </r>
  <r>
    <n v="219"/>
    <n v="1487"/>
    <n v="4"/>
    <n v="0.4"/>
    <n v="4"/>
    <n v="0.16796900000000001"/>
    <n v="10"/>
    <n v="1"/>
    <n v="0"/>
    <n v="6"/>
    <n v="1"/>
    <n v="2"/>
    <s v="M261A"/>
    <s v="Klamath Mountains"/>
    <n v="802.01935368144473"/>
    <s v="180102080606"/>
    <x v="22"/>
    <n v="3.1218537057041699E-2"/>
    <n v="0.31218537057041701"/>
    <n v="3.1218537057041699E-2"/>
    <n v="6.2437074114083398E-2"/>
  </r>
  <r>
    <n v="235"/>
    <n v="1859"/>
    <n v="2"/>
    <n v="0.137931"/>
    <n v="2"/>
    <n v="5.2505999999999997E-2"/>
    <n v="3"/>
    <n v="0"/>
    <n v="0"/>
    <n v="2"/>
    <n v="1"/>
    <n v="0"/>
    <s v="M261A"/>
    <s v="Klamath Mountains"/>
    <n v="1458.1738160851801"/>
    <s v="180102080606"/>
    <x v="22"/>
    <n v="5.6759295276487896E-2"/>
    <n v="0.17027788582946368"/>
    <n v="0"/>
    <n v="0"/>
  </r>
  <r>
    <n v="261"/>
    <n v="1414"/>
    <n v="2"/>
    <n v="0.18620700000000001"/>
    <n v="3"/>
    <n v="9.6934999999999993E-2"/>
    <n v="3"/>
    <n v="1"/>
    <n v="0"/>
    <n v="1"/>
    <n v="1"/>
    <n v="0"/>
    <s v="M261A"/>
    <s v="Klamath Mountains"/>
    <n v="1126.4157783267949"/>
    <s v="180102080606"/>
    <x v="22"/>
    <n v="4.3845641075762339E-2"/>
    <n v="0.13153692322728702"/>
    <n v="4.3845641075762339E-2"/>
    <n v="0"/>
  </r>
  <r>
    <n v="355"/>
    <n v="1709"/>
    <n v="2"/>
    <n v="0.137931"/>
    <n v="3"/>
    <n v="7.4392E-2"/>
    <n v="3"/>
    <n v="1"/>
    <n v="0"/>
    <n v="1"/>
    <n v="0"/>
    <n v="1"/>
    <s v="M261A"/>
    <s v="Klamath Mountains"/>
    <n v="1218.0525166414693"/>
    <s v="180102080606"/>
    <x v="22"/>
    <n v="4.7412593541100681E-2"/>
    <n v="0.14223778062330206"/>
    <n v="4.7412593541100681E-2"/>
    <n v="4.7412593541100681E-2"/>
  </r>
  <r>
    <n v="391"/>
    <n v="2004"/>
    <n v="3"/>
    <n v="0.26896599999999998"/>
    <n v="4"/>
    <n v="0.15246999999999999"/>
    <n v="4"/>
    <n v="2"/>
    <n v="0"/>
    <n v="1"/>
    <n v="1"/>
    <n v="0"/>
    <s v="M261A"/>
    <s v="Klamath Mountains"/>
    <n v="1170.9057152839846"/>
    <s v="180102080606"/>
    <x v="22"/>
    <n v="4.5577408194832553E-2"/>
    <n v="0.18230963277933021"/>
    <n v="9.1154816389665105E-2"/>
    <n v="0"/>
  </r>
  <r>
    <n v="418"/>
    <n v="2005"/>
    <n v="1"/>
    <n v="3.4483E-2"/>
    <n v="1"/>
    <n v="1.1107000000000001E-2"/>
    <n v="1"/>
    <n v="0"/>
    <n v="0"/>
    <n v="1"/>
    <n v="0"/>
    <n v="0"/>
    <s v="M261A"/>
    <s v="Klamath Mountains"/>
    <n v="600.89376997733871"/>
    <s v="180102080606"/>
    <x v="22"/>
    <n v="2.3389740333914638E-2"/>
    <n v="2.3389740333914638E-2"/>
    <n v="0"/>
    <n v="0"/>
  </r>
  <r>
    <n v="425"/>
    <n v="1561"/>
    <n v="1"/>
    <n v="0.110345"/>
    <n v="2"/>
    <n v="3.7713000000000003E-2"/>
    <n v="4"/>
    <n v="0"/>
    <n v="0"/>
    <n v="2"/>
    <n v="0"/>
    <n v="2"/>
    <s v="M261A"/>
    <s v="Klamath Mountains"/>
    <n v="81.524279642710837"/>
    <s v="180102080606"/>
    <x v="22"/>
    <n v="3.1733258473030292E-3"/>
    <n v="1.2693303389212117E-2"/>
    <n v="0"/>
    <n v="6.3466516946060585E-3"/>
  </r>
  <r>
    <n v="448"/>
    <n v="1635"/>
    <n v="2"/>
    <n v="0.137931"/>
    <n v="3"/>
    <n v="7.4392E-2"/>
    <n v="3"/>
    <n v="1"/>
    <n v="0"/>
    <n v="1"/>
    <n v="0"/>
    <n v="1"/>
    <s v="M261A"/>
    <s v="Klamath Mountains"/>
    <n v="1427.5982506031582"/>
    <s v="180102080606"/>
    <x v="22"/>
    <n v="5.5569143917098586E-2"/>
    <n v="0.16670743175129576"/>
    <n v="5.5569143917098586E-2"/>
    <n v="5.5569143917098586E-2"/>
  </r>
  <r>
    <n v="460"/>
    <n v="1857"/>
    <n v="3"/>
    <n v="0.206897"/>
    <n v="4"/>
    <n v="0.104684"/>
    <n v="4"/>
    <n v="1"/>
    <n v="0"/>
    <n v="1"/>
    <n v="1"/>
    <n v="1"/>
    <s v="M261A"/>
    <s v="Klamath Mountains"/>
    <n v="1578.8308392770239"/>
    <s v="180102080606"/>
    <x v="22"/>
    <n v="6.1455859932211941E-2"/>
    <n v="0.24582343972884776"/>
    <n v="6.1455859932211941E-2"/>
    <n v="6.1455859932211941E-2"/>
  </r>
  <r>
    <n v="466"/>
    <n v="1563"/>
    <n v="4"/>
    <n v="0.303448"/>
    <n v="4"/>
    <n v="0.163577"/>
    <n v="5"/>
    <n v="2"/>
    <n v="0"/>
    <n v="2"/>
    <n v="1"/>
    <n v="0"/>
    <s v="M261A"/>
    <s v="Klamath Mountains"/>
    <n v="4.2984518186742173"/>
    <s v="180102080606"/>
    <x v="22"/>
    <n v="1.6731688178498621E-4"/>
    <n v="8.3658440892493105E-4"/>
    <n v="3.3463376356997242E-4"/>
    <n v="0"/>
  </r>
  <r>
    <n v="473"/>
    <n v="1413"/>
    <n v="5"/>
    <n v="0.6"/>
    <n v="5"/>
    <n v="0.26826100000000003"/>
    <n v="13"/>
    <n v="2"/>
    <n v="0"/>
    <n v="8"/>
    <n v="2"/>
    <n v="1"/>
    <s v="M261A"/>
    <s v="Klamath Mountains"/>
    <n v="1274.3885105818053"/>
    <s v="180102080606"/>
    <x v="22"/>
    <n v="4.9605467449191191E-2"/>
    <n v="0.64487107683948552"/>
    <n v="9.9210934898382383E-2"/>
    <n v="4.9605467449191191E-2"/>
  </r>
  <r>
    <n v="503"/>
    <n v="1782"/>
    <n v="2"/>
    <n v="0.2"/>
    <n v="4"/>
    <n v="0.12217799999999999"/>
    <n v="3"/>
    <n v="2"/>
    <n v="0"/>
    <n v="1"/>
    <n v="0"/>
    <n v="0"/>
    <s v="M261A"/>
    <s v="Klamath Mountains"/>
    <n v="165.05605988228666"/>
    <s v="180102080606"/>
    <x v="22"/>
    <n v="6.4247934894238372E-3"/>
    <n v="1.9274380468271513E-2"/>
    <n v="1.2849586978847674E-2"/>
    <n v="0"/>
  </r>
  <r>
    <n v="511"/>
    <n v="1784"/>
    <n v="4"/>
    <n v="0.303448"/>
    <n v="4"/>
    <n v="0.163577"/>
    <n v="5"/>
    <n v="2"/>
    <n v="0"/>
    <n v="2"/>
    <n v="1"/>
    <n v="0"/>
    <s v="M261A"/>
    <s v="Klamath Mountains"/>
    <n v="1599.9932627196852"/>
    <s v="180102080606"/>
    <x v="22"/>
    <n v="6.2279605515693129E-2"/>
    <n v="0.31139802757846563"/>
    <n v="0.12455921103138626"/>
    <n v="0"/>
  </r>
  <r>
    <n v="515"/>
    <n v="1711"/>
    <n v="4"/>
    <n v="0.33793099999999998"/>
    <n v="5"/>
    <n v="0.17468500000000001"/>
    <n v="6"/>
    <n v="2"/>
    <n v="0"/>
    <n v="3"/>
    <n v="1"/>
    <n v="0"/>
    <s v="M261A"/>
    <s v="Klamath Mountains"/>
    <n v="531.46579956302105"/>
    <s v="180102080606"/>
    <x v="22"/>
    <n v="2.0687262323595378E-2"/>
    <n v="0.12412357394157227"/>
    <n v="4.1374524647190755E-2"/>
    <n v="0"/>
  </r>
  <r>
    <n v="520"/>
    <n v="2078"/>
    <n v="3"/>
    <n v="0.26896599999999998"/>
    <n v="4"/>
    <n v="0.15246999999999999"/>
    <n v="4"/>
    <n v="2"/>
    <n v="0"/>
    <n v="1"/>
    <n v="1"/>
    <n v="0"/>
    <s v="M261A"/>
    <s v="Klamath Mountains"/>
    <n v="73.047424431393296"/>
    <s v="180102080606"/>
    <x v="22"/>
    <n v="2.8433649587945899E-3"/>
    <n v="1.1373459835178359E-2"/>
    <n v="5.6867299175891797E-3"/>
    <n v="0"/>
  </r>
  <r>
    <n v="524"/>
    <n v="1337"/>
    <n v="5"/>
    <n v="0.54482799999999998"/>
    <n v="5"/>
    <n v="0.24940499999999999"/>
    <n v="11"/>
    <n v="2"/>
    <n v="0"/>
    <n v="7"/>
    <n v="2"/>
    <n v="0"/>
    <s v="M261A"/>
    <s v="Klamath Mountains"/>
    <n v="60.540416223998491"/>
    <s v="180102080606"/>
    <x v="22"/>
    <n v="2.3565306979964856E-3"/>
    <n v="2.5921837677961343E-2"/>
    <n v="4.7130613959929712E-3"/>
    <n v="0"/>
  </r>
  <r>
    <n v="25"/>
    <n v="3401"/>
    <n v="2"/>
    <n v="0.193103"/>
    <n v="3"/>
    <n v="6.3284999999999994E-2"/>
    <n v="6"/>
    <n v="0"/>
    <n v="0"/>
    <n v="5"/>
    <n v="0"/>
    <n v="1"/>
    <s v="M261A"/>
    <s v="Klamath Mountains"/>
    <n v="244.65726427008201"/>
    <s v="180102080101"/>
    <x v="23"/>
    <n v="7.1013335930958056E-3"/>
    <n v="4.2608001558574832E-2"/>
    <n v="0"/>
    <n v="7.1013335930958056E-3"/>
  </r>
  <r>
    <n v="38"/>
    <n v="3838"/>
    <n v="3"/>
    <n v="0.234483"/>
    <n v="3"/>
    <n v="7.8783000000000006E-2"/>
    <n v="8"/>
    <n v="0"/>
    <n v="0"/>
    <n v="5"/>
    <n v="0"/>
    <n v="3"/>
    <s v="M261A"/>
    <s v="Klamath Mountains"/>
    <n v="13.799992250133284"/>
    <s v="180102080101"/>
    <x v="23"/>
    <n v="4.005536023739354E-4"/>
    <n v="3.2044288189914832E-3"/>
    <n v="0"/>
    <n v="1.2016608071218063E-3"/>
  </r>
  <r>
    <n v="50"/>
    <n v="4060"/>
    <n v="5"/>
    <n v="0.47586200000000001"/>
    <n v="5"/>
    <n v="0.20807600000000001"/>
    <n v="14"/>
    <n v="1"/>
    <n v="0"/>
    <n v="2"/>
    <n v="2"/>
    <n v="9"/>
    <s v="M261A"/>
    <s v="Klamath Mountains"/>
    <n v="1243.8067927019836"/>
    <s v="180102080101"/>
    <x v="23"/>
    <n v="3.6102287772599176E-2"/>
    <n v="0.50543202881638849"/>
    <n v="3.6102287772599176E-2"/>
    <n v="0.32492058995339257"/>
  </r>
  <r>
    <n v="73"/>
    <n v="4134"/>
    <n v="5"/>
    <n v="0.54482799999999998"/>
    <n v="5"/>
    <n v="0.238368"/>
    <n v="15"/>
    <n v="1"/>
    <n v="0"/>
    <n v="2"/>
    <n v="3"/>
    <n v="9"/>
    <s v="M261A"/>
    <s v="Klamath Mountains"/>
    <n v="361.03247354013172"/>
    <s v="180102080101"/>
    <x v="23"/>
    <n v="1.0479198482816218E-2"/>
    <n v="0.15718797724224326"/>
    <n v="1.0479198482816218E-2"/>
    <n v="9.4312786345345956E-2"/>
  </r>
  <r>
    <n v="112"/>
    <n v="3913"/>
    <n v="4"/>
    <n v="0.35862100000000002"/>
    <n v="4"/>
    <n v="0.14981700000000001"/>
    <n v="11"/>
    <n v="1"/>
    <n v="0"/>
    <n v="5"/>
    <n v="0"/>
    <n v="5"/>
    <s v="M261A"/>
    <s v="Klamath Mountains"/>
    <n v="1599.9932289363242"/>
    <s v="180102080101"/>
    <x v="23"/>
    <n v="4.6440826922794796E-2"/>
    <n v="0.51084909615074281"/>
    <n v="4.6440826922794796E-2"/>
    <n v="0.23220413461397399"/>
  </r>
  <r>
    <n v="118"/>
    <n v="3839"/>
    <n v="3"/>
    <n v="0.262069"/>
    <n v="4"/>
    <n v="0.115462"/>
    <n v="7"/>
    <n v="1"/>
    <n v="0"/>
    <n v="4"/>
    <n v="0"/>
    <n v="2"/>
    <s v="M261A"/>
    <s v="Klamath Mountains"/>
    <n v="996.38169788430571"/>
    <s v="180102080101"/>
    <x v="23"/>
    <n v="2.892061612738675E-2"/>
    <n v="0.20244431289170725"/>
    <n v="2.892061612738675E-2"/>
    <n v="5.78412322547735E-2"/>
  </r>
  <r>
    <n v="127"/>
    <n v="3546"/>
    <n v="0"/>
    <n v="0"/>
    <n v="0"/>
    <n v="0"/>
    <n v="0"/>
    <n v="0"/>
    <n v="0"/>
    <n v="0"/>
    <n v="0"/>
    <n v="0"/>
    <s v="M261A"/>
    <s v="Klamath Mountains"/>
    <n v="1123.1844141719168"/>
    <s v="180102080101"/>
    <x v="23"/>
    <n v="3.2601146078359164E-2"/>
    <n v="0"/>
    <n v="0"/>
    <n v="0"/>
  </r>
  <r>
    <n v="131"/>
    <n v="3547"/>
    <n v="2"/>
    <n v="0.193103"/>
    <n v="3"/>
    <n v="6.3284999999999994E-2"/>
    <n v="6"/>
    <n v="0"/>
    <n v="0"/>
    <n v="5"/>
    <n v="0"/>
    <n v="1"/>
    <s v="M261A"/>
    <s v="Klamath Mountains"/>
    <n v="1592.5595033181692"/>
    <s v="180102080101"/>
    <x v="23"/>
    <n v="4.6225058281665121E-2"/>
    <n v="0.27735034968999073"/>
    <n v="0"/>
    <n v="4.6225058281665121E-2"/>
  </r>
  <r>
    <n v="173"/>
    <n v="3988"/>
    <n v="4"/>
    <n v="0.33793099999999998"/>
    <n v="4"/>
    <n v="0.15557000000000001"/>
    <n v="11"/>
    <n v="1"/>
    <n v="0"/>
    <n v="0"/>
    <n v="1"/>
    <n v="9"/>
    <s v="M261A"/>
    <s v="Klamath Mountains"/>
    <n v="664.11533035588582"/>
    <s v="180102080101"/>
    <x v="23"/>
    <n v="1.92763722721103E-2"/>
    <n v="0.2120400949932133"/>
    <n v="1.92763722721103E-2"/>
    <n v="0.17348735044899269"/>
  </r>
  <r>
    <n v="202"/>
    <n v="4206"/>
    <n v="5"/>
    <n v="0.54482799999999998"/>
    <n v="5"/>
    <n v="0.246752"/>
    <n v="14"/>
    <n v="2"/>
    <n v="0"/>
    <n v="6"/>
    <n v="1"/>
    <n v="5"/>
    <s v="M261A"/>
    <s v="Klamath Mountains"/>
    <n v="174.38691888084094"/>
    <s v="180102080101"/>
    <x v="23"/>
    <n v="5.0616918689890891E-3"/>
    <n v="7.0863686165847248E-2"/>
    <n v="1.0123383737978178E-2"/>
    <n v="2.5308459344945446E-2"/>
  </r>
  <r>
    <n v="205"/>
    <n v="3841"/>
    <n v="4"/>
    <n v="0.40689700000000001"/>
    <n v="5"/>
    <n v="0.19966999999999999"/>
    <n v="13"/>
    <n v="2"/>
    <n v="0"/>
    <n v="1"/>
    <n v="0"/>
    <n v="10"/>
    <s v="M261A"/>
    <s v="Klamath Mountains"/>
    <n v="1343.0427067984301"/>
    <s v="180102080101"/>
    <x v="23"/>
    <n v="3.8982673656570821E-2"/>
    <n v="0.50677475753542067"/>
    <n v="7.7965347313141642E-2"/>
    <n v="0.38982673656570821"/>
  </r>
  <r>
    <n v="241"/>
    <n v="3692"/>
    <n v="3"/>
    <n v="0.24137900000000001"/>
    <n v="4"/>
    <n v="0.107713"/>
    <n v="6"/>
    <n v="1"/>
    <n v="0"/>
    <n v="4"/>
    <n v="0"/>
    <n v="1"/>
    <s v="M261A"/>
    <s v="Klamath Mountains"/>
    <n v="1208.3718667042328"/>
    <s v="180102080101"/>
    <x v="23"/>
    <n v="3.5073766379182032E-2"/>
    <n v="0.21044259827509221"/>
    <n v="3.5073766379182032E-2"/>
    <n v="3.5073766379182032E-2"/>
  </r>
  <r>
    <n v="252"/>
    <n v="4208"/>
    <n v="4"/>
    <n v="0.35862100000000002"/>
    <n v="4"/>
    <n v="0.16597300000000001"/>
    <n v="9"/>
    <n v="1"/>
    <n v="0"/>
    <n v="1"/>
    <n v="2"/>
    <n v="5"/>
    <s v="M261A"/>
    <s v="Klamath Mountains"/>
    <n v="0.57021015440984424"/>
    <s v="180102080101"/>
    <x v="23"/>
    <n v="1.6550714472818283E-5"/>
    <n v="1.4895643025536454E-4"/>
    <n v="1.6550714472818283E-5"/>
    <n v="8.275357236409141E-5"/>
  </r>
  <r>
    <n v="275"/>
    <n v="3622"/>
    <n v="4"/>
    <n v="0.289655"/>
    <n v="4"/>
    <n v="0.135681"/>
    <n v="8"/>
    <n v="1"/>
    <n v="0"/>
    <n v="1"/>
    <n v="1"/>
    <n v="5"/>
    <s v="M261A"/>
    <s v="Klamath Mountains"/>
    <n v="26.57419209259416"/>
    <s v="180102080101"/>
    <x v="23"/>
    <n v="7.7133292395600676E-4"/>
    <n v="6.1706633916480541E-3"/>
    <n v="7.7133292395600676E-4"/>
    <n v="3.8566646197800338E-3"/>
  </r>
  <r>
    <n v="277"/>
    <n v="3693"/>
    <n v="2"/>
    <n v="0.15862100000000001"/>
    <n v="2"/>
    <n v="5.2178000000000002E-2"/>
    <n v="5"/>
    <n v="0"/>
    <n v="0"/>
    <n v="4"/>
    <n v="0"/>
    <n v="1"/>
    <s v="M261A"/>
    <s v="Klamath Mountains"/>
    <n v="1582.3314427457713"/>
    <s v="180102080101"/>
    <x v="23"/>
    <n v="4.592818228106206E-2"/>
    <n v="0.22964091140531029"/>
    <n v="0"/>
    <n v="4.592818228106206E-2"/>
  </r>
  <r>
    <n v="302"/>
    <n v="4132"/>
    <n v="4"/>
    <n v="0.31034499999999998"/>
    <n v="4"/>
    <n v="0.105388"/>
    <n v="11"/>
    <n v="0"/>
    <n v="0"/>
    <n v="6"/>
    <n v="0"/>
    <n v="5"/>
    <s v="M261A"/>
    <s v="Klamath Mountains"/>
    <n v="2.4775862344139421"/>
    <s v="180102080101"/>
    <x v="23"/>
    <n v="7.191352526860971E-5"/>
    <n v="7.9104877795470676E-4"/>
    <n v="0"/>
    <n v="3.5956762634304853E-4"/>
  </r>
  <r>
    <n v="305"/>
    <n v="4061"/>
    <n v="5"/>
    <n v="0.53793100000000005"/>
    <n v="5"/>
    <n v="0.239402"/>
    <n v="16"/>
    <n v="1"/>
    <n v="0"/>
    <n v="0"/>
    <n v="3"/>
    <n v="12"/>
    <s v="M261A"/>
    <s v="Klamath Mountains"/>
    <n v="1458.6112080106798"/>
    <s v="180102080101"/>
    <x v="23"/>
    <n v="4.2337123328894083E-2"/>
    <n v="0.67739397326230533"/>
    <n v="4.2337123328894083E-2"/>
    <n v="0.508045479946729"/>
  </r>
  <r>
    <n v="322"/>
    <n v="3621"/>
    <n v="4"/>
    <n v="0.29655199999999998"/>
    <n v="4"/>
    <n v="0.10203"/>
    <n v="11"/>
    <n v="0"/>
    <n v="0"/>
    <n v="5"/>
    <n v="0"/>
    <n v="6"/>
    <s v="M261A"/>
    <s v="Klamath Mountains"/>
    <n v="1599.993228935695"/>
    <s v="180102080101"/>
    <x v="23"/>
    <n v="4.644082692277654E-2"/>
    <n v="0.51084909615054197"/>
    <n v="0"/>
    <n v="0.27864496153665924"/>
  </r>
  <r>
    <n v="327"/>
    <n v="3619"/>
    <n v="0"/>
    <n v="0"/>
    <n v="0"/>
    <n v="0"/>
    <n v="0"/>
    <n v="0"/>
    <n v="0"/>
    <n v="0"/>
    <n v="0"/>
    <n v="0"/>
    <s v="M261A"/>
    <s v="Klamath Mountains"/>
    <n v="151.813617821132"/>
    <s v="180102080101"/>
    <x v="23"/>
    <n v="4.4064873664756577E-3"/>
    <n v="0"/>
    <n v="0"/>
    <n v="0"/>
  </r>
  <r>
    <n v="358"/>
    <n v="4133"/>
    <n v="4"/>
    <n v="0.37241400000000002"/>
    <n v="5"/>
    <n v="0.191216"/>
    <n v="9"/>
    <n v="2"/>
    <n v="0"/>
    <n v="1"/>
    <n v="1"/>
    <n v="5"/>
    <s v="M261A"/>
    <s v="Klamath Mountains"/>
    <n v="636.08692459881479"/>
    <s v="180102080101"/>
    <x v="23"/>
    <n v="1.8462829866339403E-2"/>
    <n v="0.16616546879705463"/>
    <n v="3.6925659732678806E-2"/>
    <n v="9.2314149331697015E-2"/>
  </r>
  <r>
    <n v="364"/>
    <n v="3768"/>
    <n v="5"/>
    <n v="0.45517200000000002"/>
    <n v="5"/>
    <n v="0.22221299999999999"/>
    <n v="13"/>
    <n v="2"/>
    <n v="0"/>
    <n v="1"/>
    <n v="1"/>
    <n v="9"/>
    <s v="M261A"/>
    <s v="Klamath Mountains"/>
    <n v="133.63235990401694"/>
    <s v="180102080101"/>
    <x v="23"/>
    <n v="3.8787647255937589E-3"/>
    <n v="5.0423941432718868E-2"/>
    <n v="7.7575294511875179E-3"/>
    <n v="3.4908882530343834E-2"/>
  </r>
  <r>
    <n v="365"/>
    <n v="4059"/>
    <n v="5"/>
    <n v="0.47586200000000001"/>
    <n v="5"/>
    <n v="0.21646000000000001"/>
    <n v="13"/>
    <n v="2"/>
    <n v="0"/>
    <n v="6"/>
    <n v="0"/>
    <n v="5"/>
    <s v="M261A"/>
    <s v="Klamath Mountains"/>
    <n v="1272.6939492119884"/>
    <s v="180102080101"/>
    <x v="23"/>
    <n v="3.6940755968283154E-2"/>
    <n v="0.48022982758768101"/>
    <n v="7.3881511936566308E-2"/>
    <n v="0.18470377984141578"/>
  </r>
  <r>
    <n v="372"/>
    <n v="3694"/>
    <n v="4"/>
    <n v="0.36551699999999998"/>
    <n v="5"/>
    <n v="0.184171"/>
    <n v="11"/>
    <n v="2"/>
    <n v="0"/>
    <n v="1"/>
    <n v="0"/>
    <n v="8"/>
    <s v="M261A"/>
    <s v="Klamath Mountains"/>
    <n v="1518.6916002249227"/>
    <s v="180102080101"/>
    <x v="23"/>
    <n v="4.4080995143983073E-2"/>
    <n v="0.48489094658381382"/>
    <n v="8.8161990287966147E-2"/>
    <n v="0.35264796115186459"/>
  </r>
  <r>
    <n v="392"/>
    <n v="3985"/>
    <n v="4"/>
    <n v="0.289655"/>
    <n v="3"/>
    <n v="9.7639000000000004E-2"/>
    <n v="10"/>
    <n v="0"/>
    <n v="0"/>
    <n v="6"/>
    <n v="0"/>
    <n v="4"/>
    <s v="M261A"/>
    <s v="Klamath Mountains"/>
    <n v="35.902835639286458"/>
    <s v="180102080101"/>
    <x v="23"/>
    <n v="1.042102770066165E-3"/>
    <n v="1.042102770066165E-2"/>
    <n v="0"/>
    <n v="4.1684110802646598E-3"/>
  </r>
  <r>
    <n v="394"/>
    <n v="3620"/>
    <n v="4"/>
    <n v="0.289655"/>
    <n v="4"/>
    <n v="0.12217799999999999"/>
    <n v="7"/>
    <n v="1"/>
    <n v="0"/>
    <n v="6"/>
    <n v="0"/>
    <n v="0"/>
    <s v="M261A"/>
    <s v="Klamath Mountains"/>
    <n v="1587.3100916004055"/>
    <s v="180102080101"/>
    <x v="23"/>
    <n v="4.6072690748714229E-2"/>
    <n v="0.3225088352409996"/>
    <n v="4.6072690748714229E-2"/>
    <n v="0"/>
  </r>
  <r>
    <n v="403"/>
    <n v="3987"/>
    <n v="5"/>
    <n v="0.49655199999999999"/>
    <n v="5"/>
    <n v="0.21582499999999999"/>
    <n v="15"/>
    <n v="1"/>
    <n v="0"/>
    <n v="2"/>
    <n v="2"/>
    <n v="10"/>
    <s v="M261A"/>
    <s v="Klamath Mountains"/>
    <n v="1599.9879925059511"/>
    <s v="180102080101"/>
    <x v="23"/>
    <n v="4.6440674932053679E-2"/>
    <n v="0.69661012398080513"/>
    <n v="4.6440674932053679E-2"/>
    <n v="0.46440674932053677"/>
  </r>
  <r>
    <n v="423"/>
    <n v="3840"/>
    <n v="2"/>
    <n v="0.17931"/>
    <n v="3"/>
    <n v="8.9889999999999998E-2"/>
    <n v="5"/>
    <n v="1"/>
    <n v="0"/>
    <n v="1"/>
    <n v="0"/>
    <n v="3"/>
    <s v="M261A"/>
    <s v="Klamath Mountains"/>
    <n v="1599.9879339904464"/>
    <s v="180102080101"/>
    <x v="23"/>
    <n v="4.6440673233603728E-2"/>
    <n v="0.23220336616801865"/>
    <n v="4.6440673233603728E-2"/>
    <n v="0.13932201970081118"/>
  </r>
  <r>
    <n v="433"/>
    <n v="3765"/>
    <n v="2"/>
    <n v="0.14482800000000001"/>
    <n v="2"/>
    <n v="4.8820000000000002E-2"/>
    <n v="5"/>
    <n v="0"/>
    <n v="0"/>
    <n v="3"/>
    <n v="0"/>
    <n v="2"/>
    <s v="M261A"/>
    <s v="Klamath Mountains"/>
    <n v="745.12914612726661"/>
    <s v="180102080101"/>
    <x v="23"/>
    <n v="2.1627850096235274E-2"/>
    <n v="0.10813925048117637"/>
    <n v="0"/>
    <n v="4.3255700192470548E-2"/>
  </r>
  <r>
    <n v="437"/>
    <n v="3475"/>
    <n v="3"/>
    <n v="0.234483"/>
    <n v="3"/>
    <n v="7.8783000000000006E-2"/>
    <n v="8"/>
    <n v="0"/>
    <n v="0"/>
    <n v="5"/>
    <n v="0"/>
    <n v="3"/>
    <s v="M261A"/>
    <s v="Klamath Mountains"/>
    <n v="451.66994483244378"/>
    <s v="180102080101"/>
    <x v="23"/>
    <n v="1.3110009064311225E-2"/>
    <n v="0.1048800725144898"/>
    <n v="0"/>
    <n v="3.9330027192933673E-2"/>
  </r>
  <r>
    <n v="440"/>
    <n v="3912"/>
    <n v="4"/>
    <n v="0.289655"/>
    <n v="3"/>
    <n v="9.7639000000000004E-2"/>
    <n v="10"/>
    <n v="0"/>
    <n v="0"/>
    <n v="6"/>
    <n v="0"/>
    <n v="4"/>
    <s v="M261A"/>
    <s v="Klamath Mountains"/>
    <n v="1139.0261059371733"/>
    <s v="180102080101"/>
    <x v="23"/>
    <n v="3.3060961315154652E-2"/>
    <n v="0.33060961315154652"/>
    <n v="0"/>
    <n v="0.13224384526061861"/>
  </r>
  <r>
    <n v="444"/>
    <n v="3328"/>
    <n v="2"/>
    <n v="0.15862100000000001"/>
    <n v="2"/>
    <n v="5.2178000000000002E-2"/>
    <n v="5"/>
    <n v="0"/>
    <n v="0"/>
    <n v="4"/>
    <n v="0"/>
    <n v="1"/>
    <s v="M261A"/>
    <s v="Klamath Mountains"/>
    <n v="122.66473227731352"/>
    <s v="180102080101"/>
    <x v="23"/>
    <n v="3.5604223181674418E-3"/>
    <n v="1.7802111590837208E-2"/>
    <n v="0"/>
    <n v="3.5604223181674418E-3"/>
  </r>
  <r>
    <n v="452"/>
    <n v="3548"/>
    <n v="2"/>
    <n v="0.137931"/>
    <n v="2"/>
    <n v="4.9853000000000001E-2"/>
    <n v="6"/>
    <n v="0"/>
    <n v="0"/>
    <n v="1"/>
    <n v="0"/>
    <n v="5"/>
    <s v="M261A"/>
    <s v="Klamath Mountains"/>
    <n v="400.28522977444459"/>
    <s v="180102080101"/>
    <x v="23"/>
    <n v="1.1618534840965847E-2"/>
    <n v="6.9711209045795086E-2"/>
    <n v="0"/>
    <n v="5.8092674204829234E-2"/>
  </r>
  <r>
    <n v="470"/>
    <n v="3767"/>
    <n v="4"/>
    <n v="0.32413799999999998"/>
    <n v="4"/>
    <n v="0.13871"/>
    <n v="10"/>
    <n v="1"/>
    <n v="0"/>
    <n v="4"/>
    <n v="0"/>
    <n v="5"/>
    <s v="M261A"/>
    <s v="Klamath Mountains"/>
    <n v="1599.9931704199987"/>
    <s v="180102080101"/>
    <x v="23"/>
    <n v="4.6440825224321025E-2"/>
    <n v="0.46440825224321025"/>
    <n v="4.6440825224321025E-2"/>
    <n v="0.23220412612160513"/>
  </r>
  <r>
    <n v="472"/>
    <n v="4135"/>
    <n v="4"/>
    <n v="0.37930999999999998"/>
    <n v="5"/>
    <n v="0.17372199999999999"/>
    <n v="10"/>
    <n v="1"/>
    <n v="0"/>
    <n v="1"/>
    <n v="2"/>
    <n v="6"/>
    <s v="M261A"/>
    <s v="Klamath Mountains"/>
    <n v="258.54081100906086"/>
    <s v="180102080101"/>
    <x v="23"/>
    <n v="7.5043124179550134E-3"/>
    <n v="7.5043124179550141E-2"/>
    <n v="7.5043124179550134E-3"/>
    <n v="4.5025874507730081E-2"/>
  </r>
  <r>
    <n v="478"/>
    <n v="3474"/>
    <n v="2"/>
    <n v="0.124138"/>
    <n v="2"/>
    <n v="4.1070000000000002E-2"/>
    <n v="4"/>
    <n v="0"/>
    <n v="0"/>
    <n v="3"/>
    <n v="0"/>
    <n v="1"/>
    <s v="M261A"/>
    <s v="Klamath Mountains"/>
    <n v="1584.5815871543866"/>
    <s v="180102080101"/>
    <x v="23"/>
    <n v="4.5993494161851251E-2"/>
    <n v="0.183973976647405"/>
    <n v="0"/>
    <n v="4.5993494161851251E-2"/>
  </r>
  <r>
    <n v="504"/>
    <n v="3986"/>
    <n v="3"/>
    <n v="0.262069"/>
    <n v="3"/>
    <n v="9.0923000000000004E-2"/>
    <n v="10"/>
    <n v="0"/>
    <n v="0"/>
    <n v="4"/>
    <n v="0"/>
    <n v="6"/>
    <s v="M261A"/>
    <s v="Klamath Mountains"/>
    <n v="1470.5649323747043"/>
    <s v="180102080101"/>
    <x v="23"/>
    <n v="4.2684087824888556E-2"/>
    <n v="0.42684087824888556"/>
    <n v="0"/>
    <n v="0.25610452694933133"/>
  </r>
  <r>
    <n v="505"/>
    <n v="3914"/>
    <n v="4"/>
    <n v="0.32413799999999998"/>
    <n v="4"/>
    <n v="0.14413400000000001"/>
    <n v="12"/>
    <n v="1"/>
    <n v="0"/>
    <n v="1"/>
    <n v="0"/>
    <n v="10"/>
    <s v="M261A"/>
    <s v="Klamath Mountains"/>
    <n v="1599.993228935695"/>
    <s v="180102080101"/>
    <x v="23"/>
    <n v="4.644082692277654E-2"/>
    <n v="0.55728992307331848"/>
    <n v="4.644082692277654E-2"/>
    <n v="0.4644082692277654"/>
  </r>
  <r>
    <n v="508"/>
    <n v="3766"/>
    <n v="4"/>
    <n v="0.29655199999999998"/>
    <n v="4"/>
    <n v="0.12656899999999999"/>
    <n v="8"/>
    <n v="1"/>
    <n v="0"/>
    <n v="5"/>
    <n v="0"/>
    <n v="2"/>
    <s v="M261A"/>
    <s v="Klamath Mountains"/>
    <n v="1300.8177238975668"/>
    <s v="180102080101"/>
    <x v="23"/>
    <n v="3.7757066518207739E-2"/>
    <n v="0.30205653214566192"/>
    <n v="3.7757066518207739E-2"/>
    <n v="7.5514133036415479E-2"/>
  </r>
  <r>
    <n v="544"/>
    <n v="3400"/>
    <n v="1"/>
    <n v="2.069E-2"/>
    <n v="1"/>
    <n v="7.7489999999999998E-3"/>
    <n v="1"/>
    <n v="0"/>
    <n v="0"/>
    <n v="0"/>
    <n v="0"/>
    <n v="1"/>
    <s v="M261A"/>
    <s v="Klamath Mountains"/>
    <n v="7.0344636006429866"/>
    <s v="180102080101"/>
    <x v="23"/>
    <n v="2.0417980567914151E-4"/>
    <n v="2.0417980567914151E-4"/>
    <n v="0"/>
    <n v="2.0417980567914151E-4"/>
  </r>
  <r>
    <n v="47"/>
    <n v="3253"/>
    <n v="0"/>
    <n v="0"/>
    <n v="0"/>
    <n v="0"/>
    <n v="0"/>
    <n v="0"/>
    <n v="0"/>
    <n v="0"/>
    <n v="0"/>
    <n v="0"/>
    <s v="M261A"/>
    <s v="Klamath Mountains"/>
    <n v="223.71514953556635"/>
    <s v="180102080301"/>
    <x v="24"/>
    <n v="7.0333753468988592E-3"/>
    <n v="0"/>
    <n v="0"/>
    <n v="0"/>
  </r>
  <r>
    <n v="56"/>
    <n v="2962"/>
    <n v="1"/>
    <n v="6.8966E-2"/>
    <n v="1"/>
    <n v="2.2214000000000001E-2"/>
    <n v="2"/>
    <n v="0"/>
    <n v="0"/>
    <n v="2"/>
    <n v="0"/>
    <n v="0"/>
    <s v="M261A"/>
    <s v="Klamath Mountains"/>
    <n v="1599.9931704206278"/>
    <s v="180102080301"/>
    <x v="24"/>
    <n v="5.0302147813435963E-2"/>
    <n v="0.10060429562687193"/>
    <n v="0"/>
    <n v="0"/>
  </r>
  <r>
    <n v="77"/>
    <n v="3109"/>
    <n v="1"/>
    <n v="3.4483E-2"/>
    <n v="1"/>
    <n v="1.1107000000000001E-2"/>
    <n v="1"/>
    <n v="0"/>
    <n v="0"/>
    <n v="1"/>
    <n v="0"/>
    <n v="0"/>
    <s v="M261A"/>
    <s v="Klamath Mountains"/>
    <n v="1023.7197895619281"/>
    <s v="180102080301"/>
    <x v="24"/>
    <n v="3.2184702488789928E-2"/>
    <n v="3.2184702488789928E-2"/>
    <n v="0"/>
    <n v="0"/>
  </r>
  <r>
    <n v="79"/>
    <n v="2745"/>
    <n v="1"/>
    <n v="3.4483E-2"/>
    <n v="1"/>
    <n v="1.1107000000000001E-2"/>
    <n v="1"/>
    <n v="0"/>
    <n v="0"/>
    <n v="1"/>
    <n v="0"/>
    <n v="0"/>
    <s v="M261A"/>
    <s v="Klamath Mountains"/>
    <n v="0.77425946522041478"/>
    <s v="180102080301"/>
    <x v="24"/>
    <n v="2.4341925194112108E-5"/>
    <n v="2.4341925194112108E-5"/>
    <n v="0"/>
    <n v="0"/>
  </r>
  <r>
    <n v="92"/>
    <n v="3255"/>
    <n v="2"/>
    <n v="0.193103"/>
    <n v="3"/>
    <n v="6.3284999999999994E-2"/>
    <n v="6"/>
    <n v="0"/>
    <n v="0"/>
    <n v="5"/>
    <n v="0"/>
    <n v="1"/>
    <s v="M261A"/>
    <s v="Klamath Mountains"/>
    <n v="43.823308331192052"/>
    <s v="180102080301"/>
    <x v="24"/>
    <n v="1.3777599642940215E-3"/>
    <n v="8.2665597857641288E-3"/>
    <n v="0"/>
    <n v="1.3777599642940215E-3"/>
  </r>
  <r>
    <n v="99"/>
    <n v="2815"/>
    <n v="1"/>
    <n v="3.4483E-2"/>
    <n v="1"/>
    <n v="1.1107000000000001E-2"/>
    <n v="1"/>
    <n v="0"/>
    <n v="0"/>
    <n v="1"/>
    <n v="0"/>
    <n v="0"/>
    <s v="M261A"/>
    <s v="Klamath Mountains"/>
    <n v="1281.2497976802722"/>
    <s v="180102080301"/>
    <x v="24"/>
    <n v="4.0281182382737667E-2"/>
    <n v="4.0281182382737667E-2"/>
    <n v="0"/>
    <n v="0"/>
  </r>
  <r>
    <n v="121"/>
    <n v="2597"/>
    <n v="1"/>
    <n v="5.5171999999999999E-2"/>
    <n v="1"/>
    <n v="1.8856000000000001E-2"/>
    <n v="2"/>
    <n v="0"/>
    <n v="0"/>
    <n v="1"/>
    <n v="0"/>
    <n v="1"/>
    <s v="M261A"/>
    <s v="Klamath Mountains"/>
    <n v="551.61789764711796"/>
    <s v="180102080301"/>
    <x v="24"/>
    <n v="1.7342302165382031E-2"/>
    <n v="3.4684604330764063E-2"/>
    <n v="0"/>
    <n v="1.7342302165382031E-2"/>
  </r>
  <r>
    <n v="130"/>
    <n v="3182"/>
    <n v="1"/>
    <n v="8.9654999999999999E-2"/>
    <n v="1"/>
    <n v="2.9963E-2"/>
    <n v="3"/>
    <n v="0"/>
    <n v="0"/>
    <n v="2"/>
    <n v="0"/>
    <n v="1"/>
    <s v="M261A"/>
    <s v="Klamath Mountains"/>
    <n v="1574.5906624106917"/>
    <s v="180102080301"/>
    <x v="24"/>
    <n v="4.9503518959031621E-2"/>
    <n v="0.14851055687709486"/>
    <n v="0"/>
    <n v="4.9503518959031621E-2"/>
  </r>
  <r>
    <n v="150"/>
    <n v="2816"/>
    <n v="1"/>
    <n v="6.8966E-2"/>
    <n v="1"/>
    <n v="2.2214000000000001E-2"/>
    <n v="2"/>
    <n v="0"/>
    <n v="0"/>
    <n v="2"/>
    <n v="0"/>
    <n v="0"/>
    <s v="M261A"/>
    <s v="Klamath Mountains"/>
    <n v="1599.9932289363242"/>
    <s v="180102080301"/>
    <x v="24"/>
    <n v="5.0302149653109571E-2"/>
    <n v="0.10060429930621914"/>
    <n v="0"/>
    <n v="0"/>
  </r>
  <r>
    <n v="175"/>
    <n v="2888"/>
    <n v="0"/>
    <n v="0"/>
    <n v="0"/>
    <n v="0"/>
    <n v="0"/>
    <n v="0"/>
    <n v="0"/>
    <n v="0"/>
    <n v="0"/>
    <n v="0"/>
    <s v="M261A"/>
    <s v="Klamath Mountains"/>
    <n v="349.78716622609971"/>
    <s v="180102080301"/>
    <x v="24"/>
    <n v="1.099695052705915E-2"/>
    <n v="0"/>
    <n v="0"/>
    <n v="0"/>
  </r>
  <r>
    <n v="181"/>
    <n v="3035"/>
    <n v="2"/>
    <n v="0.124138"/>
    <n v="2"/>
    <n v="4.1070000000000002E-2"/>
    <n v="4"/>
    <n v="0"/>
    <n v="0"/>
    <n v="3"/>
    <n v="0"/>
    <n v="1"/>
    <s v="M261A"/>
    <s v="Klamath Mountains"/>
    <n v="1599.9879925059511"/>
    <s v="180102080301"/>
    <x v="24"/>
    <n v="5.0301985025097709E-2"/>
    <n v="0.20120794010039084"/>
    <n v="0"/>
    <n v="5.0301985025097709E-2"/>
  </r>
  <r>
    <n v="188"/>
    <n v="2671"/>
    <n v="1"/>
    <n v="3.4483E-2"/>
    <n v="1"/>
    <n v="1.1107000000000001E-2"/>
    <n v="1"/>
    <n v="0"/>
    <n v="0"/>
    <n v="1"/>
    <n v="0"/>
    <n v="0"/>
    <s v="M261A"/>
    <s v="Klamath Mountains"/>
    <n v="1043.202002677948"/>
    <s v="180102080301"/>
    <x v="24"/>
    <n v="3.2797203330676185E-2"/>
    <n v="3.2797203330676185E-2"/>
    <n v="0"/>
    <n v="0"/>
  </r>
  <r>
    <n v="197"/>
    <n v="2669"/>
    <n v="1"/>
    <n v="3.4483E-2"/>
    <n v="1"/>
    <n v="1.1107000000000001E-2"/>
    <n v="1"/>
    <n v="0"/>
    <n v="0"/>
    <n v="1"/>
    <n v="0"/>
    <n v="0"/>
    <s v="M261A"/>
    <s v="Klamath Mountains"/>
    <n v="71.850512028676576"/>
    <s v="180102080301"/>
    <x v="24"/>
    <n v="2.2589065649495171E-3"/>
    <n v="2.2589065649495171E-3"/>
    <n v="0"/>
    <n v="0"/>
  </r>
  <r>
    <n v="237"/>
    <n v="3254"/>
    <n v="1"/>
    <n v="8.9654999999999999E-2"/>
    <n v="1"/>
    <n v="2.9963E-2"/>
    <n v="3"/>
    <n v="0"/>
    <n v="0"/>
    <n v="2"/>
    <n v="0"/>
    <n v="1"/>
    <s v="M261A"/>
    <s v="Klamath Mountains"/>
    <n v="1104.8375565752335"/>
    <s v="180102080301"/>
    <x v="24"/>
    <n v="3.4734962066164519E-2"/>
    <n v="0.10420488619849355"/>
    <n v="0"/>
    <n v="3.4734962066164519E-2"/>
  </r>
  <r>
    <n v="242"/>
    <n v="3107"/>
    <n v="1"/>
    <n v="3.4483E-2"/>
    <n v="1"/>
    <n v="1.1107000000000001E-2"/>
    <n v="1"/>
    <n v="0"/>
    <n v="0"/>
    <n v="1"/>
    <n v="0"/>
    <n v="0"/>
    <s v="M261A"/>
    <s v="Klamath Mountains"/>
    <n v="941.2889805190689"/>
    <s v="180102080301"/>
    <x v="24"/>
    <n v="2.959316221379929E-2"/>
    <n v="2.959316221379929E-2"/>
    <n v="0"/>
    <n v="0"/>
  </r>
  <r>
    <n v="288"/>
    <n v="2524"/>
    <n v="1"/>
    <n v="2.069E-2"/>
    <n v="1"/>
    <n v="7.7489999999999998E-3"/>
    <n v="1"/>
    <n v="0"/>
    <n v="0"/>
    <n v="0"/>
    <n v="0"/>
    <n v="1"/>
    <s v="M261A"/>
    <s v="Klamath Mountains"/>
    <n v="532.38575467681062"/>
    <s v="180102080301"/>
    <x v="24"/>
    <n v="1.6737663272950256E-2"/>
    <n v="1.6737663272950256E-2"/>
    <n v="0"/>
    <n v="1.6737663272950256E-2"/>
  </r>
  <r>
    <n v="319"/>
    <n v="2670"/>
    <n v="1"/>
    <n v="3.4483E-2"/>
    <n v="1"/>
    <n v="1.1107000000000001E-2"/>
    <n v="1"/>
    <n v="0"/>
    <n v="0"/>
    <n v="1"/>
    <n v="0"/>
    <n v="0"/>
    <s v="M261A"/>
    <s v="Klamath Mountains"/>
    <n v="1599.9931704206278"/>
    <s v="180102080301"/>
    <x v="24"/>
    <n v="5.0302147813435963E-2"/>
    <n v="5.0302147813435963E-2"/>
    <n v="0"/>
    <n v="0"/>
  </r>
  <r>
    <n v="321"/>
    <n v="2817"/>
    <n v="1"/>
    <n v="3.4483E-2"/>
    <n v="1"/>
    <n v="1.1107000000000001E-2"/>
    <n v="1"/>
    <n v="0"/>
    <n v="0"/>
    <n v="1"/>
    <n v="0"/>
    <n v="0"/>
    <s v="M261A"/>
    <s v="Klamath Mountains"/>
    <n v="926.43681675033235"/>
    <s v="180102080301"/>
    <x v="24"/>
    <n v="2.912622538490774E-2"/>
    <n v="2.912622538490774E-2"/>
    <n v="0"/>
    <n v="0"/>
  </r>
  <r>
    <n v="333"/>
    <n v="3181"/>
    <n v="1"/>
    <n v="5.5171999999999999E-2"/>
    <n v="1"/>
    <n v="1.8856000000000001E-2"/>
    <n v="2"/>
    <n v="0"/>
    <n v="0"/>
    <n v="1"/>
    <n v="0"/>
    <n v="1"/>
    <s v="M261A"/>
    <s v="Klamath Mountains"/>
    <n v="1599.9879339904464"/>
    <s v="180102080301"/>
    <x v="24"/>
    <n v="5.0301983185430124E-2"/>
    <n v="0.10060396637086025"/>
    <n v="0"/>
    <n v="5.0301983185430124E-2"/>
  </r>
  <r>
    <n v="337"/>
    <n v="2598"/>
    <n v="0"/>
    <n v="0"/>
    <n v="0"/>
    <n v="0"/>
    <n v="0"/>
    <n v="0"/>
    <n v="0"/>
    <n v="0"/>
    <n v="0"/>
    <n v="0"/>
    <s v="M261A"/>
    <s v="Klamath Mountains"/>
    <n v="1167.9003481942771"/>
    <s v="180102080301"/>
    <x v="24"/>
    <n v="3.6717591694961679E-2"/>
    <n v="0"/>
    <n v="0"/>
    <n v="0"/>
  </r>
  <r>
    <n v="347"/>
    <n v="3108"/>
    <n v="2"/>
    <n v="0.124138"/>
    <n v="2"/>
    <n v="4.1070000000000002E-2"/>
    <n v="4"/>
    <n v="0"/>
    <n v="0"/>
    <n v="3"/>
    <n v="0"/>
    <n v="1"/>
    <s v="M261A"/>
    <s v="Klamath Mountains"/>
    <n v="1599.9932289363242"/>
    <s v="180102080301"/>
    <x v="24"/>
    <n v="5.0302149653109571E-2"/>
    <n v="0.20120859861243828"/>
    <n v="0"/>
    <n v="5.0302149653109571E-2"/>
  </r>
  <r>
    <n v="351"/>
    <n v="2890"/>
    <n v="1"/>
    <n v="3.4483E-2"/>
    <n v="1"/>
    <n v="1.1107000000000001E-2"/>
    <n v="1"/>
    <n v="0"/>
    <n v="0"/>
    <n v="1"/>
    <n v="0"/>
    <n v="0"/>
    <s v="M261A"/>
    <s v="Klamath Mountains"/>
    <n v="1599.9931704206278"/>
    <s v="180102080301"/>
    <x v="24"/>
    <n v="5.0302147813435963E-2"/>
    <n v="5.0302147813435963E-2"/>
    <n v="0"/>
    <n v="0"/>
  </r>
  <r>
    <n v="402"/>
    <n v="3327"/>
    <n v="0"/>
    <n v="0"/>
    <n v="0"/>
    <n v="0"/>
    <n v="0"/>
    <n v="0"/>
    <n v="0"/>
    <n v="0"/>
    <n v="0"/>
    <n v="0"/>
    <s v="M261A"/>
    <s v="Klamath Mountains"/>
    <n v="227.6911587198326"/>
    <s v="180102080301"/>
    <x v="24"/>
    <n v="7.1583770065259192E-3"/>
    <n v="0"/>
    <n v="0"/>
    <n v="0"/>
  </r>
  <r>
    <n v="407"/>
    <n v="2744"/>
    <n v="0"/>
    <n v="0"/>
    <n v="0"/>
    <n v="0"/>
    <n v="0"/>
    <n v="0"/>
    <n v="0"/>
    <n v="0"/>
    <n v="0"/>
    <n v="0"/>
    <s v="M261A"/>
    <s v="Klamath Mountains"/>
    <n v="1599.9932289363242"/>
    <s v="180102080301"/>
    <x v="24"/>
    <n v="5.0302149653109571E-2"/>
    <n v="0"/>
    <n v="0"/>
    <n v="0"/>
  </r>
  <r>
    <n v="430"/>
    <n v="2889"/>
    <n v="1"/>
    <n v="0.103448"/>
    <n v="2"/>
    <n v="3.3321000000000003E-2"/>
    <n v="3"/>
    <n v="0"/>
    <n v="0"/>
    <n v="3"/>
    <n v="0"/>
    <n v="0"/>
    <s v="M261A"/>
    <s v="Klamath Mountains"/>
    <n v="1599.9879339904464"/>
    <s v="180102080301"/>
    <x v="24"/>
    <n v="5.0301983185430124E-2"/>
    <n v="0.15090594955629039"/>
    <n v="0"/>
    <n v="0"/>
  </r>
  <r>
    <n v="446"/>
    <n v="3328"/>
    <n v="2"/>
    <n v="0.15862100000000001"/>
    <n v="2"/>
    <n v="5.2178000000000002E-2"/>
    <n v="5"/>
    <n v="0"/>
    <n v="0"/>
    <n v="4"/>
    <n v="0"/>
    <n v="1"/>
    <s v="M261A"/>
    <s v="Klamath Mountains"/>
    <n v="36.290266088682387"/>
    <s v="180102080301"/>
    <x v="24"/>
    <n v="1.140928825653623E-3"/>
    <n v="5.7046441282681149E-3"/>
    <n v="0"/>
    <n v="1.140928825653623E-3"/>
  </r>
  <r>
    <n v="463"/>
    <n v="2963"/>
    <n v="1"/>
    <n v="3.4483E-2"/>
    <n v="1"/>
    <n v="1.1107000000000001E-2"/>
    <n v="1"/>
    <n v="0"/>
    <n v="0"/>
    <n v="1"/>
    <n v="0"/>
    <n v="0"/>
    <s v="M261A"/>
    <s v="Klamath Mountains"/>
    <n v="1268.9884068803296"/>
    <s v="180102080301"/>
    <x v="24"/>
    <n v="3.9895696804536807E-2"/>
    <n v="3.9895696804536807E-2"/>
    <n v="0"/>
    <n v="0"/>
  </r>
  <r>
    <n v="477"/>
    <n v="2961"/>
    <n v="1"/>
    <n v="3.4483E-2"/>
    <n v="1"/>
    <n v="1.1107000000000001E-2"/>
    <n v="1"/>
    <n v="0"/>
    <n v="0"/>
    <n v="1"/>
    <n v="0"/>
    <n v="0"/>
    <s v="M261A"/>
    <s v="Klamath Mountains"/>
    <n v="1599.9931704199987"/>
    <s v="180102080301"/>
    <x v="24"/>
    <n v="5.0302147813416187E-2"/>
    <n v="5.0302147813416187E-2"/>
    <n v="0"/>
    <n v="0"/>
  </r>
  <r>
    <n v="527"/>
    <n v="3034"/>
    <n v="1"/>
    <n v="8.9654999999999999E-2"/>
    <n v="1"/>
    <n v="2.9963E-2"/>
    <n v="3"/>
    <n v="0"/>
    <n v="0"/>
    <n v="2"/>
    <n v="0"/>
    <n v="1"/>
    <s v="M261A"/>
    <s v="Klamath Mountains"/>
    <n v="254.52523711103117"/>
    <s v="180102080301"/>
    <x v="24"/>
    <n v="8.0020129686197705E-3"/>
    <n v="2.4006038905859312E-2"/>
    <n v="0"/>
    <n v="8.0020129686197705E-3"/>
  </r>
  <r>
    <n v="531"/>
    <n v="2743"/>
    <n v="1"/>
    <n v="3.4483E-2"/>
    <n v="1"/>
    <n v="1.1107000000000001E-2"/>
    <n v="1"/>
    <n v="0"/>
    <n v="0"/>
    <n v="1"/>
    <n v="0"/>
    <n v="0"/>
    <s v="M261A"/>
    <s v="Klamath Mountains"/>
    <n v="1583.0666344269819"/>
    <s v="180102080301"/>
    <x v="24"/>
    <n v="4.9769994844746736E-2"/>
    <n v="4.9769994844746736E-2"/>
    <n v="0"/>
    <n v="0"/>
  </r>
  <r>
    <n v="551"/>
    <n v="3036"/>
    <n v="1"/>
    <n v="3.4483E-2"/>
    <n v="1"/>
    <n v="1.1107000000000001E-2"/>
    <n v="1"/>
    <n v="0"/>
    <n v="0"/>
    <n v="1"/>
    <n v="0"/>
    <n v="0"/>
    <s v="M261A"/>
    <s v="Klamath Mountains"/>
    <n v="1599.9932289363242"/>
    <s v="180102080301"/>
    <x v="24"/>
    <n v="5.0302149653109571E-2"/>
    <n v="5.0302149653109571E-2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80102080602"/>
    <x v="0"/>
    <m/>
    <m/>
    <m/>
    <n v="0"/>
    <n v="0"/>
    <n v="2"/>
    <m/>
    <m/>
    <n v="2"/>
  </r>
  <r>
    <n v="180102080601"/>
    <x v="1"/>
    <n v="2"/>
    <s v="Canyon Creek"/>
    <n v="5684.1476198466453"/>
    <n v="1"/>
    <n v="3"/>
    <n v="2"/>
    <n v="2"/>
    <m/>
    <n v="7"/>
  </r>
  <r>
    <n v="180102080206"/>
    <x v="2"/>
    <m/>
    <m/>
    <m/>
    <n v="0"/>
    <n v="0"/>
    <m/>
    <m/>
    <m/>
    <n v="0"/>
  </r>
  <r>
    <n v="180102080205"/>
    <x v="3"/>
    <n v="2"/>
    <s v="Etna Creek"/>
    <n v="33403.360914329998"/>
    <n v="2"/>
    <n v="4"/>
    <n v="2"/>
    <n v="2"/>
    <m/>
    <n v="8"/>
  </r>
  <r>
    <n v="180102080203"/>
    <x v="4"/>
    <n v="2"/>
    <s v="French Creek"/>
    <n v="47683.31900168"/>
    <n v="2"/>
    <n v="4"/>
    <n v="2"/>
    <n v="2"/>
    <n v="2"/>
    <n v="10"/>
  </r>
  <r>
    <n v="180102080403"/>
    <x v="5"/>
    <m/>
    <m/>
    <m/>
    <n v="0"/>
    <n v="0"/>
    <m/>
    <m/>
    <m/>
    <n v="0"/>
  </r>
  <r>
    <n v="180102080501"/>
    <x v="6"/>
    <m/>
    <m/>
    <m/>
    <n v="0"/>
    <n v="0"/>
    <m/>
    <m/>
    <m/>
    <n v="0"/>
  </r>
  <r>
    <n v="180102080603"/>
    <x v="7"/>
    <n v="2"/>
    <s v="Kelsey Creek"/>
    <n v="2441.0681991000001"/>
    <n v="1"/>
    <n v="3"/>
    <m/>
    <m/>
    <m/>
    <n v="3"/>
  </r>
  <r>
    <n v="180102080402"/>
    <x v="8"/>
    <n v="2"/>
    <s v="Kidder Creek"/>
    <n v="117496.8642937"/>
    <n v="3"/>
    <n v="5"/>
    <n v="2"/>
    <n v="2"/>
    <m/>
    <n v="9"/>
  </r>
  <r>
    <n v="180102080103"/>
    <x v="9"/>
    <n v="2"/>
    <s v="Lower East Fork Scott River"/>
    <n v="64632.282501730006"/>
    <n v="2"/>
    <n v="4"/>
    <m/>
    <n v="2"/>
    <n v="2"/>
    <n v="8"/>
  </r>
  <r>
    <n v="180102080303"/>
    <x v="10"/>
    <m/>
    <s v="Lower Moffett Creek"/>
    <n v="13666.4465977"/>
    <n v="1"/>
    <n v="1"/>
    <m/>
    <m/>
    <m/>
    <n v="1"/>
  </r>
  <r>
    <n v="180102080302"/>
    <x v="11"/>
    <m/>
    <m/>
    <m/>
    <n v="0"/>
    <n v="0"/>
    <m/>
    <m/>
    <m/>
    <n v="0"/>
  </r>
  <r>
    <n v="180102080202"/>
    <x v="12"/>
    <m/>
    <m/>
    <m/>
    <n v="0"/>
    <n v="0"/>
    <m/>
    <n v="2"/>
    <n v="2"/>
    <n v="4"/>
  </r>
  <r>
    <n v="180102080605"/>
    <x v="13"/>
    <n v="2"/>
    <s v="Mill Creek"/>
    <n v="6591.4914793099997"/>
    <n v="1"/>
    <n v="3"/>
    <m/>
    <m/>
    <m/>
    <n v="3"/>
  </r>
  <r>
    <n v="180102080102"/>
    <x v="14"/>
    <m/>
    <s v="Noyes Valley Creek"/>
    <n v="18817.087215899999"/>
    <n v="1"/>
    <n v="1"/>
    <m/>
    <n v="2"/>
    <n v="2"/>
    <n v="5"/>
  </r>
  <r>
    <n v="180102080503"/>
    <x v="15"/>
    <m/>
    <m/>
    <m/>
    <n v="0"/>
    <n v="0"/>
    <m/>
    <m/>
    <m/>
    <n v="0"/>
  </r>
  <r>
    <n v="180102080401"/>
    <x v="16"/>
    <n v="2"/>
    <s v="Patterson Creek"/>
    <n v="53326.420873299998"/>
    <n v="2"/>
    <n v="4"/>
    <m/>
    <m/>
    <m/>
    <n v="4"/>
  </r>
  <r>
    <n v="180102080502"/>
    <x v="17"/>
    <n v="2"/>
    <s v="Shackleford Creek"/>
    <n v="52623.978033300002"/>
    <n v="2"/>
    <n v="4"/>
    <n v="2"/>
    <n v="2"/>
    <n v="2"/>
    <n v="10"/>
  </r>
  <r>
    <n v="180102080504"/>
    <x v="18"/>
    <m/>
    <m/>
    <m/>
    <n v="0"/>
    <n v="0"/>
    <m/>
    <m/>
    <m/>
    <n v="0"/>
  </r>
  <r>
    <n v="180102080201"/>
    <x v="19"/>
    <n v="2"/>
    <s v="South Fork Scott River"/>
    <n v="39323.830108970003"/>
    <n v="2"/>
    <n v="4"/>
    <n v="2"/>
    <n v="2"/>
    <n v="2"/>
    <n v="10"/>
  </r>
  <r>
    <n v="180102080204"/>
    <x v="20"/>
    <n v="2"/>
    <s v="Sugar Creek-Scott River"/>
    <n v="28957.941778790002"/>
    <n v="2"/>
    <n v="4"/>
    <m/>
    <n v="2"/>
    <n v="2"/>
    <n v="8"/>
  </r>
  <r>
    <n v="180102080604"/>
    <x v="21"/>
    <n v="2"/>
    <s v="Tompkins Creek-Scott River"/>
    <n v="4958.0304342999998"/>
    <n v="1"/>
    <n v="3"/>
    <m/>
    <m/>
    <m/>
    <n v="3"/>
  </r>
  <r>
    <n v="180102080606"/>
    <x v="22"/>
    <n v="2"/>
    <m/>
    <m/>
    <n v="0"/>
    <n v="2"/>
    <m/>
    <n v="2"/>
    <m/>
    <n v="4"/>
  </r>
  <r>
    <n v="180102080101"/>
    <x v="23"/>
    <n v="2"/>
    <s v="Upper East Fork Scott River"/>
    <n v="66413.57618841347"/>
    <n v="2"/>
    <n v="4"/>
    <m/>
    <n v="2"/>
    <n v="2"/>
    <n v="8"/>
  </r>
  <r>
    <n v="180102080301"/>
    <x v="24"/>
    <m/>
    <m/>
    <m/>
    <n v="0"/>
    <n v="0"/>
    <m/>
    <m/>
    <n v="2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1"/>
    <s v="501-177-DM"/>
    <s v="Manual Thinning"/>
    <n v="30.945491790771484"/>
    <s v="Dry Meadow Enhancement"/>
    <s v="Hand Pile &amp; Burn Piles"/>
    <s v="Enhance Meadow Habitat"/>
    <s v="180102080101"/>
    <x v="0"/>
    <n v="1690.1533618313758"/>
    <n v="125135.15737078276"/>
  </r>
  <r>
    <n v="2"/>
    <s v="501-176-DM"/>
    <s v="Manual Thinning"/>
    <n v="27.347984313964844"/>
    <s v="Dry Meadow Enhancement"/>
    <s v="Hand Pile &amp; Burn Piles"/>
    <s v="Enhance Meadow Habitat"/>
    <s v="180102080101"/>
    <x v="0"/>
    <n v="2006.0665253375787"/>
    <n v="110587.99876717788"/>
  </r>
  <r>
    <n v="3"/>
    <s v="505-147-DM"/>
    <s v="Manual Thinning"/>
    <n v="7.6065554618835449"/>
    <s v="Dry Meadow Enhancement"/>
    <s v="Hand Pile &amp; Burn Piles"/>
    <s v="Enhance Meadow Habitat"/>
    <s v="180102080103"/>
    <x v="1"/>
    <n v="752.14587932186055"/>
    <n v="30758.562068770392"/>
  </r>
  <r>
    <n v="4"/>
    <s v="505-146-DM"/>
    <s v="Manual Thinning"/>
    <n v="50.430633544921875"/>
    <s v="Dry Meadow Enhancement"/>
    <s v="Hand Pile &amp; Burn Piles"/>
    <s v="Enhance Meadow Habitat"/>
    <s v="180102080103"/>
    <x v="1"/>
    <n v="4681.3048261613039"/>
    <n v="203926.04597973629"/>
  </r>
  <r>
    <n v="5"/>
    <s v="505-148-DM"/>
    <s v="Manual Thinning"/>
    <n v="5.2912225723266602"/>
    <s v="Dry Meadow Enhancement"/>
    <s v="Hand Pile &amp; Burn Piles"/>
    <s v="Enhance Meadow Habitat"/>
    <s v="180102080103"/>
    <x v="1"/>
    <n v="1207.6418134171493"/>
    <n v="21396.095165139133"/>
  </r>
  <r>
    <n v="6"/>
    <s v="505-150-DM"/>
    <s v="Manual Thinning"/>
    <n v="9.248774528503418"/>
    <s v="Dry Meadow Enhancement"/>
    <s v="Hand Pile &amp; Burn Piles"/>
    <s v="Enhance Meadow Habitat"/>
    <s v="180102080103"/>
    <x v="1"/>
    <n v="1302.1011855011848"/>
    <n v="37399.170588167239"/>
  </r>
  <r>
    <n v="7"/>
    <s v="505-149-DM"/>
    <s v="Manual Thinning"/>
    <n v="78.5682373046875"/>
    <s v="Dry Meadow Enhancement"/>
    <s v="Hand Pile &amp; Burn Piles"/>
    <s v="Enhance Meadow Habitat"/>
    <s v="180102080103"/>
    <x v="1"/>
    <n v="6217.1370468517307"/>
    <n v="317705.47122232692"/>
  </r>
  <r>
    <n v="8"/>
    <s v="501-169-DM"/>
    <s v="Manual Thinning"/>
    <n v="20.211812973022461"/>
    <s v="Dry Meadow Enhancement"/>
    <s v="Hand Pile &amp; Burn Piles"/>
    <s v="Enhance Meadow Habitat"/>
    <s v="180102080101"/>
    <x v="0"/>
    <n v="1259.3608383222568"/>
    <n v="81731.29225265322"/>
  </r>
  <r>
    <n v="9"/>
    <s v="501-167-DM"/>
    <s v="Manual Thinning"/>
    <n v="151.29948425292969"/>
    <s v="Dry Meadow Enhancement"/>
    <s v="Hand Pile &amp; Burn Piles"/>
    <s v="Enhance Meadow Habitat"/>
    <s v="180102080101"/>
    <x v="0"/>
    <n v="5837.8421372007124"/>
    <n v="611816.59165831504"/>
  </r>
  <r>
    <n v="10"/>
    <s v="501-170-DM"/>
    <s v="Manual Thinning"/>
    <n v="119.09600067138672"/>
    <s v="Dry Meadow Enhancement"/>
    <s v="Hand Pile &amp; Burn Piles"/>
    <s v="Enhance Meadow Habitat"/>
    <s v="180102080101"/>
    <x v="0"/>
    <n v="5031.5575455891139"/>
    <n v="481594.70938415691"/>
  </r>
  <r>
    <n v="11"/>
    <s v="501-173-DM"/>
    <s v="Manual Thinning"/>
    <n v="15.688308715820313"/>
    <s v="Dry Meadow Enhancement"/>
    <s v="Hand Pile &amp; Burn Piles"/>
    <s v="Enhance Meadow Habitat"/>
    <s v="180102080101"/>
    <x v="0"/>
    <n v="1605.2675354562898"/>
    <n v="63439.415727022722"/>
  </r>
  <r>
    <n v="12"/>
    <s v="501-175-DM"/>
    <s v="Manual Thinning"/>
    <n v="49.038539886474609"/>
    <s v="Dry Meadow Enhancement"/>
    <s v="Hand Pile &amp; Burn Piles"/>
    <s v="Enhance Meadow Habitat"/>
    <s v="180102080101"/>
    <x v="0"/>
    <n v="3236.2966811351407"/>
    <n v="198299.02259990378"/>
  </r>
  <r>
    <n v="13"/>
    <s v="501-174-DM"/>
    <s v="Manual Thinning"/>
    <n v="31.310625076293945"/>
    <s v="Dry Meadow Enhancement"/>
    <s v="Hand Pile &amp; Burn Piles"/>
    <s v="Enhance Meadow Habitat"/>
    <s v="180102080101"/>
    <x v="0"/>
    <n v="2490.3490978013715"/>
    <n v="126612.13540713851"/>
  </r>
  <r>
    <n v="14"/>
    <s v="501-171-DM"/>
    <s v="Manual Thinning"/>
    <n v="35.863471984863281"/>
    <s v="Dry Meadow Enhancement"/>
    <s v="Hand Pile &amp; Burn Piles"/>
    <s v="Enhance Meadow Habitat"/>
    <s v="180102080101"/>
    <x v="0"/>
    <n v="1876.3186299171305"/>
    <n v="145022.36004394968"/>
  </r>
  <r>
    <n v="15"/>
    <s v="501-172-DM"/>
    <s v="Manual Thinning"/>
    <n v="17.5870361328125"/>
    <s v="Dry Meadow Enhancement"/>
    <s v="Hand Pile &amp; Burn Piles"/>
    <s v="Enhance Meadow Habitat"/>
    <s v="180102080101"/>
    <x v="0"/>
    <n v="1124.3328296280658"/>
    <n v="71117.297456204673"/>
  </r>
  <r>
    <n v="16"/>
    <s v="505-151-DM"/>
    <s v="Manual Thinning"/>
    <n v="142.84600830078125"/>
    <s v="Dry Meadow Enhancement"/>
    <s v="Hand Pile &amp; Burn Piles"/>
    <s v="Enhance Meadow Habitat"/>
    <s v="180102080103"/>
    <x v="1"/>
    <n v="5054.3004569693167"/>
    <n v="577626.31276002515"/>
  </r>
  <r>
    <n v="17"/>
    <s v="504-159-DM"/>
    <s v="Manual Thinning"/>
    <n v="52.186668395996094"/>
    <s v="Dry Meadow Enhancement"/>
    <s v="Hand Pile &amp; Burn Piles"/>
    <s v="Enhance Meadow Habitat"/>
    <s v="180102080101"/>
    <x v="0"/>
    <n v="2711.8323958894703"/>
    <n v="211027.83936274447"/>
  </r>
  <r>
    <n v="18"/>
    <s v="505-158-DM"/>
    <s v="Manual Thinning"/>
    <n v="7.733647346496582"/>
    <s v="Dry Meadow Enhancement"/>
    <s v="Hand Pile &amp; Burn Piles"/>
    <s v="Enhance Meadow Habitat"/>
    <s v="180102080101"/>
    <x v="0"/>
    <n v="1412.9779449116722"/>
    <n v="31272.56082092398"/>
  </r>
  <r>
    <n v="19"/>
    <s v="505-158-DM"/>
    <s v="Manual Thinning"/>
    <n v="29.010595321655273"/>
    <s v="Dry Meadow Enhancement"/>
    <s v="Hand Pile &amp; Burn Piles"/>
    <s v="Enhance Meadow Habitat"/>
    <s v="180102080103"/>
    <x v="1"/>
    <n v="1706.9983201390748"/>
    <n v="117310.21162912277"/>
  </r>
  <r>
    <n v="20"/>
    <s v="505-143-DM"/>
    <s v="Manual Thinning"/>
    <n v="59.994037628173828"/>
    <s v="Dry Meadow Enhancement"/>
    <s v="Hand Pile &amp; Burn Piles"/>
    <s v="Enhance Meadow Habitat"/>
    <s v="180102080101"/>
    <x v="0"/>
    <n v="1895.3833596252555"/>
    <n v="242597.30813368448"/>
  </r>
  <r>
    <n v="21"/>
    <s v="505-144-DM"/>
    <s v="Manual Thinning"/>
    <n v="72.081916809082031"/>
    <s v="Dry Meadow Enhancement"/>
    <s v="Hand Pile &amp; Burn Piles"/>
    <s v="Enhance Meadow Habitat"/>
    <s v="180102080103"/>
    <x v="1"/>
    <n v="2536.9223007211472"/>
    <n v="291478.52039249759"/>
  </r>
  <r>
    <n v="22"/>
    <s v="505-157-DM"/>
    <s v="Manual Thinning"/>
    <n v="34.328289031982422"/>
    <s v="Dry Meadow Enhancement"/>
    <s v="Hand Pile &amp; Burn Piles"/>
    <s v="Enhance Meadow Habitat"/>
    <s v="180102080103"/>
    <x v="1"/>
    <n v="2002.6677855077694"/>
    <n v="138813.89356606529"/>
  </r>
  <r>
    <n v="23"/>
    <s v="502-163-DM"/>
    <s v="Manual Thinning"/>
    <n v="178.79637145996094"/>
    <s v="Dry Meadow Enhancement"/>
    <s v="Hand Pile &amp; Burn Piles"/>
    <s v="Enhance Meadow Habitat"/>
    <s v="180102080101"/>
    <x v="0"/>
    <n v="5638.7416963780379"/>
    <n v="723005.23571947962"/>
  </r>
  <r>
    <n v="24"/>
    <s v="505-155-DM"/>
    <s v="Manual Thinning"/>
    <n v="97.700202941894531"/>
    <s v="Dry Meadow Enhancement"/>
    <s v="Hand Pile &amp; Burn Piles"/>
    <s v="Enhance Meadow Habitat"/>
    <s v="180102080103"/>
    <x v="1"/>
    <n v="3743.5456049364989"/>
    <n v="395071.09841175919"/>
  </r>
  <r>
    <n v="25"/>
    <s v="501-168-DM"/>
    <s v="Manual Thinning"/>
    <n v="23.273408889770508"/>
    <s v="Dry Meadow Enhancement"/>
    <s v="Hand Pile &amp; Burn Piles"/>
    <s v="Enhance Meadow Habitat"/>
    <s v="180102080101"/>
    <x v="0"/>
    <n v="1472.1942487712861"/>
    <n v="94111.48701112745"/>
  </r>
  <r>
    <n v="26"/>
    <s v="502-166-DM"/>
    <s v="Manual Thinning"/>
    <n v="103.32828521728516"/>
    <s v="Dry Meadow Enhancement"/>
    <s v="Hand Pile &amp; Burn Piles"/>
    <s v="Enhance Meadow Habitat"/>
    <s v="180102080101"/>
    <x v="0"/>
    <n v="5843.6268133466274"/>
    <n v="417832.65565128502"/>
  </r>
  <r>
    <n v="27"/>
    <s v="505-154-DM"/>
    <s v="Manual Thinning"/>
    <n v="46.603969573974609"/>
    <s v="Dry Meadow Enhancement"/>
    <s v="Hand Pile &amp; Burn Piles"/>
    <s v="Enhance Meadow Habitat"/>
    <s v="180102080103"/>
    <x v="1"/>
    <n v="2089.0209207121657"/>
    <n v="188452.69462236826"/>
  </r>
  <r>
    <n v="28"/>
    <s v="505-206-WM"/>
    <s v="Manual Thinning"/>
    <n v="0.61445516347885132"/>
    <s v="Wet Meadow Enhancement"/>
    <s v="Hand Pile &amp; Burn Piles"/>
    <s v="Enhance Meadow Habitat"/>
    <s v="180102080103"/>
    <x v="1"/>
    <n v="183.98335135169728"/>
    <n v="2484.668668004861"/>
  </r>
  <r>
    <n v="29"/>
    <s v="501-207-WM"/>
    <s v="Manual Thinning"/>
    <n v="5.7449765205383301"/>
    <s v="Wet Meadow Enhancement"/>
    <s v="Hand Pile &amp; Burn Piles"/>
    <s v="Enhance Meadow Habitat"/>
    <s v="180102080101"/>
    <x v="0"/>
    <n v="577.41592345244305"/>
    <n v="23231.192321009188"/>
  </r>
  <r>
    <n v="30"/>
    <s v="501-208-WM"/>
    <s v="Manual Thinning"/>
    <n v="0.80078125"/>
    <s v="Wet Meadow Enhancement"/>
    <s v="Hand Pile &amp; Burn Piles"/>
    <s v="Enhance Meadow Habitat"/>
    <s v="180102080101"/>
    <x v="0"/>
    <n v="221.73350773733392"/>
    <n v="3238.1513576717762"/>
  </r>
  <r>
    <n v="31"/>
    <s v="501-209-WM"/>
    <s v="Manual Thinning"/>
    <n v="3.3331656455993652"/>
    <s v="Wet Meadow Enhancement"/>
    <s v="Hand Pile &amp; Burn Piles"/>
    <s v="Enhance Meadow Habitat"/>
    <s v="180102080101"/>
    <x v="0"/>
    <n v="435.65702517665727"/>
    <n v="13478.485435340483"/>
  </r>
  <r>
    <n v="32"/>
    <s v="505-153-WM"/>
    <s v="Manual Thinning"/>
    <n v="10.086221694946289"/>
    <s v="Wet Meadow Enhancement"/>
    <s v="Hand Pile &amp; Burn Piles"/>
    <s v="Enhance Meadow Habitat"/>
    <s v="180102080103"/>
    <x v="1"/>
    <n v="1159.2409818444321"/>
    <n v="40785.74205440285"/>
  </r>
  <r>
    <n v="33"/>
    <s v="505-210-WM"/>
    <s v="Manual Thinning"/>
    <n v="1.6957613229751587"/>
    <s v="Wet Meadow Enhancement"/>
    <s v="Hand Pile &amp; Burn Piles"/>
    <s v="Enhance Meadow Habitat"/>
    <s v="180102080103"/>
    <x v="1"/>
    <n v="429.04767011495284"/>
    <n v="6857.1637121192252"/>
  </r>
  <r>
    <n v="34"/>
    <s v="505-156-WM"/>
    <s v="Manual Thinning"/>
    <n v="11.402632713317871"/>
    <s v="Wet Meadow Enhancement"/>
    <s v="Hand Pile &amp; Burn Piles"/>
    <s v="Enhance Meadow Habitat"/>
    <s v="180102080103"/>
    <x v="1"/>
    <n v="1307.8287423535"/>
    <n v="46109.072636929741"/>
  </r>
  <r>
    <n v="35"/>
    <s v="505-48-WM"/>
    <s v="Manual Thinning"/>
    <n v="0.52518945932388306"/>
    <s v="Wet Meadow Enhancement"/>
    <s v="Hand Pile &amp; Burn Piles"/>
    <s v="Enhance Meadow Habitat"/>
    <s v="180102080103"/>
    <x v="1"/>
    <n v="206.77380835897117"/>
    <n v="2123.7093832974965"/>
  </r>
  <r>
    <n v="36"/>
    <s v="504-211-WM"/>
    <s v="Manual Thinning"/>
    <n v="5.7565650939941406"/>
    <s v="Wet Meadow Enhancement"/>
    <s v="Hand Pile &amp; Burn Piles"/>
    <s v="Enhance Meadow Habitat"/>
    <s v="180102080101"/>
    <x v="0"/>
    <n v="1018.7183599392455"/>
    <n v="23277.838459681119"/>
  </r>
  <r>
    <n v="37"/>
    <s v="502-164-WM"/>
    <s v="Manual Thinning"/>
    <n v="96.717071533203125"/>
    <s v="Wet Meadow Enhancement"/>
    <s v="Hand Pile &amp; Burn Piles"/>
    <s v="Enhance Meadow Habitat"/>
    <s v="180102080101"/>
    <x v="0"/>
    <n v="4755.2774032288626"/>
    <n v="391099.02360347816"/>
  </r>
  <r>
    <n v="38"/>
    <s v="502-165-WM"/>
    <s v="Manual Thinning"/>
    <n v="73.008201599121094"/>
    <s v="Wet Meadow Enhancement"/>
    <s v="Hand Pile &amp; Burn Piles"/>
    <s v="Enhance Meadow Habitat"/>
    <s v="180102080101"/>
    <x v="0"/>
    <n v="3481.5678304093481"/>
    <n v="295227.02429274999"/>
  </r>
  <r>
    <n v="39"/>
    <s v="503-161-WM"/>
    <s v="Manual Thinning"/>
    <n v="8.1998472213745117"/>
    <s v="Wet Meadow Enhancement"/>
    <s v="Hand Pile &amp; Burn Piles"/>
    <s v="Enhance Meadow Habitat"/>
    <s v="180102080101"/>
    <x v="0"/>
    <n v="782.56725852802356"/>
    <n v="33157.932610880212"/>
  </r>
  <r>
    <n v="40"/>
    <s v="503-32-WM"/>
    <s v="Manual Thinning"/>
    <n v="11.99959659576416"/>
    <s v="Wet Meadow Enhancement"/>
    <s v="Hand Pile &amp; Burn Piles"/>
    <s v="Enhance Meadow Habitat"/>
    <s v="180102080101"/>
    <x v="0"/>
    <n v="937.13874891160219"/>
    <n v="48523.115663290257"/>
  </r>
  <r>
    <n v="41"/>
    <s v="503-160-WM"/>
    <s v="Manual Thinning"/>
    <n v="158.73841857910156"/>
    <s v="Wet Meadow Enhancement"/>
    <s v="Hand Pile &amp; Burn Piles"/>
    <s v="Enhance Meadow Habitat"/>
    <s v="180102080101"/>
    <x v="0"/>
    <n v="3889.5081001569392"/>
    <n v="641896.75210631336"/>
  </r>
  <r>
    <n v="42"/>
    <s v="505-145-WM"/>
    <s v="Manual Thinning"/>
    <n v="74.002449035644531"/>
    <s v="Wet Meadow Enhancement"/>
    <s v="Hand Pile &amp; Burn Piles"/>
    <s v="Enhance Meadow Habitat"/>
    <s v="180102080103"/>
    <x v="1"/>
    <n v="3097.6461572727771"/>
    <n v="299243.70025729941"/>
  </r>
  <r>
    <n v="43"/>
    <s v="505-152-WM"/>
    <s v="Manual Thinning"/>
    <n v="19.150606155395508"/>
    <s v="Wet Meadow Enhancement"/>
    <s v="Hand Pile &amp; Burn Piles"/>
    <s v="Enhance Meadow Habitat"/>
    <s v="180102080103"/>
    <x v="1"/>
    <n v="1737.7225822202874"/>
    <n v="77439.352249819785"/>
  </r>
  <r>
    <n v="44"/>
    <s v="505-162-WM"/>
    <s v="Manual Thinning"/>
    <n v="0.61496257781982422"/>
    <s v="Wet Meadow Enhancement"/>
    <s v="Hand Pile &amp; Burn Piles"/>
    <s v="Enhance Meadow Habitat"/>
    <s v="180102080103"/>
    <x v="1"/>
    <n v="205.2909505706418"/>
    <n v="2486.7272598260247"/>
  </r>
  <r>
    <n v="45"/>
    <s v="505-216-WM"/>
    <s v="Manual Thinning"/>
    <n v="7.687629222869873"/>
    <s v="Wet Meadow Enhancement"/>
    <s v="Hand Pile &amp; Burn Piles"/>
    <s v="Enhance Meadow Habitat"/>
    <s v="180102080103"/>
    <x v="1"/>
    <n v="673.41715843614202"/>
    <n v="31086.547291461746"/>
  </r>
  <r>
    <n v="46"/>
    <s v="505-217-WM"/>
    <s v="Manual Thinning"/>
    <n v="3.4003157615661621"/>
    <s v="Wet Meadow Enhancement"/>
    <s v="Hand Pile &amp; Burn Piles"/>
    <s v="Enhance Meadow Habitat"/>
    <s v="180102080103"/>
    <x v="1"/>
    <n v="554.05226617209769"/>
    <n v="13749.931019302763"/>
  </r>
  <r>
    <n v="47"/>
    <s v="503-219-WM"/>
    <s v="Manual Thinning"/>
    <n v="4.6508355140686035"/>
    <s v="Wet Meadow Enhancement"/>
    <s v="Hand Pile &amp; Burn Piles"/>
    <s v="Enhance Meadow Habitat"/>
    <s v="180102080101"/>
    <x v="0"/>
    <n v="573.07887769742422"/>
    <n v="18806.735317613275"/>
  </r>
  <r>
    <n v="48"/>
    <s v="502-220-WM"/>
    <s v="Manual Thinning"/>
    <n v="0.76023566722869873"/>
    <s v="Wet Meadow Enhancement"/>
    <s v="Hand Pile &amp; Burn Piles"/>
    <s v="Enhance Meadow Habitat"/>
    <s v="180102080101"/>
    <x v="0"/>
    <n v="388.48202787464112"/>
    <n v="3074.1948915228318"/>
  </r>
  <r>
    <n v="49"/>
    <s v="502-221-WM"/>
    <s v="Manual Thinning"/>
    <n v="0.94182556867599487"/>
    <s v="Wet Meadow Enhancement"/>
    <s v="Hand Pile &amp; Burn Piles"/>
    <s v="Enhance Meadow Habitat"/>
    <s v="180102080101"/>
    <x v="0"/>
    <n v="246.36837853769467"/>
    <n v="3808.4912824269686"/>
  </r>
  <r>
    <n v="50"/>
    <s v="501-222-WM"/>
    <s v="Manual Thinning"/>
    <n v="8.0416812896728516"/>
    <s v="Wet Meadow Enhancement"/>
    <s v="Hand Pile &amp; Burn Piles"/>
    <s v="Enhance Meadow Habitat"/>
    <s v="180102080101"/>
    <x v="0"/>
    <n v="1362.7736629716244"/>
    <n v="32518.458867929119"/>
  </r>
  <r>
    <n v="51"/>
    <s v="501-223-WM"/>
    <s v="Manual Thinning"/>
    <n v="0.87962216138839722"/>
    <s v="Wet Meadow Enhancement"/>
    <s v="Hand Pile &amp; Burn Piles"/>
    <s v="Enhance Meadow Habitat"/>
    <s v="180102080101"/>
    <x v="0"/>
    <n v="326.11362135927783"/>
    <n v="3556.966528481425"/>
  </r>
  <r>
    <n v="52"/>
    <s v="501-224-WM"/>
    <s v="Manual Thinning"/>
    <n v="1.9078339338302612"/>
    <s v="Wet Meadow Enhancement"/>
    <s v="Hand Pile &amp; Burn Piles"/>
    <s v="Enhance Meadow Habitat"/>
    <s v="180102080101"/>
    <x v="0"/>
    <n v="373.67326179791803"/>
    <n v="7714.795570650258"/>
  </r>
  <r>
    <n v="53"/>
    <s v="505-218-WM"/>
    <s v="Manual Thinning"/>
    <n v="3.9935669898986816"/>
    <s v="Wet Meadow Enhancement"/>
    <s v="Hand Pile &amp; Burn Piles"/>
    <s v="Enhance Meadow Habitat"/>
    <s v="180102080103"/>
    <x v="1"/>
    <n v="609.04393000468644"/>
    <n v="16148.753291573603"/>
  </r>
  <r>
    <n v="54"/>
    <s v="505-226-WM"/>
    <s v=" "/>
    <n v="10.111776351928711"/>
    <s v="Wet Meadow Enhancement"/>
    <s v="Hand Pile &amp; Burn Piles"/>
    <s v="Enhance Meadow Habitat"/>
    <s v="180102080103"/>
    <x v="1"/>
    <n v="1094.5743139517833"/>
    <n v="40889.088456282596"/>
  </r>
  <r>
    <n v="55"/>
    <s v="505-225-WM"/>
    <s v="Manual Thinning"/>
    <n v="12.17127799987793"/>
    <s v="Wet Meadow Enhancement"/>
    <s v="Hand Pile &amp; Burn Piles"/>
    <s v="Enhance Meadow Habitat"/>
    <s v="180102080103"/>
    <x v="1"/>
    <n v="982.9959852204222"/>
    <n v="49217.261336499439"/>
  </r>
  <r>
    <n v="56"/>
    <s v="503-227-WM"/>
    <s v="Manual Thinning"/>
    <n v="10.054819107055664"/>
    <s v="Wet Meadow Enhancement"/>
    <s v="Hand Pile &amp; Burn Piles"/>
    <s v="Enhance Meadow Habitat"/>
    <s v="180102080101"/>
    <x v="0"/>
    <n v="1573.673745146687"/>
    <n v="40658.927008788414"/>
  </r>
  <r>
    <n v="57"/>
    <s v="505-155-DM"/>
    <s v="Manual Thinning"/>
    <n v="0.16941970586776733"/>
    <s v="Dry Meadow Enhancement"/>
    <s v="Hand Pile &amp; Burn Piles"/>
    <s v="Enhance Meadow Habitat"/>
    <s v="180102080103"/>
    <x v="1"/>
    <n v="185.75491419915383"/>
    <n v="685.0833906358464"/>
  </r>
  <r>
    <n v="58"/>
    <s v="505-162-WM"/>
    <s v="Manual Thinning"/>
    <n v="0.16941970586776733"/>
    <s v="Wet Meadow Enhancement"/>
    <s v="Hand Pile &amp; Burn Piles"/>
    <s v="Enhance Meadow Habitat"/>
    <s v="180102080103"/>
    <x v="1"/>
    <n v="185.75491419915383"/>
    <n v="685.083390635846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"/>
    <s v="KELSEY"/>
    <n v="79.052810668945313"/>
    <s v="2020-January 2025"/>
    <s v="180102080603"/>
    <x v="0"/>
    <n v="6156.6131813216334"/>
    <n v="573233.43675311725"/>
  </r>
  <r>
    <n v="2"/>
    <s v="KELSEY"/>
    <n v="5.5909786224365234"/>
    <s v="2020-January 2025"/>
    <s v="180102080604"/>
    <x v="1"/>
    <n v="1809.0919800032682"/>
    <n v="40541.782849934592"/>
  </r>
  <r>
    <n v="3"/>
    <s v="MINER"/>
    <n v="20.135425567626953"/>
    <s v="2020-January 2025"/>
    <s v="180102080203"/>
    <x v="2"/>
    <n v="2456.4516272079645"/>
    <n v="144834.66626369435"/>
  </r>
  <r>
    <n v="4"/>
    <s v="SCHOOLHOUSE"/>
    <n v="37.063892364501953"/>
    <s v="2020-January 2025"/>
    <s v="180102080501"/>
    <x v="3"/>
    <n v="2367.9266946188177"/>
    <n v="269098.14051099482"/>
  </r>
  <r>
    <n v="5"/>
    <s v="MEAMBER"/>
    <n v="2.300633430480957"/>
    <s v="2020-January 2025"/>
    <s v="180102080504"/>
    <x v="4"/>
    <n v="586.98360723836038"/>
    <n v="16686.004199975316"/>
  </r>
  <r>
    <n v="6"/>
    <s v="SCARFACE"/>
    <n v="5.5586409568786621"/>
    <s v="2020-January 2025"/>
    <s v="180102080301"/>
    <x v="5"/>
    <n v="920.61075559983942"/>
    <n v="40220.789861050915"/>
  </r>
  <r>
    <n v="7"/>
    <s v="MOUNTAIN"/>
    <n v="2735.463623046875"/>
    <s v="2020-January 2025"/>
    <s v="180102080101"/>
    <x v="6"/>
    <n v="69061.147558914425"/>
    <n v="19710212.525397241"/>
  </r>
  <r>
    <n v="8"/>
    <s v="MOUNTAIN"/>
    <n v="3249.354248046875"/>
    <s v="2020-January 2025"/>
    <s v="180102080102"/>
    <x v="7"/>
    <n v="46258.95452637189"/>
    <n v="23426837.052536178"/>
  </r>
  <r>
    <n v="9"/>
    <s v="MOUNTAIN"/>
    <n v="2161.640869140625"/>
    <s v="2020-January 2025"/>
    <s v="180102080301"/>
    <x v="5"/>
    <n v="40866.439989093866"/>
    <n v="15601358.973917577"/>
  </r>
  <r>
    <n v="10"/>
    <s v="MEAMBER"/>
    <n v="62.630039215087891"/>
    <s v="2020-January 2025"/>
    <s v="180102080504"/>
    <x v="4"/>
    <n v="4135.1526937321096"/>
    <n v="454616.6793845066"/>
  </r>
  <r>
    <n v="11"/>
    <s v="TOWNSEND"/>
    <n v="1.7523194551467896"/>
    <s v="2020-January 2025"/>
    <s v="180102080604"/>
    <x v="1"/>
    <n v="983.55471609823428"/>
    <n v="12732.54262643063"/>
  </r>
  <r>
    <n v="12"/>
    <s v="TOWNSEND"/>
    <n v="79.477668762207031"/>
    <s v="2020-January 2025"/>
    <s v="180102080606"/>
    <x v="8"/>
    <n v="4513.4316229537535"/>
    <n v="577484.02641832712"/>
  </r>
  <r>
    <n v="13"/>
    <s v="DUZEL"/>
    <n v="6.904517650604248"/>
    <s v="2010-2019"/>
    <s v="180102080301"/>
    <x v="5"/>
    <n v="2503.1909968916011"/>
    <n v="49871.993158194469"/>
  </r>
  <r>
    <n v="14"/>
    <s v="LITTLE MARBLE"/>
    <n v="14.000732421875"/>
    <s v="2020-January 2025"/>
    <s v="180102080601"/>
    <x v="9"/>
    <n v="6310.3304870551228"/>
    <n v="101266.29232076406"/>
  </r>
  <r>
    <n v="15"/>
    <s v="SHACKLEFORD"/>
    <n v="30.946571350097656"/>
    <s v="2020-January 2025"/>
    <s v="180102080502"/>
    <x v="10"/>
    <n v="2285.8687570596303"/>
    <n v="223937.03110929902"/>
  </r>
  <r>
    <n v="16"/>
    <s v="SHELLY"/>
    <n v="4179.083984375"/>
    <s v="2020-January 2025"/>
    <s v="180102080401"/>
    <x v="11"/>
    <n v="40386.487012251062"/>
    <n v="30165382.83746529"/>
  </r>
  <r>
    <n v="17"/>
    <s v="SHELLY"/>
    <n v="9287.21875"/>
    <s v="2020-January 2025"/>
    <s v="180102080402"/>
    <x v="12"/>
    <n v="101468.61816498017"/>
    <n v="67064033.494404659"/>
  </r>
  <r>
    <n v="18"/>
    <s v="SHELLY"/>
    <n v="262.1669921875"/>
    <s v="2020-January 2025"/>
    <s v="180102080502"/>
    <x v="10"/>
    <n v="21410.460015923203"/>
    <n v="1894436.9049971886"/>
  </r>
  <r>
    <n v="19"/>
    <s v="RIVER COMPLEX"/>
    <n v="13682.619140625"/>
    <s v="2020-January 2025"/>
    <s v="180102080201"/>
    <x v="13"/>
    <n v="107682.79039269437"/>
    <n v="98002346.938497096"/>
  </r>
  <r>
    <n v="20"/>
    <s v="RIVER COMPLEX"/>
    <n v="1152.0330810546875"/>
    <s v="2020-January 2025"/>
    <s v="180102080103"/>
    <x v="14"/>
    <n v="38312.737289421544"/>
    <n v="8260227.9290732509"/>
  </r>
  <r>
    <n v="21"/>
    <s v="GEORGE"/>
    <n v="13.570080757141113"/>
    <s v="2020-January 2025"/>
    <s v="180102080606"/>
    <x v="8"/>
    <n v="1411.99564781509"/>
    <n v="98586.46074077033"/>
  </r>
  <r>
    <n v="22"/>
    <s v="WILDERNESS"/>
    <n v="1.8941365480422974"/>
    <s v="2020-January 2025"/>
    <s v="180102080504"/>
    <x v="4"/>
    <n v="735.29452711098929"/>
    <n v="13736.836056088252"/>
  </r>
  <r>
    <n v="23"/>
    <s v="NOYES 1-14"/>
    <n v="0.43267640471458435"/>
    <s v="2020-January 2025"/>
    <s v="180102080101"/>
    <x v="6"/>
    <n v="311.27608372451044"/>
    <n v="3117.5443839702984"/>
  </r>
  <r>
    <n v="24"/>
    <s v="HEAD"/>
    <n v="145.09648132324219"/>
    <s v="2020-January 2025"/>
    <s v="180102080605"/>
    <x v="15"/>
    <n v="12598.896321203914"/>
    <n v="1055609.8801487379"/>
  </r>
  <r>
    <n v="25"/>
    <s v="HEAD"/>
    <n v="4335.5107421875"/>
    <s v="2020-January 2025"/>
    <s v="180102080606"/>
    <x v="8"/>
    <n v="55612.439899046818"/>
    <n v="31560576.097266473"/>
  </r>
  <r>
    <n v="26"/>
    <s v="SHACKLEFORD"/>
    <n v="37.650119781494141"/>
    <s v="2020-January 2025"/>
    <s v="180102080502"/>
    <x v="10"/>
    <n v="2903.0447787932103"/>
    <n v="272468.94269526965"/>
  </r>
  <r>
    <n v="27"/>
    <s v="LAKE"/>
    <n v="200.20561218261719"/>
    <s v="2020-January 2025"/>
    <s v="180102080601"/>
    <x v="9"/>
    <n v="8863.5386708367969"/>
    <n v="1448786.5130556936"/>
  </r>
  <r>
    <n v="28"/>
    <s v="MARY"/>
    <n v="0.51549273729324341"/>
    <s v="2020-January 2025"/>
    <s v="180102080401"/>
    <x v="11"/>
    <n v="277.15912744740541"/>
    <n v="3717.8074670131382"/>
  </r>
  <r>
    <n v="29"/>
    <s v="SCOTT"/>
    <n v="49.814250946044922"/>
    <s v="2020-January 2025"/>
    <s v="180102080602"/>
    <x v="16"/>
    <n v="6873.1334346237345"/>
    <n v="361470.40030283295"/>
  </r>
  <r>
    <n v="30"/>
    <s v="SCOTT"/>
    <n v="1251.3363037109375"/>
    <s v="2020-January 2025"/>
    <s v="180102080604"/>
    <x v="1"/>
    <n v="17459.006427510107"/>
    <n v="9081015.4665986188"/>
  </r>
  <r>
    <n v="31"/>
    <s v="SCOTT"/>
    <n v="634.79351806640625"/>
    <s v="2020-January 2025"/>
    <s v="180102080606"/>
    <x v="8"/>
    <n v="12026.434978000947"/>
    <n v="4607898.656909856"/>
  </r>
  <r>
    <n v="32"/>
    <s v="MCKINNEY"/>
    <n v="306.351318359375"/>
    <s v="2020-January 2025"/>
    <s v="180102080501"/>
    <x v="3"/>
    <n v="22634.495167839221"/>
    <n v="2228678.9693035339"/>
  </r>
  <r>
    <n v="33"/>
    <s v="MCKINNEY"/>
    <n v="555.97528076171875"/>
    <s v="2020-January 2025"/>
    <s v="180102080302"/>
    <x v="17"/>
    <n v="19291.69462367766"/>
    <n v="4046268.9293085816"/>
  </r>
  <r>
    <n v="34"/>
    <s v="MCKINNEY"/>
    <n v="3779.4287109375"/>
    <s v="2020-January 2025"/>
    <s v="180102080605"/>
    <x v="15"/>
    <n v="40731.706587934379"/>
    <n v="27503905.379065998"/>
  </r>
  <r>
    <n v="35"/>
    <s v="MCKINNEY"/>
    <n v="0.18077981472015381"/>
    <s v="2020-January 2025"/>
    <s v="180102080606"/>
    <x v="8"/>
    <n v="136.86267405356597"/>
    <n v="1316.5779547181385"/>
  </r>
  <r>
    <n v="36"/>
    <s v="MOUNTAIN"/>
    <n v="7.6874208450317383"/>
    <s v="2020-January 2025"/>
    <s v="180102080101"/>
    <x v="6"/>
    <n v="1127.8423462534793"/>
    <n v="55389.960515388353"/>
  </r>
  <r>
    <n v="37"/>
    <s v="NOYES 1-14"/>
    <n v="7.6874208450317383"/>
    <s v="2020-January 2025"/>
    <s v="180102080101"/>
    <x v="6"/>
    <n v="1127.8423462534793"/>
    <n v="55389.96051538835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3">
  <r>
    <n v="1"/>
    <n v="2.4710439304477316E-2"/>
    <n v="0.01"/>
    <s v="180102080102"/>
    <x v="0"/>
    <n v="40"/>
    <n v="100"/>
  </r>
  <r>
    <n v="2"/>
    <n v="2.4710439309127169E-2"/>
    <n v="0.01"/>
    <s v="180102080102"/>
    <x v="0"/>
    <n v="40"/>
    <n v="100"/>
  </r>
  <r>
    <n v="3"/>
    <n v="7.4131303174946275E-2"/>
    <n v="0.03"/>
    <s v="180102080102"/>
    <x v="0"/>
    <n v="80"/>
    <n v="300"/>
  </r>
  <r>
    <n v="4"/>
    <n v="0.74131319149303965"/>
    <n v="0.3"/>
    <s v="180102080102"/>
    <x v="0"/>
    <n v="340"/>
    <n v="3000"/>
  </r>
  <r>
    <n v="5"/>
    <n v="0.17297306039661969"/>
    <n v="7.0000000000000007E-2"/>
    <s v="180102080102"/>
    <x v="0"/>
    <n v="160"/>
    <n v="700"/>
  </r>
  <r>
    <n v="6"/>
    <n v="0.12355218889603636"/>
    <n v="0.05"/>
    <s v="180102080102"/>
    <x v="0"/>
    <n v="120"/>
    <n v="500"/>
  </r>
  <r>
    <n v="7"/>
    <n v="0.14826263583099708"/>
    <n v="0.06"/>
    <s v="180102080102"/>
    <x v="0"/>
    <n v="100"/>
    <n v="600"/>
  </r>
  <r>
    <n v="8"/>
    <n v="4.9420878607921326E-2"/>
    <n v="0.02"/>
    <s v="180102080102"/>
    <x v="0"/>
    <n v="60"/>
    <n v="200"/>
  </r>
  <r>
    <n v="9"/>
    <n v="0.17297307938278347"/>
    <n v="7.0000000000000007E-2"/>
    <s v="180102080102"/>
    <x v="0"/>
    <n v="140"/>
    <n v="700"/>
  </r>
  <r>
    <n v="10"/>
    <n v="2.4710439300860764E-2"/>
    <n v="0.01"/>
    <s v="180102080102"/>
    <x v="0"/>
    <n v="40"/>
    <n v="100"/>
  </r>
  <r>
    <n v="11"/>
    <n v="4.9420878606740409E-2"/>
    <n v="0.02"/>
    <s v="180102080102"/>
    <x v="0"/>
    <n v="60"/>
    <n v="200"/>
  </r>
  <r>
    <n v="12"/>
    <n v="0.54362964057498719"/>
    <n v="0.22"/>
    <s v="180102080102"/>
    <x v="0"/>
    <n v="260"/>
    <n v="2200"/>
  </r>
  <r>
    <n v="13"/>
    <n v="7.4131317916753273E-2"/>
    <n v="0.03"/>
    <s v="180102080102"/>
    <x v="0"/>
    <n v="80"/>
    <n v="300"/>
  </r>
  <r>
    <n v="14"/>
    <n v="2.4710439310086665E-2"/>
    <n v="0.01"/>
    <s v="180102080102"/>
    <x v="0"/>
    <n v="40"/>
    <n v="100"/>
  </r>
  <r>
    <n v="15"/>
    <n v="9.8841757215252193E-2"/>
    <n v="0.04"/>
    <s v="180102080102"/>
    <x v="0"/>
    <n v="100"/>
    <n v="400"/>
  </r>
  <r>
    <n v="16"/>
    <n v="7.4131303182400798E-2"/>
    <n v="0.03"/>
    <s v="180102080102"/>
    <x v="0"/>
    <n v="80"/>
    <n v="300"/>
  </r>
  <r>
    <n v="17"/>
    <n v="0.49420878611257413"/>
    <n v="0.2"/>
    <s v="180102080102"/>
    <x v="0"/>
    <n v="300"/>
    <n v="2000"/>
  </r>
  <r>
    <n v="18"/>
    <n v="0.51891910328650859"/>
    <n v="0.21"/>
    <s v="180102080102"/>
    <x v="0"/>
    <n v="240"/>
    <n v="2100"/>
  </r>
  <r>
    <n v="19"/>
    <n v="4.9420878613530679E-2"/>
    <n v="0.02"/>
    <s v="180102080102"/>
    <x v="0"/>
    <n v="60"/>
    <n v="200"/>
  </r>
  <r>
    <n v="20"/>
    <n v="2.471043930602727E-2"/>
    <n v="0.01"/>
    <s v="180102080102"/>
    <x v="0"/>
    <n v="40"/>
    <n v="100"/>
  </r>
  <r>
    <n v="21"/>
    <n v="2.4710439307724829E-2"/>
    <n v="0.01"/>
    <s v="180102080102"/>
    <x v="0"/>
    <n v="40"/>
    <n v="100"/>
  </r>
  <r>
    <n v="22"/>
    <n v="4.9420878601131063E-2"/>
    <n v="0.02"/>
    <s v="180102080102"/>
    <x v="0"/>
    <n v="60"/>
    <n v="200"/>
  </r>
  <r>
    <n v="23"/>
    <n v="0.34594613383903078"/>
    <n v="0.14000000000000001"/>
    <s v="180102080102"/>
    <x v="0"/>
    <n v="220"/>
    <n v="1400"/>
  </r>
  <r>
    <n v="24"/>
    <n v="2.4710439299606039E-2"/>
    <n v="0.01"/>
    <s v="180102080102"/>
    <x v="0"/>
    <n v="40"/>
    <n v="100"/>
  </r>
  <r>
    <n v="25"/>
    <n v="7.4131303195169446E-2"/>
    <n v="0.03"/>
    <s v="180102080102"/>
    <x v="0"/>
    <n v="80"/>
    <n v="300"/>
  </r>
  <r>
    <n v="26"/>
    <n v="7.4131317914539058E-2"/>
    <n v="0.03"/>
    <s v="180102080102"/>
    <x v="0"/>
    <n v="80"/>
    <n v="300"/>
  </r>
  <r>
    <n v="27"/>
    <n v="2.4710439304846354E-2"/>
    <n v="0.01"/>
    <s v="180102080102"/>
    <x v="0"/>
    <n v="40"/>
    <n v="100"/>
  </r>
  <r>
    <n v="28"/>
    <n v="0.24710439306027265"/>
    <n v="0.1"/>
    <s v="180102080102"/>
    <x v="0"/>
    <n v="140"/>
    <n v="1000"/>
  </r>
  <r>
    <n v="29"/>
    <n v="0.19768352745629403"/>
    <n v="0.08"/>
    <s v="180102080102"/>
    <x v="0"/>
    <n v="140"/>
    <n v="800"/>
  </r>
  <r>
    <n v="30"/>
    <n v="2.4710439307429603E-2"/>
    <n v="0.01"/>
    <s v="180102080102"/>
    <x v="0"/>
    <n v="40"/>
    <n v="100"/>
  </r>
  <r>
    <n v="31"/>
    <n v="2.4710439302484517E-2"/>
    <n v="0.01"/>
    <s v="180102080101"/>
    <x v="1"/>
    <n v="40"/>
    <n v="100"/>
  </r>
  <r>
    <n v="32"/>
    <n v="2.4710439305067774E-2"/>
    <n v="0.01"/>
    <s v="180102080102"/>
    <x v="0"/>
    <n v="40"/>
    <n v="100"/>
  </r>
  <r>
    <n v="33"/>
    <n v="0.42007746389832296"/>
    <n v="0.17"/>
    <s v="180102080102"/>
    <x v="0"/>
    <n v="260"/>
    <n v="1700"/>
  </r>
  <r>
    <n v="34"/>
    <n v="1.6061786309952604"/>
    <n v="0.65"/>
    <s v="180102080102"/>
    <x v="0"/>
    <n v="580"/>
    <n v="6500"/>
  </r>
  <r>
    <n v="35"/>
    <n v="9.8841739106065585E-2"/>
    <n v="0.04"/>
    <s v="180102080101"/>
    <x v="1"/>
    <n v="100"/>
    <n v="400"/>
  </r>
  <r>
    <n v="36"/>
    <n v="0.17297306209868751"/>
    <n v="7.0000000000000007E-2"/>
    <s v="180102080102"/>
    <x v="0"/>
    <n v="140"/>
    <n v="700"/>
  </r>
  <r>
    <n v="37"/>
    <n v="0.27181481763069276"/>
    <n v="0.11"/>
    <s v="180102080102"/>
    <x v="0"/>
    <n v="200"/>
    <n v="1100"/>
  </r>
  <r>
    <n v="38"/>
    <n v="0.8401549106068017"/>
    <n v="0.34"/>
    <s v="180102080102"/>
    <x v="0"/>
    <n v="480"/>
    <n v="3400"/>
  </r>
  <r>
    <n v="39"/>
    <n v="0.51891920859521001"/>
    <n v="0.21"/>
    <s v="180102080101"/>
    <x v="1"/>
    <n v="280"/>
    <n v="2100"/>
  </r>
  <r>
    <n v="40"/>
    <n v="0.17297311938798265"/>
    <n v="7.0000000000000007E-2"/>
    <s v="180102080101"/>
    <x v="1"/>
    <n v="120"/>
    <n v="700"/>
  </r>
  <r>
    <n v="41"/>
    <n v="2.4710439302484517E-2"/>
    <n v="0.01"/>
    <s v="180102080102"/>
    <x v="0"/>
    <n v="40"/>
    <n v="100"/>
  </r>
  <r>
    <n v="42"/>
    <n v="1.2355219163298443"/>
    <n v="0.5"/>
    <s v="180102080101"/>
    <x v="1"/>
    <n v="440"/>
    <n v="5000"/>
  </r>
  <r>
    <n v="43"/>
    <n v="0.64247155881407592"/>
    <n v="0.26"/>
    <s v="180102080101"/>
    <x v="1"/>
    <n v="280"/>
    <n v="2600"/>
  </r>
  <r>
    <n v="44"/>
    <n v="4.9420878607330868E-2"/>
    <n v="0.02"/>
    <s v="180102080101"/>
    <x v="1"/>
    <n v="60"/>
    <n v="200"/>
  </r>
  <r>
    <n v="45"/>
    <n v="2.4710439304034472E-2"/>
    <n v="0.01"/>
    <s v="180102080101"/>
    <x v="1"/>
    <n v="40"/>
    <n v="100"/>
  </r>
  <r>
    <n v="46"/>
    <n v="3.2123565935445559"/>
    <n v="1.3"/>
    <s v="180102080102"/>
    <x v="0"/>
    <n v="1100"/>
    <n v="13000"/>
  </r>
  <r>
    <n v="47"/>
    <n v="2.4710439301820257E-2"/>
    <n v="0.01"/>
    <s v="180102080101"/>
    <x v="1"/>
    <n v="40"/>
    <n v="100"/>
  </r>
  <r>
    <n v="48"/>
    <n v="2.4957546092556089"/>
    <n v="1.01"/>
    <s v="180102080101"/>
    <x v="1"/>
    <n v="640"/>
    <n v="10100"/>
  </r>
  <r>
    <n v="49"/>
    <n v="2.4710439298646546E-2"/>
    <n v="0.01"/>
    <s v="180102080101"/>
    <x v="1"/>
    <n v="40"/>
    <n v="100"/>
  </r>
  <r>
    <n v="50"/>
    <n v="1.1613905702480427"/>
    <n v="0.47"/>
    <s v="180102080101"/>
    <x v="1"/>
    <n v="420"/>
    <n v="4700"/>
  </r>
  <r>
    <n v="51"/>
    <n v="0.3706566477488577"/>
    <n v="0.15"/>
    <s v="180102080101"/>
    <x v="1"/>
    <n v="220"/>
    <n v="1500"/>
  </r>
  <r>
    <n v="52"/>
    <n v="2.4216227713962954"/>
    <n v="0.98"/>
    <s v="180102080101"/>
    <x v="1"/>
    <n v="900"/>
    <n v="9800"/>
  </r>
  <r>
    <n v="53"/>
    <n v="1.6555991569703221"/>
    <n v="0.67"/>
    <s v="180102080101"/>
    <x v="1"/>
    <n v="440"/>
    <n v="6700"/>
  </r>
  <r>
    <n v="54"/>
    <n v="3.3499329550973768E-2"/>
    <n v="0.7"/>
    <s v="180102080102"/>
    <x v="0"/>
    <n v="66.416413201506813"/>
    <n v="135.5675542862046"/>
  </r>
  <r>
    <n v="55"/>
    <n v="0.63993924987930462"/>
    <n v="1.83"/>
    <s v="180102080102"/>
    <x v="0"/>
    <n v="450.6683134938591"/>
    <n v="2589.7520989951317"/>
  </r>
  <r>
    <n v="56"/>
    <n v="2.2733547422288498"/>
    <n v="0.92"/>
    <s v="180102080101"/>
    <x v="1"/>
    <n v="600"/>
    <n v="9200"/>
  </r>
  <r>
    <n v="57"/>
    <n v="9.8841757229349375E-2"/>
    <n v="0.04"/>
    <s v="180102080101"/>
    <x v="1"/>
    <n v="100"/>
    <n v="400"/>
  </r>
  <r>
    <n v="58"/>
    <n v="1.1119696769008238"/>
    <n v="0.45"/>
    <s v="180102080101"/>
    <x v="1"/>
    <n v="420"/>
    <n v="4500"/>
  </r>
  <r>
    <n v="59"/>
    <n v="0.32123575853484193"/>
    <n v="0.13"/>
    <s v="180102080101"/>
    <x v="1"/>
    <n v="180"/>
    <n v="1300"/>
  </r>
  <r>
    <n v="60"/>
    <n v="0.32123569620215331"/>
    <n v="0.13"/>
    <s v="180102080101"/>
    <x v="1"/>
    <n v="180"/>
    <n v="1300"/>
  </r>
  <r>
    <n v="61"/>
    <n v="0.19768356365894635"/>
    <n v="0.08"/>
    <s v="180102080101"/>
    <x v="1"/>
    <n v="120"/>
    <n v="800"/>
  </r>
  <r>
    <n v="62"/>
    <n v="0.17297298085164953"/>
    <n v="7.0000000000000007E-2"/>
    <s v="180102080101"/>
    <x v="1"/>
    <n v="120"/>
    <n v="700"/>
  </r>
  <r>
    <n v="63"/>
    <n v="2.4710439303960663E-2"/>
    <n v="0.01"/>
    <s v="180102080101"/>
    <x v="1"/>
    <n v="40"/>
    <n v="100"/>
  </r>
  <r>
    <n v="64"/>
    <n v="5.9799277312990649"/>
    <n v="2.42"/>
    <s v="180102080101"/>
    <x v="1"/>
    <n v="1220"/>
    <n v="24200"/>
  </r>
  <r>
    <n v="65"/>
    <n v="0.24710442420654141"/>
    <n v="0.1"/>
    <s v="180102080101"/>
    <x v="1"/>
    <n v="160"/>
    <n v="1000"/>
  </r>
  <r>
    <n v="66"/>
    <n v="0.59305038992037595"/>
    <n v="0.24"/>
    <s v="180102080101"/>
    <x v="1"/>
    <n v="240"/>
    <n v="2400"/>
  </r>
  <r>
    <n v="67"/>
    <n v="0.8895757690949545"/>
    <n v="0.36"/>
    <s v="180102080101"/>
    <x v="1"/>
    <n v="460"/>
    <n v="3600"/>
  </r>
  <r>
    <n v="68"/>
    <n v="10.699619994273633"/>
    <n v="4.33"/>
    <s v="180102080101"/>
    <x v="1"/>
    <n v="2200"/>
    <n v="43300"/>
  </r>
  <r>
    <n v="69"/>
    <n v="4.9420878602681011E-2"/>
    <n v="0.02"/>
    <s v="180102080101"/>
    <x v="1"/>
    <n v="60"/>
    <n v="200"/>
  </r>
  <r>
    <n v="70"/>
    <n v="2.4710439297096595E-2"/>
    <n v="0.01"/>
    <s v="180102080101"/>
    <x v="1"/>
    <n v="40"/>
    <n v="100"/>
  </r>
  <r>
    <n v="71"/>
    <n v="0.96370720112974118"/>
    <n v="0.39"/>
    <s v="180102080101"/>
    <x v="1"/>
    <n v="440"/>
    <n v="3900"/>
  </r>
  <r>
    <n v="72"/>
    <n v="7.4131317908929698E-2"/>
    <n v="0.03"/>
    <s v="180102080101"/>
    <x v="1"/>
    <n v="80"/>
    <n v="300"/>
  </r>
  <r>
    <n v="73"/>
    <n v="2.4710439301820257E-2"/>
    <n v="0.01"/>
    <s v="180102080101"/>
    <x v="1"/>
    <n v="40"/>
    <n v="100"/>
  </r>
  <r>
    <n v="74"/>
    <n v="0.1976834832798072"/>
    <n v="0.08"/>
    <s v="180102080101"/>
    <x v="1"/>
    <n v="140"/>
    <n v="800"/>
  </r>
  <r>
    <n v="75"/>
    <n v="4.9420878610873617E-2"/>
    <n v="0.02"/>
    <s v="180102080101"/>
    <x v="1"/>
    <n v="60"/>
    <n v="200"/>
  </r>
  <r>
    <n v="76"/>
    <n v="4.9420878618697185E-2"/>
    <n v="0.02"/>
    <s v="180102080101"/>
    <x v="1"/>
    <n v="60"/>
    <n v="200"/>
  </r>
  <r>
    <n v="77"/>
    <n v="1.1119712951980498"/>
    <n v="0.45"/>
    <s v="180102080101"/>
    <x v="1"/>
    <n v="380"/>
    <n v="4500"/>
  </r>
  <r>
    <n v="78"/>
    <n v="9.8841709644003281E-2"/>
    <n v="0.04"/>
    <s v="180102080101"/>
    <x v="1"/>
    <n v="100"/>
    <n v="400"/>
  </r>
  <r>
    <n v="79"/>
    <n v="2.4710439307429603E-2"/>
    <n v="0.01"/>
    <s v="180102080101"/>
    <x v="1"/>
    <n v="40"/>
    <n v="100"/>
  </r>
  <r>
    <n v="80"/>
    <n v="0.22239395373874588"/>
    <n v="0.09"/>
    <s v="180102080101"/>
    <x v="1"/>
    <n v="140"/>
    <n v="900"/>
  </r>
  <r>
    <n v="81"/>
    <n v="0.32123594455916943"/>
    <n v="0.13"/>
    <s v="180102080101"/>
    <x v="1"/>
    <n v="240"/>
    <n v="1300"/>
  </r>
  <r>
    <n v="82"/>
    <n v="4.9420878609176051E-2"/>
    <n v="0.02"/>
    <s v="180102080101"/>
    <x v="1"/>
    <n v="60"/>
    <n v="200"/>
  </r>
  <r>
    <n v="83"/>
    <n v="4.1513544494756269"/>
    <n v="1.68"/>
    <s v="180102080101"/>
    <x v="1"/>
    <n v="1300"/>
    <n v="16800"/>
  </r>
  <r>
    <n v="84"/>
    <n v="4.9420878607183263E-2"/>
    <n v="0.02"/>
    <s v="180102080101"/>
    <x v="1"/>
    <n v="60"/>
    <n v="200"/>
  </r>
  <r>
    <n v="85"/>
    <n v="3.1876467258361636"/>
    <n v="1.29"/>
    <s v="180102080101"/>
    <x v="1"/>
    <n v="1060"/>
    <n v="12900"/>
  </r>
  <r>
    <n v="86"/>
    <n v="9.8841770317653704E-2"/>
    <n v="0.04"/>
    <s v="180102080101"/>
    <x v="1"/>
    <n v="100"/>
    <n v="400"/>
  </r>
  <r>
    <n v="87"/>
    <n v="2.4710439302927361E-2"/>
    <n v="0.01"/>
    <s v="180102080101"/>
    <x v="1"/>
    <n v="40"/>
    <n v="100"/>
  </r>
  <r>
    <n v="88"/>
    <n v="2.4710439304698739E-2"/>
    <n v="0.01"/>
    <s v="180102080102"/>
    <x v="0"/>
    <n v="40"/>
    <n v="100"/>
  </r>
  <r>
    <n v="89"/>
    <n v="2.4710439307208183E-2"/>
    <n v="0.01"/>
    <s v="180102080101"/>
    <x v="1"/>
    <n v="40"/>
    <n v="100"/>
  </r>
  <r>
    <n v="90"/>
    <n v="4.9420878613087832E-2"/>
    <n v="0.02"/>
    <s v="180102080101"/>
    <x v="1"/>
    <n v="60"/>
    <n v="200"/>
  </r>
  <r>
    <n v="91"/>
    <n v="23.944415243704007"/>
    <n v="9.69"/>
    <s v="180102080101"/>
    <x v="1"/>
    <n v="5040"/>
    <n v="96900"/>
  </r>
  <r>
    <n v="92"/>
    <n v="3.5830136808739579"/>
    <n v="1.45"/>
    <s v="180102080101"/>
    <x v="1"/>
    <n v="760"/>
    <n v="14500"/>
  </r>
  <r>
    <n v="93"/>
    <n v="2.4710439304920156E-2"/>
    <n v="0.01"/>
    <s v="180102080101"/>
    <x v="1"/>
    <n v="40"/>
    <n v="100"/>
  </r>
  <r>
    <n v="94"/>
    <n v="7.4131332670664643E-2"/>
    <n v="0.03"/>
    <s v="180102080101"/>
    <x v="1"/>
    <n v="80"/>
    <n v="300"/>
  </r>
  <r>
    <n v="95"/>
    <n v="0.24710438424119816"/>
    <n v="0.1"/>
    <s v="180102080101"/>
    <x v="1"/>
    <n v="160"/>
    <n v="1000"/>
  </r>
  <r>
    <n v="96"/>
    <n v="4.9420878609102242E-2"/>
    <n v="0.02"/>
    <s v="180102080101"/>
    <x v="1"/>
    <n v="60"/>
    <n v="200"/>
  </r>
  <r>
    <n v="97"/>
    <n v="9.8841770312413396E-2"/>
    <n v="0.04"/>
    <s v="180102080101"/>
    <x v="1"/>
    <n v="100"/>
    <n v="400"/>
  </r>
  <r>
    <n v="98"/>
    <n v="9.8841757222411494E-2"/>
    <n v="0.04"/>
    <s v="180102080101"/>
    <x v="1"/>
    <n v="100"/>
    <n v="400"/>
  </r>
  <r>
    <n v="99"/>
    <n v="1.630888721159435"/>
    <n v="0.66"/>
    <s v="180102080101"/>
    <x v="1"/>
    <n v="560"/>
    <n v="6600"/>
  </r>
  <r>
    <n v="100"/>
    <n v="0.37065642721789344"/>
    <n v="0.15"/>
    <s v="180102080101"/>
    <x v="1"/>
    <n v="180"/>
    <n v="1500"/>
  </r>
  <r>
    <n v="101"/>
    <n v="4.9173773352349404"/>
    <n v="1.99"/>
    <s v="180102080101"/>
    <x v="1"/>
    <n v="1340"/>
    <n v="19900"/>
  </r>
  <r>
    <n v="102"/>
    <n v="0.71660290373282376"/>
    <n v="0.28999999999999998"/>
    <s v="180102080101"/>
    <x v="1"/>
    <n v="320"/>
    <n v="2900"/>
  </r>
  <r>
    <n v="103"/>
    <n v="7.4131332663800578E-2"/>
    <n v="0.03"/>
    <s v="180102080101"/>
    <x v="1"/>
    <n v="80"/>
    <n v="300"/>
  </r>
  <r>
    <n v="104"/>
    <n v="7.4131317918377029E-2"/>
    <n v="0.03"/>
    <s v="180102080101"/>
    <x v="1"/>
    <n v="80"/>
    <n v="300"/>
  </r>
  <r>
    <n v="105"/>
    <n v="0.14826257352975034"/>
    <n v="0.06"/>
    <s v="180102080101"/>
    <x v="1"/>
    <n v="120"/>
    <n v="600"/>
  </r>
  <r>
    <n v="106"/>
    <n v="0.96370726720762845"/>
    <n v="0.39"/>
    <s v="180102080101"/>
    <x v="1"/>
    <n v="300"/>
    <n v="3900"/>
  </r>
  <r>
    <n v="107"/>
    <n v="0.19768349969703758"/>
    <n v="0.08"/>
    <s v="180102080101"/>
    <x v="1"/>
    <n v="180"/>
    <n v="800"/>
  </r>
  <r>
    <n v="108"/>
    <n v="0.56834027366447137"/>
    <n v="0.23"/>
    <s v="180102080101"/>
    <x v="1"/>
    <n v="280"/>
    <n v="2300"/>
  </r>
  <r>
    <n v="109"/>
    <n v="5.7645349291780591E-3"/>
    <n v="3.39"/>
    <s v="180102080102"/>
    <x v="0"/>
    <n v="40.382656684850332"/>
    <n v="23.328343777311467"/>
  </r>
  <r>
    <n v="110"/>
    <n v="1.1861011077634043"/>
    <n v="0.48"/>
    <s v="180102080101"/>
    <x v="1"/>
    <n v="340"/>
    <n v="4800"/>
  </r>
  <r>
    <n v="111"/>
    <n v="2.4710439297391824E-2"/>
    <n v="0.01"/>
    <s v="180102080101"/>
    <x v="1"/>
    <n v="40"/>
    <n v="100"/>
  </r>
  <r>
    <n v="112"/>
    <n v="0.66718180393439708"/>
    <n v="0.27"/>
    <s v="180102080101"/>
    <x v="1"/>
    <n v="340"/>
    <n v="2700"/>
  </r>
  <r>
    <n v="113"/>
    <n v="4.9420878612792603E-2"/>
    <n v="0.02"/>
    <s v="180102080101"/>
    <x v="1"/>
    <n v="60"/>
    <n v="200"/>
  </r>
  <r>
    <n v="114"/>
    <n v="2.471043929672756E-2"/>
    <n v="0.01"/>
    <s v="180102080101"/>
    <x v="1"/>
    <n v="40"/>
    <n v="100"/>
  </r>
  <r>
    <n v="115"/>
    <n v="0.44478717634663034"/>
    <n v="0.18"/>
    <s v="180102080101"/>
    <x v="1"/>
    <n v="220"/>
    <n v="1800"/>
  </r>
  <r>
    <n v="116"/>
    <n v="0.22239411201769271"/>
    <n v="0.09"/>
    <s v="180102080101"/>
    <x v="1"/>
    <n v="160"/>
    <n v="900"/>
  </r>
  <r>
    <n v="117"/>
    <n v="0.4694983745354685"/>
    <n v="0.19"/>
    <s v="180102080101"/>
    <x v="1"/>
    <n v="220"/>
    <n v="1900"/>
  </r>
  <r>
    <n v="118"/>
    <n v="9.2417044100212049"/>
    <n v="3.74"/>
    <s v="180102080101"/>
    <x v="1"/>
    <n v="1560"/>
    <n v="37400"/>
  </r>
  <r>
    <n v="119"/>
    <n v="3.8548283947822135"/>
    <n v="1.56"/>
    <s v="180102080101"/>
    <x v="1"/>
    <n v="1200"/>
    <n v="15600"/>
  </r>
  <r>
    <n v="120"/>
    <n v="2.4710439307429603E-2"/>
    <n v="0.01"/>
    <s v="180102080101"/>
    <x v="1"/>
    <n v="40"/>
    <n v="100"/>
  </r>
  <r>
    <n v="121"/>
    <n v="2.3969127604135165"/>
    <n v="0.97"/>
    <s v="180102080101"/>
    <x v="1"/>
    <n v="780"/>
    <n v="9700"/>
  </r>
  <r>
    <n v="122"/>
    <n v="3.1629365850581128"/>
    <n v="1.28"/>
    <s v="180102080101"/>
    <x v="1"/>
    <n v="1160"/>
    <n v="12800"/>
  </r>
  <r>
    <n v="123"/>
    <n v="0.24710438001957397"/>
    <n v="0.1"/>
    <s v="180102080101"/>
    <x v="1"/>
    <n v="160"/>
    <n v="1000"/>
  </r>
  <r>
    <n v="124"/>
    <n v="0.12355218342891573"/>
    <n v="0.05"/>
    <s v="180102080101"/>
    <x v="1"/>
    <n v="100"/>
    <n v="500"/>
  </r>
  <r>
    <n v="125"/>
    <n v="2.4957541853892815"/>
    <n v="1.01"/>
    <s v="180102080101"/>
    <x v="1"/>
    <n v="900"/>
    <n v="10100"/>
  </r>
  <r>
    <n v="126"/>
    <n v="1.0131280237683353"/>
    <n v="0.41"/>
    <s v="180102080101"/>
    <x v="1"/>
    <n v="500"/>
    <n v="4100"/>
  </r>
  <r>
    <n v="127"/>
    <n v="0.14826261354668485"/>
    <n v="0.06"/>
    <s v="180102080101"/>
    <x v="1"/>
    <n v="120"/>
    <n v="600"/>
  </r>
  <r>
    <n v="128"/>
    <n v="2.4414411929112877E-2"/>
    <n v="0.23"/>
    <s v="180102080101"/>
    <x v="1"/>
    <n v="50.746557611461114"/>
    <n v="98.801999986171722"/>
  </r>
  <r>
    <n v="129"/>
    <n v="2.471043930602727E-2"/>
    <n v="0.01"/>
    <s v="180102080101"/>
    <x v="1"/>
    <n v="40"/>
    <n v="100"/>
  </r>
  <r>
    <n v="130"/>
    <n v="4.9420878613161634E-2"/>
    <n v="0.02"/>
    <s v="180102080101"/>
    <x v="1"/>
    <n v="60"/>
    <n v="200"/>
  </r>
  <r>
    <n v="131"/>
    <n v="0.22239396118596602"/>
    <n v="0.09"/>
    <s v="180102080101"/>
    <x v="1"/>
    <n v="140"/>
    <n v="900"/>
  </r>
  <r>
    <n v="132"/>
    <n v="1.2602886390244721"/>
    <n v="1.89"/>
    <s v="180102080101"/>
    <x v="1"/>
    <n v="572.07653575140296"/>
    <n v="5100.2249999530613"/>
  </r>
  <r>
    <n v="133"/>
    <n v="9.8841757217466422E-2"/>
    <n v="0.04"/>
    <s v="180102080101"/>
    <x v="1"/>
    <n v="80"/>
    <n v="400"/>
  </r>
  <r>
    <n v="134"/>
    <n v="1.0625486892700013"/>
    <n v="0.43"/>
    <s v="180102080101"/>
    <x v="1"/>
    <n v="380"/>
    <n v="4300"/>
  </r>
  <r>
    <n v="135"/>
    <n v="0.84015492744975195"/>
    <n v="0.34"/>
    <s v="180102080101"/>
    <x v="1"/>
    <n v="420"/>
    <n v="3400"/>
  </r>
  <r>
    <n v="136"/>
    <n v="0.24710437829536402"/>
    <n v="0.1"/>
    <s v="180102080101"/>
    <x v="1"/>
    <n v="160"/>
    <n v="1000"/>
  </r>
  <r>
    <n v="137"/>
    <n v="0.34594611579545875"/>
    <n v="0.14000000000000001"/>
    <s v="180102080101"/>
    <x v="1"/>
    <n v="180"/>
    <n v="1400"/>
  </r>
  <r>
    <n v="138"/>
    <n v="7.4131303175758154E-2"/>
    <n v="0.03"/>
    <s v="180102080101"/>
    <x v="1"/>
    <n v="80"/>
    <n v="300"/>
  </r>
  <r>
    <n v="139"/>
    <n v="9.8841757223740043E-2"/>
    <n v="0.04"/>
    <s v="180102080101"/>
    <x v="1"/>
    <n v="100"/>
    <n v="400"/>
  </r>
  <r>
    <n v="140"/>
    <n v="0.39536706654725962"/>
    <n v="0.16"/>
    <s v="180102080101"/>
    <x v="1"/>
    <n v="340"/>
    <n v="1600"/>
  </r>
  <r>
    <n v="141"/>
    <n v="7.4131303180850844E-2"/>
    <n v="0.03"/>
    <s v="180102080101"/>
    <x v="1"/>
    <n v="80"/>
    <n v="300"/>
  </r>
  <r>
    <n v="142"/>
    <n v="2.4710439301303604E-2"/>
    <n v="0.01"/>
    <s v="180102080101"/>
    <x v="1"/>
    <n v="40"/>
    <n v="100"/>
  </r>
  <r>
    <n v="143"/>
    <n v="2.4710439309348593E-2"/>
    <n v="0.01"/>
    <s v="180102080101"/>
    <x v="1"/>
    <n v="40"/>
    <n v="100"/>
  </r>
  <r>
    <n v="144"/>
    <n v="2.4710439305141583E-2"/>
    <n v="0.01"/>
    <s v="180102080101"/>
    <x v="1"/>
    <n v="40"/>
    <n v="100"/>
  </r>
  <r>
    <n v="145"/>
    <n v="2.4710439308905745E-2"/>
    <n v="0.01"/>
    <s v="180102080101"/>
    <x v="1"/>
    <n v="40"/>
    <n v="100"/>
  </r>
  <r>
    <n v="146"/>
    <n v="4.9420878624085104E-2"/>
    <n v="0.02"/>
    <s v="180102080101"/>
    <x v="1"/>
    <n v="60"/>
    <n v="200"/>
  </r>
  <r>
    <n v="147"/>
    <n v="0.18936511344845078"/>
    <n v="0.14000000000000001"/>
    <s v="180102080101"/>
    <x v="1"/>
    <n v="138.65675916376341"/>
    <n v="766.33750004693866"/>
  </r>
  <r>
    <n v="148"/>
    <n v="0.19768355860138187"/>
    <n v="0.08"/>
    <s v="180102080101"/>
    <x v="1"/>
    <n v="120"/>
    <n v="800"/>
  </r>
  <r>
    <n v="149"/>
    <n v="4.9420878614785398E-2"/>
    <n v="0.02"/>
    <s v="180102080101"/>
    <x v="1"/>
    <n v="60"/>
    <n v="200"/>
  </r>
  <r>
    <n v="150"/>
    <n v="4.9420878606888027E-2"/>
    <n v="0.02"/>
    <s v="180102080101"/>
    <x v="1"/>
    <n v="60"/>
    <n v="200"/>
  </r>
  <r>
    <n v="151"/>
    <n v="2.4710439303296403E-2"/>
    <n v="0.01"/>
    <s v="180102080101"/>
    <x v="1"/>
    <n v="40"/>
    <n v="100"/>
  </r>
  <r>
    <n v="152"/>
    <n v="7.4131334307117852E-2"/>
    <n v="0.03"/>
    <s v="180102080101"/>
    <x v="1"/>
    <n v="80"/>
    <n v="300"/>
  </r>
  <r>
    <n v="153"/>
    <n v="3.2123567956186281"/>
    <n v="1.3"/>
    <s v="180102080101"/>
    <x v="1"/>
    <n v="1180"/>
    <n v="13000"/>
  </r>
  <r>
    <n v="154"/>
    <n v="5.4411655969778137"/>
    <n v="2.29"/>
    <s v="180102080101"/>
    <x v="1"/>
    <n v="1248.6373782166713"/>
    <n v="22019.700453791007"/>
  </r>
  <r>
    <n v="155"/>
    <n v="7.4131301495684893E-2"/>
    <n v="0.03"/>
    <s v="180102080101"/>
    <x v="1"/>
    <n v="80"/>
    <n v="300"/>
  </r>
  <r>
    <n v="156"/>
    <n v="0.5436296086318958"/>
    <n v="0.22"/>
    <s v="180102080101"/>
    <x v="1"/>
    <n v="280"/>
    <n v="2200"/>
  </r>
  <r>
    <n v="157"/>
    <n v="0.46949839602908422"/>
    <n v="0.19"/>
    <s v="180102080101"/>
    <x v="1"/>
    <n v="240"/>
    <n v="1900"/>
  </r>
  <r>
    <n v="158"/>
    <n v="2.4710439305805843E-2"/>
    <n v="0.01"/>
    <s v="180102080101"/>
    <x v="1"/>
    <n v="40"/>
    <n v="100"/>
  </r>
  <r>
    <n v="159"/>
    <n v="4.9420878610135548E-2"/>
    <n v="0.02"/>
    <s v="180102080101"/>
    <x v="1"/>
    <n v="60"/>
    <n v="200"/>
  </r>
  <r>
    <n v="160"/>
    <n v="2.4710439307946256E-2"/>
    <n v="0.01"/>
    <s v="180102080101"/>
    <x v="1"/>
    <n v="40"/>
    <n v="100"/>
  </r>
  <r>
    <n v="161"/>
    <n v="0.22239396679531312"/>
    <n v="0.09"/>
    <s v="180102080101"/>
    <x v="1"/>
    <n v="140"/>
    <n v="900"/>
  </r>
  <r>
    <n v="162"/>
    <n v="4.9420878606888027E-2"/>
    <n v="0.02"/>
    <s v="180102080101"/>
    <x v="1"/>
    <n v="60"/>
    <n v="200"/>
  </r>
  <r>
    <n v="163"/>
    <n v="2.4710439306543916E-2"/>
    <n v="0.01"/>
    <s v="180102080101"/>
    <x v="1"/>
    <n v="40"/>
    <n v="100"/>
  </r>
  <r>
    <n v="164"/>
    <n v="1.4728335301483169"/>
    <n v="0.61"/>
    <s v="180102080101"/>
    <x v="1"/>
    <n v="433.26789950187396"/>
    <n v="5960.3701916562895"/>
  </r>
  <r>
    <n v="165"/>
    <n v="0.14826263583483509"/>
    <n v="0.06"/>
    <s v="180102080101"/>
    <x v="1"/>
    <n v="100"/>
    <n v="600"/>
  </r>
  <r>
    <n v="166"/>
    <n v="0.12355220956817795"/>
    <n v="0.05"/>
    <s v="180102080101"/>
    <x v="1"/>
    <n v="100"/>
    <n v="500"/>
  </r>
  <r>
    <n v="167"/>
    <n v="7.4131332638041864E-2"/>
    <n v="0.03"/>
    <s v="180102080101"/>
    <x v="1"/>
    <n v="80"/>
    <n v="300"/>
  </r>
  <r>
    <n v="168"/>
    <n v="0.17297315299446675"/>
    <n v="7.0000000000000007E-2"/>
    <s v="180102080102"/>
    <x v="0"/>
    <n v="140"/>
    <n v="700"/>
  </r>
  <r>
    <n v="169"/>
    <n v="0.3459461978467"/>
    <n v="0.14000000000000001"/>
    <s v="180102080102"/>
    <x v="0"/>
    <n v="200"/>
    <n v="1400"/>
  </r>
  <r>
    <n v="170"/>
    <n v="9.8841757208609549E-2"/>
    <n v="0.04"/>
    <s v="180102080101"/>
    <x v="1"/>
    <n v="80"/>
    <n v="400"/>
  </r>
  <r>
    <n v="171"/>
    <n v="0.39536706874604988"/>
    <n v="0.16"/>
    <s v="180102080101"/>
    <x v="1"/>
    <n v="200"/>
    <n v="1600"/>
  </r>
  <r>
    <n v="172"/>
    <n v="0.14011141774662753"/>
    <n v="0.13"/>
    <s v="180102080101"/>
    <x v="1"/>
    <n v="122.42877652567311"/>
    <n v="567.01295069956541"/>
  </r>
  <r>
    <n v="173"/>
    <n v="0.1482626358493751"/>
    <n v="0.06"/>
    <s v="180102080102"/>
    <x v="0"/>
    <n v="120"/>
    <n v="600"/>
  </r>
  <r>
    <n v="174"/>
    <n v="0.12355214893224302"/>
    <n v="0.05"/>
    <s v="180102080102"/>
    <x v="0"/>
    <n v="100"/>
    <n v="500"/>
  </r>
  <r>
    <n v="175"/>
    <n v="3.8054076217566708"/>
    <n v="1.54"/>
    <s v="180102080101"/>
    <x v="1"/>
    <n v="820"/>
    <n v="15400"/>
  </r>
  <r>
    <n v="176"/>
    <n v="0.15642378399726867"/>
    <n v="0.13"/>
    <s v="180102080101"/>
    <x v="1"/>
    <n v="127.60388629009208"/>
    <n v="633.02699998021126"/>
  </r>
  <r>
    <n v="177"/>
    <n v="2.4710439298056091E-2"/>
    <n v="0.01"/>
    <s v="180102080101"/>
    <x v="1"/>
    <n v="40"/>
    <n v="100"/>
  </r>
  <r>
    <n v="178"/>
    <n v="0.36710763357992049"/>
    <n v="1.05"/>
    <s v="180102080101"/>
    <x v="1"/>
    <n v="324.35714452686824"/>
    <n v="1485.6379779976187"/>
  </r>
  <r>
    <n v="179"/>
    <n v="0.54362947789550753"/>
    <n v="0.22"/>
    <s v="180102080101"/>
    <x v="1"/>
    <n v="320"/>
    <n v="2200"/>
  </r>
  <r>
    <n v="180"/>
    <n v="4.9420878613825901E-2"/>
    <n v="0.02"/>
    <s v="180102080101"/>
    <x v="1"/>
    <n v="60"/>
    <n v="200"/>
  </r>
  <r>
    <n v="181"/>
    <n v="0.14826270141349052"/>
    <n v="0.06"/>
    <s v="180102080101"/>
    <x v="1"/>
    <n v="120"/>
    <n v="600"/>
  </r>
  <r>
    <n v="182"/>
    <n v="0.32123572900524605"/>
    <n v="0.13"/>
    <s v="180102080101"/>
    <x v="1"/>
    <n v="200"/>
    <n v="1300"/>
  </r>
  <r>
    <n v="183"/>
    <n v="7.4131332671919375E-2"/>
    <n v="0.03"/>
    <s v="180102080101"/>
    <x v="1"/>
    <n v="80"/>
    <n v="300"/>
  </r>
  <r>
    <n v="184"/>
    <n v="0.42007744280976111"/>
    <n v="0.17"/>
    <s v="180102080101"/>
    <x v="1"/>
    <n v="240"/>
    <n v="1700"/>
  </r>
  <r>
    <n v="185"/>
    <n v="2.4710439303739243E-2"/>
    <n v="0.01"/>
    <s v="180102080101"/>
    <x v="1"/>
    <n v="40"/>
    <n v="100"/>
  </r>
  <r>
    <n v="186"/>
    <n v="0.1976835233954958"/>
    <n v="0.08"/>
    <s v="180102080101"/>
    <x v="1"/>
    <n v="160"/>
    <n v="800"/>
  </r>
  <r>
    <n v="187"/>
    <n v="0.7533540520727422"/>
    <n v="1.03"/>
    <s v="180102080101"/>
    <x v="1"/>
    <n v="312.89332564054666"/>
    <n v="3048.7283932156633"/>
  </r>
  <r>
    <n v="188"/>
    <n v="0.39536707575005781"/>
    <n v="0.16"/>
    <s v="180102080101"/>
    <x v="1"/>
    <n v="200"/>
    <n v="1600"/>
  </r>
  <r>
    <n v="189"/>
    <n v="4.4973000746831246"/>
    <n v="1.82"/>
    <s v="180102080101"/>
    <x v="1"/>
    <n v="1260"/>
    <n v="18200"/>
  </r>
  <r>
    <n v="190"/>
    <n v="1.4542305751414134E-2"/>
    <n v="0.04"/>
    <s v="180102080101"/>
    <x v="1"/>
    <n v="49.902667117095859"/>
    <n v="58.85085527056453"/>
  </r>
  <r>
    <n v="191"/>
    <n v="2.4710439306912951E-2"/>
    <n v="0.01"/>
    <s v="180102080101"/>
    <x v="1"/>
    <n v="40"/>
    <n v="100"/>
  </r>
  <r>
    <n v="192"/>
    <n v="4.9420878610578395E-2"/>
    <n v="0.02"/>
    <s v="180102080101"/>
    <x v="1"/>
    <n v="60"/>
    <n v="200"/>
  </r>
  <r>
    <n v="193"/>
    <n v="0.19768349969593052"/>
    <n v="0.08"/>
    <s v="180102080101"/>
    <x v="1"/>
    <n v="140"/>
    <n v="800"/>
  </r>
  <r>
    <n v="194"/>
    <n v="0.32123585110833258"/>
    <n v="0.13"/>
    <s v="180102080101"/>
    <x v="1"/>
    <n v="180"/>
    <n v="1300"/>
  </r>
  <r>
    <n v="195"/>
    <n v="7.413130147907826E-2"/>
    <n v="0.03"/>
    <s v="180102080102"/>
    <x v="0"/>
    <n v="80"/>
    <n v="300"/>
  </r>
  <r>
    <n v="196"/>
    <n v="2.4710439307651027E-2"/>
    <n v="0.01"/>
    <s v="180102080101"/>
    <x v="1"/>
    <n v="40"/>
    <n v="100"/>
  </r>
  <r>
    <n v="197"/>
    <n v="0.34594602322174667"/>
    <n v="0.14000000000000001"/>
    <s v="180102080101"/>
    <x v="1"/>
    <n v="180"/>
    <n v="1400"/>
  </r>
  <r>
    <n v="198"/>
    <n v="3.8401399727826829E-2"/>
    <n v="13.36"/>
    <s v="180102080101"/>
    <x v="1"/>
    <n v="68.455975987311319"/>
    <n v="155.40574492414882"/>
  </r>
  <r>
    <n v="199"/>
    <n v="0.2471043619027852"/>
    <n v="0.1"/>
    <s v="180102080101"/>
    <x v="1"/>
    <n v="200"/>
    <n v="1000"/>
  </r>
  <r>
    <n v="200"/>
    <n v="0.24710440614200815"/>
    <n v="0.1"/>
    <s v="180102080101"/>
    <x v="1"/>
    <n v="160"/>
    <n v="1000"/>
  </r>
  <r>
    <n v="201"/>
    <n v="1.0011060230640299E-2"/>
    <n v="0.01"/>
    <s v="180102080102"/>
    <x v="0"/>
    <n v="30.643316260904697"/>
    <n v="40.513499993830919"/>
  </r>
  <r>
    <n v="202"/>
    <n v="2.5543221306598838E-2"/>
    <n v="0.28999999999999998"/>
    <s v="180102080102"/>
    <x v="0"/>
    <n v="69.36718275549913"/>
    <n v="103.37020766545264"/>
  </r>
  <r>
    <n v="203"/>
    <n v="0.51891922113202693"/>
    <n v="0.21"/>
    <s v="180102080101"/>
    <x v="1"/>
    <n v="240"/>
    <n v="2100"/>
  </r>
  <r>
    <n v="204"/>
    <n v="0.8401549452837116"/>
    <n v="0.34"/>
    <s v="180102080101"/>
    <x v="1"/>
    <n v="360"/>
    <n v="3400"/>
  </r>
  <r>
    <n v="205"/>
    <n v="3.6015796090786375E-4"/>
    <n v="0.23"/>
    <s v="180102080102"/>
    <x v="0"/>
    <n v="7.7198489378667041"/>
    <n v="1.4575134012640998"/>
  </r>
  <r>
    <n v="206"/>
    <n v="0.37065654038182122"/>
    <n v="0.15"/>
    <s v="180102080101"/>
    <x v="1"/>
    <n v="200"/>
    <n v="1500"/>
  </r>
  <r>
    <n v="207"/>
    <n v="0.32123570772596644"/>
    <n v="0.13"/>
    <s v="180102080101"/>
    <x v="1"/>
    <n v="180"/>
    <n v="1300"/>
  </r>
  <r>
    <n v="208"/>
    <n v="2.1121691073997265E-2"/>
    <n v="0.37"/>
    <s v="180102080102"/>
    <x v="0"/>
    <n v="98.221200967106668"/>
    <n v="85.476806792334301"/>
  </r>
  <r>
    <n v="209"/>
    <n v="0.64754376110468148"/>
    <n v="2.15"/>
    <s v="180102080101"/>
    <x v="1"/>
    <n v="794.11067376082053"/>
    <n v="2620.5556716589304"/>
  </r>
  <r>
    <n v="210"/>
    <n v="0.24710440213147258"/>
    <n v="0.1"/>
    <s v="180102080101"/>
    <x v="1"/>
    <n v="160"/>
    <n v="1000"/>
  </r>
  <r>
    <n v="211"/>
    <n v="2.4710439300786959E-2"/>
    <n v="0.01"/>
    <s v="180102080101"/>
    <x v="1"/>
    <n v="40"/>
    <n v="100"/>
  </r>
  <r>
    <n v="212"/>
    <n v="4.9420878611168853E-2"/>
    <n v="0.02"/>
    <s v="180102080101"/>
    <x v="1"/>
    <n v="60"/>
    <n v="200"/>
  </r>
  <r>
    <n v="213"/>
    <n v="0.14826263581852367"/>
    <n v="0.06"/>
    <s v="180102080101"/>
    <x v="1"/>
    <n v="140"/>
    <n v="600"/>
  </r>
  <r>
    <n v="214"/>
    <n v="0.71660275624109426"/>
    <n v="0.28999999999999998"/>
    <s v="180102080101"/>
    <x v="1"/>
    <n v="300"/>
    <n v="2900"/>
  </r>
  <r>
    <n v="215"/>
    <n v="9.8841757210971382E-2"/>
    <n v="0.04"/>
    <s v="180102080101"/>
    <x v="1"/>
    <n v="80"/>
    <n v="400"/>
  </r>
  <r>
    <n v="216"/>
    <n v="0.24710447089328488"/>
    <n v="0.1"/>
    <s v="180102080101"/>
    <x v="1"/>
    <n v="180"/>
    <n v="1000"/>
  </r>
  <r>
    <n v="217"/>
    <n v="7.4131317915129516E-2"/>
    <n v="0.03"/>
    <s v="180102080101"/>
    <x v="1"/>
    <n v="80"/>
    <n v="300"/>
  </r>
  <r>
    <n v="218"/>
    <n v="0.37065661989638282"/>
    <n v="0.15"/>
    <s v="180102080101"/>
    <x v="1"/>
    <n v="240"/>
    <n v="1500"/>
  </r>
  <r>
    <n v="219"/>
    <n v="2.4710439300934573E-2"/>
    <n v="0.01"/>
    <s v="180102080102"/>
    <x v="0"/>
    <n v="40"/>
    <n v="100"/>
  </r>
  <r>
    <n v="220"/>
    <n v="7.4131317912029607E-2"/>
    <n v="0.03"/>
    <s v="180102080102"/>
    <x v="0"/>
    <n v="80"/>
    <n v="300"/>
  </r>
  <r>
    <n v="221"/>
    <n v="0.27181484875607409"/>
    <n v="0.11"/>
    <s v="180102080101"/>
    <x v="1"/>
    <n v="160"/>
    <n v="1100"/>
  </r>
  <r>
    <n v="222"/>
    <n v="0.29652522745864157"/>
    <n v="0.12"/>
    <s v="180102080101"/>
    <x v="1"/>
    <n v="160"/>
    <n v="1200"/>
  </r>
  <r>
    <n v="223"/>
    <n v="2.4710439299310809E-2"/>
    <n v="0.01"/>
    <s v="180102080101"/>
    <x v="1"/>
    <n v="40"/>
    <n v="100"/>
  </r>
  <r>
    <n v="224"/>
    <n v="3.357782454608325"/>
    <n v="5.0599999999999996"/>
    <s v="180102080101"/>
    <x v="1"/>
    <n v="1407.1863322727793"/>
    <n v="13588.557716211024"/>
  </r>
  <r>
    <n v="225"/>
    <n v="0.84015524604745517"/>
    <n v="0.34"/>
    <s v="180102080101"/>
    <x v="1"/>
    <n v="360"/>
    <n v="3400"/>
  </r>
  <r>
    <n v="226"/>
    <n v="2.4710439308758131E-2"/>
    <n v="0.01"/>
    <s v="180102080101"/>
    <x v="1"/>
    <n v="40"/>
    <n v="100"/>
  </r>
  <r>
    <n v="227"/>
    <n v="4.9420878608364173E-2"/>
    <n v="0.02"/>
    <s v="180102080101"/>
    <x v="1"/>
    <n v="60"/>
    <n v="200"/>
  </r>
  <r>
    <n v="228"/>
    <n v="0.12355214897645354"/>
    <n v="0.05"/>
    <s v="180102080101"/>
    <x v="1"/>
    <n v="100"/>
    <n v="500"/>
  </r>
  <r>
    <n v="229"/>
    <n v="0.12355220966634152"/>
    <n v="0.05"/>
    <s v="180102080101"/>
    <x v="1"/>
    <n v="100"/>
    <n v="500"/>
  </r>
  <r>
    <n v="230"/>
    <n v="0.34594614282764047"/>
    <n v="0.14000000000000001"/>
    <s v="180102080101"/>
    <x v="1"/>
    <n v="160"/>
    <n v="1400"/>
  </r>
  <r>
    <n v="231"/>
    <n v="7.413131792088648E-2"/>
    <n v="0.03"/>
    <s v="180102080101"/>
    <x v="1"/>
    <n v="80"/>
    <n v="300"/>
  </r>
  <r>
    <n v="232"/>
    <n v="0.12355221457075606"/>
    <n v="0.05"/>
    <s v="180102080101"/>
    <x v="1"/>
    <n v="100"/>
    <n v="500"/>
  </r>
  <r>
    <n v="233"/>
    <n v="0.17297309573794201"/>
    <n v="7.0000000000000007E-2"/>
    <s v="180102080101"/>
    <x v="1"/>
    <n v="120"/>
    <n v="700"/>
  </r>
  <r>
    <n v="234"/>
    <n v="3.225582311490921E-2"/>
    <n v="0.1"/>
    <s v="180102080102"/>
    <x v="0"/>
    <n v="93.402874143475671"/>
    <n v="130.53534297748001"/>
  </r>
  <r>
    <n v="235"/>
    <n v="17.569119703341912"/>
    <n v="7.11"/>
    <s v="180102080101"/>
    <x v="1"/>
    <n v="2040"/>
    <n v="71100"/>
  </r>
  <r>
    <n v="236"/>
    <n v="9.8841757216137888E-2"/>
    <n v="0.04"/>
    <s v="180102080101"/>
    <x v="1"/>
    <n v="80"/>
    <n v="400"/>
  </r>
  <r>
    <n v="237"/>
    <n v="7.413131792575775E-2"/>
    <n v="0.03"/>
    <s v="180102080101"/>
    <x v="1"/>
    <n v="80"/>
    <n v="300"/>
  </r>
  <r>
    <n v="238"/>
    <n v="0.34594615026688941"/>
    <n v="0.14000000000000001"/>
    <s v="180102080101"/>
    <x v="1"/>
    <n v="180"/>
    <n v="1400"/>
  </r>
  <r>
    <n v="239"/>
    <n v="1.1366802151838542"/>
    <n v="0.46"/>
    <s v="180102080101"/>
    <x v="1"/>
    <n v="560"/>
    <n v="4600"/>
  </r>
  <r>
    <n v="240"/>
    <n v="12.281084964530553"/>
    <n v="4.97"/>
    <s v="180102080101"/>
    <x v="1"/>
    <n v="2800"/>
    <n v="49700"/>
  </r>
  <r>
    <n v="241"/>
    <n v="0.17297309573484212"/>
    <n v="7.0000000000000007E-2"/>
    <s v="180102080101"/>
    <x v="1"/>
    <n v="120"/>
    <n v="700"/>
  </r>
  <r>
    <n v="242"/>
    <n v="0.59305061740796383"/>
    <n v="0.24"/>
    <s v="180102080101"/>
    <x v="1"/>
    <n v="260"/>
    <n v="2400"/>
  </r>
  <r>
    <n v="243"/>
    <n v="6.012626628269074E-3"/>
    <n v="4.6500000000000004"/>
    <s v="180102080101"/>
    <x v="1"/>
    <n v="44.491534783900214"/>
    <n v="24.332337314637428"/>
  </r>
  <r>
    <n v="244"/>
    <n v="0.43186332458394067"/>
    <n v="0.23"/>
    <s v="180102080101"/>
    <x v="1"/>
    <n v="238.44041917260756"/>
    <n v="1747.690181126783"/>
  </r>
  <r>
    <n v="245"/>
    <n v="7.4131334323134013E-2"/>
    <n v="0.03"/>
    <s v="180102080101"/>
    <x v="1"/>
    <n v="80"/>
    <n v="300"/>
  </r>
  <r>
    <n v="246"/>
    <n v="1.4332054813310484"/>
    <n v="0.57999999999999996"/>
    <s v="180102080101"/>
    <x v="1"/>
    <n v="460"/>
    <n v="5800"/>
  </r>
  <r>
    <n v="247"/>
    <n v="1.945543761113106E-3"/>
    <n v="1.85"/>
    <s v="180102080101"/>
    <x v="1"/>
    <n v="14.142775833925521"/>
    <n v="7.8733687566803683"/>
  </r>
  <r>
    <n v="248"/>
    <n v="3.1382258959805545"/>
    <n v="1.27"/>
    <s v="180102080101"/>
    <x v="1"/>
    <n v="900"/>
    <n v="12700"/>
  </r>
  <r>
    <n v="249"/>
    <n v="2.4710439303886857E-2"/>
    <n v="0.01"/>
    <s v="180102080101"/>
    <x v="1"/>
    <n v="40"/>
    <n v="100"/>
  </r>
  <r>
    <n v="250"/>
    <n v="0.24710438549104924"/>
    <n v="0.1"/>
    <s v="180102080101"/>
    <x v="1"/>
    <n v="140"/>
    <n v="1000"/>
  </r>
  <r>
    <n v="251"/>
    <n v="2.4710439304182086E-2"/>
    <n v="0.01"/>
    <s v="180102080101"/>
    <x v="1"/>
    <n v="40"/>
    <n v="100"/>
  </r>
  <r>
    <n v="252"/>
    <n v="0.19768365285642195"/>
    <n v="0.08"/>
    <s v="180102080101"/>
    <x v="1"/>
    <n v="160"/>
    <n v="800"/>
  </r>
  <r>
    <n v="253"/>
    <n v="0.22239395373579363"/>
    <n v="0.09"/>
    <s v="180102080101"/>
    <x v="1"/>
    <n v="160"/>
    <n v="900"/>
  </r>
  <r>
    <n v="254"/>
    <n v="7.413133265302474E-2"/>
    <n v="0.03"/>
    <s v="180102080101"/>
    <x v="1"/>
    <n v="80"/>
    <n v="300"/>
  </r>
  <r>
    <n v="255"/>
    <n v="2.4710439303886857E-2"/>
    <n v="0.01"/>
    <s v="180102080101"/>
    <x v="1"/>
    <n v="40"/>
    <n v="100"/>
  </r>
  <r>
    <n v="256"/>
    <n v="0.17297302757138477"/>
    <n v="7.0000000000000007E-2"/>
    <s v="180102080101"/>
    <x v="1"/>
    <n v="140"/>
    <n v="700"/>
  </r>
  <r>
    <n v="257"/>
    <n v="2.4710439298277508E-2"/>
    <n v="0.01"/>
    <s v="180102080101"/>
    <x v="1"/>
    <n v="40"/>
    <n v="100"/>
  </r>
  <r>
    <n v="258"/>
    <n v="0.19768335789776206"/>
    <n v="0.08"/>
    <s v="180102080102"/>
    <x v="0"/>
    <n v="140"/>
    <n v="800"/>
  </r>
  <r>
    <n v="259"/>
    <n v="0.46949833627743331"/>
    <n v="0.19"/>
    <s v="180102080101"/>
    <x v="1"/>
    <n v="260"/>
    <n v="1900"/>
  </r>
  <r>
    <n v="260"/>
    <n v="0.1235522095861869"/>
    <n v="0.05"/>
    <s v="180102080101"/>
    <x v="1"/>
    <n v="100"/>
    <n v="500"/>
  </r>
  <r>
    <n v="261"/>
    <n v="0.49420861400806287"/>
    <n v="0.2"/>
    <s v="180102080101"/>
    <x v="1"/>
    <n v="280"/>
    <n v="2000"/>
  </r>
  <r>
    <n v="262"/>
    <n v="4.9420878603492896E-2"/>
    <n v="0.02"/>
    <s v="180102080101"/>
    <x v="1"/>
    <n v="60"/>
    <n v="200"/>
  </r>
  <r>
    <n v="263"/>
    <n v="2.0756747698932658"/>
    <n v="0.84"/>
    <s v="180102080101"/>
    <x v="1"/>
    <n v="600"/>
    <n v="8400"/>
  </r>
  <r>
    <n v="264"/>
    <n v="1.6803097225497643"/>
    <n v="0.68"/>
    <s v="180102080101"/>
    <x v="1"/>
    <n v="460"/>
    <n v="6800"/>
  </r>
  <r>
    <n v="265"/>
    <n v="0.24710439647223184"/>
    <n v="0.1"/>
    <s v="180102080101"/>
    <x v="1"/>
    <n v="180"/>
    <n v="1000"/>
  </r>
  <r>
    <n v="266"/>
    <n v="0.5683401446823324"/>
    <n v="0.23"/>
    <s v="180102080101"/>
    <x v="1"/>
    <n v="220"/>
    <n v="2300"/>
  </r>
  <r>
    <n v="267"/>
    <n v="4.9420878605854722E-2"/>
    <n v="0.02"/>
    <s v="180102080101"/>
    <x v="1"/>
    <n v="60"/>
    <n v="200"/>
  </r>
  <r>
    <n v="268"/>
    <n v="2.2486495202995882"/>
    <n v="0.91"/>
    <s v="180102080101"/>
    <x v="1"/>
    <n v="540"/>
    <n v="9100"/>
  </r>
  <r>
    <n v="269"/>
    <n v="0.17297301287563349"/>
    <n v="7.0000000000000007E-2"/>
    <s v="180102080101"/>
    <x v="1"/>
    <n v="120"/>
    <n v="700"/>
  </r>
  <r>
    <n v="270"/>
    <n v="4.620974914867354E-2"/>
    <n v="0.04"/>
    <s v="180102080101"/>
    <x v="1"/>
    <n v="60.489294983195606"/>
    <n v="187.00500000268221"/>
  </r>
  <r>
    <n v="271"/>
    <n v="0.14826264315281878"/>
    <n v="0.06"/>
    <s v="180102080101"/>
    <x v="1"/>
    <n v="120"/>
    <n v="600"/>
  </r>
  <r>
    <n v="272"/>
    <n v="0.66718239366380372"/>
    <n v="0.27"/>
    <s v="180102080101"/>
    <x v="1"/>
    <n v="320"/>
    <n v="2700"/>
  </r>
  <r>
    <n v="273"/>
    <n v="0.59305056922994603"/>
    <n v="0.24"/>
    <s v="180102080101"/>
    <x v="1"/>
    <n v="240"/>
    <n v="2400"/>
  </r>
  <r>
    <n v="274"/>
    <n v="0.79073403493552119"/>
    <n v="0.32"/>
    <s v="180102080101"/>
    <x v="1"/>
    <n v="280"/>
    <n v="3200"/>
  </r>
  <r>
    <n v="275"/>
    <n v="0.14826263582258309"/>
    <n v="0.06"/>
    <s v="180102080101"/>
    <x v="1"/>
    <n v="100"/>
    <n v="600"/>
  </r>
  <r>
    <n v="276"/>
    <n v="1.284943684326465"/>
    <n v="0.52"/>
    <s v="180102080101"/>
    <x v="1"/>
    <n v="380"/>
    <n v="5200"/>
  </r>
  <r>
    <n v="277"/>
    <n v="2.4710439299310809E-2"/>
    <n v="0.01"/>
    <s v="180102080101"/>
    <x v="1"/>
    <n v="40"/>
    <n v="100"/>
  </r>
  <r>
    <n v="278"/>
    <n v="0.12355220966110121"/>
    <n v="0.05"/>
    <s v="180102080101"/>
    <x v="1"/>
    <n v="100"/>
    <n v="500"/>
  </r>
  <r>
    <n v="279"/>
    <n v="7.413133261944245E-2"/>
    <n v="0.03"/>
    <s v="180102080101"/>
    <x v="1"/>
    <n v="80"/>
    <n v="300"/>
  </r>
  <r>
    <n v="280"/>
    <n v="0.54362970323058224"/>
    <n v="0.22"/>
    <s v="180102080101"/>
    <x v="1"/>
    <n v="280"/>
    <n v="2200"/>
  </r>
  <r>
    <n v="281"/>
    <n v="0.61776053127803521"/>
    <n v="0.25"/>
    <s v="180102080101"/>
    <x v="1"/>
    <n v="280"/>
    <n v="2500"/>
  </r>
  <r>
    <n v="282"/>
    <n v="2.4710439307134374E-2"/>
    <n v="0.01"/>
    <s v="180102080101"/>
    <x v="1"/>
    <n v="40"/>
    <n v="100"/>
  </r>
  <r>
    <n v="283"/>
    <n v="2.4710439306912951E-2"/>
    <n v="0.01"/>
    <s v="180102080101"/>
    <x v="1"/>
    <n v="40"/>
    <n v="100"/>
  </r>
  <r>
    <n v="284"/>
    <n v="2.4710439305510618E-2"/>
    <n v="0.01"/>
    <s v="180102080101"/>
    <x v="1"/>
    <n v="40"/>
    <n v="100"/>
  </r>
  <r>
    <n v="285"/>
    <n v="0.69189234804457966"/>
    <n v="0.28000000000000003"/>
    <s v="180102080101"/>
    <x v="1"/>
    <n v="260"/>
    <n v="2800"/>
  </r>
  <r>
    <n v="286"/>
    <n v="0.14826264354783492"/>
    <n v="0.06"/>
    <s v="180102080101"/>
    <x v="1"/>
    <n v="120"/>
    <n v="600"/>
  </r>
  <r>
    <n v="287"/>
    <n v="0.27181483504764159"/>
    <n v="0.11"/>
    <s v="180102080101"/>
    <x v="1"/>
    <n v="160"/>
    <n v="1100"/>
  </r>
  <r>
    <n v="288"/>
    <n v="7.4131301489116064E-2"/>
    <n v="0.03"/>
    <s v="180102080102"/>
    <x v="0"/>
    <n v="80"/>
    <n v="300"/>
  </r>
  <r>
    <n v="289"/>
    <n v="0.16620079941731652"/>
    <n v="0.12"/>
    <s v="180102080101"/>
    <x v="1"/>
    <n v="140.59004196474572"/>
    <n v="672.5933409423767"/>
  </r>
  <r>
    <n v="290"/>
    <n v="2.4710439297170404E-2"/>
    <n v="0.01"/>
    <s v="180102080101"/>
    <x v="1"/>
    <n v="40"/>
    <n v="100"/>
  </r>
  <r>
    <n v="291"/>
    <n v="0.19768356197783979"/>
    <n v="0.08"/>
    <s v="180102080101"/>
    <x v="1"/>
    <n v="140"/>
    <n v="800"/>
  </r>
  <r>
    <n v="292"/>
    <n v="2.4710439308241482E-2"/>
    <n v="0.01"/>
    <s v="180102080101"/>
    <x v="1"/>
    <n v="40"/>
    <n v="100"/>
  </r>
  <r>
    <n v="293"/>
    <n v="0.76602345840685515"/>
    <n v="0.31"/>
    <s v="180102080101"/>
    <x v="1"/>
    <n v="300"/>
    <n v="3100"/>
  </r>
  <r>
    <n v="294"/>
    <n v="9.8841757215252193E-2"/>
    <n v="0.04"/>
    <s v="180102080101"/>
    <x v="1"/>
    <n v="80"/>
    <n v="400"/>
  </r>
  <r>
    <n v="295"/>
    <n v="2.4710439308536711E-2"/>
    <n v="0.01"/>
    <s v="180102080101"/>
    <x v="1"/>
    <n v="40"/>
    <n v="100"/>
  </r>
  <r>
    <n v="296"/>
    <n v="0.1235521965234937"/>
    <n v="0.05"/>
    <s v="180102080101"/>
    <x v="1"/>
    <n v="120"/>
    <n v="500"/>
  </r>
  <r>
    <n v="297"/>
    <n v="0.17297316767619469"/>
    <n v="7.0000000000000007E-2"/>
    <s v="180102080101"/>
    <x v="1"/>
    <n v="120"/>
    <n v="700"/>
  </r>
  <r>
    <n v="298"/>
    <n v="4.9420878607330868E-2"/>
    <n v="0.02"/>
    <s v="180102080101"/>
    <x v="1"/>
    <n v="60"/>
    <n v="200"/>
  </r>
  <r>
    <n v="299"/>
    <n v="0.56834012800072453"/>
    <n v="0.23"/>
    <s v="180102080101"/>
    <x v="1"/>
    <n v="240"/>
    <n v="2300"/>
  </r>
  <r>
    <n v="300"/>
    <n v="0.15871691100417951"/>
    <n v="0.35"/>
    <s v="180102080101"/>
    <x v="1"/>
    <n v="177.27844356440337"/>
    <n v="642.30737458044791"/>
  </r>
  <r>
    <n v="301"/>
    <n v="4.942087860135249E-2"/>
    <n v="0.02"/>
    <s v="180102080101"/>
    <x v="1"/>
    <n v="60"/>
    <n v="200"/>
  </r>
  <r>
    <n v="302"/>
    <n v="0.19768363639490724"/>
    <n v="0.08"/>
    <s v="180102080101"/>
    <x v="1"/>
    <n v="140"/>
    <n v="800"/>
  </r>
  <r>
    <n v="303"/>
    <n v="0.42007751571252633"/>
    <n v="0.17"/>
    <s v="180102080101"/>
    <x v="1"/>
    <n v="260"/>
    <n v="1700"/>
  </r>
  <r>
    <n v="304"/>
    <n v="0.12355221461946882"/>
    <n v="0.05"/>
    <s v="180102080101"/>
    <x v="1"/>
    <n v="100"/>
    <n v="500"/>
  </r>
  <r>
    <n v="305"/>
    <n v="0.69189232996447314"/>
    <n v="0.28000000000000003"/>
    <s v="180102080101"/>
    <x v="1"/>
    <n v="320"/>
    <n v="2800"/>
  </r>
  <r>
    <n v="306"/>
    <n v="0.19768356029916886"/>
    <n v="0.08"/>
    <s v="180102080101"/>
    <x v="1"/>
    <n v="140"/>
    <n v="800"/>
  </r>
  <r>
    <n v="307"/>
    <n v="0.12355224235857587"/>
    <n v="0.05"/>
    <s v="180102080101"/>
    <x v="1"/>
    <n v="100"/>
    <n v="500"/>
  </r>
  <r>
    <n v="308"/>
    <n v="7.6183585573070059E-4"/>
    <n v="0.02"/>
    <s v="180102080101"/>
    <x v="1"/>
    <n v="10.328614846554908"/>
    <n v="3.0830532022894017"/>
  </r>
  <r>
    <n v="309"/>
    <n v="9.4146771829497844"/>
    <n v="3.81"/>
    <s v="180102080101"/>
    <x v="1"/>
    <n v="1560"/>
    <n v="38100"/>
  </r>
  <r>
    <n v="310"/>
    <n v="2.47104393083891E-2"/>
    <n v="0.01"/>
    <s v="180102080101"/>
    <x v="1"/>
    <n v="40"/>
    <n v="100"/>
  </r>
  <r>
    <n v="311"/>
    <n v="0.44478815650327497"/>
    <n v="0.18"/>
    <s v="180102080101"/>
    <x v="1"/>
    <n v="220"/>
    <n v="1800"/>
  </r>
  <r>
    <n v="312"/>
    <n v="1.8038635017362947"/>
    <n v="0.73"/>
    <s v="180102080101"/>
    <x v="1"/>
    <n v="640"/>
    <n v="7300"/>
  </r>
  <r>
    <n v="313"/>
    <n v="2.4710439308979554E-2"/>
    <n v="0.01"/>
    <s v="180102080101"/>
    <x v="1"/>
    <n v="40"/>
    <n v="100"/>
  </r>
  <r>
    <n v="314"/>
    <n v="0.77304447466041426"/>
    <n v="0.64"/>
    <s v="180102080101"/>
    <x v="1"/>
    <n v="471.48998636061202"/>
    <n v="3128.4187315448958"/>
  </r>
  <r>
    <n v="315"/>
    <n v="4.9420878611021235E-2"/>
    <n v="0.02"/>
    <s v="180102080101"/>
    <x v="1"/>
    <n v="60"/>
    <n v="200"/>
  </r>
  <r>
    <n v="316"/>
    <n v="0.17297302761950709"/>
    <n v="7.0000000000000007E-2"/>
    <s v="180102080101"/>
    <x v="1"/>
    <n v="140"/>
    <n v="700"/>
  </r>
  <r>
    <n v="317"/>
    <n v="5.9057950196293163"/>
    <n v="2.39"/>
    <s v="180102080101"/>
    <x v="1"/>
    <n v="1300"/>
    <n v="23900"/>
  </r>
  <r>
    <n v="318"/>
    <n v="0.59305052856483664"/>
    <n v="0.24"/>
    <s v="180102080101"/>
    <x v="1"/>
    <n v="260"/>
    <n v="2400"/>
  </r>
  <r>
    <n v="319"/>
    <n v="0.12355214902907806"/>
    <n v="0.05"/>
    <s v="180102080101"/>
    <x v="1"/>
    <n v="100"/>
    <n v="500"/>
  </r>
  <r>
    <n v="320"/>
    <n v="7.4455319969824419E-3"/>
    <n v="0.03"/>
    <s v="180102080102"/>
    <x v="0"/>
    <n v="35.822426351435979"/>
    <n v="30.131109813962865"/>
  </r>
  <r>
    <n v="321"/>
    <n v="2.4710439298941775E-2"/>
    <n v="0.01"/>
    <s v="180102080101"/>
    <x v="1"/>
    <n v="40"/>
    <n v="100"/>
  </r>
  <r>
    <n v="322"/>
    <n v="2.4710439299901268E-2"/>
    <n v="0.01"/>
    <s v="180102080101"/>
    <x v="1"/>
    <n v="40"/>
    <n v="100"/>
  </r>
  <r>
    <n v="323"/>
    <n v="0.27181482301448506"/>
    <n v="0.11"/>
    <s v="180102080101"/>
    <x v="1"/>
    <n v="200"/>
    <n v="1100"/>
  </r>
  <r>
    <n v="324"/>
    <n v="0.64247154382560534"/>
    <n v="0.26"/>
    <s v="180102080101"/>
    <x v="1"/>
    <n v="300"/>
    <n v="2600"/>
  </r>
  <r>
    <n v="325"/>
    <n v="0.39536698135271747"/>
    <n v="0.16"/>
    <s v="180102080101"/>
    <x v="1"/>
    <n v="300"/>
    <n v="1600"/>
  </r>
  <r>
    <n v="326"/>
    <n v="0.14826263583970636"/>
    <n v="0.06"/>
    <s v="180102080101"/>
    <x v="1"/>
    <n v="120"/>
    <n v="600"/>
  </r>
  <r>
    <n v="327"/>
    <n v="9.8841770232184961E-2"/>
    <n v="0.04"/>
    <s v="180102080101"/>
    <x v="1"/>
    <n v="100"/>
    <n v="400"/>
  </r>
  <r>
    <n v="328"/>
    <n v="12.552902966254276"/>
    <n v="5.08"/>
    <s v="180102080101"/>
    <x v="1"/>
    <n v="1860"/>
    <n v="50800"/>
  </r>
  <r>
    <n v="329"/>
    <n v="2.4710439306691531E-2"/>
    <n v="0.01"/>
    <s v="180102080101"/>
    <x v="1"/>
    <n v="40"/>
    <n v="100"/>
  </r>
  <r>
    <n v="330"/>
    <n v="2.471043930277975E-2"/>
    <n v="0.01"/>
    <s v="180102080101"/>
    <x v="1"/>
    <n v="40"/>
    <n v="100"/>
  </r>
  <r>
    <n v="331"/>
    <n v="4.9420878610430777E-2"/>
    <n v="0.02"/>
    <s v="180102080101"/>
    <x v="1"/>
    <n v="60"/>
    <n v="200"/>
  </r>
  <r>
    <n v="332"/>
    <n v="2.4710439308536711E-2"/>
    <n v="0.01"/>
    <s v="180102080101"/>
    <x v="1"/>
    <n v="40"/>
    <n v="100"/>
  </r>
  <r>
    <n v="333"/>
    <n v="2.4710439307208183E-2"/>
    <n v="0.01"/>
    <s v="180102080101"/>
    <x v="1"/>
    <n v="40"/>
    <n v="100"/>
  </r>
  <r>
    <n v="334"/>
    <n v="2.4710439304551121E-2"/>
    <n v="0.01"/>
    <s v="180102080101"/>
    <x v="1"/>
    <n v="40"/>
    <n v="100"/>
  </r>
  <r>
    <n v="335"/>
    <n v="2.0494591246994497E-2"/>
    <n v="0.01"/>
    <s v="180102080101"/>
    <x v="1"/>
    <n v="36.592899515728789"/>
    <n v="82.938999990001321"/>
  </r>
  <r>
    <n v="336"/>
    <n v="1.9027038190947374"/>
    <n v="0.77"/>
    <s v="180102080101"/>
    <x v="1"/>
    <n v="780"/>
    <n v="7700"/>
  </r>
  <r>
    <n v="337"/>
    <n v="0.17297307514012425"/>
    <n v="7.0000000000000007E-2"/>
    <s v="180102080101"/>
    <x v="1"/>
    <n v="120"/>
    <n v="700"/>
  </r>
  <r>
    <n v="338"/>
    <n v="0.56834020064723112"/>
    <n v="0.23"/>
    <s v="180102080101"/>
    <x v="1"/>
    <n v="300"/>
    <n v="2300"/>
  </r>
  <r>
    <n v="339"/>
    <n v="1.0625476902467605"/>
    <n v="0.43"/>
    <s v="180102080101"/>
    <x v="1"/>
    <n v="580"/>
    <n v="4300"/>
  </r>
  <r>
    <n v="340"/>
    <n v="9.8841757214661735E-2"/>
    <n v="0.04"/>
    <s v="180102080101"/>
    <x v="1"/>
    <n v="80"/>
    <n v="400"/>
  </r>
  <r>
    <n v="341"/>
    <n v="2.4710439305436808E-2"/>
    <n v="0.01"/>
    <s v="180102080101"/>
    <x v="1"/>
    <n v="40"/>
    <n v="100"/>
  </r>
  <r>
    <n v="342"/>
    <n v="0.79073491440401655"/>
    <n v="0.32"/>
    <s v="180102080101"/>
    <x v="1"/>
    <n v="360"/>
    <n v="3200"/>
  </r>
  <r>
    <n v="343"/>
    <n v="2.4710439305141583E-2"/>
    <n v="0.01"/>
    <s v="180102080101"/>
    <x v="1"/>
    <n v="40"/>
    <n v="100"/>
  </r>
  <r>
    <n v="344"/>
    <n v="0.51891921065634983"/>
    <n v="0.21"/>
    <s v="180102080101"/>
    <x v="1"/>
    <n v="220"/>
    <n v="2100"/>
  </r>
  <r>
    <n v="345"/>
    <n v="2.5698862074274471"/>
    <n v="1.04"/>
    <s v="180102080101"/>
    <x v="1"/>
    <n v="820"/>
    <n v="10400"/>
  </r>
  <r>
    <n v="346"/>
    <n v="9.8841757219090179E-2"/>
    <n v="0.04"/>
    <s v="180102080101"/>
    <x v="1"/>
    <n v="80"/>
    <n v="400"/>
  </r>
  <r>
    <n v="347"/>
    <n v="2.4710439309496207E-2"/>
    <n v="0.01"/>
    <s v="180102080101"/>
    <x v="1"/>
    <n v="40"/>
    <n v="100"/>
  </r>
  <r>
    <n v="348"/>
    <n v="0.86486526675566067"/>
    <n v="0.35"/>
    <s v="180102080101"/>
    <x v="1"/>
    <n v="440"/>
    <n v="3500"/>
  </r>
  <r>
    <n v="349"/>
    <n v="0.46008420965194358"/>
    <n v="0.34"/>
    <s v="180102080101"/>
    <x v="1"/>
    <n v="271.43363814654515"/>
    <n v="1861.9025000371039"/>
  </r>
  <r>
    <n v="350"/>
    <n v="0.96370960774401515"/>
    <n v="0.39"/>
    <s v="180102080101"/>
    <x v="1"/>
    <n v="500"/>
    <n v="3900"/>
  </r>
  <r>
    <n v="351"/>
    <n v="9.8841757216802162E-2"/>
    <n v="0.04"/>
    <s v="180102080101"/>
    <x v="1"/>
    <n v="100"/>
    <n v="400"/>
  </r>
  <r>
    <n v="352"/>
    <n v="0.51891950543418219"/>
    <n v="0.21"/>
    <s v="180102080101"/>
    <x v="1"/>
    <n v="280"/>
    <n v="2100"/>
  </r>
  <r>
    <n v="353"/>
    <n v="2.4710439303444014E-2"/>
    <n v="0.01"/>
    <s v="180102080101"/>
    <x v="1"/>
    <n v="40"/>
    <n v="100"/>
  </r>
  <r>
    <n v="354"/>
    <n v="7.4131301534876501E-2"/>
    <n v="0.03"/>
    <s v="180102080101"/>
    <x v="1"/>
    <n v="80"/>
    <n v="300"/>
  </r>
  <r>
    <n v="355"/>
    <n v="15.962943503270804"/>
    <n v="6.46"/>
    <s v="180102080101"/>
    <x v="1"/>
    <n v="2140"/>
    <n v="64600"/>
  </r>
  <r>
    <n v="356"/>
    <n v="0.22239394641633373"/>
    <n v="0.09"/>
    <s v="180102080101"/>
    <x v="1"/>
    <n v="140"/>
    <n v="900"/>
  </r>
  <r>
    <n v="357"/>
    <n v="0.42007732815869214"/>
    <n v="0.17"/>
    <s v="180102080101"/>
    <x v="1"/>
    <n v="200"/>
    <n v="1700"/>
  </r>
  <r>
    <n v="358"/>
    <n v="7.4131317908634475E-2"/>
    <n v="0.03"/>
    <s v="180102080101"/>
    <x v="1"/>
    <n v="80"/>
    <n v="300"/>
  </r>
  <r>
    <n v="359"/>
    <n v="0.8401548977765273"/>
    <n v="0.34"/>
    <s v="180102080101"/>
    <x v="1"/>
    <n v="340"/>
    <n v="3400"/>
  </r>
  <r>
    <n v="360"/>
    <n v="0.28799174518245729"/>
    <n v="0.23"/>
    <s v="180102080101"/>
    <x v="1"/>
    <n v="188.98137456417015"/>
    <n v="1165.4654393655308"/>
  </r>
  <r>
    <n v="361"/>
    <n v="1.0872586171526644"/>
    <n v="0.44"/>
    <s v="180102080102"/>
    <x v="0"/>
    <n v="540"/>
    <n v="4400"/>
  </r>
  <r>
    <n v="362"/>
    <n v="0.12355224401458799"/>
    <n v="0.05"/>
    <s v="180102080101"/>
    <x v="1"/>
    <n v="100"/>
    <n v="500"/>
  </r>
  <r>
    <n v="363"/>
    <n v="2.471043930277975E-2"/>
    <n v="0.01"/>
    <s v="180102080101"/>
    <x v="1"/>
    <n v="40"/>
    <n v="100"/>
  </r>
  <r>
    <n v="364"/>
    <n v="0.39536688883738685"/>
    <n v="0.16"/>
    <s v="180102080102"/>
    <x v="0"/>
    <n v="260"/>
    <n v="1600"/>
  </r>
  <r>
    <n v="365"/>
    <n v="0.44478791486950414"/>
    <n v="0.18"/>
    <s v="180102080101"/>
    <x v="1"/>
    <n v="220"/>
    <n v="1800"/>
  </r>
  <r>
    <n v="366"/>
    <n v="0.44478787463218128"/>
    <n v="0.18"/>
    <s v="180102080101"/>
    <x v="1"/>
    <n v="280"/>
    <n v="1800"/>
  </r>
  <r>
    <n v="367"/>
    <n v="2.4710439303665434E-2"/>
    <n v="0.01"/>
    <s v="180102080101"/>
    <x v="1"/>
    <n v="40"/>
    <n v="100"/>
  </r>
  <r>
    <n v="368"/>
    <n v="0.12355219653397431"/>
    <n v="0.05"/>
    <s v="180102080101"/>
    <x v="1"/>
    <n v="120"/>
    <n v="500"/>
  </r>
  <r>
    <n v="369"/>
    <n v="4.5148101594148692E-2"/>
    <n v="2.1800000000000002"/>
    <s v="180102080101"/>
    <x v="1"/>
    <n v="67.100462093825996"/>
    <n v="182.70876864160616"/>
  </r>
  <r>
    <n v="370"/>
    <n v="2.4710439301303604E-2"/>
    <n v="0.01"/>
    <s v="180102080101"/>
    <x v="1"/>
    <n v="40"/>
    <n v="100"/>
  </r>
  <r>
    <n v="371"/>
    <n v="7.4131334321657874E-2"/>
    <n v="0.03"/>
    <s v="180102080101"/>
    <x v="1"/>
    <n v="80"/>
    <n v="300"/>
  </r>
  <r>
    <n v="372"/>
    <n v="0.42007745507710803"/>
    <n v="0.17"/>
    <s v="180102080101"/>
    <x v="1"/>
    <n v="200"/>
    <n v="1700"/>
  </r>
  <r>
    <n v="373"/>
    <n v="0.29652528634859343"/>
    <n v="0.12"/>
    <s v="180102080101"/>
    <x v="1"/>
    <n v="200"/>
    <n v="1200"/>
  </r>
  <r>
    <n v="374"/>
    <n v="7.4131317899334762E-2"/>
    <n v="0.03"/>
    <s v="180102080101"/>
    <x v="1"/>
    <n v="80"/>
    <n v="300"/>
  </r>
  <r>
    <n v="375"/>
    <n v="7.7366543894499776E-2"/>
    <n v="0.11"/>
    <s v="180102080102"/>
    <x v="0"/>
    <n v="113.08873974354799"/>
    <n v="313.09199999086559"/>
  </r>
  <r>
    <n v="376"/>
    <n v="3.6818555589220745"/>
    <n v="1.49"/>
    <s v="180102080101"/>
    <x v="1"/>
    <n v="840"/>
    <n v="14900"/>
  </r>
  <r>
    <n v="377"/>
    <n v="3.6818562506951"/>
    <n v="1.49"/>
    <s v="180102080101"/>
    <x v="1"/>
    <n v="720"/>
    <n v="14900"/>
  </r>
  <r>
    <n v="378"/>
    <n v="2.4710439307355794E-2"/>
    <n v="0.01"/>
    <s v="180102080101"/>
    <x v="1"/>
    <n v="40"/>
    <n v="100"/>
  </r>
  <r>
    <n v="379"/>
    <n v="0.2718150034953753"/>
    <n v="0.11"/>
    <s v="180102080101"/>
    <x v="1"/>
    <n v="200"/>
    <n v="1100"/>
  </r>
  <r>
    <n v="380"/>
    <n v="0.12355215069667791"/>
    <n v="0.05"/>
    <s v="180102080101"/>
    <x v="1"/>
    <n v="100"/>
    <n v="500"/>
  </r>
  <r>
    <n v="381"/>
    <n v="0.54362956649042116"/>
    <n v="0.22"/>
    <s v="180102080101"/>
    <x v="1"/>
    <n v="240"/>
    <n v="2200"/>
  </r>
  <r>
    <n v="382"/>
    <n v="0.46949839265351201"/>
    <n v="0.19"/>
    <s v="180102080101"/>
    <x v="1"/>
    <n v="220"/>
    <n v="1900"/>
  </r>
  <r>
    <n v="383"/>
    <n v="0.5683400861073159"/>
    <n v="0.23"/>
    <s v="180102080101"/>
    <x v="1"/>
    <n v="280"/>
    <n v="2300"/>
  </r>
  <r>
    <n v="384"/>
    <n v="4.9420878615154436E-2"/>
    <n v="0.02"/>
    <s v="180102080101"/>
    <x v="1"/>
    <n v="60"/>
    <n v="200"/>
  </r>
  <r>
    <n v="385"/>
    <n v="2.4710439306174881E-2"/>
    <n v="0.01"/>
    <s v="180102080101"/>
    <x v="1"/>
    <n v="40"/>
    <n v="100"/>
  </r>
  <r>
    <n v="386"/>
    <n v="3.7394418504120799E-2"/>
    <n v="0.02"/>
    <s v="180102080102"/>
    <x v="0"/>
    <n v="57.471751681679486"/>
    <n v="151.33045856449397"/>
  </r>
  <r>
    <n v="387"/>
    <n v="1.2355219103724222"/>
    <n v="0.5"/>
    <s v="180102080101"/>
    <x v="1"/>
    <n v="380"/>
    <n v="5000"/>
  </r>
  <r>
    <n v="388"/>
    <n v="1.1861009105594267"/>
    <n v="0.48"/>
    <s v="180102080101"/>
    <x v="1"/>
    <n v="380"/>
    <n v="4800"/>
  </r>
  <r>
    <n v="389"/>
    <n v="0.44123994582429132"/>
    <n v="0.2"/>
    <s v="180102080101"/>
    <x v="1"/>
    <n v="234.69342454112959"/>
    <n v="1785.641999989748"/>
  </r>
  <r>
    <n v="390"/>
    <n v="1.16139063260959"/>
    <n v="0.47"/>
    <s v="180102080101"/>
    <x v="1"/>
    <n v="340"/>
    <n v="4700"/>
  </r>
  <r>
    <n v="391"/>
    <n v="1.8000319520178325E-2"/>
    <n v="0.34"/>
    <s v="180102080102"/>
    <x v="0"/>
    <n v="34.569470437197445"/>
    <n v="72.844999991357327"/>
  </r>
  <r>
    <n v="392"/>
    <n v="0.54362999140953427"/>
    <n v="0.22"/>
    <s v="180102080102"/>
    <x v="0"/>
    <n v="240"/>
    <n v="2200"/>
  </r>
  <r>
    <n v="393"/>
    <n v="2.0529725353160996E-2"/>
    <n v="1.04"/>
    <s v="180102080101"/>
    <x v="1"/>
    <n v="49.712299788059426"/>
    <n v="83.081137126520218"/>
  </r>
  <r>
    <n v="394"/>
    <n v="4.5714312812386915"/>
    <n v="1.85"/>
    <s v="180102080101"/>
    <x v="1"/>
    <n v="740"/>
    <n v="18500"/>
  </r>
  <r>
    <n v="395"/>
    <n v="16.308888929775961"/>
    <n v="6.6"/>
    <s v="180102080101"/>
    <x v="1"/>
    <n v="1500"/>
    <n v="66000"/>
  </r>
  <r>
    <n v="396"/>
    <n v="1.0744592364179437E-2"/>
    <n v="0.02"/>
    <s v="180102080101"/>
    <x v="1"/>
    <n v="28.974747419082515"/>
    <n v="43.482000008225441"/>
  </r>
  <r>
    <n v="397"/>
    <n v="0.40461975925081728"/>
    <n v="0.48"/>
    <s v="180102080102"/>
    <x v="0"/>
    <n v="269.7252300704377"/>
    <n v="1637.4449999537319"/>
  </r>
  <r>
    <n v="398"/>
    <n v="0.74131308662865758"/>
    <n v="0.3"/>
    <s v="180102080101"/>
    <x v="1"/>
    <n v="320"/>
    <n v="3000"/>
  </r>
  <r>
    <n v="399"/>
    <n v="2.4710439301746448E-2"/>
    <n v="0.01"/>
    <s v="180102080101"/>
    <x v="1"/>
    <n v="40"/>
    <n v="100"/>
  </r>
  <r>
    <n v="400"/>
    <n v="4.9420878606961836E-2"/>
    <n v="0.02"/>
    <s v="180102080102"/>
    <x v="0"/>
    <n v="60"/>
    <n v="200"/>
  </r>
  <r>
    <n v="401"/>
    <n v="2.4710439305141583E-2"/>
    <n v="0.01"/>
    <s v="180102080102"/>
    <x v="0"/>
    <n v="40"/>
    <n v="100"/>
  </r>
  <r>
    <n v="402"/>
    <n v="4.942087861323545E-2"/>
    <n v="0.02"/>
    <s v="180102080102"/>
    <x v="0"/>
    <n v="60"/>
    <n v="200"/>
  </r>
  <r>
    <n v="403"/>
    <n v="0.71660274314016881"/>
    <n v="0.28999999999999998"/>
    <s v="180102080101"/>
    <x v="1"/>
    <n v="360"/>
    <n v="2900"/>
  </r>
  <r>
    <n v="404"/>
    <n v="9.1354494454608751E-3"/>
    <n v="0.04"/>
    <s v="180102080102"/>
    <x v="0"/>
    <n v="27.394470438333094"/>
    <n v="36.969999996945262"/>
  </r>
  <r>
    <n v="405"/>
    <n v="2.4710439306470114E-2"/>
    <n v="0.01"/>
    <s v="180102080102"/>
    <x v="0"/>
    <n v="40"/>
    <n v="100"/>
  </r>
  <r>
    <n v="406"/>
    <n v="9.2417044441227141"/>
    <n v="3.74"/>
    <s v="180102080101"/>
    <x v="1"/>
    <n v="1580"/>
    <n v="37400"/>
  </r>
  <r>
    <n v="407"/>
    <n v="0.14826263581889271"/>
    <n v="0.06"/>
    <s v="180102080101"/>
    <x v="1"/>
    <n v="120"/>
    <n v="600"/>
  </r>
  <r>
    <n v="408"/>
    <n v="7.4131332629037386E-2"/>
    <n v="0.03"/>
    <s v="180102080103"/>
    <x v="2"/>
    <n v="80"/>
    <n v="300"/>
  </r>
  <r>
    <n v="409"/>
    <n v="2.4710439302705944E-2"/>
    <n v="0.01"/>
    <s v="180102080103"/>
    <x v="2"/>
    <n v="40"/>
    <n v="100"/>
  </r>
  <r>
    <n v="410"/>
    <n v="1.0131279978748513"/>
    <n v="0.41"/>
    <s v="180102080101"/>
    <x v="1"/>
    <n v="360"/>
    <n v="4100"/>
  </r>
  <r>
    <n v="411"/>
    <n v="0.27181483235485981"/>
    <n v="0.11"/>
    <s v="180102080103"/>
    <x v="2"/>
    <n v="180"/>
    <n v="1100"/>
  </r>
  <r>
    <n v="412"/>
    <n v="0.3824912429879232"/>
    <n v="0.95"/>
    <s v="180102080101"/>
    <x v="1"/>
    <n v="228.63921447221801"/>
    <n v="1547.8930438030031"/>
  </r>
  <r>
    <n v="413"/>
    <n v="0.14826263581291432"/>
    <n v="0.06"/>
    <s v="180102080103"/>
    <x v="2"/>
    <n v="120"/>
    <n v="600"/>
  </r>
  <r>
    <n v="414"/>
    <n v="4.4663620462153518E-2"/>
    <n v="7.0000000000000007E-2"/>
    <s v="180102080102"/>
    <x v="0"/>
    <n v="58.329055864571018"/>
    <n v="180.74799999594688"/>
  </r>
  <r>
    <n v="415"/>
    <n v="0.9142862095573191"/>
    <n v="0.37"/>
    <s v="180102080101"/>
    <x v="1"/>
    <n v="400"/>
    <n v="3700"/>
  </r>
  <r>
    <n v="416"/>
    <n v="0.79073405358859317"/>
    <n v="0.32"/>
    <s v="180102080103"/>
    <x v="2"/>
    <n v="300"/>
    <n v="3200"/>
  </r>
  <r>
    <n v="417"/>
    <n v="0.15114311055274202"/>
    <n v="1.19"/>
    <s v="180102080102"/>
    <x v="0"/>
    <n v="227.61770050651901"/>
    <n v="611.65699989534914"/>
  </r>
  <r>
    <n v="418"/>
    <n v="1.9361370472370101E-2"/>
    <n v="0.01"/>
    <s v="180102080102"/>
    <x v="0"/>
    <n v="35.797727931394419"/>
    <n v="78.352999994531274"/>
  </r>
  <r>
    <n v="419"/>
    <n v="0.4200762391937779"/>
    <n v="0.17"/>
    <s v="180102080101"/>
    <x v="1"/>
    <n v="220"/>
    <n v="1700"/>
  </r>
  <r>
    <n v="420"/>
    <n v="0.14826263582420682"/>
    <n v="0.06"/>
    <s v="180102080102"/>
    <x v="0"/>
    <n v="100"/>
    <n v="600"/>
  </r>
  <r>
    <n v="421"/>
    <n v="0.29652527164627324"/>
    <n v="0.12"/>
    <s v="180102080103"/>
    <x v="2"/>
    <n v="180"/>
    <n v="1200"/>
  </r>
  <r>
    <n v="422"/>
    <n v="0.44478804749631629"/>
    <n v="0.18"/>
    <s v="180102080103"/>
    <x v="2"/>
    <n v="220"/>
    <n v="1800"/>
  </r>
  <r>
    <n v="423"/>
    <n v="0.12355215072096046"/>
    <n v="0.05"/>
    <s v="180102080102"/>
    <x v="0"/>
    <n v="100"/>
    <n v="500"/>
  </r>
  <r>
    <n v="424"/>
    <n v="9.88418030329897E-2"/>
    <n v="0.04"/>
    <s v="180102080101"/>
    <x v="1"/>
    <n v="100"/>
    <n v="400"/>
  </r>
  <r>
    <n v="425"/>
    <n v="1.355898803504766E-2"/>
    <n v="0.05"/>
    <s v="180102080101"/>
    <x v="1"/>
    <n v="31.263636442192137"/>
    <n v="54.871500004082918"/>
  </r>
  <r>
    <n v="426"/>
    <n v="0.37065528291344879"/>
    <n v="0.15"/>
    <s v="180102080101"/>
    <x v="1"/>
    <n v="300"/>
    <n v="1500"/>
  </r>
  <r>
    <n v="427"/>
    <n v="0.14826263581446431"/>
    <n v="0.06"/>
    <s v="180102080101"/>
    <x v="1"/>
    <n v="120"/>
    <n v="600"/>
  </r>
  <r>
    <n v="428"/>
    <n v="2.4710439307503412E-2"/>
    <n v="0.01"/>
    <s v="180102080101"/>
    <x v="1"/>
    <n v="40"/>
    <n v="100"/>
  </r>
  <r>
    <n v="429"/>
    <n v="0.1729730784697146"/>
    <n v="7.0000000000000007E-2"/>
    <s v="180102080103"/>
    <x v="2"/>
    <n v="140"/>
    <n v="700"/>
  </r>
  <r>
    <n v="430"/>
    <n v="0.24710444756991493"/>
    <n v="0.1"/>
    <s v="180102080101"/>
    <x v="1"/>
    <n v="180"/>
    <n v="1000"/>
  </r>
  <r>
    <n v="431"/>
    <n v="0.30549717654479458"/>
    <n v="0.21"/>
    <s v="180102080101"/>
    <x v="1"/>
    <n v="177.10761098296695"/>
    <n v="1236.3075503124228"/>
  </r>
  <r>
    <n v="432"/>
    <n v="0.21342190166769262"/>
    <n v="0.21"/>
    <s v="180102080103"/>
    <x v="2"/>
    <n v="153.44041098014765"/>
    <n v="863.6924496875771"/>
  </r>
  <r>
    <n v="433"/>
    <n v="0.76602362013119585"/>
    <n v="0.31"/>
    <s v="180102080103"/>
    <x v="2"/>
    <n v="380"/>
    <n v="3100"/>
  </r>
  <r>
    <n v="434"/>
    <n v="7.4131334319296041E-2"/>
    <n v="0.03"/>
    <s v="180102080103"/>
    <x v="2"/>
    <n v="80"/>
    <n v="300"/>
  </r>
  <r>
    <n v="435"/>
    <n v="2.4710439300639341E-2"/>
    <n v="0.01"/>
    <s v="180102080103"/>
    <x v="2"/>
    <n v="40"/>
    <n v="100"/>
  </r>
  <r>
    <n v="436"/>
    <n v="9.8841757219237797E-2"/>
    <n v="0.04"/>
    <s v="180102080103"/>
    <x v="2"/>
    <n v="80"/>
    <n v="400"/>
  </r>
  <r>
    <n v="437"/>
    <n v="0.34594622802956337"/>
    <n v="0.14000000000000001"/>
    <s v="180102080103"/>
    <x v="2"/>
    <n v="220"/>
    <n v="1400"/>
  </r>
  <r>
    <n v="438"/>
    <n v="0.71660190333330021"/>
    <n v="0.28999999999999998"/>
    <s v="180102080103"/>
    <x v="2"/>
    <n v="320"/>
    <n v="2900"/>
  </r>
  <r>
    <n v="439"/>
    <n v="4.9420878607773715E-2"/>
    <n v="0.02"/>
    <s v="180102080103"/>
    <x v="2"/>
    <n v="60"/>
    <n v="200"/>
  </r>
  <r>
    <n v="440"/>
    <n v="4.9420878607626097E-2"/>
    <n v="0.02"/>
    <s v="180102080103"/>
    <x v="2"/>
    <n v="60"/>
    <n v="200"/>
  </r>
  <r>
    <n v="441"/>
    <n v="2.4710439303074976E-2"/>
    <n v="0.01"/>
    <s v="180102080103"/>
    <x v="2"/>
    <n v="40"/>
    <n v="100"/>
  </r>
  <r>
    <n v="442"/>
    <n v="2.4710439303444014E-2"/>
    <n v="0.01"/>
    <s v="180102080103"/>
    <x v="2"/>
    <n v="40"/>
    <n v="100"/>
  </r>
  <r>
    <n v="443"/>
    <n v="0.1235522112182855"/>
    <n v="0.05"/>
    <s v="180102080103"/>
    <x v="2"/>
    <n v="120"/>
    <n v="500"/>
  </r>
  <r>
    <n v="444"/>
    <n v="0.17297307174145038"/>
    <n v="7.0000000000000007E-2"/>
    <s v="180102080103"/>
    <x v="2"/>
    <n v="120"/>
    <n v="700"/>
  </r>
  <r>
    <n v="445"/>
    <n v="2.2453598352723589"/>
    <n v="0.93"/>
    <s v="180102080103"/>
    <x v="2"/>
    <n v="767.44229010209074"/>
    <n v="9086.6917008183245"/>
  </r>
  <r>
    <n v="446"/>
    <n v="0.22239395877962995"/>
    <n v="0.09"/>
    <s v="180102080103"/>
    <x v="2"/>
    <n v="180"/>
    <n v="900"/>
  </r>
  <r>
    <n v="447"/>
    <n v="4.9420878625266021E-2"/>
    <n v="0.02"/>
    <s v="180102080103"/>
    <x v="2"/>
    <n v="60"/>
    <n v="200"/>
  </r>
  <r>
    <n v="448"/>
    <n v="0.79073430696966529"/>
    <n v="0.32"/>
    <s v="180102080103"/>
    <x v="2"/>
    <n v="260"/>
    <n v="3200"/>
  </r>
  <r>
    <n v="449"/>
    <n v="9.8841757212595152E-2"/>
    <n v="0.04"/>
    <s v="180102080103"/>
    <x v="2"/>
    <n v="80"/>
    <n v="400"/>
  </r>
  <r>
    <n v="450"/>
    <n v="2.4710439310750926E-2"/>
    <n v="0.01"/>
    <s v="180102080103"/>
    <x v="2"/>
    <n v="40"/>
    <n v="100"/>
  </r>
  <r>
    <n v="451"/>
    <n v="5.2138975011800532"/>
    <n v="2.11"/>
    <s v="180102080103"/>
    <x v="2"/>
    <n v="960"/>
    <n v="21100"/>
  </r>
  <r>
    <n v="452"/>
    <n v="2.792279703211642"/>
    <n v="1.1299999999999999"/>
    <s v="180102080103"/>
    <x v="2"/>
    <n v="520"/>
    <n v="11300"/>
  </r>
  <r>
    <n v="453"/>
    <n v="9.8841757223666227E-2"/>
    <n v="0.04"/>
    <s v="180102080103"/>
    <x v="2"/>
    <n v="80"/>
    <n v="400"/>
  </r>
  <r>
    <n v="454"/>
    <n v="7.4131317913505759E-2"/>
    <n v="0.03"/>
    <s v="180102080103"/>
    <x v="2"/>
    <n v="80"/>
    <n v="300"/>
  </r>
  <r>
    <n v="455"/>
    <n v="1.1119697729791229"/>
    <n v="0.45"/>
    <s v="180102080103"/>
    <x v="2"/>
    <n v="380"/>
    <n v="4500"/>
  </r>
  <r>
    <n v="456"/>
    <n v="4.9420878614563971E-2"/>
    <n v="0.02"/>
    <s v="180102080103"/>
    <x v="2"/>
    <n v="60"/>
    <n v="200"/>
  </r>
  <r>
    <n v="457"/>
    <n v="2.4710439302927361E-2"/>
    <n v="0.01"/>
    <s v="180102080103"/>
    <x v="2"/>
    <n v="40"/>
    <n v="100"/>
  </r>
  <r>
    <n v="458"/>
    <n v="0.17297298270930292"/>
    <n v="7.0000000000000007E-2"/>
    <s v="180102080103"/>
    <x v="2"/>
    <n v="120"/>
    <n v="700"/>
  </r>
  <r>
    <n v="459"/>
    <n v="2.3227812307599272"/>
    <n v="0.94"/>
    <s v="180102080103"/>
    <x v="2"/>
    <n v="600"/>
    <n v="9400"/>
  </r>
  <r>
    <n v="460"/>
    <n v="2.4710439306470114E-2"/>
    <n v="0.01"/>
    <s v="180102080103"/>
    <x v="2"/>
    <n v="40"/>
    <n v="100"/>
  </r>
  <r>
    <n v="461"/>
    <n v="1.3343636662885943"/>
    <n v="0.54"/>
    <s v="180102080103"/>
    <x v="2"/>
    <n v="420"/>
    <n v="5400"/>
  </r>
  <r>
    <n v="462"/>
    <n v="0.51891926335269678"/>
    <n v="0.21"/>
    <s v="180102080103"/>
    <x v="2"/>
    <n v="200"/>
    <n v="2100"/>
  </r>
  <r>
    <n v="463"/>
    <n v="2.4710439302558326E-2"/>
    <n v="0.01"/>
    <s v="180102080103"/>
    <x v="2"/>
    <n v="40"/>
    <n v="100"/>
  </r>
  <r>
    <n v="464"/>
    <n v="5.1644816995530656"/>
    <n v="2.09"/>
    <s v="180102080103"/>
    <x v="2"/>
    <n v="1120"/>
    <n v="20900"/>
  </r>
  <r>
    <n v="465"/>
    <n v="0.2965253208846792"/>
    <n v="0.12"/>
    <s v="180102080103"/>
    <x v="2"/>
    <n v="180"/>
    <n v="1200"/>
  </r>
  <r>
    <n v="466"/>
    <n v="0.24710439305968221"/>
    <n v="0.1"/>
    <s v="180102080103"/>
    <x v="2"/>
    <n v="180"/>
    <n v="1000"/>
  </r>
  <r>
    <n v="467"/>
    <n v="5.9799262470864907"/>
    <n v="2.42"/>
    <s v="180102080103"/>
    <x v="2"/>
    <n v="1080"/>
    <n v="24200"/>
  </r>
  <r>
    <n v="468"/>
    <n v="2.4710439306396301E-2"/>
    <n v="0.01"/>
    <s v="180102080103"/>
    <x v="2"/>
    <n v="40"/>
    <n v="100"/>
  </r>
  <r>
    <n v="469"/>
    <n v="0.12355218355881641"/>
    <n v="0.05"/>
    <s v="180102080103"/>
    <x v="2"/>
    <n v="100"/>
    <n v="500"/>
  </r>
  <r>
    <n v="470"/>
    <n v="7.4131303241077529E-2"/>
    <n v="0.03"/>
    <s v="180102080103"/>
    <x v="2"/>
    <n v="80"/>
    <n v="300"/>
  </r>
  <r>
    <n v="471"/>
    <n v="2.2486501611701502"/>
    <n v="0.91"/>
    <s v="180102080103"/>
    <x v="2"/>
    <n v="540"/>
    <n v="9100"/>
  </r>
  <r>
    <n v="472"/>
    <n v="1.8038620520593636"/>
    <n v="0.73"/>
    <s v="180102080103"/>
    <x v="2"/>
    <n v="420"/>
    <n v="7300"/>
  </r>
  <r>
    <n v="473"/>
    <n v="0.34594615025603975"/>
    <n v="0.14000000000000001"/>
    <s v="180102080103"/>
    <x v="2"/>
    <n v="160"/>
    <n v="1400"/>
  </r>
  <r>
    <n v="474"/>
    <n v="0.74131308767620319"/>
    <n v="0.3"/>
    <s v="180102080103"/>
    <x v="2"/>
    <n v="240"/>
    <n v="3000"/>
  </r>
  <r>
    <n v="475"/>
    <n v="0.44478792214357254"/>
    <n v="0.18"/>
    <s v="180102080103"/>
    <x v="2"/>
    <n v="220"/>
    <n v="1800"/>
  </r>
  <r>
    <n v="476"/>
    <n v="0.27181482206008417"/>
    <n v="0.11"/>
    <s v="180102080103"/>
    <x v="2"/>
    <n v="160"/>
    <n v="1100"/>
  </r>
  <r>
    <n v="477"/>
    <n v="5.6586905878921527"/>
    <n v="2.29"/>
    <s v="180102080103"/>
    <x v="2"/>
    <n v="1320"/>
    <n v="22900"/>
  </r>
  <r>
    <n v="478"/>
    <n v="3.1629361023020546"/>
    <n v="1.28"/>
    <s v="180102080103"/>
    <x v="2"/>
    <n v="1000"/>
    <n v="12800"/>
  </r>
  <r>
    <n v="479"/>
    <n v="1.062548720240535"/>
    <n v="0.43"/>
    <s v="180102080103"/>
    <x v="2"/>
    <n v="360"/>
    <n v="4300"/>
  </r>
  <r>
    <n v="480"/>
    <n v="0.64247136397547122"/>
    <n v="0.26"/>
    <s v="180102080103"/>
    <x v="2"/>
    <n v="300"/>
    <n v="2600"/>
  </r>
  <r>
    <n v="481"/>
    <n v="4.7691214675445686"/>
    <n v="1.93"/>
    <s v="180102080103"/>
    <x v="2"/>
    <n v="940"/>
    <n v="19300"/>
  </r>
  <r>
    <n v="482"/>
    <n v="9.8347545083515548"/>
    <n v="3.98"/>
    <s v="180102080103"/>
    <x v="2"/>
    <n v="1680"/>
    <n v="39800"/>
  </r>
  <r>
    <n v="483"/>
    <n v="4.4231694799842893"/>
    <n v="1.79"/>
    <s v="180102080103"/>
    <x v="2"/>
    <n v="640"/>
    <n v="17900"/>
  </r>
  <r>
    <n v="484"/>
    <n v="0.14826263584383956"/>
    <n v="0.06"/>
    <s v="180102080103"/>
    <x v="2"/>
    <n v="100"/>
    <n v="600"/>
  </r>
  <r>
    <n v="485"/>
    <n v="7.4131301502917996E-2"/>
    <n v="0.03"/>
    <s v="180102080103"/>
    <x v="2"/>
    <n v="80"/>
    <n v="300"/>
  </r>
  <r>
    <n v="486"/>
    <n v="1.4084949960679356"/>
    <n v="0.56999999999999995"/>
    <s v="180102080103"/>
    <x v="2"/>
    <n v="380"/>
    <n v="5700"/>
  </r>
  <r>
    <n v="487"/>
    <n v="0.6358775895621136"/>
    <n v="0.43"/>
    <s v="180102080206"/>
    <x v="3"/>
    <n v="341.85213926671446"/>
    <n v="2573.3194999489933"/>
  </r>
  <r>
    <n v="488"/>
    <n v="0.19768351443257098"/>
    <n v="0.08"/>
    <s v="180102080206"/>
    <x v="3"/>
    <n v="140"/>
    <n v="800"/>
  </r>
  <r>
    <n v="489"/>
    <n v="0.22239379697240375"/>
    <n v="0.09"/>
    <s v="180102080206"/>
    <x v="3"/>
    <n v="140"/>
    <n v="900"/>
  </r>
  <r>
    <n v="490"/>
    <n v="0.5981149404063818"/>
    <n v="1.73"/>
    <s v="180102080206"/>
    <x v="3"/>
    <n v="272.46649017981042"/>
    <n v="2420.4949999786913"/>
  </r>
  <r>
    <n v="491"/>
    <n v="0.44478794221403789"/>
    <n v="0.18"/>
    <s v="180102080206"/>
    <x v="3"/>
    <n v="320"/>
    <n v="1800"/>
  </r>
  <r>
    <n v="492"/>
    <n v="0.32123569705595501"/>
    <n v="0.13"/>
    <s v="180102080202"/>
    <x v="4"/>
    <n v="180"/>
    <n v="1300"/>
  </r>
  <r>
    <n v="493"/>
    <n v="9.8841757222337706E-2"/>
    <n v="0.04"/>
    <s v="180102080202"/>
    <x v="4"/>
    <n v="100"/>
    <n v="400"/>
  </r>
  <r>
    <n v="494"/>
    <n v="0.74131307004794422"/>
    <n v="0.3"/>
    <s v="180102080202"/>
    <x v="4"/>
    <n v="340"/>
    <n v="3000"/>
  </r>
  <r>
    <n v="495"/>
    <n v="0.14811136913417861"/>
    <n v="0.06"/>
    <s v="180102080202"/>
    <x v="4"/>
    <n v="119.41396012773566"/>
    <n v="599.38779928839062"/>
  </r>
  <r>
    <n v="496"/>
    <n v="0.10310555652534882"/>
    <n v="0.54"/>
    <s v="180102080202"/>
    <x v="4"/>
    <n v="121.73566395026876"/>
    <n v="417.2550000064075"/>
  </r>
  <r>
    <n v="497"/>
    <n v="0.14826261938284149"/>
    <n v="0.06"/>
    <s v="180102080202"/>
    <x v="4"/>
    <n v="140"/>
    <n v="600"/>
  </r>
  <r>
    <n v="498"/>
    <n v="4.9420878610061739E-2"/>
    <n v="0.02"/>
    <s v="180102080202"/>
    <x v="4"/>
    <n v="60"/>
    <n v="200"/>
  </r>
  <r>
    <n v="499"/>
    <n v="0.29652527166900589"/>
    <n v="0.12"/>
    <s v="180102080206"/>
    <x v="3"/>
    <n v="180"/>
    <n v="1200"/>
  </r>
  <r>
    <n v="500"/>
    <n v="8.5443761718058328E-3"/>
    <n v="0.06"/>
    <s v="180102080206"/>
    <x v="3"/>
    <n v="43.558949124193028"/>
    <n v="34.578000027686357"/>
  </r>
  <r>
    <n v="501"/>
    <n v="0.14531679103914302"/>
    <n v="7.0000000000000007E-2"/>
    <s v="180102080205"/>
    <x v="5"/>
    <n v="111.29650838582535"/>
    <n v="588.07851928798777"/>
  </r>
  <r>
    <n v="502"/>
    <n v="7.6884691966004184E-2"/>
    <n v="0.08"/>
    <s v="180102080205"/>
    <x v="5"/>
    <n v="109.53589457983375"/>
    <n v="311.14200001582503"/>
  </r>
  <r>
    <n v="503"/>
    <n v="0.22239395546959848"/>
    <n v="0.09"/>
    <s v="180102080202"/>
    <x v="4"/>
    <n v="140"/>
    <n v="900"/>
  </r>
  <r>
    <n v="504"/>
    <n v="0.1193357261636423"/>
    <n v="0.05"/>
    <s v="180102080202"/>
    <x v="4"/>
    <n v="116.60065246721841"/>
    <n v="482.93699999339879"/>
  </r>
  <r>
    <n v="505"/>
    <n v="2.4710439302927361E-2"/>
    <n v="0.01"/>
    <s v="180102080202"/>
    <x v="4"/>
    <n v="40"/>
    <n v="100"/>
  </r>
  <r>
    <n v="506"/>
    <n v="7.039530889585234E-3"/>
    <n v="1.1200000000000001"/>
    <s v="180102080202"/>
    <x v="4"/>
    <n v="25.78484540433411"/>
    <n v="28.48809373226419"/>
  </r>
  <r>
    <n v="507"/>
    <n v="0.88957594525864037"/>
    <n v="0.36"/>
    <s v="180102080205"/>
    <x v="5"/>
    <n v="420"/>
    <n v="3600"/>
  </r>
  <r>
    <n v="508"/>
    <n v="6.2670277648414173E-3"/>
    <n v="1.36"/>
    <s v="180102080202"/>
    <x v="4"/>
    <n v="33.24509703035843"/>
    <n v="25.361878039850236"/>
  </r>
  <r>
    <n v="509"/>
    <n v="0.29897582023063873"/>
    <n v="0.16"/>
    <s v="180102080202"/>
    <x v="4"/>
    <n v="165.75682871996784"/>
    <n v="1209.9174999631941"/>
  </r>
  <r>
    <n v="510"/>
    <n v="0.54362969586868315"/>
    <n v="0.22"/>
    <s v="180102080202"/>
    <x v="4"/>
    <n v="380"/>
    <n v="2200"/>
  </r>
  <r>
    <n v="511"/>
    <n v="0.32123538471887353"/>
    <n v="0.13"/>
    <s v="180102080205"/>
    <x v="5"/>
    <n v="180"/>
    <n v="1300"/>
  </r>
  <r>
    <n v="512"/>
    <n v="1.9521250350271671"/>
    <n v="0.79"/>
    <s v="180102080202"/>
    <x v="4"/>
    <n v="900"/>
    <n v="7900"/>
  </r>
  <r>
    <n v="513"/>
    <n v="4.9420878608807006E-2"/>
    <n v="0.02"/>
    <s v="180102080202"/>
    <x v="4"/>
    <n v="60"/>
    <n v="200"/>
  </r>
  <r>
    <n v="514"/>
    <n v="2.4710439303886857E-2"/>
    <n v="0.01"/>
    <s v="180102080202"/>
    <x v="4"/>
    <n v="40"/>
    <n v="100"/>
  </r>
  <r>
    <n v="515"/>
    <n v="2.4710439301746448E-2"/>
    <n v="0.01"/>
    <s v="180102080202"/>
    <x v="4"/>
    <n v="40"/>
    <n v="100"/>
  </r>
  <r>
    <n v="516"/>
    <n v="0.81544444081729417"/>
    <n v="0.33"/>
    <s v="180102080202"/>
    <x v="4"/>
    <n v="420"/>
    <n v="3300"/>
  </r>
  <r>
    <n v="517"/>
    <n v="2.4710439293553852E-2"/>
    <n v="0.01"/>
    <s v="180102080202"/>
    <x v="4"/>
    <n v="40"/>
    <n v="100"/>
  </r>
  <r>
    <n v="518"/>
    <n v="2.4710439304551121E-2"/>
    <n v="0.01"/>
    <s v="180102080202"/>
    <x v="4"/>
    <n v="40"/>
    <n v="100"/>
  </r>
  <r>
    <n v="519"/>
    <n v="4.9420878604969035E-2"/>
    <n v="0.02"/>
    <s v="180102080202"/>
    <x v="4"/>
    <n v="60"/>
    <n v="200"/>
  </r>
  <r>
    <n v="520"/>
    <n v="4.9420878620247133E-2"/>
    <n v="0.02"/>
    <s v="180102080202"/>
    <x v="4"/>
    <n v="60"/>
    <n v="200"/>
  </r>
  <r>
    <n v="521"/>
    <n v="2.4710439305732041E-2"/>
    <n v="0.01"/>
    <s v="180102080202"/>
    <x v="4"/>
    <n v="40"/>
    <n v="100"/>
  </r>
  <r>
    <n v="522"/>
    <n v="2.4710439306617725E-2"/>
    <n v="0.01"/>
    <s v="180102080202"/>
    <x v="4"/>
    <n v="40"/>
    <n v="100"/>
  </r>
  <r>
    <n v="523"/>
    <n v="4.470263405041961"/>
    <n v="2.96"/>
    <s v="180102080202"/>
    <x v="4"/>
    <n v="1305.6794575138024"/>
    <n v="18090.60505087061"/>
  </r>
  <r>
    <n v="524"/>
    <n v="4.9420878601057268E-2"/>
    <n v="0.02"/>
    <s v="180102080202"/>
    <x v="4"/>
    <n v="60"/>
    <n v="200"/>
  </r>
  <r>
    <n v="525"/>
    <n v="7.4131317916384235E-2"/>
    <n v="0.03"/>
    <s v="180102080202"/>
    <x v="4"/>
    <n v="80"/>
    <n v="300"/>
  </r>
  <r>
    <n v="526"/>
    <n v="2.4710439307651027E-2"/>
    <n v="0.01"/>
    <s v="180102080202"/>
    <x v="4"/>
    <n v="40"/>
    <n v="100"/>
  </r>
  <r>
    <n v="527"/>
    <n v="0.27181456665935178"/>
    <n v="0.11"/>
    <s v="180102080202"/>
    <x v="4"/>
    <n v="180"/>
    <n v="1100"/>
  </r>
  <r>
    <n v="528"/>
    <n v="0.86486528741466462"/>
    <n v="0.35"/>
    <s v="180102080202"/>
    <x v="4"/>
    <n v="300"/>
    <n v="3500"/>
  </r>
  <r>
    <n v="529"/>
    <n v="0.39536709118587388"/>
    <n v="0.16"/>
    <s v="180102080202"/>
    <x v="4"/>
    <n v="260"/>
    <n v="1600"/>
  </r>
  <r>
    <n v="530"/>
    <n v="2.4710439299458424E-2"/>
    <n v="0.01"/>
    <s v="180102080202"/>
    <x v="4"/>
    <n v="40"/>
    <n v="100"/>
  </r>
  <r>
    <n v="531"/>
    <n v="0.19768346856767072"/>
    <n v="0.08"/>
    <s v="180102080202"/>
    <x v="4"/>
    <n v="140"/>
    <n v="800"/>
  </r>
  <r>
    <n v="532"/>
    <n v="4.2501957472978997"/>
    <n v="1.72"/>
    <s v="180102080202"/>
    <x v="4"/>
    <n v="1420"/>
    <n v="17200"/>
  </r>
  <r>
    <n v="533"/>
    <n v="0.19768346683408722"/>
    <n v="0.08"/>
    <s v="180102080202"/>
    <x v="4"/>
    <n v="140"/>
    <n v="800"/>
  </r>
  <r>
    <n v="534"/>
    <n v="1.5073363951327969"/>
    <n v="0.61"/>
    <s v="180102080202"/>
    <x v="4"/>
    <n v="560"/>
    <n v="6100"/>
  </r>
  <r>
    <n v="535"/>
    <n v="0.29652535741739722"/>
    <n v="0.12"/>
    <s v="180102080202"/>
    <x v="4"/>
    <n v="180"/>
    <n v="1200"/>
  </r>
  <r>
    <n v="536"/>
    <n v="0.42007723718083928"/>
    <n v="0.17"/>
    <s v="180102080202"/>
    <x v="4"/>
    <n v="180"/>
    <n v="1700"/>
  </r>
  <r>
    <n v="537"/>
    <n v="9.8841757221230578E-2"/>
    <n v="0.04"/>
    <s v="180102080202"/>
    <x v="4"/>
    <n v="100"/>
    <n v="400"/>
  </r>
  <r>
    <n v="538"/>
    <n v="2.4710439304255892E-2"/>
    <n v="0.01"/>
    <s v="180102080202"/>
    <x v="4"/>
    <n v="40"/>
    <n v="100"/>
  </r>
  <r>
    <n v="539"/>
    <n v="0.71660275633040083"/>
    <n v="0.28999999999999998"/>
    <s v="180102080202"/>
    <x v="4"/>
    <n v="420"/>
    <n v="2900"/>
  </r>
  <r>
    <n v="540"/>
    <n v="0.49420878784977423"/>
    <n v="0.2"/>
    <s v="180102080202"/>
    <x v="4"/>
    <n v="360"/>
    <n v="2000"/>
  </r>
  <r>
    <n v="541"/>
    <n v="0.24710448653332548"/>
    <n v="0.1"/>
    <s v="180102080202"/>
    <x v="4"/>
    <n v="180"/>
    <n v="1000"/>
  </r>
  <r>
    <n v="542"/>
    <n v="0.54363383956932676"/>
    <n v="0.22"/>
    <s v="180102080202"/>
    <x v="4"/>
    <n v="380"/>
    <n v="2200"/>
  </r>
  <r>
    <n v="543"/>
    <n v="4.9420878614563971E-2"/>
    <n v="0.02"/>
    <s v="180102080202"/>
    <x v="4"/>
    <n v="60"/>
    <n v="200"/>
  </r>
  <r>
    <n v="544"/>
    <n v="2.4710439301672646E-2"/>
    <n v="0.01"/>
    <s v="180102080206"/>
    <x v="3"/>
    <n v="40"/>
    <n v="100"/>
  </r>
  <r>
    <n v="545"/>
    <n v="0.19768354559943196"/>
    <n v="0.08"/>
    <s v="180102080206"/>
    <x v="3"/>
    <n v="160"/>
    <n v="800"/>
  </r>
  <r>
    <n v="546"/>
    <n v="0.17297293850801687"/>
    <n v="7.0000000000000007E-2"/>
    <s v="180102080206"/>
    <x v="3"/>
    <n v="140"/>
    <n v="700"/>
  </r>
  <r>
    <n v="547"/>
    <n v="0.19768351443722085"/>
    <n v="0.08"/>
    <s v="180102080206"/>
    <x v="3"/>
    <n v="140"/>
    <n v="800"/>
  </r>
  <r>
    <n v="548"/>
    <n v="2.4710439305953458E-2"/>
    <n v="0.01"/>
    <s v="180102080206"/>
    <x v="3"/>
    <n v="40"/>
    <n v="100"/>
  </r>
  <r>
    <n v="549"/>
    <n v="2.4710439300048879E-2"/>
    <n v="0.01"/>
    <s v="180102080206"/>
    <x v="3"/>
    <n v="40"/>
    <n v="100"/>
  </r>
  <r>
    <n v="550"/>
    <n v="0.19768350170717666"/>
    <n v="0.08"/>
    <s v="180102080205"/>
    <x v="5"/>
    <n v="160"/>
    <n v="800"/>
  </r>
  <r>
    <n v="551"/>
    <n v="7.4131303282040512E-2"/>
    <n v="0.03"/>
    <s v="180102080205"/>
    <x v="5"/>
    <n v="80"/>
    <n v="300"/>
  </r>
  <r>
    <n v="552"/>
    <n v="0.1482626358371969"/>
    <n v="0.06"/>
    <s v="180102080205"/>
    <x v="5"/>
    <n v="100"/>
    <n v="600"/>
  </r>
  <r>
    <n v="553"/>
    <n v="7.4131332547111392E-2"/>
    <n v="0.03"/>
    <s v="180102080205"/>
    <x v="5"/>
    <n v="80"/>
    <n v="300"/>
  </r>
  <r>
    <n v="554"/>
    <n v="2.9652535977332306"/>
    <n v="1.2"/>
    <s v="180102080205"/>
    <x v="5"/>
    <n v="660"/>
    <n v="12000"/>
  </r>
  <r>
    <n v="555"/>
    <n v="0.19768340539977983"/>
    <n v="0.08"/>
    <s v="180102080202"/>
    <x v="4"/>
    <n v="180"/>
    <n v="800"/>
  </r>
  <r>
    <n v="556"/>
    <n v="0.34594657079993602"/>
    <n v="0.14000000000000001"/>
    <s v="180102080202"/>
    <x v="4"/>
    <n v="240"/>
    <n v="1400"/>
  </r>
  <r>
    <n v="557"/>
    <n v="1.9118430934230084E-2"/>
    <n v="0.45"/>
    <s v="180102080202"/>
    <x v="4"/>
    <n v="58.587228843449239"/>
    <n v="77.369871971448987"/>
  </r>
  <r>
    <n v="558"/>
    <n v="0.12355216536785142"/>
    <n v="0.05"/>
    <s v="180102080202"/>
    <x v="4"/>
    <n v="120"/>
    <n v="500"/>
  </r>
  <r>
    <n v="559"/>
    <n v="8.124032326601173E-2"/>
    <n v="0.37"/>
    <s v="180102080202"/>
    <x v="4"/>
    <n v="95.462106531218112"/>
    <n v="328.7694999948144"/>
  </r>
  <r>
    <n v="560"/>
    <n v="7.4131301452360063E-2"/>
    <n v="0.03"/>
    <s v="180102080202"/>
    <x v="4"/>
    <n v="80"/>
    <n v="300"/>
  </r>
  <r>
    <n v="561"/>
    <n v="0.17297312183668406"/>
    <n v="7.0000000000000007E-2"/>
    <s v="180102080202"/>
    <x v="4"/>
    <n v="160"/>
    <n v="700"/>
  </r>
  <r>
    <n v="562"/>
    <n v="0.1235521653800296"/>
    <n v="0.05"/>
    <s v="180102080202"/>
    <x v="4"/>
    <n v="120"/>
    <n v="500"/>
  </r>
  <r>
    <n v="563"/>
    <n v="4.9420878600097758E-2"/>
    <n v="0.02"/>
    <s v="180102080202"/>
    <x v="4"/>
    <n v="60"/>
    <n v="200"/>
  </r>
  <r>
    <n v="564"/>
    <n v="0.17297307164062975"/>
    <n v="7.0000000000000007E-2"/>
    <s v="180102080202"/>
    <x v="4"/>
    <n v="140"/>
    <n v="700"/>
  </r>
  <r>
    <n v="565"/>
    <n v="0.17297298079865595"/>
    <n v="7.0000000000000007E-2"/>
    <s v="180102080202"/>
    <x v="4"/>
    <n v="120"/>
    <n v="700"/>
  </r>
  <r>
    <n v="566"/>
    <n v="0.42007746816762653"/>
    <n v="0.17"/>
    <s v="180102080202"/>
    <x v="4"/>
    <n v="260"/>
    <n v="1700"/>
  </r>
  <r>
    <n v="567"/>
    <n v="4.9420878615080627E-2"/>
    <n v="0.02"/>
    <s v="180102080202"/>
    <x v="4"/>
    <n v="60"/>
    <n v="200"/>
  </r>
  <r>
    <n v="568"/>
    <n v="2.4710439302336906E-2"/>
    <n v="0.01"/>
    <s v="180102080202"/>
    <x v="4"/>
    <n v="40"/>
    <n v="100"/>
  </r>
  <r>
    <n v="569"/>
    <n v="2.4710439301525028E-2"/>
    <n v="0.01"/>
    <s v="180102080202"/>
    <x v="4"/>
    <n v="40"/>
    <n v="100"/>
  </r>
  <r>
    <n v="570"/>
    <n v="2.4710439302705944E-2"/>
    <n v="0.01"/>
    <s v="180102080202"/>
    <x v="4"/>
    <n v="40"/>
    <n v="100"/>
  </r>
  <r>
    <n v="571"/>
    <n v="0.14826263583394939"/>
    <n v="0.06"/>
    <s v="180102080205"/>
    <x v="5"/>
    <n v="100"/>
    <n v="600"/>
  </r>
  <r>
    <n v="572"/>
    <n v="1.4579160687301125"/>
    <n v="0.59"/>
    <s v="180102080205"/>
    <x v="5"/>
    <n v="460"/>
    <n v="5900"/>
  </r>
  <r>
    <n v="573"/>
    <n v="0.42007747192699613"/>
    <n v="0.17"/>
    <s v="180102080205"/>
    <x v="5"/>
    <n v="220"/>
    <n v="1700"/>
  </r>
  <r>
    <n v="574"/>
    <n v="5.1150603215247497"/>
    <n v="2.0699999999999998"/>
    <s v="180102080205"/>
    <x v="5"/>
    <n v="1020"/>
    <n v="20700"/>
  </r>
  <r>
    <n v="575"/>
    <n v="0.32123571096898096"/>
    <n v="0.13"/>
    <s v="180102080204"/>
    <x v="6"/>
    <n v="160"/>
    <n v="1300"/>
  </r>
  <r>
    <n v="576"/>
    <n v="2.4710439306322496E-2"/>
    <n v="0.01"/>
    <s v="180102080204"/>
    <x v="6"/>
    <n v="40"/>
    <n v="100"/>
  </r>
  <r>
    <n v="577"/>
    <n v="0.22592630818218673"/>
    <n v="0.1"/>
    <s v="180102080204"/>
    <x v="6"/>
    <n v="151.74750709786105"/>
    <n v="914.29499998688698"/>
  </r>
  <r>
    <n v="578"/>
    <n v="2.4710439307577218E-2"/>
    <n v="0.01"/>
    <s v="180102080204"/>
    <x v="6"/>
    <n v="40"/>
    <n v="100"/>
  </r>
  <r>
    <n v="579"/>
    <n v="0.27181483234290305"/>
    <n v="0.11"/>
    <s v="180102080204"/>
    <x v="6"/>
    <n v="200"/>
    <n v="1100"/>
  </r>
  <r>
    <n v="580"/>
    <n v="0.37065662036756797"/>
    <n v="0.15"/>
    <s v="180102080204"/>
    <x v="6"/>
    <n v="220"/>
    <n v="1500"/>
  </r>
  <r>
    <n v="581"/>
    <n v="0.19768357673448203"/>
    <n v="0.08"/>
    <s v="180102080204"/>
    <x v="6"/>
    <n v="140"/>
    <n v="800"/>
  </r>
  <r>
    <n v="582"/>
    <n v="5.9057964374642715"/>
    <n v="2.39"/>
    <s v="180102080205"/>
    <x v="5"/>
    <n v="820"/>
    <n v="23900"/>
  </r>
  <r>
    <n v="583"/>
    <n v="0.24710440110466683"/>
    <n v="0.1"/>
    <s v="180102080204"/>
    <x v="6"/>
    <n v="200"/>
    <n v="1000"/>
  </r>
  <r>
    <n v="584"/>
    <n v="0.6424714247401998"/>
    <n v="0.26"/>
    <s v="180102080205"/>
    <x v="5"/>
    <n v="240"/>
    <n v="2600"/>
  </r>
  <r>
    <n v="585"/>
    <n v="0.17297316947325236"/>
    <n v="7.0000000000000007E-2"/>
    <s v="180102080203"/>
    <x v="7"/>
    <n v="120"/>
    <n v="700"/>
  </r>
  <r>
    <n v="586"/>
    <n v="0.14826263582398541"/>
    <n v="0.06"/>
    <s v="180102080203"/>
    <x v="7"/>
    <n v="120"/>
    <n v="600"/>
  </r>
  <r>
    <n v="587"/>
    <n v="7.072721404187525E-2"/>
    <n v="0.3"/>
    <s v="180102080203"/>
    <x v="7"/>
    <n v="72.454213864843382"/>
    <n v="286.22405496266305"/>
  </r>
  <r>
    <n v="588"/>
    <n v="2.4710439302484517E-2"/>
    <n v="0.01"/>
    <s v="180102080203"/>
    <x v="7"/>
    <n v="40"/>
    <n v="100"/>
  </r>
  <r>
    <n v="589"/>
    <n v="2.4710439306248687E-2"/>
    <n v="0.01"/>
    <s v="180102080203"/>
    <x v="7"/>
    <n v="40"/>
    <n v="100"/>
  </r>
  <r>
    <n v="590"/>
    <n v="0.17297308798936709"/>
    <n v="7.0000000000000007E-2"/>
    <s v="180102080203"/>
    <x v="7"/>
    <n v="140"/>
    <n v="700"/>
  </r>
  <r>
    <n v="591"/>
    <n v="2.0756771792759743"/>
    <n v="0.84"/>
    <s v="180102080203"/>
    <x v="7"/>
    <n v="460"/>
    <n v="8400"/>
  </r>
  <r>
    <n v="592"/>
    <n v="4.9420878611464082E-2"/>
    <n v="0.02"/>
    <s v="180102080203"/>
    <x v="7"/>
    <n v="60"/>
    <n v="200"/>
  </r>
  <r>
    <n v="593"/>
    <n v="2.471043930905336E-2"/>
    <n v="0.01"/>
    <s v="180102080203"/>
    <x v="7"/>
    <n v="40"/>
    <n v="100"/>
  </r>
  <r>
    <n v="594"/>
    <n v="0.12355221116853946"/>
    <n v="0.05"/>
    <s v="180102080203"/>
    <x v="7"/>
    <n v="120"/>
    <n v="500"/>
  </r>
  <r>
    <n v="595"/>
    <n v="2.4710439299310809E-2"/>
    <n v="0.01"/>
    <s v="180102080203"/>
    <x v="7"/>
    <n v="40"/>
    <n v="100"/>
  </r>
  <r>
    <n v="596"/>
    <n v="4.9420878616482963E-2"/>
    <n v="0.02"/>
    <s v="180102080203"/>
    <x v="7"/>
    <n v="60"/>
    <n v="200"/>
  </r>
  <r>
    <n v="597"/>
    <n v="0.37065657124880352"/>
    <n v="0.15"/>
    <s v="180102080203"/>
    <x v="7"/>
    <n v="220"/>
    <n v="1500"/>
  </r>
  <r>
    <n v="598"/>
    <n v="13.986108403638083"/>
    <n v="5.66"/>
    <s v="180102080203"/>
    <x v="7"/>
    <n v="2020"/>
    <n v="56600"/>
  </r>
  <r>
    <n v="599"/>
    <n v="9.8841694965301444E-2"/>
    <n v="0.04"/>
    <s v="180102080203"/>
    <x v="7"/>
    <n v="100"/>
    <n v="400"/>
  </r>
  <r>
    <n v="600"/>
    <n v="9.8841757232596889E-2"/>
    <n v="0.04"/>
    <s v="180102080203"/>
    <x v="7"/>
    <n v="100"/>
    <n v="400"/>
  </r>
  <r>
    <n v="601"/>
    <n v="2.4710439303148788E-2"/>
    <n v="0.01"/>
    <s v="180102080203"/>
    <x v="7"/>
    <n v="40"/>
    <n v="100"/>
  </r>
  <r>
    <n v="602"/>
    <n v="9.8841804832409189E-2"/>
    <n v="0.04"/>
    <s v="180102080203"/>
    <x v="7"/>
    <n v="100"/>
    <n v="400"/>
  </r>
  <r>
    <n v="603"/>
    <n v="2.4710439307651027E-2"/>
    <n v="0.01"/>
    <s v="180102080203"/>
    <x v="7"/>
    <n v="40"/>
    <n v="100"/>
  </r>
  <r>
    <n v="604"/>
    <n v="0.14826263217968116"/>
    <n v="0.06"/>
    <s v="180102080203"/>
    <x v="7"/>
    <n v="120"/>
    <n v="600"/>
  </r>
  <r>
    <n v="605"/>
    <n v="0.27181487817599242"/>
    <n v="0.11"/>
    <s v="180102080204"/>
    <x v="6"/>
    <n v="180"/>
    <n v="1100"/>
  </r>
  <r>
    <n v="606"/>
    <n v="3.7065659192338076"/>
    <n v="1.5"/>
    <s v="180102080203"/>
    <x v="7"/>
    <n v="660"/>
    <n v="15000"/>
  </r>
  <r>
    <n v="607"/>
    <n v="7.4131332561208574E-2"/>
    <n v="0.03"/>
    <s v="180102080203"/>
    <x v="7"/>
    <n v="80"/>
    <n v="300"/>
  </r>
  <r>
    <n v="608"/>
    <n v="0.3706561225656913"/>
    <n v="0.15"/>
    <s v="180102080203"/>
    <x v="7"/>
    <n v="180"/>
    <n v="1500"/>
  </r>
  <r>
    <n v="609"/>
    <n v="1.4332054293130634"/>
    <n v="0.57999999999999996"/>
    <s v="180102080203"/>
    <x v="7"/>
    <n v="560"/>
    <n v="5800"/>
  </r>
  <r>
    <n v="610"/>
    <n v="9.8841753574047855E-2"/>
    <n v="0.04"/>
    <s v="180102080203"/>
    <x v="7"/>
    <n v="100"/>
    <n v="400"/>
  </r>
  <r>
    <n v="611"/>
    <n v="4.9420878609618898E-2"/>
    <n v="0.02"/>
    <s v="180102080203"/>
    <x v="7"/>
    <n v="60"/>
    <n v="200"/>
  </r>
  <r>
    <n v="612"/>
    <n v="0.24710433080943622"/>
    <n v="0.1"/>
    <s v="180102080203"/>
    <x v="7"/>
    <n v="180"/>
    <n v="1000"/>
  </r>
  <r>
    <n v="613"/>
    <n v="0.1729730897941007"/>
    <n v="7.0000000000000007E-2"/>
    <s v="180102080203"/>
    <x v="7"/>
    <n v="160"/>
    <n v="700"/>
  </r>
  <r>
    <n v="614"/>
    <n v="2.4710439304920156E-2"/>
    <n v="0.01"/>
    <s v="180102080203"/>
    <x v="7"/>
    <n v="40"/>
    <n v="100"/>
  </r>
  <r>
    <n v="615"/>
    <n v="2.4710439305732041E-2"/>
    <n v="0.01"/>
    <s v="180102080203"/>
    <x v="7"/>
    <n v="40"/>
    <n v="100"/>
  </r>
  <r>
    <n v="616"/>
    <n v="0.76602371731424124"/>
    <n v="0.31"/>
    <s v="180102080203"/>
    <x v="7"/>
    <n v="340"/>
    <n v="3100"/>
  </r>
  <r>
    <n v="617"/>
    <n v="2.4710439303886857E-2"/>
    <n v="0.01"/>
    <s v="180102080203"/>
    <x v="7"/>
    <n v="40"/>
    <n v="100"/>
  </r>
  <r>
    <n v="618"/>
    <n v="9.8841757227208976E-2"/>
    <n v="0.04"/>
    <s v="180102080203"/>
    <x v="7"/>
    <n v="80"/>
    <n v="400"/>
  </r>
  <r>
    <n v="619"/>
    <n v="0.27181512897735538"/>
    <n v="0.11"/>
    <s v="180102080203"/>
    <x v="7"/>
    <n v="160"/>
    <n v="1100"/>
  </r>
  <r>
    <n v="620"/>
    <n v="7.4131301446529296E-2"/>
    <n v="0.03"/>
    <s v="180102080203"/>
    <x v="7"/>
    <n v="80"/>
    <n v="300"/>
  </r>
  <r>
    <n v="621"/>
    <n v="4.9420878605854722E-2"/>
    <n v="0.02"/>
    <s v="180102080203"/>
    <x v="7"/>
    <n v="60"/>
    <n v="200"/>
  </r>
  <r>
    <n v="622"/>
    <n v="2.4710439306470114E-2"/>
    <n v="0.01"/>
    <s v="180102080203"/>
    <x v="7"/>
    <n v="40"/>
    <n v="100"/>
  </r>
  <r>
    <n v="623"/>
    <n v="0.42007749840245018"/>
    <n v="0.17"/>
    <s v="180102080203"/>
    <x v="7"/>
    <n v="240"/>
    <n v="1700"/>
  </r>
  <r>
    <n v="624"/>
    <n v="0.64247109505458877"/>
    <n v="0.26"/>
    <s v="180102080203"/>
    <x v="7"/>
    <n v="240"/>
    <n v="2600"/>
  </r>
  <r>
    <n v="625"/>
    <n v="0.27181487630896556"/>
    <n v="0.11"/>
    <s v="180102080203"/>
    <x v="7"/>
    <n v="160"/>
    <n v="1100"/>
  </r>
  <r>
    <n v="626"/>
    <n v="7.4131332569770197E-2"/>
    <n v="0.03"/>
    <s v="180102080203"/>
    <x v="7"/>
    <n v="80"/>
    <n v="300"/>
  </r>
  <r>
    <n v="627"/>
    <n v="0.59305073101945849"/>
    <n v="0.24"/>
    <s v="180102080203"/>
    <x v="7"/>
    <n v="280"/>
    <n v="2400"/>
  </r>
  <r>
    <n v="628"/>
    <n v="4.9420878611906915E-2"/>
    <n v="0.02"/>
    <s v="180102080203"/>
    <x v="7"/>
    <n v="60"/>
    <n v="200"/>
  </r>
  <r>
    <n v="629"/>
    <n v="4.9420878603197667E-2"/>
    <n v="0.02"/>
    <s v="180102080203"/>
    <x v="7"/>
    <n v="60"/>
    <n v="200"/>
  </r>
  <r>
    <n v="630"/>
    <n v="4.9420878606297576E-2"/>
    <n v="0.02"/>
    <s v="180102080203"/>
    <x v="7"/>
    <n v="60"/>
    <n v="200"/>
  </r>
  <r>
    <n v="631"/>
    <n v="0.17297306500491974"/>
    <n v="7.0000000000000007E-2"/>
    <s v="180102080203"/>
    <x v="7"/>
    <n v="120"/>
    <n v="700"/>
  </r>
  <r>
    <n v="632"/>
    <n v="2.4710439300786959E-2"/>
    <n v="0.01"/>
    <s v="180102080203"/>
    <x v="7"/>
    <n v="40"/>
    <n v="100"/>
  </r>
  <r>
    <n v="633"/>
    <n v="9.8841757230235069E-2"/>
    <n v="0.04"/>
    <s v="180102080203"/>
    <x v="7"/>
    <n v="100"/>
    <n v="400"/>
  </r>
  <r>
    <n v="634"/>
    <n v="4.9420878620320935E-2"/>
    <n v="0.02"/>
    <s v="180102080203"/>
    <x v="7"/>
    <n v="60"/>
    <n v="200"/>
  </r>
  <r>
    <n v="635"/>
    <n v="9.8841757217540224E-2"/>
    <n v="0.04"/>
    <s v="180102080203"/>
    <x v="7"/>
    <n v="100"/>
    <n v="400"/>
  </r>
  <r>
    <n v="636"/>
    <n v="2.4710439301820257E-2"/>
    <n v="0.01"/>
    <s v="180102080203"/>
    <x v="7"/>
    <n v="40"/>
    <n v="100"/>
  </r>
  <r>
    <n v="637"/>
    <n v="0.2718147737055932"/>
    <n v="0.11"/>
    <s v="180102080203"/>
    <x v="7"/>
    <n v="160"/>
    <n v="1100"/>
  </r>
  <r>
    <n v="638"/>
    <n v="4.9420878599212077E-2"/>
    <n v="0.02"/>
    <s v="180102080203"/>
    <x v="7"/>
    <n v="60"/>
    <n v="200"/>
  </r>
  <r>
    <n v="639"/>
    <n v="2.4710439308684325E-2"/>
    <n v="0.01"/>
    <s v="180102080203"/>
    <x v="7"/>
    <n v="40"/>
    <n v="100"/>
  </r>
  <r>
    <n v="640"/>
    <n v="2.4710439303739243E-2"/>
    <n v="0.01"/>
    <s v="180102080203"/>
    <x v="7"/>
    <n v="40"/>
    <n v="100"/>
  </r>
  <r>
    <n v="641"/>
    <n v="4.94208786178853E-2"/>
    <n v="0.02"/>
    <s v="180102080203"/>
    <x v="7"/>
    <n v="60"/>
    <n v="200"/>
  </r>
  <r>
    <n v="642"/>
    <n v="2.4710439301894063E-2"/>
    <n v="0.01"/>
    <s v="180102080203"/>
    <x v="7"/>
    <n v="40"/>
    <n v="100"/>
  </r>
  <r>
    <n v="643"/>
    <n v="2.4710439303517819E-2"/>
    <n v="0.01"/>
    <s v="180102080203"/>
    <x v="7"/>
    <n v="40"/>
    <n v="100"/>
  </r>
  <r>
    <n v="644"/>
    <n v="0.29652512335772119"/>
    <n v="0.12"/>
    <s v="180102080203"/>
    <x v="7"/>
    <n v="220"/>
    <n v="1200"/>
  </r>
  <r>
    <n v="645"/>
    <n v="0.29652522769777684"/>
    <n v="0.12"/>
    <s v="180102080203"/>
    <x v="7"/>
    <n v="160"/>
    <n v="1200"/>
  </r>
  <r>
    <n v="646"/>
    <n v="9.8841757221009158E-2"/>
    <n v="0.04"/>
    <s v="180102080203"/>
    <x v="7"/>
    <n v="80"/>
    <n v="400"/>
  </r>
  <r>
    <n v="647"/>
    <n v="2.4710439301008375E-2"/>
    <n v="0.01"/>
    <s v="180102080203"/>
    <x v="7"/>
    <n v="40"/>
    <n v="100"/>
  </r>
  <r>
    <n v="648"/>
    <n v="0.29652524249641543"/>
    <n v="0.12"/>
    <s v="180102080203"/>
    <x v="7"/>
    <n v="180"/>
    <n v="1200"/>
  </r>
  <r>
    <n v="649"/>
    <n v="0.8648653281252392"/>
    <n v="0.35"/>
    <s v="180102080203"/>
    <x v="7"/>
    <n v="460"/>
    <n v="3500"/>
  </r>
  <r>
    <n v="650"/>
    <n v="9.8841757225659022E-2"/>
    <n v="0.04"/>
    <s v="180102080203"/>
    <x v="7"/>
    <n v="100"/>
    <n v="400"/>
  </r>
  <r>
    <n v="651"/>
    <n v="0.12355224227163099"/>
    <n v="0.05"/>
    <s v="180102080203"/>
    <x v="7"/>
    <n v="100"/>
    <n v="500"/>
  </r>
  <r>
    <n v="652"/>
    <n v="0.69189227123460906"/>
    <n v="0.28000000000000003"/>
    <s v="180102080203"/>
    <x v="7"/>
    <n v="340"/>
    <n v="2800"/>
  </r>
  <r>
    <n v="653"/>
    <n v="0.42007770070001033"/>
    <n v="0.17"/>
    <s v="180102080203"/>
    <x v="7"/>
    <n v="200"/>
    <n v="1700"/>
  </r>
  <r>
    <n v="654"/>
    <n v="1.6061773439834166"/>
    <n v="0.65"/>
    <s v="180102080203"/>
    <x v="7"/>
    <n v="540"/>
    <n v="6500"/>
  </r>
  <r>
    <n v="655"/>
    <n v="9.8841757226766122E-2"/>
    <n v="0.04"/>
    <s v="180102080203"/>
    <x v="7"/>
    <n v="80"/>
    <n v="400"/>
  </r>
  <r>
    <n v="656"/>
    <n v="9.884175722226389E-2"/>
    <n v="0.04"/>
    <s v="180102080204"/>
    <x v="6"/>
    <n v="100"/>
    <n v="400"/>
  </r>
  <r>
    <n v="657"/>
    <n v="0.17297298265926161"/>
    <n v="7.0000000000000007E-2"/>
    <s v="180102080204"/>
    <x v="6"/>
    <n v="120"/>
    <n v="700"/>
  </r>
  <r>
    <n v="658"/>
    <n v="4.2749047685207575"/>
    <n v="1.73"/>
    <s v="180102080203"/>
    <x v="7"/>
    <n v="700"/>
    <n v="17300"/>
  </r>
  <r>
    <n v="659"/>
    <n v="0.39537090356925053"/>
    <n v="0.16"/>
    <s v="180102080203"/>
    <x v="7"/>
    <n v="300"/>
    <n v="1600"/>
  </r>
  <r>
    <n v="660"/>
    <n v="0.34594615022046471"/>
    <n v="0.14000000000000001"/>
    <s v="180102080203"/>
    <x v="7"/>
    <n v="180"/>
    <n v="1400"/>
  </r>
  <r>
    <n v="661"/>
    <n v="4.9420878612497374E-2"/>
    <n v="0.02"/>
    <s v="180102080203"/>
    <x v="7"/>
    <n v="60"/>
    <n v="200"/>
  </r>
  <r>
    <n v="662"/>
    <n v="0.1482626358465704"/>
    <n v="0.06"/>
    <s v="180102080204"/>
    <x v="6"/>
    <n v="120"/>
    <n v="600"/>
  </r>
  <r>
    <n v="663"/>
    <n v="0.44478795507339225"/>
    <n v="0.18"/>
    <s v="180102080203"/>
    <x v="7"/>
    <n v="220"/>
    <n v="1800"/>
  </r>
  <r>
    <n v="664"/>
    <n v="2.4710439304993965E-2"/>
    <n v="0.01"/>
    <s v="180102080204"/>
    <x v="6"/>
    <n v="40"/>
    <n v="100"/>
  </r>
  <r>
    <n v="665"/>
    <n v="0.12355221120655013"/>
    <n v="0.05"/>
    <s v="180102080204"/>
    <x v="6"/>
    <n v="120"/>
    <n v="500"/>
  </r>
  <r>
    <n v="666"/>
    <n v="0.76602358887274014"/>
    <n v="0.31"/>
    <s v="180102080203"/>
    <x v="7"/>
    <n v="380"/>
    <n v="3100"/>
  </r>
  <r>
    <n v="667"/>
    <n v="18.038618166197214"/>
    <n v="7.3"/>
    <s v="180102080203"/>
    <x v="7"/>
    <n v="1660"/>
    <n v="73000"/>
  </r>
  <r>
    <n v="668"/>
    <n v="0.22239381366220412"/>
    <n v="0.09"/>
    <s v="180102080203"/>
    <x v="7"/>
    <n v="140"/>
    <n v="900"/>
  </r>
  <r>
    <n v="669"/>
    <n v="0.13121669182993639"/>
    <n v="0.16"/>
    <s v="180102080204"/>
    <x v="6"/>
    <n v="164.25023640942538"/>
    <n v="531.01631795124308"/>
  </r>
  <r>
    <n v="670"/>
    <n v="4.9420878603345292E-2"/>
    <n v="0.02"/>
    <s v="180102080203"/>
    <x v="7"/>
    <n v="60"/>
    <n v="200"/>
  </r>
  <r>
    <n v="671"/>
    <n v="2.471043930676534E-2"/>
    <n v="0.01"/>
    <s v="180102080203"/>
    <x v="7"/>
    <n v="40"/>
    <n v="100"/>
  </r>
  <r>
    <n v="672"/>
    <n v="2.4710439305732041E-2"/>
    <n v="0.01"/>
    <s v="180102080203"/>
    <x v="7"/>
    <n v="40"/>
    <n v="100"/>
  </r>
  <r>
    <n v="673"/>
    <n v="2.4710439312522297E-2"/>
    <n v="0.01"/>
    <s v="180102080203"/>
    <x v="7"/>
    <n v="40"/>
    <n v="100"/>
  </r>
  <r>
    <n v="674"/>
    <n v="2.4710439305362999E-2"/>
    <n v="0.01"/>
    <s v="180102080203"/>
    <x v="7"/>
    <n v="40"/>
    <n v="100"/>
  </r>
  <r>
    <n v="675"/>
    <n v="0.19768358484301465"/>
    <n v="0.08"/>
    <s v="180102080203"/>
    <x v="7"/>
    <n v="140"/>
    <n v="800"/>
  </r>
  <r>
    <n v="676"/>
    <n v="4.942087861205454E-2"/>
    <n v="0.02"/>
    <s v="180102080203"/>
    <x v="7"/>
    <n v="60"/>
    <n v="200"/>
  </r>
  <r>
    <n v="677"/>
    <n v="2.4710439298425126E-2"/>
    <n v="0.01"/>
    <s v="180102080203"/>
    <x v="7"/>
    <n v="40"/>
    <n v="100"/>
  </r>
  <r>
    <n v="678"/>
    <n v="1.4826259079295145"/>
    <n v="0.6"/>
    <s v="180102080203"/>
    <x v="7"/>
    <n v="560"/>
    <n v="6000"/>
  </r>
  <r>
    <n v="679"/>
    <n v="0.17297316758651896"/>
    <n v="7.0000000000000007E-2"/>
    <s v="180102080203"/>
    <x v="7"/>
    <n v="120"/>
    <n v="700"/>
  </r>
  <r>
    <n v="680"/>
    <n v="9.8841757219533033E-2"/>
    <n v="0.04"/>
    <s v="180102080203"/>
    <x v="7"/>
    <n v="80"/>
    <n v="400"/>
  </r>
  <r>
    <n v="681"/>
    <n v="2.4710439310160467E-2"/>
    <n v="0.01"/>
    <s v="180102080203"/>
    <x v="7"/>
    <n v="40"/>
    <n v="100"/>
  </r>
  <r>
    <n v="682"/>
    <n v="0.4447880658242675"/>
    <n v="0.18"/>
    <s v="180102080203"/>
    <x v="7"/>
    <n v="220"/>
    <n v="1800"/>
  </r>
  <r>
    <n v="683"/>
    <n v="7.413130326934568E-2"/>
    <n v="0.03"/>
    <s v="180102080203"/>
    <x v="7"/>
    <n v="80"/>
    <n v="300"/>
  </r>
  <r>
    <n v="684"/>
    <n v="9.8841757207945288E-2"/>
    <n v="0.04"/>
    <s v="180102080203"/>
    <x v="7"/>
    <n v="100"/>
    <n v="400"/>
  </r>
  <r>
    <n v="685"/>
    <n v="2.4710439303739243E-2"/>
    <n v="0.01"/>
    <s v="180102080203"/>
    <x v="7"/>
    <n v="40"/>
    <n v="100"/>
  </r>
  <r>
    <n v="686"/>
    <n v="0.29652526711421601"/>
    <n v="0.12"/>
    <s v="180102080203"/>
    <x v="7"/>
    <n v="160"/>
    <n v="1200"/>
  </r>
  <r>
    <n v="687"/>
    <n v="2.4710439303960663E-2"/>
    <n v="0.01"/>
    <s v="180102080203"/>
    <x v="7"/>
    <n v="40"/>
    <n v="100"/>
  </r>
  <r>
    <n v="688"/>
    <n v="0.84015487686849799"/>
    <n v="0.34"/>
    <s v="180102080203"/>
    <x v="7"/>
    <n v="420"/>
    <n v="3400"/>
  </r>
  <r>
    <n v="689"/>
    <n v="1.5567585163425497"/>
    <n v="0.63"/>
    <s v="180102080203"/>
    <x v="7"/>
    <n v="420"/>
    <n v="6300"/>
  </r>
  <r>
    <n v="690"/>
    <n v="1.2849427019918438"/>
    <n v="0.52"/>
    <s v="180102080203"/>
    <x v="7"/>
    <n v="620"/>
    <n v="5200"/>
  </r>
  <r>
    <n v="691"/>
    <n v="0.79073408977744342"/>
    <n v="0.32"/>
    <s v="180102080203"/>
    <x v="7"/>
    <n v="420"/>
    <n v="3200"/>
  </r>
  <r>
    <n v="692"/>
    <n v="2.3227814245174776"/>
    <n v="0.94"/>
    <s v="180102080203"/>
    <x v="7"/>
    <n v="900"/>
    <n v="9400"/>
  </r>
  <r>
    <n v="693"/>
    <n v="1.0872605355681901"/>
    <n v="0.44"/>
    <s v="180102080203"/>
    <x v="7"/>
    <n v="460"/>
    <n v="4400"/>
  </r>
  <r>
    <n v="694"/>
    <n v="0.24710443699068627"/>
    <n v="0.1"/>
    <s v="180102080203"/>
    <x v="7"/>
    <n v="160"/>
    <n v="1000"/>
  </r>
  <r>
    <n v="695"/>
    <n v="1.4084949965203737"/>
    <n v="0.56999999999999995"/>
    <s v="180102080203"/>
    <x v="7"/>
    <n v="500"/>
    <n v="5700"/>
  </r>
  <r>
    <n v="696"/>
    <n v="0.69189220809181262"/>
    <n v="0.28000000000000003"/>
    <s v="180102080203"/>
    <x v="7"/>
    <n v="340"/>
    <n v="2800"/>
  </r>
  <r>
    <n v="697"/>
    <n v="0.617760966137059"/>
    <n v="0.25"/>
    <s v="180102080203"/>
    <x v="7"/>
    <n v="320"/>
    <n v="2500"/>
  </r>
  <r>
    <n v="698"/>
    <n v="2.471043930041792E-2"/>
    <n v="0.01"/>
    <s v="180102080203"/>
    <x v="7"/>
    <n v="40"/>
    <n v="100"/>
  </r>
  <r>
    <n v="699"/>
    <n v="0.59305079223049906"/>
    <n v="0.24"/>
    <s v="180102080203"/>
    <x v="7"/>
    <n v="300"/>
    <n v="2400"/>
  </r>
  <r>
    <n v="700"/>
    <n v="9.8841760867232384E-2"/>
    <n v="0.04"/>
    <s v="180102080203"/>
    <x v="7"/>
    <n v="100"/>
    <n v="400"/>
  </r>
  <r>
    <n v="701"/>
    <n v="5.0409294873254655"/>
    <n v="2.04"/>
    <s v="180102080203"/>
    <x v="7"/>
    <n v="1420"/>
    <n v="20400"/>
  </r>
  <r>
    <n v="702"/>
    <n v="2.4710439304182086E-2"/>
    <n v="0.01"/>
    <s v="180102080203"/>
    <x v="7"/>
    <n v="40"/>
    <n v="100"/>
  </r>
  <r>
    <n v="703"/>
    <n v="1.0378383922717811"/>
    <n v="0.42"/>
    <s v="180102080203"/>
    <x v="7"/>
    <n v="380"/>
    <n v="4200"/>
  </r>
  <r>
    <n v="704"/>
    <n v="1.3343638807739366"/>
    <n v="0.54"/>
    <s v="180102080203"/>
    <x v="7"/>
    <n v="500"/>
    <n v="5400"/>
  </r>
  <r>
    <n v="705"/>
    <n v="4.9420878611390259E-2"/>
    <n v="0.02"/>
    <s v="180102080203"/>
    <x v="7"/>
    <n v="60"/>
    <n v="200"/>
  </r>
  <r>
    <n v="706"/>
    <n v="2.4710439303222594E-2"/>
    <n v="0.01"/>
    <s v="180102080203"/>
    <x v="7"/>
    <n v="40"/>
    <n v="100"/>
  </r>
  <r>
    <n v="707"/>
    <n v="7.4131301448300671E-2"/>
    <n v="0.03"/>
    <s v="180102080203"/>
    <x v="7"/>
    <n v="80"/>
    <n v="300"/>
  </r>
  <r>
    <n v="708"/>
    <n v="1.6555994371413407"/>
    <n v="0.67"/>
    <s v="180102080203"/>
    <x v="7"/>
    <n v="540"/>
    <n v="6700"/>
  </r>
  <r>
    <n v="709"/>
    <n v="0.22239395373608883"/>
    <n v="0.09"/>
    <s v="180102080203"/>
    <x v="7"/>
    <n v="160"/>
    <n v="900"/>
  </r>
  <r>
    <n v="710"/>
    <n v="2.7181477240421734"/>
    <n v="1.1000000000000001"/>
    <s v="180102080203"/>
    <x v="7"/>
    <n v="620"/>
    <n v="11000"/>
  </r>
  <r>
    <n v="711"/>
    <n v="4.942087861205454E-2"/>
    <n v="0.02"/>
    <s v="180102080203"/>
    <x v="7"/>
    <n v="60"/>
    <n v="200"/>
  </r>
  <r>
    <n v="712"/>
    <n v="2.4710439310160467E-2"/>
    <n v="0.01"/>
    <s v="180102080203"/>
    <x v="7"/>
    <n v="40"/>
    <n v="100"/>
  </r>
  <r>
    <n v="713"/>
    <n v="2.471043930277975E-2"/>
    <n v="0.01"/>
    <s v="180102080203"/>
    <x v="7"/>
    <n v="40"/>
    <n v="100"/>
  </r>
  <r>
    <n v="714"/>
    <n v="4.9420878592717044E-2"/>
    <n v="0.02"/>
    <s v="180102080203"/>
    <x v="7"/>
    <n v="60"/>
    <n v="200"/>
  </r>
  <r>
    <n v="715"/>
    <n v="0.19768349795651624"/>
    <n v="0.08"/>
    <s v="180102080203"/>
    <x v="7"/>
    <n v="160"/>
    <n v="800"/>
  </r>
  <r>
    <n v="716"/>
    <n v="9.8841757222190074E-2"/>
    <n v="0.04"/>
    <s v="180102080203"/>
    <x v="7"/>
    <n v="80"/>
    <n v="400"/>
  </r>
  <r>
    <n v="717"/>
    <n v="2.4710439306543916E-2"/>
    <n v="0.01"/>
    <s v="180102080203"/>
    <x v="7"/>
    <n v="40"/>
    <n v="100"/>
  </r>
  <r>
    <n v="718"/>
    <n v="0.79073400852730558"/>
    <n v="0.32"/>
    <s v="180102080203"/>
    <x v="7"/>
    <n v="360"/>
    <n v="3200"/>
  </r>
  <r>
    <n v="719"/>
    <n v="2.4710439306839142E-2"/>
    <n v="0.01"/>
    <s v="180102080203"/>
    <x v="7"/>
    <n v="40"/>
    <n v="100"/>
  </r>
  <r>
    <n v="720"/>
    <n v="0.56834015791862014"/>
    <n v="0.23"/>
    <s v="180102080203"/>
    <x v="7"/>
    <n v="240"/>
    <n v="2300"/>
  </r>
  <r>
    <n v="721"/>
    <n v="4.9420878611611686E-2"/>
    <n v="0.02"/>
    <s v="180102080203"/>
    <x v="7"/>
    <n v="60"/>
    <n v="200"/>
  </r>
  <r>
    <n v="722"/>
    <n v="0.24710439305525378"/>
    <n v="0.1"/>
    <s v="180102080203"/>
    <x v="7"/>
    <n v="200"/>
    <n v="1000"/>
  </r>
  <r>
    <n v="723"/>
    <n v="4.9420878607478486E-2"/>
    <n v="0.02"/>
    <s v="180102080203"/>
    <x v="7"/>
    <n v="60"/>
    <n v="200"/>
  </r>
  <r>
    <n v="724"/>
    <n v="1.8532828517082698"/>
    <n v="0.75"/>
    <s v="180102080203"/>
    <x v="7"/>
    <n v="640"/>
    <n v="7500"/>
  </r>
  <r>
    <n v="725"/>
    <n v="7.413131792088648E-2"/>
    <n v="0.03"/>
    <s v="180102080203"/>
    <x v="7"/>
    <n v="80"/>
    <n v="300"/>
  </r>
  <r>
    <n v="726"/>
    <n v="2.4710439306691531E-2"/>
    <n v="0.01"/>
    <s v="180102080203"/>
    <x v="7"/>
    <n v="40"/>
    <n v="100"/>
  </r>
  <r>
    <n v="727"/>
    <n v="0.19768346685253901"/>
    <n v="0.08"/>
    <s v="180102080203"/>
    <x v="7"/>
    <n v="160"/>
    <n v="800"/>
  </r>
  <r>
    <n v="728"/>
    <n v="2.4710439295989491E-2"/>
    <n v="0.01"/>
    <s v="180102080203"/>
    <x v="7"/>
    <n v="40"/>
    <n v="100"/>
  </r>
  <r>
    <n v="729"/>
    <n v="9.958303246307441"/>
    <n v="4.03"/>
    <s v="180102080203"/>
    <x v="7"/>
    <n v="1260"/>
    <n v="40300"/>
  </r>
  <r>
    <n v="730"/>
    <n v="9.8841757217466422E-2"/>
    <n v="0.04"/>
    <s v="180102080203"/>
    <x v="7"/>
    <n v="80"/>
    <n v="400"/>
  </r>
  <r>
    <n v="731"/>
    <n v="7.413133438874861E-2"/>
    <n v="0.03"/>
    <s v="180102080203"/>
    <x v="7"/>
    <n v="80"/>
    <n v="300"/>
  </r>
  <r>
    <n v="732"/>
    <n v="0.1235521489414689"/>
    <n v="0.05"/>
    <s v="180102080203"/>
    <x v="7"/>
    <n v="100"/>
    <n v="500"/>
  </r>
  <r>
    <n v="733"/>
    <n v="3.0640941986881578"/>
    <n v="1.24"/>
    <s v="180102080203"/>
    <x v="7"/>
    <n v="640"/>
    <n v="12400"/>
  </r>
  <r>
    <n v="734"/>
    <n v="0.39536709108564377"/>
    <n v="0.16"/>
    <s v="180102080203"/>
    <x v="7"/>
    <n v="220"/>
    <n v="1600"/>
  </r>
  <r>
    <n v="735"/>
    <n v="3.3111990296620384"/>
    <n v="1.34"/>
    <s v="180102080203"/>
    <x v="7"/>
    <n v="620"/>
    <n v="13400"/>
  </r>
  <r>
    <n v="736"/>
    <n v="1.1613906702917811"/>
    <n v="0.47"/>
    <s v="180102080203"/>
    <x v="7"/>
    <n v="400"/>
    <n v="4700"/>
  </r>
  <r>
    <n v="737"/>
    <n v="1.5320472351322749"/>
    <n v="0.62"/>
    <s v="180102080203"/>
    <x v="7"/>
    <n v="380"/>
    <n v="6200"/>
  </r>
  <r>
    <n v="738"/>
    <n v="5.6586910498402636"/>
    <n v="2.29"/>
    <s v="180102080203"/>
    <x v="7"/>
    <n v="800"/>
    <n v="22900"/>
  </r>
  <r>
    <n v="739"/>
    <n v="6.2517406877097166"/>
    <n v="2.5299999999999998"/>
    <s v="180102080203"/>
    <x v="7"/>
    <n v="1200"/>
    <n v="25300"/>
  </r>
  <r>
    <n v="740"/>
    <n v="0.12355216542040214"/>
    <n v="0.05"/>
    <s v="180102080203"/>
    <x v="7"/>
    <n v="120"/>
    <n v="500"/>
  </r>
  <r>
    <n v="741"/>
    <n v="7.4131332543863893E-2"/>
    <n v="0.03"/>
    <s v="180102080203"/>
    <x v="7"/>
    <n v="80"/>
    <n v="300"/>
  </r>
  <r>
    <n v="742"/>
    <n v="2.0015438563925767"/>
    <n v="0.81"/>
    <s v="180102080203"/>
    <x v="7"/>
    <n v="460"/>
    <n v="8100"/>
  </r>
  <r>
    <n v="743"/>
    <n v="18.384567765952248"/>
    <n v="7.44"/>
    <s v="180102080203"/>
    <x v="7"/>
    <n v="2020"/>
    <n v="74400"/>
  </r>
  <r>
    <n v="744"/>
    <n v="4.9420878611316457E-2"/>
    <n v="0.02"/>
    <s v="180102080204"/>
    <x v="6"/>
    <n v="60"/>
    <n v="200"/>
  </r>
  <r>
    <n v="745"/>
    <n v="2.4710439309127169E-2"/>
    <n v="0.01"/>
    <s v="180102080203"/>
    <x v="7"/>
    <n v="40"/>
    <n v="100"/>
  </r>
  <r>
    <n v="746"/>
    <n v="0.98841754773783896"/>
    <n v="0.4"/>
    <s v="180102080203"/>
    <x v="7"/>
    <n v="420"/>
    <n v="4000"/>
  </r>
  <r>
    <n v="747"/>
    <n v="2.4710439297834667E-2"/>
    <n v="0.01"/>
    <s v="180102080203"/>
    <x v="7"/>
    <n v="40"/>
    <n v="100"/>
  </r>
  <r>
    <n v="748"/>
    <n v="4.9420878607921326E-2"/>
    <n v="0.02"/>
    <s v="180102080203"/>
    <x v="7"/>
    <n v="60"/>
    <n v="200"/>
  </r>
  <r>
    <n v="749"/>
    <n v="0.12355215075402609"/>
    <n v="0.05"/>
    <s v="180102080204"/>
    <x v="6"/>
    <n v="100"/>
    <n v="500"/>
  </r>
  <r>
    <n v="750"/>
    <n v="0.22239401229095601"/>
    <n v="0.09"/>
    <s v="180102080204"/>
    <x v="6"/>
    <n v="160"/>
    <n v="900"/>
  </r>
  <r>
    <n v="751"/>
    <n v="4.9420878616556772E-2"/>
    <n v="0.02"/>
    <s v="180102080204"/>
    <x v="6"/>
    <n v="60"/>
    <n v="200"/>
  </r>
  <r>
    <n v="752"/>
    <n v="25.624725575022111"/>
    <n v="10.37"/>
    <s v="180102080203"/>
    <x v="7"/>
    <n v="1880"/>
    <n v="103700"/>
  </r>
  <r>
    <n v="753"/>
    <n v="0.27181501985422418"/>
    <n v="0.11"/>
    <s v="180102080204"/>
    <x v="6"/>
    <n v="220"/>
    <n v="1100"/>
  </r>
  <r>
    <n v="754"/>
    <n v="9.8841711473167074E-2"/>
    <n v="0.04"/>
    <s v="180102080204"/>
    <x v="6"/>
    <n v="100"/>
    <n v="400"/>
  </r>
  <r>
    <n v="755"/>
    <n v="0.93899679416433079"/>
    <n v="0.38"/>
    <s v="180102080204"/>
    <x v="6"/>
    <n v="420"/>
    <n v="3800"/>
  </r>
  <r>
    <n v="756"/>
    <n v="19.471826250225092"/>
    <n v="7.88"/>
    <s v="180102080203"/>
    <x v="7"/>
    <n v="2720"/>
    <n v="78800"/>
  </r>
  <r>
    <n v="757"/>
    <n v="1.4332056068314063"/>
    <n v="0.57999999999999996"/>
    <s v="180102080204"/>
    <x v="6"/>
    <n v="520"/>
    <n v="5800"/>
  </r>
  <r>
    <n v="758"/>
    <n v="9.8841760795491784E-2"/>
    <n v="0.04"/>
    <s v="180102080204"/>
    <x v="6"/>
    <n v="100"/>
    <n v="400"/>
  </r>
  <r>
    <n v="759"/>
    <n v="1.4332054696255216"/>
    <n v="0.57999999999999996"/>
    <s v="180102080204"/>
    <x v="6"/>
    <n v="540"/>
    <n v="5800"/>
  </r>
  <r>
    <n v="760"/>
    <n v="7.4131317910774888E-2"/>
    <n v="0.03"/>
    <s v="180102080204"/>
    <x v="6"/>
    <n v="80"/>
    <n v="300"/>
  </r>
  <r>
    <n v="761"/>
    <n v="4.9420878602976247E-2"/>
    <n v="0.02"/>
    <s v="180102080204"/>
    <x v="6"/>
    <n v="60"/>
    <n v="200"/>
  </r>
  <r>
    <n v="762"/>
    <n v="0.27181506657137616"/>
    <n v="0.11"/>
    <s v="180102080204"/>
    <x v="6"/>
    <n v="160"/>
    <n v="1100"/>
  </r>
  <r>
    <n v="763"/>
    <n v="0.6177612442935102"/>
    <n v="0.25"/>
    <s v="180102080204"/>
    <x v="6"/>
    <n v="320"/>
    <n v="2500"/>
  </r>
  <r>
    <n v="764"/>
    <n v="2.4710439305953458E-2"/>
    <n v="0.01"/>
    <s v="180102080204"/>
    <x v="6"/>
    <n v="40"/>
    <n v="100"/>
  </r>
  <r>
    <n v="765"/>
    <n v="2.4710439305658229E-2"/>
    <n v="0.01"/>
    <s v="180102080204"/>
    <x v="6"/>
    <n v="40"/>
    <n v="100"/>
  </r>
  <r>
    <n v="766"/>
    <n v="0.56834009294038634"/>
    <n v="0.23"/>
    <s v="180102080204"/>
    <x v="6"/>
    <n v="280"/>
    <n v="2300"/>
  </r>
  <r>
    <n v="767"/>
    <n v="9.8841757209642861E-2"/>
    <n v="0.04"/>
    <s v="180102080204"/>
    <x v="6"/>
    <n v="100"/>
    <n v="400"/>
  </r>
  <r>
    <n v="768"/>
    <n v="1.1613906948840444"/>
    <n v="0.47"/>
    <s v="180102080204"/>
    <x v="6"/>
    <n v="460"/>
    <n v="4700"/>
  </r>
  <r>
    <n v="769"/>
    <n v="2.4710439304108277E-2"/>
    <n v="0.01"/>
    <s v="180102080204"/>
    <x v="6"/>
    <n v="40"/>
    <n v="100"/>
  </r>
  <r>
    <n v="770"/>
    <n v="2.4710439303074976E-2"/>
    <n v="0.01"/>
    <s v="180102080204"/>
    <x v="6"/>
    <n v="40"/>
    <n v="100"/>
  </r>
  <r>
    <n v="771"/>
    <n v="9.8841757230161253E-2"/>
    <n v="0.04"/>
    <s v="180102080204"/>
    <x v="6"/>
    <n v="100"/>
    <n v="400"/>
  </r>
  <r>
    <n v="772"/>
    <n v="0.14826263583586835"/>
    <n v="0.06"/>
    <s v="180102080204"/>
    <x v="6"/>
    <n v="100"/>
    <n v="600"/>
  </r>
  <r>
    <n v="773"/>
    <n v="4.9420878605116653E-2"/>
    <n v="0.02"/>
    <s v="180102080204"/>
    <x v="6"/>
    <n v="60"/>
    <n v="200"/>
  </r>
  <r>
    <n v="774"/>
    <n v="0.22239398484412548"/>
    <n v="0.09"/>
    <s v="180102080204"/>
    <x v="6"/>
    <n v="140"/>
    <n v="900"/>
  </r>
  <r>
    <n v="775"/>
    <n v="4.2501956738787792"/>
    <n v="1.72"/>
    <s v="180102080204"/>
    <x v="6"/>
    <n v="760"/>
    <n v="17200"/>
  </r>
  <r>
    <n v="776"/>
    <n v="0.14826262744133284"/>
    <n v="0.06"/>
    <s v="180102080204"/>
    <x v="6"/>
    <n v="120"/>
    <n v="600"/>
  </r>
  <r>
    <n v="777"/>
    <n v="0.19768326561979543"/>
    <n v="0.08"/>
    <s v="180102080204"/>
    <x v="6"/>
    <n v="140"/>
    <n v="800"/>
  </r>
  <r>
    <n v="778"/>
    <n v="0.24710439302558326"/>
    <n v="0.1"/>
    <s v="180102080204"/>
    <x v="6"/>
    <n v="160"/>
    <n v="1000"/>
  </r>
  <r>
    <n v="779"/>
    <n v="0.1482626358187451"/>
    <n v="0.06"/>
    <s v="180102080204"/>
    <x v="6"/>
    <n v="100"/>
    <n v="600"/>
  </r>
  <r>
    <n v="780"/>
    <n v="0.44478798524939167"/>
    <n v="0.18"/>
    <s v="180102080204"/>
    <x v="6"/>
    <n v="200"/>
    <n v="1800"/>
  </r>
  <r>
    <n v="781"/>
    <n v="4.9420878615744887E-2"/>
    <n v="0.02"/>
    <s v="180102080204"/>
    <x v="6"/>
    <n v="60"/>
    <n v="200"/>
  </r>
  <r>
    <n v="782"/>
    <n v="10.304253030098435"/>
    <n v="4.17"/>
    <s v="180102080204"/>
    <x v="6"/>
    <n v="1180"/>
    <n v="41700"/>
  </r>
  <r>
    <n v="783"/>
    <n v="0.39536718161105844"/>
    <n v="0.16"/>
    <s v="180102080204"/>
    <x v="6"/>
    <n v="200"/>
    <n v="1600"/>
  </r>
  <r>
    <n v="784"/>
    <n v="0.71660261633659705"/>
    <n v="0.28999999999999998"/>
    <s v="180102080204"/>
    <x v="6"/>
    <n v="280"/>
    <n v="2900"/>
  </r>
  <r>
    <n v="785"/>
    <n v="0.24710440767845263"/>
    <n v="0.1"/>
    <s v="180102080204"/>
    <x v="6"/>
    <n v="180"/>
    <n v="1000"/>
  </r>
  <r>
    <n v="786"/>
    <n v="0.39536665843256935"/>
    <n v="0.16"/>
    <s v="180102080204"/>
    <x v="6"/>
    <n v="180"/>
    <n v="1600"/>
  </r>
  <r>
    <n v="787"/>
    <n v="0.17297303117184756"/>
    <n v="7.0000000000000007E-2"/>
    <s v="180102080204"/>
    <x v="6"/>
    <n v="120"/>
    <n v="700"/>
  </r>
  <r>
    <n v="788"/>
    <n v="2.1003873306173118"/>
    <n v="0.85"/>
    <s v="180102080201"/>
    <x v="8"/>
    <n v="1020"/>
    <n v="8500"/>
  </r>
  <r>
    <n v="789"/>
    <n v="2.6934377139717256"/>
    <n v="1.0900000000000001"/>
    <s v="180102080204"/>
    <x v="6"/>
    <n v="560"/>
    <n v="10900"/>
  </r>
  <r>
    <n v="790"/>
    <n v="0.49420877332569846"/>
    <n v="0.2"/>
    <s v="180102080204"/>
    <x v="6"/>
    <n v="240"/>
    <n v="2000"/>
  </r>
  <r>
    <n v="791"/>
    <n v="2.4710439307651027E-2"/>
    <n v="0.01"/>
    <s v="180102080201"/>
    <x v="8"/>
    <n v="40"/>
    <n v="100"/>
  </r>
  <r>
    <n v="792"/>
    <n v="2.9652524823888853"/>
    <n v="1.2"/>
    <s v="180102080204"/>
    <x v="6"/>
    <n v="880"/>
    <n v="12000"/>
  </r>
  <r>
    <n v="793"/>
    <n v="0.12355218185933187"/>
    <n v="0.05"/>
    <s v="180102080201"/>
    <x v="8"/>
    <n v="120"/>
    <n v="500"/>
  </r>
  <r>
    <n v="794"/>
    <n v="0.12355224229753732"/>
    <n v="0.05"/>
    <s v="180102080201"/>
    <x v="8"/>
    <n v="100"/>
    <n v="500"/>
  </r>
  <r>
    <n v="795"/>
    <n v="7.413133437391338E-2"/>
    <n v="0.03"/>
    <s v="180102080204"/>
    <x v="6"/>
    <n v="80"/>
    <n v="300"/>
  </r>
  <r>
    <n v="796"/>
    <n v="2.4710439306912951E-2"/>
    <n v="0.01"/>
    <s v="180102080201"/>
    <x v="8"/>
    <n v="40"/>
    <n v="100"/>
  </r>
  <r>
    <n v="797"/>
    <n v="7.4131317915203318E-2"/>
    <n v="0.03"/>
    <s v="180102080201"/>
    <x v="8"/>
    <n v="80"/>
    <n v="300"/>
  </r>
  <r>
    <n v="798"/>
    <n v="0.46949835040974047"/>
    <n v="0.19"/>
    <s v="180102080204"/>
    <x v="6"/>
    <n v="260"/>
    <n v="1900"/>
  </r>
  <r>
    <n v="799"/>
    <n v="0.24710462540341474"/>
    <n v="0.1"/>
    <s v="180102080201"/>
    <x v="8"/>
    <n v="180"/>
    <n v="1000"/>
  </r>
  <r>
    <n v="800"/>
    <n v="2.4710439299679848E-2"/>
    <n v="0.01"/>
    <s v="180102080201"/>
    <x v="8"/>
    <n v="40"/>
    <n v="100"/>
  </r>
  <r>
    <n v="801"/>
    <n v="2.4710439303960663E-2"/>
    <n v="0.01"/>
    <s v="180102080201"/>
    <x v="8"/>
    <n v="40"/>
    <n v="100"/>
  </r>
  <r>
    <n v="802"/>
    <n v="0.17297298094929645"/>
    <n v="7.0000000000000007E-2"/>
    <s v="180102080201"/>
    <x v="8"/>
    <n v="120"/>
    <n v="700"/>
  </r>
  <r>
    <n v="803"/>
    <n v="0.61776113720369352"/>
    <n v="0.25"/>
    <s v="180102080201"/>
    <x v="8"/>
    <n v="320"/>
    <n v="2500"/>
  </r>
  <r>
    <n v="804"/>
    <n v="7.4131317917934175E-2"/>
    <n v="0.03"/>
    <s v="180102080201"/>
    <x v="8"/>
    <n v="80"/>
    <n v="300"/>
  </r>
  <r>
    <n v="805"/>
    <n v="0.42007753040200396"/>
    <n v="0.17"/>
    <s v="180102080201"/>
    <x v="8"/>
    <n v="280"/>
    <n v="1700"/>
  </r>
  <r>
    <n v="806"/>
    <n v="2.4710439303444014E-2"/>
    <n v="0.01"/>
    <s v="180102080201"/>
    <x v="8"/>
    <n v="40"/>
    <n v="100"/>
  </r>
  <r>
    <n v="807"/>
    <n v="0.32123560211362229"/>
    <n v="0.13"/>
    <s v="180102080201"/>
    <x v="8"/>
    <n v="200"/>
    <n v="1300"/>
  </r>
  <r>
    <n v="808"/>
    <n v="1.0872612540455457"/>
    <n v="0.44"/>
    <s v="180102080201"/>
    <x v="8"/>
    <n v="460"/>
    <n v="4400"/>
  </r>
  <r>
    <n v="809"/>
    <n v="0.14826263950666937"/>
    <n v="0.06"/>
    <s v="180102080204"/>
    <x v="6"/>
    <n v="120"/>
    <n v="600"/>
  </r>
  <r>
    <n v="810"/>
    <n v="0.59305057266102124"/>
    <n v="0.24"/>
    <s v="180102080201"/>
    <x v="8"/>
    <n v="300"/>
    <n v="2400"/>
  </r>
  <r>
    <n v="811"/>
    <n v="2.4710439305215388E-2"/>
    <n v="0.01"/>
    <s v="180102080201"/>
    <x v="8"/>
    <n v="40"/>
    <n v="100"/>
  </r>
  <r>
    <n v="812"/>
    <n v="2.4710439302558326E-2"/>
    <n v="0.01"/>
    <s v="180102080204"/>
    <x v="6"/>
    <n v="40"/>
    <n v="100"/>
  </r>
  <r>
    <n v="813"/>
    <n v="1.1119696753809121"/>
    <n v="0.45"/>
    <s v="180102080201"/>
    <x v="8"/>
    <n v="520"/>
    <n v="4500"/>
  </r>
  <r>
    <n v="814"/>
    <n v="7.4131317916900877E-2"/>
    <n v="0.03"/>
    <s v="180102080201"/>
    <x v="8"/>
    <n v="80"/>
    <n v="300"/>
  </r>
  <r>
    <n v="815"/>
    <n v="0.12355219829877824"/>
    <n v="0.05"/>
    <s v="180102080201"/>
    <x v="8"/>
    <n v="120"/>
    <n v="500"/>
  </r>
  <r>
    <n v="816"/>
    <n v="2.4710439304329701E-2"/>
    <n v="0.01"/>
    <s v="180102080201"/>
    <x v="8"/>
    <n v="40"/>
    <n v="100"/>
  </r>
  <r>
    <n v="817"/>
    <n v="4.9420878607109454E-2"/>
    <n v="0.02"/>
    <s v="180102080201"/>
    <x v="8"/>
    <n v="60"/>
    <n v="200"/>
  </r>
  <r>
    <n v="818"/>
    <n v="0.14826261939177215"/>
    <n v="0.06"/>
    <s v="180102080201"/>
    <x v="8"/>
    <n v="120"/>
    <n v="600"/>
  </r>
  <r>
    <n v="819"/>
    <n v="0.24710440770325184"/>
    <n v="0.1"/>
    <s v="180102080201"/>
    <x v="8"/>
    <n v="160"/>
    <n v="1000"/>
  </r>
  <r>
    <n v="820"/>
    <n v="2.4710439304255892E-2"/>
    <n v="0.01"/>
    <s v="180102080201"/>
    <x v="8"/>
    <n v="40"/>
    <n v="100"/>
  </r>
  <r>
    <n v="821"/>
    <n v="0.24710439305097298"/>
    <n v="0.1"/>
    <s v="180102080201"/>
    <x v="8"/>
    <n v="160"/>
    <n v="1000"/>
  </r>
  <r>
    <n v="822"/>
    <n v="0.12355220940284985"/>
    <n v="0.05"/>
    <s v="180102080201"/>
    <x v="8"/>
    <n v="100"/>
    <n v="500"/>
  </r>
  <r>
    <n v="823"/>
    <n v="0.5930505433209623"/>
    <n v="0.24"/>
    <s v="180102080201"/>
    <x v="8"/>
    <n v="320"/>
    <n v="2400"/>
  </r>
  <r>
    <n v="824"/>
    <n v="0.24710411319385636"/>
    <n v="0.1"/>
    <s v="180102080201"/>
    <x v="8"/>
    <n v="220"/>
    <n v="1000"/>
  </r>
  <r>
    <n v="825"/>
    <n v="4.942087861020935E-2"/>
    <n v="0.02"/>
    <s v="180102080201"/>
    <x v="8"/>
    <n v="60"/>
    <n v="200"/>
  </r>
  <r>
    <n v="826"/>
    <n v="0.19768356197104953"/>
    <n v="0.08"/>
    <s v="180102080201"/>
    <x v="8"/>
    <n v="140"/>
    <n v="800"/>
  </r>
  <r>
    <n v="827"/>
    <n v="4.9420878601426299E-2"/>
    <n v="0.02"/>
    <s v="180102080201"/>
    <x v="8"/>
    <n v="60"/>
    <n v="200"/>
  </r>
  <r>
    <n v="828"/>
    <n v="0.46949825259512684"/>
    <n v="0.19"/>
    <s v="180102080201"/>
    <x v="8"/>
    <n v="220"/>
    <n v="1900"/>
  </r>
  <r>
    <n v="829"/>
    <n v="0.17297301293940293"/>
    <n v="7.0000000000000007E-2"/>
    <s v="180102080201"/>
    <x v="8"/>
    <n v="140"/>
    <n v="700"/>
  </r>
  <r>
    <n v="830"/>
    <n v="0.12355224405599383"/>
    <n v="0.05"/>
    <s v="180102080201"/>
    <x v="8"/>
    <n v="100"/>
    <n v="500"/>
  </r>
  <r>
    <n v="831"/>
    <n v="4.9420878609692707E-2"/>
    <n v="0.02"/>
    <s v="180102080201"/>
    <x v="8"/>
    <n v="60"/>
    <n v="200"/>
  </r>
  <r>
    <n v="832"/>
    <n v="4.9420878602238177E-2"/>
    <n v="0.02"/>
    <s v="180102080201"/>
    <x v="8"/>
    <n v="60"/>
    <n v="200"/>
  </r>
  <r>
    <n v="833"/>
    <n v="2.4710439303074976E-2"/>
    <n v="0.01"/>
    <s v="180102080201"/>
    <x v="8"/>
    <n v="40"/>
    <n v="100"/>
  </r>
  <r>
    <n v="834"/>
    <n v="4.9420878615302054E-2"/>
    <n v="0.02"/>
    <s v="180102080201"/>
    <x v="8"/>
    <n v="60"/>
    <n v="200"/>
  </r>
  <r>
    <n v="835"/>
    <n v="0.14826263583808258"/>
    <n v="0.06"/>
    <s v="180102080201"/>
    <x v="8"/>
    <n v="120"/>
    <n v="600"/>
  </r>
  <r>
    <n v="836"/>
    <n v="0.3953670253236512"/>
    <n v="0.16"/>
    <s v="180102080201"/>
    <x v="8"/>
    <n v="200"/>
    <n v="1600"/>
  </r>
  <r>
    <n v="837"/>
    <n v="0.27181484841235393"/>
    <n v="0.11"/>
    <s v="180102080201"/>
    <x v="8"/>
    <n v="200"/>
    <n v="1100"/>
  </r>
  <r>
    <n v="838"/>
    <n v="0.14826269801422617"/>
    <n v="0.06"/>
    <s v="180102080201"/>
    <x v="8"/>
    <n v="120"/>
    <n v="600"/>
  </r>
  <r>
    <n v="839"/>
    <n v="9.8841775437732884E-2"/>
    <n v="0.04"/>
    <s v="180102080201"/>
    <x v="8"/>
    <n v="100"/>
    <n v="400"/>
  </r>
  <r>
    <n v="840"/>
    <n v="2.471043930462493E-2"/>
    <n v="0.01"/>
    <s v="180102080201"/>
    <x v="8"/>
    <n v="40"/>
    <n v="100"/>
  </r>
  <r>
    <n v="841"/>
    <n v="2.4710439305953458E-2"/>
    <n v="0.01"/>
    <s v="180102080201"/>
    <x v="8"/>
    <n v="40"/>
    <n v="100"/>
  </r>
  <r>
    <n v="842"/>
    <n v="7.4131317920738862E-2"/>
    <n v="0.03"/>
    <s v="180102080201"/>
    <x v="8"/>
    <n v="80"/>
    <n v="300"/>
  </r>
  <r>
    <n v="843"/>
    <n v="1.8779934393232198"/>
    <n v="0.76"/>
    <s v="180102080204"/>
    <x v="6"/>
    <n v="560"/>
    <n v="7600"/>
  </r>
  <r>
    <n v="844"/>
    <n v="0.12355219652895541"/>
    <n v="0.05"/>
    <s v="180102080204"/>
    <x v="6"/>
    <n v="120"/>
    <n v="500"/>
  </r>
  <r>
    <n v="845"/>
    <n v="0.29652531555491379"/>
    <n v="0.12"/>
    <s v="180102080204"/>
    <x v="6"/>
    <n v="160"/>
    <n v="1200"/>
  </r>
  <r>
    <n v="846"/>
    <n v="0.59305055794298012"/>
    <n v="0.24"/>
    <s v="180102080204"/>
    <x v="6"/>
    <n v="360"/>
    <n v="2400"/>
  </r>
  <r>
    <n v="847"/>
    <n v="2.4710439302041677E-2"/>
    <n v="0.01"/>
    <s v="180102080204"/>
    <x v="6"/>
    <n v="40"/>
    <n v="100"/>
  </r>
  <r>
    <n v="848"/>
    <n v="7.4131332556558724E-2"/>
    <n v="0.03"/>
    <s v="180102080201"/>
    <x v="8"/>
    <n v="80"/>
    <n v="300"/>
  </r>
  <r>
    <n v="849"/>
    <n v="9.884175721739262E-2"/>
    <n v="0.04"/>
    <s v="180102080204"/>
    <x v="6"/>
    <n v="100"/>
    <n v="400"/>
  </r>
  <r>
    <n v="850"/>
    <n v="7.4131332563127553E-2"/>
    <n v="0.03"/>
    <s v="180102080201"/>
    <x v="8"/>
    <n v="80"/>
    <n v="300"/>
  </r>
  <r>
    <n v="851"/>
    <n v="2.4710439298203702E-2"/>
    <n v="0.01"/>
    <s v="180102080201"/>
    <x v="8"/>
    <n v="40"/>
    <n v="100"/>
  </r>
  <r>
    <n v="852"/>
    <n v="6.8942115803186166"/>
    <n v="2.79"/>
    <s v="180102080204"/>
    <x v="6"/>
    <n v="1320"/>
    <n v="27900"/>
  </r>
  <r>
    <n v="853"/>
    <n v="7.4131334348376085E-2"/>
    <n v="0.03"/>
    <s v="180102080201"/>
    <x v="8"/>
    <n v="80"/>
    <n v="300"/>
  </r>
  <r>
    <n v="854"/>
    <n v="1.5320466918794087"/>
    <n v="0.62"/>
    <s v="180102080201"/>
    <x v="8"/>
    <n v="560"/>
    <n v="6200"/>
  </r>
  <r>
    <n v="855"/>
    <n v="1.0625488178006617"/>
    <n v="0.43"/>
    <s v="180102080201"/>
    <x v="8"/>
    <n v="400"/>
    <n v="4300"/>
  </r>
  <r>
    <n v="856"/>
    <n v="2.4710439304034472E-2"/>
    <n v="0.01"/>
    <s v="180102080201"/>
    <x v="8"/>
    <n v="40"/>
    <n v="100"/>
  </r>
  <r>
    <n v="857"/>
    <n v="0.19768353091364463"/>
    <n v="0.08"/>
    <s v="180102080201"/>
    <x v="8"/>
    <n v="160"/>
    <n v="800"/>
  </r>
  <r>
    <n v="858"/>
    <n v="0.69189224339276245"/>
    <n v="0.28000000000000003"/>
    <s v="180102080201"/>
    <x v="8"/>
    <n v="300"/>
    <n v="2800"/>
  </r>
  <r>
    <n v="859"/>
    <n v="4.027801279333552"/>
    <n v="1.63"/>
    <s v="180102080201"/>
    <x v="8"/>
    <n v="680"/>
    <n v="16300"/>
  </r>
  <r>
    <n v="860"/>
    <n v="4.3984580802215696"/>
    <n v="1.78"/>
    <s v="180102080201"/>
    <x v="8"/>
    <n v="1320"/>
    <n v="17800"/>
  </r>
  <r>
    <n v="861"/>
    <n v="0.32123571095931219"/>
    <n v="0.13"/>
    <s v="180102080201"/>
    <x v="8"/>
    <n v="160"/>
    <n v="1300"/>
  </r>
  <r>
    <n v="862"/>
    <n v="2.5451751021635691"/>
    <n v="1.03"/>
    <s v="180102080201"/>
    <x v="8"/>
    <n v="560"/>
    <n v="10300"/>
  </r>
  <r>
    <n v="863"/>
    <n v="23.993836279024684"/>
    <n v="9.7100000000000009"/>
    <s v="180102080201"/>
    <x v="8"/>
    <n v="1580"/>
    <n v="97100"/>
  </r>
  <r>
    <n v="864"/>
    <n v="7.4131303290085493E-2"/>
    <n v="0.03"/>
    <s v="180102080201"/>
    <x v="8"/>
    <n v="80"/>
    <n v="300"/>
  </r>
  <r>
    <n v="865"/>
    <n v="0.39536690728940793"/>
    <n v="0.16"/>
    <s v="180102080201"/>
    <x v="8"/>
    <n v="200"/>
    <n v="1600"/>
  </r>
  <r>
    <n v="866"/>
    <n v="4.9420878601573917E-2"/>
    <n v="0.02"/>
    <s v="180102080201"/>
    <x v="8"/>
    <n v="60"/>
    <n v="200"/>
  </r>
  <r>
    <n v="867"/>
    <n v="0.14826263582885668"/>
    <n v="0.06"/>
    <s v="180102080201"/>
    <x v="8"/>
    <n v="120"/>
    <n v="600"/>
  </r>
  <r>
    <n v="868"/>
    <n v="0.19768351443139009"/>
    <n v="0.08"/>
    <s v="180102080201"/>
    <x v="8"/>
    <n v="180"/>
    <n v="800"/>
  </r>
  <r>
    <n v="869"/>
    <n v="0.34594612753759363"/>
    <n v="0.14000000000000001"/>
    <s v="180102080201"/>
    <x v="8"/>
    <n v="200"/>
    <n v="1400"/>
  </r>
  <r>
    <n v="870"/>
    <n v="0.32123557107267636"/>
    <n v="0.13"/>
    <s v="180102080201"/>
    <x v="8"/>
    <n v="180"/>
    <n v="1300"/>
  </r>
  <r>
    <n v="871"/>
    <n v="4.9420878615597276E-2"/>
    <n v="0.02"/>
    <s v="180102080201"/>
    <x v="8"/>
    <n v="60"/>
    <n v="200"/>
  </r>
  <r>
    <n v="872"/>
    <n v="0.42007746187187256"/>
    <n v="0.17"/>
    <s v="180102080201"/>
    <x v="8"/>
    <n v="200"/>
    <n v="1700"/>
  </r>
  <r>
    <n v="873"/>
    <n v="0.1729730651199852"/>
    <n v="7.0000000000000007E-2"/>
    <s v="180102080201"/>
    <x v="8"/>
    <n v="120"/>
    <n v="700"/>
  </r>
  <r>
    <n v="874"/>
    <n v="3.9289600573340784"/>
    <n v="1.59"/>
    <s v="180102080201"/>
    <x v="8"/>
    <n v="620"/>
    <n v="15900"/>
  </r>
  <r>
    <n v="875"/>
    <n v="9.3652565769542111"/>
    <n v="3.79"/>
    <s v="180102080201"/>
    <x v="8"/>
    <n v="1480"/>
    <n v="37900"/>
  </r>
  <r>
    <n v="876"/>
    <n v="0.8895756723396957"/>
    <n v="0.36"/>
    <s v="180102080201"/>
    <x v="8"/>
    <n v="380"/>
    <n v="3600"/>
  </r>
  <r>
    <n v="877"/>
    <n v="9.8841757221968654E-2"/>
    <n v="0.04"/>
    <s v="180102080201"/>
    <x v="8"/>
    <n v="100"/>
    <n v="400"/>
  </r>
  <r>
    <n v="878"/>
    <n v="0.12355218375366742"/>
    <n v="0.05"/>
    <s v="180102080201"/>
    <x v="8"/>
    <n v="100"/>
    <n v="500"/>
  </r>
  <r>
    <n v="879"/>
    <n v="0.14826276103479785"/>
    <n v="0.06"/>
    <s v="180102080201"/>
    <x v="8"/>
    <n v="120"/>
    <n v="600"/>
  </r>
  <r>
    <n v="880"/>
    <n v="2.4710439302189292E-2"/>
    <n v="0.01"/>
    <s v="180102080201"/>
    <x v="8"/>
    <n v="40"/>
    <n v="100"/>
  </r>
  <r>
    <n v="881"/>
    <n v="0.32123577312039914"/>
    <n v="0.13"/>
    <s v="180102080201"/>
    <x v="8"/>
    <n v="180"/>
    <n v="1300"/>
  </r>
  <r>
    <n v="882"/>
    <n v="0.44478790941249507"/>
    <n v="0.18"/>
    <s v="180102080201"/>
    <x v="8"/>
    <n v="200"/>
    <n v="1800"/>
  </r>
  <r>
    <n v="883"/>
    <n v="7.4131317916605655E-2"/>
    <n v="0.03"/>
    <s v="180102080201"/>
    <x v="8"/>
    <n v="80"/>
    <n v="300"/>
  </r>
  <r>
    <n v="884"/>
    <n v="0.19768350390397413"/>
    <n v="0.08"/>
    <s v="180102080201"/>
    <x v="8"/>
    <n v="160"/>
    <n v="800"/>
  </r>
  <r>
    <n v="885"/>
    <n v="0.42007740251442588"/>
    <n v="0.17"/>
    <s v="180102080201"/>
    <x v="8"/>
    <n v="220"/>
    <n v="1700"/>
  </r>
  <r>
    <n v="886"/>
    <n v="0.96370703100392707"/>
    <n v="0.39"/>
    <s v="180102080201"/>
    <x v="8"/>
    <n v="460"/>
    <n v="3900"/>
  </r>
  <r>
    <n v="887"/>
    <n v="0.22239395549343824"/>
    <n v="0.09"/>
    <s v="180102080201"/>
    <x v="8"/>
    <n v="140"/>
    <n v="900"/>
  </r>
  <r>
    <n v="888"/>
    <n v="0.46949832849660467"/>
    <n v="0.19"/>
    <s v="180102080201"/>
    <x v="8"/>
    <n v="220"/>
    <n v="1900"/>
  </r>
  <r>
    <n v="889"/>
    <n v="1.1366802543486847"/>
    <n v="0.46"/>
    <s v="180102080201"/>
    <x v="8"/>
    <n v="560"/>
    <n v="4600"/>
  </r>
  <r>
    <n v="890"/>
    <n v="7.4131301506239311E-2"/>
    <n v="0.03"/>
    <s v="180102080201"/>
    <x v="8"/>
    <n v="80"/>
    <n v="300"/>
  </r>
  <r>
    <n v="891"/>
    <n v="1.1613906682373578"/>
    <n v="0.47"/>
    <s v="180102080201"/>
    <x v="8"/>
    <n v="380"/>
    <n v="4700"/>
  </r>
  <r>
    <n v="892"/>
    <n v="2.4710439302484517E-2"/>
    <n v="0.01"/>
    <s v="180102080201"/>
    <x v="8"/>
    <n v="40"/>
    <n v="100"/>
  </r>
  <r>
    <n v="893"/>
    <n v="2.4710439308758131E-2"/>
    <n v="0.01"/>
    <s v="180102080201"/>
    <x v="8"/>
    <n v="40"/>
    <n v="100"/>
  </r>
  <r>
    <n v="894"/>
    <n v="2.4710439301598833E-2"/>
    <n v="0.01"/>
    <s v="180102080201"/>
    <x v="8"/>
    <n v="40"/>
    <n v="100"/>
  </r>
  <r>
    <n v="895"/>
    <n v="2.4710439304403503E-2"/>
    <n v="0.01"/>
    <s v="180102080201"/>
    <x v="8"/>
    <n v="40"/>
    <n v="100"/>
  </r>
  <r>
    <n v="896"/>
    <n v="1.1613903353632018"/>
    <n v="0.47"/>
    <s v="180102080201"/>
    <x v="8"/>
    <n v="400"/>
    <n v="4700"/>
  </r>
  <r>
    <n v="897"/>
    <n v="1.9027038602030588"/>
    <n v="0.77"/>
    <s v="180102080201"/>
    <x v="8"/>
    <n v="540"/>
    <n v="7700"/>
  </r>
  <r>
    <n v="898"/>
    <n v="0.24710445701000319"/>
    <n v="0.1"/>
    <s v="180102080201"/>
    <x v="8"/>
    <n v="180"/>
    <n v="1000"/>
  </r>
  <r>
    <n v="899"/>
    <n v="2.1745185590738361"/>
    <n v="0.88"/>
    <s v="180102080201"/>
    <x v="8"/>
    <n v="700"/>
    <n v="8800"/>
  </r>
  <r>
    <n v="900"/>
    <n v="2.4710439303444014E-2"/>
    <n v="0.01"/>
    <s v="180102080201"/>
    <x v="8"/>
    <n v="40"/>
    <n v="100"/>
  </r>
  <r>
    <n v="901"/>
    <n v="0.3459461666858174"/>
    <n v="0.14000000000000001"/>
    <s v="180102080201"/>
    <x v="8"/>
    <n v="220"/>
    <n v="1400"/>
  </r>
  <r>
    <n v="902"/>
    <n v="1.4332054033678401"/>
    <n v="0.57999999999999996"/>
    <s v="180102080201"/>
    <x v="8"/>
    <n v="620"/>
    <n v="5800"/>
  </r>
  <r>
    <n v="903"/>
    <n v="0.24710440113433732"/>
    <n v="0.1"/>
    <s v="180102080201"/>
    <x v="8"/>
    <n v="140"/>
    <n v="1000"/>
  </r>
  <r>
    <n v="904"/>
    <n v="4.9420878607626097E-2"/>
    <n v="0.02"/>
    <s v="180102080201"/>
    <x v="8"/>
    <n v="60"/>
    <n v="200"/>
  </r>
  <r>
    <n v="905"/>
    <n v="2.4710439302115486E-2"/>
    <n v="0.01"/>
    <s v="180102080201"/>
    <x v="8"/>
    <n v="40"/>
    <n v="100"/>
  </r>
  <r>
    <n v="906"/>
    <n v="55.771460076692655"/>
    <n v="22.57"/>
    <s v="180102080201"/>
    <x v="8"/>
    <n v="3900"/>
    <n v="225700"/>
  </r>
  <r>
    <n v="907"/>
    <n v="2.4710439302115486E-2"/>
    <n v="0.01"/>
    <s v="180102080201"/>
    <x v="8"/>
    <n v="40"/>
    <n v="100"/>
  </r>
  <r>
    <n v="908"/>
    <n v="4.3984583989909494"/>
    <n v="1.78"/>
    <s v="180102080201"/>
    <x v="8"/>
    <n v="1500"/>
    <n v="17800"/>
  </r>
  <r>
    <n v="909"/>
    <n v="0.12355220468664366"/>
    <n v="0.05"/>
    <s v="180102080201"/>
    <x v="8"/>
    <n v="120"/>
    <n v="500"/>
  </r>
  <r>
    <n v="910"/>
    <n v="0.444787829817336"/>
    <n v="0.18"/>
    <s v="180102080201"/>
    <x v="8"/>
    <n v="220"/>
    <n v="1800"/>
  </r>
  <r>
    <n v="911"/>
    <n v="0.14826261939863622"/>
    <n v="0.06"/>
    <s v="180102080201"/>
    <x v="8"/>
    <n v="140"/>
    <n v="600"/>
  </r>
  <r>
    <n v="912"/>
    <n v="11.688037854839592"/>
    <n v="4.7300000000000004"/>
    <s v="180102080201"/>
    <x v="8"/>
    <n v="2380"/>
    <n v="47300"/>
  </r>
  <r>
    <n v="913"/>
    <n v="9.8841695070919541E-2"/>
    <n v="0.04"/>
    <s v="180102080201"/>
    <x v="8"/>
    <n v="100"/>
    <n v="400"/>
  </r>
  <r>
    <n v="914"/>
    <n v="0.12355220938358616"/>
    <n v="0.05"/>
    <s v="180102080201"/>
    <x v="8"/>
    <n v="100"/>
    <n v="500"/>
  </r>
  <r>
    <n v="915"/>
    <n v="0.14826263583749213"/>
    <n v="0.06"/>
    <s v="180102080201"/>
    <x v="8"/>
    <n v="120"/>
    <n v="600"/>
  </r>
  <r>
    <n v="916"/>
    <n v="1.6803098809931534"/>
    <n v="0.68"/>
    <s v="180102080201"/>
    <x v="8"/>
    <n v="640"/>
    <n v="6800"/>
  </r>
  <r>
    <n v="917"/>
    <n v="4.9420878609176051E-2"/>
    <n v="0.02"/>
    <s v="180102080201"/>
    <x v="8"/>
    <n v="60"/>
    <n v="200"/>
  </r>
  <r>
    <n v="918"/>
    <n v="20.114298004713639"/>
    <n v="8.14"/>
    <s v="180102080201"/>
    <x v="8"/>
    <n v="2160"/>
    <n v="81400"/>
  </r>
  <r>
    <n v="919"/>
    <n v="0.74131313518737307"/>
    <n v="0.3"/>
    <s v="180102080201"/>
    <x v="8"/>
    <n v="280"/>
    <n v="3000"/>
  </r>
  <r>
    <n v="920"/>
    <n v="3.3111988511397703"/>
    <n v="1.34"/>
    <s v="180102080201"/>
    <x v="8"/>
    <n v="860"/>
    <n v="13400"/>
  </r>
  <r>
    <n v="921"/>
    <n v="4.9420878618770987E-2"/>
    <n v="0.02"/>
    <s v="180102080201"/>
    <x v="8"/>
    <n v="60"/>
    <n v="200"/>
  </r>
  <r>
    <n v="922"/>
    <n v="4.9420878613825901E-2"/>
    <n v="0.02"/>
    <s v="180102080201"/>
    <x v="8"/>
    <n v="60"/>
    <n v="200"/>
  </r>
  <r>
    <n v="923"/>
    <n v="0.42007723430914884"/>
    <n v="0.17"/>
    <s v="180102080201"/>
    <x v="8"/>
    <n v="220"/>
    <n v="1700"/>
  </r>
  <r>
    <n v="924"/>
    <n v="0.19768354334137453"/>
    <n v="0.08"/>
    <s v="180102080201"/>
    <x v="8"/>
    <n v="140"/>
    <n v="800"/>
  </r>
  <r>
    <n v="925"/>
    <n v="0.19768351803724077"/>
    <n v="0.08"/>
    <s v="180102080201"/>
    <x v="8"/>
    <n v="140"/>
    <n v="800"/>
  </r>
  <r>
    <n v="926"/>
    <n v="0.46949848661745658"/>
    <n v="0.19"/>
    <s v="180102080201"/>
    <x v="8"/>
    <n v="260"/>
    <n v="1900"/>
  </r>
  <r>
    <n v="927"/>
    <n v="4.9420878619656675E-2"/>
    <n v="0.02"/>
    <s v="180102080201"/>
    <x v="8"/>
    <n v="60"/>
    <n v="200"/>
  </r>
  <r>
    <n v="928"/>
    <n v="2.4710439298203702E-2"/>
    <n v="0.01"/>
    <s v="180102080201"/>
    <x v="8"/>
    <n v="40"/>
    <n v="100"/>
  </r>
  <r>
    <n v="929"/>
    <n v="7.5613926066240591"/>
    <n v="3.06"/>
    <s v="180102080201"/>
    <x v="8"/>
    <n v="1280"/>
    <n v="30600"/>
  </r>
  <r>
    <n v="930"/>
    <n v="7.4131334340257288E-2"/>
    <n v="0.03"/>
    <s v="180102080201"/>
    <x v="8"/>
    <n v="80"/>
    <n v="300"/>
  </r>
  <r>
    <n v="931"/>
    <n v="0.46949834415258768"/>
    <n v="0.19"/>
    <s v="180102080201"/>
    <x v="8"/>
    <n v="200"/>
    <n v="1900"/>
  </r>
  <r>
    <n v="932"/>
    <n v="0.12355220010661176"/>
    <n v="0.05"/>
    <s v="180102080201"/>
    <x v="8"/>
    <n v="120"/>
    <n v="500"/>
  </r>
  <r>
    <n v="933"/>
    <n v="0.19768351231681386"/>
    <n v="0.08"/>
    <s v="180102080201"/>
    <x v="8"/>
    <n v="140"/>
    <n v="800"/>
  </r>
  <r>
    <n v="934"/>
    <n v="2.4710440804443299"/>
    <n v="1"/>
    <s v="180102080201"/>
    <x v="8"/>
    <n v="720"/>
    <n v="10000"/>
  </r>
  <r>
    <n v="935"/>
    <n v="7.4131332552942172E-2"/>
    <n v="0.03"/>
    <s v="180102080201"/>
    <x v="8"/>
    <n v="80"/>
    <n v="300"/>
  </r>
  <r>
    <n v="936"/>
    <n v="0.46949835124649275"/>
    <n v="0.19"/>
    <s v="180102080201"/>
    <x v="8"/>
    <n v="240"/>
    <n v="1900"/>
  </r>
  <r>
    <n v="937"/>
    <n v="0.79073433165972307"/>
    <n v="0.32"/>
    <s v="180102080201"/>
    <x v="8"/>
    <n v="360"/>
    <n v="3200"/>
  </r>
  <r>
    <n v="938"/>
    <n v="1.0131280132971605"/>
    <n v="0.41"/>
    <s v="180102080201"/>
    <x v="8"/>
    <n v="420"/>
    <n v="4100"/>
  </r>
  <r>
    <n v="939"/>
    <n v="1.606178688068153"/>
    <n v="0.65"/>
    <s v="180102080201"/>
    <x v="8"/>
    <n v="400"/>
    <n v="6500"/>
  </r>
  <r>
    <n v="940"/>
    <n v="1.7050203342852759"/>
    <n v="0.69"/>
    <s v="180102080201"/>
    <x v="8"/>
    <n v="500"/>
    <n v="6900"/>
  </r>
  <r>
    <n v="941"/>
    <n v="10.551357185347781"/>
    <n v="4.2699999999999996"/>
    <s v="180102080201"/>
    <x v="8"/>
    <n v="1080"/>
    <n v="42700"/>
  </r>
  <r>
    <n v="942"/>
    <n v="26.464880017247914"/>
    <n v="10.71"/>
    <s v="180102080201"/>
    <x v="8"/>
    <n v="1820"/>
    <n v="107100"/>
  </r>
  <r>
    <n v="943"/>
    <n v="6.7953714212301888"/>
    <n v="2.75"/>
    <s v="180102080201"/>
    <x v="8"/>
    <n v="1160"/>
    <n v="27500"/>
  </r>
  <r>
    <n v="944"/>
    <n v="0.56834005295194134"/>
    <n v="0.23"/>
    <s v="180102080201"/>
    <x v="8"/>
    <n v="240"/>
    <n v="2300"/>
  </r>
  <r>
    <n v="945"/>
    <n v="8.8710465149221296"/>
    <n v="3.59"/>
    <s v="180102080201"/>
    <x v="8"/>
    <n v="1300"/>
    <n v="35900"/>
  </r>
  <r>
    <n v="946"/>
    <n v="3.0888046833185214"/>
    <n v="1.25"/>
    <s v="180102080201"/>
    <x v="8"/>
    <n v="720"/>
    <n v="12500"/>
  </r>
  <r>
    <n v="947"/>
    <n v="1.3096535706709533"/>
    <n v="0.53"/>
    <s v="180102080201"/>
    <x v="8"/>
    <n v="360"/>
    <n v="5300"/>
  </r>
  <r>
    <n v="948"/>
    <n v="0.91428627940188301"/>
    <n v="0.37"/>
    <s v="180102080201"/>
    <x v="8"/>
    <n v="340"/>
    <n v="3700"/>
  </r>
  <r>
    <n v="949"/>
    <n v="9.8841760834388184E-2"/>
    <n v="0.04"/>
    <s v="180102080201"/>
    <x v="8"/>
    <n v="100"/>
    <n v="400"/>
  </r>
  <r>
    <n v="950"/>
    <n v="0.14826263583306371"/>
    <n v="0.06"/>
    <s v="180102080201"/>
    <x v="8"/>
    <n v="120"/>
    <n v="600"/>
  </r>
  <r>
    <n v="951"/>
    <n v="9.8841757227061358E-2"/>
    <n v="0.04"/>
    <s v="180102080201"/>
    <x v="8"/>
    <n v="80"/>
    <n v="400"/>
  </r>
  <r>
    <n v="952"/>
    <n v="2.4710439308905745E-2"/>
    <n v="0.01"/>
    <s v="180102080201"/>
    <x v="8"/>
    <n v="40"/>
    <n v="100"/>
  </r>
  <r>
    <n v="953"/>
    <n v="7.4131301498046712E-2"/>
    <n v="0.03"/>
    <s v="180102080201"/>
    <x v="8"/>
    <n v="80"/>
    <n v="300"/>
  </r>
  <r>
    <n v="954"/>
    <n v="15.048656760970394"/>
    <n v="6.09"/>
    <s v="180102080201"/>
    <x v="8"/>
    <n v="3500"/>
    <n v="60900"/>
  </r>
  <r>
    <n v="955"/>
    <n v="2.4710439306912951E-2"/>
    <n v="0.01"/>
    <s v="180102080201"/>
    <x v="8"/>
    <n v="40"/>
    <n v="100"/>
  </r>
  <r>
    <n v="956"/>
    <n v="4.9420878609102242E-2"/>
    <n v="0.02"/>
    <s v="180102080201"/>
    <x v="8"/>
    <n v="60"/>
    <n v="200"/>
  </r>
  <r>
    <n v="957"/>
    <n v="3.6077240978720546"/>
    <n v="1.46"/>
    <s v="180102080201"/>
    <x v="8"/>
    <n v="880"/>
    <n v="14600"/>
  </r>
  <r>
    <n v="958"/>
    <n v="0.49420863040256063"/>
    <n v="0.2"/>
    <s v="180102080201"/>
    <x v="8"/>
    <n v="260"/>
    <n v="2000"/>
  </r>
  <r>
    <n v="959"/>
    <n v="15.394602285793312"/>
    <n v="6.23"/>
    <s v="180102080201"/>
    <x v="8"/>
    <n v="1980"/>
    <n v="62300"/>
  </r>
  <r>
    <n v="960"/>
    <n v="3.4841719305017405"/>
    <n v="1.41"/>
    <s v="180102080201"/>
    <x v="8"/>
    <n v="700"/>
    <n v="14100"/>
  </r>
  <r>
    <n v="961"/>
    <n v="1.2108116125197363"/>
    <n v="0.49"/>
    <s v="180102080201"/>
    <x v="8"/>
    <n v="380"/>
    <n v="4900"/>
  </r>
  <r>
    <n v="962"/>
    <n v="2.4710439305732041E-2"/>
    <n v="0.01"/>
    <s v="180102080201"/>
    <x v="8"/>
    <n v="40"/>
    <n v="100"/>
  </r>
  <r>
    <n v="963"/>
    <n v="3.7806969744734715"/>
    <n v="1.53"/>
    <s v="180102080201"/>
    <x v="8"/>
    <n v="640"/>
    <n v="15300"/>
  </r>
  <r>
    <n v="964"/>
    <n v="0.46949833884326686"/>
    <n v="0.19"/>
    <s v="180102080201"/>
    <x v="8"/>
    <n v="240"/>
    <n v="1900"/>
  </r>
  <r>
    <n v="965"/>
    <n v="1.2355220548506038"/>
    <n v="0.5"/>
    <s v="180102080201"/>
    <x v="8"/>
    <n v="460"/>
    <n v="5000"/>
  </r>
  <r>
    <n v="966"/>
    <n v="0.14826263582398541"/>
    <n v="0.06"/>
    <s v="180102080201"/>
    <x v="8"/>
    <n v="120"/>
    <n v="600"/>
  </r>
  <r>
    <n v="967"/>
    <n v="0.24710434911738563"/>
    <n v="0.1"/>
    <s v="180102080201"/>
    <x v="8"/>
    <n v="160"/>
    <n v="1000"/>
  </r>
  <r>
    <n v="968"/>
    <n v="0.12355218368812663"/>
    <n v="0.05"/>
    <s v="180102080201"/>
    <x v="8"/>
    <n v="100"/>
    <n v="500"/>
  </r>
  <r>
    <n v="969"/>
    <n v="0.32123570920144612"/>
    <n v="0.13"/>
    <s v="180102080201"/>
    <x v="8"/>
    <n v="180"/>
    <n v="1300"/>
  </r>
  <r>
    <n v="970"/>
    <n v="2.4710439299753653E-2"/>
    <n v="0.01"/>
    <s v="180102080201"/>
    <x v="8"/>
    <n v="40"/>
    <n v="100"/>
  </r>
  <r>
    <n v="971"/>
    <n v="0.24710438499181733"/>
    <n v="0.1"/>
    <s v="180102080201"/>
    <x v="8"/>
    <n v="140"/>
    <n v="1000"/>
  </r>
  <r>
    <n v="972"/>
    <n v="0.22239397196299793"/>
    <n v="0.09"/>
    <s v="180102080201"/>
    <x v="8"/>
    <n v="140"/>
    <n v="900"/>
  </r>
  <r>
    <n v="973"/>
    <n v="7.4131303278719196E-2"/>
    <n v="0.03"/>
    <s v="180102080201"/>
    <x v="8"/>
    <n v="80"/>
    <n v="300"/>
  </r>
  <r>
    <n v="974"/>
    <n v="0.81544459024934124"/>
    <n v="0.33"/>
    <s v="180102080201"/>
    <x v="8"/>
    <n v="320"/>
    <n v="3300"/>
  </r>
  <r>
    <n v="975"/>
    <n v="0.27181467795418601"/>
    <n v="0.11"/>
    <s v="180102080201"/>
    <x v="8"/>
    <n v="180"/>
    <n v="1100"/>
  </r>
  <r>
    <n v="976"/>
    <n v="0.79073415765792388"/>
    <n v="0.32"/>
    <s v="180102080201"/>
    <x v="8"/>
    <n v="420"/>
    <n v="3200"/>
  </r>
  <r>
    <n v="977"/>
    <n v="2.125096022906285"/>
    <n v="0.86"/>
    <s v="180102080201"/>
    <x v="8"/>
    <n v="640"/>
    <n v="8600"/>
  </r>
  <r>
    <n v="978"/>
    <n v="4.9420878614563971E-2"/>
    <n v="0.02"/>
    <s v="180102080201"/>
    <x v="8"/>
    <n v="60"/>
    <n v="200"/>
  </r>
  <r>
    <n v="979"/>
    <n v="0.37065648085498698"/>
    <n v="0.15"/>
    <s v="180102080201"/>
    <x v="8"/>
    <n v="200"/>
    <n v="1500"/>
  </r>
  <r>
    <n v="980"/>
    <n v="0.19768350192579362"/>
    <n v="0.08"/>
    <s v="180102080201"/>
    <x v="8"/>
    <n v="180"/>
    <n v="800"/>
  </r>
  <r>
    <n v="981"/>
    <n v="7.4131334334795559E-2"/>
    <n v="0.03"/>
    <s v="180102080201"/>
    <x v="8"/>
    <n v="80"/>
    <n v="300"/>
  </r>
  <r>
    <n v="982"/>
    <n v="0.19768352874688672"/>
    <n v="0.08"/>
    <s v="180102080201"/>
    <x v="8"/>
    <n v="140"/>
    <n v="800"/>
  </r>
  <r>
    <n v="983"/>
    <n v="0.27181477381504932"/>
    <n v="0.11"/>
    <s v="180102080201"/>
    <x v="8"/>
    <n v="160"/>
    <n v="1100"/>
  </r>
  <r>
    <n v="984"/>
    <n v="3.5088819726710856"/>
    <n v="1.42"/>
    <s v="180102080201"/>
    <x v="8"/>
    <n v="640"/>
    <n v="14200"/>
  </r>
  <r>
    <n v="985"/>
    <n v="7.4131301459445562E-2"/>
    <n v="0.03"/>
    <s v="180102080201"/>
    <x v="8"/>
    <n v="80"/>
    <n v="300"/>
  </r>
  <r>
    <n v="986"/>
    <n v="0.19768351443818036"/>
    <n v="0.08"/>
    <s v="180102080201"/>
    <x v="8"/>
    <n v="120"/>
    <n v="800"/>
  </r>
  <r>
    <n v="987"/>
    <n v="9.8841757215695047E-2"/>
    <n v="0.04"/>
    <s v="180102080201"/>
    <x v="8"/>
    <n v="80"/>
    <n v="400"/>
  </r>
  <r>
    <n v="988"/>
    <n v="9.8841757219385415E-2"/>
    <n v="0.04"/>
    <s v="180102080201"/>
    <x v="8"/>
    <n v="80"/>
    <n v="400"/>
  </r>
  <r>
    <n v="989"/>
    <n v="2.4710439301894063E-2"/>
    <n v="0.01"/>
    <s v="180102080201"/>
    <x v="8"/>
    <n v="40"/>
    <n v="100"/>
  </r>
  <r>
    <n v="990"/>
    <n v="3.4100406889054682"/>
    <n v="1.38"/>
    <s v="180102080201"/>
    <x v="8"/>
    <n v="620"/>
    <n v="13800"/>
  </r>
  <r>
    <n v="991"/>
    <n v="0.12355224402669238"/>
    <n v="0.05"/>
    <s v="180102080201"/>
    <x v="8"/>
    <n v="100"/>
    <n v="500"/>
  </r>
  <r>
    <n v="992"/>
    <n v="2.4710439304993965E-2"/>
    <n v="0.01"/>
    <s v="180102080201"/>
    <x v="8"/>
    <n v="40"/>
    <n v="100"/>
  </r>
  <r>
    <n v="993"/>
    <n v="0.24710439483961663"/>
    <n v="0.1"/>
    <s v="180102080201"/>
    <x v="8"/>
    <n v="180"/>
    <n v="1000"/>
  </r>
  <r>
    <n v="994"/>
    <n v="12.651745987264139"/>
    <n v="5.12"/>
    <s v="180102080201"/>
    <x v="8"/>
    <n v="1780"/>
    <n v="51200"/>
  </r>
  <r>
    <n v="995"/>
    <n v="7.4131317911439149E-2"/>
    <n v="0.03"/>
    <s v="180102080302"/>
    <x v="9"/>
    <n v="80"/>
    <n v="300"/>
  </r>
  <r>
    <n v="996"/>
    <n v="0.27181473589726529"/>
    <n v="0.11"/>
    <s v="180102080302"/>
    <x v="9"/>
    <n v="140"/>
    <n v="1100"/>
  </r>
  <r>
    <n v="997"/>
    <n v="7.4131317916310432E-2"/>
    <n v="0.03"/>
    <s v="180102080302"/>
    <x v="9"/>
    <n v="80"/>
    <n v="300"/>
  </r>
  <r>
    <n v="998"/>
    <n v="0.29652540897290636"/>
    <n v="0.12"/>
    <s v="180102080302"/>
    <x v="9"/>
    <n v="200"/>
    <n v="1200"/>
  </r>
  <r>
    <n v="999"/>
    <n v="2.471043930277975E-2"/>
    <n v="0.01"/>
    <s v="180102080302"/>
    <x v="9"/>
    <n v="40"/>
    <n v="100"/>
  </r>
  <r>
    <n v="1000"/>
    <n v="0.4942087678266931"/>
    <n v="0.2"/>
    <s v="180102080302"/>
    <x v="9"/>
    <n v="260"/>
    <n v="2000"/>
  </r>
  <r>
    <n v="1001"/>
    <n v="2.4710439311858037E-2"/>
    <n v="0.01"/>
    <s v="180102080302"/>
    <x v="9"/>
    <n v="40"/>
    <n v="100"/>
  </r>
  <r>
    <n v="1002"/>
    <n v="0.24710439306632487"/>
    <n v="0.1"/>
    <s v="180102080302"/>
    <x v="9"/>
    <n v="160"/>
    <n v="1000"/>
  </r>
  <r>
    <n v="1003"/>
    <n v="1.3343637224172711"/>
    <n v="0.54"/>
    <s v="180102080302"/>
    <x v="9"/>
    <n v="640"/>
    <n v="5400"/>
  </r>
  <r>
    <n v="1004"/>
    <n v="7.4131317929521906E-2"/>
    <n v="0.03"/>
    <s v="180102080302"/>
    <x v="9"/>
    <n v="80"/>
    <n v="300"/>
  </r>
  <r>
    <n v="1005"/>
    <n v="4.9420878608068944E-2"/>
    <n v="0.02"/>
    <s v="180102080302"/>
    <x v="9"/>
    <n v="60"/>
    <n v="200"/>
  </r>
  <r>
    <n v="1006"/>
    <n v="0.44478890940165061"/>
    <n v="0.18"/>
    <s v="180102080302"/>
    <x v="9"/>
    <n v="240"/>
    <n v="1800"/>
  </r>
  <r>
    <n v="1007"/>
    <n v="2.4710439300196497E-2"/>
    <n v="0.01"/>
    <s v="180102080302"/>
    <x v="9"/>
    <n v="40"/>
    <n v="100"/>
  </r>
  <r>
    <n v="1008"/>
    <n v="0.7843872319652202"/>
    <n v="1.45"/>
    <s v="180102080302"/>
    <x v="9"/>
    <n v="329.17621583342003"/>
    <n v="3174.2999999783933"/>
  </r>
  <r>
    <n v="1009"/>
    <n v="1.2006554465491183E-2"/>
    <n v="0.41"/>
    <s v="180102080302"/>
    <x v="9"/>
    <n v="39.007722671469061"/>
    <n v="48.588984039204185"/>
  </r>
  <r>
    <n v="1010"/>
    <n v="0.19768353716939518"/>
    <n v="0.08"/>
    <s v="180102080302"/>
    <x v="9"/>
    <n v="160"/>
    <n v="800"/>
  </r>
  <r>
    <n v="1011"/>
    <n v="4.9420878607847524E-2"/>
    <n v="0.02"/>
    <s v="180102080302"/>
    <x v="9"/>
    <n v="60"/>
    <n v="200"/>
  </r>
  <r>
    <n v="1012"/>
    <n v="3.745912144022495E-4"/>
    <n v="0.01"/>
    <s v="180102080302"/>
    <x v="9"/>
    <n v="6.9455697653733894"/>
    <n v="1.5159230986483074"/>
  </r>
  <r>
    <n v="1013"/>
    <n v="8.5441927471560569E-2"/>
    <n v="7.0000000000000007E-2"/>
    <s v="180102080302"/>
    <x v="9"/>
    <n v="144.10343994429414"/>
    <n v="345.77295487535207"/>
  </r>
  <r>
    <n v="1014"/>
    <n v="0.99782104040654884"/>
    <n v="2.39"/>
    <s v="180102080302"/>
    <x v="9"/>
    <n v="582.41370894572833"/>
    <n v="4038.0575502183028"/>
  </r>
  <r>
    <n v="1015"/>
    <n v="2.4994916608683609E-2"/>
    <n v="0.05"/>
    <s v="180102080302"/>
    <x v="9"/>
    <n v="40.121965923583943"/>
    <n v="101.1512452991029"/>
  </r>
  <r>
    <n v="1016"/>
    <n v="4.6168866217565198E-2"/>
    <n v="0.56000000000000005"/>
    <s v="180102080302"/>
    <x v="9"/>
    <n v="57.616256269598921"/>
    <n v="186.83949999511242"/>
  </r>
  <r>
    <n v="1017"/>
    <n v="9.8841757210528541E-2"/>
    <n v="0.04"/>
    <s v="180102080303"/>
    <x v="10"/>
    <n v="80"/>
    <n v="400"/>
  </r>
  <r>
    <n v="1018"/>
    <n v="0.38617876969868287"/>
    <n v="1.37"/>
    <s v="180102080302"/>
    <x v="9"/>
    <n v="225.25311869916675"/>
    <n v="1562.8131820384722"/>
  </r>
  <r>
    <n v="1019"/>
    <n v="7.4131303144832919E-2"/>
    <n v="0.03"/>
    <s v="180102080303"/>
    <x v="10"/>
    <n v="80"/>
    <n v="300"/>
  </r>
  <r>
    <n v="1020"/>
    <n v="9.88417702725575E-2"/>
    <n v="0.04"/>
    <s v="180102080303"/>
    <x v="10"/>
    <n v="100"/>
    <n v="400"/>
  </r>
  <r>
    <n v="1021"/>
    <n v="7.6436305731283894E-4"/>
    <n v="0.61"/>
    <s v="180102080302"/>
    <x v="9"/>
    <n v="12.758614711821854"/>
    <n v="3.0932791975950256"/>
  </r>
  <r>
    <n v="1022"/>
    <n v="5.8501252508736369E-2"/>
    <n v="7.14"/>
    <s v="180102080302"/>
    <x v="9"/>
    <n v="149.75074110222852"/>
    <n v="236.74743422450425"/>
  </r>
  <r>
    <n v="1023"/>
    <n v="8.4273925421731229E-3"/>
    <n v="0.56999999999999995"/>
    <s v="180102080303"/>
    <x v="10"/>
    <n v="63.239220737828511"/>
    <n v="34.104560514450554"/>
  </r>
  <r>
    <n v="1024"/>
    <n v="8.6106817243497627E-2"/>
    <n v="0.21"/>
    <s v="180102080303"/>
    <x v="10"/>
    <n v="106.79994121664323"/>
    <n v="348.46363905069535"/>
  </r>
  <r>
    <n v="1025"/>
    <n v="6.3327965140178103E-5"/>
    <n v="0.19"/>
    <s v="180102080303"/>
    <x v="10"/>
    <n v="2.9190124307295546"/>
    <n v="0.25628021948037549"/>
  </r>
  <r>
    <n v="1026"/>
    <n v="8.2838050074966075E-3"/>
    <n v="0.06"/>
    <s v="180102080303"/>
    <x v="10"/>
    <n v="33.385230816728857"/>
    <n v="33.523522342944005"/>
  </r>
  <r>
    <n v="1027"/>
    <n v="0.69200255705392288"/>
    <n v="1.58"/>
    <s v="180102080303"/>
    <x v="10"/>
    <n v="450.68194599706442"/>
    <n v="2800.4460000246763"/>
  </r>
  <r>
    <n v="1028"/>
    <n v="2.545175191540987"/>
    <n v="1.03"/>
    <s v="180102080303"/>
    <x v="10"/>
    <n v="480"/>
    <n v="10300"/>
  </r>
  <r>
    <n v="1029"/>
    <n v="0.44478790040137423"/>
    <n v="0.18"/>
    <s v="180102080303"/>
    <x v="10"/>
    <n v="220"/>
    <n v="1800"/>
  </r>
  <r>
    <n v="1030"/>
    <n v="2.4710439297908476E-2"/>
    <n v="0.01"/>
    <s v="180102080303"/>
    <x v="10"/>
    <n v="40"/>
    <n v="100"/>
  </r>
  <r>
    <n v="1031"/>
    <n v="4.9420878598104977E-2"/>
    <n v="0.02"/>
    <s v="180102080303"/>
    <x v="10"/>
    <n v="60"/>
    <n v="200"/>
  </r>
  <r>
    <n v="1032"/>
    <n v="0.39536706012522144"/>
    <n v="0.16"/>
    <s v="180102080303"/>
    <x v="10"/>
    <n v="260"/>
    <n v="1600"/>
  </r>
  <r>
    <n v="1033"/>
    <n v="2.4710439308167673E-2"/>
    <n v="0.01"/>
    <s v="180102080303"/>
    <x v="10"/>
    <n v="40"/>
    <n v="100"/>
  </r>
  <r>
    <n v="1034"/>
    <n v="0.19768348319581461"/>
    <n v="0.08"/>
    <s v="180102080303"/>
    <x v="10"/>
    <n v="160"/>
    <n v="800"/>
  </r>
  <r>
    <n v="1035"/>
    <n v="2.4710439306912951E-2"/>
    <n v="0.01"/>
    <s v="180102080303"/>
    <x v="10"/>
    <n v="40"/>
    <n v="100"/>
  </r>
  <r>
    <n v="1036"/>
    <n v="7.339000862644939"/>
    <n v="2.97"/>
    <s v="180102080303"/>
    <x v="10"/>
    <n v="2520"/>
    <n v="29700"/>
  </r>
  <r>
    <n v="1037"/>
    <n v="4.9420878621059011E-2"/>
    <n v="0.02"/>
    <s v="180102080303"/>
    <x v="10"/>
    <n v="60"/>
    <n v="200"/>
  </r>
  <r>
    <n v="1038"/>
    <n v="2.4710439302189292E-2"/>
    <n v="0.01"/>
    <s v="180102080303"/>
    <x v="10"/>
    <n v="40"/>
    <n v="100"/>
  </r>
  <r>
    <n v="1039"/>
    <n v="0.88957567868836929"/>
    <n v="0.36"/>
    <s v="180102080303"/>
    <x v="10"/>
    <n v="400"/>
    <n v="3600"/>
  </r>
  <r>
    <n v="1040"/>
    <n v="0.93899691719613332"/>
    <n v="0.38"/>
    <s v="180102080303"/>
    <x v="10"/>
    <n v="380"/>
    <n v="3800"/>
  </r>
  <r>
    <n v="1041"/>
    <n v="4.9420878608733211E-2"/>
    <n v="0.02"/>
    <s v="180102080303"/>
    <x v="10"/>
    <n v="60"/>
    <n v="200"/>
  </r>
  <r>
    <n v="1042"/>
    <n v="1.8038629603327418"/>
    <n v="0.73"/>
    <s v="180102080303"/>
    <x v="10"/>
    <n v="680"/>
    <n v="7300"/>
  </r>
  <r>
    <n v="1043"/>
    <n v="0.18678781025863631"/>
    <n v="133.28"/>
    <s v="180102080303"/>
    <x v="10"/>
    <n v="137.61488620031793"/>
    <n v="755.90629663773575"/>
  </r>
  <r>
    <n v="1044"/>
    <n v="1.1366801949848904"/>
    <n v="0.46"/>
    <s v="180102080303"/>
    <x v="10"/>
    <n v="560"/>
    <n v="4600"/>
  </r>
  <r>
    <n v="1045"/>
    <n v="2.4710439300344115E-2"/>
    <n v="0.01"/>
    <s v="180102080303"/>
    <x v="10"/>
    <n v="40"/>
    <n v="100"/>
  </r>
  <r>
    <n v="1046"/>
    <n v="2.4710439308093867E-2"/>
    <n v="0.01"/>
    <s v="180102080303"/>
    <x v="10"/>
    <n v="40"/>
    <n v="100"/>
  </r>
  <r>
    <n v="1047"/>
    <n v="2.5945953660594543"/>
    <n v="1.05"/>
    <s v="180102080303"/>
    <x v="10"/>
    <n v="1060"/>
    <n v="10500"/>
  </r>
  <r>
    <n v="1048"/>
    <n v="0.2471043930565085"/>
    <n v="0.1"/>
    <s v="180102080303"/>
    <x v="10"/>
    <n v="160"/>
    <n v="1000"/>
  </r>
  <r>
    <n v="1049"/>
    <n v="4.9420878621059011E-2"/>
    <n v="0.02"/>
    <s v="180102080303"/>
    <x v="10"/>
    <n v="60"/>
    <n v="200"/>
  </r>
  <r>
    <n v="1050"/>
    <n v="2.4710439307651027E-2"/>
    <n v="0.01"/>
    <s v="180102080303"/>
    <x v="10"/>
    <n v="40"/>
    <n v="100"/>
  </r>
  <r>
    <n v="1051"/>
    <n v="0.51891919417594046"/>
    <n v="0.21"/>
    <s v="180102080303"/>
    <x v="10"/>
    <n v="380"/>
    <n v="2100"/>
  </r>
  <r>
    <n v="1052"/>
    <n v="0.29652525518660372"/>
    <n v="0.12"/>
    <s v="180102080303"/>
    <x v="10"/>
    <n v="220"/>
    <n v="1200"/>
  </r>
  <r>
    <n v="1053"/>
    <n v="7.4131301423058599E-2"/>
    <n v="0.03"/>
    <s v="180102080303"/>
    <x v="10"/>
    <n v="80"/>
    <n v="300"/>
  </r>
  <r>
    <n v="1054"/>
    <n v="2.4710439310308085E-2"/>
    <n v="0.01"/>
    <s v="180102080303"/>
    <x v="10"/>
    <n v="40"/>
    <n v="100"/>
  </r>
  <r>
    <n v="1055"/>
    <n v="2.223938921733569"/>
    <n v="0.9"/>
    <s v="180102080303"/>
    <x v="10"/>
    <n v="740"/>
    <n v="9000"/>
  </r>
  <r>
    <n v="1056"/>
    <n v="2.4710439312005651E-2"/>
    <n v="0.01"/>
    <s v="180102080303"/>
    <x v="10"/>
    <n v="40"/>
    <n v="100"/>
  </r>
  <r>
    <n v="1057"/>
    <n v="2.4710439298720351E-2"/>
    <n v="0.01"/>
    <s v="180102080303"/>
    <x v="10"/>
    <n v="40"/>
    <n v="100"/>
  </r>
  <r>
    <n v="1058"/>
    <n v="9.8841757215695047E-2"/>
    <n v="0.04"/>
    <s v="180102080303"/>
    <x v="10"/>
    <n v="80"/>
    <n v="400"/>
  </r>
  <r>
    <n v="1059"/>
    <n v="0.17297284172175892"/>
    <n v="7.0000000000000007E-2"/>
    <s v="180102080303"/>
    <x v="10"/>
    <n v="140"/>
    <n v="700"/>
  </r>
  <r>
    <n v="1060"/>
    <n v="0.34594600972086009"/>
    <n v="0.14000000000000001"/>
    <s v="180102080303"/>
    <x v="10"/>
    <n v="200"/>
    <n v="1400"/>
  </r>
  <r>
    <n v="1061"/>
    <n v="7.8579190517688442"/>
    <n v="3.18"/>
    <s v="180102080303"/>
    <x v="10"/>
    <n v="2360"/>
    <n v="31800"/>
  </r>
  <r>
    <n v="1062"/>
    <n v="0.32123577341791587"/>
    <n v="0.13"/>
    <s v="180102080303"/>
    <x v="10"/>
    <n v="180"/>
    <n v="1300"/>
  </r>
  <r>
    <n v="1063"/>
    <n v="2.4710439304772545E-2"/>
    <n v="0.01"/>
    <s v="180102080303"/>
    <x v="10"/>
    <n v="40"/>
    <n v="100"/>
  </r>
  <r>
    <n v="1064"/>
    <n v="0.27181482805758334"/>
    <n v="0.11"/>
    <s v="180102080303"/>
    <x v="10"/>
    <n v="180"/>
    <n v="1100"/>
  </r>
  <r>
    <n v="1065"/>
    <n v="2.4710439302336906E-2"/>
    <n v="0.01"/>
    <s v="180102080303"/>
    <x v="10"/>
    <n v="40"/>
    <n v="100"/>
  </r>
  <r>
    <n v="1066"/>
    <n v="0.27181483063729245"/>
    <n v="0.11"/>
    <s v="180102080303"/>
    <x v="10"/>
    <n v="180"/>
    <n v="1100"/>
  </r>
  <r>
    <n v="1067"/>
    <n v="0.32123564850144654"/>
    <n v="0.13"/>
    <s v="180102080303"/>
    <x v="10"/>
    <n v="220"/>
    <n v="1300"/>
  </r>
  <r>
    <n v="1068"/>
    <n v="2.4710439297022789E-2"/>
    <n v="0.01"/>
    <s v="180102080303"/>
    <x v="10"/>
    <n v="40"/>
    <n v="100"/>
  </r>
  <r>
    <n v="1069"/>
    <n v="0.32123577340381876"/>
    <n v="0.13"/>
    <s v="180102080303"/>
    <x v="10"/>
    <n v="200"/>
    <n v="1300"/>
  </r>
  <r>
    <n v="1070"/>
    <n v="0.19768351445323701"/>
    <n v="0.08"/>
    <s v="180102080303"/>
    <x v="10"/>
    <n v="180"/>
    <n v="800"/>
  </r>
  <r>
    <n v="1071"/>
    <n v="2.4710439304920156E-2"/>
    <n v="0.01"/>
    <s v="180102080303"/>
    <x v="10"/>
    <n v="40"/>
    <n v="100"/>
  </r>
  <r>
    <n v="1072"/>
    <n v="1.2602323290551682"/>
    <n v="0.51"/>
    <s v="180102080303"/>
    <x v="10"/>
    <n v="440"/>
    <n v="5100"/>
  </r>
  <r>
    <n v="1073"/>
    <n v="2.4710439303296403E-2"/>
    <n v="0.01"/>
    <s v="180102080303"/>
    <x v="10"/>
    <n v="40"/>
    <n v="100"/>
  </r>
  <r>
    <n v="1074"/>
    <n v="0.22239396079094992"/>
    <n v="0.09"/>
    <s v="180102080303"/>
    <x v="10"/>
    <n v="140"/>
    <n v="900"/>
  </r>
  <r>
    <n v="1075"/>
    <n v="7.4131301471549935E-2"/>
    <n v="0.03"/>
    <s v="180102080303"/>
    <x v="10"/>
    <n v="80"/>
    <n v="300"/>
  </r>
  <r>
    <n v="1076"/>
    <n v="2.4710439308315287E-2"/>
    <n v="0.01"/>
    <s v="180102080303"/>
    <x v="10"/>
    <n v="40"/>
    <n v="100"/>
  </r>
  <r>
    <n v="1077"/>
    <n v="0.76602358848968077"/>
    <n v="0.31"/>
    <s v="180102080303"/>
    <x v="10"/>
    <n v="320"/>
    <n v="3100"/>
  </r>
  <r>
    <n v="1078"/>
    <n v="2.4710439307208183E-2"/>
    <n v="0.01"/>
    <s v="180102080303"/>
    <x v="10"/>
    <n v="40"/>
    <n v="100"/>
  </r>
  <r>
    <n v="1079"/>
    <n v="4.9420878611611686E-2"/>
    <n v="0.02"/>
    <s v="180102080303"/>
    <x v="10"/>
    <n v="60"/>
    <n v="200"/>
  </r>
  <r>
    <n v="1080"/>
    <n v="2.4710439300860764E-2"/>
    <n v="0.01"/>
    <s v="180102080303"/>
    <x v="10"/>
    <n v="40"/>
    <n v="100"/>
  </r>
  <r>
    <n v="1081"/>
    <n v="9.8841709506500466E-2"/>
    <n v="0.04"/>
    <s v="180102080303"/>
    <x v="10"/>
    <n v="100"/>
    <n v="400"/>
  </r>
  <r>
    <n v="1082"/>
    <n v="7.4131317918081807E-2"/>
    <n v="0.03"/>
    <s v="180102080301"/>
    <x v="11"/>
    <n v="80"/>
    <n v="300"/>
  </r>
  <r>
    <n v="1083"/>
    <n v="6.2270315239294369"/>
    <n v="2.52"/>
    <s v="180102080301"/>
    <x v="11"/>
    <n v="1500"/>
    <n v="25200"/>
  </r>
  <r>
    <n v="1084"/>
    <n v="0.14826269487217988"/>
    <n v="0.06"/>
    <s v="180102080301"/>
    <x v="11"/>
    <n v="120"/>
    <n v="600"/>
  </r>
  <r>
    <n v="1085"/>
    <n v="2.4710439298129893E-2"/>
    <n v="0.01"/>
    <s v="180102080301"/>
    <x v="11"/>
    <n v="40"/>
    <n v="100"/>
  </r>
  <r>
    <n v="1086"/>
    <n v="0.46949834338130242"/>
    <n v="0.19"/>
    <s v="180102080301"/>
    <x v="11"/>
    <n v="200"/>
    <n v="1900"/>
  </r>
  <r>
    <n v="1087"/>
    <n v="0.8401549823361063"/>
    <n v="0.34"/>
    <s v="180102080301"/>
    <x v="11"/>
    <n v="300"/>
    <n v="3400"/>
  </r>
  <r>
    <n v="1088"/>
    <n v="7.4131317915867578E-2"/>
    <n v="0.03"/>
    <s v="180102080301"/>
    <x v="11"/>
    <n v="80"/>
    <n v="300"/>
  </r>
  <r>
    <n v="1089"/>
    <n v="0.32123566157336564"/>
    <n v="0.13"/>
    <s v="180102080301"/>
    <x v="11"/>
    <n v="160"/>
    <n v="1300"/>
  </r>
  <r>
    <n v="1090"/>
    <n v="0.32123567973480782"/>
    <n v="0.13"/>
    <s v="180102080301"/>
    <x v="11"/>
    <n v="180"/>
    <n v="1300"/>
  </r>
  <r>
    <n v="1091"/>
    <n v="0.64247157889598128"/>
    <n v="0.26"/>
    <s v="180102080301"/>
    <x v="11"/>
    <n v="260"/>
    <n v="2600"/>
  </r>
  <r>
    <n v="1092"/>
    <n v="0.17297306036185653"/>
    <n v="7.0000000000000007E-2"/>
    <s v="180102080301"/>
    <x v="11"/>
    <n v="140"/>
    <n v="700"/>
  </r>
  <r>
    <n v="1093"/>
    <n v="2.7181489993553547"/>
    <n v="1.1000000000000001"/>
    <s v="180102080301"/>
    <x v="11"/>
    <n v="1060"/>
    <n v="11000"/>
  </r>
  <r>
    <n v="1094"/>
    <n v="0.5189192123307399"/>
    <n v="0.21"/>
    <s v="180102080301"/>
    <x v="11"/>
    <n v="280"/>
    <n v="2100"/>
  </r>
  <r>
    <n v="1095"/>
    <n v="0.24710439303916382"/>
    <n v="0.1"/>
    <s v="180102080301"/>
    <x v="11"/>
    <n v="180"/>
    <n v="1000"/>
  </r>
  <r>
    <n v="1096"/>
    <n v="4.9420878611611686E-2"/>
    <n v="0.02"/>
    <s v="180102080301"/>
    <x v="11"/>
    <n v="60"/>
    <n v="200"/>
  </r>
  <r>
    <n v="1097"/>
    <n v="46.727437388656213"/>
    <n v="18.91"/>
    <s v="180102080301"/>
    <x v="11"/>
    <n v="7540"/>
    <n v="189100"/>
  </r>
  <r>
    <n v="1098"/>
    <n v="5.1397709557061377"/>
    <n v="2.08"/>
    <s v="180102080301"/>
    <x v="11"/>
    <n v="1560"/>
    <n v="20800"/>
  </r>
  <r>
    <n v="1099"/>
    <n v="0.66718186370759969"/>
    <n v="0.27"/>
    <s v="180102080301"/>
    <x v="11"/>
    <n v="280"/>
    <n v="2700"/>
  </r>
  <r>
    <n v="1100"/>
    <n v="0.22239395375454063"/>
    <n v="0.09"/>
    <s v="180102080301"/>
    <x v="11"/>
    <n v="180"/>
    <n v="900"/>
  </r>
  <r>
    <n v="1101"/>
    <n v="7.413133436121852E-2"/>
    <n v="0.03"/>
    <s v="180102080301"/>
    <x v="11"/>
    <n v="80"/>
    <n v="300"/>
  </r>
  <r>
    <n v="1102"/>
    <n v="4.9420878611464082E-2"/>
    <n v="0.02"/>
    <s v="180102080301"/>
    <x v="11"/>
    <n v="60"/>
    <n v="200"/>
  </r>
  <r>
    <n v="1103"/>
    <n v="2.4710439300639341E-2"/>
    <n v="0.01"/>
    <s v="180102080301"/>
    <x v="11"/>
    <n v="40"/>
    <n v="100"/>
  </r>
  <r>
    <n v="1104"/>
    <n v="23.67260144609898"/>
    <n v="9.58"/>
    <s v="180102080301"/>
    <x v="11"/>
    <n v="5400"/>
    <n v="95800"/>
  </r>
  <r>
    <n v="1105"/>
    <n v="0.14826263582464966"/>
    <n v="0.06"/>
    <s v="180102080301"/>
    <x v="11"/>
    <n v="140"/>
    <n v="600"/>
  </r>
  <r>
    <n v="1106"/>
    <n v="1.5320472930126179"/>
    <n v="0.62"/>
    <s v="180102080301"/>
    <x v="11"/>
    <n v="540"/>
    <n v="6200"/>
  </r>
  <r>
    <n v="1107"/>
    <n v="2.471043930300117E-2"/>
    <n v="0.01"/>
    <s v="180102080301"/>
    <x v="11"/>
    <n v="40"/>
    <n v="100"/>
  </r>
  <r>
    <n v="1108"/>
    <n v="0.1235522277361151"/>
    <n v="0.05"/>
    <s v="180102080301"/>
    <x v="11"/>
    <n v="120"/>
    <n v="500"/>
  </r>
  <r>
    <n v="1109"/>
    <n v="7.4131303159889597E-2"/>
    <n v="0.03"/>
    <s v="180102080301"/>
    <x v="11"/>
    <n v="80"/>
    <n v="300"/>
  </r>
  <r>
    <n v="1110"/>
    <n v="4.9915086665128623"/>
    <n v="2.02"/>
    <s v="180102080301"/>
    <x v="11"/>
    <n v="1620"/>
    <n v="20200"/>
  </r>
  <r>
    <n v="1111"/>
    <n v="4.9420878606888027E-2"/>
    <n v="0.02"/>
    <s v="180102080301"/>
    <x v="11"/>
    <n v="60"/>
    <n v="200"/>
  </r>
  <r>
    <n v="1112"/>
    <n v="4.9420878607109454E-2"/>
    <n v="0.02"/>
    <s v="180102080301"/>
    <x v="11"/>
    <n v="60"/>
    <n v="200"/>
  </r>
  <r>
    <n v="1113"/>
    <n v="9.8841757223001953E-2"/>
    <n v="0.04"/>
    <s v="180102080301"/>
    <x v="11"/>
    <n v="100"/>
    <n v="400"/>
  </r>
  <r>
    <n v="1114"/>
    <n v="0.24710426901376878"/>
    <n v="0.1"/>
    <s v="180102080301"/>
    <x v="11"/>
    <n v="180"/>
    <n v="1000"/>
  </r>
  <r>
    <n v="1115"/>
    <n v="0.29652550491318624"/>
    <n v="0.12"/>
    <s v="180102080301"/>
    <x v="11"/>
    <n v="200"/>
    <n v="1200"/>
  </r>
  <r>
    <n v="1116"/>
    <n v="0.2223939529902671"/>
    <n v="0.09"/>
    <s v="180102080301"/>
    <x v="11"/>
    <n v="160"/>
    <n v="900"/>
  </r>
  <r>
    <n v="1117"/>
    <n v="4.9420878611759304E-2"/>
    <n v="0.02"/>
    <s v="180102080301"/>
    <x v="11"/>
    <n v="60"/>
    <n v="200"/>
  </r>
  <r>
    <n v="1118"/>
    <n v="2.4710439310603311E-2"/>
    <n v="0.01"/>
    <s v="180102080301"/>
    <x v="11"/>
    <n v="40"/>
    <n v="100"/>
  </r>
  <r>
    <n v="1119"/>
    <n v="0.14826263582642105"/>
    <n v="0.06"/>
    <s v="180102080301"/>
    <x v="11"/>
    <n v="120"/>
    <n v="600"/>
  </r>
  <r>
    <n v="1120"/>
    <n v="9.8841757233999239E-2"/>
    <n v="0.04"/>
    <s v="180102080301"/>
    <x v="11"/>
    <n v="80"/>
    <n v="400"/>
  </r>
  <r>
    <n v="1121"/>
    <n v="0.76602361939312369"/>
    <n v="0.31"/>
    <s v="180102080301"/>
    <x v="11"/>
    <n v="300"/>
    <n v="3100"/>
  </r>
  <r>
    <n v="1122"/>
    <n v="0.37065660262977912"/>
    <n v="0.15"/>
    <s v="180102080301"/>
    <x v="11"/>
    <n v="180"/>
    <n v="1500"/>
  </r>
  <r>
    <n v="1123"/>
    <n v="0.42007746818851394"/>
    <n v="0.17"/>
    <s v="180102080301"/>
    <x v="11"/>
    <n v="260"/>
    <n v="1700"/>
  </r>
  <r>
    <n v="1124"/>
    <n v="0.44478804792373372"/>
    <n v="0.18"/>
    <s v="180102080301"/>
    <x v="11"/>
    <n v="240"/>
    <n v="1800"/>
  </r>
  <r>
    <n v="1125"/>
    <n v="0.19768353256788534"/>
    <n v="0.08"/>
    <s v="180102080301"/>
    <x v="11"/>
    <n v="180"/>
    <n v="800"/>
  </r>
  <r>
    <n v="1126"/>
    <n v="4.9420878605042858E-2"/>
    <n v="0.02"/>
    <s v="180102080301"/>
    <x v="11"/>
    <n v="60"/>
    <n v="200"/>
  </r>
  <r>
    <n v="1127"/>
    <n v="0.14826263583262086"/>
    <n v="0.06"/>
    <s v="180102080301"/>
    <x v="11"/>
    <n v="100"/>
    <n v="600"/>
  </r>
  <r>
    <n v="1128"/>
    <n v="0.56834010400039503"/>
    <n v="0.23"/>
    <s v="180102080301"/>
    <x v="11"/>
    <n v="260"/>
    <n v="2300"/>
  </r>
  <r>
    <n v="1129"/>
    <n v="7.4131332663800578E-2"/>
    <n v="0.03"/>
    <s v="180102080301"/>
    <x v="11"/>
    <n v="80"/>
    <n v="300"/>
  </r>
  <r>
    <n v="1130"/>
    <n v="4.9420878608364173E-2"/>
    <n v="0.02"/>
    <s v="180102080301"/>
    <x v="11"/>
    <n v="60"/>
    <n v="200"/>
  </r>
  <r>
    <n v="1131"/>
    <n v="0.34594616673320161"/>
    <n v="0.14000000000000001"/>
    <s v="180102080301"/>
    <x v="11"/>
    <n v="200"/>
    <n v="1400"/>
  </r>
  <r>
    <n v="1132"/>
    <n v="0.1235522112807264"/>
    <n v="0.05"/>
    <s v="180102080301"/>
    <x v="11"/>
    <n v="120"/>
    <n v="500"/>
  </r>
  <r>
    <n v="1133"/>
    <n v="0.27181482888016451"/>
    <n v="0.11"/>
    <s v="180102080301"/>
    <x v="11"/>
    <n v="180"/>
    <n v="1100"/>
  </r>
  <r>
    <n v="1134"/>
    <n v="0.32123584966503282"/>
    <n v="0.13"/>
    <s v="180102080301"/>
    <x v="11"/>
    <n v="160"/>
    <n v="1300"/>
  </r>
  <r>
    <n v="1135"/>
    <n v="4.9420878607330868E-2"/>
    <n v="0.02"/>
    <s v="180102080301"/>
    <x v="11"/>
    <n v="60"/>
    <n v="200"/>
  </r>
  <r>
    <n v="1136"/>
    <n v="4.94208786055595E-2"/>
    <n v="0.02"/>
    <s v="180102080301"/>
    <x v="11"/>
    <n v="60"/>
    <n v="200"/>
  </r>
  <r>
    <n v="1137"/>
    <n v="4.0030903804669284"/>
    <n v="1.62"/>
    <s v="180102080301"/>
    <x v="11"/>
    <n v="1280"/>
    <n v="16200"/>
  </r>
  <r>
    <n v="1138"/>
    <n v="0.27181481506419503"/>
    <n v="0.11"/>
    <s v="180102080301"/>
    <x v="11"/>
    <n v="240"/>
    <n v="1100"/>
  </r>
  <r>
    <n v="1139"/>
    <n v="4.9420878605707118E-2"/>
    <n v="0.02"/>
    <s v="180102080301"/>
    <x v="11"/>
    <n v="60"/>
    <n v="200"/>
  </r>
  <r>
    <n v="1140"/>
    <n v="9.8841739082447269E-2"/>
    <n v="0.04"/>
    <s v="180102080301"/>
    <x v="11"/>
    <n v="100"/>
    <n v="400"/>
  </r>
  <r>
    <n v="1141"/>
    <n v="4.9420878611316457E-2"/>
    <n v="0.02"/>
    <s v="180102080301"/>
    <x v="11"/>
    <n v="60"/>
    <n v="200"/>
  </r>
  <r>
    <n v="1142"/>
    <n v="1.5567578971740348"/>
    <n v="0.63"/>
    <s v="180102080301"/>
    <x v="11"/>
    <n v="640"/>
    <n v="6300"/>
  </r>
  <r>
    <n v="1143"/>
    <n v="0.1235522425066331"/>
    <n v="0.05"/>
    <s v="180102080301"/>
    <x v="11"/>
    <n v="100"/>
    <n v="500"/>
  </r>
  <r>
    <n v="1144"/>
    <n v="2.4710439305436808E-2"/>
    <n v="0.01"/>
    <s v="180102080301"/>
    <x v="11"/>
    <n v="40"/>
    <n v="100"/>
  </r>
  <r>
    <n v="1145"/>
    <n v="0.44478828278274185"/>
    <n v="0.18"/>
    <s v="180102080301"/>
    <x v="11"/>
    <n v="240"/>
    <n v="1800"/>
  </r>
  <r>
    <n v="1146"/>
    <n v="7.413130146490729E-2"/>
    <n v="0.03"/>
    <s v="180102080301"/>
    <x v="11"/>
    <n v="80"/>
    <n v="300"/>
  </r>
  <r>
    <n v="1147"/>
    <n v="2.471043930462493E-2"/>
    <n v="0.01"/>
    <s v="180102080301"/>
    <x v="11"/>
    <n v="40"/>
    <n v="100"/>
  </r>
  <r>
    <n v="1148"/>
    <n v="2.4710439293849078E-2"/>
    <n v="0.01"/>
    <s v="180102080301"/>
    <x v="11"/>
    <n v="40"/>
    <n v="100"/>
  </r>
  <r>
    <n v="1149"/>
    <n v="9.8841775362818574E-2"/>
    <n v="0.04"/>
    <s v="180102080301"/>
    <x v="11"/>
    <n v="100"/>
    <n v="400"/>
  </r>
  <r>
    <n v="1150"/>
    <n v="2.4710439305067774E-2"/>
    <n v="0.01"/>
    <s v="180102080301"/>
    <x v="11"/>
    <n v="40"/>
    <n v="100"/>
  </r>
  <r>
    <n v="1151"/>
    <n v="2.4710439307429603E-2"/>
    <n v="0.01"/>
    <s v="180102080301"/>
    <x v="11"/>
    <n v="40"/>
    <n v="100"/>
  </r>
  <r>
    <n v="1152"/>
    <n v="1.3096532789172235"/>
    <n v="0.53"/>
    <s v="180102080301"/>
    <x v="11"/>
    <n v="560"/>
    <n v="5300"/>
  </r>
  <r>
    <n v="1153"/>
    <n v="7.4131332646013043E-2"/>
    <n v="0.03"/>
    <s v="180102080301"/>
    <x v="11"/>
    <n v="80"/>
    <n v="300"/>
  </r>
  <r>
    <n v="1154"/>
    <n v="0.34594616083740876"/>
    <n v="0.14000000000000001"/>
    <s v="180102080301"/>
    <x v="11"/>
    <n v="180"/>
    <n v="1400"/>
  </r>
  <r>
    <n v="1155"/>
    <n v="7.4131332657453156E-2"/>
    <n v="0.03"/>
    <s v="180102080301"/>
    <x v="11"/>
    <n v="80"/>
    <n v="300"/>
  </r>
  <r>
    <n v="1156"/>
    <n v="0.17297307511333226"/>
    <n v="7.0000000000000007E-2"/>
    <s v="180102080301"/>
    <x v="11"/>
    <n v="120"/>
    <n v="700"/>
  </r>
  <r>
    <n v="1157"/>
    <n v="7.4131317903615587E-2"/>
    <n v="0.03"/>
    <s v="180102080301"/>
    <x v="11"/>
    <n v="80"/>
    <n v="300"/>
  </r>
  <r>
    <n v="1158"/>
    <n v="2.4710439308536711E-2"/>
    <n v="0.01"/>
    <s v="180102080301"/>
    <x v="11"/>
    <n v="40"/>
    <n v="100"/>
  </r>
  <r>
    <n v="1159"/>
    <n v="0.34594613985284128"/>
    <n v="0.14000000000000001"/>
    <s v="180102080301"/>
    <x v="11"/>
    <n v="260"/>
    <n v="1400"/>
  </r>
  <r>
    <n v="1160"/>
    <n v="0.59305052856129392"/>
    <n v="0.24"/>
    <s v="180102080301"/>
    <x v="11"/>
    <n v="320"/>
    <n v="2400"/>
  </r>
  <r>
    <n v="1161"/>
    <n v="4.94208786055595E-2"/>
    <n v="0.02"/>
    <s v="180102080301"/>
    <x v="11"/>
    <n v="60"/>
    <n v="200"/>
  </r>
  <r>
    <n v="1162"/>
    <n v="0.61776100251315824"/>
    <n v="0.25"/>
    <s v="180102080301"/>
    <x v="11"/>
    <n v="300"/>
    <n v="2500"/>
  </r>
  <r>
    <n v="1163"/>
    <n v="2.4710439299384619E-2"/>
    <n v="0.01"/>
    <s v="180102080301"/>
    <x v="11"/>
    <n v="40"/>
    <n v="100"/>
  </r>
  <r>
    <n v="1164"/>
    <n v="2.8664109977882708"/>
    <n v="1.1599999999999999"/>
    <s v="180102080301"/>
    <x v="11"/>
    <n v="1060"/>
    <n v="11600"/>
  </r>
  <r>
    <n v="1165"/>
    <n v="0.2965252834951333"/>
    <n v="0.12"/>
    <s v="180102080301"/>
    <x v="11"/>
    <n v="200"/>
    <n v="1200"/>
  </r>
  <r>
    <n v="1166"/>
    <n v="0.14826263581712135"/>
    <n v="0.06"/>
    <s v="180102080301"/>
    <x v="11"/>
    <n v="140"/>
    <n v="600"/>
  </r>
  <r>
    <n v="1167"/>
    <n v="0.14826251020428108"/>
    <n v="0.06"/>
    <s v="180102080301"/>
    <x v="11"/>
    <n v="120"/>
    <n v="600"/>
  </r>
  <r>
    <n v="1168"/>
    <n v="0.81544448843998696"/>
    <n v="0.33"/>
    <s v="180102080301"/>
    <x v="11"/>
    <n v="460"/>
    <n v="3300"/>
  </r>
  <r>
    <n v="1169"/>
    <n v="0.49420870810124368"/>
    <n v="0.2"/>
    <s v="180102080301"/>
    <x v="11"/>
    <n v="340"/>
    <n v="2000"/>
  </r>
  <r>
    <n v="1170"/>
    <n v="0.27181477169139479"/>
    <n v="0.11"/>
    <s v="180102080301"/>
    <x v="11"/>
    <n v="200"/>
    <n v="1100"/>
  </r>
  <r>
    <n v="1171"/>
    <n v="0.12355224417105924"/>
    <n v="0.05"/>
    <s v="180102080301"/>
    <x v="11"/>
    <n v="100"/>
    <n v="500"/>
  </r>
  <r>
    <n v="1172"/>
    <n v="1.3096532892162061"/>
    <n v="0.53"/>
    <s v="180102080301"/>
    <x v="11"/>
    <n v="540"/>
    <n v="5300"/>
  </r>
  <r>
    <n v="1173"/>
    <n v="9.8841757229423177E-2"/>
    <n v="0.04"/>
    <s v="180102080301"/>
    <x v="11"/>
    <n v="80"/>
    <n v="400"/>
  </r>
  <r>
    <n v="1174"/>
    <n v="0.1729730490793191"/>
    <n v="7.0000000000000007E-2"/>
    <s v="180102080301"/>
    <x v="11"/>
    <n v="160"/>
    <n v="700"/>
  </r>
  <r>
    <n v="1175"/>
    <n v="0.49420882070763189"/>
    <n v="0.2"/>
    <s v="180102080301"/>
    <x v="11"/>
    <n v="260"/>
    <n v="2000"/>
  </r>
  <r>
    <n v="1176"/>
    <n v="0.34594614851286132"/>
    <n v="0.14000000000000001"/>
    <s v="180102080301"/>
    <x v="11"/>
    <n v="180"/>
    <n v="1400"/>
  </r>
  <r>
    <n v="1177"/>
    <n v="7.4131303168377433E-2"/>
    <n v="0.03"/>
    <s v="180102080301"/>
    <x v="11"/>
    <n v="80"/>
    <n v="300"/>
  </r>
  <r>
    <n v="1178"/>
    <n v="0.74131358985861084"/>
    <n v="0.3"/>
    <s v="180102080301"/>
    <x v="11"/>
    <n v="280"/>
    <n v="3000"/>
  </r>
  <r>
    <n v="1179"/>
    <n v="0.4447879210255411"/>
    <n v="0.18"/>
    <s v="180102080301"/>
    <x v="11"/>
    <n v="220"/>
    <n v="1800"/>
  </r>
  <r>
    <n v="1180"/>
    <n v="2.4710439308536711E-2"/>
    <n v="0.01"/>
    <s v="180102080301"/>
    <x v="11"/>
    <n v="40"/>
    <n v="100"/>
  </r>
  <r>
    <n v="1181"/>
    <n v="7.413133437568474E-2"/>
    <n v="0.03"/>
    <s v="180102080301"/>
    <x v="11"/>
    <n v="80"/>
    <n v="300"/>
  </r>
  <r>
    <n v="1182"/>
    <n v="4.9420878605854722E-2"/>
    <n v="0.02"/>
    <s v="180102080301"/>
    <x v="11"/>
    <n v="60"/>
    <n v="200"/>
  </r>
  <r>
    <n v="1183"/>
    <n v="0.12355218005791957"/>
    <n v="0.05"/>
    <s v="180102080301"/>
    <x v="11"/>
    <n v="120"/>
    <n v="500"/>
  </r>
  <r>
    <n v="1184"/>
    <n v="0.34594615025803255"/>
    <n v="0.14000000000000001"/>
    <s v="180102080301"/>
    <x v="11"/>
    <n v="240"/>
    <n v="1400"/>
  </r>
  <r>
    <n v="1185"/>
    <n v="2.4710439310455697E-2"/>
    <n v="0.01"/>
    <s v="180102080301"/>
    <x v="11"/>
    <n v="40"/>
    <n v="100"/>
  </r>
  <r>
    <n v="1186"/>
    <n v="2.4710439300639341E-2"/>
    <n v="0.01"/>
    <s v="180102080301"/>
    <x v="11"/>
    <n v="40"/>
    <n v="100"/>
  </r>
  <r>
    <n v="1187"/>
    <n v="2.471043930277975E-2"/>
    <n v="0.01"/>
    <s v="180102080301"/>
    <x v="11"/>
    <n v="40"/>
    <n v="100"/>
  </r>
  <r>
    <n v="1188"/>
    <n v="2.4710439305067774E-2"/>
    <n v="0.01"/>
    <s v="180102080301"/>
    <x v="11"/>
    <n v="40"/>
    <n v="100"/>
  </r>
  <r>
    <n v="1189"/>
    <n v="0.29652530285180917"/>
    <n v="0.12"/>
    <s v="180102080301"/>
    <x v="11"/>
    <n v="200"/>
    <n v="1200"/>
  </r>
  <r>
    <n v="1190"/>
    <n v="2.4710439302189292E-2"/>
    <n v="0.01"/>
    <s v="180102080301"/>
    <x v="11"/>
    <n v="40"/>
    <n v="100"/>
  </r>
  <r>
    <n v="1191"/>
    <n v="4.9420878613678283E-2"/>
    <n v="0.02"/>
    <s v="180102080301"/>
    <x v="11"/>
    <n v="60"/>
    <n v="200"/>
  </r>
  <r>
    <n v="1192"/>
    <n v="0.32123572570399767"/>
    <n v="0.13"/>
    <s v="180102080301"/>
    <x v="11"/>
    <n v="200"/>
    <n v="1300"/>
  </r>
  <r>
    <n v="1193"/>
    <n v="0.12355224412175603"/>
    <n v="0.05"/>
    <s v="180102080301"/>
    <x v="11"/>
    <n v="100"/>
    <n v="500"/>
  </r>
  <r>
    <n v="1194"/>
    <n v="7.413133435125456E-2"/>
    <n v="0.03"/>
    <s v="180102080301"/>
    <x v="11"/>
    <n v="80"/>
    <n v="300"/>
  </r>
  <r>
    <n v="1195"/>
    <n v="0.39536670141551999"/>
    <n v="0.16"/>
    <s v="180102080301"/>
    <x v="11"/>
    <n v="220"/>
    <n v="1600"/>
  </r>
  <r>
    <n v="1196"/>
    <n v="0.29652532518845076"/>
    <n v="0.12"/>
    <s v="180102080301"/>
    <x v="11"/>
    <n v="180"/>
    <n v="1200"/>
  </r>
  <r>
    <n v="1197"/>
    <n v="0.27181483235574549"/>
    <n v="0.11"/>
    <s v="180102080301"/>
    <x v="11"/>
    <n v="240"/>
    <n v="1100"/>
  </r>
  <r>
    <n v="1198"/>
    <n v="0.12355221295142613"/>
    <n v="0.05"/>
    <s v="180102080301"/>
    <x v="11"/>
    <n v="120"/>
    <n v="500"/>
  </r>
  <r>
    <n v="1199"/>
    <n v="2.4710439308684325E-2"/>
    <n v="0.01"/>
    <s v="180102080301"/>
    <x v="11"/>
    <n v="40"/>
    <n v="100"/>
  </r>
  <r>
    <n v="1200"/>
    <n v="2.4710439307577218E-2"/>
    <n v="0.01"/>
    <s v="180102080301"/>
    <x v="11"/>
    <n v="40"/>
    <n v="100"/>
  </r>
  <r>
    <n v="1201"/>
    <n v="0.2223939537409601"/>
    <n v="0.09"/>
    <s v="180102080301"/>
    <x v="11"/>
    <n v="140"/>
    <n v="900"/>
  </r>
  <r>
    <n v="1202"/>
    <n v="0.19768356372943224"/>
    <n v="0.08"/>
    <s v="180102080301"/>
    <x v="11"/>
    <n v="120"/>
    <n v="800"/>
  </r>
  <r>
    <n v="1203"/>
    <n v="7.4131303249786784E-2"/>
    <n v="0.03"/>
    <s v="180102080402"/>
    <x v="12"/>
    <n v="80"/>
    <n v="300"/>
  </r>
  <r>
    <n v="1204"/>
    <n v="0.48568369948176426"/>
    <n v="0.27"/>
    <s v="180102080402"/>
    <x v="12"/>
    <n v="296.94861235739415"/>
    <n v="1965.5000000074506"/>
  </r>
  <r>
    <n v="1205"/>
    <n v="2.4710439307355794E-2"/>
    <n v="0.01"/>
    <s v="180102080402"/>
    <x v="12"/>
    <n v="40"/>
    <n v="100"/>
  </r>
  <r>
    <n v="1206"/>
    <n v="7.4131317913948599E-2"/>
    <n v="0.03"/>
    <s v="180102080402"/>
    <x v="12"/>
    <n v="80"/>
    <n v="300"/>
  </r>
  <r>
    <n v="1207"/>
    <n v="2.0262559176709116"/>
    <n v="0.82"/>
    <s v="180102080402"/>
    <x v="12"/>
    <n v="540"/>
    <n v="8200"/>
  </r>
  <r>
    <n v="1208"/>
    <n v="4.2996164420632335"/>
    <n v="1.74"/>
    <s v="180102080402"/>
    <x v="12"/>
    <n v="700"/>
    <n v="17400"/>
  </r>
  <r>
    <n v="1209"/>
    <n v="9.8841694828389101E-2"/>
    <n v="0.04"/>
    <s v="180102080402"/>
    <x v="12"/>
    <n v="100"/>
    <n v="400"/>
  </r>
  <r>
    <n v="1210"/>
    <n v="0.37065659544582924"/>
    <n v="0.15"/>
    <s v="180102080402"/>
    <x v="12"/>
    <n v="180"/>
    <n v="1500"/>
  </r>
  <r>
    <n v="1211"/>
    <n v="2.4710439304772545E-2"/>
    <n v="0.01"/>
    <s v="180102080402"/>
    <x v="12"/>
    <n v="40"/>
    <n v="100"/>
  </r>
  <r>
    <n v="1212"/>
    <n v="7.2648690229819248"/>
    <n v="2.94"/>
    <s v="180102080402"/>
    <x v="12"/>
    <n v="1120"/>
    <n v="29400"/>
  </r>
  <r>
    <n v="1213"/>
    <n v="5.4362974278598557"/>
    <n v="2.2000000000000002"/>
    <s v="180102080402"/>
    <x v="12"/>
    <n v="1400"/>
    <n v="22000"/>
  </r>
  <r>
    <n v="1214"/>
    <n v="2.4710439298056091E-2"/>
    <n v="0.01"/>
    <s v="180102080402"/>
    <x v="12"/>
    <n v="40"/>
    <n v="100"/>
  </r>
  <r>
    <n v="1215"/>
    <n v="5.3621655738378733"/>
    <n v="2.17"/>
    <s v="180102080402"/>
    <x v="12"/>
    <n v="1180"/>
    <n v="21700"/>
  </r>
  <r>
    <n v="1216"/>
    <n v="1.087259263086179"/>
    <n v="0.44"/>
    <s v="180102080402"/>
    <x v="12"/>
    <n v="400"/>
    <n v="4400"/>
  </r>
  <r>
    <n v="1217"/>
    <n v="4.9420878612202145E-2"/>
    <n v="0.02"/>
    <s v="180102080402"/>
    <x v="12"/>
    <n v="60"/>
    <n v="200"/>
  </r>
  <r>
    <n v="1218"/>
    <n v="0.69189228814059067"/>
    <n v="0.28000000000000003"/>
    <s v="180102080402"/>
    <x v="12"/>
    <n v="320"/>
    <n v="2800"/>
  </r>
  <r>
    <n v="1219"/>
    <n v="7.4131303283664282E-2"/>
    <n v="0.03"/>
    <s v="180102080402"/>
    <x v="12"/>
    <n v="80"/>
    <n v="300"/>
  </r>
  <r>
    <n v="1220"/>
    <n v="0.59305059025525508"/>
    <n v="0.24"/>
    <s v="180102080402"/>
    <x v="12"/>
    <n v="260"/>
    <n v="2400"/>
  </r>
  <r>
    <n v="1221"/>
    <n v="0.79073421354717044"/>
    <n v="0.32"/>
    <s v="180102080402"/>
    <x v="12"/>
    <n v="260"/>
    <n v="3200"/>
  </r>
  <r>
    <n v="1222"/>
    <n v="2.4710439307798638E-2"/>
    <n v="0.01"/>
    <s v="180102080402"/>
    <x v="12"/>
    <n v="40"/>
    <n v="100"/>
  </r>
  <r>
    <n v="1223"/>
    <n v="0.34594607228331054"/>
    <n v="0.14000000000000001"/>
    <s v="180102080402"/>
    <x v="12"/>
    <n v="180"/>
    <n v="1400"/>
  </r>
  <r>
    <n v="1224"/>
    <n v="0.96370701985985197"/>
    <n v="0.39"/>
    <s v="180102080402"/>
    <x v="12"/>
    <n v="380"/>
    <n v="3900"/>
  </r>
  <r>
    <n v="1225"/>
    <n v="7.4131301373903016E-2"/>
    <n v="0.03"/>
    <s v="180102080402"/>
    <x v="12"/>
    <n v="80"/>
    <n v="300"/>
  </r>
  <r>
    <n v="1226"/>
    <n v="7.4131332578996109E-2"/>
    <n v="0.03"/>
    <s v="180102080401"/>
    <x v="13"/>
    <n v="80"/>
    <n v="300"/>
  </r>
  <r>
    <n v="1227"/>
    <n v="0.29652527957774244"/>
    <n v="0.12"/>
    <s v="180102080402"/>
    <x v="12"/>
    <n v="200"/>
    <n v="1200"/>
  </r>
  <r>
    <n v="1228"/>
    <n v="1.0131282151636127"/>
    <n v="0.41"/>
    <s v="180102080402"/>
    <x v="12"/>
    <n v="440"/>
    <n v="4100"/>
  </r>
  <r>
    <n v="1229"/>
    <n v="4.9420878605707118E-2"/>
    <n v="0.02"/>
    <s v="180102080402"/>
    <x v="12"/>
    <n v="60"/>
    <n v="200"/>
  </r>
  <r>
    <n v="1230"/>
    <n v="2.7337178281731222E-2"/>
    <n v="0.48"/>
    <s v="180102080403"/>
    <x v="14"/>
    <n v="61.91929063557825"/>
    <n v="110.63000001013279"/>
  </r>
  <r>
    <n v="1231"/>
    <n v="0.19110415754682927"/>
    <n v="0.09"/>
    <s v="180102080403"/>
    <x v="14"/>
    <n v="156.30982457405136"/>
    <n v="773.37423757667273"/>
  </r>
  <r>
    <n v="1232"/>
    <n v="1.6998750735705259"/>
    <n v="1.01"/>
    <s v="180102080403"/>
    <x v="14"/>
    <n v="763.96133865896491"/>
    <n v="6879.1779999434948"/>
  </r>
  <r>
    <n v="1233"/>
    <n v="2.4710439306396301E-2"/>
    <n v="0.01"/>
    <s v="180102080403"/>
    <x v="14"/>
    <n v="40"/>
    <n v="100"/>
  </r>
  <r>
    <n v="1234"/>
    <n v="0.78043220324423113"/>
    <n v="2.4900000000000002"/>
    <s v="180102080403"/>
    <x v="14"/>
    <n v="501.5247025445895"/>
    <n v="3158.3100751491206"/>
  </r>
  <r>
    <n v="1235"/>
    <n v="9.8841744507645421E-2"/>
    <n v="0.04"/>
    <s v="180102080402"/>
    <x v="12"/>
    <n v="100"/>
    <n v="400"/>
  </r>
  <r>
    <n v="1236"/>
    <n v="0.98841749232811771"/>
    <n v="0.4"/>
    <s v="180102080402"/>
    <x v="12"/>
    <n v="380"/>
    <n v="4000"/>
  </r>
  <r>
    <n v="1237"/>
    <n v="0.14826263584162533"/>
    <n v="0.06"/>
    <s v="180102080403"/>
    <x v="14"/>
    <n v="120"/>
    <n v="600"/>
  </r>
  <r>
    <n v="1238"/>
    <n v="4.9420878612571183E-2"/>
    <n v="0.02"/>
    <s v="180102080403"/>
    <x v="14"/>
    <n v="60"/>
    <n v="200"/>
  </r>
  <r>
    <n v="1239"/>
    <n v="0.14826263582280449"/>
    <n v="0.06"/>
    <s v="180102080401"/>
    <x v="13"/>
    <n v="120"/>
    <n v="600"/>
  </r>
  <r>
    <n v="1240"/>
    <n v="0.24478621418562979"/>
    <n v="0.41"/>
    <s v="180102080403"/>
    <x v="14"/>
    <n v="154.46097515840174"/>
    <n v="990.61849998310208"/>
  </r>
  <r>
    <n v="1241"/>
    <n v="4.9420878603345292E-2"/>
    <n v="0.02"/>
    <s v="180102080401"/>
    <x v="13"/>
    <n v="60"/>
    <n v="200"/>
  </r>
  <r>
    <n v="1242"/>
    <n v="0.27181481671474539"/>
    <n v="0.11"/>
    <s v="180102080401"/>
    <x v="13"/>
    <n v="180"/>
    <n v="1100"/>
  </r>
  <r>
    <n v="1243"/>
    <n v="2.4710439306839142E-2"/>
    <n v="0.01"/>
    <s v="180102080402"/>
    <x v="12"/>
    <n v="40"/>
    <n v="100"/>
  </r>
  <r>
    <n v="1244"/>
    <n v="0.93899678100207151"/>
    <n v="0.38"/>
    <s v="180102080402"/>
    <x v="12"/>
    <n v="360"/>
    <n v="3800"/>
  </r>
  <r>
    <n v="1245"/>
    <n v="0.1235522442240528"/>
    <n v="0.05"/>
    <s v="180102080401"/>
    <x v="13"/>
    <n v="100"/>
    <n v="500"/>
  </r>
  <r>
    <n v="1246"/>
    <n v="9.8841757230899316E-2"/>
    <n v="0.04"/>
    <s v="180102080401"/>
    <x v="13"/>
    <n v="100"/>
    <n v="400"/>
  </r>
  <r>
    <n v="1247"/>
    <n v="4.9420878612349763E-2"/>
    <n v="0.02"/>
    <s v="180102080501"/>
    <x v="15"/>
    <n v="60"/>
    <n v="200"/>
  </r>
  <r>
    <n v="1248"/>
    <n v="4.9420878612792603E-2"/>
    <n v="0.02"/>
    <s v="180102080501"/>
    <x v="15"/>
    <n v="60"/>
    <n v="200"/>
  </r>
  <r>
    <n v="1249"/>
    <n v="0.34594627451001569"/>
    <n v="0.14000000000000001"/>
    <s v="180102080501"/>
    <x v="15"/>
    <n v="200"/>
    <n v="1400"/>
  </r>
  <r>
    <n v="1250"/>
    <n v="0.1235522112665554"/>
    <n v="0.05"/>
    <s v="180102080501"/>
    <x v="15"/>
    <n v="120"/>
    <n v="500"/>
  </r>
  <r>
    <n v="1251"/>
    <n v="4.9420878610873617E-2"/>
    <n v="0.02"/>
    <s v="180102080501"/>
    <x v="15"/>
    <n v="60"/>
    <n v="200"/>
  </r>
  <r>
    <n v="1252"/>
    <n v="2.4710439304403503E-2"/>
    <n v="0.01"/>
    <s v="180102080501"/>
    <x v="15"/>
    <n v="40"/>
    <n v="100"/>
  </r>
  <r>
    <n v="1253"/>
    <n v="4.9420878601131063E-2"/>
    <n v="0.02"/>
    <s v="180102080501"/>
    <x v="15"/>
    <n v="60"/>
    <n v="200"/>
  </r>
  <r>
    <n v="1254"/>
    <n v="0.27181553606774927"/>
    <n v="0.11"/>
    <s v="180102080501"/>
    <x v="15"/>
    <n v="180"/>
    <n v="1100"/>
  </r>
  <r>
    <n v="1255"/>
    <n v="7.4131303174651039E-2"/>
    <n v="0.03"/>
    <s v="180102080501"/>
    <x v="15"/>
    <n v="80"/>
    <n v="300"/>
  </r>
  <r>
    <n v="1256"/>
    <n v="0.22239404670481705"/>
    <n v="0.09"/>
    <s v="180102080501"/>
    <x v="15"/>
    <n v="200"/>
    <n v="900"/>
  </r>
  <r>
    <n v="1257"/>
    <n v="0.17297309132405009"/>
    <n v="7.0000000000000007E-2"/>
    <s v="180102080501"/>
    <x v="15"/>
    <n v="140"/>
    <n v="700"/>
  </r>
  <r>
    <n v="1258"/>
    <n v="9.8841757221894852E-2"/>
    <n v="0.04"/>
    <s v="180102080501"/>
    <x v="15"/>
    <n v="100"/>
    <n v="400"/>
  </r>
  <r>
    <n v="1259"/>
    <n v="4.9420878612349763E-2"/>
    <n v="0.02"/>
    <s v="180102080501"/>
    <x v="15"/>
    <n v="60"/>
    <n v="200"/>
  </r>
  <r>
    <n v="1260"/>
    <n v="7.4131317917638953E-2"/>
    <n v="0.03"/>
    <s v="180102080501"/>
    <x v="15"/>
    <n v="80"/>
    <n v="300"/>
  </r>
  <r>
    <n v="1261"/>
    <n v="4.9420878613678283E-2"/>
    <n v="0.02"/>
    <s v="180102080501"/>
    <x v="15"/>
    <n v="60"/>
    <n v="200"/>
  </r>
  <r>
    <n v="1262"/>
    <n v="0.14826261928364459"/>
    <n v="0.06"/>
    <s v="180102080501"/>
    <x v="15"/>
    <n v="120"/>
    <n v="600"/>
  </r>
  <r>
    <n v="1263"/>
    <n v="0.12355219473256202"/>
    <n v="0.05"/>
    <s v="180102080501"/>
    <x v="15"/>
    <n v="120"/>
    <n v="500"/>
  </r>
  <r>
    <n v="1264"/>
    <n v="3.5335927833617249"/>
    <n v="1.43"/>
    <s v="180102080501"/>
    <x v="15"/>
    <n v="1200"/>
    <n v="14300"/>
  </r>
  <r>
    <n v="1265"/>
    <n v="0.12355217998507186"/>
    <n v="0.05"/>
    <s v="180102080501"/>
    <x v="15"/>
    <n v="120"/>
    <n v="500"/>
  </r>
  <r>
    <n v="1266"/>
    <n v="0.19768329552551275"/>
    <n v="0.08"/>
    <s v="180102080501"/>
    <x v="15"/>
    <n v="180"/>
    <n v="800"/>
  </r>
  <r>
    <n v="1267"/>
    <n v="0.17297316804906865"/>
    <n v="7.0000000000000007E-2"/>
    <s v="180102080501"/>
    <x v="15"/>
    <n v="120"/>
    <n v="700"/>
  </r>
  <r>
    <n v="1268"/>
    <n v="2.4710439299827462E-2"/>
    <n v="0.01"/>
    <s v="180102080501"/>
    <x v="15"/>
    <n v="40"/>
    <n v="100"/>
  </r>
  <r>
    <n v="1269"/>
    <n v="2.4710439302927361E-2"/>
    <n v="0.01"/>
    <s v="180102080501"/>
    <x v="15"/>
    <n v="40"/>
    <n v="100"/>
  </r>
  <r>
    <n v="1270"/>
    <n v="1.1861010346839449"/>
    <n v="0.48"/>
    <s v="180102080501"/>
    <x v="15"/>
    <n v="480"/>
    <n v="4800"/>
  </r>
  <r>
    <n v="1271"/>
    <n v="0.64247110923981554"/>
    <n v="0.26"/>
    <s v="180102080501"/>
    <x v="15"/>
    <n v="340"/>
    <n v="2600"/>
  </r>
  <r>
    <n v="1272"/>
    <n v="7.4131317918377029E-2"/>
    <n v="0.03"/>
    <s v="180102080501"/>
    <x v="15"/>
    <n v="80"/>
    <n v="300"/>
  </r>
  <r>
    <n v="1273"/>
    <n v="4.9420878607773715E-2"/>
    <n v="0.02"/>
    <s v="180102080503"/>
    <x v="16"/>
    <n v="60"/>
    <n v="200"/>
  </r>
  <r>
    <n v="1274"/>
    <n v="2.4710439302484517E-2"/>
    <n v="0.01"/>
    <s v="180102080501"/>
    <x v="15"/>
    <n v="40"/>
    <n v="100"/>
  </r>
  <r>
    <n v="1275"/>
    <n v="9.8841757227651802E-2"/>
    <n v="0.04"/>
    <s v="180102080501"/>
    <x v="15"/>
    <n v="100"/>
    <n v="400"/>
  </r>
  <r>
    <n v="1276"/>
    <n v="0.12355221484996871"/>
    <n v="0.05"/>
    <s v="180102080501"/>
    <x v="15"/>
    <n v="100"/>
    <n v="500"/>
  </r>
  <r>
    <n v="1277"/>
    <n v="1.1861011009535833"/>
    <n v="0.48"/>
    <s v="180102080501"/>
    <x v="15"/>
    <n v="320"/>
    <n v="4800"/>
  </r>
  <r>
    <n v="1278"/>
    <n v="0.32123574223828627"/>
    <n v="0.13"/>
    <s v="180102080501"/>
    <x v="15"/>
    <n v="220"/>
    <n v="1300"/>
  </r>
  <r>
    <n v="1279"/>
    <n v="1.4517076944947316"/>
    <n v="0.68"/>
    <s v="180102080501"/>
    <x v="15"/>
    <n v="727.25886933437528"/>
    <n v="5874.8769999202341"/>
  </r>
  <r>
    <n v="1280"/>
    <n v="0.14826249511358744"/>
    <n v="0.06"/>
    <s v="180102080501"/>
    <x v="15"/>
    <n v="120"/>
    <n v="600"/>
  </r>
  <r>
    <n v="1281"/>
    <n v="0.83880000148228617"/>
    <n v="0.5"/>
    <s v="180102080501"/>
    <x v="15"/>
    <n v="415.40650206315763"/>
    <n v="3394.5153751425787"/>
  </r>
  <r>
    <n v="1282"/>
    <n v="0.69189237867441944"/>
    <n v="0.28000000000000003"/>
    <s v="180102080504"/>
    <x v="17"/>
    <n v="260"/>
    <n v="2800"/>
  </r>
  <r>
    <n v="1283"/>
    <n v="0.14826263582228785"/>
    <n v="0.06"/>
    <s v="180102080504"/>
    <x v="17"/>
    <n v="100"/>
    <n v="600"/>
  </r>
  <r>
    <n v="1284"/>
    <n v="1.2502989251544059E-2"/>
    <n v="7.0000000000000007E-2"/>
    <s v="180102080501"/>
    <x v="15"/>
    <n v="63.374363339306626"/>
    <n v="50.598000017926097"/>
  </r>
  <r>
    <n v="1285"/>
    <n v="4.9420878619730484E-2"/>
    <n v="0.02"/>
    <s v="180102080503"/>
    <x v="16"/>
    <n v="60"/>
    <n v="200"/>
  </r>
  <r>
    <n v="1286"/>
    <n v="0.42007762546154248"/>
    <n v="0.17"/>
    <s v="180102080504"/>
    <x v="17"/>
    <n v="220"/>
    <n v="1700"/>
  </r>
  <r>
    <n v="1287"/>
    <n v="2.4710439311193769E-2"/>
    <n v="0.01"/>
    <s v="180102080504"/>
    <x v="17"/>
    <n v="40"/>
    <n v="100"/>
  </r>
  <r>
    <n v="1288"/>
    <n v="1.532047238834739"/>
    <n v="0.62"/>
    <s v="180102080504"/>
    <x v="17"/>
    <n v="560"/>
    <n v="6200"/>
  </r>
  <r>
    <n v="1289"/>
    <n v="4.9420878597957352E-2"/>
    <n v="0.02"/>
    <s v="180102080504"/>
    <x v="17"/>
    <n v="60"/>
    <n v="200"/>
  </r>
  <r>
    <n v="1290"/>
    <n v="2.5451751288915916"/>
    <n v="1.03"/>
    <s v="180102080503"/>
    <x v="16"/>
    <n v="880"/>
    <n v="10300"/>
  </r>
  <r>
    <n v="1291"/>
    <n v="0.22239393537721244"/>
    <n v="0.09"/>
    <s v="180102080503"/>
    <x v="16"/>
    <n v="140"/>
    <n v="900"/>
  </r>
  <r>
    <n v="1292"/>
    <n v="0.88957575446075843"/>
    <n v="0.36"/>
    <s v="180102080503"/>
    <x v="16"/>
    <n v="380"/>
    <n v="3600"/>
  </r>
  <r>
    <n v="1293"/>
    <n v="2.4710439304477316E-2"/>
    <n v="0.01"/>
    <s v="180102080503"/>
    <x v="16"/>
    <n v="40"/>
    <n v="100"/>
  </r>
  <r>
    <n v="1294"/>
    <n v="0.59305063318041462"/>
    <n v="0.24"/>
    <s v="180102080503"/>
    <x v="16"/>
    <n v="300"/>
    <n v="2400"/>
  </r>
  <r>
    <n v="1295"/>
    <n v="9.1060869357640628E-2"/>
    <n v="3.55"/>
    <s v="180102080501"/>
    <x v="15"/>
    <n v="251.64127963255498"/>
    <n v="368.51142568880465"/>
  </r>
  <r>
    <n v="1296"/>
    <n v="0.12355219651670342"/>
    <n v="0.05"/>
    <s v="180102080503"/>
    <x v="16"/>
    <n v="120"/>
    <n v="500"/>
  </r>
  <r>
    <n v="1297"/>
    <n v="4.9420878615523474E-2"/>
    <n v="0.02"/>
    <s v="180102080503"/>
    <x v="16"/>
    <n v="60"/>
    <n v="200"/>
  </r>
  <r>
    <n v="1298"/>
    <n v="6.8170199531981043E-2"/>
    <n v="0.06"/>
    <s v="180102080501"/>
    <x v="15"/>
    <n v="101.9443049430642"/>
    <n v="275.87587911180998"/>
  </r>
  <r>
    <n v="1299"/>
    <n v="1.2355219051898283"/>
    <n v="0.5"/>
    <s v="180102080503"/>
    <x v="16"/>
    <n v="640"/>
    <n v="5000"/>
  </r>
  <r>
    <n v="1300"/>
    <n v="2.49436088597846E-2"/>
    <n v="0.14000000000000001"/>
    <s v="180102080501"/>
    <x v="15"/>
    <n v="69.146202745704329"/>
    <n v="100.94355369025564"/>
  </r>
  <r>
    <n v="1301"/>
    <n v="2.4710439304477316E-2"/>
    <n v="0.01"/>
    <s v="180102080504"/>
    <x v="17"/>
    <n v="40"/>
    <n v="100"/>
  </r>
  <r>
    <n v="1302"/>
    <n v="0.12355220941842315"/>
    <n v="0.05"/>
    <s v="180102080503"/>
    <x v="16"/>
    <n v="100"/>
    <n v="500"/>
  </r>
  <r>
    <n v="1303"/>
    <n v="0.12355220941008294"/>
    <n v="0.05"/>
    <s v="180102080503"/>
    <x v="16"/>
    <n v="100"/>
    <n v="500"/>
  </r>
  <r>
    <n v="1304"/>
    <n v="0.27181487653688219"/>
    <n v="0.11"/>
    <s v="180102080501"/>
    <x v="15"/>
    <n v="160"/>
    <n v="1100"/>
  </r>
  <r>
    <n v="1305"/>
    <n v="0.19768355857938733"/>
    <n v="0.08"/>
    <s v="180102080503"/>
    <x v="16"/>
    <n v="120"/>
    <n v="800"/>
  </r>
  <r>
    <n v="1306"/>
    <n v="9.8841757219385415E-2"/>
    <n v="0.04"/>
    <s v="180102080501"/>
    <x v="15"/>
    <n v="100"/>
    <n v="400"/>
  </r>
  <r>
    <n v="1307"/>
    <n v="2.4710439306912951E-2"/>
    <n v="0.01"/>
    <s v="180102080503"/>
    <x v="16"/>
    <n v="40"/>
    <n v="100"/>
  </r>
  <r>
    <n v="1308"/>
    <n v="0.22239395373867207"/>
    <n v="0.09"/>
    <s v="180102080503"/>
    <x v="16"/>
    <n v="180"/>
    <n v="900"/>
  </r>
  <r>
    <n v="1309"/>
    <n v="0.197683470295202"/>
    <n v="0.08"/>
    <s v="180102080503"/>
    <x v="16"/>
    <n v="160"/>
    <n v="800"/>
  </r>
  <r>
    <n v="1310"/>
    <n v="2.4710439304993965E-2"/>
    <n v="0.01"/>
    <s v="180102080503"/>
    <x v="16"/>
    <n v="40"/>
    <n v="100"/>
  </r>
  <r>
    <n v="1311"/>
    <n v="4.942087860998793E-2"/>
    <n v="0.02"/>
    <s v="180102080503"/>
    <x v="16"/>
    <n v="60"/>
    <n v="200"/>
  </r>
  <r>
    <n v="1312"/>
    <n v="0.22239398499557783"/>
    <n v="0.09"/>
    <s v="180102080503"/>
    <x v="16"/>
    <n v="140"/>
    <n v="900"/>
  </r>
  <r>
    <n v="1313"/>
    <n v="1.4826264272769671"/>
    <n v="0.6"/>
    <s v="180102080503"/>
    <x v="16"/>
    <n v="760"/>
    <n v="6000"/>
  </r>
  <r>
    <n v="1314"/>
    <n v="4.9420878614416366E-2"/>
    <n v="0.02"/>
    <s v="180102080503"/>
    <x v="16"/>
    <n v="60"/>
    <n v="200"/>
  </r>
  <r>
    <n v="1315"/>
    <n v="2.0550775906076669E-2"/>
    <n v="0.82"/>
    <s v="180102080501"/>
    <x v="15"/>
    <n v="60.024619054459009"/>
    <n v="83.166351618678888"/>
  </r>
  <r>
    <n v="1316"/>
    <n v="4.9420878614121137E-2"/>
    <n v="0.02"/>
    <s v="180102080504"/>
    <x v="17"/>
    <n v="60"/>
    <n v="200"/>
  </r>
  <r>
    <n v="1317"/>
    <n v="0.19768350163543608"/>
    <n v="0.08"/>
    <s v="180102080504"/>
    <x v="17"/>
    <n v="140"/>
    <n v="800"/>
  </r>
  <r>
    <n v="1318"/>
    <n v="0.42007743875737691"/>
    <n v="0.17"/>
    <s v="180102080503"/>
    <x v="16"/>
    <n v="220"/>
    <n v="1700"/>
  </r>
  <r>
    <n v="1319"/>
    <n v="2.4710439299901268E-2"/>
    <n v="0.01"/>
    <s v="180102080504"/>
    <x v="17"/>
    <n v="40"/>
    <n v="100"/>
  </r>
  <r>
    <n v="1320"/>
    <n v="0.2816076917125106"/>
    <n v="0.12"/>
    <s v="180102080504"/>
    <x v="17"/>
    <n v="207.9266171318726"/>
    <n v="1139.6305000036955"/>
  </r>
  <r>
    <n v="1321"/>
    <n v="2.4710439306396301E-2"/>
    <n v="0.01"/>
    <s v="180102080503"/>
    <x v="16"/>
    <n v="40"/>
    <n v="100"/>
  </r>
  <r>
    <n v="1322"/>
    <n v="0.96034225731174083"/>
    <n v="0.42"/>
    <s v="180102080504"/>
    <x v="17"/>
    <n v="488.63933528106492"/>
    <n v="3886.3830000162125"/>
  </r>
  <r>
    <n v="1323"/>
    <n v="0.34594611675163106"/>
    <n v="0.14000000000000001"/>
    <s v="180102080504"/>
    <x v="17"/>
    <n v="180"/>
    <n v="1400"/>
  </r>
  <r>
    <n v="1324"/>
    <n v="0.59305056621765284"/>
    <n v="0.24"/>
    <s v="180102080503"/>
    <x v="16"/>
    <n v="340"/>
    <n v="2400"/>
  </r>
  <r>
    <n v="1325"/>
    <n v="6.8879374853499211E-3"/>
    <n v="0.06"/>
    <s v="180102080503"/>
    <x v="16"/>
    <n v="35.961469133653523"/>
    <n v="27.874599201082198"/>
  </r>
  <r>
    <n v="1326"/>
    <n v="0.32609201479613148"/>
    <n v="0.81"/>
    <s v="180102080503"/>
    <x v="16"/>
    <n v="336.38939575639449"/>
    <n v="1319.6525931900278"/>
  </r>
  <r>
    <n v="1327"/>
    <n v="9.884177009468216E-2"/>
    <n v="0.04"/>
    <s v="180102080503"/>
    <x v="16"/>
    <n v="100"/>
    <n v="400"/>
  </r>
  <r>
    <n v="1328"/>
    <n v="0.56834005430571288"/>
    <n v="0.23"/>
    <s v="180102080504"/>
    <x v="17"/>
    <n v="280"/>
    <n v="2300"/>
  </r>
  <r>
    <n v="1329"/>
    <n v="0.27181478453739011"/>
    <n v="0.11"/>
    <s v="180102080504"/>
    <x v="17"/>
    <n v="180"/>
    <n v="1100"/>
  </r>
  <r>
    <n v="1330"/>
    <n v="7.4131317919853182E-2"/>
    <n v="0.03"/>
    <s v="180102080503"/>
    <x v="16"/>
    <n v="80"/>
    <n v="300"/>
  </r>
  <r>
    <n v="1331"/>
    <n v="4.9420878610725999E-2"/>
    <n v="0.02"/>
    <s v="180102080503"/>
    <x v="16"/>
    <n v="60"/>
    <n v="200"/>
  </r>
  <r>
    <n v="1332"/>
    <n v="2.4710439306617725E-2"/>
    <n v="0.01"/>
    <s v="180102080504"/>
    <x v="17"/>
    <n v="40"/>
    <n v="100"/>
  </r>
  <r>
    <n v="1333"/>
    <n v="0.4181710642288709"/>
    <n v="12.45"/>
    <s v="180102080501"/>
    <x v="15"/>
    <n v="438.920045214955"/>
    <n v="1692.2819322275809"/>
  </r>
  <r>
    <n v="1334"/>
    <n v="2.4710439303591632E-2"/>
    <n v="0.01"/>
    <s v="180102080503"/>
    <x v="16"/>
    <n v="40"/>
    <n v="100"/>
  </r>
  <r>
    <n v="1335"/>
    <n v="0.12355219834232448"/>
    <n v="0.05"/>
    <s v="180102080503"/>
    <x v="16"/>
    <n v="120"/>
    <n v="500"/>
  </r>
  <r>
    <n v="1336"/>
    <n v="0.50929201874000396"/>
    <n v="0.26"/>
    <s v="180102080503"/>
    <x v="16"/>
    <n v="220.85649038298294"/>
    <n v="2061.0415000747889"/>
  </r>
  <r>
    <n v="1337"/>
    <n v="0.17297305858317683"/>
    <n v="7.0000000000000007E-2"/>
    <s v="180102080503"/>
    <x v="16"/>
    <n v="140"/>
    <n v="700"/>
  </r>
  <r>
    <n v="1338"/>
    <n v="0.36093175273644473"/>
    <n v="5.68"/>
    <s v="180102080503"/>
    <x v="16"/>
    <n v="349.95625085726908"/>
    <n v="1460.6383574700394"/>
  </r>
  <r>
    <n v="1339"/>
    <n v="2.4710439306839142E-2"/>
    <n v="0.01"/>
    <s v="180102080503"/>
    <x v="16"/>
    <n v="40"/>
    <n v="100"/>
  </r>
  <r>
    <n v="1340"/>
    <n v="2.4710439307577218E-2"/>
    <n v="0.01"/>
    <s v="180102080503"/>
    <x v="16"/>
    <n v="40"/>
    <n v="100"/>
  </r>
  <r>
    <n v="1341"/>
    <n v="2.4710439302410715E-2"/>
    <n v="0.01"/>
    <s v="180102080503"/>
    <x v="16"/>
    <n v="40"/>
    <n v="100"/>
  </r>
  <r>
    <n v="1342"/>
    <n v="7.4131317936755009E-2"/>
    <n v="0.03"/>
    <s v="180102080503"/>
    <x v="16"/>
    <n v="80"/>
    <n v="300"/>
  </r>
  <r>
    <n v="1343"/>
    <n v="1.6361037987031254E-2"/>
    <n v="0.12"/>
    <s v="180102080503"/>
    <x v="16"/>
    <n v="55.819806153912964"/>
    <n v="66.211034641703534"/>
  </r>
  <r>
    <n v="1344"/>
    <n v="7.5689204295520231E-3"/>
    <n v="0.1"/>
    <s v="180102080504"/>
    <x v="17"/>
    <n v="28.508938211856048"/>
    <n v="30.630443571916977"/>
  </r>
  <r>
    <n v="1345"/>
    <n v="1.3246156911121079"/>
    <n v="0.65"/>
    <s v="180102080503"/>
    <x v="16"/>
    <n v="647.00999111417013"/>
    <n v="5360.5503196933751"/>
  </r>
  <r>
    <n v="1346"/>
    <n v="0.12355214871355227"/>
    <n v="0.05"/>
    <s v="180102080503"/>
    <x v="16"/>
    <n v="100"/>
    <n v="500"/>
  </r>
  <r>
    <n v="1347"/>
    <n v="8.3283062896837377E-3"/>
    <n v="0.05"/>
    <s v="180102080504"/>
    <x v="17"/>
    <n v="39.838148211660538"/>
    <n v="33.703589125857043"/>
  </r>
  <r>
    <n v="1348"/>
    <n v="3.7858151258844557E-2"/>
    <n v="0.54"/>
    <s v="180102080504"/>
    <x v="17"/>
    <n v="67.280151873239944"/>
    <n v="153.20727267446173"/>
  </r>
  <r>
    <n v="1349"/>
    <n v="1.1861016050622848"/>
    <n v="0.48"/>
    <s v="180102080503"/>
    <x v="16"/>
    <n v="560"/>
    <n v="4800"/>
  </r>
  <r>
    <n v="1350"/>
    <n v="0.17297307513850049"/>
    <n v="7.0000000000000007E-2"/>
    <s v="180102080503"/>
    <x v="16"/>
    <n v="120"/>
    <n v="700"/>
  </r>
  <r>
    <n v="1351"/>
    <n v="9.8841757215252193E-2"/>
    <n v="0.04"/>
    <s v="180102080504"/>
    <x v="17"/>
    <n v="100"/>
    <n v="400"/>
  </r>
  <r>
    <n v="1352"/>
    <n v="0.34594615026364195"/>
    <n v="0.14000000000000001"/>
    <s v="180102080504"/>
    <x v="17"/>
    <n v="260"/>
    <n v="1400"/>
  </r>
  <r>
    <n v="1353"/>
    <n v="0.51891922725300554"/>
    <n v="0.21"/>
    <s v="180102080503"/>
    <x v="16"/>
    <n v="280"/>
    <n v="2100"/>
  </r>
  <r>
    <n v="1354"/>
    <n v="4.9420878601869146E-2"/>
    <n v="0.02"/>
    <s v="180102080504"/>
    <x v="17"/>
    <n v="60"/>
    <n v="200"/>
  </r>
  <r>
    <n v="1355"/>
    <n v="2.4710439302189292E-2"/>
    <n v="0.01"/>
    <s v="180102080503"/>
    <x v="16"/>
    <n v="40"/>
    <n v="100"/>
  </r>
  <r>
    <n v="1356"/>
    <n v="0.67165424680495422"/>
    <n v="0.28000000000000003"/>
    <s v="180102080503"/>
    <x v="16"/>
    <n v="249.41162050679509"/>
    <n v="2718.0994039390926"/>
  </r>
  <r>
    <n v="1357"/>
    <n v="0.33130375166853815"/>
    <n v="2.54"/>
    <s v="180102080503"/>
    <x v="16"/>
    <n v="340.52752257621978"/>
    <n v="1340.7371855793876"/>
  </r>
  <r>
    <n v="1358"/>
    <n v="9.8841757220787738E-2"/>
    <n v="0.04"/>
    <s v="180102080503"/>
    <x v="16"/>
    <n v="100"/>
    <n v="400"/>
  </r>
  <r>
    <n v="1359"/>
    <n v="1.4332052003956084"/>
    <n v="0.57999999999999996"/>
    <s v="180102080503"/>
    <x v="16"/>
    <n v="580"/>
    <n v="5800"/>
  </r>
  <r>
    <n v="1360"/>
    <n v="0.21400145328501993"/>
    <n v="0.22"/>
    <s v="180102080503"/>
    <x v="16"/>
    <n v="221.69460121319304"/>
    <n v="866.03638394162772"/>
  </r>
  <r>
    <n v="1361"/>
    <n v="2.4710439302705944E-2"/>
    <n v="0.01"/>
    <s v="180102080503"/>
    <x v="16"/>
    <n v="40"/>
    <n v="100"/>
  </r>
  <r>
    <n v="1362"/>
    <n v="9.8841757228685129E-2"/>
    <n v="0.04"/>
    <s v="180102080503"/>
    <x v="16"/>
    <n v="80"/>
    <n v="400"/>
  </r>
  <r>
    <n v="1363"/>
    <n v="2.4710439304846354E-2"/>
    <n v="0.01"/>
    <s v="180102080503"/>
    <x v="16"/>
    <n v="40"/>
    <n v="100"/>
  </r>
  <r>
    <n v="1364"/>
    <n v="0.1976835144508752"/>
    <n v="0.08"/>
    <s v="180102080503"/>
    <x v="16"/>
    <n v="140"/>
    <n v="800"/>
  </r>
  <r>
    <n v="1365"/>
    <n v="1.2849427933672961"/>
    <n v="0.52"/>
    <s v="180102080503"/>
    <x v="16"/>
    <n v="560"/>
    <n v="5200"/>
  </r>
  <r>
    <n v="1366"/>
    <n v="0.51891920060174279"/>
    <n v="0.21"/>
    <s v="180102080503"/>
    <x v="16"/>
    <n v="340"/>
    <n v="2100"/>
  </r>
  <r>
    <n v="1367"/>
    <n v="2.4710439304329701E-2"/>
    <n v="0.01"/>
    <s v="180102080503"/>
    <x v="16"/>
    <n v="40"/>
    <n v="100"/>
  </r>
  <r>
    <n v="1368"/>
    <n v="2.4710439307946256E-2"/>
    <n v="0.01"/>
    <s v="180102080503"/>
    <x v="16"/>
    <n v="40"/>
    <n v="100"/>
  </r>
  <r>
    <n v="1369"/>
    <n v="1.0131280032663932"/>
    <n v="0.41"/>
    <s v="180102080503"/>
    <x v="16"/>
    <n v="540"/>
    <n v="4100"/>
  </r>
  <r>
    <n v="1370"/>
    <n v="5.170610737362428E-3"/>
    <n v="0.04"/>
    <s v="180102080503"/>
    <x v="16"/>
    <n v="27.337498882149823"/>
    <n v="20.924812746240349"/>
  </r>
  <r>
    <n v="1371"/>
    <n v="2.4710439303739243E-2"/>
    <n v="0.01"/>
    <s v="180102080503"/>
    <x v="16"/>
    <n v="40"/>
    <n v="100"/>
  </r>
  <r>
    <n v="1372"/>
    <n v="5.0863723676214362E-2"/>
    <n v="0.06"/>
    <s v="180102080503"/>
    <x v="16"/>
    <n v="72.470230102358457"/>
    <n v="205.83899999037385"/>
  </r>
  <r>
    <n v="1373"/>
    <n v="0.10131401823345279"/>
    <n v="0.09"/>
    <s v="180102080503"/>
    <x v="16"/>
    <n v="111.11308437210302"/>
    <n v="410.00500002875924"/>
  </r>
  <r>
    <n v="1374"/>
    <n v="0.1466715449368885"/>
    <n v="0.06"/>
    <s v="180102080503"/>
    <x v="16"/>
    <n v="119.15344812539904"/>
    <n v="593.56107392941192"/>
  </r>
  <r>
    <n v="1375"/>
    <n v="0.56690902138241295"/>
    <n v="0.26"/>
    <s v="180102080503"/>
    <x v="16"/>
    <n v="374.78015991223583"/>
    <n v="2294.2079999670386"/>
  </r>
  <r>
    <n v="1376"/>
    <n v="0.10847507780968223"/>
    <n v="0.99"/>
    <s v="180102080503"/>
    <x v="16"/>
    <n v="232.43655849932756"/>
    <n v="438.98300832403424"/>
  </r>
  <r>
    <n v="1377"/>
    <n v="2.1844728011548597E-3"/>
    <n v="0.04"/>
    <s v="180102080503"/>
    <x v="16"/>
    <n v="21.102734192405762"/>
    <n v="8.840282534215838"/>
  </r>
  <r>
    <n v="1378"/>
    <n v="7.4131317913800981E-2"/>
    <n v="0.03"/>
    <s v="180102080503"/>
    <x v="16"/>
    <n v="80"/>
    <n v="300"/>
  </r>
  <r>
    <n v="1379"/>
    <n v="0.12355217820107807"/>
    <n v="0.05"/>
    <s v="180102080503"/>
    <x v="16"/>
    <n v="100"/>
    <n v="500"/>
  </r>
  <r>
    <n v="1380"/>
    <n v="4.9420878605116653E-2"/>
    <n v="0.02"/>
    <s v="180102080503"/>
    <x v="16"/>
    <n v="60"/>
    <n v="200"/>
  </r>
  <r>
    <n v="1381"/>
    <n v="0.12355219650666564"/>
    <n v="0.05"/>
    <s v="180102080503"/>
    <x v="16"/>
    <n v="120"/>
    <n v="500"/>
  </r>
  <r>
    <n v="1382"/>
    <n v="2.4710439305289197E-2"/>
    <n v="0.01"/>
    <s v="180102080503"/>
    <x v="16"/>
    <n v="40"/>
    <n v="100"/>
  </r>
  <r>
    <n v="1383"/>
    <n v="0.14826263582553537"/>
    <n v="0.06"/>
    <s v="180102080503"/>
    <x v="16"/>
    <n v="100"/>
    <n v="600"/>
  </r>
  <r>
    <n v="1384"/>
    <n v="1.4152189681461675"/>
    <n v="24.16"/>
    <s v="180102080503"/>
    <x v="16"/>
    <n v="1046.6918942626314"/>
    <n v="5727.2188380192547"/>
  </r>
  <r>
    <n v="1385"/>
    <n v="7.4131301393830965E-2"/>
    <n v="0.03"/>
    <s v="180102080503"/>
    <x v="16"/>
    <n v="80"/>
    <n v="300"/>
  </r>
  <r>
    <n v="1386"/>
    <n v="9.8841757205509653E-2"/>
    <n v="0.04"/>
    <s v="180102080503"/>
    <x v="16"/>
    <n v="100"/>
    <n v="400"/>
  </r>
  <r>
    <n v="1387"/>
    <n v="2.47104393083891E-2"/>
    <n v="0.01"/>
    <s v="180102080503"/>
    <x v="16"/>
    <n v="40"/>
    <n v="100"/>
  </r>
  <r>
    <n v="1388"/>
    <n v="0.17297307512373908"/>
    <n v="7.0000000000000007E-2"/>
    <s v="180102080503"/>
    <x v="16"/>
    <n v="160"/>
    <n v="700"/>
  </r>
  <r>
    <n v="1389"/>
    <n v="9.8841757220344897E-2"/>
    <n v="0.04"/>
    <s v="180102080503"/>
    <x v="16"/>
    <n v="100"/>
    <n v="400"/>
  </r>
  <r>
    <n v="1390"/>
    <n v="1.8997237971068649E-2"/>
    <n v="0.51"/>
    <s v="180102080503"/>
    <x v="16"/>
    <n v="46.188252048270314"/>
    <n v="76.879431128564875"/>
  </r>
  <r>
    <n v="1391"/>
    <n v="9.8841757221451998E-2"/>
    <n v="0.04"/>
    <s v="180102080503"/>
    <x v="16"/>
    <n v="80"/>
    <n v="400"/>
  </r>
  <r>
    <n v="1392"/>
    <n v="0.59305047240021569"/>
    <n v="0.24"/>
    <s v="180102080503"/>
    <x v="16"/>
    <n v="280"/>
    <n v="2400"/>
  </r>
  <r>
    <n v="1393"/>
    <n v="0.16404306922698147"/>
    <n v="0.3"/>
    <s v="180102080503"/>
    <x v="16"/>
    <n v="111.2581668289114"/>
    <n v="663.86150003410876"/>
  </r>
  <r>
    <n v="1394"/>
    <n v="0.27181473958408253"/>
    <n v="0.11"/>
    <s v="180102080504"/>
    <x v="17"/>
    <n v="160"/>
    <n v="1100"/>
  </r>
  <r>
    <n v="1395"/>
    <n v="0.46949842639351336"/>
    <n v="0.19"/>
    <s v="180102080504"/>
    <x v="17"/>
    <n v="280"/>
    <n v="1900"/>
  </r>
  <r>
    <n v="1396"/>
    <n v="0.22126443310245161"/>
    <n v="537.65"/>
    <s v="180102080503"/>
    <x v="16"/>
    <n v="229.92893297527002"/>
    <n v="895.42216684703351"/>
  </r>
  <r>
    <n v="1397"/>
    <n v="2.4710439301598833E-2"/>
    <n v="0.01"/>
    <s v="180102080504"/>
    <x v="17"/>
    <n v="40"/>
    <n v="100"/>
  </r>
  <r>
    <n v="1398"/>
    <n v="9.8841757225437601E-2"/>
    <n v="0.04"/>
    <s v="180102080504"/>
    <x v="17"/>
    <n v="100"/>
    <n v="400"/>
  </r>
  <r>
    <n v="1399"/>
    <n v="9.8841757226175664E-2"/>
    <n v="0.04"/>
    <s v="180102080502"/>
    <x v="18"/>
    <n v="100"/>
    <n v="400"/>
  </r>
  <r>
    <n v="1400"/>
    <n v="4.9420878617294849E-2"/>
    <n v="0.02"/>
    <s v="180102080502"/>
    <x v="18"/>
    <n v="60"/>
    <n v="200"/>
  </r>
  <r>
    <n v="1401"/>
    <n v="0.12355219653013633"/>
    <n v="0.05"/>
    <s v="180102080502"/>
    <x v="18"/>
    <n v="120"/>
    <n v="500"/>
  </r>
  <r>
    <n v="1402"/>
    <n v="7.4131332559141977E-2"/>
    <n v="0.03"/>
    <s v="180102080502"/>
    <x v="18"/>
    <n v="80"/>
    <n v="300"/>
  </r>
  <r>
    <n v="1403"/>
    <n v="1.6061773351585849"/>
    <n v="0.65"/>
    <s v="180102080502"/>
    <x v="18"/>
    <n v="460"/>
    <n v="6500"/>
  </r>
  <r>
    <n v="1404"/>
    <n v="2.2239393608639628"/>
    <n v="0.9"/>
    <s v="180102080502"/>
    <x v="18"/>
    <n v="720"/>
    <n v="9000"/>
  </r>
  <r>
    <n v="1405"/>
    <n v="0.39536702886986569"/>
    <n v="0.16"/>
    <s v="180102080502"/>
    <x v="18"/>
    <n v="320"/>
    <n v="1600"/>
  </r>
  <r>
    <n v="1406"/>
    <n v="0.27181474162780378"/>
    <n v="0.11"/>
    <s v="180102080502"/>
    <x v="18"/>
    <n v="140"/>
    <n v="1100"/>
  </r>
  <r>
    <n v="1407"/>
    <n v="0.14826263581520235"/>
    <n v="0.06"/>
    <s v="180102080502"/>
    <x v="18"/>
    <n v="100"/>
    <n v="600"/>
  </r>
  <r>
    <n v="1408"/>
    <n v="0.44478789769043581"/>
    <n v="0.18"/>
    <s v="180102080502"/>
    <x v="18"/>
    <n v="200"/>
    <n v="1800"/>
  </r>
  <r>
    <n v="1409"/>
    <n v="0.34594609369012902"/>
    <n v="0.14000000000000001"/>
    <s v="180102080502"/>
    <x v="18"/>
    <n v="160"/>
    <n v="1400"/>
  </r>
  <r>
    <n v="1410"/>
    <n v="2.6687276181759145"/>
    <n v="1.08"/>
    <s v="180102080502"/>
    <x v="18"/>
    <n v="560"/>
    <n v="10800"/>
  </r>
  <r>
    <n v="1411"/>
    <n v="2.9652488122730176"/>
    <n v="1.2"/>
    <s v="180102080502"/>
    <x v="18"/>
    <n v="500"/>
    <n v="12000"/>
  </r>
  <r>
    <n v="1412"/>
    <n v="0.2223938997636892"/>
    <n v="0.09"/>
    <s v="180102080502"/>
    <x v="18"/>
    <n v="140"/>
    <n v="900"/>
  </r>
  <r>
    <n v="1413"/>
    <n v="2.4710439307281985E-2"/>
    <n v="0.01"/>
    <s v="180102080502"/>
    <x v="18"/>
    <n v="40"/>
    <n v="100"/>
  </r>
  <r>
    <n v="1414"/>
    <n v="0.22239390785930555"/>
    <n v="0.09"/>
    <s v="180102080502"/>
    <x v="18"/>
    <n v="180"/>
    <n v="900"/>
  </r>
  <r>
    <n v="1415"/>
    <n v="0.69189237949567217"/>
    <n v="0.28000000000000003"/>
    <s v="180102080502"/>
    <x v="18"/>
    <n v="420"/>
    <n v="2800"/>
  </r>
  <r>
    <n v="1416"/>
    <n v="0.19768345200194021"/>
    <n v="0.08"/>
    <s v="180102080502"/>
    <x v="18"/>
    <n v="160"/>
    <n v="800"/>
  </r>
  <r>
    <n v="1417"/>
    <n v="0.24710434042799034"/>
    <n v="0.1"/>
    <s v="180102080502"/>
    <x v="18"/>
    <n v="140"/>
    <n v="1000"/>
  </r>
  <r>
    <n v="1418"/>
    <n v="0.12355224240942903"/>
    <n v="0.05"/>
    <s v="180102080502"/>
    <x v="18"/>
    <n v="100"/>
    <n v="500"/>
  </r>
  <r>
    <n v="1419"/>
    <n v="7.4131303265064855E-2"/>
    <n v="0.03"/>
    <s v="180102080502"/>
    <x v="18"/>
    <n v="80"/>
    <n v="300"/>
  </r>
  <r>
    <n v="1420"/>
    <n v="0.86486523712782748"/>
    <n v="0.35"/>
    <s v="180102080502"/>
    <x v="18"/>
    <n v="360"/>
    <n v="3500"/>
  </r>
  <r>
    <n v="1421"/>
    <n v="0.39536709417595106"/>
    <n v="0.16"/>
    <s v="180102080502"/>
    <x v="18"/>
    <n v="180"/>
    <n v="1600"/>
  </r>
  <r>
    <n v="1422"/>
    <n v="0.39536678795984825"/>
    <n v="0.16"/>
    <s v="180102080502"/>
    <x v="18"/>
    <n v="180"/>
    <n v="1600"/>
  </r>
  <r>
    <n v="1423"/>
    <n v="2.4710439311858037E-2"/>
    <n v="0.01"/>
    <s v="180102080502"/>
    <x v="18"/>
    <n v="40"/>
    <n v="100"/>
  </r>
  <r>
    <n v="1424"/>
    <n v="4.5714310486895524"/>
    <n v="1.85"/>
    <s v="180102080502"/>
    <x v="18"/>
    <n v="1040"/>
    <n v="18500"/>
  </r>
  <r>
    <n v="1425"/>
    <n v="1.7544410971664619"/>
    <n v="0.71"/>
    <s v="180102080502"/>
    <x v="18"/>
    <n v="640"/>
    <n v="7100"/>
  </r>
  <r>
    <n v="1426"/>
    <n v="0.14826263582605201"/>
    <n v="0.06"/>
    <s v="180102080502"/>
    <x v="18"/>
    <n v="120"/>
    <n v="600"/>
  </r>
  <r>
    <n v="1427"/>
    <n v="0.2223938610409639"/>
    <n v="0.09"/>
    <s v="180102080502"/>
    <x v="18"/>
    <n v="160"/>
    <n v="900"/>
  </r>
  <r>
    <n v="1428"/>
    <n v="25.600018536170047"/>
    <n v="10.36"/>
    <s v="180102080502"/>
    <x v="18"/>
    <n v="3460"/>
    <n v="103600"/>
  </r>
  <r>
    <n v="1429"/>
    <n v="2.4710439310308085E-2"/>
    <n v="0.01"/>
    <s v="180102080502"/>
    <x v="18"/>
    <n v="40"/>
    <n v="100"/>
  </r>
  <r>
    <n v="1430"/>
    <n v="0.27181477577573754"/>
    <n v="0.11"/>
    <s v="180102080502"/>
    <x v="18"/>
    <n v="160"/>
    <n v="1100"/>
  </r>
  <r>
    <n v="1431"/>
    <n v="6.9436326126839809"/>
    <n v="2.81"/>
    <s v="180102080502"/>
    <x v="18"/>
    <n v="1360"/>
    <n v="28100"/>
  </r>
  <r>
    <n v="1432"/>
    <n v="0.32123576069473581"/>
    <n v="0.13"/>
    <s v="180102080502"/>
    <x v="18"/>
    <n v="160"/>
    <n v="1300"/>
  </r>
  <r>
    <n v="1433"/>
    <n v="4.94208786055595E-2"/>
    <n v="0.02"/>
    <s v="180102080502"/>
    <x v="18"/>
    <n v="60"/>
    <n v="200"/>
  </r>
  <r>
    <n v="1434"/>
    <n v="9.8841757207723868E-2"/>
    <n v="0.04"/>
    <s v="180102080502"/>
    <x v="18"/>
    <n v="80"/>
    <n v="400"/>
  </r>
  <r>
    <n v="1435"/>
    <n v="2.4710439301820257E-2"/>
    <n v="0.01"/>
    <s v="180102080502"/>
    <x v="18"/>
    <n v="40"/>
    <n v="100"/>
  </r>
  <r>
    <n v="1436"/>
    <n v="2.471043931163661E-2"/>
    <n v="0.01"/>
    <s v="180102080502"/>
    <x v="18"/>
    <n v="40"/>
    <n v="100"/>
  </r>
  <r>
    <n v="1437"/>
    <n v="0.39536711959810256"/>
    <n v="0.16"/>
    <s v="180102080502"/>
    <x v="18"/>
    <n v="180"/>
    <n v="1600"/>
  </r>
  <r>
    <n v="1438"/>
    <n v="3.138225637599044"/>
    <n v="1.27"/>
    <s v="180102080502"/>
    <x v="18"/>
    <n v="600"/>
    <n v="12700"/>
  </r>
  <r>
    <n v="1439"/>
    <n v="2.4710439301820257E-2"/>
    <n v="0.01"/>
    <s v="180102080502"/>
    <x v="18"/>
    <n v="40"/>
    <n v="100"/>
  </r>
  <r>
    <n v="1440"/>
    <n v="2.4710439301082184E-2"/>
    <n v="0.01"/>
    <s v="180102080502"/>
    <x v="18"/>
    <n v="40"/>
    <n v="100"/>
  </r>
  <r>
    <n v="1441"/>
    <n v="4.9420878603640514E-2"/>
    <n v="0.02"/>
    <s v="180102080502"/>
    <x v="18"/>
    <n v="60"/>
    <n v="200"/>
  </r>
  <r>
    <n v="1442"/>
    <n v="0.3706565876045525"/>
    <n v="0.15"/>
    <s v="180102080502"/>
    <x v="18"/>
    <n v="200"/>
    <n v="1500"/>
  </r>
  <r>
    <n v="1443"/>
    <n v="7.4131303300566123E-2"/>
    <n v="0.03"/>
    <s v="180102080502"/>
    <x v="18"/>
    <n v="80"/>
    <n v="300"/>
  </r>
  <r>
    <n v="1444"/>
    <n v="0.12355224235178561"/>
    <n v="0.05"/>
    <s v="180102080502"/>
    <x v="18"/>
    <n v="100"/>
    <n v="500"/>
  </r>
  <r>
    <n v="1445"/>
    <n v="17.470279702819099"/>
    <n v="7.07"/>
    <s v="180102080502"/>
    <x v="18"/>
    <n v="2640"/>
    <n v="70700"/>
  </r>
  <r>
    <n v="1446"/>
    <n v="2.4710439308979554E-2"/>
    <n v="0.01"/>
    <s v="180102080502"/>
    <x v="18"/>
    <n v="40"/>
    <n v="100"/>
  </r>
  <r>
    <n v="1447"/>
    <n v="1.457916102334825"/>
    <n v="0.59"/>
    <s v="180102080502"/>
    <x v="18"/>
    <n v="480"/>
    <n v="5900"/>
  </r>
  <r>
    <n v="1448"/>
    <n v="0.34594629069800098"/>
    <n v="0.14000000000000001"/>
    <s v="180102080502"/>
    <x v="18"/>
    <n v="160"/>
    <n v="1400"/>
  </r>
  <r>
    <n v="1449"/>
    <n v="4.9915081812520832"/>
    <n v="2.02"/>
    <s v="180102080502"/>
    <x v="18"/>
    <n v="720"/>
    <n v="20200"/>
  </r>
  <r>
    <n v="1450"/>
    <n v="9.8841757221673432E-2"/>
    <n v="0.04"/>
    <s v="180102080502"/>
    <x v="18"/>
    <n v="100"/>
    <n v="400"/>
  </r>
  <r>
    <n v="1451"/>
    <n v="2.4710439299975077E-2"/>
    <n v="0.01"/>
    <s v="180102080502"/>
    <x v="18"/>
    <n v="40"/>
    <n v="100"/>
  </r>
  <r>
    <n v="1452"/>
    <n v="2.4710439303296403E-2"/>
    <n v="0.01"/>
    <s v="180102080502"/>
    <x v="18"/>
    <n v="40"/>
    <n v="100"/>
  </r>
  <r>
    <n v="1453"/>
    <n v="1.6555992784041249"/>
    <n v="0.67"/>
    <s v="180102080502"/>
    <x v="18"/>
    <n v="500"/>
    <n v="6700"/>
  </r>
  <r>
    <n v="1454"/>
    <n v="2.693437946556291"/>
    <n v="1.0900000000000001"/>
    <s v="180102080502"/>
    <x v="18"/>
    <n v="580"/>
    <n v="10900"/>
  </r>
  <r>
    <n v="1455"/>
    <n v="13.047112008164001"/>
    <n v="5.28"/>
    <s v="180102080502"/>
    <x v="18"/>
    <n v="1520"/>
    <n v="52800"/>
  </r>
  <r>
    <n v="1456"/>
    <n v="0.79073408893958419"/>
    <n v="0.32"/>
    <s v="180102080502"/>
    <x v="18"/>
    <n v="280"/>
    <n v="3200"/>
  </r>
  <r>
    <n v="1457"/>
    <n v="41.044041245775603"/>
    <n v="16.61"/>
    <s v="180102080502"/>
    <x v="18"/>
    <n v="2840"/>
    <n v="166100"/>
  </r>
  <r>
    <n v="1458"/>
    <n v="0.24710401763169076"/>
    <n v="0.1"/>
    <s v="180102080502"/>
    <x v="18"/>
    <n v="160"/>
    <n v="1000"/>
  </r>
  <r>
    <n v="1459"/>
    <n v="2.718148352692773"/>
    <n v="1.1000000000000001"/>
    <s v="180102080502"/>
    <x v="18"/>
    <n v="500"/>
    <n v="11000"/>
  </r>
  <r>
    <n v="1460"/>
    <n v="0.27181488014553756"/>
    <n v="0.11"/>
    <s v="180102080502"/>
    <x v="18"/>
    <n v="180"/>
    <n v="1100"/>
  </r>
  <r>
    <n v="1461"/>
    <n v="0.96370736979240146"/>
    <n v="0.39"/>
    <s v="180102080502"/>
    <x v="18"/>
    <n v="360"/>
    <n v="3900"/>
  </r>
  <r>
    <n v="1462"/>
    <n v="0.51891909482089682"/>
    <n v="0.21"/>
    <s v="180102080502"/>
    <x v="18"/>
    <n v="200"/>
    <n v="2100"/>
  </r>
  <r>
    <n v="1463"/>
    <n v="52.064896182761601"/>
    <n v="21.07"/>
    <s v="180102080502"/>
    <x v="18"/>
    <n v="2260"/>
    <n v="210700"/>
  </r>
  <r>
    <n v="1464"/>
    <n v="0.96370791663119026"/>
    <n v="0.39"/>
    <s v="180102080606"/>
    <x v="19"/>
    <n v="380"/>
    <n v="3900"/>
  </r>
  <r>
    <n v="1465"/>
    <n v="7.4131317912841499E-2"/>
    <n v="0.03"/>
    <s v="180102080606"/>
    <x v="19"/>
    <n v="80"/>
    <n v="300"/>
  </r>
  <r>
    <n v="1466"/>
    <n v="0.14826263586118424"/>
    <n v="0.06"/>
    <s v="180102080606"/>
    <x v="19"/>
    <n v="140"/>
    <n v="600"/>
  </r>
  <r>
    <n v="1467"/>
    <n v="4.9420878612792603E-2"/>
    <n v="0.02"/>
    <s v="180102080606"/>
    <x v="19"/>
    <n v="60"/>
    <n v="200"/>
  </r>
  <r>
    <n v="1468"/>
    <n v="2.4710439303370205E-2"/>
    <n v="0.01"/>
    <s v="180102080606"/>
    <x v="19"/>
    <n v="40"/>
    <n v="100"/>
  </r>
  <r>
    <n v="1469"/>
    <n v="4.9420878618401956E-2"/>
    <n v="0.02"/>
    <s v="180102080606"/>
    <x v="19"/>
    <n v="60"/>
    <n v="200"/>
  </r>
  <r>
    <n v="1470"/>
    <n v="7.4131301313307307E-2"/>
    <n v="0.03"/>
    <s v="180102080606"/>
    <x v="19"/>
    <n v="80"/>
    <n v="300"/>
  </r>
  <r>
    <n v="1471"/>
    <n v="2.4710439311267582E-2"/>
    <n v="0.01"/>
    <s v="180102080606"/>
    <x v="19"/>
    <n v="40"/>
    <n v="100"/>
  </r>
  <r>
    <n v="1472"/>
    <n v="0.22239395510735277"/>
    <n v="0.09"/>
    <s v="180102080606"/>
    <x v="19"/>
    <n v="180"/>
    <n v="900"/>
  </r>
  <r>
    <n v="1473"/>
    <n v="0.19768352965943892"/>
    <n v="0.08"/>
    <s v="180102080606"/>
    <x v="19"/>
    <n v="140"/>
    <n v="800"/>
  </r>
  <r>
    <n v="1474"/>
    <n v="0.54362970615541395"/>
    <n v="0.22"/>
    <s v="180102080606"/>
    <x v="19"/>
    <n v="240"/>
    <n v="2200"/>
  </r>
  <r>
    <n v="1475"/>
    <n v="2.0509663674168932"/>
    <n v="0.83"/>
    <s v="180102080606"/>
    <x v="19"/>
    <n v="900"/>
    <n v="8300"/>
  </r>
  <r>
    <n v="1476"/>
    <n v="0.34594611894149063"/>
    <n v="0.14000000000000001"/>
    <s v="180102080606"/>
    <x v="19"/>
    <n v="240"/>
    <n v="1400"/>
  </r>
  <r>
    <n v="1477"/>
    <n v="4.9420878623273219E-2"/>
    <n v="0.02"/>
    <s v="180102080606"/>
    <x v="19"/>
    <n v="60"/>
    <n v="200"/>
  </r>
  <r>
    <n v="1478"/>
    <n v="2.4710439303074976E-2"/>
    <n v="0.01"/>
    <s v="180102080606"/>
    <x v="19"/>
    <n v="40"/>
    <n v="100"/>
  </r>
  <r>
    <n v="1479"/>
    <n v="2.4710439308979554E-2"/>
    <n v="0.01"/>
    <s v="180102080606"/>
    <x v="19"/>
    <n v="40"/>
    <n v="100"/>
  </r>
  <r>
    <n v="1480"/>
    <n v="0.91428667655170204"/>
    <n v="0.37"/>
    <s v="180102080606"/>
    <x v="19"/>
    <n v="360"/>
    <n v="3700"/>
  </r>
  <r>
    <n v="1481"/>
    <n v="2.4710439305584427E-2"/>
    <n v="0.01"/>
    <s v="180102080606"/>
    <x v="19"/>
    <n v="40"/>
    <n v="100"/>
  </r>
  <r>
    <n v="1482"/>
    <n v="2.4710439301820257E-2"/>
    <n v="0.01"/>
    <s v="180102080606"/>
    <x v="19"/>
    <n v="40"/>
    <n v="100"/>
  </r>
  <r>
    <n v="1483"/>
    <n v="0.32123583711751386"/>
    <n v="0.13"/>
    <s v="180102080605"/>
    <x v="20"/>
    <n v="240"/>
    <n v="1300"/>
  </r>
  <r>
    <n v="1484"/>
    <n v="7.4131301315816744E-2"/>
    <n v="0.03"/>
    <s v="180102080606"/>
    <x v="19"/>
    <n v="80"/>
    <n v="300"/>
  </r>
  <r>
    <n v="1485"/>
    <n v="7.4131301320466594E-2"/>
    <n v="0.03"/>
    <s v="180102080606"/>
    <x v="19"/>
    <n v="80"/>
    <n v="300"/>
  </r>
  <r>
    <n v="1486"/>
    <n v="2.471043930905336E-2"/>
    <n v="0.01"/>
    <s v="180102080606"/>
    <x v="19"/>
    <n v="40"/>
    <n v="100"/>
  </r>
  <r>
    <n v="1487"/>
    <n v="9.8841757224625709E-2"/>
    <n v="0.04"/>
    <s v="180102080606"/>
    <x v="19"/>
    <n v="100"/>
    <n v="400"/>
  </r>
  <r>
    <n v="1488"/>
    <n v="0.24710445565637915"/>
    <n v="0.1"/>
    <s v="180102080605"/>
    <x v="20"/>
    <n v="180"/>
    <n v="1000"/>
  </r>
  <r>
    <n v="1489"/>
    <n v="2.3969127016132403"/>
    <n v="0.97"/>
    <s v="180102080606"/>
    <x v="19"/>
    <n v="780"/>
    <n v="9700"/>
  </r>
  <r>
    <n v="1490"/>
    <n v="0.14826263582774957"/>
    <n v="0.06"/>
    <s v="180102080606"/>
    <x v="19"/>
    <n v="100"/>
    <n v="600"/>
  </r>
  <r>
    <n v="1491"/>
    <n v="0.29652529014516188"/>
    <n v="0.12"/>
    <s v="180102080606"/>
    <x v="19"/>
    <n v="180"/>
    <n v="1200"/>
  </r>
  <r>
    <n v="1492"/>
    <n v="4.9420878605707118E-2"/>
    <n v="0.02"/>
    <s v="180102080606"/>
    <x v="19"/>
    <n v="60"/>
    <n v="200"/>
  </r>
  <r>
    <n v="1493"/>
    <n v="0.19768351441692389"/>
    <n v="0.08"/>
    <s v="180102080605"/>
    <x v="20"/>
    <n v="140"/>
    <n v="800"/>
  </r>
  <r>
    <n v="1494"/>
    <n v="4.9420878596481213E-2"/>
    <n v="0.02"/>
    <s v="180102080606"/>
    <x v="19"/>
    <n v="60"/>
    <n v="200"/>
  </r>
  <r>
    <n v="1495"/>
    <n v="0.61776093103583163"/>
    <n v="0.25"/>
    <s v="180102080606"/>
    <x v="19"/>
    <n v="280"/>
    <n v="2500"/>
  </r>
  <r>
    <n v="1496"/>
    <n v="0.22239392889922846"/>
    <n v="0.09"/>
    <s v="180102080605"/>
    <x v="20"/>
    <n v="140"/>
    <n v="900"/>
  </r>
  <r>
    <n v="1497"/>
    <n v="0.98841758877250085"/>
    <n v="0.4"/>
    <s v="180102080606"/>
    <x v="19"/>
    <n v="380"/>
    <n v="4000"/>
  </r>
  <r>
    <n v="1498"/>
    <n v="0.14826263582450205"/>
    <n v="0.06"/>
    <s v="180102080606"/>
    <x v="19"/>
    <n v="100"/>
    <n v="600"/>
  </r>
  <r>
    <n v="1499"/>
    <n v="0.44478261806061953"/>
    <n v="0.18"/>
    <s v="180102080605"/>
    <x v="20"/>
    <n v="320"/>
    <n v="1800"/>
  </r>
  <r>
    <n v="1500"/>
    <n v="2.3474917069380381"/>
    <n v="0.95"/>
    <s v="180102080606"/>
    <x v="19"/>
    <n v="800"/>
    <n v="9500"/>
  </r>
  <r>
    <n v="1501"/>
    <n v="4.1197221215906795E-3"/>
    <n v="0.78"/>
    <s v="180102080605"/>
    <x v="20"/>
    <n v="27.20400224067896"/>
    <n v="16.671987647980384"/>
  </r>
  <r>
    <n v="1502"/>
    <n v="1.9232945938687718"/>
    <n v="0.78"/>
    <s v="180102080606"/>
    <x v="19"/>
    <n v="595.73540224321812"/>
    <n v="7783.3280123520199"/>
  </r>
  <r>
    <n v="1503"/>
    <n v="2.4710439308020058E-2"/>
    <n v="0.01"/>
    <s v="180102080606"/>
    <x v="19"/>
    <n v="40"/>
    <n v="100"/>
  </r>
  <r>
    <n v="1504"/>
    <n v="0.14826263584029681"/>
    <n v="0.06"/>
    <s v="180102080605"/>
    <x v="20"/>
    <n v="100"/>
    <n v="600"/>
  </r>
  <r>
    <n v="1505"/>
    <n v="7.4131317911070124E-2"/>
    <n v="0.03"/>
    <s v="180102080605"/>
    <x v="20"/>
    <n v="80"/>
    <n v="300"/>
  </r>
  <r>
    <n v="1506"/>
    <n v="0.19768346842175386"/>
    <n v="0.08"/>
    <s v="180102080605"/>
    <x v="20"/>
    <n v="140"/>
    <n v="800"/>
  </r>
  <r>
    <n v="1507"/>
    <n v="6.4247135502270245"/>
    <n v="2.6"/>
    <s v="180102080606"/>
    <x v="19"/>
    <n v="1100"/>
    <n v="26000"/>
  </r>
  <r>
    <n v="1508"/>
    <n v="0.2223941092838003"/>
    <n v="0.09"/>
    <s v="180102080605"/>
    <x v="20"/>
    <n v="140"/>
    <n v="900"/>
  </r>
  <r>
    <n v="1509"/>
    <n v="9.8841757207207212E-2"/>
    <n v="0.04"/>
    <s v="180102080605"/>
    <x v="20"/>
    <n v="100"/>
    <n v="400"/>
  </r>
  <r>
    <n v="1510"/>
    <n v="2.2239404666758871"/>
    <n v="0.9"/>
    <s v="180102080606"/>
    <x v="19"/>
    <n v="1120"/>
    <n v="9000"/>
  </r>
  <r>
    <n v="1511"/>
    <n v="0.27181473750279334"/>
    <n v="0.11"/>
    <s v="180102080604"/>
    <x v="21"/>
    <n v="160"/>
    <n v="1100"/>
  </r>
  <r>
    <n v="1512"/>
    <n v="0.2223939618245459"/>
    <n v="0.09"/>
    <s v="180102080606"/>
    <x v="19"/>
    <n v="160"/>
    <n v="900"/>
  </r>
  <r>
    <n v="1513"/>
    <n v="2.4710439305658229E-2"/>
    <n v="0.01"/>
    <s v="180102080606"/>
    <x v="19"/>
    <n v="40"/>
    <n v="100"/>
  </r>
  <r>
    <n v="1514"/>
    <n v="9.8841757226766122E-2"/>
    <n v="0.04"/>
    <s v="180102080606"/>
    <x v="19"/>
    <n v="100"/>
    <n v="400"/>
  </r>
  <r>
    <n v="1515"/>
    <n v="0.64247142192260998"/>
    <n v="0.26"/>
    <s v="180102080606"/>
    <x v="19"/>
    <n v="260"/>
    <n v="2600"/>
  </r>
  <r>
    <n v="1516"/>
    <n v="2.4710439308684325E-2"/>
    <n v="0.01"/>
    <s v="180102080606"/>
    <x v="19"/>
    <n v="40"/>
    <n v="100"/>
  </r>
  <r>
    <n v="1517"/>
    <n v="2.4710439302115486E-2"/>
    <n v="0.01"/>
    <s v="180102080606"/>
    <x v="19"/>
    <n v="40"/>
    <n v="100"/>
  </r>
  <r>
    <n v="1518"/>
    <n v="0.37065659847974797"/>
    <n v="0.15"/>
    <s v="180102080604"/>
    <x v="21"/>
    <n v="200"/>
    <n v="1500"/>
  </r>
  <r>
    <n v="1519"/>
    <n v="0.17297311910301305"/>
    <n v="7.0000000000000007E-2"/>
    <s v="180102080604"/>
    <x v="21"/>
    <n v="120"/>
    <n v="700"/>
  </r>
  <r>
    <n v="1520"/>
    <n v="0.27181483234474824"/>
    <n v="0.11"/>
    <s v="180102080606"/>
    <x v="19"/>
    <n v="200"/>
    <n v="1100"/>
  </r>
  <r>
    <n v="1521"/>
    <n v="3.7559867520603043"/>
    <n v="1.52"/>
    <s v="180102080606"/>
    <x v="19"/>
    <n v="1020"/>
    <n v="15200"/>
  </r>
  <r>
    <n v="1522"/>
    <n v="0.24710438618011324"/>
    <n v="0.1"/>
    <s v="180102080604"/>
    <x v="21"/>
    <n v="180"/>
    <n v="1000"/>
  </r>
  <r>
    <n v="1523"/>
    <n v="7.4131317916458037E-2"/>
    <n v="0.03"/>
    <s v="180102080604"/>
    <x v="21"/>
    <n v="80"/>
    <n v="300"/>
  </r>
  <r>
    <n v="1524"/>
    <n v="0.19768352031478331"/>
    <n v="0.08"/>
    <s v="180102080604"/>
    <x v="21"/>
    <n v="180"/>
    <n v="800"/>
  </r>
  <r>
    <n v="1525"/>
    <n v="0.66718188430733638"/>
    <n v="0.27"/>
    <s v="180102080606"/>
    <x v="19"/>
    <n v="280"/>
    <n v="2700"/>
  </r>
  <r>
    <n v="1526"/>
    <n v="4.9420878608364173E-2"/>
    <n v="0.02"/>
    <s v="180102080604"/>
    <x v="21"/>
    <n v="60"/>
    <n v="200"/>
  </r>
  <r>
    <n v="1527"/>
    <n v="2.8169900655806024"/>
    <n v="1.1399999999999999"/>
    <s v="180102080606"/>
    <x v="19"/>
    <n v="860"/>
    <n v="11400"/>
  </r>
  <r>
    <n v="1528"/>
    <n v="4.9420878603345292E-2"/>
    <n v="0.02"/>
    <s v="180102080606"/>
    <x v="19"/>
    <n v="60"/>
    <n v="200"/>
  </r>
  <r>
    <n v="1529"/>
    <n v="2.4710439302853559E-2"/>
    <n v="0.01"/>
    <s v="180102080606"/>
    <x v="19"/>
    <n v="40"/>
    <n v="100"/>
  </r>
  <r>
    <n v="1530"/>
    <n v="2.4710439306617725E-2"/>
    <n v="0.01"/>
    <s v="180102080606"/>
    <x v="19"/>
    <n v="40"/>
    <n v="100"/>
  </r>
  <r>
    <n v="1531"/>
    <n v="0.34594616494234376"/>
    <n v="0.14000000000000001"/>
    <s v="180102080606"/>
    <x v="19"/>
    <n v="240"/>
    <n v="1400"/>
  </r>
  <r>
    <n v="1532"/>
    <n v="2.4710439304403503E-2"/>
    <n v="0.01"/>
    <s v="180102080604"/>
    <x v="21"/>
    <n v="40"/>
    <n v="100"/>
  </r>
  <r>
    <n v="1533"/>
    <n v="2.4710439306839142E-2"/>
    <n v="0.01"/>
    <s v="180102080604"/>
    <x v="21"/>
    <n v="40"/>
    <n v="100"/>
  </r>
  <r>
    <n v="1534"/>
    <n v="2.4710439303960663E-2"/>
    <n v="0.01"/>
    <s v="180102080606"/>
    <x v="19"/>
    <n v="40"/>
    <n v="100"/>
  </r>
  <r>
    <n v="1535"/>
    <n v="0.96370780531148303"/>
    <n v="0.39"/>
    <s v="180102080606"/>
    <x v="19"/>
    <n v="460"/>
    <n v="3900"/>
  </r>
  <r>
    <n v="1536"/>
    <n v="0.79073405461488211"/>
    <n v="0.32"/>
    <s v="180102080606"/>
    <x v="19"/>
    <n v="520"/>
    <n v="3200"/>
  </r>
  <r>
    <n v="1537"/>
    <n v="7.413131790996301E-2"/>
    <n v="0.03"/>
    <s v="180102080606"/>
    <x v="19"/>
    <n v="80"/>
    <n v="300"/>
  </r>
  <r>
    <n v="1538"/>
    <n v="7.4131317915129516E-2"/>
    <n v="0.03"/>
    <s v="180102080605"/>
    <x v="20"/>
    <n v="80"/>
    <n v="300"/>
  </r>
  <r>
    <n v="1539"/>
    <n v="0.81544469848302203"/>
    <n v="0.33"/>
    <s v="180102080606"/>
    <x v="19"/>
    <n v="320"/>
    <n v="3300"/>
  </r>
  <r>
    <n v="1540"/>
    <n v="0.76602441318113024"/>
    <n v="0.31"/>
    <s v="180102080606"/>
    <x v="19"/>
    <n v="260"/>
    <n v="3100"/>
  </r>
  <r>
    <n v="1541"/>
    <n v="0.98841689969771918"/>
    <n v="0.4"/>
    <s v="180102080606"/>
    <x v="19"/>
    <n v="360"/>
    <n v="4000"/>
  </r>
  <r>
    <n v="1542"/>
    <n v="4.9420878606518996E-2"/>
    <n v="0.02"/>
    <s v="180102080606"/>
    <x v="19"/>
    <n v="60"/>
    <n v="200"/>
  </r>
  <r>
    <n v="1543"/>
    <n v="0.12355229130950275"/>
    <n v="0.05"/>
    <s v="180102080606"/>
    <x v="19"/>
    <n v="120"/>
    <n v="500"/>
  </r>
  <r>
    <n v="1544"/>
    <n v="2.4710439309348593E-2"/>
    <n v="0.01"/>
    <s v="180102080606"/>
    <x v="19"/>
    <n v="40"/>
    <n v="100"/>
  </r>
  <r>
    <n v="1545"/>
    <n v="0.49420880453278432"/>
    <n v="0.2"/>
    <s v="180102080606"/>
    <x v="19"/>
    <n v="220"/>
    <n v="2000"/>
  </r>
  <r>
    <n v="1546"/>
    <n v="4.9420878601795323E-2"/>
    <n v="0.02"/>
    <s v="180102080606"/>
    <x v="19"/>
    <n v="60"/>
    <n v="200"/>
  </r>
  <r>
    <n v="1547"/>
    <n v="2.4710439304920156E-2"/>
    <n v="0.01"/>
    <s v="180102080606"/>
    <x v="19"/>
    <n v="40"/>
    <n v="100"/>
  </r>
  <r>
    <n v="1548"/>
    <n v="1.4332080587685405"/>
    <n v="0.57999999999999996"/>
    <s v="180102080606"/>
    <x v="19"/>
    <n v="420"/>
    <n v="5800"/>
  </r>
  <r>
    <n v="1549"/>
    <n v="0.44478775392449366"/>
    <n v="0.18"/>
    <s v="180102080606"/>
    <x v="19"/>
    <n v="200"/>
    <n v="1800"/>
  </r>
  <r>
    <n v="1550"/>
    <n v="3.4347510512985635"/>
    <n v="1.39"/>
    <s v="180102080606"/>
    <x v="19"/>
    <n v="680"/>
    <n v="13900"/>
  </r>
  <r>
    <n v="1551"/>
    <n v="2.4710439306839142E-2"/>
    <n v="0.01"/>
    <s v="180102080606"/>
    <x v="19"/>
    <n v="40"/>
    <n v="100"/>
  </r>
  <r>
    <n v="1552"/>
    <n v="0.34594621051814123"/>
    <n v="0.14000000000000001"/>
    <s v="180102080606"/>
    <x v="19"/>
    <n v="220"/>
    <n v="1400"/>
  </r>
  <r>
    <n v="1553"/>
    <n v="1.5567577551332623"/>
    <n v="0.63"/>
    <s v="180102080606"/>
    <x v="19"/>
    <n v="440"/>
    <n v="6300"/>
  </r>
  <r>
    <n v="1554"/>
    <n v="0.59305055706164844"/>
    <n v="0.24"/>
    <s v="180102080606"/>
    <x v="19"/>
    <n v="300"/>
    <n v="2400"/>
  </r>
  <r>
    <n v="1555"/>
    <n v="0.42007734023273796"/>
    <n v="0.17"/>
    <s v="180102080606"/>
    <x v="19"/>
    <n v="220"/>
    <n v="1700"/>
  </r>
  <r>
    <n v="1556"/>
    <n v="0.44478792211744483"/>
    <n v="0.18"/>
    <s v="180102080604"/>
    <x v="21"/>
    <n v="240"/>
    <n v="1800"/>
  </r>
  <r>
    <n v="1557"/>
    <n v="0.9637070360704959"/>
    <n v="0.39"/>
    <s v="180102080604"/>
    <x v="21"/>
    <n v="520"/>
    <n v="3900"/>
  </r>
  <r>
    <n v="1558"/>
    <n v="4.9420878616630574E-2"/>
    <n v="0.02"/>
    <s v="180102080602"/>
    <x v="22"/>
    <n v="60"/>
    <n v="200"/>
  </r>
  <r>
    <n v="1559"/>
    <n v="2.4710439304108277E-2"/>
    <n v="0.01"/>
    <s v="180102080602"/>
    <x v="22"/>
    <n v="40"/>
    <n v="100"/>
  </r>
  <r>
    <n v="1560"/>
    <n v="0.32123568076773956"/>
    <n v="0.13"/>
    <s v="180102080602"/>
    <x v="22"/>
    <n v="180"/>
    <n v="1300"/>
  </r>
  <r>
    <n v="1561"/>
    <n v="4.9420878600023962E-2"/>
    <n v="0.02"/>
    <s v="180102080604"/>
    <x v="21"/>
    <n v="60"/>
    <n v="200"/>
  </r>
  <r>
    <n v="1562"/>
    <n v="0.17297305370252822"/>
    <n v="7.0000000000000007E-2"/>
    <s v="180102080602"/>
    <x v="22"/>
    <n v="120"/>
    <n v="700"/>
  </r>
  <r>
    <n v="1563"/>
    <n v="0.7413134296167615"/>
    <n v="0.3"/>
    <s v="180102080604"/>
    <x v="21"/>
    <n v="360"/>
    <n v="3000"/>
  </r>
  <r>
    <n v="1564"/>
    <n v="8.8216800624940066E-3"/>
    <n v="0.61"/>
    <s v="180102080603"/>
    <x v="23"/>
    <n v="35.9608703709753"/>
    <n v="35.700224652920603"/>
  </r>
  <r>
    <n v="1565"/>
    <n v="1.4985151129586922"/>
    <n v="0.61"/>
    <s v="180102080604"/>
    <x v="21"/>
    <n v="543.70267037372901"/>
    <n v="6064.299775347079"/>
  </r>
  <r>
    <n v="1566"/>
    <n v="1.4084950638330553"/>
    <n v="0.56999999999999995"/>
    <s v="180102080604"/>
    <x v="21"/>
    <n v="720"/>
    <n v="5700"/>
  </r>
  <r>
    <n v="1567"/>
    <n v="2.4710439304551121E-2"/>
    <n v="0.01"/>
    <s v="180102080604"/>
    <x v="21"/>
    <n v="40"/>
    <n v="100"/>
  </r>
  <r>
    <n v="1568"/>
    <n v="0.14826256940414936"/>
    <n v="0.06"/>
    <s v="180102080604"/>
    <x v="21"/>
    <n v="120"/>
    <n v="600"/>
  </r>
  <r>
    <n v="1569"/>
    <n v="0.4694982854842788"/>
    <n v="0.19"/>
    <s v="180102080602"/>
    <x v="22"/>
    <n v="200"/>
    <n v="1900"/>
  </r>
  <r>
    <n v="1570"/>
    <n v="0.17297316984036937"/>
    <n v="7.0000000000000007E-2"/>
    <s v="180102080602"/>
    <x v="22"/>
    <n v="120"/>
    <n v="700"/>
  </r>
  <r>
    <n v="1571"/>
    <n v="4.9420878608511784E-2"/>
    <n v="0.02"/>
    <s v="180102080602"/>
    <x v="22"/>
    <n v="60"/>
    <n v="200"/>
  </r>
  <r>
    <n v="1572"/>
    <n v="9.8841757205657271E-2"/>
    <n v="0.04"/>
    <s v="180102080603"/>
    <x v="23"/>
    <n v="100"/>
    <n v="400"/>
  </r>
  <r>
    <n v="1573"/>
    <n v="7.4131334502559321E-2"/>
    <n v="0.03"/>
    <s v="180102080602"/>
    <x v="22"/>
    <n v="80"/>
    <n v="300"/>
  </r>
  <r>
    <n v="1574"/>
    <n v="0.64247136143037764"/>
    <n v="0.26"/>
    <s v="180102080603"/>
    <x v="23"/>
    <n v="340"/>
    <n v="2600"/>
  </r>
  <r>
    <n v="1575"/>
    <n v="7.4131301285555798E-2"/>
    <n v="0.03"/>
    <s v="180102080603"/>
    <x v="23"/>
    <n v="80"/>
    <n v="300"/>
  </r>
  <r>
    <n v="1576"/>
    <n v="0.19768349979077277"/>
    <n v="0.08"/>
    <s v="180102080602"/>
    <x v="22"/>
    <n v="160"/>
    <n v="800"/>
  </r>
  <r>
    <n v="1577"/>
    <n v="2.4710439306839142E-2"/>
    <n v="0.01"/>
    <s v="180102080603"/>
    <x v="23"/>
    <n v="40"/>
    <n v="100"/>
  </r>
  <r>
    <n v="1578"/>
    <n v="2.4710439307651027E-2"/>
    <n v="0.01"/>
    <s v="180102080602"/>
    <x v="22"/>
    <n v="40"/>
    <n v="100"/>
  </r>
  <r>
    <n v="1579"/>
    <n v="4.9420878607478486E-2"/>
    <n v="0.02"/>
    <s v="180102080602"/>
    <x v="22"/>
    <n v="60"/>
    <n v="200"/>
  </r>
  <r>
    <n v="1580"/>
    <n v="7.4131317908486857E-2"/>
    <n v="0.03"/>
    <s v="180102080602"/>
    <x v="22"/>
    <n v="80"/>
    <n v="300"/>
  </r>
  <r>
    <n v="1581"/>
    <n v="0.64247144914897847"/>
    <n v="0.26"/>
    <s v="180102080603"/>
    <x v="23"/>
    <n v="280"/>
    <n v="2600"/>
  </r>
  <r>
    <n v="1582"/>
    <n v="0.93899669560987375"/>
    <n v="0.38"/>
    <s v="180102080603"/>
    <x v="23"/>
    <n v="380"/>
    <n v="3800"/>
  </r>
  <r>
    <n v="1583"/>
    <n v="0.12355215063755834"/>
    <n v="0.05"/>
    <s v="180102080603"/>
    <x v="23"/>
    <n v="100"/>
    <n v="500"/>
  </r>
  <r>
    <n v="1584"/>
    <n v="2.471043931089854E-2"/>
    <n v="0.01"/>
    <s v="180102080602"/>
    <x v="22"/>
    <n v="40"/>
    <n v="100"/>
  </r>
  <r>
    <n v="1585"/>
    <n v="0.14826263581630944"/>
    <n v="0.06"/>
    <s v="180102080602"/>
    <x v="22"/>
    <n v="140"/>
    <n v="600"/>
  </r>
  <r>
    <n v="1586"/>
    <n v="0.12355222775670731"/>
    <n v="0.05"/>
    <s v="180102080602"/>
    <x v="22"/>
    <n v="120"/>
    <n v="500"/>
  </r>
  <r>
    <n v="1587"/>
    <n v="2.471043930676534E-2"/>
    <n v="0.01"/>
    <s v="180102080602"/>
    <x v="22"/>
    <n v="40"/>
    <n v="100"/>
  </r>
  <r>
    <n v="1588"/>
    <n v="2.4710439299310809E-2"/>
    <n v="0.01"/>
    <s v="180102080602"/>
    <x v="22"/>
    <n v="40"/>
    <n v="100"/>
  </r>
  <r>
    <n v="1589"/>
    <n v="0.66718184758840271"/>
    <n v="0.27"/>
    <s v="180102080603"/>
    <x v="23"/>
    <n v="380"/>
    <n v="2700"/>
  </r>
  <r>
    <n v="1590"/>
    <n v="1.0625485588852306"/>
    <n v="0.43"/>
    <s v="180102080603"/>
    <x v="23"/>
    <n v="400"/>
    <n v="4300"/>
  </r>
  <r>
    <n v="1591"/>
    <n v="0.54362985218443238"/>
    <n v="0.22"/>
    <s v="180102080602"/>
    <x v="22"/>
    <n v="360"/>
    <n v="2200"/>
  </r>
  <r>
    <n v="1592"/>
    <n v="3.2864873157304917"/>
    <n v="1.33"/>
    <s v="180102080602"/>
    <x v="22"/>
    <n v="1060"/>
    <n v="13300"/>
  </r>
  <r>
    <n v="1593"/>
    <n v="1.1613905067074992"/>
    <n v="0.47"/>
    <s v="180102080602"/>
    <x v="22"/>
    <n v="540"/>
    <n v="4700"/>
  </r>
  <r>
    <n v="1594"/>
    <n v="0.98841643251350408"/>
    <n v="0.4"/>
    <s v="180102080602"/>
    <x v="22"/>
    <n v="520"/>
    <n v="4000"/>
  </r>
  <r>
    <n v="1595"/>
    <n v="0.39536781008643973"/>
    <n v="0.16"/>
    <s v="180102080602"/>
    <x v="22"/>
    <n v="200"/>
    <n v="1600"/>
  </r>
  <r>
    <n v="1596"/>
    <n v="1.8038630545544949"/>
    <n v="0.73"/>
    <s v="180102080602"/>
    <x v="22"/>
    <n v="880"/>
    <n v="7300"/>
  </r>
  <r>
    <n v="1597"/>
    <n v="2.4710439306396301E-2"/>
    <n v="0.01"/>
    <s v="180102080602"/>
    <x v="22"/>
    <n v="40"/>
    <n v="100"/>
  </r>
  <r>
    <n v="1598"/>
    <n v="7.4131317904427466E-2"/>
    <n v="0.03"/>
    <s v="180102080602"/>
    <x v="22"/>
    <n v="80"/>
    <n v="300"/>
  </r>
  <r>
    <n v="1599"/>
    <n v="0.54362968127242395"/>
    <n v="0.22"/>
    <s v="180102080602"/>
    <x v="22"/>
    <n v="320"/>
    <n v="2200"/>
  </r>
  <r>
    <n v="1600"/>
    <n v="0.17297315325242291"/>
    <n v="7.0000000000000007E-2"/>
    <s v="180102080602"/>
    <x v="22"/>
    <n v="140"/>
    <n v="700"/>
  </r>
  <r>
    <n v="1601"/>
    <n v="0.34594615221835179"/>
    <n v="0.14000000000000001"/>
    <s v="180102080604"/>
    <x v="21"/>
    <n v="240"/>
    <n v="1400"/>
  </r>
  <r>
    <n v="1602"/>
    <n v="0.17297260638396353"/>
    <n v="7.0000000000000007E-2"/>
    <s v="180102080602"/>
    <x v="22"/>
    <n v="160"/>
    <n v="700"/>
  </r>
  <r>
    <n v="1603"/>
    <n v="0.12355219653700041"/>
    <n v="0.05"/>
    <s v="180102080602"/>
    <x v="22"/>
    <n v="120"/>
    <n v="500"/>
  </r>
  <r>
    <n v="1604"/>
    <n v="7.4131334513187555E-2"/>
    <n v="0.03"/>
    <s v="180102080601"/>
    <x v="24"/>
    <n v="80"/>
    <n v="300"/>
  </r>
  <r>
    <n v="1605"/>
    <n v="2.4710439305436808E-2"/>
    <n v="0.01"/>
    <s v="180102080602"/>
    <x v="22"/>
    <n v="40"/>
    <n v="100"/>
  </r>
  <r>
    <n v="1606"/>
    <n v="4.9420878611242655E-2"/>
    <n v="0.02"/>
    <s v="180102080602"/>
    <x v="22"/>
    <n v="60"/>
    <n v="200"/>
  </r>
  <r>
    <n v="1607"/>
    <n v="0.22239414125840726"/>
    <n v="0.09"/>
    <s v="180102080602"/>
    <x v="22"/>
    <n v="200"/>
    <n v="900"/>
  </r>
  <r>
    <n v="1608"/>
    <n v="0.19768346659155678"/>
    <n v="0.08"/>
    <s v="180102080602"/>
    <x v="22"/>
    <n v="140"/>
    <n v="800"/>
  </r>
  <r>
    <n v="1609"/>
    <n v="0.96370666413218264"/>
    <n v="0.39"/>
    <s v="180102080602"/>
    <x v="22"/>
    <n v="400"/>
    <n v="3900"/>
  </r>
  <r>
    <n v="1610"/>
    <n v="0.61776101384854165"/>
    <n v="0.25"/>
    <s v="180102080602"/>
    <x v="22"/>
    <n v="320"/>
    <n v="2500"/>
  </r>
  <r>
    <n v="1611"/>
    <n v="0.42007749942135858"/>
    <n v="0.17"/>
    <s v="180102080601"/>
    <x v="24"/>
    <n v="280"/>
    <n v="1700"/>
  </r>
  <r>
    <n v="1612"/>
    <n v="4.9420878607921326E-2"/>
    <n v="0.02"/>
    <s v="180102080601"/>
    <x v="24"/>
    <n v="60"/>
    <n v="200"/>
  </r>
  <r>
    <n v="1613"/>
    <n v="2.3722018025835778"/>
    <n v="0.96"/>
    <s v="180102080603"/>
    <x v="23"/>
    <n v="500"/>
    <n v="9600"/>
  </r>
  <r>
    <n v="1614"/>
    <n v="4.0277999263813973"/>
    <n v="1.63"/>
    <s v="180102080603"/>
    <x v="23"/>
    <n v="680"/>
    <n v="16300"/>
  </r>
  <r>
    <n v="1615"/>
    <n v="1.2108114961489596"/>
    <n v="0.49"/>
    <s v="180102080603"/>
    <x v="23"/>
    <n v="380"/>
    <n v="4900"/>
  </r>
  <r>
    <n v="1616"/>
    <n v="0.88957574994265076"/>
    <n v="0.36"/>
    <s v="180102080603"/>
    <x v="23"/>
    <n v="320"/>
    <n v="3600"/>
  </r>
  <r>
    <n v="1617"/>
    <n v="2.4710439308979554E-2"/>
    <n v="0.01"/>
    <s v="180102080603"/>
    <x v="23"/>
    <n v="40"/>
    <n v="100"/>
  </r>
  <r>
    <n v="1618"/>
    <n v="2.4710439300196497E-2"/>
    <n v="0.01"/>
    <s v="180102080603"/>
    <x v="23"/>
    <n v="40"/>
    <n v="100"/>
  </r>
  <r>
    <n v="1619"/>
    <n v="0.34594615026305142"/>
    <n v="0.14000000000000001"/>
    <s v="180102080601"/>
    <x v="24"/>
    <n v="220"/>
    <n v="1400"/>
  </r>
  <r>
    <n v="1620"/>
    <n v="4.9420878605264271E-2"/>
    <n v="0.02"/>
    <s v="180102080603"/>
    <x v="23"/>
    <n v="60"/>
    <n v="200"/>
  </r>
  <r>
    <n v="1621"/>
    <n v="2.4710439304551121E-2"/>
    <n v="0.01"/>
    <s v="180102080603"/>
    <x v="23"/>
    <n v="40"/>
    <n v="100"/>
  </r>
  <r>
    <n v="1622"/>
    <n v="0.12355221315911959"/>
    <n v="0.05"/>
    <s v="180102080603"/>
    <x v="23"/>
    <n v="120"/>
    <n v="500"/>
  </r>
  <r>
    <n v="1623"/>
    <n v="5.4857171894923669"/>
    <n v="2.2200000000000002"/>
    <s v="180102080603"/>
    <x v="23"/>
    <n v="880"/>
    <n v="22200"/>
  </r>
  <r>
    <n v="1624"/>
    <n v="1.2355219628029896"/>
    <n v="0.5"/>
    <s v="180102080602"/>
    <x v="22"/>
    <n v="340"/>
    <n v="5000"/>
  </r>
  <r>
    <n v="1625"/>
    <n v="0.17297307514499552"/>
    <n v="7.0000000000000007E-2"/>
    <s v="180102080602"/>
    <x v="22"/>
    <n v="120"/>
    <n v="700"/>
  </r>
  <r>
    <n v="1626"/>
    <n v="0.76602365927226024"/>
    <n v="0.31"/>
    <s v="180102080603"/>
    <x v="23"/>
    <n v="320"/>
    <n v="3100"/>
  </r>
  <r>
    <n v="1627"/>
    <n v="0.17297307512750323"/>
    <n v="7.0000000000000007E-2"/>
    <s v="180102080602"/>
    <x v="22"/>
    <n v="140"/>
    <n v="700"/>
  </r>
  <r>
    <n v="1628"/>
    <n v="0.17297302928666408"/>
    <n v="7.0000000000000007E-2"/>
    <s v="180102080601"/>
    <x v="24"/>
    <n v="140"/>
    <n v="700"/>
  </r>
  <r>
    <n v="1629"/>
    <n v="0.93899673256683547"/>
    <n v="0.38"/>
    <s v="180102080601"/>
    <x v="24"/>
    <n v="340"/>
    <n v="3800"/>
  </r>
  <r>
    <n v="1630"/>
    <n v="1.3590739832952814"/>
    <n v="0.55000000000000004"/>
    <s v="180102080601"/>
    <x v="24"/>
    <n v="420"/>
    <n v="5500"/>
  </r>
  <r>
    <n v="1631"/>
    <n v="0.17297307125424904"/>
    <n v="7.0000000000000007E-2"/>
    <s v="180102080602"/>
    <x v="22"/>
    <n v="140"/>
    <n v="700"/>
  </r>
  <r>
    <n v="1632"/>
    <n v="1.3590742560619617"/>
    <n v="0.55000000000000004"/>
    <s v="180102080602"/>
    <x v="22"/>
    <n v="480"/>
    <n v="5500"/>
  </r>
  <r>
    <n v="1633"/>
    <n v="0.91428621326915693"/>
    <n v="0.37"/>
    <s v="180102080601"/>
    <x v="24"/>
    <n v="320"/>
    <n v="3700"/>
  </r>
  <r>
    <n v="1634"/>
    <n v="7.4131334491709652E-2"/>
    <n v="0.03"/>
    <s v="180102080602"/>
    <x v="22"/>
    <n v="80"/>
    <n v="300"/>
  </r>
  <r>
    <n v="1635"/>
    <n v="4.5961420034553129"/>
    <n v="1.86"/>
    <s v="180102080602"/>
    <x v="22"/>
    <n v="780"/>
    <n v="18600"/>
  </r>
  <r>
    <n v="1636"/>
    <n v="2.7675689744769594"/>
    <n v="1.1200000000000001"/>
    <s v="180102080601"/>
    <x v="24"/>
    <n v="540"/>
    <n v="11200"/>
  </r>
  <r>
    <n v="1637"/>
    <n v="0.46949834678802127"/>
    <n v="0.19"/>
    <s v="180102080601"/>
    <x v="24"/>
    <n v="240"/>
    <n v="1900"/>
  </r>
  <r>
    <n v="1638"/>
    <n v="0.71660526915884293"/>
    <n v="0.28999999999999998"/>
    <s v="180102080601"/>
    <x v="24"/>
    <n v="300"/>
    <n v="2900"/>
  </r>
  <r>
    <n v="1639"/>
    <n v="19.817773206091278"/>
    <n v="8.02"/>
    <s v="180102080602"/>
    <x v="22"/>
    <n v="1500"/>
    <n v="80200"/>
  </r>
  <r>
    <n v="1640"/>
    <n v="0.7166028763772927"/>
    <n v="0.28999999999999998"/>
    <s v="180102080601"/>
    <x v="24"/>
    <n v="260"/>
    <n v="2900"/>
  </r>
  <r>
    <n v="1641"/>
    <n v="0.39536696643561831"/>
    <n v="0.16"/>
    <s v="180102080601"/>
    <x v="24"/>
    <n v="200"/>
    <n v="1600"/>
  </r>
  <r>
    <n v="1642"/>
    <n v="0.24710439304477314"/>
    <n v="0.1"/>
    <s v="180102080601"/>
    <x v="24"/>
    <n v="160"/>
    <n v="1000"/>
  </r>
  <r>
    <n v="1643"/>
    <n v="2.7428588226033237"/>
    <n v="1.1100000000000001"/>
    <s v="180102080601"/>
    <x v="24"/>
    <n v="880"/>
    <n v="11100"/>
  </r>
  <r>
    <n v="1644"/>
    <n v="2.4710439303960663E-2"/>
    <n v="0.01"/>
    <s v="180102080601"/>
    <x v="24"/>
    <n v="40"/>
    <n v="100"/>
  </r>
  <r>
    <n v="1645"/>
    <n v="9.8841757199088415E-2"/>
    <n v="0.04"/>
    <s v="180102080601"/>
    <x v="24"/>
    <n v="100"/>
    <n v="400"/>
  </r>
  <r>
    <n v="1646"/>
    <n v="2.4710439305141583E-2"/>
    <n v="0.01"/>
    <s v="180102080601"/>
    <x v="24"/>
    <n v="40"/>
    <n v="100"/>
  </r>
  <r>
    <n v="1647"/>
    <n v="2.4710439307946256E-2"/>
    <n v="0.01"/>
    <s v="180102080601"/>
    <x v="24"/>
    <n v="40"/>
    <n v="100"/>
  </r>
  <r>
    <n v="1648"/>
    <n v="9.1675763078941319"/>
    <n v="3.71"/>
    <s v="180102080601"/>
    <x v="24"/>
    <n v="2140"/>
    <n v="37100"/>
  </r>
  <r>
    <n v="1649"/>
    <n v="0.34594596687253382"/>
    <n v="0.14000000000000001"/>
    <s v="180102080601"/>
    <x v="24"/>
    <n v="180"/>
    <n v="1400"/>
  </r>
  <r>
    <n v="1650"/>
    <n v="0.27181483236615234"/>
    <n v="0.11"/>
    <s v="180102080601"/>
    <x v="24"/>
    <n v="160"/>
    <n v="1100"/>
  </r>
  <r>
    <n v="1651"/>
    <n v="0.14826263582907812"/>
    <n v="0.06"/>
    <s v="180102080601"/>
    <x v="24"/>
    <n v="100"/>
    <n v="600"/>
  </r>
  <r>
    <n v="1652"/>
    <n v="2.4710439310750926E-2"/>
    <n v="0.01"/>
    <s v="180102080601"/>
    <x v="24"/>
    <n v="40"/>
    <n v="100"/>
  </r>
  <r>
    <n v="1653"/>
    <n v="0.19768353003592942"/>
    <n v="0.08"/>
    <s v="180102080601"/>
    <x v="24"/>
    <n v="140"/>
    <n v="800"/>
  </r>
  <r>
    <n v="1654"/>
    <n v="0.34594615615375163"/>
    <n v="0.14000000000000001"/>
    <s v="180102080601"/>
    <x v="24"/>
    <n v="220"/>
    <n v="1400"/>
  </r>
  <r>
    <n v="1655"/>
    <n v="2.4710439312965141E-2"/>
    <n v="0.01"/>
    <s v="180102080601"/>
    <x v="24"/>
    <n v="40"/>
    <n v="100"/>
  </r>
  <r>
    <n v="1656"/>
    <n v="1.0872593167791447"/>
    <n v="0.44"/>
    <s v="180102080601"/>
    <x v="24"/>
    <n v="520"/>
    <n v="4400"/>
  </r>
  <r>
    <n v="1657"/>
    <n v="2.4710439302853559E-2"/>
    <n v="0.01"/>
    <s v="180102080601"/>
    <x v="24"/>
    <n v="40"/>
    <n v="100"/>
  </r>
  <r>
    <n v="1658"/>
    <n v="0.34594612688757359"/>
    <n v="0.14000000000000001"/>
    <s v="180102080601"/>
    <x v="24"/>
    <n v="260"/>
    <n v="1400"/>
  </r>
  <r>
    <n v="1659"/>
    <n v="4.9420878605116653E-2"/>
    <n v="0.02"/>
    <s v="180102080601"/>
    <x v="24"/>
    <n v="60"/>
    <n v="200"/>
  </r>
  <r>
    <n v="1660"/>
    <n v="5.2386132915520394"/>
    <n v="2.12"/>
    <s v="180102080601"/>
    <x v="24"/>
    <n v="1060"/>
    <n v="21200"/>
  </r>
  <r>
    <n v="1661"/>
    <n v="4.942087860998793E-2"/>
    <n v="0.02"/>
    <s v="180102080601"/>
    <x v="24"/>
    <n v="60"/>
    <n v="200"/>
  </r>
  <r>
    <n v="1662"/>
    <n v="2.4710439309127169E-2"/>
    <n v="0.01"/>
    <s v="180102080601"/>
    <x v="24"/>
    <n v="40"/>
    <n v="100"/>
  </r>
  <r>
    <n v="1663"/>
    <n v="0.59305058782242215"/>
    <n v="0.24"/>
    <s v="180102080601"/>
    <x v="24"/>
    <n v="280"/>
    <n v="2400"/>
  </r>
  <r>
    <n v="1664"/>
    <n v="4.2501955506675522"/>
    <n v="1.72"/>
    <s v="180102080601"/>
    <x v="24"/>
    <n v="760"/>
    <n v="17200"/>
  </r>
  <r>
    <n v="1665"/>
    <n v="0.64247140792632951"/>
    <n v="0.26"/>
    <s v="180102080601"/>
    <x v="24"/>
    <n v="300"/>
    <n v="2600"/>
  </r>
  <r>
    <n v="1666"/>
    <n v="2.223939567807391"/>
    <n v="0.9"/>
    <s v="180102080601"/>
    <x v="24"/>
    <n v="560"/>
    <n v="9000"/>
  </r>
  <r>
    <n v="1667"/>
    <n v="0.17297307513547441"/>
    <n v="7.0000000000000007E-2"/>
    <s v="180102080601"/>
    <x v="24"/>
    <n v="160"/>
    <n v="700"/>
  </r>
  <r>
    <n v="1668"/>
    <n v="6.3258719890969797"/>
    <n v="2.56"/>
    <s v="180102080601"/>
    <x v="24"/>
    <n v="1440"/>
    <n v="25600"/>
  </r>
  <r>
    <n v="1669"/>
    <n v="0.1482626484649443"/>
    <n v="0.06"/>
    <s v="180102080601"/>
    <x v="24"/>
    <n v="140"/>
    <n v="600"/>
  </r>
  <r>
    <n v="1670"/>
    <n v="14.307344918727487"/>
    <n v="5.79"/>
    <s v="180102080601"/>
    <x v="24"/>
    <n v="1280"/>
    <n v="57900"/>
  </r>
  <r>
    <n v="1671"/>
    <n v="0.44478795136303056"/>
    <n v="0.18"/>
    <s v="180102080601"/>
    <x v="24"/>
    <n v="200"/>
    <n v="1800"/>
  </r>
  <r>
    <n v="1672"/>
    <n v="2.4710439304698739E-2"/>
    <n v="0.01"/>
    <s v="180102080601"/>
    <x v="24"/>
    <n v="40"/>
    <n v="100"/>
  </r>
  <r>
    <n v="1673"/>
    <n v="9.8841757214071277E-2"/>
    <n v="0.04"/>
    <s v="180102080601"/>
    <x v="24"/>
    <n v="100"/>
    <n v="400"/>
  </r>
  <r>
    <n v="1674"/>
    <n v="0.14826270229282942"/>
    <n v="0.06"/>
    <s v="180102080601"/>
    <x v="24"/>
    <n v="120"/>
    <n v="600"/>
  </r>
  <r>
    <n v="1675"/>
    <n v="0.79073411824015616"/>
    <n v="0.32"/>
    <s v="180102080601"/>
    <x v="24"/>
    <n v="320"/>
    <n v="3200"/>
  </r>
  <r>
    <n v="1676"/>
    <n v="0.19768370174690075"/>
    <n v="0.08"/>
    <s v="180102080601"/>
    <x v="24"/>
    <n v="160"/>
    <n v="800"/>
  </r>
  <r>
    <n v="1677"/>
    <n v="0.51891921078101011"/>
    <n v="0.21"/>
    <s v="180102080601"/>
    <x v="24"/>
    <n v="240"/>
    <n v="2100"/>
  </r>
  <r>
    <n v="1678"/>
    <n v="3.4100405743357345"/>
    <n v="1.38"/>
    <s v="180102080601"/>
    <x v="24"/>
    <n v="600"/>
    <n v="13800"/>
  </r>
  <r>
    <n v="1679"/>
    <n v="2.4710439308167673E-2"/>
    <n v="0.01"/>
    <s v="180102080601"/>
    <x v="24"/>
    <n v="40"/>
    <n v="100"/>
  </r>
  <r>
    <n v="1680"/>
    <n v="0.22239395373822923"/>
    <n v="0.09"/>
    <s v="180102080601"/>
    <x v="24"/>
    <n v="180"/>
    <n v="900"/>
  </r>
  <r>
    <n v="1681"/>
    <n v="2.2486499346277373"/>
    <n v="0.91"/>
    <s v="180102080601"/>
    <x v="24"/>
    <n v="760"/>
    <n v="9100"/>
  </r>
  <r>
    <n v="1682"/>
    <n v="9.8841761142607051E-2"/>
    <n v="0.04"/>
    <s v="180102080601"/>
    <x v="24"/>
    <n v="100"/>
    <n v="400"/>
  </r>
  <r>
    <n v="1683"/>
    <n v="9.8841757222632914E-2"/>
    <n v="0.04"/>
    <s v="180102080601"/>
    <x v="24"/>
    <n v="100"/>
    <n v="400"/>
  </r>
  <r>
    <n v="1684"/>
    <n v="1.7297306927247411"/>
    <n v="0.7"/>
    <s v="180102080601"/>
    <x v="24"/>
    <n v="420"/>
    <n v="7000"/>
  </r>
  <r>
    <n v="1685"/>
    <n v="2.4710439301008375E-2"/>
    <n v="0.01"/>
    <s v="180102080601"/>
    <x v="24"/>
    <n v="40"/>
    <n v="100"/>
  </r>
  <r>
    <n v="1686"/>
    <n v="2.4710439311046155E-2"/>
    <n v="0.01"/>
    <s v="180102080601"/>
    <x v="24"/>
    <n v="40"/>
    <n v="100"/>
  </r>
  <r>
    <n v="1687"/>
    <n v="2.4710439303739243E-2"/>
    <n v="0.01"/>
    <s v="180102080601"/>
    <x v="24"/>
    <n v="40"/>
    <n v="100"/>
  </r>
  <r>
    <n v="1688"/>
    <n v="2.4710439304329701E-2"/>
    <n v="0.01"/>
    <s v="180102080601"/>
    <x v="24"/>
    <n v="40"/>
    <n v="100"/>
  </r>
  <r>
    <n v="1689"/>
    <n v="15.444024741064114"/>
    <n v="6.25"/>
    <s v="180102080601"/>
    <x v="24"/>
    <n v="2080"/>
    <n v="62500"/>
  </r>
  <r>
    <n v="1690"/>
    <n v="9.884177583821073E-2"/>
    <n v="0.04"/>
    <s v="180102080601"/>
    <x v="24"/>
    <n v="100"/>
    <n v="400"/>
  </r>
  <r>
    <n v="1691"/>
    <n v="0.12355220916164791"/>
    <n v="0.05"/>
    <s v="180102080601"/>
    <x v="24"/>
    <n v="100"/>
    <n v="500"/>
  </r>
  <r>
    <n v="1692"/>
    <n v="1.3343629274254691"/>
    <n v="0.54"/>
    <s v="180102080601"/>
    <x v="24"/>
    <n v="380"/>
    <n v="5400"/>
  </r>
  <r>
    <n v="1693"/>
    <n v="7.4131317916458037E-2"/>
    <n v="0.03"/>
    <s v="180102080601"/>
    <x v="24"/>
    <n v="80"/>
    <n v="300"/>
  </r>
  <r>
    <n v="1694"/>
    <n v="0.39536718395495357"/>
    <n v="0.16"/>
    <s v="180102080601"/>
    <x v="24"/>
    <n v="200"/>
    <n v="1600"/>
  </r>
  <r>
    <n v="1695"/>
    <n v="0.61776101461458655"/>
    <n v="0.25"/>
    <s v="180102080601"/>
    <x v="24"/>
    <n v="320"/>
    <n v="2500"/>
  </r>
  <r>
    <n v="1696"/>
    <n v="7.4131317911586767E-2"/>
    <n v="0.03"/>
    <s v="180102080601"/>
    <x v="24"/>
    <n v="80"/>
    <n v="300"/>
  </r>
  <r>
    <n v="1697"/>
    <n v="0.44478805700844043"/>
    <n v="0.18"/>
    <s v="180102080601"/>
    <x v="24"/>
    <n v="200"/>
    <n v="1800"/>
  </r>
  <r>
    <n v="1698"/>
    <n v="1.4332049521092258"/>
    <n v="0.57999999999999996"/>
    <s v="180102080601"/>
    <x v="24"/>
    <n v="400"/>
    <n v="5800"/>
  </r>
  <r>
    <n v="1699"/>
    <n v="0.27181478850696267"/>
    <n v="0.11"/>
    <s v="180102080601"/>
    <x v="24"/>
    <n v="160"/>
    <n v="1100"/>
  </r>
  <r>
    <n v="1700"/>
    <n v="0.71660275843132271"/>
    <n v="0.28999999999999998"/>
    <s v="180102080601"/>
    <x v="24"/>
    <n v="280"/>
    <n v="2900"/>
  </r>
  <r>
    <n v="1701"/>
    <n v="0.66718171307227381"/>
    <n v="0.27"/>
    <s v="180102080601"/>
    <x v="24"/>
    <n v="260"/>
    <n v="2700"/>
  </r>
  <r>
    <n v="1702"/>
    <n v="2.4710439307503412E-2"/>
    <n v="0.01"/>
    <s v="180102080601"/>
    <x v="24"/>
    <n v="40"/>
    <n v="100"/>
  </r>
  <r>
    <n v="1703"/>
    <n v="0.79073400932250426"/>
    <n v="0.32"/>
    <s v="180102080601"/>
    <x v="24"/>
    <n v="360"/>
    <n v="3200"/>
  </r>
  <r>
    <n v="1704"/>
    <n v="0.56834013373554404"/>
    <n v="0.23"/>
    <s v="180102080601"/>
    <x v="24"/>
    <n v="320"/>
    <n v="2300"/>
  </r>
  <r>
    <n v="1705"/>
    <n v="7.042475264366753"/>
    <n v="2.85"/>
    <s v="180102080601"/>
    <x v="24"/>
    <n v="1080"/>
    <n v="28500"/>
  </r>
  <r>
    <n v="1706"/>
    <n v="0.22239411078489113"/>
    <n v="0.09"/>
    <s v="180102080601"/>
    <x v="24"/>
    <n v="140"/>
    <n v="900"/>
  </r>
  <r>
    <n v="1707"/>
    <n v="4.9420878609176051E-2"/>
    <n v="0.02"/>
    <s v="180102080601"/>
    <x v="24"/>
    <n v="60"/>
    <n v="200"/>
  </r>
  <r>
    <n v="1708"/>
    <n v="1.7297306978797313"/>
    <n v="0.7"/>
    <s v="180102080601"/>
    <x v="24"/>
    <n v="460"/>
    <n v="7000"/>
  </r>
  <r>
    <n v="1709"/>
    <n v="0.54362977295993309"/>
    <n v="0.22"/>
    <s v="180102080601"/>
    <x v="24"/>
    <n v="240"/>
    <n v="2200"/>
  </r>
  <r>
    <n v="1710"/>
    <n v="0.61776121770579551"/>
    <n v="0.25"/>
    <s v="180102080601"/>
    <x v="24"/>
    <n v="260"/>
    <n v="2500"/>
  </r>
  <r>
    <n v="1711"/>
    <n v="19.496539491429953"/>
    <n v="7.89"/>
    <s v="180102080601"/>
    <x v="24"/>
    <n v="2540"/>
    <n v="78900"/>
  </r>
  <r>
    <n v="1712"/>
    <n v="0.93899667201024339"/>
    <n v="0.38"/>
    <s v="180102080601"/>
    <x v="24"/>
    <n v="380"/>
    <n v="3800"/>
  </r>
  <r>
    <n v="1713"/>
    <n v="1.8285725513723408"/>
    <n v="0.74"/>
    <s v="180102080601"/>
    <x v="24"/>
    <n v="500"/>
    <n v="74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8">
  <r>
    <n v="1"/>
    <n v="1"/>
    <n v="7.4131303181736538E-2"/>
    <n v="0.03"/>
    <s v="180102080102"/>
    <x v="0"/>
    <n v="80"/>
    <n v="300"/>
  </r>
  <r>
    <n v="2"/>
    <n v="2"/>
    <n v="2.4710439302115486E-2"/>
    <n v="0.01"/>
    <s v="180102080102"/>
    <x v="0"/>
    <n v="40"/>
    <n v="100"/>
  </r>
  <r>
    <n v="3"/>
    <n v="3"/>
    <n v="0.17297315307189051"/>
    <n v="7.0000000000000007E-2"/>
    <s v="180102080102"/>
    <x v="0"/>
    <n v="140"/>
    <n v="700"/>
  </r>
  <r>
    <n v="4"/>
    <n v="4"/>
    <n v="0.56834005472973526"/>
    <n v="0.23"/>
    <s v="180102080102"/>
    <x v="0"/>
    <n v="240"/>
    <n v="2300"/>
  </r>
  <r>
    <n v="5"/>
    <n v="5"/>
    <n v="1.0131279335432422"/>
    <n v="0.41"/>
    <s v="180102080102"/>
    <x v="0"/>
    <n v="520"/>
    <n v="4100"/>
  </r>
  <r>
    <n v="6"/>
    <n v="6"/>
    <n v="4.9420878616335345E-2"/>
    <n v="0.02"/>
    <s v="180102080102"/>
    <x v="0"/>
    <n v="60"/>
    <n v="200"/>
  </r>
  <r>
    <n v="7"/>
    <n v="7"/>
    <n v="0.14826263581601426"/>
    <n v="0.06"/>
    <s v="180102080102"/>
    <x v="0"/>
    <n v="120"/>
    <n v="600"/>
  </r>
  <r>
    <n v="8"/>
    <n v="8"/>
    <n v="0.88957586085508988"/>
    <n v="0.36"/>
    <s v="180102080102"/>
    <x v="0"/>
    <n v="320"/>
    <n v="3600"/>
  </r>
  <r>
    <n v="9"/>
    <n v="9"/>
    <n v="0.37065648046631827"/>
    <n v="0.15"/>
    <s v="180102080102"/>
    <x v="0"/>
    <n v="220"/>
    <n v="1500"/>
  </r>
  <r>
    <n v="10"/>
    <n v="10"/>
    <n v="2.471043930277975E-2"/>
    <n v="0.01"/>
    <s v="180102080102"/>
    <x v="0"/>
    <n v="40"/>
    <n v="100"/>
  </r>
  <r>
    <n v="11"/>
    <n v="11"/>
    <n v="0.19768352917349233"/>
    <n v="0.08"/>
    <s v="180102080102"/>
    <x v="0"/>
    <n v="160"/>
    <n v="800"/>
  </r>
  <r>
    <n v="12"/>
    <n v="12"/>
    <n v="2.5204646047649293"/>
    <n v="1.02"/>
    <s v="180102080102"/>
    <x v="0"/>
    <n v="1000"/>
    <n v="10200"/>
  </r>
  <r>
    <n v="13"/>
    <n v="13"/>
    <n v="0.12355215060663312"/>
    <n v="0.05"/>
    <s v="180102080102"/>
    <x v="0"/>
    <n v="100"/>
    <n v="500"/>
  </r>
  <r>
    <n v="14"/>
    <n v="14"/>
    <n v="2.4710439306691531E-2"/>
    <n v="0.01"/>
    <s v="180102080102"/>
    <x v="0"/>
    <n v="40"/>
    <n v="100"/>
  </r>
  <r>
    <n v="15"/>
    <n v="15"/>
    <n v="7.4131317906567878E-2"/>
    <n v="0.03"/>
    <s v="180102080102"/>
    <x v="0"/>
    <n v="80"/>
    <n v="300"/>
  </r>
  <r>
    <n v="16"/>
    <n v="16"/>
    <n v="5.2880338495739645"/>
    <n v="2.14"/>
    <s v="180102080102"/>
    <x v="0"/>
    <n v="1380"/>
    <n v="21400"/>
  </r>
  <r>
    <n v="17"/>
    <n v="17"/>
    <n v="1.2108114193731618"/>
    <n v="0.49"/>
    <s v="180102080102"/>
    <x v="0"/>
    <n v="420"/>
    <n v="4900"/>
  </r>
  <r>
    <n v="18"/>
    <n v="18"/>
    <n v="0.32123576026702311"/>
    <n v="0.13"/>
    <s v="180102080102"/>
    <x v="0"/>
    <n v="160"/>
    <n v="1300"/>
  </r>
  <r>
    <n v="19"/>
    <n v="19"/>
    <n v="0.22239393900114593"/>
    <n v="0.09"/>
    <s v="180102080102"/>
    <x v="0"/>
    <n v="160"/>
    <n v="900"/>
  </r>
  <r>
    <n v="20"/>
    <n v="20"/>
    <n v="4.9420878610578395E-2"/>
    <n v="0.02"/>
    <s v="180102080102"/>
    <x v="0"/>
    <n v="60"/>
    <n v="200"/>
  </r>
  <r>
    <n v="21"/>
    <n v="21"/>
    <n v="2.4710439304477316E-2"/>
    <n v="0.01"/>
    <s v="180102080102"/>
    <x v="0"/>
    <n v="40"/>
    <n v="100"/>
  </r>
  <r>
    <n v="22"/>
    <n v="22"/>
    <n v="0.12355218009194469"/>
    <n v="0.05"/>
    <s v="180102080102"/>
    <x v="0"/>
    <n v="120"/>
    <n v="500"/>
  </r>
  <r>
    <n v="23"/>
    <n v="23"/>
    <n v="7.4131332633982458E-2"/>
    <n v="0.03"/>
    <s v="180102080102"/>
    <x v="0"/>
    <n v="80"/>
    <n v="300"/>
  </r>
  <r>
    <n v="24"/>
    <n v="24"/>
    <n v="1.48262617555235"/>
    <n v="0.6"/>
    <s v="180102080102"/>
    <x v="0"/>
    <n v="560"/>
    <n v="6000"/>
  </r>
  <r>
    <n v="25"/>
    <n v="25"/>
    <n v="3.0640943151700144"/>
    <n v="1.24"/>
    <s v="180102080102"/>
    <x v="0"/>
    <n v="660"/>
    <n v="12400"/>
  </r>
  <r>
    <n v="26"/>
    <n v="26"/>
    <n v="3.1382247715797709"/>
    <n v="1.27"/>
    <s v="180102080102"/>
    <x v="0"/>
    <n v="820"/>
    <n v="12700"/>
  </r>
  <r>
    <n v="27"/>
    <n v="27"/>
    <n v="4.2501961537350263"/>
    <n v="1.72"/>
    <s v="180102080102"/>
    <x v="0"/>
    <n v="1080"/>
    <n v="17200"/>
  </r>
  <r>
    <n v="28"/>
    <n v="28"/>
    <n v="7.4131332647046341E-2"/>
    <n v="0.03"/>
    <s v="180102080102"/>
    <x v="0"/>
    <n v="80"/>
    <n v="300"/>
  </r>
  <r>
    <n v="29"/>
    <n v="29"/>
    <n v="1.1861011311590315"/>
    <n v="0.48"/>
    <s v="180102080102"/>
    <x v="0"/>
    <n v="460"/>
    <n v="4800"/>
  </r>
  <r>
    <n v="30"/>
    <n v="30"/>
    <n v="1.7791514627334888"/>
    <n v="0.72"/>
    <s v="180102080101"/>
    <x v="1"/>
    <n v="500"/>
    <n v="7200"/>
  </r>
  <r>
    <n v="31"/>
    <n v="31"/>
    <n v="0.39536701414887226"/>
    <n v="0.16"/>
    <s v="180102080102"/>
    <x v="0"/>
    <n v="240"/>
    <n v="1600"/>
  </r>
  <r>
    <n v="32"/>
    <n v="32"/>
    <n v="4.9420878606445187E-2"/>
    <n v="0.02"/>
    <s v="180102080101"/>
    <x v="1"/>
    <n v="60"/>
    <n v="200"/>
  </r>
  <r>
    <n v="33"/>
    <n v="33"/>
    <n v="0.22239395374870985"/>
    <n v="0.09"/>
    <s v="180102080102"/>
    <x v="0"/>
    <n v="160"/>
    <n v="900"/>
  </r>
  <r>
    <n v="34"/>
    <n v="34"/>
    <n v="7.4131334339814448E-2"/>
    <n v="0.03"/>
    <s v="180102080102"/>
    <x v="0"/>
    <n v="80"/>
    <n v="300"/>
  </r>
  <r>
    <n v="35"/>
    <n v="35"/>
    <n v="0.27181481591556106"/>
    <n v="0.11"/>
    <s v="180102080101"/>
    <x v="1"/>
    <n v="160"/>
    <n v="1100"/>
  </r>
  <r>
    <n v="36"/>
    <n v="36"/>
    <n v="0.56834009098766924"/>
    <n v="0.23"/>
    <s v="180102080102"/>
    <x v="0"/>
    <n v="280"/>
    <n v="2300"/>
  </r>
  <r>
    <n v="37"/>
    <n v="37"/>
    <n v="2.4710439314588901E-2"/>
    <n v="0.01"/>
    <s v="180102080102"/>
    <x v="0"/>
    <n v="40"/>
    <n v="100"/>
  </r>
  <r>
    <n v="38"/>
    <n v="38"/>
    <n v="0.34594612578895345"/>
    <n v="0.14000000000000001"/>
    <s v="180102080101"/>
    <x v="1"/>
    <n v="200"/>
    <n v="1400"/>
  </r>
  <r>
    <n v="39"/>
    <n v="39"/>
    <n v="0.27181473802239603"/>
    <n v="0.11"/>
    <s v="180102080102"/>
    <x v="0"/>
    <n v="160"/>
    <n v="1100"/>
  </r>
  <r>
    <n v="40"/>
    <n v="40"/>
    <n v="9.8841819528086683E-2"/>
    <n v="0.04"/>
    <s v="180102080102"/>
    <x v="0"/>
    <n v="100"/>
    <n v="400"/>
  </r>
  <r>
    <n v="41"/>
    <n v="41"/>
    <n v="2.3474921802989561"/>
    <n v="0.95"/>
    <s v="180102080101"/>
    <x v="1"/>
    <n v="760"/>
    <n v="9500"/>
  </r>
  <r>
    <n v="42"/>
    <n v="42"/>
    <n v="0.19768352026732527"/>
    <n v="0.08"/>
    <s v="180102080101"/>
    <x v="1"/>
    <n v="180"/>
    <n v="800"/>
  </r>
  <r>
    <n v="43"/>
    <n v="43"/>
    <n v="2.4710439310529506E-2"/>
    <n v="0.01"/>
    <s v="180102080101"/>
    <x v="1"/>
    <n v="40"/>
    <n v="100"/>
  </r>
  <r>
    <n v="44"/>
    <n v="44"/>
    <n v="2.1992285410327455"/>
    <n v="0.89"/>
    <s v="180102080101"/>
    <x v="1"/>
    <n v="580"/>
    <n v="8900"/>
  </r>
  <r>
    <n v="45"/>
    <n v="45"/>
    <n v="1.359074185965494"/>
    <n v="0.55000000000000004"/>
    <s v="180102080101"/>
    <x v="1"/>
    <n v="520"/>
    <n v="5500"/>
  </r>
  <r>
    <n v="46"/>
    <n v="46"/>
    <n v="1.2108115242399056"/>
    <n v="0.49"/>
    <s v="180102080101"/>
    <x v="1"/>
    <n v="360"/>
    <n v="4900"/>
  </r>
  <r>
    <n v="47"/>
    <n v="47"/>
    <n v="1.0625488789714772"/>
    <n v="0.43"/>
    <s v="180102080101"/>
    <x v="1"/>
    <n v="480"/>
    <n v="4300"/>
  </r>
  <r>
    <n v="48"/>
    <n v="48"/>
    <n v="2.4710439300270306E-2"/>
    <n v="0.01"/>
    <s v="180102080101"/>
    <x v="1"/>
    <n v="40"/>
    <n v="100"/>
  </r>
  <r>
    <n v="49"/>
    <n v="49"/>
    <n v="2.4710439306691531E-2"/>
    <n v="0.01"/>
    <s v="180102080101"/>
    <x v="1"/>
    <n v="40"/>
    <n v="100"/>
  </r>
  <r>
    <n v="50"/>
    <n v="50"/>
    <n v="7.4131301493618296E-2"/>
    <n v="0.03"/>
    <s v="180102080101"/>
    <x v="1"/>
    <n v="80"/>
    <n v="300"/>
  </r>
  <r>
    <n v="51"/>
    <n v="51"/>
    <n v="0.17297309572207345"/>
    <n v="7.0000000000000007E-2"/>
    <s v="180102080101"/>
    <x v="1"/>
    <n v="120"/>
    <n v="700"/>
  </r>
  <r>
    <n v="52"/>
    <n v="52"/>
    <n v="0.1976835636810147"/>
    <n v="0.08"/>
    <s v="180102080101"/>
    <x v="1"/>
    <n v="120"/>
    <n v="800"/>
  </r>
  <r>
    <n v="53"/>
    <n v="53"/>
    <n v="0.17297307094455405"/>
    <n v="7.0000000000000007E-2"/>
    <s v="180102080101"/>
    <x v="1"/>
    <n v="140"/>
    <n v="700"/>
  </r>
  <r>
    <n v="54"/>
    <n v="54"/>
    <n v="0.76602362175834937"/>
    <n v="0.31"/>
    <s v="180102080101"/>
    <x v="1"/>
    <n v="320"/>
    <n v="3100"/>
  </r>
  <r>
    <n v="55"/>
    <n v="55"/>
    <n v="0.5683400728307294"/>
    <n v="0.23"/>
    <s v="180102080101"/>
    <x v="1"/>
    <n v="340"/>
    <n v="2300"/>
  </r>
  <r>
    <n v="56"/>
    <n v="56"/>
    <n v="7.4131317913948599E-2"/>
    <n v="0.03"/>
    <s v="180102080101"/>
    <x v="1"/>
    <n v="80"/>
    <n v="300"/>
  </r>
  <r>
    <n v="57"/>
    <n v="57"/>
    <n v="4.9420878608216555E-2"/>
    <n v="0.02"/>
    <s v="180102080101"/>
    <x v="1"/>
    <n v="60"/>
    <n v="200"/>
  </r>
  <r>
    <n v="58"/>
    <n v="58"/>
    <n v="4.9420878604673812E-2"/>
    <n v="0.02"/>
    <s v="180102080101"/>
    <x v="1"/>
    <n v="60"/>
    <n v="200"/>
  </r>
  <r>
    <n v="59"/>
    <n v="59"/>
    <n v="0.22239409395419277"/>
    <n v="0.09"/>
    <s v="180102080101"/>
    <x v="1"/>
    <n v="140"/>
    <n v="900"/>
  </r>
  <r>
    <n v="60"/>
    <n v="60"/>
    <n v="0.69189228249522572"/>
    <n v="0.28000000000000003"/>
    <s v="180102080101"/>
    <x v="1"/>
    <n v="360"/>
    <n v="2800"/>
  </r>
  <r>
    <n v="61"/>
    <n v="61"/>
    <n v="0.24710440780495815"/>
    <n v="0.1"/>
    <s v="180102080101"/>
    <x v="1"/>
    <n v="160"/>
    <n v="1000"/>
  </r>
  <r>
    <n v="62"/>
    <n v="62"/>
    <n v="9.884175721156184E-2"/>
    <n v="0.04"/>
    <s v="180102080101"/>
    <x v="1"/>
    <n v="80"/>
    <n v="400"/>
  </r>
  <r>
    <n v="63"/>
    <n v="63"/>
    <n v="0.14826263583852542"/>
    <n v="0.06"/>
    <s v="180102080101"/>
    <x v="1"/>
    <n v="120"/>
    <n v="600"/>
  </r>
  <r>
    <n v="64"/>
    <n v="64"/>
    <n v="9.88417572171712E-2"/>
    <n v="0.04"/>
    <s v="180102080101"/>
    <x v="1"/>
    <n v="80"/>
    <n v="400"/>
  </r>
  <r>
    <n v="65"/>
    <n v="65"/>
    <n v="0.61776095559030553"/>
    <n v="0.25"/>
    <s v="180102080101"/>
    <x v="1"/>
    <n v="320"/>
    <n v="2500"/>
  </r>
  <r>
    <n v="66"/>
    <n v="66"/>
    <n v="7.4131303172584442E-2"/>
    <n v="0.03"/>
    <s v="180102080101"/>
    <x v="1"/>
    <n v="80"/>
    <n v="300"/>
  </r>
  <r>
    <n v="67"/>
    <n v="67"/>
    <n v="0.19768335783399263"/>
    <n v="0.08"/>
    <s v="180102080101"/>
    <x v="1"/>
    <n v="140"/>
    <n v="800"/>
  </r>
  <r>
    <n v="68"/>
    <n v="68"/>
    <n v="0.14826257680767566"/>
    <n v="0.06"/>
    <s v="180102080101"/>
    <x v="1"/>
    <n v="120"/>
    <n v="600"/>
  </r>
  <r>
    <n v="69"/>
    <n v="69"/>
    <n v="0.24710428400755352"/>
    <n v="0.1"/>
    <s v="180102080101"/>
    <x v="1"/>
    <n v="180"/>
    <n v="1000"/>
  </r>
  <r>
    <n v="70"/>
    <n v="70"/>
    <n v="0.3459461576633302"/>
    <n v="0.14000000000000001"/>
    <s v="180102080101"/>
    <x v="1"/>
    <n v="160"/>
    <n v="1400"/>
  </r>
  <r>
    <n v="71"/>
    <n v="71"/>
    <n v="0.17297307839369319"/>
    <n v="7.0000000000000007E-2"/>
    <s v="180102080101"/>
    <x v="1"/>
    <n v="140"/>
    <n v="700"/>
  </r>
  <r>
    <n v="72"/>
    <n v="72"/>
    <n v="6.8200811150467544"/>
    <n v="2.76"/>
    <s v="180102080101"/>
    <x v="1"/>
    <n v="1380"/>
    <n v="27600"/>
  </r>
  <r>
    <n v="73"/>
    <n v="73"/>
    <n v="7.4131334307929744E-2"/>
    <n v="0.03"/>
    <s v="180102080101"/>
    <x v="1"/>
    <n v="80"/>
    <n v="300"/>
  </r>
  <r>
    <n v="74"/>
    <n v="74"/>
    <n v="0.14826263582922572"/>
    <n v="0.06"/>
    <s v="180102080101"/>
    <x v="1"/>
    <n v="100"/>
    <n v="600"/>
  </r>
  <r>
    <n v="75"/>
    <n v="75"/>
    <n v="9.8841757218204485E-2"/>
    <n v="0.04"/>
    <s v="180102080101"/>
    <x v="1"/>
    <n v="80"/>
    <n v="400"/>
  </r>
  <r>
    <n v="76"/>
    <n v="76"/>
    <n v="0.22239395374332196"/>
    <n v="0.09"/>
    <s v="180102080101"/>
    <x v="1"/>
    <n v="140"/>
    <n v="900"/>
  </r>
  <r>
    <n v="77"/>
    <n v="77"/>
    <n v="2.4710439307503412E-2"/>
    <n v="0.01"/>
    <s v="180102080101"/>
    <x v="1"/>
    <n v="40"/>
    <n v="100"/>
  </r>
  <r>
    <n v="78"/>
    <n v="78"/>
    <n v="0.29652521264339643"/>
    <n v="0.12"/>
    <s v="180102080101"/>
    <x v="1"/>
    <n v="180"/>
    <n v="1200"/>
  </r>
  <r>
    <n v="79"/>
    <n v="79"/>
    <n v="2.4710439303517819E-2"/>
    <n v="0.01"/>
    <s v="180102080101"/>
    <x v="1"/>
    <n v="40"/>
    <n v="100"/>
  </r>
  <r>
    <n v="80"/>
    <n v="80"/>
    <n v="2.4710439298572737E-2"/>
    <n v="0.01"/>
    <s v="180102080101"/>
    <x v="1"/>
    <n v="40"/>
    <n v="100"/>
  </r>
  <r>
    <n v="81"/>
    <n v="81"/>
    <n v="9.884175721200468E-2"/>
    <n v="0.04"/>
    <s v="180102080101"/>
    <x v="1"/>
    <n v="100"/>
    <n v="400"/>
  </r>
  <r>
    <n v="82"/>
    <n v="82"/>
    <n v="2.4710439301746448E-2"/>
    <n v="0.01"/>
    <s v="180102080101"/>
    <x v="1"/>
    <n v="40"/>
    <n v="100"/>
  </r>
  <r>
    <n v="83"/>
    <n v="83"/>
    <n v="0.39536704528281524"/>
    <n v="0.16"/>
    <s v="180102080101"/>
    <x v="1"/>
    <n v="200"/>
    <n v="1600"/>
  </r>
  <r>
    <n v="84"/>
    <n v="84"/>
    <n v="1.3590744502898122"/>
    <n v="0.55000000000000004"/>
    <s v="180102080101"/>
    <x v="1"/>
    <n v="480"/>
    <n v="5500"/>
  </r>
  <r>
    <n v="85"/>
    <n v="85"/>
    <n v="0.1235521801259698"/>
    <n v="0.05"/>
    <s v="180102080101"/>
    <x v="1"/>
    <n v="120"/>
    <n v="500"/>
  </r>
  <r>
    <n v="86"/>
    <n v="86"/>
    <n v="0.22239395376457841"/>
    <n v="0.09"/>
    <s v="180102080101"/>
    <x v="1"/>
    <n v="160"/>
    <n v="900"/>
  </r>
  <r>
    <n v="87"/>
    <n v="87"/>
    <n v="2.4710439303296403E-2"/>
    <n v="0.01"/>
    <s v="180102080101"/>
    <x v="1"/>
    <n v="40"/>
    <n v="100"/>
  </r>
  <r>
    <n v="88"/>
    <n v="88"/>
    <n v="0.27181487992832293"/>
    <n v="0.11"/>
    <s v="180102080101"/>
    <x v="1"/>
    <n v="160"/>
    <n v="1100"/>
  </r>
  <r>
    <n v="89"/>
    <n v="89"/>
    <n v="2.4710439302853559E-2"/>
    <n v="0.01"/>
    <s v="180102080101"/>
    <x v="1"/>
    <n v="40"/>
    <n v="100"/>
  </r>
  <r>
    <n v="90"/>
    <n v="90"/>
    <n v="2.471043930883194E-2"/>
    <n v="0.01"/>
    <s v="180102080101"/>
    <x v="1"/>
    <n v="40"/>
    <n v="100"/>
  </r>
  <r>
    <n v="91"/>
    <n v="91"/>
    <n v="4.9420878606445187E-2"/>
    <n v="0.02"/>
    <s v="180102080101"/>
    <x v="1"/>
    <n v="60"/>
    <n v="200"/>
  </r>
  <r>
    <n v="92"/>
    <n v="92"/>
    <n v="4.9420878605042858E-2"/>
    <n v="0.02"/>
    <s v="180102080101"/>
    <x v="1"/>
    <n v="60"/>
    <n v="200"/>
  </r>
  <r>
    <n v="93"/>
    <n v="93"/>
    <n v="2.4710439293184814E-2"/>
    <n v="0.01"/>
    <s v="180102080101"/>
    <x v="1"/>
    <n v="40"/>
    <n v="100"/>
  </r>
  <r>
    <n v="94"/>
    <n v="94"/>
    <n v="1.3837845574123711"/>
    <n v="0.56000000000000005"/>
    <s v="180102080101"/>
    <x v="1"/>
    <n v="700"/>
    <n v="5600"/>
  </r>
  <r>
    <n v="95"/>
    <n v="95"/>
    <n v="7.4131317908634475E-2"/>
    <n v="0.03"/>
    <s v="180102080101"/>
    <x v="1"/>
    <n v="80"/>
    <n v="300"/>
  </r>
  <r>
    <n v="96"/>
    <n v="96"/>
    <n v="9.8841757216802162E-2"/>
    <n v="0.04"/>
    <s v="180102080101"/>
    <x v="1"/>
    <n v="100"/>
    <n v="400"/>
  </r>
  <r>
    <n v="97"/>
    <n v="97"/>
    <n v="4.9420878608954631E-2"/>
    <n v="0.02"/>
    <s v="180102080101"/>
    <x v="1"/>
    <n v="60"/>
    <n v="200"/>
  </r>
  <r>
    <n v="98"/>
    <n v="98"/>
    <n v="4.8432453560186035"/>
    <n v="1.96"/>
    <s v="180102080101"/>
    <x v="1"/>
    <n v="1040"/>
    <n v="19600"/>
  </r>
  <r>
    <n v="99"/>
    <n v="99"/>
    <n v="0.91428655926630653"/>
    <n v="0.37"/>
    <s v="180102080101"/>
    <x v="1"/>
    <n v="300"/>
    <n v="3700"/>
  </r>
  <r>
    <n v="100"/>
    <n v="100"/>
    <n v="0.27181485287030877"/>
    <n v="0.11"/>
    <s v="180102080101"/>
    <x v="1"/>
    <n v="160"/>
    <n v="1100"/>
  </r>
  <r>
    <n v="101"/>
    <n v="101"/>
    <n v="4.9420878607183263E-2"/>
    <n v="0.02"/>
    <s v="180102080101"/>
    <x v="1"/>
    <n v="60"/>
    <n v="200"/>
  </r>
  <r>
    <n v="102"/>
    <n v="102"/>
    <n v="7.4131317908265437E-2"/>
    <n v="0.03"/>
    <s v="180102080101"/>
    <x v="1"/>
    <n v="80"/>
    <n v="300"/>
  </r>
  <r>
    <n v="103"/>
    <n v="103"/>
    <n v="0.5189195368970837"/>
    <n v="0.21"/>
    <s v="180102080101"/>
    <x v="1"/>
    <n v="260"/>
    <n v="2100"/>
  </r>
  <r>
    <n v="104"/>
    <n v="104"/>
    <n v="0.39536716905741343"/>
    <n v="0.16"/>
    <s v="180102080101"/>
    <x v="1"/>
    <n v="200"/>
    <n v="1600"/>
  </r>
  <r>
    <n v="105"/>
    <n v="105"/>
    <n v="0.19768348328298094"/>
    <n v="0.08"/>
    <s v="180102080101"/>
    <x v="1"/>
    <n v="140"/>
    <n v="800"/>
  </r>
  <r>
    <n v="106"/>
    <n v="106"/>
    <n v="0.27181473807524192"/>
    <n v="0.11"/>
    <s v="180102080101"/>
    <x v="1"/>
    <n v="160"/>
    <n v="1100"/>
  </r>
  <r>
    <n v="107"/>
    <n v="107"/>
    <n v="0.7413131819850487"/>
    <n v="0.3"/>
    <s v="180102080101"/>
    <x v="1"/>
    <n v="260"/>
    <n v="3000"/>
  </r>
  <r>
    <n v="108"/>
    <n v="108"/>
    <n v="0.84015507403874568"/>
    <n v="0.34"/>
    <s v="180102080101"/>
    <x v="1"/>
    <n v="340"/>
    <n v="3400"/>
  </r>
  <r>
    <n v="109"/>
    <n v="109"/>
    <n v="2.4710439300048879E-2"/>
    <n v="0.01"/>
    <s v="180102080102"/>
    <x v="0"/>
    <n v="40"/>
    <n v="100"/>
  </r>
  <r>
    <n v="110"/>
    <n v="110"/>
    <n v="0.19768351444497062"/>
    <n v="0.08"/>
    <s v="180102080102"/>
    <x v="0"/>
    <n v="140"/>
    <n v="800"/>
  </r>
  <r>
    <n v="111"/>
    <n v="111"/>
    <n v="1.1366803948816502"/>
    <n v="0.46"/>
    <s v="180102080102"/>
    <x v="0"/>
    <n v="440"/>
    <n v="4600"/>
  </r>
  <r>
    <n v="112"/>
    <n v="112"/>
    <n v="2.4710439299901268E-2"/>
    <n v="0.01"/>
    <s v="180102080101"/>
    <x v="1"/>
    <n v="40"/>
    <n v="100"/>
  </r>
  <r>
    <n v="113"/>
    <n v="113"/>
    <n v="2.4710439308905745E-2"/>
    <n v="0.01"/>
    <s v="180102080101"/>
    <x v="1"/>
    <n v="40"/>
    <n v="100"/>
  </r>
  <r>
    <n v="114"/>
    <n v="114"/>
    <n v="2.4710439307798638E-2"/>
    <n v="0.01"/>
    <s v="180102080102"/>
    <x v="0"/>
    <n v="40"/>
    <n v="100"/>
  </r>
  <r>
    <n v="115"/>
    <n v="115"/>
    <n v="2.4710439303813048E-2"/>
    <n v="0.01"/>
    <s v="180102080101"/>
    <x v="1"/>
    <n v="40"/>
    <n v="100"/>
  </r>
  <r>
    <n v="116"/>
    <n v="116"/>
    <n v="4.9420878609692707E-2"/>
    <n v="0.02"/>
    <s v="180102080101"/>
    <x v="1"/>
    <n v="60"/>
    <n v="200"/>
  </r>
  <r>
    <n v="117"/>
    <n v="117"/>
    <n v="4.9420878607404684E-2"/>
    <n v="0.02"/>
    <s v="180102080101"/>
    <x v="1"/>
    <n v="60"/>
    <n v="200"/>
  </r>
  <r>
    <n v="118"/>
    <n v="118"/>
    <n v="0.27181478070377035"/>
    <n v="0.11"/>
    <s v="180102080101"/>
    <x v="1"/>
    <n v="140"/>
    <n v="1100"/>
  </r>
  <r>
    <n v="119"/>
    <n v="119"/>
    <n v="0.56834021992035733"/>
    <n v="0.23"/>
    <s v="180102080101"/>
    <x v="1"/>
    <n v="300"/>
    <n v="2300"/>
  </r>
  <r>
    <n v="120"/>
    <n v="120"/>
    <n v="2.4710439304698739E-2"/>
    <n v="0.01"/>
    <s v="180102080101"/>
    <x v="1"/>
    <n v="40"/>
    <n v="100"/>
  </r>
  <r>
    <n v="121"/>
    <n v="121"/>
    <n v="2.4710439302115486E-2"/>
    <n v="0.01"/>
    <s v="180102080101"/>
    <x v="1"/>
    <n v="40"/>
    <n v="100"/>
  </r>
  <r>
    <n v="122"/>
    <n v="122"/>
    <n v="0.12355224407208379"/>
    <n v="0.05"/>
    <s v="180102080101"/>
    <x v="1"/>
    <n v="100"/>
    <n v="500"/>
  </r>
  <r>
    <n v="123"/>
    <n v="123"/>
    <n v="7.4131317919705564E-2"/>
    <n v="0.03"/>
    <s v="180102080101"/>
    <x v="1"/>
    <n v="80"/>
    <n v="300"/>
  </r>
  <r>
    <n v="124"/>
    <n v="124"/>
    <n v="4.9420878598916848E-2"/>
    <n v="0.02"/>
    <s v="180102080101"/>
    <x v="1"/>
    <n v="60"/>
    <n v="200"/>
  </r>
  <r>
    <n v="125"/>
    <n v="125"/>
    <n v="0.46949837793170679"/>
    <n v="0.19"/>
    <s v="180102080101"/>
    <x v="1"/>
    <n v="240"/>
    <n v="1900"/>
  </r>
  <r>
    <n v="126"/>
    <n v="126"/>
    <n v="0.24710425285737303"/>
    <n v="0.1"/>
    <s v="180102080101"/>
    <x v="1"/>
    <n v="160"/>
    <n v="1000"/>
  </r>
  <r>
    <n v="127"/>
    <n v="127"/>
    <n v="0.17297313743590928"/>
    <n v="7.0000000000000007E-2"/>
    <s v="180102080101"/>
    <x v="1"/>
    <n v="140"/>
    <n v="700"/>
  </r>
  <r>
    <n v="128"/>
    <n v="128"/>
    <n v="1.4579159722253552"/>
    <n v="0.59"/>
    <s v="180102080101"/>
    <x v="1"/>
    <n v="460"/>
    <n v="5900"/>
  </r>
  <r>
    <n v="129"/>
    <n v="129"/>
    <n v="2.4710439308093867E-2"/>
    <n v="0.01"/>
    <s v="180102080101"/>
    <x v="1"/>
    <n v="40"/>
    <n v="100"/>
  </r>
  <r>
    <n v="130"/>
    <n v="130"/>
    <n v="0.49420877136087693"/>
    <n v="0.2"/>
    <s v="180102080101"/>
    <x v="1"/>
    <n v="320"/>
    <n v="2000"/>
  </r>
  <r>
    <n v="131"/>
    <n v="131"/>
    <n v="4.9420878607183263E-2"/>
    <n v="0.02"/>
    <s v="180102080101"/>
    <x v="1"/>
    <n v="60"/>
    <n v="200"/>
  </r>
  <r>
    <n v="132"/>
    <n v="132"/>
    <n v="2.4710439306174881E-2"/>
    <n v="0.01"/>
    <s v="180102080101"/>
    <x v="1"/>
    <n v="40"/>
    <n v="100"/>
  </r>
  <r>
    <n v="133"/>
    <n v="133"/>
    <n v="7.4131317920665046E-2"/>
    <n v="0.03"/>
    <s v="180102080101"/>
    <x v="1"/>
    <n v="80"/>
    <n v="300"/>
  </r>
  <r>
    <n v="134"/>
    <n v="134"/>
    <n v="2.47104393083891E-2"/>
    <n v="0.01"/>
    <s v="180102080101"/>
    <x v="1"/>
    <n v="40"/>
    <n v="100"/>
  </r>
  <r>
    <n v="135"/>
    <n v="135"/>
    <n v="0.44478791487186597"/>
    <n v="0.18"/>
    <s v="180102080101"/>
    <x v="1"/>
    <n v="200"/>
    <n v="1800"/>
  </r>
  <r>
    <n v="136"/>
    <n v="136"/>
    <n v="2.4710439306691531E-2"/>
    <n v="0.01"/>
    <s v="180102080101"/>
    <x v="1"/>
    <n v="40"/>
    <n v="100"/>
  </r>
  <r>
    <n v="137"/>
    <n v="137"/>
    <n v="0.56834013516157289"/>
    <n v="0.23"/>
    <s v="180102080101"/>
    <x v="1"/>
    <n v="220"/>
    <n v="2300"/>
  </r>
  <r>
    <n v="138"/>
    <n v="138"/>
    <n v="7.413133434010967E-2"/>
    <n v="0.03"/>
    <s v="180102080101"/>
    <x v="1"/>
    <n v="80"/>
    <n v="300"/>
  </r>
  <r>
    <n v="139"/>
    <n v="139"/>
    <n v="1.1119702195530468"/>
    <n v="0.45"/>
    <s v="180102080101"/>
    <x v="1"/>
    <n v="400"/>
    <n v="4500"/>
  </r>
  <r>
    <n v="140"/>
    <n v="140"/>
    <n v="7.4131301520631715E-2"/>
    <n v="0.03"/>
    <s v="180102080101"/>
    <x v="1"/>
    <n v="80"/>
    <n v="300"/>
  </r>
  <r>
    <n v="141"/>
    <n v="141"/>
    <n v="2.2486499702240637"/>
    <n v="0.91"/>
    <s v="180102080101"/>
    <x v="1"/>
    <n v="780"/>
    <n v="9100"/>
  </r>
  <r>
    <n v="142"/>
    <n v="142"/>
    <n v="7.4131334329481435E-2"/>
    <n v="0.03"/>
    <s v="180102080101"/>
    <x v="1"/>
    <n v="80"/>
    <n v="300"/>
  </r>
  <r>
    <n v="143"/>
    <n v="143"/>
    <n v="2.4710439298498935E-2"/>
    <n v="0.01"/>
    <s v="180102080101"/>
    <x v="1"/>
    <n v="40"/>
    <n v="100"/>
  </r>
  <r>
    <n v="144"/>
    <n v="144"/>
    <n v="0.34594618140828692"/>
    <n v="0.14000000000000001"/>
    <s v="180102080101"/>
    <x v="1"/>
    <n v="200"/>
    <n v="1400"/>
  </r>
  <r>
    <n v="145"/>
    <n v="145"/>
    <n v="2.4710439300786959E-2"/>
    <n v="0.01"/>
    <s v="180102080102"/>
    <x v="0"/>
    <n v="40"/>
    <n v="100"/>
  </r>
  <r>
    <n v="146"/>
    <n v="146"/>
    <n v="0.46949846890180985"/>
    <n v="0.19"/>
    <s v="180102080101"/>
    <x v="1"/>
    <n v="220"/>
    <n v="1900"/>
  </r>
  <r>
    <n v="147"/>
    <n v="147"/>
    <n v="0.61776098261008772"/>
    <n v="0.25"/>
    <s v="180102080101"/>
    <x v="1"/>
    <n v="300"/>
    <n v="2500"/>
  </r>
  <r>
    <n v="148"/>
    <n v="148"/>
    <n v="4.9420878608880829E-2"/>
    <n v="0.02"/>
    <s v="180102080101"/>
    <x v="1"/>
    <n v="60"/>
    <n v="200"/>
  </r>
  <r>
    <n v="149"/>
    <n v="149"/>
    <n v="0.19768346855999475"/>
    <n v="0.08"/>
    <s v="180102080101"/>
    <x v="1"/>
    <n v="140"/>
    <n v="800"/>
  </r>
  <r>
    <n v="150"/>
    <n v="150"/>
    <n v="0.17297312269417608"/>
    <n v="7.0000000000000007E-2"/>
    <s v="180102080101"/>
    <x v="1"/>
    <n v="140"/>
    <n v="700"/>
  </r>
  <r>
    <n v="151"/>
    <n v="151"/>
    <n v="2.4710439303665434E-2"/>
    <n v="0.01"/>
    <s v="180102080101"/>
    <x v="1"/>
    <n v="40"/>
    <n v="100"/>
  </r>
  <r>
    <n v="152"/>
    <n v="152"/>
    <n v="2.4710439296358522E-2"/>
    <n v="0.01"/>
    <s v="180102080101"/>
    <x v="1"/>
    <n v="40"/>
    <n v="100"/>
  </r>
  <r>
    <n v="153"/>
    <n v="153"/>
    <n v="0.19768347019644797"/>
    <n v="0.08"/>
    <s v="180102080101"/>
    <x v="1"/>
    <n v="120"/>
    <n v="800"/>
  </r>
  <r>
    <n v="154"/>
    <n v="154"/>
    <n v="0.42007740589125281"/>
    <n v="0.17"/>
    <s v="180102080102"/>
    <x v="0"/>
    <n v="320"/>
    <n v="1700"/>
  </r>
  <r>
    <n v="155"/>
    <n v="155"/>
    <n v="7.4131334329998091E-2"/>
    <n v="0.03"/>
    <s v="180102080101"/>
    <x v="1"/>
    <n v="80"/>
    <n v="300"/>
  </r>
  <r>
    <n v="156"/>
    <n v="156"/>
    <n v="4.9420878607773715E-2"/>
    <n v="0.02"/>
    <s v="180102080101"/>
    <x v="1"/>
    <n v="60"/>
    <n v="200"/>
  </r>
  <r>
    <n v="157"/>
    <n v="157"/>
    <n v="0.66718163015534804"/>
    <n v="0.27"/>
    <s v="180102080101"/>
    <x v="1"/>
    <n v="240"/>
    <n v="2700"/>
  </r>
  <r>
    <n v="158"/>
    <n v="158"/>
    <n v="0.12355221295644502"/>
    <n v="0.05"/>
    <s v="180102080101"/>
    <x v="1"/>
    <n v="120"/>
    <n v="500"/>
  </r>
  <r>
    <n v="159"/>
    <n v="159"/>
    <n v="2.4710439301967872E-2"/>
    <n v="0.01"/>
    <s v="180102080101"/>
    <x v="1"/>
    <n v="40"/>
    <n v="100"/>
  </r>
  <r>
    <n v="160"/>
    <n v="160"/>
    <n v="9.8841709679356932E-2"/>
    <n v="0.04"/>
    <s v="180102080101"/>
    <x v="1"/>
    <n v="100"/>
    <n v="400"/>
  </r>
  <r>
    <n v="161"/>
    <n v="161"/>
    <n v="0.29652527165372777"/>
    <n v="0.12"/>
    <s v="180102080101"/>
    <x v="1"/>
    <n v="140"/>
    <n v="1200"/>
  </r>
  <r>
    <n v="162"/>
    <n v="162"/>
    <n v="0.37065658954981501"/>
    <n v="0.15"/>
    <s v="180102080101"/>
    <x v="1"/>
    <n v="200"/>
    <n v="1500"/>
  </r>
  <r>
    <n v="163"/>
    <n v="163"/>
    <n v="9.8841757219237797E-2"/>
    <n v="0.04"/>
    <s v="180102080101"/>
    <x v="1"/>
    <n v="100"/>
    <n v="400"/>
  </r>
  <r>
    <n v="164"/>
    <n v="164"/>
    <n v="4.9420878607257065E-2"/>
    <n v="0.02"/>
    <s v="180102080101"/>
    <x v="1"/>
    <n v="60"/>
    <n v="200"/>
  </r>
  <r>
    <n v="165"/>
    <n v="165"/>
    <n v="9.8841757207281028E-2"/>
    <n v="0.04"/>
    <s v="180102080101"/>
    <x v="1"/>
    <n v="100"/>
    <n v="400"/>
  </r>
  <r>
    <n v="166"/>
    <n v="166"/>
    <n v="0.37065615269925151"/>
    <n v="0.15"/>
    <s v="180102080101"/>
    <x v="1"/>
    <n v="200"/>
    <n v="1500"/>
  </r>
  <r>
    <n v="167"/>
    <n v="167"/>
    <n v="0.17297298086729668"/>
    <n v="7.0000000000000007E-2"/>
    <s v="180102080101"/>
    <x v="1"/>
    <n v="120"/>
    <n v="700"/>
  </r>
  <r>
    <n v="168"/>
    <n v="168"/>
    <n v="4.9420878612644992E-2"/>
    <n v="0.02"/>
    <s v="180102080101"/>
    <x v="1"/>
    <n v="60"/>
    <n v="200"/>
  </r>
  <r>
    <n v="169"/>
    <n v="169"/>
    <n v="0.14826263583453983"/>
    <n v="0.06"/>
    <s v="180102080101"/>
    <x v="1"/>
    <n v="100"/>
    <n v="600"/>
  </r>
  <r>
    <n v="170"/>
    <n v="170"/>
    <n v="0.14826263581881893"/>
    <n v="0.06"/>
    <s v="180102080101"/>
    <x v="1"/>
    <n v="140"/>
    <n v="600"/>
  </r>
  <r>
    <n v="171"/>
    <n v="171"/>
    <n v="37.90581308727036"/>
    <n v="15.34"/>
    <s v="180102080101"/>
    <x v="1"/>
    <n v="5940"/>
    <n v="153400"/>
  </r>
  <r>
    <n v="172"/>
    <n v="172"/>
    <n v="0.2471043782746242"/>
    <n v="0.1"/>
    <s v="180102080101"/>
    <x v="1"/>
    <n v="180"/>
    <n v="1000"/>
  </r>
  <r>
    <n v="173"/>
    <n v="173"/>
    <n v="15.444017935345437"/>
    <n v="6.25"/>
    <s v="180102080101"/>
    <x v="1"/>
    <n v="2540"/>
    <n v="62500"/>
  </r>
  <r>
    <n v="174"/>
    <n v="174"/>
    <n v="0.37065646581248951"/>
    <n v="0.15"/>
    <s v="180102080101"/>
    <x v="1"/>
    <n v="200"/>
    <n v="1500"/>
  </r>
  <r>
    <n v="175"/>
    <n v="175"/>
    <n v="3.0393844639616638"/>
    <n v="1.23"/>
    <s v="180102080101"/>
    <x v="1"/>
    <n v="880"/>
    <n v="12300"/>
  </r>
  <r>
    <n v="176"/>
    <n v="176"/>
    <n v="0.46949832875559416"/>
    <n v="0.19"/>
    <s v="180102080101"/>
    <x v="1"/>
    <n v="200"/>
    <n v="1900"/>
  </r>
  <r>
    <n v="177"/>
    <n v="177"/>
    <n v="7.4131334329776657E-2"/>
    <n v="0.03"/>
    <s v="180102080101"/>
    <x v="1"/>
    <n v="80"/>
    <n v="300"/>
  </r>
  <r>
    <n v="178"/>
    <n v="178"/>
    <n v="2.4710439305362999E-2"/>
    <n v="0.01"/>
    <s v="180102080101"/>
    <x v="1"/>
    <n v="40"/>
    <n v="100"/>
  </r>
  <r>
    <n v="179"/>
    <n v="179"/>
    <n v="9.8841757220787738E-2"/>
    <n v="0.04"/>
    <s v="180102080101"/>
    <x v="1"/>
    <n v="100"/>
    <n v="400"/>
  </r>
  <r>
    <n v="180"/>
    <n v="180"/>
    <n v="2.1993077589988013"/>
    <n v="0.89"/>
    <s v="180102080101"/>
    <x v="1"/>
    <n v="940"/>
    <n v="8900"/>
  </r>
  <r>
    <n v="181"/>
    <n v="181"/>
    <n v="0.24710439302322146"/>
    <n v="0.1"/>
    <s v="180102080101"/>
    <x v="1"/>
    <n v="140"/>
    <n v="1000"/>
  </r>
  <r>
    <n v="182"/>
    <n v="182"/>
    <n v="4.9420878613825901E-2"/>
    <n v="0.02"/>
    <s v="180102080101"/>
    <x v="1"/>
    <n v="60"/>
    <n v="200"/>
  </r>
  <r>
    <n v="183"/>
    <n v="183"/>
    <n v="0.39536668543175923"/>
    <n v="0.16"/>
    <s v="180102080101"/>
    <x v="1"/>
    <n v="220"/>
    <n v="1600"/>
  </r>
  <r>
    <n v="184"/>
    <n v="184"/>
    <n v="2.4710439300270306E-2"/>
    <n v="0.01"/>
    <s v="180102080101"/>
    <x v="1"/>
    <n v="40"/>
    <n v="100"/>
  </r>
  <r>
    <n v="185"/>
    <n v="185"/>
    <n v="4.9420878609102242E-2"/>
    <n v="0.02"/>
    <s v="180102080101"/>
    <x v="1"/>
    <n v="60"/>
    <n v="200"/>
  </r>
  <r>
    <n v="186"/>
    <n v="186"/>
    <n v="2.4710439305215388E-2"/>
    <n v="0.01"/>
    <s v="180102080101"/>
    <x v="1"/>
    <n v="40"/>
    <n v="100"/>
  </r>
  <r>
    <n v="187"/>
    <n v="187"/>
    <n v="0.22239399965095658"/>
    <n v="0.09"/>
    <s v="180102080101"/>
    <x v="1"/>
    <n v="160"/>
    <n v="900"/>
  </r>
  <r>
    <n v="188"/>
    <n v="188"/>
    <n v="2.4710439306101072E-2"/>
    <n v="0.01"/>
    <s v="180102080101"/>
    <x v="1"/>
    <n v="40"/>
    <n v="100"/>
  </r>
  <r>
    <n v="189"/>
    <n v="189"/>
    <n v="0.172973152978672"/>
    <n v="7.0000000000000007E-2"/>
    <s v="180102080101"/>
    <x v="1"/>
    <n v="140"/>
    <n v="700"/>
  </r>
  <r>
    <n v="190"/>
    <n v="190"/>
    <n v="5.0409302533304503"/>
    <n v="2.04"/>
    <s v="180102080101"/>
    <x v="1"/>
    <n v="1660"/>
    <n v="20400"/>
  </r>
  <r>
    <n v="191"/>
    <n v="191"/>
    <n v="0.22239362670192753"/>
    <n v="0.09"/>
    <s v="180102080101"/>
    <x v="1"/>
    <n v="180"/>
    <n v="900"/>
  </r>
  <r>
    <n v="192"/>
    <n v="192"/>
    <n v="0.64247134487283974"/>
    <n v="0.26"/>
    <s v="180102080101"/>
    <x v="1"/>
    <n v="280"/>
    <n v="2600"/>
  </r>
  <r>
    <n v="193"/>
    <n v="193"/>
    <n v="2.4710439310234276E-2"/>
    <n v="0.01"/>
    <s v="180102080101"/>
    <x v="1"/>
    <n v="40"/>
    <n v="100"/>
  </r>
  <r>
    <n v="194"/>
    <n v="194"/>
    <n v="0.27181506514711873"/>
    <n v="0.11"/>
    <s v="180102080101"/>
    <x v="1"/>
    <n v="160"/>
    <n v="1100"/>
  </r>
  <r>
    <n v="195"/>
    <n v="195"/>
    <n v="0.27181469218000687"/>
    <n v="0.11"/>
    <s v="180102080101"/>
    <x v="1"/>
    <n v="180"/>
    <n v="1100"/>
  </r>
  <r>
    <n v="196"/>
    <n v="196"/>
    <n v="0.88633565634971367"/>
    <n v="0.36"/>
    <s v="180102080101"/>
    <x v="1"/>
    <n v="297.24292603745687"/>
    <n v="3586.8872693610806"/>
  </r>
  <r>
    <n v="197"/>
    <n v="197"/>
    <n v="2.4710439304329701E-2"/>
    <n v="0.01"/>
    <s v="180102080101"/>
    <x v="1"/>
    <n v="40"/>
    <n v="100"/>
  </r>
  <r>
    <n v="198"/>
    <n v="199"/>
    <n v="0.3953670731431137"/>
    <n v="0.16"/>
    <s v="180102080101"/>
    <x v="1"/>
    <n v="200"/>
    <n v="1600"/>
  </r>
  <r>
    <n v="199"/>
    <n v="200"/>
    <n v="0.17297302586540519"/>
    <n v="7.0000000000000007E-2"/>
    <s v="180102080101"/>
    <x v="1"/>
    <n v="120"/>
    <n v="700"/>
  </r>
  <r>
    <n v="200"/>
    <n v="201"/>
    <n v="0.11484733998554783"/>
    <n v="0.08"/>
    <s v="180102080101"/>
    <x v="1"/>
    <n v="118.86678162422456"/>
    <n v="464.77183243056015"/>
  </r>
  <r>
    <n v="201"/>
    <n v="202"/>
    <n v="0.76602353815162127"/>
    <n v="0.31"/>
    <s v="180102080101"/>
    <x v="1"/>
    <n v="520"/>
    <n v="3100"/>
  </r>
  <r>
    <n v="202"/>
    <n v="203"/>
    <n v="2.4710439306691531E-2"/>
    <n v="0.01"/>
    <s v="180102080101"/>
    <x v="1"/>
    <n v="40"/>
    <n v="100"/>
  </r>
  <r>
    <n v="203"/>
    <n v="204"/>
    <n v="0.12355219489279744"/>
    <n v="0.05"/>
    <s v="180102080101"/>
    <x v="1"/>
    <n v="120"/>
    <n v="500"/>
  </r>
  <r>
    <n v="204"/>
    <n v="205"/>
    <n v="0.32123574510946018"/>
    <n v="0.13"/>
    <s v="180102080101"/>
    <x v="1"/>
    <n v="160"/>
    <n v="1300"/>
  </r>
  <r>
    <n v="205"/>
    <n v="206"/>
    <n v="4.9420878616925804E-2"/>
    <n v="0.02"/>
    <s v="180102080101"/>
    <x v="1"/>
    <n v="60"/>
    <n v="200"/>
  </r>
  <r>
    <n v="206"/>
    <n v="207"/>
    <n v="7.4131317911734385E-2"/>
    <n v="0.03"/>
    <s v="180102080101"/>
    <x v="1"/>
    <n v="80"/>
    <n v="300"/>
  </r>
  <r>
    <n v="207"/>
    <n v="208"/>
    <n v="3.2123571636966775"/>
    <n v="1.3"/>
    <s v="180102080101"/>
    <x v="1"/>
    <n v="980"/>
    <n v="13000"/>
  </r>
  <r>
    <n v="208"/>
    <n v="209"/>
    <n v="4.9420878602385789E-2"/>
    <n v="0.02"/>
    <s v="180102080101"/>
    <x v="1"/>
    <n v="60"/>
    <n v="200"/>
  </r>
  <r>
    <n v="209"/>
    <n v="210"/>
    <n v="12.701164577841007"/>
    <n v="5.14"/>
    <s v="180102080101"/>
    <x v="1"/>
    <n v="2320"/>
    <n v="51400"/>
  </r>
  <r>
    <n v="210"/>
    <n v="211"/>
    <n v="2.4710439301377413E-2"/>
    <n v="0.01"/>
    <s v="180102080101"/>
    <x v="1"/>
    <n v="40"/>
    <n v="100"/>
  </r>
  <r>
    <n v="211"/>
    <n v="212"/>
    <n v="1.0131278582398977"/>
    <n v="0.41"/>
    <s v="180102080101"/>
    <x v="1"/>
    <n v="360"/>
    <n v="4100"/>
  </r>
  <r>
    <n v="212"/>
    <n v="213"/>
    <n v="4.9420878608954631E-2"/>
    <n v="0.02"/>
    <s v="180102080101"/>
    <x v="1"/>
    <n v="60"/>
    <n v="200"/>
  </r>
  <r>
    <n v="213"/>
    <n v="214"/>
    <n v="0.54362967128350548"/>
    <n v="0.22"/>
    <s v="180102080101"/>
    <x v="1"/>
    <n v="300"/>
    <n v="2200"/>
  </r>
  <r>
    <n v="214"/>
    <n v="215"/>
    <n v="0.37065649361898251"/>
    <n v="0.15"/>
    <s v="180102080101"/>
    <x v="1"/>
    <n v="180"/>
    <n v="1500"/>
  </r>
  <r>
    <n v="215"/>
    <n v="216"/>
    <n v="4.9420878612349763E-2"/>
    <n v="0.02"/>
    <s v="180102080101"/>
    <x v="1"/>
    <n v="60"/>
    <n v="200"/>
  </r>
  <r>
    <n v="216"/>
    <n v="217"/>
    <n v="9.8841757218794957E-2"/>
    <n v="0.04"/>
    <s v="180102080101"/>
    <x v="1"/>
    <n v="80"/>
    <n v="400"/>
  </r>
  <r>
    <n v="217"/>
    <n v="218"/>
    <n v="0.7166027163236518"/>
    <n v="0.28999999999999998"/>
    <s v="180102080101"/>
    <x v="1"/>
    <n v="280"/>
    <n v="2900"/>
  </r>
  <r>
    <n v="218"/>
    <n v="219"/>
    <n v="5.1170012029963571E-3"/>
    <n v="0.21"/>
    <s v="180102080101"/>
    <x v="1"/>
    <n v="28.827668427117928"/>
    <n v="20.707862475289083"/>
  </r>
  <r>
    <n v="219"/>
    <n v="220"/>
    <n v="4.9420878607183263E-2"/>
    <n v="0.02"/>
    <s v="180102080101"/>
    <x v="1"/>
    <n v="60"/>
    <n v="200"/>
  </r>
  <r>
    <n v="220"/>
    <n v="221"/>
    <n v="3.2617784905931373"/>
    <n v="1.32"/>
    <s v="180102080101"/>
    <x v="1"/>
    <n v="920"/>
    <n v="13200"/>
  </r>
  <r>
    <n v="221"/>
    <n v="222"/>
    <n v="16.284179834492967"/>
    <n v="6.59"/>
    <s v="180102080101"/>
    <x v="1"/>
    <n v="3140"/>
    <n v="65900"/>
  </r>
  <r>
    <n v="222"/>
    <n v="223"/>
    <n v="2.4710439306691531E-2"/>
    <n v="0.01"/>
    <s v="180102080101"/>
    <x v="1"/>
    <n v="40"/>
    <n v="100"/>
  </r>
  <r>
    <n v="223"/>
    <n v="224"/>
    <n v="2.4710439304108277E-2"/>
    <n v="0.01"/>
    <s v="180102080102"/>
    <x v="0"/>
    <n v="40"/>
    <n v="100"/>
  </r>
  <r>
    <n v="224"/>
    <n v="225"/>
    <n v="9.8841757211709444E-2"/>
    <n v="0.04"/>
    <s v="180102080102"/>
    <x v="0"/>
    <n v="100"/>
    <n v="400"/>
  </r>
  <r>
    <n v="225"/>
    <n v="226"/>
    <n v="0.24710440943004502"/>
    <n v="0.1"/>
    <s v="180102080101"/>
    <x v="1"/>
    <n v="160"/>
    <n v="1000"/>
  </r>
  <r>
    <n v="226"/>
    <n v="227"/>
    <n v="9.8841757228168459E-2"/>
    <n v="0.04"/>
    <s v="180102080101"/>
    <x v="1"/>
    <n v="100"/>
    <n v="400"/>
  </r>
  <r>
    <n v="227"/>
    <n v="228"/>
    <n v="0.24710438719016473"/>
    <n v="0.1"/>
    <s v="180102080101"/>
    <x v="1"/>
    <n v="180"/>
    <n v="1000"/>
  </r>
  <r>
    <n v="228"/>
    <n v="229"/>
    <n v="2.4710439303813048E-2"/>
    <n v="0.01"/>
    <s v="180102080101"/>
    <x v="1"/>
    <n v="40"/>
    <n v="100"/>
  </r>
  <r>
    <n v="229"/>
    <n v="231"/>
    <n v="2.4710439302410715E-2"/>
    <n v="0.01"/>
    <s v="180102080101"/>
    <x v="1"/>
    <n v="40"/>
    <n v="100"/>
  </r>
  <r>
    <n v="230"/>
    <n v="232"/>
    <n v="0.432672628566804"/>
    <n v="0.35"/>
    <s v="180102080102"/>
    <x v="0"/>
    <n v="264.95269591114254"/>
    <n v="1750.9712412587528"/>
  </r>
  <r>
    <n v="231"/>
    <n v="233"/>
    <n v="2.4710439309865242E-2"/>
    <n v="0.01"/>
    <s v="180102080101"/>
    <x v="1"/>
    <n v="40"/>
    <n v="100"/>
  </r>
  <r>
    <n v="232"/>
    <n v="234"/>
    <n v="0.79073423324985437"/>
    <n v="0.32"/>
    <s v="180102080101"/>
    <x v="1"/>
    <n v="260"/>
    <n v="3200"/>
  </r>
  <r>
    <n v="233"/>
    <n v="235"/>
    <n v="9.8841744133516707E-2"/>
    <n v="0.04"/>
    <s v="180102080101"/>
    <x v="1"/>
    <n v="100"/>
    <n v="400"/>
  </r>
  <r>
    <n v="234"/>
    <n v="236"/>
    <n v="0.51891924013036883"/>
    <n v="0.21"/>
    <s v="180102080101"/>
    <x v="1"/>
    <n v="240"/>
    <n v="2100"/>
  </r>
  <r>
    <n v="235"/>
    <n v="237"/>
    <n v="0.64247132518011973"/>
    <n v="0.26"/>
    <s v="180102080101"/>
    <x v="1"/>
    <n v="300"/>
    <n v="2600"/>
  </r>
  <r>
    <n v="236"/>
    <n v="238"/>
    <n v="2.4710439304108277E-2"/>
    <n v="0.01"/>
    <s v="180102080101"/>
    <x v="1"/>
    <n v="40"/>
    <n v="100"/>
  </r>
  <r>
    <n v="237"/>
    <n v="239"/>
    <n v="4.2007749588721897"/>
    <n v="1.7"/>
    <s v="180102080101"/>
    <x v="1"/>
    <n v="980"/>
    <n v="17000"/>
  </r>
  <r>
    <n v="238"/>
    <n v="240"/>
    <n v="1.1119697464389402"/>
    <n v="0.45"/>
    <s v="180102080101"/>
    <x v="1"/>
    <n v="400"/>
    <n v="4500"/>
  </r>
  <r>
    <n v="239"/>
    <n v="241"/>
    <n v="0.14826263583542554"/>
    <n v="0.06"/>
    <s v="180102080101"/>
    <x v="1"/>
    <n v="100"/>
    <n v="600"/>
  </r>
  <r>
    <n v="240"/>
    <n v="242"/>
    <n v="7.4131334307708324E-2"/>
    <n v="0.03"/>
    <s v="180102080101"/>
    <x v="1"/>
    <n v="80"/>
    <n v="300"/>
  </r>
  <r>
    <n v="241"/>
    <n v="243"/>
    <n v="0.42007745015431541"/>
    <n v="0.17"/>
    <s v="180102080101"/>
    <x v="1"/>
    <n v="320"/>
    <n v="1700"/>
  </r>
  <r>
    <n v="242"/>
    <n v="245"/>
    <n v="0.64247163993741296"/>
    <n v="0.26"/>
    <s v="180102080101"/>
    <x v="1"/>
    <n v="380"/>
    <n v="2600"/>
  </r>
  <r>
    <n v="243"/>
    <n v="246"/>
    <n v="0.14826263582022126"/>
    <n v="0.06"/>
    <s v="180102080101"/>
    <x v="1"/>
    <n v="100"/>
    <n v="600"/>
  </r>
  <r>
    <n v="244"/>
    <n v="247"/>
    <n v="1.5814706397640366"/>
    <n v="0.64"/>
    <s v="180102080101"/>
    <x v="1"/>
    <n v="440"/>
    <n v="6400"/>
  </r>
  <r>
    <n v="245"/>
    <n v="248"/>
    <n v="2.4710439303517819E-2"/>
    <n v="0.01"/>
    <s v="180102080102"/>
    <x v="0"/>
    <n v="40"/>
    <n v="100"/>
  </r>
  <r>
    <n v="246"/>
    <n v="249"/>
    <n v="2.347491889622221"/>
    <n v="0.95"/>
    <s v="180102080102"/>
    <x v="0"/>
    <n v="1020"/>
    <n v="9500"/>
  </r>
  <r>
    <n v="247"/>
    <n v="250"/>
    <n v="7.4131301531259963E-2"/>
    <n v="0.03"/>
    <s v="180102080101"/>
    <x v="1"/>
    <n v="80"/>
    <n v="300"/>
  </r>
  <r>
    <n v="248"/>
    <n v="251"/>
    <n v="0.19768353247208365"/>
    <n v="0.08"/>
    <s v="180102080101"/>
    <x v="1"/>
    <n v="140"/>
    <n v="800"/>
  </r>
  <r>
    <n v="249"/>
    <n v="252"/>
    <n v="0.17297307169096626"/>
    <n v="7.0000000000000007E-2"/>
    <s v="180102080102"/>
    <x v="0"/>
    <n v="140"/>
    <n v="700"/>
  </r>
  <r>
    <n v="250"/>
    <n v="253"/>
    <n v="0.54363079899734656"/>
    <n v="0.22"/>
    <s v="180102080101"/>
    <x v="1"/>
    <n v="240"/>
    <n v="2200"/>
  </r>
  <r>
    <n v="251"/>
    <n v="254"/>
    <n v="0.5189192729454184"/>
    <n v="0.21"/>
    <s v="180102080101"/>
    <x v="1"/>
    <n v="240"/>
    <n v="2100"/>
  </r>
  <r>
    <n v="252"/>
    <n v="255"/>
    <n v="2.4710439307946256E-2"/>
    <n v="0.01"/>
    <s v="180102080101"/>
    <x v="1"/>
    <n v="40"/>
    <n v="100"/>
  </r>
  <r>
    <n v="253"/>
    <n v="256"/>
    <n v="0.1729730259669639"/>
    <n v="7.0000000000000007E-2"/>
    <s v="180102080101"/>
    <x v="1"/>
    <n v="120"/>
    <n v="700"/>
  </r>
  <r>
    <n v="254"/>
    <n v="257"/>
    <n v="1.062548688509418"/>
    <n v="0.43"/>
    <s v="180102080101"/>
    <x v="1"/>
    <n v="520"/>
    <n v="4300"/>
  </r>
  <r>
    <n v="255"/>
    <n v="258"/>
    <n v="9.8841803107830195E-2"/>
    <n v="0.04"/>
    <s v="180102080101"/>
    <x v="1"/>
    <n v="100"/>
    <n v="400"/>
  </r>
  <r>
    <n v="256"/>
    <n v="259"/>
    <n v="0.86486538714612493"/>
    <n v="0.35"/>
    <s v="180102080101"/>
    <x v="1"/>
    <n v="380"/>
    <n v="3500"/>
  </r>
  <r>
    <n v="257"/>
    <n v="260"/>
    <n v="0.2471043800097576"/>
    <n v="0.1"/>
    <s v="180102080101"/>
    <x v="1"/>
    <n v="180"/>
    <n v="1000"/>
  </r>
  <r>
    <n v="258"/>
    <n v="262"/>
    <n v="0.7907340544601823"/>
    <n v="0.32"/>
    <s v="180102080101"/>
    <x v="1"/>
    <n v="320"/>
    <n v="3200"/>
  </r>
  <r>
    <n v="259"/>
    <n v="263"/>
    <n v="0.51891931801844127"/>
    <n v="0.21"/>
    <s v="180102080101"/>
    <x v="1"/>
    <n v="240"/>
    <n v="2100"/>
  </r>
  <r>
    <n v="260"/>
    <n v="264"/>
    <n v="0.12355224407547892"/>
    <n v="0.05"/>
    <s v="180102080101"/>
    <x v="1"/>
    <n v="100"/>
    <n v="500"/>
  </r>
  <r>
    <n v="261"/>
    <n v="265"/>
    <n v="2.4710439300048879E-2"/>
    <n v="0.01"/>
    <s v="180102080101"/>
    <x v="1"/>
    <n v="40"/>
    <n v="100"/>
  </r>
  <r>
    <n v="262"/>
    <n v="266"/>
    <n v="2.4710439308610516E-2"/>
    <n v="0.01"/>
    <s v="180102080101"/>
    <x v="1"/>
    <n v="40"/>
    <n v="100"/>
  </r>
  <r>
    <n v="263"/>
    <n v="267"/>
    <n v="0.17297307514706214"/>
    <n v="7.0000000000000007E-2"/>
    <s v="180102080101"/>
    <x v="1"/>
    <n v="120"/>
    <n v="700"/>
  </r>
  <r>
    <n v="264"/>
    <n v="268"/>
    <n v="0.59305051629468519"/>
    <n v="0.24"/>
    <s v="180102080101"/>
    <x v="1"/>
    <n v="220"/>
    <n v="2400"/>
  </r>
  <r>
    <n v="265"/>
    <n v="269"/>
    <n v="0.14826265058380136"/>
    <n v="0.06"/>
    <s v="180102080101"/>
    <x v="1"/>
    <n v="120"/>
    <n v="600"/>
  </r>
  <r>
    <n v="266"/>
    <n v="270"/>
    <n v="2.47104393083891E-2"/>
    <n v="0.01"/>
    <s v="180102080101"/>
    <x v="1"/>
    <n v="40"/>
    <n v="100"/>
  </r>
  <r>
    <n v="267"/>
    <n v="271"/>
    <n v="0.46949838484913886"/>
    <n v="0.19"/>
    <s v="180102080101"/>
    <x v="1"/>
    <n v="280"/>
    <n v="1900"/>
  </r>
  <r>
    <n v="268"/>
    <n v="272"/>
    <n v="9.8841757222190074E-2"/>
    <n v="0.04"/>
    <s v="180102080101"/>
    <x v="1"/>
    <n v="100"/>
    <n v="400"/>
  </r>
  <r>
    <n v="269"/>
    <n v="273"/>
    <n v="7.9886571059341965E-2"/>
    <n v="0.23"/>
    <s v="180102080101"/>
    <x v="1"/>
    <n v="87.455818488175765"/>
    <n v="323.29080187974091"/>
  </r>
  <r>
    <n v="270"/>
    <n v="274"/>
    <n v="0.24710453482434219"/>
    <n v="0.1"/>
    <s v="180102080101"/>
    <x v="1"/>
    <n v="180"/>
    <n v="1000"/>
  </r>
  <r>
    <n v="271"/>
    <n v="275"/>
    <n v="2.4710439304182086E-2"/>
    <n v="0.01"/>
    <s v="180102080101"/>
    <x v="1"/>
    <n v="40"/>
    <n v="100"/>
  </r>
  <r>
    <n v="272"/>
    <n v="276"/>
    <n v="7.4131334314867597E-2"/>
    <n v="0.03"/>
    <s v="180102080101"/>
    <x v="1"/>
    <n v="80"/>
    <n v="300"/>
  </r>
  <r>
    <n v="273"/>
    <n v="277"/>
    <n v="2.471043930071315E-2"/>
    <n v="0.01"/>
    <s v="180102080101"/>
    <x v="1"/>
    <n v="40"/>
    <n v="100"/>
  </r>
  <r>
    <n v="274"/>
    <n v="278"/>
    <n v="2.4710439304698739E-2"/>
    <n v="0.01"/>
    <s v="180102080101"/>
    <x v="1"/>
    <n v="40"/>
    <n v="100"/>
  </r>
  <r>
    <n v="275"/>
    <n v="279"/>
    <n v="2.4710439306101072E-2"/>
    <n v="0.01"/>
    <s v="180102080101"/>
    <x v="1"/>
    <n v="40"/>
    <n v="100"/>
  </r>
  <r>
    <n v="276"/>
    <n v="280"/>
    <n v="1.3590742281466772"/>
    <n v="0.55000000000000004"/>
    <s v="180102080101"/>
    <x v="1"/>
    <n v="560"/>
    <n v="5500"/>
  </r>
  <r>
    <n v="277"/>
    <n v="282"/>
    <n v="2.4710439299532233E-2"/>
    <n v="0.01"/>
    <s v="180102080101"/>
    <x v="1"/>
    <n v="40"/>
    <n v="100"/>
  </r>
  <r>
    <n v="278"/>
    <n v="283"/>
    <n v="30.418551579017858"/>
    <n v="12.31"/>
    <s v="180102080101"/>
    <x v="1"/>
    <n v="3420"/>
    <n v="123100"/>
  </r>
  <r>
    <n v="279"/>
    <n v="284"/>
    <n v="1.0131279327932134"/>
    <n v="0.41"/>
    <s v="180102080101"/>
    <x v="1"/>
    <n v="420"/>
    <n v="4100"/>
  </r>
  <r>
    <n v="280"/>
    <n v="285"/>
    <n v="2.4710439304846354E-2"/>
    <n v="0.01"/>
    <s v="180102080101"/>
    <x v="1"/>
    <n v="40"/>
    <n v="100"/>
  </r>
  <r>
    <n v="281"/>
    <n v="286"/>
    <n v="2.471043930698676E-2"/>
    <n v="0.01"/>
    <s v="180102080101"/>
    <x v="1"/>
    <n v="40"/>
    <n v="100"/>
  </r>
  <r>
    <n v="282"/>
    <n v="287"/>
    <n v="2.4710439301229802E-2"/>
    <n v="0.01"/>
    <s v="180102080101"/>
    <x v="1"/>
    <n v="40"/>
    <n v="100"/>
  </r>
  <r>
    <n v="283"/>
    <n v="288"/>
    <n v="2.4710439302927361E-2"/>
    <n v="0.01"/>
    <s v="180102080101"/>
    <x v="1"/>
    <n v="40"/>
    <n v="100"/>
  </r>
  <r>
    <n v="284"/>
    <n v="289"/>
    <n v="2.4710439298794164E-2"/>
    <n v="0.01"/>
    <s v="180102080101"/>
    <x v="1"/>
    <n v="40"/>
    <n v="100"/>
  </r>
  <r>
    <n v="285"/>
    <n v="290"/>
    <n v="0.24710430045563536"/>
    <n v="0.1"/>
    <s v="180102080101"/>
    <x v="1"/>
    <n v="160"/>
    <n v="1000"/>
  </r>
  <r>
    <n v="286"/>
    <n v="291"/>
    <n v="9.8841757209347625E-2"/>
    <n v="0.04"/>
    <s v="180102080101"/>
    <x v="1"/>
    <n v="100"/>
    <n v="400"/>
  </r>
  <r>
    <n v="287"/>
    <n v="292"/>
    <n v="0.32123575516347669"/>
    <n v="0.13"/>
    <s v="180102080101"/>
    <x v="1"/>
    <n v="200"/>
    <n v="1300"/>
  </r>
  <r>
    <n v="288"/>
    <n v="293"/>
    <n v="7.4131303182769837E-2"/>
    <n v="0.03"/>
    <s v="180102080101"/>
    <x v="1"/>
    <n v="80"/>
    <n v="300"/>
  </r>
  <r>
    <n v="289"/>
    <n v="294"/>
    <n v="2.4710439302632135E-2"/>
    <n v="0.01"/>
    <s v="180102080101"/>
    <x v="1"/>
    <n v="40"/>
    <n v="100"/>
  </r>
  <r>
    <n v="290"/>
    <n v="295"/>
    <n v="0.56834010401161372"/>
    <n v="0.23"/>
    <s v="180102080101"/>
    <x v="1"/>
    <n v="280"/>
    <n v="2300"/>
  </r>
  <r>
    <n v="291"/>
    <n v="296"/>
    <n v="7.4131317920296008E-2"/>
    <n v="0.03"/>
    <s v="180102080101"/>
    <x v="1"/>
    <n v="80"/>
    <n v="300"/>
  </r>
  <r>
    <n v="292"/>
    <n v="297"/>
    <n v="0.64247142191308892"/>
    <n v="0.26"/>
    <s v="180102080101"/>
    <x v="1"/>
    <n v="260"/>
    <n v="2600"/>
  </r>
  <r>
    <n v="293"/>
    <n v="298"/>
    <n v="0.14826263582826624"/>
    <n v="0.06"/>
    <s v="180102080101"/>
    <x v="1"/>
    <n v="120"/>
    <n v="600"/>
  </r>
  <r>
    <n v="294"/>
    <n v="299"/>
    <n v="7.4131334291765952E-2"/>
    <n v="0.03"/>
    <s v="180102080101"/>
    <x v="1"/>
    <n v="80"/>
    <n v="300"/>
  </r>
  <r>
    <n v="295"/>
    <n v="300"/>
    <n v="3.8747166585887074"/>
    <n v="8.69"/>
    <s v="180102080101"/>
    <x v="1"/>
    <n v="1201.5873455861843"/>
    <n v="15680.481184576605"/>
  </r>
  <r>
    <n v="296"/>
    <n v="301"/>
    <n v="7.4131317910405864E-2"/>
    <n v="0.03"/>
    <s v="180102080102"/>
    <x v="0"/>
    <n v="80"/>
    <n v="300"/>
  </r>
  <r>
    <n v="297"/>
    <n v="302"/>
    <n v="1.8038620389614644"/>
    <n v="0.73"/>
    <s v="180102080101"/>
    <x v="1"/>
    <n v="640"/>
    <n v="7300"/>
  </r>
  <r>
    <n v="298"/>
    <n v="303"/>
    <n v="0.14826263583099708"/>
    <n v="0.06"/>
    <s v="180102080101"/>
    <x v="1"/>
    <n v="100"/>
    <n v="600"/>
  </r>
  <r>
    <n v="299"/>
    <n v="304"/>
    <n v="2.4710439299532233E-2"/>
    <n v="0.01"/>
    <s v="180102080101"/>
    <x v="1"/>
    <n v="40"/>
    <n v="100"/>
  </r>
  <r>
    <n v="300"/>
    <n v="305"/>
    <n v="2.4710439304108277E-2"/>
    <n v="0.01"/>
    <s v="180102080101"/>
    <x v="1"/>
    <n v="40"/>
    <n v="100"/>
  </r>
  <r>
    <n v="301"/>
    <n v="306"/>
    <n v="2.4710439305141583E-2"/>
    <n v="0.01"/>
    <s v="180102080101"/>
    <x v="1"/>
    <n v="40"/>
    <n v="100"/>
  </r>
  <r>
    <n v="302"/>
    <n v="307"/>
    <n v="1.285333539958472"/>
    <n v="1.37"/>
    <s v="180102080101"/>
    <x v="1"/>
    <n v="525.10857965439891"/>
    <n v="5201.5801073579596"/>
  </r>
  <r>
    <n v="303"/>
    <n v="308"/>
    <n v="0.19768351445279417"/>
    <n v="0.08"/>
    <s v="180102080101"/>
    <x v="1"/>
    <n v="140"/>
    <n v="800"/>
  </r>
  <r>
    <n v="304"/>
    <n v="309"/>
    <n v="0.12355224410854454"/>
    <n v="0.05"/>
    <s v="180102080102"/>
    <x v="0"/>
    <n v="100"/>
    <n v="500"/>
  </r>
  <r>
    <n v="305"/>
    <n v="310"/>
    <n v="7.4131301502991798E-2"/>
    <n v="0.03"/>
    <s v="180102080101"/>
    <x v="1"/>
    <n v="80"/>
    <n v="300"/>
  </r>
  <r>
    <n v="306"/>
    <n v="312"/>
    <n v="7.4131334310291563E-2"/>
    <n v="0.03"/>
    <s v="180102080101"/>
    <x v="1"/>
    <n v="80"/>
    <n v="300"/>
  </r>
  <r>
    <n v="307"/>
    <n v="313"/>
    <n v="0.27181389732341976"/>
    <n v="0.11"/>
    <s v="180102080101"/>
    <x v="1"/>
    <n v="200"/>
    <n v="1100"/>
  </r>
  <r>
    <n v="308"/>
    <n v="314"/>
    <n v="0.39536701592762574"/>
    <n v="0.16"/>
    <s v="180102080102"/>
    <x v="0"/>
    <n v="180"/>
    <n v="1600"/>
  </r>
  <r>
    <n v="309"/>
    <n v="315"/>
    <n v="0.12355214898265332"/>
    <n v="0.05"/>
    <s v="180102080101"/>
    <x v="1"/>
    <n v="100"/>
    <n v="500"/>
  </r>
  <r>
    <n v="310"/>
    <n v="316"/>
    <n v="4.9420878605485691E-2"/>
    <n v="0.02"/>
    <s v="180102080101"/>
    <x v="1"/>
    <n v="60"/>
    <n v="200"/>
  </r>
  <r>
    <n v="311"/>
    <n v="317"/>
    <n v="0.12355217849246888"/>
    <n v="0.05"/>
    <s v="180102080101"/>
    <x v="1"/>
    <n v="100"/>
    <n v="500"/>
  </r>
  <r>
    <n v="312"/>
    <n v="318"/>
    <n v="2.4710439305215388E-2"/>
    <n v="0.01"/>
    <s v="180102080101"/>
    <x v="1"/>
    <n v="40"/>
    <n v="100"/>
  </r>
  <r>
    <n v="313"/>
    <n v="319"/>
    <n v="1.8285732354655793"/>
    <n v="0.74"/>
    <s v="180102080101"/>
    <x v="1"/>
    <n v="540"/>
    <n v="7400"/>
  </r>
  <r>
    <n v="314"/>
    <n v="320"/>
    <n v="4.9420878604083354E-2"/>
    <n v="0.02"/>
    <s v="180102080101"/>
    <x v="1"/>
    <n v="60"/>
    <n v="200"/>
  </r>
  <r>
    <n v="315"/>
    <n v="321"/>
    <n v="7.4131317913505759E-2"/>
    <n v="0.03"/>
    <s v="180102080101"/>
    <x v="1"/>
    <n v="80"/>
    <n v="300"/>
  </r>
  <r>
    <n v="316"/>
    <n v="322"/>
    <n v="2.4710439304182086E-2"/>
    <n v="0.01"/>
    <s v="180102080101"/>
    <x v="1"/>
    <n v="40"/>
    <n v="100"/>
  </r>
  <r>
    <n v="317"/>
    <n v="323"/>
    <n v="0.27181480121641466"/>
    <n v="0.11"/>
    <s v="180102080101"/>
    <x v="1"/>
    <n v="200"/>
    <n v="1100"/>
  </r>
  <r>
    <n v="318"/>
    <n v="324"/>
    <n v="0.12355218176087306"/>
    <n v="0.05"/>
    <s v="180102080101"/>
    <x v="1"/>
    <n v="120"/>
    <n v="500"/>
  </r>
  <r>
    <n v="319"/>
    <n v="325"/>
    <n v="2.471043930462493E-2"/>
    <n v="0.01"/>
    <s v="180102080101"/>
    <x v="1"/>
    <n v="40"/>
    <n v="100"/>
  </r>
  <r>
    <n v="320"/>
    <n v="326"/>
    <n v="0.12355224243400682"/>
    <n v="0.05"/>
    <s v="180102080101"/>
    <x v="1"/>
    <n v="100"/>
    <n v="500"/>
  </r>
  <r>
    <n v="321"/>
    <n v="327"/>
    <n v="6.5235596353992698"/>
    <n v="2.64"/>
    <s v="180102080101"/>
    <x v="1"/>
    <n v="1160"/>
    <n v="26400"/>
  </r>
  <r>
    <n v="322"/>
    <n v="328"/>
    <n v="4.9420878601426299E-2"/>
    <n v="0.02"/>
    <s v="180102080102"/>
    <x v="0"/>
    <n v="60"/>
    <n v="200"/>
  </r>
  <r>
    <n v="323"/>
    <n v="329"/>
    <n v="9.8841757228389879E-2"/>
    <n v="0.04"/>
    <s v="180102080101"/>
    <x v="1"/>
    <n v="100"/>
    <n v="400"/>
  </r>
  <r>
    <n v="324"/>
    <n v="330"/>
    <n v="0.24710437667773164"/>
    <n v="0.1"/>
    <s v="180102080101"/>
    <x v="1"/>
    <n v="160"/>
    <n v="1000"/>
  </r>
  <r>
    <n v="325"/>
    <n v="331"/>
    <n v="0.27181483235006237"/>
    <n v="0.11"/>
    <s v="180102080101"/>
    <x v="1"/>
    <n v="200"/>
    <n v="1100"/>
  </r>
  <r>
    <n v="326"/>
    <n v="332"/>
    <n v="0.88957559695996069"/>
    <n v="0.36"/>
    <s v="180102080101"/>
    <x v="1"/>
    <n v="480"/>
    <n v="3600"/>
  </r>
  <r>
    <n v="327"/>
    <n v="333"/>
    <n v="4.9420878611906915E-2"/>
    <n v="0.02"/>
    <s v="180102080101"/>
    <x v="1"/>
    <n v="60"/>
    <n v="200"/>
  </r>
  <r>
    <n v="328"/>
    <n v="334"/>
    <n v="4.9420878619140025E-2"/>
    <n v="0.02"/>
    <s v="180102080101"/>
    <x v="1"/>
    <n v="60"/>
    <n v="200"/>
  </r>
  <r>
    <n v="329"/>
    <n v="335"/>
    <n v="0.86486540844717774"/>
    <n v="0.35"/>
    <s v="180102080101"/>
    <x v="1"/>
    <n v="300"/>
    <n v="3500"/>
  </r>
  <r>
    <n v="330"/>
    <n v="336"/>
    <n v="1.2849429495674631"/>
    <n v="0.52"/>
    <s v="180102080101"/>
    <x v="1"/>
    <n v="420"/>
    <n v="5200"/>
  </r>
  <r>
    <n v="331"/>
    <n v="337"/>
    <n v="2.4710439307429603E-2"/>
    <n v="0.01"/>
    <s v="180102080101"/>
    <x v="1"/>
    <n v="40"/>
    <n v="100"/>
  </r>
  <r>
    <n v="332"/>
    <n v="338"/>
    <n v="2.4710439304846354E-2"/>
    <n v="0.01"/>
    <s v="180102080101"/>
    <x v="1"/>
    <n v="40"/>
    <n v="100"/>
  </r>
  <r>
    <n v="333"/>
    <n v="339"/>
    <n v="2.0183564315708047"/>
    <n v="2.71"/>
    <s v="180102080101"/>
    <x v="1"/>
    <n v="740.83648062033501"/>
    <n v="8168.0152132566946"/>
  </r>
  <r>
    <n v="334"/>
    <n v="340"/>
    <n v="2.4710439303222594E-2"/>
    <n v="0.01"/>
    <s v="180102080101"/>
    <x v="1"/>
    <n v="40"/>
    <n v="100"/>
  </r>
  <r>
    <n v="335"/>
    <n v="341"/>
    <n v="0.29652527166258469"/>
    <n v="0.12"/>
    <s v="180102080101"/>
    <x v="1"/>
    <n v="240"/>
    <n v="1200"/>
  </r>
  <r>
    <n v="336"/>
    <n v="342"/>
    <n v="0.72303158188012695"/>
    <n v="0.56999999999999995"/>
    <s v="180102080101"/>
    <x v="1"/>
    <n v="283.8432386512896"/>
    <n v="2926.0161092707613"/>
  </r>
  <r>
    <n v="337"/>
    <n v="343"/>
    <n v="2.4710439304034472E-2"/>
    <n v="0.01"/>
    <s v="180102080101"/>
    <x v="1"/>
    <n v="40"/>
    <n v="100"/>
  </r>
  <r>
    <n v="338"/>
    <n v="344"/>
    <n v="1.5814678317715292"/>
    <n v="0.64"/>
    <s v="180102080102"/>
    <x v="0"/>
    <n v="540"/>
    <n v="6400"/>
  </r>
  <r>
    <n v="339"/>
    <n v="345"/>
    <n v="4.9420878610135548E-2"/>
    <n v="0.02"/>
    <s v="180102080101"/>
    <x v="1"/>
    <n v="60"/>
    <n v="200"/>
  </r>
  <r>
    <n v="340"/>
    <n v="346"/>
    <n v="0.71660269395136122"/>
    <n v="0.28999999999999998"/>
    <s v="180102080101"/>
    <x v="1"/>
    <n v="320"/>
    <n v="2900"/>
  </r>
  <r>
    <n v="341"/>
    <n v="348"/>
    <n v="0.7844272096991789"/>
    <n v="0.84"/>
    <s v="180102080101"/>
    <x v="1"/>
    <n v="429.13002764623161"/>
    <n v="3174.474047675672"/>
  </r>
  <r>
    <n v="342"/>
    <n v="349"/>
    <n v="2.4710439302189292E-2"/>
    <n v="0.01"/>
    <s v="180102080101"/>
    <x v="1"/>
    <n v="40"/>
    <n v="100"/>
  </r>
  <r>
    <n v="343"/>
    <n v="350"/>
    <n v="2.4710439305510618E-2"/>
    <n v="0.01"/>
    <s v="180102080101"/>
    <x v="1"/>
    <n v="40"/>
    <n v="100"/>
  </r>
  <r>
    <n v="344"/>
    <n v="351"/>
    <n v="4.8432468156692492"/>
    <n v="1.96"/>
    <s v="180102080101"/>
    <x v="1"/>
    <n v="1380"/>
    <n v="19600"/>
  </r>
  <r>
    <n v="345"/>
    <n v="352"/>
    <n v="0.46949833664514079"/>
    <n v="0.19"/>
    <s v="180102080101"/>
    <x v="1"/>
    <n v="260"/>
    <n v="1900"/>
  </r>
  <r>
    <n v="346"/>
    <n v="353"/>
    <n v="0.71292281992422657"/>
    <n v="0.28999999999999998"/>
    <s v="180102080102"/>
    <x v="0"/>
    <n v="277.02818715017776"/>
    <n v="2885.1091469020325"/>
  </r>
  <r>
    <n v="347"/>
    <n v="354"/>
    <n v="9.9583073832828468"/>
    <n v="4.03"/>
    <s v="180102080101"/>
    <x v="1"/>
    <n v="2020"/>
    <n v="40300"/>
  </r>
  <r>
    <n v="348"/>
    <n v="355"/>
    <n v="2.0756739736093213"/>
    <n v="0.84"/>
    <s v="180102080101"/>
    <x v="1"/>
    <n v="920"/>
    <n v="8400"/>
  </r>
  <r>
    <n v="349"/>
    <n v="356"/>
    <n v="0.2965253101971016"/>
    <n v="0.12"/>
    <s v="180102080101"/>
    <x v="1"/>
    <n v="180"/>
    <n v="1200"/>
  </r>
  <r>
    <n v="350"/>
    <n v="357"/>
    <n v="2.4710439304403503E-2"/>
    <n v="0.01"/>
    <s v="180102080101"/>
    <x v="1"/>
    <n v="40"/>
    <n v="100"/>
  </r>
  <r>
    <n v="351"/>
    <n v="358"/>
    <n v="36.620868508011682"/>
    <n v="14.82"/>
    <s v="180102080101"/>
    <x v="1"/>
    <n v="6020"/>
    <n v="148200"/>
  </r>
  <r>
    <n v="352"/>
    <n v="359"/>
    <n v="0.1482626488840216"/>
    <n v="0.06"/>
    <s v="180102080101"/>
    <x v="1"/>
    <n v="140"/>
    <n v="600"/>
  </r>
  <r>
    <n v="353"/>
    <n v="360"/>
    <n v="1.8532827585573854"/>
    <n v="0.75"/>
    <s v="180102080101"/>
    <x v="1"/>
    <n v="620"/>
    <n v="7500"/>
  </r>
  <r>
    <n v="354"/>
    <n v="361"/>
    <n v="0.17297307837966983"/>
    <n v="7.0000000000000007E-2"/>
    <s v="180102080101"/>
    <x v="1"/>
    <n v="140"/>
    <n v="700"/>
  </r>
  <r>
    <n v="355"/>
    <n v="362"/>
    <n v="0.49420876970331495"/>
    <n v="0.2"/>
    <s v="180102080101"/>
    <x v="1"/>
    <n v="260"/>
    <n v="2000"/>
  </r>
  <r>
    <n v="356"/>
    <n v="363"/>
    <n v="0.42007760830919239"/>
    <n v="0.17"/>
    <s v="180102080101"/>
    <x v="1"/>
    <n v="280"/>
    <n v="1700"/>
  </r>
  <r>
    <n v="357"/>
    <n v="364"/>
    <n v="2.4710439308758131E-2"/>
    <n v="0.01"/>
    <s v="180102080101"/>
    <x v="1"/>
    <n v="40"/>
    <n v="100"/>
  </r>
  <r>
    <n v="358"/>
    <n v="365"/>
    <n v="9.8841757215252193E-2"/>
    <n v="0.04"/>
    <s v="180102080101"/>
    <x v="1"/>
    <n v="80"/>
    <n v="400"/>
  </r>
  <r>
    <n v="359"/>
    <n v="366"/>
    <n v="2.4710439305953458E-2"/>
    <n v="0.01"/>
    <s v="180102080101"/>
    <x v="1"/>
    <n v="40"/>
    <n v="100"/>
  </r>
  <r>
    <n v="360"/>
    <n v="367"/>
    <n v="2.4710439302041677E-2"/>
    <n v="0.01"/>
    <s v="180102080101"/>
    <x v="1"/>
    <n v="40"/>
    <n v="100"/>
  </r>
  <r>
    <n v="361"/>
    <n v="368"/>
    <n v="9.8841757228242275E-2"/>
    <n v="0.04"/>
    <s v="180102080101"/>
    <x v="1"/>
    <n v="100"/>
    <n v="400"/>
  </r>
  <r>
    <n v="362"/>
    <n v="369"/>
    <n v="0.44478778208961589"/>
    <n v="0.18"/>
    <s v="180102080101"/>
    <x v="1"/>
    <n v="240"/>
    <n v="1800"/>
  </r>
  <r>
    <n v="363"/>
    <n v="370"/>
    <n v="10.155991042917426"/>
    <n v="4.1100000000000003"/>
    <s v="180102080101"/>
    <x v="1"/>
    <n v="1480"/>
    <n v="41100"/>
  </r>
  <r>
    <n v="364"/>
    <n v="371"/>
    <n v="0.98841761969284581"/>
    <n v="0.4"/>
    <s v="180102080101"/>
    <x v="1"/>
    <n v="440"/>
    <n v="4000"/>
  </r>
  <r>
    <n v="365"/>
    <n v="372"/>
    <n v="2.4710439303813048E-2"/>
    <n v="0.01"/>
    <s v="180102080101"/>
    <x v="1"/>
    <n v="40"/>
    <n v="100"/>
  </r>
  <r>
    <n v="366"/>
    <n v="373"/>
    <n v="1.7353632671898025"/>
    <n v="0.84"/>
    <s v="180102080101"/>
    <x v="1"/>
    <n v="509.63038535696973"/>
    <n v="7022.7938705627985"/>
  </r>
  <r>
    <n v="367"/>
    <n v="374"/>
    <n v="0.91428627066702262"/>
    <n v="0.37"/>
    <s v="180102080101"/>
    <x v="1"/>
    <n v="380"/>
    <n v="3700"/>
  </r>
  <r>
    <n v="368"/>
    <n v="375"/>
    <n v="4.9420878611464082E-2"/>
    <n v="0.02"/>
    <s v="180102080101"/>
    <x v="1"/>
    <n v="60"/>
    <n v="200"/>
  </r>
  <r>
    <n v="369"/>
    <n v="376"/>
    <n v="7.4131334310439181E-2"/>
    <n v="0.03"/>
    <s v="180102080101"/>
    <x v="1"/>
    <n v="80"/>
    <n v="300"/>
  </r>
  <r>
    <n v="370"/>
    <n v="377"/>
    <n v="2.4710439307946256E-2"/>
    <n v="0.01"/>
    <s v="180102080101"/>
    <x v="1"/>
    <n v="40"/>
    <n v="100"/>
  </r>
  <r>
    <n v="371"/>
    <n v="378"/>
    <n v="0.14826263581328339"/>
    <n v="0.06"/>
    <s v="180102080101"/>
    <x v="1"/>
    <n v="120"/>
    <n v="600"/>
  </r>
  <r>
    <n v="372"/>
    <n v="379"/>
    <n v="1.4084949092160526"/>
    <n v="0.56999999999999995"/>
    <s v="180102080101"/>
    <x v="1"/>
    <n v="380"/>
    <n v="5700"/>
  </r>
  <r>
    <n v="373"/>
    <n v="380"/>
    <n v="2.4710439307798638E-2"/>
    <n v="0.01"/>
    <s v="180102080101"/>
    <x v="1"/>
    <n v="40"/>
    <n v="100"/>
  </r>
  <r>
    <n v="374"/>
    <n v="381"/>
    <n v="4.9420878609102242E-2"/>
    <n v="0.02"/>
    <s v="180102080101"/>
    <x v="1"/>
    <n v="60"/>
    <n v="200"/>
  </r>
  <r>
    <n v="375"/>
    <n v="382"/>
    <n v="0.14826263583527791"/>
    <n v="0.06"/>
    <s v="180102080101"/>
    <x v="1"/>
    <n v="100"/>
    <n v="600"/>
  </r>
  <r>
    <n v="376"/>
    <n v="383"/>
    <n v="0.12355221123599923"/>
    <n v="0.05"/>
    <s v="180102080101"/>
    <x v="1"/>
    <n v="120"/>
    <n v="500"/>
  </r>
  <r>
    <n v="377"/>
    <n v="384"/>
    <n v="4.9420878600614414E-2"/>
    <n v="0.02"/>
    <s v="180102080101"/>
    <x v="1"/>
    <n v="60"/>
    <n v="200"/>
  </r>
  <r>
    <n v="378"/>
    <n v="385"/>
    <n v="2.471043930602727E-2"/>
    <n v="0.01"/>
    <s v="180102080101"/>
    <x v="1"/>
    <n v="40"/>
    <n v="100"/>
  </r>
  <r>
    <n v="379"/>
    <n v="386"/>
    <n v="1.8532838009156372"/>
    <n v="0.75"/>
    <s v="180102080101"/>
    <x v="1"/>
    <n v="560"/>
    <n v="7500"/>
  </r>
  <r>
    <n v="380"/>
    <n v="387"/>
    <n v="2.4710439301672646E-2"/>
    <n v="0.01"/>
    <s v="180102080101"/>
    <x v="1"/>
    <n v="40"/>
    <n v="100"/>
  </r>
  <r>
    <n v="381"/>
    <n v="389"/>
    <n v="0.14826263581490712"/>
    <n v="0.06"/>
    <s v="180102080101"/>
    <x v="1"/>
    <n v="100"/>
    <n v="600"/>
  </r>
  <r>
    <n v="382"/>
    <n v="390"/>
    <n v="2.4710439312817526E-2"/>
    <n v="0.01"/>
    <s v="180102080101"/>
    <x v="1"/>
    <n v="40"/>
    <n v="100"/>
  </r>
  <r>
    <n v="383"/>
    <n v="391"/>
    <n v="2.4710439315105553E-2"/>
    <n v="0.01"/>
    <s v="180102080101"/>
    <x v="1"/>
    <n v="40"/>
    <n v="100"/>
  </r>
  <r>
    <n v="384"/>
    <n v="392"/>
    <n v="2.4710439298129893E-2"/>
    <n v="0.01"/>
    <s v="180102080101"/>
    <x v="1"/>
    <n v="40"/>
    <n v="100"/>
  </r>
  <r>
    <n v="385"/>
    <n v="393"/>
    <n v="1.0378384458127039"/>
    <n v="0.42"/>
    <s v="180102080101"/>
    <x v="1"/>
    <n v="460"/>
    <n v="4200"/>
  </r>
  <r>
    <n v="386"/>
    <n v="394"/>
    <n v="0.44478785280148808"/>
    <n v="0.18"/>
    <s v="180102080101"/>
    <x v="1"/>
    <n v="300"/>
    <n v="1800"/>
  </r>
  <r>
    <n v="387"/>
    <n v="395"/>
    <n v="0.12355220713379512"/>
    <n v="0.05"/>
    <s v="180102080101"/>
    <x v="1"/>
    <n v="120"/>
    <n v="500"/>
  </r>
  <r>
    <n v="388"/>
    <n v="396"/>
    <n v="7.4131317908486857E-2"/>
    <n v="0.03"/>
    <s v="180102080101"/>
    <x v="1"/>
    <n v="80"/>
    <n v="300"/>
  </r>
  <r>
    <n v="389"/>
    <n v="397"/>
    <n v="0.12355221455119715"/>
    <n v="0.05"/>
    <s v="180102080101"/>
    <x v="1"/>
    <n v="100"/>
    <n v="500"/>
  </r>
  <r>
    <n v="390"/>
    <n v="398"/>
    <n v="2.471043930698676E-2"/>
    <n v="0.01"/>
    <s v="180102080102"/>
    <x v="0"/>
    <n v="40"/>
    <n v="100"/>
  </r>
  <r>
    <n v="391"/>
    <n v="399"/>
    <n v="1.0625489007958231"/>
    <n v="0.43"/>
    <s v="180102080101"/>
    <x v="1"/>
    <n v="460"/>
    <n v="4300"/>
  </r>
  <r>
    <n v="392"/>
    <n v="400"/>
    <n v="0.19768351442792115"/>
    <n v="0.08"/>
    <s v="180102080101"/>
    <x v="1"/>
    <n v="140"/>
    <n v="800"/>
  </r>
  <r>
    <n v="393"/>
    <n v="401"/>
    <n v="2.4710439303444014E-2"/>
    <n v="0.01"/>
    <s v="180102080101"/>
    <x v="1"/>
    <n v="40"/>
    <n v="100"/>
  </r>
  <r>
    <n v="394"/>
    <n v="402"/>
    <n v="0.22239392348333001"/>
    <n v="0.09"/>
    <s v="180102080102"/>
    <x v="0"/>
    <n v="180"/>
    <n v="900"/>
  </r>
  <r>
    <n v="395"/>
    <n v="403"/>
    <n v="9.8841757219680623E-2"/>
    <n v="0.04"/>
    <s v="180102080101"/>
    <x v="1"/>
    <n v="80"/>
    <n v="400"/>
  </r>
  <r>
    <n v="396"/>
    <n v="404"/>
    <n v="4.9420878601721528E-2"/>
    <n v="0.02"/>
    <s v="180102080101"/>
    <x v="1"/>
    <n v="60"/>
    <n v="200"/>
  </r>
  <r>
    <n v="397"/>
    <n v="405"/>
    <n v="0.14826270136440872"/>
    <n v="0.06"/>
    <s v="180102080101"/>
    <x v="1"/>
    <n v="120"/>
    <n v="600"/>
  </r>
  <r>
    <n v="398"/>
    <n v="406"/>
    <n v="1.1366802851186844"/>
    <n v="0.46"/>
    <s v="180102080101"/>
    <x v="1"/>
    <n v="320"/>
    <n v="4600"/>
  </r>
  <r>
    <n v="399"/>
    <n v="407"/>
    <n v="0.67353659485704276"/>
    <n v="0.44"/>
    <s v="180102080101"/>
    <x v="1"/>
    <n v="259.08906709687074"/>
    <n v="2725.7199999690056"/>
  </r>
  <r>
    <n v="400"/>
    <n v="408"/>
    <n v="7.413131791527712E-2"/>
    <n v="0.03"/>
    <s v="180102080101"/>
    <x v="1"/>
    <n v="80"/>
    <n v="300"/>
  </r>
  <r>
    <n v="401"/>
    <n v="409"/>
    <n v="2.4710439299679848E-2"/>
    <n v="0.01"/>
    <s v="180102080102"/>
    <x v="0"/>
    <n v="40"/>
    <n v="100"/>
  </r>
  <r>
    <n v="402"/>
    <n v="410"/>
    <n v="0.56834022769417436"/>
    <n v="0.23"/>
    <s v="180102080102"/>
    <x v="0"/>
    <n v="260"/>
    <n v="2300"/>
  </r>
  <r>
    <n v="403"/>
    <n v="411"/>
    <n v="2.6053817261325212E-3"/>
    <n v="0.08"/>
    <s v="180102080102"/>
    <x v="0"/>
    <n v="18.545712141686181"/>
    <n v="10.54364468698286"/>
  </r>
  <r>
    <n v="404"/>
    <n v="414"/>
    <n v="2.4710439302336906E-2"/>
    <n v="0.01"/>
    <s v="180102080101"/>
    <x v="1"/>
    <n v="40"/>
    <n v="100"/>
  </r>
  <r>
    <n v="405"/>
    <n v="416"/>
    <n v="10.798462522725545"/>
    <n v="4.37"/>
    <s v="180102080101"/>
    <x v="1"/>
    <n v="2300"/>
    <n v="43700"/>
  </r>
  <r>
    <n v="406"/>
    <n v="417"/>
    <n v="0.14826263583513027"/>
    <n v="0.06"/>
    <s v="180102080101"/>
    <x v="1"/>
    <n v="100"/>
    <n v="600"/>
  </r>
  <r>
    <n v="407"/>
    <n v="418"/>
    <n v="4.9420878618697185E-2"/>
    <n v="0.02"/>
    <s v="180102080101"/>
    <x v="1"/>
    <n v="60"/>
    <n v="200"/>
  </r>
  <r>
    <n v="408"/>
    <n v="419"/>
    <n v="2.471043930300117E-2"/>
    <n v="0.01"/>
    <s v="180102080101"/>
    <x v="1"/>
    <n v="40"/>
    <n v="100"/>
  </r>
  <r>
    <n v="409"/>
    <n v="420"/>
    <n v="2.4710439306396301E-2"/>
    <n v="0.01"/>
    <s v="180102080101"/>
    <x v="1"/>
    <n v="40"/>
    <n v="100"/>
  </r>
  <r>
    <n v="410"/>
    <n v="421"/>
    <n v="0.46949834513813515"/>
    <n v="0.19"/>
    <s v="180102080101"/>
    <x v="1"/>
    <n v="280"/>
    <n v="1900"/>
  </r>
  <r>
    <n v="411"/>
    <n v="422"/>
    <n v="4.9420878606961836E-2"/>
    <n v="0.02"/>
    <s v="180102080101"/>
    <x v="1"/>
    <n v="60"/>
    <n v="200"/>
  </r>
  <r>
    <n v="412"/>
    <n v="423"/>
    <n v="1.9521245675448449"/>
    <n v="0.79"/>
    <s v="180102080102"/>
    <x v="0"/>
    <n v="720"/>
    <n v="7900"/>
  </r>
  <r>
    <n v="413"/>
    <n v="424"/>
    <n v="0.17297307512706039"/>
    <n v="7.0000000000000007E-2"/>
    <s v="180102080101"/>
    <x v="1"/>
    <n v="120"/>
    <n v="700"/>
  </r>
  <r>
    <n v="414"/>
    <n v="425"/>
    <n v="3.2123571160512521"/>
    <n v="1.3"/>
    <s v="180102080101"/>
    <x v="1"/>
    <n v="1400"/>
    <n v="13000"/>
  </r>
  <r>
    <n v="415"/>
    <n v="426"/>
    <n v="3.607724059841567"/>
    <n v="1.46"/>
    <s v="180102080101"/>
    <x v="1"/>
    <n v="840"/>
    <n v="14600"/>
  </r>
  <r>
    <n v="416"/>
    <n v="427"/>
    <n v="2.4216231296981383"/>
    <n v="0.98"/>
    <s v="180102080101"/>
    <x v="1"/>
    <n v="520"/>
    <n v="9800"/>
  </r>
  <r>
    <n v="417"/>
    <n v="428"/>
    <n v="0.64247128012850097"/>
    <n v="0.26"/>
    <s v="180102080101"/>
    <x v="1"/>
    <n v="300"/>
    <n v="2600"/>
  </r>
  <r>
    <n v="418"/>
    <n v="429"/>
    <n v="0.59305049910233154"/>
    <n v="0.24"/>
    <s v="180102080101"/>
    <x v="1"/>
    <n v="260"/>
    <n v="2400"/>
  </r>
  <r>
    <n v="419"/>
    <n v="430"/>
    <n v="0.39536701412532782"/>
    <n v="0.16"/>
    <s v="180102080101"/>
    <x v="1"/>
    <n v="240"/>
    <n v="1600"/>
  </r>
  <r>
    <n v="420"/>
    <n v="431"/>
    <n v="0.14826263583394939"/>
    <n v="0.06"/>
    <s v="180102080101"/>
    <x v="1"/>
    <n v="100"/>
    <n v="600"/>
  </r>
  <r>
    <n v="421"/>
    <n v="432"/>
    <n v="2.4710439306248687E-2"/>
    <n v="0.01"/>
    <s v="180102080101"/>
    <x v="1"/>
    <n v="40"/>
    <n v="100"/>
  </r>
  <r>
    <n v="422"/>
    <n v="434"/>
    <n v="3.5335929950642408"/>
    <n v="1.43"/>
    <s v="180102080101"/>
    <x v="1"/>
    <n v="800"/>
    <n v="14300"/>
  </r>
  <r>
    <n v="423"/>
    <n v="435"/>
    <n v="0.3706566314289052"/>
    <n v="0.15"/>
    <s v="180102080101"/>
    <x v="1"/>
    <n v="200"/>
    <n v="1500"/>
  </r>
  <r>
    <n v="424"/>
    <n v="436"/>
    <n v="1.5073381323501744"/>
    <n v="0.61"/>
    <s v="180102080101"/>
    <x v="1"/>
    <n v="700"/>
    <n v="6100"/>
  </r>
  <r>
    <n v="425"/>
    <n v="437"/>
    <n v="0.27181481595224327"/>
    <n v="0.11"/>
    <s v="180102080101"/>
    <x v="1"/>
    <n v="180"/>
    <n v="1100"/>
  </r>
  <r>
    <n v="426"/>
    <n v="438"/>
    <n v="5.6834008422913662"/>
    <n v="2.2999999999999998"/>
    <s v="180102080101"/>
    <x v="1"/>
    <n v="1260"/>
    <n v="23000"/>
  </r>
  <r>
    <n v="427"/>
    <n v="439"/>
    <n v="79.59230694179405"/>
    <n v="32.21"/>
    <s v="180102080101"/>
    <x v="1"/>
    <n v="10640"/>
    <n v="322100"/>
  </r>
  <r>
    <n v="428"/>
    <n v="440"/>
    <n v="0.54362963963261679"/>
    <n v="0.22"/>
    <s v="180102080101"/>
    <x v="1"/>
    <n v="240"/>
    <n v="2200"/>
  </r>
  <r>
    <n v="429"/>
    <n v="441"/>
    <n v="2.4710439306617725E-2"/>
    <n v="0.01"/>
    <s v="180102080101"/>
    <x v="1"/>
    <n v="40"/>
    <n v="100"/>
  </r>
  <r>
    <n v="430"/>
    <n v="442"/>
    <n v="7.4131301507863082E-2"/>
    <n v="0.03"/>
    <s v="180102080101"/>
    <x v="1"/>
    <n v="80"/>
    <n v="300"/>
  </r>
  <r>
    <n v="431"/>
    <n v="443"/>
    <n v="4.2749069408283225"/>
    <n v="1.73"/>
    <s v="180102080101"/>
    <x v="1"/>
    <n v="1240"/>
    <n v="17300"/>
  </r>
  <r>
    <n v="432"/>
    <n v="444"/>
    <n v="0.44478826553842793"/>
    <n v="0.18"/>
    <s v="180102080102"/>
    <x v="0"/>
    <n v="260"/>
    <n v="1800"/>
  </r>
  <r>
    <n v="433"/>
    <n v="445"/>
    <n v="4.942087861205454E-2"/>
    <n v="0.02"/>
    <s v="180102080101"/>
    <x v="1"/>
    <n v="60"/>
    <n v="200"/>
  </r>
  <r>
    <n v="434"/>
    <n v="446"/>
    <n v="1.6803101476880109"/>
    <n v="0.68"/>
    <s v="180102080101"/>
    <x v="1"/>
    <n v="380"/>
    <n v="6800"/>
  </r>
  <r>
    <n v="435"/>
    <n v="447"/>
    <n v="0.37065665184545249"/>
    <n v="0.15"/>
    <s v="180102080102"/>
    <x v="0"/>
    <n v="200"/>
    <n v="1500"/>
  </r>
  <r>
    <n v="436"/>
    <n v="448"/>
    <n v="0.24710439304492077"/>
    <n v="0.1"/>
    <s v="180102080101"/>
    <x v="1"/>
    <n v="140"/>
    <n v="1000"/>
  </r>
  <r>
    <n v="437"/>
    <n v="450"/>
    <n v="0.29652532083183319"/>
    <n v="0.12"/>
    <s v="180102080101"/>
    <x v="1"/>
    <n v="200"/>
    <n v="1200"/>
  </r>
  <r>
    <n v="438"/>
    <n v="451"/>
    <n v="2.4710439299384619E-2"/>
    <n v="0.01"/>
    <s v="180102080101"/>
    <x v="1"/>
    <n v="40"/>
    <n v="100"/>
  </r>
  <r>
    <n v="439"/>
    <n v="452"/>
    <n v="2.4710439302558326E-2"/>
    <n v="0.01"/>
    <s v="180102080101"/>
    <x v="1"/>
    <n v="40"/>
    <n v="100"/>
  </r>
  <r>
    <n v="440"/>
    <n v="453"/>
    <n v="4.9420878598178779E-2"/>
    <n v="0.02"/>
    <s v="180102080101"/>
    <x v="1"/>
    <n v="60"/>
    <n v="200"/>
  </r>
  <r>
    <n v="441"/>
    <n v="454"/>
    <n v="0.3953670730532165"/>
    <n v="0.16"/>
    <s v="180102080101"/>
    <x v="1"/>
    <n v="220"/>
    <n v="1600"/>
  </r>
  <r>
    <n v="442"/>
    <n v="455"/>
    <n v="0.27181489791831093"/>
    <n v="0.11"/>
    <s v="180102080101"/>
    <x v="1"/>
    <n v="180"/>
    <n v="1100"/>
  </r>
  <r>
    <n v="443"/>
    <n v="456"/>
    <n v="2.4710439303591632E-2"/>
    <n v="0.01"/>
    <s v="180102080101"/>
    <x v="1"/>
    <n v="40"/>
    <n v="100"/>
  </r>
  <r>
    <n v="444"/>
    <n v="457"/>
    <n v="9.8841757212152298E-2"/>
    <n v="0.04"/>
    <s v="180102080101"/>
    <x v="1"/>
    <n v="80"/>
    <n v="400"/>
  </r>
  <r>
    <n v="445"/>
    <n v="458"/>
    <n v="7.413133432217453E-2"/>
    <n v="0.03"/>
    <s v="180102080101"/>
    <x v="1"/>
    <n v="80"/>
    <n v="300"/>
  </r>
  <r>
    <n v="446"/>
    <n v="459"/>
    <n v="10.378390289585234"/>
    <n v="4.2"/>
    <s v="180102080101"/>
    <x v="1"/>
    <n v="2220"/>
    <n v="42000"/>
  </r>
  <r>
    <n v="447"/>
    <n v="460"/>
    <n v="0.27181458330169411"/>
    <n v="0.11"/>
    <s v="180102080101"/>
    <x v="1"/>
    <n v="160"/>
    <n v="1100"/>
  </r>
  <r>
    <n v="448"/>
    <n v="461"/>
    <n v="0.59305047288704782"/>
    <n v="0.24"/>
    <s v="180102080101"/>
    <x v="1"/>
    <n v="220"/>
    <n v="2400"/>
  </r>
  <r>
    <n v="449"/>
    <n v="462"/>
    <n v="0.69189222097286629"/>
    <n v="0.28000000000000003"/>
    <s v="180102080102"/>
    <x v="0"/>
    <n v="300"/>
    <n v="2800"/>
  </r>
  <r>
    <n v="450"/>
    <n v="463"/>
    <n v="0.56834012205171669"/>
    <n v="0.23"/>
    <s v="180102080101"/>
    <x v="1"/>
    <n v="220"/>
    <n v="2300"/>
  </r>
  <r>
    <n v="451"/>
    <n v="464"/>
    <n v="1.0131280689404811"/>
    <n v="0.41"/>
    <s v="180102080101"/>
    <x v="1"/>
    <n v="400"/>
    <n v="4100"/>
  </r>
  <r>
    <n v="452"/>
    <n v="465"/>
    <n v="1.1119697804171911"/>
    <n v="0.45"/>
    <s v="180102080101"/>
    <x v="1"/>
    <n v="320"/>
    <n v="4500"/>
  </r>
  <r>
    <n v="453"/>
    <n v="467"/>
    <n v="2.4710439307355794E-2"/>
    <n v="0.01"/>
    <s v="180102080102"/>
    <x v="0"/>
    <n v="40"/>
    <n v="100"/>
  </r>
  <r>
    <n v="454"/>
    <n v="468"/>
    <n v="1.0131272921063572"/>
    <n v="0.41"/>
    <s v="180102080101"/>
    <x v="1"/>
    <n v="360"/>
    <n v="4100"/>
  </r>
  <r>
    <n v="455"/>
    <n v="469"/>
    <n v="2.4710439300270306E-2"/>
    <n v="0.01"/>
    <s v="180102080101"/>
    <x v="1"/>
    <n v="40"/>
    <n v="100"/>
  </r>
  <r>
    <n v="456"/>
    <n v="470"/>
    <n v="1.7544412575272146"/>
    <n v="0.71"/>
    <s v="180102080101"/>
    <x v="1"/>
    <n v="620"/>
    <n v="7100"/>
  </r>
  <r>
    <n v="457"/>
    <n v="471"/>
    <n v="0.9389965623607931"/>
    <n v="0.38"/>
    <s v="180102080101"/>
    <x v="1"/>
    <n v="360"/>
    <n v="3800"/>
  </r>
  <r>
    <n v="458"/>
    <n v="472"/>
    <n v="2.471043930115599E-2"/>
    <n v="0.01"/>
    <s v="180102080101"/>
    <x v="1"/>
    <n v="40"/>
    <n v="100"/>
  </r>
  <r>
    <n v="459"/>
    <n v="474"/>
    <n v="0.14826264446865353"/>
    <n v="0.06"/>
    <s v="180102080102"/>
    <x v="0"/>
    <n v="120"/>
    <n v="600"/>
  </r>
  <r>
    <n v="460"/>
    <n v="475"/>
    <n v="3.8548288461449696"/>
    <n v="1.56"/>
    <s v="180102080101"/>
    <x v="1"/>
    <n v="980"/>
    <n v="15600"/>
  </r>
  <r>
    <n v="461"/>
    <n v="476"/>
    <n v="4.9420878614416366E-2"/>
    <n v="0.02"/>
    <s v="180102080102"/>
    <x v="0"/>
    <n v="60"/>
    <n v="200"/>
  </r>
  <r>
    <n v="462"/>
    <n v="477"/>
    <n v="2.4710439302927361E-2"/>
    <n v="0.01"/>
    <s v="180102080101"/>
    <x v="1"/>
    <n v="40"/>
    <n v="100"/>
  </r>
  <r>
    <n v="463"/>
    <n v="478"/>
    <n v="1.6555991311420095"/>
    <n v="0.67"/>
    <s v="180102080101"/>
    <x v="1"/>
    <n v="400"/>
    <n v="6700"/>
  </r>
  <r>
    <n v="464"/>
    <n v="479"/>
    <n v="9.8841709688066173E-2"/>
    <n v="0.04"/>
    <s v="180102080101"/>
    <x v="1"/>
    <n v="100"/>
    <n v="400"/>
  </r>
  <r>
    <n v="465"/>
    <n v="480"/>
    <n v="0.46949839975465019"/>
    <n v="0.19"/>
    <s v="180102080101"/>
    <x v="1"/>
    <n v="240"/>
    <n v="1900"/>
  </r>
  <r>
    <n v="466"/>
    <n v="481"/>
    <n v="0.29652524377859407"/>
    <n v="0.12"/>
    <s v="180102080101"/>
    <x v="1"/>
    <n v="240"/>
    <n v="1200"/>
  </r>
  <r>
    <n v="467"/>
    <n v="482"/>
    <n v="1.6061785253091829"/>
    <n v="0.65"/>
    <s v="180102080101"/>
    <x v="1"/>
    <n v="520"/>
    <n v="6500"/>
  </r>
  <r>
    <n v="468"/>
    <n v="483"/>
    <n v="7.4131301531407567E-2"/>
    <n v="0.03"/>
    <s v="180102080101"/>
    <x v="1"/>
    <n v="80"/>
    <n v="300"/>
  </r>
  <r>
    <n v="469"/>
    <n v="484"/>
    <n v="3.6324340452607795"/>
    <n v="1.47"/>
    <s v="180102080101"/>
    <x v="1"/>
    <n v="900"/>
    <n v="14700"/>
  </r>
  <r>
    <n v="470"/>
    <n v="485"/>
    <n v="0.34594610601999054"/>
    <n v="0.14000000000000001"/>
    <s v="180102080101"/>
    <x v="1"/>
    <n v="180"/>
    <n v="1400"/>
  </r>
  <r>
    <n v="471"/>
    <n v="486"/>
    <n v="0.27181483232622261"/>
    <n v="0.11"/>
    <s v="180102080101"/>
    <x v="1"/>
    <n v="160"/>
    <n v="1100"/>
  </r>
  <r>
    <n v="472"/>
    <n v="487"/>
    <n v="0.91428584875370755"/>
    <n v="0.37"/>
    <s v="180102080101"/>
    <x v="1"/>
    <n v="400"/>
    <n v="3700"/>
  </r>
  <r>
    <n v="473"/>
    <n v="488"/>
    <n v="2.4710439300934573E-2"/>
    <n v="0.01"/>
    <s v="180102080101"/>
    <x v="1"/>
    <n v="40"/>
    <n v="100"/>
  </r>
  <r>
    <n v="474"/>
    <n v="489"/>
    <n v="2.471043930676534E-2"/>
    <n v="0.01"/>
    <s v="180102080101"/>
    <x v="1"/>
    <n v="40"/>
    <n v="100"/>
  </r>
  <r>
    <n v="475"/>
    <n v="490"/>
    <n v="0.22239379726135897"/>
    <n v="0.09"/>
    <s v="180102080101"/>
    <x v="1"/>
    <n v="140"/>
    <n v="900"/>
  </r>
  <r>
    <n v="476"/>
    <n v="491"/>
    <n v="2.4710439307134374E-2"/>
    <n v="0.01"/>
    <s v="180102080101"/>
    <x v="1"/>
    <n v="40"/>
    <n v="100"/>
  </r>
  <r>
    <n v="477"/>
    <n v="492"/>
    <n v="0.32123570927052975"/>
    <n v="0.13"/>
    <s v="180102080101"/>
    <x v="1"/>
    <n v="160"/>
    <n v="1300"/>
  </r>
  <r>
    <n v="478"/>
    <n v="493"/>
    <n v="2.4710439303886857E-2"/>
    <n v="0.01"/>
    <s v="180102080101"/>
    <x v="1"/>
    <n v="40"/>
    <n v="100"/>
  </r>
  <r>
    <n v="479"/>
    <n v="494"/>
    <n v="2.4710439303739243E-2"/>
    <n v="0.01"/>
    <s v="180102080101"/>
    <x v="1"/>
    <n v="40"/>
    <n v="100"/>
  </r>
  <r>
    <n v="480"/>
    <n v="495"/>
    <n v="0.19768351606688378"/>
    <n v="0.08"/>
    <s v="180102080101"/>
    <x v="1"/>
    <n v="160"/>
    <n v="800"/>
  </r>
  <r>
    <n v="481"/>
    <n v="496"/>
    <n v="0.91428639110309973"/>
    <n v="0.37"/>
    <s v="180102080101"/>
    <x v="1"/>
    <n v="360"/>
    <n v="3700"/>
  </r>
  <r>
    <n v="482"/>
    <n v="497"/>
    <n v="2.4710439299532233E-2"/>
    <n v="0.01"/>
    <s v="180102080101"/>
    <x v="1"/>
    <n v="40"/>
    <n v="100"/>
  </r>
  <r>
    <n v="483"/>
    <n v="498"/>
    <n v="2.4710439312079453E-2"/>
    <n v="0.01"/>
    <s v="180102080102"/>
    <x v="0"/>
    <n v="40"/>
    <n v="100"/>
  </r>
  <r>
    <n v="484"/>
    <n v="499"/>
    <n v="2.4710439301377413E-2"/>
    <n v="0.01"/>
    <s v="180102080101"/>
    <x v="1"/>
    <n v="40"/>
    <n v="100"/>
  </r>
  <r>
    <n v="485"/>
    <n v="500"/>
    <n v="4.9420878610873617E-2"/>
    <n v="0.02"/>
    <s v="180102080101"/>
    <x v="1"/>
    <n v="60"/>
    <n v="200"/>
  </r>
  <r>
    <n v="486"/>
    <n v="501"/>
    <n v="3.9042490824380698"/>
    <n v="1.58"/>
    <s v="180102080101"/>
    <x v="1"/>
    <n v="1060"/>
    <n v="15800"/>
  </r>
  <r>
    <n v="487"/>
    <n v="502"/>
    <n v="2.4710439299901268E-2"/>
    <n v="0.01"/>
    <s v="180102080101"/>
    <x v="1"/>
    <n v="40"/>
    <n v="100"/>
  </r>
  <r>
    <n v="488"/>
    <n v="503"/>
    <n v="9.8841757225289983E-2"/>
    <n v="0.04"/>
    <s v="180102080101"/>
    <x v="1"/>
    <n v="100"/>
    <n v="400"/>
  </r>
  <r>
    <n v="489"/>
    <n v="504"/>
    <n v="4.942087860998793E-2"/>
    <n v="0.02"/>
    <s v="180102080101"/>
    <x v="1"/>
    <n v="60"/>
    <n v="200"/>
  </r>
  <r>
    <n v="490"/>
    <n v="505"/>
    <n v="0.49420878781530619"/>
    <n v="0.2"/>
    <s v="180102080102"/>
    <x v="0"/>
    <n v="300"/>
    <n v="2000"/>
  </r>
  <r>
    <n v="491"/>
    <n v="506"/>
    <n v="9.8841757211414236E-2"/>
    <n v="0.04"/>
    <s v="180102080101"/>
    <x v="1"/>
    <n v="80"/>
    <n v="400"/>
  </r>
  <r>
    <n v="492"/>
    <n v="507"/>
    <n v="2.8911220939836793"/>
    <n v="1.17"/>
    <s v="180102080101"/>
    <x v="1"/>
    <n v="660"/>
    <n v="11700"/>
  </r>
  <r>
    <n v="493"/>
    <n v="508"/>
    <n v="0.1729730546846806"/>
    <n v="7.0000000000000007E-2"/>
    <s v="180102080101"/>
    <x v="1"/>
    <n v="160"/>
    <n v="700"/>
  </r>
  <r>
    <n v="494"/>
    <n v="509"/>
    <n v="2.4710439312153262E-2"/>
    <n v="0.01"/>
    <s v="180102080101"/>
    <x v="1"/>
    <n v="40"/>
    <n v="100"/>
  </r>
  <r>
    <n v="495"/>
    <n v="510"/>
    <n v="0.39536688876763904"/>
    <n v="0.16"/>
    <s v="180102080101"/>
    <x v="1"/>
    <n v="200"/>
    <n v="1600"/>
  </r>
  <r>
    <n v="496"/>
    <n v="511"/>
    <n v="0.56834010399478563"/>
    <n v="0.23"/>
    <s v="180102080101"/>
    <x v="1"/>
    <n v="360"/>
    <n v="2300"/>
  </r>
  <r>
    <n v="497"/>
    <n v="512"/>
    <n v="2.4710439301598833E-2"/>
    <n v="0.01"/>
    <s v="180102080101"/>
    <x v="1"/>
    <n v="40"/>
    <n v="100"/>
  </r>
  <r>
    <n v="498"/>
    <n v="513"/>
    <n v="0.8401550911924982"/>
    <n v="0.34"/>
    <s v="180102080101"/>
    <x v="1"/>
    <n v="360"/>
    <n v="3400"/>
  </r>
  <r>
    <n v="499"/>
    <n v="514"/>
    <n v="0.3212356945958873"/>
    <n v="0.13"/>
    <s v="180102080101"/>
    <x v="1"/>
    <n v="220"/>
    <n v="1300"/>
  </r>
  <r>
    <n v="500"/>
    <n v="515"/>
    <n v="0.39536698137854998"/>
    <n v="0.16"/>
    <s v="180102080101"/>
    <x v="1"/>
    <n v="300"/>
    <n v="1600"/>
  </r>
  <r>
    <n v="501"/>
    <n v="516"/>
    <n v="0.29652525524985651"/>
    <n v="0.12"/>
    <s v="180102080101"/>
    <x v="1"/>
    <n v="200"/>
    <n v="1200"/>
  </r>
  <r>
    <n v="502"/>
    <n v="517"/>
    <n v="0.39536701073122998"/>
    <n v="0.16"/>
    <s v="180102080101"/>
    <x v="1"/>
    <n v="200"/>
    <n v="1600"/>
  </r>
  <r>
    <n v="503"/>
    <n v="518"/>
    <n v="0.12355218340145946"/>
    <n v="0.05"/>
    <s v="180102080101"/>
    <x v="1"/>
    <n v="100"/>
    <n v="500"/>
  </r>
  <r>
    <n v="504"/>
    <n v="519"/>
    <n v="7.4131303187788711E-2"/>
    <n v="0.03"/>
    <s v="180102080101"/>
    <x v="1"/>
    <n v="80"/>
    <n v="300"/>
  </r>
  <r>
    <n v="505"/>
    <n v="520"/>
    <n v="7.4131332674871653E-2"/>
    <n v="0.03"/>
    <s v="180102080101"/>
    <x v="1"/>
    <n v="80"/>
    <n v="300"/>
  </r>
  <r>
    <n v="506"/>
    <n v="521"/>
    <n v="3.0393838630292098"/>
    <n v="1.23"/>
    <s v="180102080101"/>
    <x v="1"/>
    <n v="1320"/>
    <n v="12300"/>
  </r>
  <r>
    <n v="507"/>
    <n v="522"/>
    <n v="0.12355218178906741"/>
    <n v="0.05"/>
    <s v="180102080101"/>
    <x v="1"/>
    <n v="120"/>
    <n v="500"/>
  </r>
  <r>
    <n v="508"/>
    <n v="523"/>
    <n v="0.12355221453813328"/>
    <n v="0.05"/>
    <s v="180102080101"/>
    <x v="1"/>
    <n v="100"/>
    <n v="500"/>
  </r>
  <r>
    <n v="509"/>
    <n v="524"/>
    <n v="0.19768345971774476"/>
    <n v="0.08"/>
    <s v="180102080101"/>
    <x v="1"/>
    <n v="140"/>
    <n v="800"/>
  </r>
  <r>
    <n v="510"/>
    <n v="525"/>
    <n v="2.4710439302484517E-2"/>
    <n v="0.01"/>
    <s v="180102080101"/>
    <x v="1"/>
    <n v="40"/>
    <n v="100"/>
  </r>
  <r>
    <n v="511"/>
    <n v="526"/>
    <n v="0.98841761975373665"/>
    <n v="0.4"/>
    <s v="180102080101"/>
    <x v="1"/>
    <n v="400"/>
    <n v="4000"/>
  </r>
  <r>
    <n v="512"/>
    <n v="527"/>
    <n v="7.4131317903615587E-2"/>
    <n v="0.03"/>
    <s v="180102080101"/>
    <x v="1"/>
    <n v="80"/>
    <n v="300"/>
  </r>
  <r>
    <n v="513"/>
    <n v="528"/>
    <n v="0.12355221469379267"/>
    <n v="0.05"/>
    <s v="180102080102"/>
    <x v="0"/>
    <n v="100"/>
    <n v="500"/>
  </r>
  <r>
    <n v="514"/>
    <n v="529"/>
    <n v="0.12355221294124075"/>
    <n v="0.05"/>
    <s v="180102080101"/>
    <x v="1"/>
    <n v="120"/>
    <n v="500"/>
  </r>
  <r>
    <n v="515"/>
    <n v="530"/>
    <n v="0.44478792556306007"/>
    <n v="0.18"/>
    <s v="180102080101"/>
    <x v="1"/>
    <n v="200"/>
    <n v="1800"/>
  </r>
  <r>
    <n v="516"/>
    <n v="531"/>
    <n v="9.8841757225880456E-2"/>
    <n v="0.04"/>
    <s v="180102080102"/>
    <x v="0"/>
    <n v="80"/>
    <n v="400"/>
  </r>
  <r>
    <n v="517"/>
    <n v="532"/>
    <n v="9.884175374491154E-2"/>
    <n v="0.04"/>
    <s v="180102080102"/>
    <x v="0"/>
    <n v="100"/>
    <n v="400"/>
  </r>
  <r>
    <n v="518"/>
    <n v="533"/>
    <n v="4.9420878612644992E-2"/>
    <n v="0.02"/>
    <s v="180102080101"/>
    <x v="1"/>
    <n v="60"/>
    <n v="200"/>
  </r>
  <r>
    <n v="519"/>
    <n v="534"/>
    <n v="2.4710439307429603E-2"/>
    <n v="0.01"/>
    <s v="180102080102"/>
    <x v="0"/>
    <n v="40"/>
    <n v="100"/>
  </r>
  <r>
    <n v="520"/>
    <n v="535"/>
    <n v="2.4710439306543916E-2"/>
    <n v="0.01"/>
    <s v="180102080101"/>
    <x v="1"/>
    <n v="40"/>
    <n v="100"/>
  </r>
  <r>
    <n v="521"/>
    <n v="536"/>
    <n v="1.0378387620919016"/>
    <n v="0.42"/>
    <s v="180102080101"/>
    <x v="1"/>
    <n v="540"/>
    <n v="4200"/>
  </r>
  <r>
    <n v="522"/>
    <n v="538"/>
    <n v="2.4710439306101072E-2"/>
    <n v="0.01"/>
    <s v="180102080101"/>
    <x v="1"/>
    <n v="40"/>
    <n v="100"/>
  </r>
  <r>
    <n v="523"/>
    <n v="539"/>
    <n v="7.4131303220411518E-2"/>
    <n v="0.03"/>
    <s v="180102080102"/>
    <x v="0"/>
    <n v="80"/>
    <n v="300"/>
  </r>
  <r>
    <n v="524"/>
    <n v="540"/>
    <n v="7.4131317914096204E-2"/>
    <n v="0.03"/>
    <s v="180102080101"/>
    <x v="1"/>
    <n v="80"/>
    <n v="300"/>
  </r>
  <r>
    <n v="525"/>
    <n v="541"/>
    <n v="2.3390498817976311"/>
    <n v="1.4"/>
    <s v="180102080101"/>
    <x v="1"/>
    <n v="754.00552474580309"/>
    <n v="9465.8985000941902"/>
  </r>
  <r>
    <n v="526"/>
    <n v="542"/>
    <n v="0.32123524399054043"/>
    <n v="0.13"/>
    <s v="180102080102"/>
    <x v="0"/>
    <n v="180"/>
    <n v="1300"/>
  </r>
  <r>
    <n v="527"/>
    <n v="543"/>
    <n v="0.2718148963239278"/>
    <n v="0.11"/>
    <s v="180102080101"/>
    <x v="1"/>
    <n v="200"/>
    <n v="1100"/>
  </r>
  <r>
    <n v="528"/>
    <n v="545"/>
    <n v="0.12355220963969714"/>
    <n v="0.05"/>
    <s v="180102080101"/>
    <x v="1"/>
    <n v="100"/>
    <n v="500"/>
  </r>
  <r>
    <n v="529"/>
    <n v="546"/>
    <n v="0.86486542212438966"/>
    <n v="0.35"/>
    <s v="180102080101"/>
    <x v="1"/>
    <n v="320"/>
    <n v="3500"/>
  </r>
  <r>
    <n v="530"/>
    <n v="547"/>
    <n v="0.22239381713793274"/>
    <n v="0.09"/>
    <s v="180102080102"/>
    <x v="0"/>
    <n v="140"/>
    <n v="900"/>
  </r>
  <r>
    <n v="531"/>
    <n v="548"/>
    <n v="2.4710439308462902E-2"/>
    <n v="0.01"/>
    <s v="180102080101"/>
    <x v="1"/>
    <n v="40"/>
    <n v="100"/>
  </r>
  <r>
    <n v="532"/>
    <n v="549"/>
    <n v="0.17297303103943742"/>
    <n v="7.0000000000000007E-2"/>
    <s v="180102080102"/>
    <x v="0"/>
    <n v="120"/>
    <n v="700"/>
  </r>
  <r>
    <n v="533"/>
    <n v="550"/>
    <n v="0.54362964232621047"/>
    <n v="0.22"/>
    <s v="180102080101"/>
    <x v="1"/>
    <n v="340"/>
    <n v="2200"/>
  </r>
  <r>
    <n v="534"/>
    <n v="551"/>
    <n v="9.4640990601040045"/>
    <n v="3.83"/>
    <s v="180102080101"/>
    <x v="1"/>
    <n v="2160"/>
    <n v="38300"/>
  </r>
  <r>
    <n v="535"/>
    <n v="552"/>
    <n v="9.884181947642165E-2"/>
    <n v="0.04"/>
    <s v="180102080101"/>
    <x v="1"/>
    <n v="100"/>
    <n v="400"/>
  </r>
  <r>
    <n v="536"/>
    <n v="553"/>
    <n v="2.471043930277975E-2"/>
    <n v="0.01"/>
    <s v="180102080101"/>
    <x v="1"/>
    <n v="40"/>
    <n v="100"/>
  </r>
  <r>
    <n v="537"/>
    <n v="554"/>
    <n v="0.3706565454556971"/>
    <n v="0.15"/>
    <s v="180102080101"/>
    <x v="1"/>
    <n v="200"/>
    <n v="1500"/>
  </r>
  <r>
    <n v="538"/>
    <n v="555"/>
    <n v="0.42007746476902652"/>
    <n v="0.17"/>
    <s v="180102080101"/>
    <x v="1"/>
    <n v="220"/>
    <n v="1700"/>
  </r>
  <r>
    <n v="539"/>
    <n v="556"/>
    <n v="2.4710439306174881E-2"/>
    <n v="0.01"/>
    <s v="180102080101"/>
    <x v="1"/>
    <n v="40"/>
    <n v="100"/>
  </r>
  <r>
    <n v="540"/>
    <n v="557"/>
    <n v="4.9420878600983459E-2"/>
    <n v="0.02"/>
    <s v="180102080101"/>
    <x v="1"/>
    <n v="60"/>
    <n v="200"/>
  </r>
  <r>
    <n v="541"/>
    <n v="558"/>
    <n v="7.4131303197678883E-2"/>
    <n v="0.03"/>
    <s v="180102080101"/>
    <x v="1"/>
    <n v="80"/>
    <n v="300"/>
  </r>
  <r>
    <n v="542"/>
    <n v="560"/>
    <n v="7.4131303167565554E-2"/>
    <n v="0.03"/>
    <s v="180102080101"/>
    <x v="1"/>
    <n v="80"/>
    <n v="300"/>
  </r>
  <r>
    <n v="543"/>
    <n v="561"/>
    <n v="21.646345360036136"/>
    <n v="8.76"/>
    <s v="180102080101"/>
    <x v="1"/>
    <n v="4080"/>
    <n v="87600"/>
  </r>
  <r>
    <n v="544"/>
    <n v="563"/>
    <n v="3.1382259329477016"/>
    <n v="1.27"/>
    <s v="180102080101"/>
    <x v="1"/>
    <n v="920"/>
    <n v="12700"/>
  </r>
  <r>
    <n v="545"/>
    <n v="564"/>
    <n v="27.873376095493235"/>
    <n v="11.28"/>
    <s v="180102080101"/>
    <x v="1"/>
    <n v="4280"/>
    <n v="112800"/>
  </r>
  <r>
    <n v="546"/>
    <n v="565"/>
    <n v="0.56834000803133045"/>
    <n v="0.23"/>
    <s v="180102080102"/>
    <x v="0"/>
    <n v="280"/>
    <n v="2300"/>
  </r>
  <r>
    <n v="547"/>
    <n v="566"/>
    <n v="1.0872593031189821"/>
    <n v="0.44"/>
    <s v="180102080101"/>
    <x v="1"/>
    <n v="440"/>
    <n v="4400"/>
  </r>
  <r>
    <n v="548"/>
    <n v="568"/>
    <n v="0.14826263582361637"/>
    <n v="0.06"/>
    <s v="180102080101"/>
    <x v="1"/>
    <n v="100"/>
    <n v="600"/>
  </r>
  <r>
    <n v="549"/>
    <n v="569"/>
    <n v="9.8841757212447534E-2"/>
    <n v="0.04"/>
    <s v="180102080101"/>
    <x v="1"/>
    <n v="80"/>
    <n v="400"/>
  </r>
  <r>
    <n v="550"/>
    <n v="570"/>
    <n v="7.4131334295677739E-2"/>
    <n v="0.03"/>
    <s v="180102080101"/>
    <x v="1"/>
    <n v="80"/>
    <n v="300"/>
  </r>
  <r>
    <n v="551"/>
    <n v="571"/>
    <n v="2.4710439300491729E-2"/>
    <n v="0.01"/>
    <s v="180102080101"/>
    <x v="1"/>
    <n v="40"/>
    <n v="100"/>
  </r>
  <r>
    <n v="552"/>
    <n v="572"/>
    <n v="2.4710439304255892E-2"/>
    <n v="0.01"/>
    <s v="180102080101"/>
    <x v="1"/>
    <n v="40"/>
    <n v="100"/>
  </r>
  <r>
    <n v="553"/>
    <n v="573"/>
    <n v="0.19768351444415871"/>
    <n v="0.08"/>
    <s v="180102080101"/>
    <x v="1"/>
    <n v="180"/>
    <n v="800"/>
  </r>
  <r>
    <n v="554"/>
    <n v="574"/>
    <n v="0.88957583041102273"/>
    <n v="0.36"/>
    <s v="180102080101"/>
    <x v="1"/>
    <n v="360"/>
    <n v="3600"/>
  </r>
  <r>
    <n v="555"/>
    <n v="575"/>
    <n v="2.4710439310603311E-2"/>
    <n v="0.01"/>
    <s v="180102080101"/>
    <x v="1"/>
    <n v="40"/>
    <n v="100"/>
  </r>
  <r>
    <n v="556"/>
    <n v="576"/>
    <n v="0.19768356358115355"/>
    <n v="0.08"/>
    <s v="180102080101"/>
    <x v="1"/>
    <n v="120"/>
    <n v="800"/>
  </r>
  <r>
    <n v="557"/>
    <n v="577"/>
    <n v="2.4710439301598833E-2"/>
    <n v="0.01"/>
    <s v="180102080101"/>
    <x v="1"/>
    <n v="40"/>
    <n v="100"/>
  </r>
  <r>
    <n v="558"/>
    <n v="578"/>
    <n v="0.12355221291400588"/>
    <n v="0.05"/>
    <s v="180102080101"/>
    <x v="1"/>
    <n v="120"/>
    <n v="500"/>
  </r>
  <r>
    <n v="559"/>
    <n v="580"/>
    <n v="0.14826263582487109"/>
    <n v="0.06"/>
    <s v="180102080101"/>
    <x v="1"/>
    <n v="120"/>
    <n v="600"/>
  </r>
  <r>
    <n v="560"/>
    <n v="581"/>
    <n v="0.44478784879080496"/>
    <n v="0.18"/>
    <s v="180102080101"/>
    <x v="1"/>
    <n v="240"/>
    <n v="1800"/>
  </r>
  <r>
    <n v="561"/>
    <n v="582"/>
    <n v="0.14826263582797097"/>
    <n v="0.06"/>
    <s v="180102080101"/>
    <x v="1"/>
    <n v="140"/>
    <n v="600"/>
  </r>
  <r>
    <n v="562"/>
    <n v="583"/>
    <n v="4.94208786055595E-2"/>
    <n v="0.02"/>
    <s v="180102080101"/>
    <x v="1"/>
    <n v="60"/>
    <n v="200"/>
  </r>
  <r>
    <n v="563"/>
    <n v="584"/>
    <n v="1.0131279432357507"/>
    <n v="0.41"/>
    <s v="180102080101"/>
    <x v="1"/>
    <n v="520"/>
    <n v="4100"/>
  </r>
  <r>
    <n v="564"/>
    <n v="585"/>
    <n v="0.49420879908463217"/>
    <n v="0.2"/>
    <s v="180102080101"/>
    <x v="1"/>
    <n v="240"/>
    <n v="2000"/>
  </r>
  <r>
    <n v="565"/>
    <n v="586"/>
    <n v="2.4710439305658229E-2"/>
    <n v="0.01"/>
    <s v="180102080101"/>
    <x v="1"/>
    <n v="40"/>
    <n v="100"/>
  </r>
  <r>
    <n v="566"/>
    <n v="587"/>
    <n v="0.34594613661573137"/>
    <n v="0.14000000000000001"/>
    <s v="180102080101"/>
    <x v="1"/>
    <n v="200"/>
    <n v="1400"/>
  </r>
  <r>
    <n v="567"/>
    <n v="588"/>
    <n v="0.49420838229080583"/>
    <n v="0.2"/>
    <s v="180102080101"/>
    <x v="1"/>
    <n v="240"/>
    <n v="2000"/>
  </r>
  <r>
    <n v="568"/>
    <n v="589"/>
    <n v="0.14826263581682611"/>
    <n v="0.06"/>
    <s v="180102080101"/>
    <x v="1"/>
    <n v="140"/>
    <n v="600"/>
  </r>
  <r>
    <n v="569"/>
    <n v="590"/>
    <n v="0.22239379896763373"/>
    <n v="0.09"/>
    <s v="180102080101"/>
    <x v="1"/>
    <n v="140"/>
    <n v="900"/>
  </r>
  <r>
    <n v="570"/>
    <n v="591"/>
    <n v="4.3984582150562508"/>
    <n v="1.78"/>
    <s v="180102080101"/>
    <x v="1"/>
    <n v="1280"/>
    <n v="17800"/>
  </r>
  <r>
    <n v="571"/>
    <n v="592"/>
    <n v="4.027801768318346"/>
    <n v="1.63"/>
    <s v="180102080102"/>
    <x v="0"/>
    <n v="940"/>
    <n v="16300"/>
  </r>
  <r>
    <n v="572"/>
    <n v="593"/>
    <n v="2.2980702983331711"/>
    <n v="0.93"/>
    <s v="180102080101"/>
    <x v="1"/>
    <n v="700"/>
    <n v="9300"/>
  </r>
  <r>
    <n v="573"/>
    <n v="594"/>
    <n v="2.4710439306101072E-2"/>
    <n v="0.01"/>
    <s v="180102080101"/>
    <x v="1"/>
    <n v="40"/>
    <n v="100"/>
  </r>
  <r>
    <n v="574"/>
    <n v="595"/>
    <n v="2.5698857818902727"/>
    <n v="1.04"/>
    <s v="180102080101"/>
    <x v="1"/>
    <n v="1160"/>
    <n v="10400"/>
  </r>
  <r>
    <n v="575"/>
    <n v="596"/>
    <n v="1.6803095744628531"/>
    <n v="0.68"/>
    <s v="180102080101"/>
    <x v="1"/>
    <n v="700"/>
    <n v="6800"/>
  </r>
  <r>
    <n v="576"/>
    <n v="597"/>
    <n v="0.32123576015144101"/>
    <n v="0.13"/>
    <s v="180102080101"/>
    <x v="1"/>
    <n v="160"/>
    <n v="1300"/>
  </r>
  <r>
    <n v="577"/>
    <n v="598"/>
    <n v="1.8532828733014513"/>
    <n v="0.75"/>
    <s v="180102080101"/>
    <x v="1"/>
    <n v="600"/>
    <n v="7500"/>
  </r>
  <r>
    <n v="578"/>
    <n v="599"/>
    <n v="0.14826260813846237"/>
    <n v="0.06"/>
    <s v="180102080101"/>
    <x v="1"/>
    <n v="140"/>
    <n v="600"/>
  </r>
  <r>
    <n v="579"/>
    <n v="600"/>
    <n v="2.471043930905336E-2"/>
    <n v="0.01"/>
    <s v="180102080101"/>
    <x v="1"/>
    <n v="40"/>
    <n v="100"/>
  </r>
  <r>
    <n v="580"/>
    <n v="601"/>
    <n v="2.2733603701569027"/>
    <n v="0.92"/>
    <s v="180102080101"/>
    <x v="1"/>
    <n v="640"/>
    <n v="9200"/>
  </r>
  <r>
    <n v="581"/>
    <n v="602"/>
    <n v="0.12355224404972021"/>
    <n v="0.05"/>
    <s v="180102080101"/>
    <x v="1"/>
    <n v="100"/>
    <n v="500"/>
  </r>
  <r>
    <n v="582"/>
    <n v="603"/>
    <n v="0.14826265055287613"/>
    <n v="0.06"/>
    <s v="180102080101"/>
    <x v="1"/>
    <n v="120"/>
    <n v="600"/>
  </r>
  <r>
    <n v="583"/>
    <n v="604"/>
    <n v="2.4710439303960663E-2"/>
    <n v="0.01"/>
    <s v="180102080101"/>
    <x v="1"/>
    <n v="40"/>
    <n v="100"/>
  </r>
  <r>
    <n v="584"/>
    <n v="605"/>
    <n v="4.4478788657022257"/>
    <n v="1.8"/>
    <s v="180102080101"/>
    <x v="1"/>
    <n v="1240"/>
    <n v="18000"/>
  </r>
  <r>
    <n v="585"/>
    <n v="606"/>
    <n v="9.8841757215547429E-2"/>
    <n v="0.04"/>
    <s v="180102080102"/>
    <x v="0"/>
    <n v="80"/>
    <n v="400"/>
  </r>
  <r>
    <n v="586"/>
    <n v="607"/>
    <n v="2.4710439296137105E-2"/>
    <n v="0.01"/>
    <s v="180102080101"/>
    <x v="1"/>
    <n v="40"/>
    <n v="100"/>
  </r>
  <r>
    <n v="587"/>
    <n v="608"/>
    <n v="4.9420878608142746E-2"/>
    <n v="0.02"/>
    <s v="180102080101"/>
    <x v="1"/>
    <n v="60"/>
    <n v="200"/>
  </r>
  <r>
    <n v="588"/>
    <n v="609"/>
    <n v="0.19768352745024184"/>
    <n v="0.08"/>
    <s v="180102080101"/>
    <x v="1"/>
    <n v="140"/>
    <n v="800"/>
  </r>
  <r>
    <n v="589"/>
    <n v="610"/>
    <n v="0.12355224237119689"/>
    <n v="0.05"/>
    <s v="180102080101"/>
    <x v="1"/>
    <n v="100"/>
    <n v="500"/>
  </r>
  <r>
    <n v="590"/>
    <n v="611"/>
    <n v="0.34594620546862176"/>
    <n v="0.14000000000000001"/>
    <s v="180102080101"/>
    <x v="1"/>
    <n v="200"/>
    <n v="1400"/>
  </r>
  <r>
    <n v="591"/>
    <n v="612"/>
    <n v="0.22239409381728042"/>
    <n v="0.09"/>
    <s v="180102080101"/>
    <x v="1"/>
    <n v="140"/>
    <n v="900"/>
  </r>
  <r>
    <n v="592"/>
    <n v="613"/>
    <n v="5.6586906152280516"/>
    <n v="2.29"/>
    <s v="180102080101"/>
    <x v="1"/>
    <n v="1200"/>
    <n v="22900"/>
  </r>
  <r>
    <n v="593"/>
    <n v="614"/>
    <n v="0.49420873858450248"/>
    <n v="0.2"/>
    <s v="180102080101"/>
    <x v="1"/>
    <n v="240"/>
    <n v="2000"/>
  </r>
  <r>
    <n v="594"/>
    <n v="615"/>
    <n v="21.226266991614285"/>
    <n v="8.59"/>
    <s v="180102080101"/>
    <x v="1"/>
    <n v="3880"/>
    <n v="85900"/>
  </r>
  <r>
    <n v="595"/>
    <n v="616"/>
    <n v="1.5320469619498385"/>
    <n v="0.62"/>
    <s v="180102080102"/>
    <x v="0"/>
    <n v="460"/>
    <n v="6200"/>
  </r>
  <r>
    <n v="596"/>
    <n v="617"/>
    <n v="9.8841709658543303E-2"/>
    <n v="0.04"/>
    <s v="180102080101"/>
    <x v="1"/>
    <n v="100"/>
    <n v="400"/>
  </r>
  <r>
    <n v="597"/>
    <n v="619"/>
    <n v="1.4084950229532409"/>
    <n v="0.56999999999999995"/>
    <s v="180102080101"/>
    <x v="1"/>
    <n v="420"/>
    <n v="5700"/>
  </r>
  <r>
    <n v="598"/>
    <n v="620"/>
    <n v="0.19768352745998438"/>
    <n v="0.08"/>
    <s v="180102080101"/>
    <x v="1"/>
    <n v="140"/>
    <n v="800"/>
  </r>
  <r>
    <n v="599"/>
    <n v="621"/>
    <n v="0.17297304400485278"/>
    <n v="7.0000000000000007E-2"/>
    <s v="180102080101"/>
    <x v="1"/>
    <n v="140"/>
    <n v="700"/>
  </r>
  <r>
    <n v="600"/>
    <n v="622"/>
    <n v="2.2486501331671827"/>
    <n v="0.91"/>
    <s v="180102080101"/>
    <x v="1"/>
    <n v="540"/>
    <n v="9100"/>
  </r>
  <r>
    <n v="601"/>
    <n v="623"/>
    <n v="0.19768348330659921"/>
    <n v="0.08"/>
    <s v="180102080101"/>
    <x v="1"/>
    <n v="140"/>
    <n v="800"/>
  </r>
  <r>
    <n v="602"/>
    <n v="624"/>
    <n v="1.5814681984777978"/>
    <n v="0.64"/>
    <s v="180102080101"/>
    <x v="1"/>
    <n v="400"/>
    <n v="6400"/>
  </r>
  <r>
    <n v="603"/>
    <n v="625"/>
    <n v="2.471043930300117E-2"/>
    <n v="0.01"/>
    <s v="180102080101"/>
    <x v="1"/>
    <n v="40"/>
    <n v="100"/>
  </r>
  <r>
    <n v="604"/>
    <n v="626"/>
    <n v="4.9420878607257065E-2"/>
    <n v="0.02"/>
    <s v="180102080101"/>
    <x v="1"/>
    <n v="60"/>
    <n v="200"/>
  </r>
  <r>
    <n v="605"/>
    <n v="627"/>
    <n v="0.66718189565039576"/>
    <n v="0.27"/>
    <s v="180102080101"/>
    <x v="1"/>
    <n v="380"/>
    <n v="2700"/>
  </r>
  <r>
    <n v="606"/>
    <n v="628"/>
    <n v="0.12355222766156984"/>
    <n v="0.05"/>
    <s v="180102080101"/>
    <x v="1"/>
    <n v="120"/>
    <n v="500"/>
  </r>
  <r>
    <n v="607"/>
    <n v="629"/>
    <n v="4.9420878600762032E-2"/>
    <n v="0.02"/>
    <s v="180102080101"/>
    <x v="1"/>
    <n v="60"/>
    <n v="200"/>
  </r>
  <r>
    <n v="608"/>
    <n v="630"/>
    <n v="7.7569767427587257E-3"/>
    <n v="0.01"/>
    <s v="180102080101"/>
    <x v="1"/>
    <n v="26.457330431825795"/>
    <n v="31.391500011086464"/>
  </r>
  <r>
    <n v="609"/>
    <n v="631"/>
    <n v="2.4710439301894063E-2"/>
    <n v="0.01"/>
    <s v="180102080101"/>
    <x v="1"/>
    <n v="40"/>
    <n v="100"/>
  </r>
  <r>
    <n v="610"/>
    <n v="632"/>
    <n v="0.29652525862875001"/>
    <n v="0.12"/>
    <s v="180102080101"/>
    <x v="1"/>
    <n v="200"/>
    <n v="1200"/>
  </r>
  <r>
    <n v="611"/>
    <n v="634"/>
    <n v="4.9420878604969035E-2"/>
    <n v="0.02"/>
    <s v="180102080101"/>
    <x v="1"/>
    <n v="60"/>
    <n v="200"/>
  </r>
  <r>
    <n v="612"/>
    <n v="635"/>
    <n v="2.4710439305953458E-2"/>
    <n v="0.01"/>
    <s v="180102080101"/>
    <x v="1"/>
    <n v="40"/>
    <n v="100"/>
  </r>
  <r>
    <n v="613"/>
    <n v="636"/>
    <n v="0.6918920757456154"/>
    <n v="0.28000000000000003"/>
    <s v="180102080102"/>
    <x v="0"/>
    <n v="340"/>
    <n v="2800"/>
  </r>
  <r>
    <n v="614"/>
    <n v="637"/>
    <n v="2.4710439306691531E-2"/>
    <n v="0.01"/>
    <s v="180102080101"/>
    <x v="1"/>
    <n v="40"/>
    <n v="100"/>
  </r>
  <r>
    <n v="615"/>
    <n v="638"/>
    <n v="9.8841819466014835E-2"/>
    <n v="0.04"/>
    <s v="180102080101"/>
    <x v="1"/>
    <n v="100"/>
    <n v="400"/>
  </r>
  <r>
    <n v="616"/>
    <n v="639"/>
    <n v="0.56834004175428221"/>
    <n v="0.23"/>
    <s v="180102080101"/>
    <x v="1"/>
    <n v="220"/>
    <n v="2300"/>
  </r>
  <r>
    <n v="617"/>
    <n v="642"/>
    <n v="5.2880343885975307"/>
    <n v="2.14"/>
    <s v="180102080101"/>
    <x v="1"/>
    <n v="1200"/>
    <n v="21400"/>
  </r>
  <r>
    <n v="618"/>
    <n v="643"/>
    <n v="7.4131301506386929E-2"/>
    <n v="0.03"/>
    <s v="180102080101"/>
    <x v="1"/>
    <n v="80"/>
    <n v="300"/>
  </r>
  <r>
    <n v="619"/>
    <n v="644"/>
    <n v="0.64247126545658939"/>
    <n v="0.26"/>
    <s v="180102080101"/>
    <x v="1"/>
    <n v="280"/>
    <n v="2600"/>
  </r>
  <r>
    <n v="620"/>
    <n v="645"/>
    <n v="2.4710439296801365E-2"/>
    <n v="0.01"/>
    <s v="180102080101"/>
    <x v="1"/>
    <n v="40"/>
    <n v="100"/>
  </r>
  <r>
    <n v="621"/>
    <n v="646"/>
    <n v="0.39536709111752838"/>
    <n v="0.16"/>
    <s v="180102080101"/>
    <x v="1"/>
    <n v="180"/>
    <n v="1600"/>
  </r>
  <r>
    <n v="622"/>
    <n v="647"/>
    <n v="0.49420878270371488"/>
    <n v="0.2"/>
    <s v="180102080101"/>
    <x v="1"/>
    <n v="240"/>
    <n v="2000"/>
  </r>
  <r>
    <n v="623"/>
    <n v="648"/>
    <n v="0.12355220950935362"/>
    <n v="0.05"/>
    <s v="180102080102"/>
    <x v="0"/>
    <n v="100"/>
    <n v="500"/>
  </r>
  <r>
    <n v="624"/>
    <n v="649"/>
    <n v="7.4131317927529125E-2"/>
    <n v="0.03"/>
    <s v="180102080101"/>
    <x v="1"/>
    <n v="80"/>
    <n v="300"/>
  </r>
  <r>
    <n v="625"/>
    <n v="650"/>
    <n v="0.27181483064828976"/>
    <n v="0.11"/>
    <s v="180102080101"/>
    <x v="1"/>
    <n v="180"/>
    <n v="1100"/>
  </r>
  <r>
    <n v="626"/>
    <n v="651"/>
    <n v="2.4710439307060569E-2"/>
    <n v="0.01"/>
    <s v="180102080101"/>
    <x v="1"/>
    <n v="40"/>
    <n v="100"/>
  </r>
  <r>
    <n v="627"/>
    <n v="652"/>
    <n v="3.0888057152405826"/>
    <n v="1.25"/>
    <s v="180102080101"/>
    <x v="1"/>
    <n v="1120"/>
    <n v="12500"/>
  </r>
  <r>
    <n v="628"/>
    <n v="653"/>
    <n v="0.3706566837856653"/>
    <n v="0.15"/>
    <s v="180102080101"/>
    <x v="1"/>
    <n v="220"/>
    <n v="1500"/>
  </r>
  <r>
    <n v="629"/>
    <n v="654"/>
    <n v="4.9420878621428049E-2"/>
    <n v="0.02"/>
    <s v="180102080101"/>
    <x v="1"/>
    <n v="60"/>
    <n v="200"/>
  </r>
  <r>
    <n v="630"/>
    <n v="655"/>
    <n v="1.9027038561460248"/>
    <n v="0.77"/>
    <s v="180102080101"/>
    <x v="1"/>
    <n v="520"/>
    <n v="7700"/>
  </r>
  <r>
    <n v="631"/>
    <n v="656"/>
    <n v="0.32123572735543376"/>
    <n v="0.13"/>
    <s v="180102080101"/>
    <x v="1"/>
    <n v="180"/>
    <n v="1300"/>
  </r>
  <r>
    <n v="632"/>
    <n v="657"/>
    <n v="7.4131332635532413E-2"/>
    <n v="0.03"/>
    <s v="180102080101"/>
    <x v="1"/>
    <n v="80"/>
    <n v="300"/>
  </r>
  <r>
    <n v="633"/>
    <n v="658"/>
    <n v="0.12355215068390926"/>
    <n v="0.05"/>
    <s v="180102080101"/>
    <x v="1"/>
    <n v="100"/>
    <n v="500"/>
  </r>
  <r>
    <n v="634"/>
    <n v="659"/>
    <n v="0.91428642018173367"/>
    <n v="0.37"/>
    <s v="180102080102"/>
    <x v="0"/>
    <n v="280"/>
    <n v="3700"/>
  </r>
  <r>
    <n v="635"/>
    <n v="660"/>
    <n v="0.56834010739264762"/>
    <n v="0.23"/>
    <s v="180102080101"/>
    <x v="1"/>
    <n v="260"/>
    <n v="2300"/>
  </r>
  <r>
    <n v="636"/>
    <n v="661"/>
    <n v="0.44478795585072967"/>
    <n v="0.18"/>
    <s v="180102080101"/>
    <x v="1"/>
    <n v="240"/>
    <n v="1800"/>
  </r>
  <r>
    <n v="637"/>
    <n v="662"/>
    <n v="0.39536701413698938"/>
    <n v="0.16"/>
    <s v="180102080101"/>
    <x v="1"/>
    <n v="220"/>
    <n v="1600"/>
  </r>
  <r>
    <n v="638"/>
    <n v="663"/>
    <n v="0.17297330940328681"/>
    <n v="7.0000000000000007E-2"/>
    <s v="180102080101"/>
    <x v="1"/>
    <n v="140"/>
    <n v="700"/>
  </r>
  <r>
    <n v="639"/>
    <n v="664"/>
    <n v="0.14826263582361637"/>
    <n v="0.06"/>
    <s v="180102080101"/>
    <x v="1"/>
    <n v="100"/>
    <n v="600"/>
  </r>
  <r>
    <n v="640"/>
    <n v="665"/>
    <n v="0.12355215067062397"/>
    <n v="0.05"/>
    <s v="180102080101"/>
    <x v="1"/>
    <n v="100"/>
    <n v="500"/>
  </r>
  <r>
    <n v="641"/>
    <n v="666"/>
    <n v="4.9420878610578395E-2"/>
    <n v="0.02"/>
    <s v="180102080101"/>
    <x v="1"/>
    <n v="60"/>
    <n v="200"/>
  </r>
  <r>
    <n v="642"/>
    <n v="667"/>
    <n v="2.4710439300786959E-2"/>
    <n v="0.01"/>
    <s v="180102080101"/>
    <x v="1"/>
    <n v="40"/>
    <n v="100"/>
  </r>
  <r>
    <n v="643"/>
    <n v="668"/>
    <n v="2.4710439301377413E-2"/>
    <n v="0.01"/>
    <s v="180102080101"/>
    <x v="1"/>
    <n v="40"/>
    <n v="100"/>
  </r>
  <r>
    <n v="644"/>
    <n v="669"/>
    <n v="0.59305093162277434"/>
    <n v="0.24"/>
    <s v="180102080101"/>
    <x v="1"/>
    <n v="300"/>
    <n v="2400"/>
  </r>
  <r>
    <n v="645"/>
    <n v="670"/>
    <n v="0.2223939407112587"/>
    <n v="0.09"/>
    <s v="180102080101"/>
    <x v="1"/>
    <n v="140"/>
    <n v="900"/>
  </r>
  <r>
    <n v="646"/>
    <n v="671"/>
    <n v="2.4710439307577218E-2"/>
    <n v="0.01"/>
    <s v="180102080101"/>
    <x v="1"/>
    <n v="40"/>
    <n v="100"/>
  </r>
  <r>
    <n v="647"/>
    <n v="672"/>
    <n v="0.24710440948060297"/>
    <n v="0.1"/>
    <s v="180102080102"/>
    <x v="0"/>
    <n v="180"/>
    <n v="1000"/>
  </r>
  <r>
    <n v="648"/>
    <n v="673"/>
    <n v="2.4710439296210907E-2"/>
    <n v="0.01"/>
    <s v="180102080101"/>
    <x v="1"/>
    <n v="40"/>
    <n v="100"/>
  </r>
  <r>
    <n v="649"/>
    <n v="674"/>
    <n v="3.7806971862208627"/>
    <n v="1.53"/>
    <s v="180102080101"/>
    <x v="1"/>
    <n v="1020"/>
    <n v="15300"/>
  </r>
  <r>
    <n v="650"/>
    <n v="675"/>
    <n v="7.4131332617744891E-2"/>
    <n v="0.03"/>
    <s v="180102080102"/>
    <x v="0"/>
    <n v="80"/>
    <n v="300"/>
  </r>
  <r>
    <n v="651"/>
    <n v="676"/>
    <n v="1.9027032922935694"/>
    <n v="0.77"/>
    <s v="180102080101"/>
    <x v="1"/>
    <n v="500"/>
    <n v="7700"/>
  </r>
  <r>
    <n v="652"/>
    <n v="677"/>
    <n v="0.51891920736772246"/>
    <n v="0.21"/>
    <s v="180102080101"/>
    <x v="1"/>
    <n v="340"/>
    <n v="2100"/>
  </r>
  <r>
    <n v="653"/>
    <n v="678"/>
    <n v="2.4710439309348593E-2"/>
    <n v="0.01"/>
    <s v="180102080102"/>
    <x v="0"/>
    <n v="40"/>
    <n v="100"/>
  </r>
  <r>
    <n v="654"/>
    <n v="679"/>
    <n v="2.0015468510961139"/>
    <n v="0.81"/>
    <s v="180102080102"/>
    <x v="0"/>
    <n v="560"/>
    <n v="8100"/>
  </r>
  <r>
    <n v="655"/>
    <n v="680"/>
    <n v="0.19768347031963218"/>
    <n v="0.08"/>
    <s v="180102080102"/>
    <x v="0"/>
    <n v="120"/>
    <n v="800"/>
  </r>
  <r>
    <n v="656"/>
    <n v="681"/>
    <n v="2.4710439305067774E-2"/>
    <n v="0.01"/>
    <s v="180102080101"/>
    <x v="1"/>
    <n v="40"/>
    <n v="100"/>
  </r>
  <r>
    <n v="657"/>
    <n v="682"/>
    <n v="2.4710439307429603E-2"/>
    <n v="0.01"/>
    <s v="180102080102"/>
    <x v="0"/>
    <n v="40"/>
    <n v="100"/>
  </r>
  <r>
    <n v="658"/>
    <n v="683"/>
    <n v="0.81544452817512547"/>
    <n v="0.33"/>
    <s v="180102080102"/>
    <x v="0"/>
    <n v="320"/>
    <n v="3300"/>
  </r>
  <r>
    <n v="659"/>
    <n v="684"/>
    <n v="0.716602754557921"/>
    <n v="0.28999999999999998"/>
    <s v="180102080101"/>
    <x v="1"/>
    <n v="260"/>
    <n v="2900"/>
  </r>
  <r>
    <n v="660"/>
    <n v="685"/>
    <n v="2.4710439308020058E-2"/>
    <n v="0.01"/>
    <s v="180102080102"/>
    <x v="0"/>
    <n v="40"/>
    <n v="100"/>
  </r>
  <r>
    <n v="661"/>
    <n v="686"/>
    <n v="6.4247122184792342"/>
    <n v="2.6"/>
    <s v="180102080101"/>
    <x v="1"/>
    <n v="1300"/>
    <n v="26000"/>
  </r>
  <r>
    <n v="662"/>
    <n v="687"/>
    <n v="0.59305039993335584"/>
    <n v="0.24"/>
    <s v="180102080101"/>
    <x v="1"/>
    <n v="300"/>
    <n v="2400"/>
  </r>
  <r>
    <n v="663"/>
    <n v="688"/>
    <n v="0.29652526267301554"/>
    <n v="0.12"/>
    <s v="180102080101"/>
    <x v="1"/>
    <n v="180"/>
    <n v="1200"/>
  </r>
  <r>
    <n v="664"/>
    <n v="689"/>
    <n v="3.9536715132438518"/>
    <n v="1.6"/>
    <s v="180102080101"/>
    <x v="1"/>
    <n v="1080"/>
    <n v="16000"/>
  </r>
  <r>
    <n v="665"/>
    <n v="690"/>
    <n v="2.4710439307724829E-2"/>
    <n v="0.01"/>
    <s v="180102080101"/>
    <x v="1"/>
    <n v="40"/>
    <n v="100"/>
  </r>
  <r>
    <n v="666"/>
    <n v="691"/>
    <n v="2.4710439303739243E-2"/>
    <n v="0.01"/>
    <s v="180102080101"/>
    <x v="1"/>
    <n v="40"/>
    <n v="100"/>
  </r>
  <r>
    <n v="667"/>
    <n v="692"/>
    <n v="0.88957579681612642"/>
    <n v="0.36"/>
    <s v="180102080102"/>
    <x v="0"/>
    <n v="380"/>
    <n v="3600"/>
  </r>
  <r>
    <n v="668"/>
    <n v="693"/>
    <n v="33.803882524989106"/>
    <n v="13.68"/>
    <s v="180102080101"/>
    <x v="1"/>
    <n v="4820"/>
    <n v="136800"/>
  </r>
  <r>
    <n v="669"/>
    <n v="694"/>
    <n v="4.9420878601721528E-2"/>
    <n v="0.02"/>
    <s v="180102080101"/>
    <x v="1"/>
    <n v="60"/>
    <n v="200"/>
  </r>
  <r>
    <n v="670"/>
    <n v="695"/>
    <n v="0.24710451509375903"/>
    <n v="0.1"/>
    <s v="180102080101"/>
    <x v="1"/>
    <n v="140"/>
    <n v="1000"/>
  </r>
  <r>
    <n v="671"/>
    <n v="696"/>
    <n v="0.37065660764815195"/>
    <n v="0.15"/>
    <s v="180102080101"/>
    <x v="1"/>
    <n v="200"/>
    <n v="1500"/>
  </r>
  <r>
    <n v="672"/>
    <n v="697"/>
    <n v="0.12355224238189895"/>
    <n v="0.05"/>
    <s v="180102080101"/>
    <x v="1"/>
    <n v="100"/>
    <n v="500"/>
  </r>
  <r>
    <n v="673"/>
    <n v="698"/>
    <n v="4.9420878612866405E-2"/>
    <n v="0.02"/>
    <s v="180102080101"/>
    <x v="1"/>
    <n v="60"/>
    <n v="200"/>
  </r>
  <r>
    <n v="674"/>
    <n v="699"/>
    <n v="0.19768407465703339"/>
    <n v="0.08"/>
    <s v="180102080101"/>
    <x v="1"/>
    <n v="180"/>
    <n v="800"/>
  </r>
  <r>
    <n v="675"/>
    <n v="700"/>
    <n v="1.2108113876421924"/>
    <n v="0.49"/>
    <s v="180102080102"/>
    <x v="0"/>
    <n v="420"/>
    <n v="4900"/>
  </r>
  <r>
    <n v="676"/>
    <n v="701"/>
    <n v="2.4710439303960663E-2"/>
    <n v="0.01"/>
    <s v="180102080101"/>
    <x v="1"/>
    <n v="40"/>
    <n v="100"/>
  </r>
  <r>
    <n v="677"/>
    <n v="702"/>
    <n v="0.12355214901055245"/>
    <n v="0.05"/>
    <s v="180102080101"/>
    <x v="1"/>
    <n v="100"/>
    <n v="500"/>
  </r>
  <r>
    <n v="678"/>
    <n v="703"/>
    <n v="0.37065657645080868"/>
    <n v="0.15"/>
    <s v="180102080101"/>
    <x v="1"/>
    <n v="200"/>
    <n v="1500"/>
  </r>
  <r>
    <n v="679"/>
    <n v="704"/>
    <n v="2.4710439305879652E-2"/>
    <n v="0.01"/>
    <s v="180102080101"/>
    <x v="1"/>
    <n v="40"/>
    <n v="100"/>
  </r>
  <r>
    <n v="680"/>
    <n v="705"/>
    <n v="0.76602363656798522"/>
    <n v="0.31"/>
    <s v="180102080101"/>
    <x v="1"/>
    <n v="280"/>
    <n v="3100"/>
  </r>
  <r>
    <n v="681"/>
    <n v="706"/>
    <n v="4.9420878604083354E-2"/>
    <n v="0.02"/>
    <s v="180102080101"/>
    <x v="1"/>
    <n v="60"/>
    <n v="200"/>
  </r>
  <r>
    <n v="682"/>
    <n v="707"/>
    <n v="0.14826263581844987"/>
    <n v="0.06"/>
    <s v="180102080101"/>
    <x v="1"/>
    <n v="120"/>
    <n v="600"/>
  </r>
  <r>
    <n v="683"/>
    <n v="708"/>
    <n v="2.4710439306396301E-2"/>
    <n v="0.01"/>
    <s v="180102080101"/>
    <x v="1"/>
    <n v="40"/>
    <n v="100"/>
  </r>
  <r>
    <n v="684"/>
    <n v="709"/>
    <n v="2.4710439304403503E-2"/>
    <n v="0.01"/>
    <s v="180102080101"/>
    <x v="1"/>
    <n v="40"/>
    <n v="100"/>
  </r>
  <r>
    <n v="685"/>
    <n v="710"/>
    <n v="9.8841775406438639E-2"/>
    <n v="0.04"/>
    <s v="180102080103"/>
    <x v="2"/>
    <n v="100"/>
    <n v="400"/>
  </r>
  <r>
    <n v="686"/>
    <n v="711"/>
    <n v="0.2965252716646512"/>
    <n v="0.12"/>
    <s v="180102080101"/>
    <x v="1"/>
    <n v="200"/>
    <n v="1200"/>
  </r>
  <r>
    <n v="687"/>
    <n v="712"/>
    <n v="2.4710439309200978E-2"/>
    <n v="0.01"/>
    <s v="180102080101"/>
    <x v="1"/>
    <n v="40"/>
    <n v="100"/>
  </r>
  <r>
    <n v="688"/>
    <n v="713"/>
    <n v="2.4710439308167673E-2"/>
    <n v="0.01"/>
    <s v="180102080101"/>
    <x v="1"/>
    <n v="40"/>
    <n v="100"/>
  </r>
  <r>
    <n v="689"/>
    <n v="714"/>
    <n v="2.4710439301672646E-2"/>
    <n v="0.01"/>
    <s v="180102080101"/>
    <x v="1"/>
    <n v="40"/>
    <n v="100"/>
  </r>
  <r>
    <n v="690"/>
    <n v="715"/>
    <n v="2.471043930905336E-2"/>
    <n v="0.01"/>
    <s v="180102080101"/>
    <x v="1"/>
    <n v="40"/>
    <n v="100"/>
  </r>
  <r>
    <n v="691"/>
    <n v="716"/>
    <n v="7.4131315399110758"/>
    <n v="3"/>
    <s v="180102080101"/>
    <x v="1"/>
    <n v="1380"/>
    <n v="30000"/>
  </r>
  <r>
    <n v="692"/>
    <n v="717"/>
    <n v="4.9420878604895239E-2"/>
    <n v="0.02"/>
    <s v="180102080101"/>
    <x v="1"/>
    <n v="60"/>
    <n v="200"/>
  </r>
  <r>
    <n v="693"/>
    <n v="718"/>
    <n v="0.61776306850189688"/>
    <n v="0.25"/>
    <s v="180102080101"/>
    <x v="1"/>
    <n v="280"/>
    <n v="2500"/>
  </r>
  <r>
    <n v="694"/>
    <n v="719"/>
    <n v="0.39536702891414999"/>
    <n v="0.16"/>
    <s v="180102080101"/>
    <x v="1"/>
    <n v="200"/>
    <n v="1600"/>
  </r>
  <r>
    <n v="695"/>
    <n v="720"/>
    <n v="2.4710439302115486E-2"/>
    <n v="0.01"/>
    <s v="180102080101"/>
    <x v="1"/>
    <n v="40"/>
    <n v="100"/>
  </r>
  <r>
    <n v="696"/>
    <n v="721"/>
    <n v="2.4710439305289197E-2"/>
    <n v="0.01"/>
    <s v="180102080101"/>
    <x v="1"/>
    <n v="40"/>
    <n v="100"/>
  </r>
  <r>
    <n v="697"/>
    <n v="722"/>
    <n v="0.17297304401533339"/>
    <n v="7.0000000000000007E-2"/>
    <s v="180102080101"/>
    <x v="1"/>
    <n v="160"/>
    <n v="700"/>
  </r>
  <r>
    <n v="698"/>
    <n v="723"/>
    <n v="2.471043930071315E-2"/>
    <n v="0.01"/>
    <s v="180102080101"/>
    <x v="1"/>
    <n v="40"/>
    <n v="100"/>
  </r>
  <r>
    <n v="699"/>
    <n v="724"/>
    <n v="9.8841757218425905E-2"/>
    <n v="0.04"/>
    <s v="180102080101"/>
    <x v="1"/>
    <n v="100"/>
    <n v="400"/>
  </r>
  <r>
    <n v="700"/>
    <n v="725"/>
    <n v="2.4710439309127169E-2"/>
    <n v="0.01"/>
    <s v="180102080101"/>
    <x v="1"/>
    <n v="40"/>
    <n v="100"/>
  </r>
  <r>
    <n v="701"/>
    <n v="726"/>
    <n v="2.4710439300786959E-2"/>
    <n v="0.01"/>
    <s v="180102080101"/>
    <x v="1"/>
    <n v="40"/>
    <n v="100"/>
  </r>
  <r>
    <n v="702"/>
    <n v="727"/>
    <n v="0.12355219652622455"/>
    <n v="0.05"/>
    <s v="180102080101"/>
    <x v="1"/>
    <n v="120"/>
    <n v="500"/>
  </r>
  <r>
    <n v="703"/>
    <n v="728"/>
    <n v="7.4131317901401386E-2"/>
    <n v="0.03"/>
    <s v="180102080101"/>
    <x v="1"/>
    <n v="80"/>
    <n v="300"/>
  </r>
  <r>
    <n v="704"/>
    <n v="729"/>
    <n v="0.19768339078536407"/>
    <n v="0.08"/>
    <s v="180102080101"/>
    <x v="1"/>
    <n v="160"/>
    <n v="800"/>
  </r>
  <r>
    <n v="705"/>
    <n v="730"/>
    <n v="0.49420862963334206"/>
    <n v="0.2"/>
    <s v="180102080101"/>
    <x v="1"/>
    <n v="300"/>
    <n v="2000"/>
  </r>
  <r>
    <n v="706"/>
    <n v="731"/>
    <n v="0.91428622314965291"/>
    <n v="0.37"/>
    <s v="180102080101"/>
    <x v="1"/>
    <n v="400"/>
    <n v="3700"/>
  </r>
  <r>
    <n v="707"/>
    <n v="732"/>
    <n v="0.17297305874488841"/>
    <n v="7.0000000000000007E-2"/>
    <s v="180102080101"/>
    <x v="1"/>
    <n v="160"/>
    <n v="700"/>
  </r>
  <r>
    <n v="708"/>
    <n v="733"/>
    <n v="4.9420878614416366E-2"/>
    <n v="0.02"/>
    <s v="180102080101"/>
    <x v="1"/>
    <n v="60"/>
    <n v="200"/>
  </r>
  <r>
    <n v="709"/>
    <n v="734"/>
    <n v="1.0131279821111094"/>
    <n v="0.41"/>
    <s v="180102080101"/>
    <x v="1"/>
    <n v="580"/>
    <n v="4100"/>
  </r>
  <r>
    <n v="710"/>
    <n v="735"/>
    <n v="0.29652525857693735"/>
    <n v="0.12"/>
    <s v="180102080101"/>
    <x v="1"/>
    <n v="180"/>
    <n v="1200"/>
  </r>
  <r>
    <n v="711"/>
    <n v="736"/>
    <n v="2.4710439298498935E-2"/>
    <n v="0.01"/>
    <s v="180102080103"/>
    <x v="2"/>
    <n v="40"/>
    <n v="100"/>
  </r>
  <r>
    <n v="712"/>
    <n v="737"/>
    <n v="2.4710439301525028E-2"/>
    <n v="0.01"/>
    <s v="180102080101"/>
    <x v="1"/>
    <n v="40"/>
    <n v="100"/>
  </r>
  <r>
    <n v="713"/>
    <n v="738"/>
    <n v="9.8841803023616198E-2"/>
    <n v="0.04"/>
    <s v="180102080103"/>
    <x v="2"/>
    <n v="100"/>
    <n v="400"/>
  </r>
  <r>
    <n v="714"/>
    <n v="739"/>
    <n v="0.59305073086970361"/>
    <n v="0.24"/>
    <s v="180102080101"/>
    <x v="1"/>
    <n v="280"/>
    <n v="2400"/>
  </r>
  <r>
    <n v="715"/>
    <n v="740"/>
    <n v="0.37065632422563105"/>
    <n v="0.15"/>
    <s v="180102080101"/>
    <x v="1"/>
    <n v="220"/>
    <n v="1500"/>
  </r>
  <r>
    <n v="716"/>
    <n v="741"/>
    <n v="4.9420878615744887E-2"/>
    <n v="0.02"/>
    <s v="180102080103"/>
    <x v="2"/>
    <n v="60"/>
    <n v="200"/>
  </r>
  <r>
    <n v="717"/>
    <n v="742"/>
    <n v="2.4710439303222594E-2"/>
    <n v="0.01"/>
    <s v="180102080103"/>
    <x v="2"/>
    <n v="40"/>
    <n v="100"/>
  </r>
  <r>
    <n v="718"/>
    <n v="744"/>
    <n v="0.96370711795810671"/>
    <n v="0.39"/>
    <s v="180102080101"/>
    <x v="1"/>
    <n v="420"/>
    <n v="3900"/>
  </r>
  <r>
    <n v="719"/>
    <n v="745"/>
    <n v="0.44478781328016886"/>
    <n v="0.18"/>
    <s v="180102080101"/>
    <x v="1"/>
    <n v="220"/>
    <n v="1800"/>
  </r>
  <r>
    <n v="720"/>
    <n v="746"/>
    <n v="0.17297308981993323"/>
    <n v="7.0000000000000007E-2"/>
    <s v="180102080103"/>
    <x v="2"/>
    <n v="140"/>
    <n v="700"/>
  </r>
  <r>
    <n v="721"/>
    <n v="747"/>
    <n v="2.4710439304477316E-2"/>
    <n v="0.01"/>
    <s v="180102080101"/>
    <x v="1"/>
    <n v="40"/>
    <n v="100"/>
  </r>
  <r>
    <n v="722"/>
    <n v="748"/>
    <n v="0.91428629273065121"/>
    <n v="0.37"/>
    <s v="180102080101"/>
    <x v="1"/>
    <n v="360"/>
    <n v="3700"/>
  </r>
  <r>
    <n v="723"/>
    <n v="749"/>
    <n v="0.54362964730583452"/>
    <n v="0.22"/>
    <s v="180102080101"/>
    <x v="1"/>
    <n v="300"/>
    <n v="2200"/>
  </r>
  <r>
    <n v="724"/>
    <n v="750"/>
    <n v="1.087259248703444"/>
    <n v="0.44"/>
    <s v="180102080101"/>
    <x v="1"/>
    <n v="360"/>
    <n v="4400"/>
  </r>
  <r>
    <n v="725"/>
    <n v="751"/>
    <n v="2.4710439304255892E-2"/>
    <n v="0.01"/>
    <s v="180102080101"/>
    <x v="1"/>
    <n v="40"/>
    <n v="100"/>
  </r>
  <r>
    <n v="726"/>
    <n v="752"/>
    <n v="2.4710439304403503E-2"/>
    <n v="0.01"/>
    <s v="180102080101"/>
    <x v="1"/>
    <n v="40"/>
    <n v="100"/>
  </r>
  <r>
    <n v="727"/>
    <n v="755"/>
    <n v="0.1235521783982171"/>
    <n v="0.05"/>
    <s v="180102080101"/>
    <x v="1"/>
    <n v="100"/>
    <n v="500"/>
  </r>
  <r>
    <n v="728"/>
    <n v="756"/>
    <n v="9.8841694973715449E-2"/>
    <n v="0.04"/>
    <s v="180102080101"/>
    <x v="1"/>
    <n v="100"/>
    <n v="400"/>
  </r>
  <r>
    <n v="729"/>
    <n v="757"/>
    <n v="0.24710439304093518"/>
    <n v="0.1"/>
    <s v="180102080102"/>
    <x v="0"/>
    <n v="140"/>
    <n v="1000"/>
  </r>
  <r>
    <n v="730"/>
    <n v="758"/>
    <n v="4.9420878603788125E-2"/>
    <n v="0.02"/>
    <s v="180102080101"/>
    <x v="1"/>
    <n v="60"/>
    <n v="200"/>
  </r>
  <r>
    <n v="731"/>
    <n v="759"/>
    <n v="1.343133753650678"/>
    <n v="0.85"/>
    <s v="180102080101"/>
    <x v="1"/>
    <n v="552.64881014664309"/>
    <n v="5435.4911334575745"/>
  </r>
  <r>
    <n v="732"/>
    <n v="760"/>
    <n v="4.9420878616335345E-2"/>
    <n v="0.02"/>
    <s v="180102080101"/>
    <x v="1"/>
    <n v="60"/>
    <n v="200"/>
  </r>
  <r>
    <n v="733"/>
    <n v="761"/>
    <n v="4.9420878612128342E-2"/>
    <n v="0.02"/>
    <s v="180102080101"/>
    <x v="1"/>
    <n v="60"/>
    <n v="200"/>
  </r>
  <r>
    <n v="734"/>
    <n v="762"/>
    <n v="0.14826262113502439"/>
    <n v="0.06"/>
    <s v="180102080102"/>
    <x v="0"/>
    <n v="140"/>
    <n v="600"/>
  </r>
  <r>
    <n v="735"/>
    <n v="763"/>
    <n v="0.17297301287984049"/>
    <n v="7.0000000000000007E-2"/>
    <s v="180102080101"/>
    <x v="1"/>
    <n v="160"/>
    <n v="700"/>
  </r>
  <r>
    <n v="736"/>
    <n v="764"/>
    <n v="1.260232836949589"/>
    <n v="0.51"/>
    <s v="180102080101"/>
    <x v="1"/>
    <n v="500"/>
    <n v="5100"/>
  </r>
  <r>
    <n v="737"/>
    <n v="766"/>
    <n v="9.884175722204247E-2"/>
    <n v="0.04"/>
    <s v="180102080102"/>
    <x v="0"/>
    <n v="100"/>
    <n v="400"/>
  </r>
  <r>
    <n v="738"/>
    <n v="767"/>
    <n v="0.12355221454514496"/>
    <n v="0.05"/>
    <s v="180102080101"/>
    <x v="1"/>
    <n v="100"/>
    <n v="500"/>
  </r>
  <r>
    <n v="739"/>
    <n v="768"/>
    <n v="1.9768345956820401"/>
    <n v="0.8"/>
    <s v="180102080101"/>
    <x v="1"/>
    <n v="640"/>
    <n v="8000"/>
  </r>
  <r>
    <n v="740"/>
    <n v="769"/>
    <n v="0.66718184631670474"/>
    <n v="0.27"/>
    <s v="180102080101"/>
    <x v="1"/>
    <n v="300"/>
    <n v="2700"/>
  </r>
  <r>
    <n v="741"/>
    <n v="770"/>
    <n v="9.8841757227061358E-2"/>
    <n v="0.04"/>
    <s v="180102080101"/>
    <x v="1"/>
    <n v="100"/>
    <n v="400"/>
  </r>
  <r>
    <n v="742"/>
    <n v="771"/>
    <n v="1.3584812991077588E-2"/>
    <n v="0.01"/>
    <s v="180102080101"/>
    <x v="1"/>
    <n v="32.557383811802957"/>
    <n v="54.9760000128299"/>
  </r>
  <r>
    <n v="743"/>
    <n v="772"/>
    <n v="2.4710439301303604E-2"/>
    <n v="0.01"/>
    <s v="180102080101"/>
    <x v="1"/>
    <n v="40"/>
    <n v="100"/>
  </r>
  <r>
    <n v="744"/>
    <n v="773"/>
    <n v="2.4710439300860764E-2"/>
    <n v="0.01"/>
    <s v="180102080101"/>
    <x v="1"/>
    <n v="40"/>
    <n v="100"/>
  </r>
  <r>
    <n v="745"/>
    <n v="774"/>
    <n v="7.4131332612725989E-2"/>
    <n v="0.03"/>
    <s v="180102080101"/>
    <x v="1"/>
    <n v="80"/>
    <n v="300"/>
  </r>
  <r>
    <n v="746"/>
    <n v="776"/>
    <n v="0.1976835324308254"/>
    <n v="0.08"/>
    <s v="180102080101"/>
    <x v="1"/>
    <n v="140"/>
    <n v="800"/>
  </r>
  <r>
    <n v="747"/>
    <n v="777"/>
    <n v="0.44478818756112265"/>
    <n v="0.18"/>
    <s v="180102080101"/>
    <x v="1"/>
    <n v="200"/>
    <n v="1800"/>
  </r>
  <r>
    <n v="748"/>
    <n v="778"/>
    <n v="4.9420878609102242E-2"/>
    <n v="0.02"/>
    <s v="180102080101"/>
    <x v="1"/>
    <n v="60"/>
    <n v="200"/>
  </r>
  <r>
    <n v="749"/>
    <n v="779"/>
    <n v="2.4710439303739243E-2"/>
    <n v="0.01"/>
    <s v="180102080101"/>
    <x v="1"/>
    <n v="40"/>
    <n v="100"/>
  </r>
  <r>
    <n v="750"/>
    <n v="780"/>
    <n v="26.069513655540582"/>
    <n v="10.55"/>
    <s v="180102080101"/>
    <x v="1"/>
    <n v="3600"/>
    <n v="105500"/>
  </r>
  <r>
    <n v="751"/>
    <n v="781"/>
    <n v="0.19768349638973706"/>
    <n v="0.08"/>
    <s v="180102080101"/>
    <x v="1"/>
    <n v="140"/>
    <n v="800"/>
  </r>
  <r>
    <n v="752"/>
    <n v="782"/>
    <n v="0.34594614244472871"/>
    <n v="0.14000000000000001"/>
    <s v="180102080102"/>
    <x v="0"/>
    <n v="180"/>
    <n v="1400"/>
  </r>
  <r>
    <n v="753"/>
    <n v="783"/>
    <n v="0.17297307099850714"/>
    <n v="7.0000000000000007E-2"/>
    <s v="180102080101"/>
    <x v="1"/>
    <n v="140"/>
    <n v="700"/>
  </r>
  <r>
    <n v="754"/>
    <n v="784"/>
    <n v="0.93899627609580938"/>
    <n v="0.38"/>
    <s v="180102080102"/>
    <x v="0"/>
    <n v="340"/>
    <n v="3800"/>
  </r>
  <r>
    <n v="755"/>
    <n v="785"/>
    <n v="9.8841757217909262E-2"/>
    <n v="0.04"/>
    <s v="180102080101"/>
    <x v="1"/>
    <n v="80"/>
    <n v="400"/>
  </r>
  <r>
    <n v="756"/>
    <n v="786"/>
    <n v="123.32980062846464"/>
    <n v="49.91"/>
    <s v="180102080101"/>
    <x v="1"/>
    <n v="10440"/>
    <n v="499100"/>
  </r>
  <r>
    <n v="757"/>
    <n v="787"/>
    <n v="4.9420878610725999E-2"/>
    <n v="0.02"/>
    <s v="180102080101"/>
    <x v="1"/>
    <n v="60"/>
    <n v="200"/>
  </r>
  <r>
    <n v="758"/>
    <n v="788"/>
    <n v="0.24710435753760607"/>
    <n v="0.1"/>
    <s v="180102080101"/>
    <x v="1"/>
    <n v="160"/>
    <n v="1000"/>
  </r>
  <r>
    <n v="759"/>
    <n v="789"/>
    <n v="7.4131317910258232E-2"/>
    <n v="0.03"/>
    <s v="180102080101"/>
    <x v="1"/>
    <n v="80"/>
    <n v="300"/>
  </r>
  <r>
    <n v="760"/>
    <n v="790"/>
    <n v="0.37065704168142094"/>
    <n v="0.15"/>
    <s v="180102080102"/>
    <x v="0"/>
    <n v="200"/>
    <n v="1500"/>
  </r>
  <r>
    <n v="761"/>
    <n v="791"/>
    <n v="7.4131334342176267E-2"/>
    <n v="0.03"/>
    <s v="180102080102"/>
    <x v="0"/>
    <n v="80"/>
    <n v="300"/>
  </r>
  <r>
    <n v="762"/>
    <n v="792"/>
    <n v="4.9420878612275947E-2"/>
    <n v="0.02"/>
    <s v="180102080102"/>
    <x v="0"/>
    <n v="60"/>
    <n v="200"/>
  </r>
  <r>
    <n v="763"/>
    <n v="793"/>
    <n v="0.17297292040407056"/>
    <n v="7.0000000000000007E-2"/>
    <s v="180102080102"/>
    <x v="0"/>
    <n v="140"/>
    <n v="700"/>
  </r>
  <r>
    <n v="764"/>
    <n v="794"/>
    <n v="0.32123572736082168"/>
    <n v="0.13"/>
    <s v="180102080101"/>
    <x v="1"/>
    <n v="180"/>
    <n v="1300"/>
  </r>
  <r>
    <n v="765"/>
    <n v="795"/>
    <n v="2.1003871404757235"/>
    <n v="0.85"/>
    <s v="180102080102"/>
    <x v="0"/>
    <n v="640"/>
    <n v="8500"/>
  </r>
  <r>
    <n v="766"/>
    <n v="796"/>
    <n v="2.4710439306617725E-2"/>
    <n v="0.01"/>
    <s v="180102080101"/>
    <x v="1"/>
    <n v="40"/>
    <n v="100"/>
  </r>
  <r>
    <n v="767"/>
    <n v="797"/>
    <n v="2.4710439301820257E-2"/>
    <n v="0.01"/>
    <s v="180102080101"/>
    <x v="1"/>
    <n v="40"/>
    <n v="100"/>
  </r>
  <r>
    <n v="768"/>
    <n v="799"/>
    <n v="2.8169894649052933"/>
    <n v="1.1399999999999999"/>
    <s v="180102080101"/>
    <x v="1"/>
    <n v="800"/>
    <n v="11400"/>
  </r>
  <r>
    <n v="769"/>
    <n v="800"/>
    <n v="2.4710439308020058E-2"/>
    <n v="0.01"/>
    <s v="180102080102"/>
    <x v="0"/>
    <n v="40"/>
    <n v="100"/>
  </r>
  <r>
    <n v="770"/>
    <n v="801"/>
    <n v="0.34594615027508202"/>
    <n v="0.14000000000000001"/>
    <s v="180102080101"/>
    <x v="1"/>
    <n v="260"/>
    <n v="1400"/>
  </r>
  <r>
    <n v="771"/>
    <n v="802"/>
    <n v="11.663320636004709"/>
    <n v="4.72"/>
    <s v="180102080101"/>
    <x v="1"/>
    <n v="1440"/>
    <n v="47200"/>
  </r>
  <r>
    <n v="772"/>
    <n v="803"/>
    <n v="0.56834008106347955"/>
    <n v="0.23"/>
    <s v="180102080101"/>
    <x v="1"/>
    <n v="260"/>
    <n v="2300"/>
  </r>
  <r>
    <n v="773"/>
    <n v="804"/>
    <n v="9.8841753966406931E-2"/>
    <n v="0.04"/>
    <s v="180102080101"/>
    <x v="1"/>
    <n v="100"/>
    <n v="400"/>
  </r>
  <r>
    <n v="774"/>
    <n v="805"/>
    <n v="0.2965252863511767"/>
    <n v="0.12"/>
    <s v="180102080101"/>
    <x v="1"/>
    <n v="200"/>
    <n v="1200"/>
  </r>
  <r>
    <n v="775"/>
    <n v="806"/>
    <n v="0.14826263583645882"/>
    <n v="0.06"/>
    <s v="180102080101"/>
    <x v="1"/>
    <n v="120"/>
    <n v="600"/>
  </r>
  <r>
    <n v="776"/>
    <n v="807"/>
    <n v="7.4131301500187138E-2"/>
    <n v="0.03"/>
    <s v="180102080101"/>
    <x v="1"/>
    <n v="80"/>
    <n v="300"/>
  </r>
  <r>
    <n v="777"/>
    <n v="808"/>
    <n v="2.4710439310455697E-2"/>
    <n v="0.01"/>
    <s v="180102080101"/>
    <x v="1"/>
    <n v="40"/>
    <n v="100"/>
  </r>
  <r>
    <n v="778"/>
    <n v="809"/>
    <n v="15.518158621740765"/>
    <n v="6.28"/>
    <s v="180102080101"/>
    <x v="1"/>
    <n v="2040"/>
    <n v="62800"/>
  </r>
  <r>
    <n v="779"/>
    <n v="810"/>
    <n v="2.4710439295694261E-2"/>
    <n v="0.01"/>
    <s v="180102080101"/>
    <x v="1"/>
    <n v="40"/>
    <n v="100"/>
  </r>
  <r>
    <n v="780"/>
    <n v="811"/>
    <n v="7.4131301498046712E-2"/>
    <n v="0.03"/>
    <s v="180102080101"/>
    <x v="1"/>
    <n v="80"/>
    <n v="300"/>
  </r>
  <r>
    <n v="781"/>
    <n v="812"/>
    <n v="7.4131301528381474E-2"/>
    <n v="0.03"/>
    <s v="180102080101"/>
    <x v="1"/>
    <n v="80"/>
    <n v="300"/>
  </r>
  <r>
    <n v="782"/>
    <n v="813"/>
    <n v="2.4710439306174881E-2"/>
    <n v="0.01"/>
    <s v="180102080101"/>
    <x v="1"/>
    <n v="40"/>
    <n v="100"/>
  </r>
  <r>
    <n v="783"/>
    <n v="814"/>
    <n v="4.1019332154967465"/>
    <n v="1.66"/>
    <s v="180102080101"/>
    <x v="1"/>
    <n v="860"/>
    <n v="16600"/>
  </r>
  <r>
    <n v="784"/>
    <n v="815"/>
    <n v="0.17297305707345059"/>
    <n v="7.0000000000000007E-2"/>
    <s v="180102080101"/>
    <x v="1"/>
    <n v="140"/>
    <n v="700"/>
  </r>
  <r>
    <n v="785"/>
    <n v="816"/>
    <n v="7.4131301536057431E-2"/>
    <n v="0.03"/>
    <s v="180102080101"/>
    <x v="1"/>
    <n v="80"/>
    <n v="300"/>
  </r>
  <r>
    <n v="786"/>
    <n v="817"/>
    <n v="2.4710439311193769E-2"/>
    <n v="0.01"/>
    <s v="180102080101"/>
    <x v="1"/>
    <n v="40"/>
    <n v="100"/>
  </r>
  <r>
    <n v="787"/>
    <n v="818"/>
    <n v="2.4710439301377413E-2"/>
    <n v="0.01"/>
    <s v="180102080101"/>
    <x v="1"/>
    <n v="40"/>
    <n v="100"/>
  </r>
  <r>
    <n v="788"/>
    <n v="819"/>
    <n v="1.9768362533647803"/>
    <n v="0.8"/>
    <s v="180102080101"/>
    <x v="1"/>
    <n v="840"/>
    <n v="8000"/>
  </r>
  <r>
    <n v="789"/>
    <n v="820"/>
    <n v="2.4710439301672646E-2"/>
    <n v="0.01"/>
    <s v="180102080101"/>
    <x v="1"/>
    <n v="40"/>
    <n v="100"/>
  </r>
  <r>
    <n v="790"/>
    <n v="821"/>
    <n v="7.4131317907822597E-2"/>
    <n v="0.03"/>
    <s v="180102080101"/>
    <x v="1"/>
    <n v="80"/>
    <n v="300"/>
  </r>
  <r>
    <n v="791"/>
    <n v="822"/>
    <n v="2.1498082986657554"/>
    <n v="0.87"/>
    <s v="180102080101"/>
    <x v="1"/>
    <n v="440"/>
    <n v="8700"/>
  </r>
  <r>
    <n v="792"/>
    <n v="823"/>
    <n v="7.4131332658707874E-2"/>
    <n v="0.03"/>
    <s v="180102080101"/>
    <x v="1"/>
    <n v="80"/>
    <n v="300"/>
  </r>
  <r>
    <n v="793"/>
    <n v="824"/>
    <n v="0.32123572735366235"/>
    <n v="0.13"/>
    <s v="180102080101"/>
    <x v="1"/>
    <n v="200"/>
    <n v="1300"/>
  </r>
  <r>
    <n v="794"/>
    <n v="825"/>
    <n v="0.4942087311101212"/>
    <n v="0.2"/>
    <s v="180102080101"/>
    <x v="1"/>
    <n v="220"/>
    <n v="2000"/>
  </r>
  <r>
    <n v="795"/>
    <n v="826"/>
    <n v="2.4710439306396301E-2"/>
    <n v="0.01"/>
    <s v="180102080101"/>
    <x v="1"/>
    <n v="40"/>
    <n v="100"/>
  </r>
  <r>
    <n v="796"/>
    <n v="827"/>
    <n v="4.942087859411938E-2"/>
    <n v="0.02"/>
    <s v="180102080102"/>
    <x v="0"/>
    <n v="60"/>
    <n v="200"/>
  </r>
  <r>
    <n v="797"/>
    <n v="828"/>
    <n v="20.732058373473091"/>
    <n v="8.39"/>
    <s v="180102080101"/>
    <x v="1"/>
    <n v="1640"/>
    <n v="83900"/>
  </r>
  <r>
    <n v="798"/>
    <n v="829"/>
    <n v="0.12355215066715501"/>
    <n v="0.05"/>
    <s v="180102080101"/>
    <x v="1"/>
    <n v="100"/>
    <n v="500"/>
  </r>
  <r>
    <n v="799"/>
    <n v="830"/>
    <n v="0.14826263583040664"/>
    <n v="0.06"/>
    <s v="180102080101"/>
    <x v="1"/>
    <n v="100"/>
    <n v="600"/>
  </r>
  <r>
    <n v="800"/>
    <n v="831"/>
    <n v="2.4710439308020058E-2"/>
    <n v="0.01"/>
    <s v="180102080101"/>
    <x v="1"/>
    <n v="40"/>
    <n v="100"/>
  </r>
  <r>
    <n v="801"/>
    <n v="832"/>
    <n v="6.0293476854938923"/>
    <n v="2.44"/>
    <s v="180102080101"/>
    <x v="1"/>
    <n v="1620"/>
    <n v="24400"/>
  </r>
  <r>
    <n v="802"/>
    <n v="833"/>
    <n v="9.8841757224404289E-2"/>
    <n v="0.04"/>
    <s v="180102080101"/>
    <x v="1"/>
    <n v="100"/>
    <n v="400"/>
  </r>
  <r>
    <n v="803"/>
    <n v="834"/>
    <n v="2.6934376847026691"/>
    <n v="1.0900000000000001"/>
    <s v="180102080101"/>
    <x v="1"/>
    <n v="1020"/>
    <n v="10900"/>
  </r>
  <r>
    <n v="804"/>
    <n v="836"/>
    <n v="0.14826265052652698"/>
    <n v="0.06"/>
    <s v="180102080101"/>
    <x v="1"/>
    <n v="120"/>
    <n v="600"/>
  </r>
  <r>
    <n v="805"/>
    <n v="837"/>
    <n v="19.372983911751209"/>
    <n v="7.84"/>
    <s v="180102080101"/>
    <x v="1"/>
    <n v="3080"/>
    <n v="78400"/>
  </r>
  <r>
    <n v="806"/>
    <n v="838"/>
    <n v="7.4131317907453559E-2"/>
    <n v="0.03"/>
    <s v="180102080101"/>
    <x v="1"/>
    <n v="80"/>
    <n v="300"/>
  </r>
  <r>
    <n v="807"/>
    <n v="839"/>
    <n v="0.37065654543790949"/>
    <n v="0.15"/>
    <s v="180102080101"/>
    <x v="1"/>
    <n v="220"/>
    <n v="1500"/>
  </r>
  <r>
    <n v="808"/>
    <n v="840"/>
    <n v="0.29652528471295203"/>
    <n v="0.12"/>
    <s v="180102080101"/>
    <x v="1"/>
    <n v="160"/>
    <n v="1200"/>
  </r>
  <r>
    <n v="809"/>
    <n v="841"/>
    <n v="0.22239394064084664"/>
    <n v="0.09"/>
    <s v="180102080101"/>
    <x v="1"/>
    <n v="140"/>
    <n v="900"/>
  </r>
  <r>
    <n v="810"/>
    <n v="842"/>
    <n v="0.19768346692509153"/>
    <n v="0.08"/>
    <s v="180102080101"/>
    <x v="1"/>
    <n v="140"/>
    <n v="800"/>
  </r>
  <r>
    <n v="811"/>
    <n v="843"/>
    <n v="2.4710439307577218E-2"/>
    <n v="0.01"/>
    <s v="180102080102"/>
    <x v="0"/>
    <n v="40"/>
    <n v="100"/>
  </r>
  <r>
    <n v="812"/>
    <n v="844"/>
    <n v="4.9420878608733211E-2"/>
    <n v="0.02"/>
    <s v="180102080102"/>
    <x v="0"/>
    <n v="60"/>
    <n v="200"/>
  </r>
  <r>
    <n v="813"/>
    <n v="845"/>
    <n v="0.2223939537521788"/>
    <n v="0.09"/>
    <s v="180102080101"/>
    <x v="1"/>
    <n v="160"/>
    <n v="900"/>
  </r>
  <r>
    <n v="814"/>
    <n v="846"/>
    <n v="0.19768357668119324"/>
    <n v="0.08"/>
    <s v="180102080103"/>
    <x v="2"/>
    <n v="160"/>
    <n v="800"/>
  </r>
  <r>
    <n v="815"/>
    <n v="847"/>
    <n v="2.4710439302263101E-2"/>
    <n v="0.01"/>
    <s v="180102080102"/>
    <x v="0"/>
    <n v="40"/>
    <n v="100"/>
  </r>
  <r>
    <n v="816"/>
    <n v="848"/>
    <n v="7.4131334317377048E-2"/>
    <n v="0.03"/>
    <s v="180102080101"/>
    <x v="1"/>
    <n v="80"/>
    <n v="300"/>
  </r>
  <r>
    <n v="817"/>
    <n v="849"/>
    <n v="0.22239398977134642"/>
    <n v="0.09"/>
    <s v="180102080101"/>
    <x v="1"/>
    <n v="200"/>
    <n v="900"/>
  </r>
  <r>
    <n v="818"/>
    <n v="850"/>
    <n v="2.4710439305658229E-2"/>
    <n v="0.01"/>
    <s v="180102080101"/>
    <x v="1"/>
    <n v="40"/>
    <n v="100"/>
  </r>
  <r>
    <n v="819"/>
    <n v="851"/>
    <n v="2.4710439313334179E-2"/>
    <n v="0.01"/>
    <s v="180102080102"/>
    <x v="0"/>
    <n v="40"/>
    <n v="100"/>
  </r>
  <r>
    <n v="820"/>
    <n v="852"/>
    <n v="0.12355224233687656"/>
    <n v="0.05"/>
    <s v="180102080101"/>
    <x v="1"/>
    <n v="100"/>
    <n v="500"/>
  </r>
  <r>
    <n v="821"/>
    <n v="853"/>
    <n v="58.168374570220834"/>
    <n v="23.54"/>
    <s v="180102080101"/>
    <x v="1"/>
    <n v="7780"/>
    <n v="235400"/>
  </r>
  <r>
    <n v="822"/>
    <n v="854"/>
    <n v="2.4710439301451219E-2"/>
    <n v="0.01"/>
    <s v="180102080101"/>
    <x v="1"/>
    <n v="40"/>
    <n v="100"/>
  </r>
  <r>
    <n v="823"/>
    <n v="855"/>
    <n v="7.4131317914096204E-2"/>
    <n v="0.03"/>
    <s v="180102080103"/>
    <x v="2"/>
    <n v="80"/>
    <n v="300"/>
  </r>
  <r>
    <n v="824"/>
    <n v="856"/>
    <n v="4.9420878601131063E-2"/>
    <n v="0.02"/>
    <s v="180102080101"/>
    <x v="1"/>
    <n v="60"/>
    <n v="200"/>
  </r>
  <r>
    <n v="825"/>
    <n v="857"/>
    <n v="0.22239387594241586"/>
    <n v="0.09"/>
    <s v="180102080101"/>
    <x v="1"/>
    <n v="160"/>
    <n v="900"/>
  </r>
  <r>
    <n v="826"/>
    <n v="858"/>
    <n v="0.74131311691927959"/>
    <n v="0.3"/>
    <s v="180102080102"/>
    <x v="0"/>
    <n v="360"/>
    <n v="3000"/>
  </r>
  <r>
    <n v="827"/>
    <n v="859"/>
    <n v="2.4710439299975077E-2"/>
    <n v="0.01"/>
    <s v="180102080101"/>
    <x v="1"/>
    <n v="40"/>
    <n v="100"/>
  </r>
  <r>
    <n v="828"/>
    <n v="860"/>
    <n v="2.4710439305658229E-2"/>
    <n v="0.01"/>
    <s v="180102080102"/>
    <x v="0"/>
    <n v="40"/>
    <n v="100"/>
  </r>
  <r>
    <n v="829"/>
    <n v="861"/>
    <n v="7.4378409638352352"/>
    <n v="3.01"/>
    <s v="180102080101"/>
    <x v="1"/>
    <n v="1840"/>
    <n v="30100"/>
  </r>
  <r>
    <n v="830"/>
    <n v="862"/>
    <n v="0.2223938838456907"/>
    <n v="0.09"/>
    <s v="180102080101"/>
    <x v="1"/>
    <n v="140"/>
    <n v="900"/>
  </r>
  <r>
    <n v="831"/>
    <n v="863"/>
    <n v="0.22239395030361125"/>
    <n v="0.09"/>
    <s v="180102080102"/>
    <x v="0"/>
    <n v="180"/>
    <n v="900"/>
  </r>
  <r>
    <n v="832"/>
    <n v="864"/>
    <n v="7.4131332606452383E-2"/>
    <n v="0.03"/>
    <s v="180102080102"/>
    <x v="0"/>
    <n v="80"/>
    <n v="300"/>
  </r>
  <r>
    <n v="833"/>
    <n v="865"/>
    <n v="0.29652527164553516"/>
    <n v="0.12"/>
    <s v="180102080103"/>
    <x v="2"/>
    <n v="200"/>
    <n v="1200"/>
  </r>
  <r>
    <n v="834"/>
    <n v="866"/>
    <n v="0.64247221960306056"/>
    <n v="0.26"/>
    <s v="180102080102"/>
    <x v="0"/>
    <n v="260"/>
    <n v="2600"/>
  </r>
  <r>
    <n v="835"/>
    <n v="867"/>
    <n v="2.4710439314588901E-2"/>
    <n v="0.01"/>
    <s v="180102080102"/>
    <x v="0"/>
    <n v="40"/>
    <n v="100"/>
  </r>
  <r>
    <n v="836"/>
    <n v="868"/>
    <n v="2.4710439303665434E-2"/>
    <n v="0.01"/>
    <s v="180102080102"/>
    <x v="0"/>
    <n v="40"/>
    <n v="100"/>
  </r>
  <r>
    <n v="837"/>
    <n v="869"/>
    <n v="7.4131332605788122E-2"/>
    <n v="0.03"/>
    <s v="180102080102"/>
    <x v="0"/>
    <n v="80"/>
    <n v="300"/>
  </r>
  <r>
    <n v="838"/>
    <n v="870"/>
    <n v="0.56834010824630177"/>
    <n v="0.23"/>
    <s v="180102080103"/>
    <x v="2"/>
    <n v="240"/>
    <n v="2300"/>
  </r>
  <r>
    <n v="839"/>
    <n v="871"/>
    <n v="4.9420878610283166E-2"/>
    <n v="0.02"/>
    <s v="180102080103"/>
    <x v="2"/>
    <n v="60"/>
    <n v="200"/>
  </r>
  <r>
    <n v="840"/>
    <n v="872"/>
    <n v="0.296525320844159"/>
    <n v="0.12"/>
    <s v="180102080103"/>
    <x v="2"/>
    <n v="160"/>
    <n v="1200"/>
  </r>
  <r>
    <n v="841"/>
    <n v="873"/>
    <n v="9.8841757228242275E-2"/>
    <n v="0.04"/>
    <s v="180102080103"/>
    <x v="2"/>
    <n v="100"/>
    <n v="400"/>
  </r>
  <r>
    <n v="842"/>
    <n v="874"/>
    <n v="1.5320475029964595"/>
    <n v="0.62"/>
    <s v="180102080103"/>
    <x v="2"/>
    <n v="680"/>
    <n v="6200"/>
  </r>
  <r>
    <n v="843"/>
    <n v="876"/>
    <n v="26.193066876874521"/>
    <n v="10.6"/>
    <s v="180102080103"/>
    <x v="2"/>
    <n v="4060"/>
    <n v="106000"/>
  </r>
  <r>
    <n v="844"/>
    <n v="877"/>
    <n v="0.27181485041304565"/>
    <n v="0.11"/>
    <s v="180102080103"/>
    <x v="2"/>
    <n v="200"/>
    <n v="1100"/>
  </r>
  <r>
    <n v="845"/>
    <n v="879"/>
    <n v="7.4131303221961459E-2"/>
    <n v="0.03"/>
    <s v="180102080102"/>
    <x v="0"/>
    <n v="80"/>
    <n v="300"/>
  </r>
  <r>
    <n v="846"/>
    <n v="880"/>
    <n v="0.14826263582686389"/>
    <n v="0.06"/>
    <s v="180102080103"/>
    <x v="2"/>
    <n v="120"/>
    <n v="600"/>
  </r>
  <r>
    <n v="847"/>
    <n v="882"/>
    <n v="0.44478790750088865"/>
    <n v="0.18"/>
    <s v="180102080103"/>
    <x v="2"/>
    <n v="240"/>
    <n v="1800"/>
  </r>
  <r>
    <n v="848"/>
    <n v="883"/>
    <n v="2.4710439302705944E-2"/>
    <n v="0.01"/>
    <s v="180102080103"/>
    <x v="2"/>
    <n v="40"/>
    <n v="100"/>
  </r>
  <r>
    <n v="849"/>
    <n v="884"/>
    <n v="0.27181478484627319"/>
    <n v="0.11"/>
    <s v="180102080103"/>
    <x v="2"/>
    <n v="180"/>
    <n v="1100"/>
  </r>
  <r>
    <n v="850"/>
    <n v="885"/>
    <n v="2.1745183503603638"/>
    <n v="0.88"/>
    <s v="180102080102"/>
    <x v="0"/>
    <n v="860"/>
    <n v="8800"/>
  </r>
  <r>
    <n v="851"/>
    <n v="886"/>
    <n v="0.42007746820024933"/>
    <n v="0.17"/>
    <s v="180102080102"/>
    <x v="0"/>
    <n v="200"/>
    <n v="1700"/>
  </r>
  <r>
    <n v="852"/>
    <n v="887"/>
    <n v="1.3590739431919925"/>
    <n v="0.55000000000000004"/>
    <s v="180102080102"/>
    <x v="0"/>
    <n v="480"/>
    <n v="5500"/>
  </r>
  <r>
    <n v="853"/>
    <n v="888"/>
    <n v="0.24710433945277582"/>
    <n v="0.1"/>
    <s v="180102080102"/>
    <x v="0"/>
    <n v="140"/>
    <n v="1000"/>
  </r>
  <r>
    <n v="854"/>
    <n v="890"/>
    <n v="0.17297301290213027"/>
    <n v="7.0000000000000007E-2"/>
    <s v="180102080103"/>
    <x v="2"/>
    <n v="160"/>
    <n v="700"/>
  </r>
  <r>
    <n v="855"/>
    <n v="891"/>
    <n v="0.12355219651360352"/>
    <n v="0.05"/>
    <s v="180102080103"/>
    <x v="2"/>
    <n v="120"/>
    <n v="500"/>
  </r>
  <r>
    <n v="856"/>
    <n v="892"/>
    <n v="9.8841757222559098E-2"/>
    <n v="0.04"/>
    <s v="180102080103"/>
    <x v="2"/>
    <n v="100"/>
    <n v="400"/>
  </r>
  <r>
    <n v="857"/>
    <n v="893"/>
    <n v="0.12355205654585359"/>
    <n v="0.05"/>
    <s v="180102080103"/>
    <x v="2"/>
    <n v="120"/>
    <n v="500"/>
  </r>
  <r>
    <n v="858"/>
    <n v="894"/>
    <n v="2.4710439304034472E-2"/>
    <n v="0.01"/>
    <s v="180102080103"/>
    <x v="2"/>
    <n v="40"/>
    <n v="100"/>
  </r>
  <r>
    <n v="859"/>
    <n v="895"/>
    <n v="4.942087860924986E-2"/>
    <n v="0.02"/>
    <s v="180102080103"/>
    <x v="2"/>
    <n v="60"/>
    <n v="200"/>
  </r>
  <r>
    <n v="860"/>
    <n v="896"/>
    <n v="4.0525130742028113"/>
    <n v="1.64"/>
    <s v="180102080103"/>
    <x v="2"/>
    <n v="1100"/>
    <n v="16400"/>
  </r>
  <r>
    <n v="861"/>
    <n v="897"/>
    <n v="807.92088644777948"/>
    <n v="795.73"/>
    <s v="180102080101"/>
    <x v="1"/>
    <n v="119525.6831875419"/>
    <n v="3269553.554798218"/>
  </r>
  <r>
    <n v="862"/>
    <n v="897"/>
    <n v="7.2906236819808203"/>
    <n v="795.73"/>
    <s v="180102080103"/>
    <x v="2"/>
    <n v="1176.2504893583182"/>
    <n v="29504.230501663918"/>
  </r>
  <r>
    <n v="863"/>
    <n v="899"/>
    <n v="4.9420878604747621E-2"/>
    <n v="0.02"/>
    <s v="180102080103"/>
    <x v="2"/>
    <n v="60"/>
    <n v="200"/>
  </r>
  <r>
    <n v="864"/>
    <n v="900"/>
    <n v="4.9420878613087832E-2"/>
    <n v="0.02"/>
    <s v="180102080103"/>
    <x v="2"/>
    <n v="60"/>
    <n v="200"/>
  </r>
  <r>
    <n v="865"/>
    <n v="901"/>
    <n v="0.27181417820114234"/>
    <n v="0.11"/>
    <s v="180102080103"/>
    <x v="2"/>
    <n v="180"/>
    <n v="1100"/>
  </r>
  <r>
    <n v="866"/>
    <n v="902"/>
    <n v="2.6934376655263041"/>
    <n v="1.0900000000000001"/>
    <s v="180102080103"/>
    <x v="2"/>
    <n v="840"/>
    <n v="10900"/>
  </r>
  <r>
    <n v="867"/>
    <n v="903"/>
    <n v="2.4710439302115486E-2"/>
    <n v="0.01"/>
    <s v="180102080103"/>
    <x v="2"/>
    <n v="40"/>
    <n v="100"/>
  </r>
  <r>
    <n v="868"/>
    <n v="904"/>
    <n v="7.4131334324167311E-2"/>
    <n v="0.03"/>
    <s v="180102080103"/>
    <x v="2"/>
    <n v="80"/>
    <n v="300"/>
  </r>
  <r>
    <n v="869"/>
    <n v="905"/>
    <n v="0.296525146398262"/>
    <n v="0.12"/>
    <s v="180102080103"/>
    <x v="2"/>
    <n v="220"/>
    <n v="1200"/>
  </r>
  <r>
    <n v="870"/>
    <n v="906"/>
    <n v="0.81544454880586137"/>
    <n v="0.33"/>
    <s v="180102080103"/>
    <x v="2"/>
    <n v="360"/>
    <n v="3300"/>
  </r>
  <r>
    <n v="871"/>
    <n v="907"/>
    <n v="2.4710439298498935E-2"/>
    <n v="0.01"/>
    <s v="180102080103"/>
    <x v="2"/>
    <n v="40"/>
    <n v="100"/>
  </r>
  <r>
    <n v="872"/>
    <n v="908"/>
    <n v="30.715084633329582"/>
    <n v="12.43"/>
    <s v="180102080103"/>
    <x v="2"/>
    <n v="3540"/>
    <n v="124300"/>
  </r>
  <r>
    <n v="873"/>
    <n v="909"/>
    <n v="0.51891838209208885"/>
    <n v="0.21"/>
    <s v="180102080103"/>
    <x v="2"/>
    <n v="280"/>
    <n v="2100"/>
  </r>
  <r>
    <n v="874"/>
    <n v="910"/>
    <n v="0.22239395205062762"/>
    <n v="0.09"/>
    <s v="180102080103"/>
    <x v="2"/>
    <n v="140"/>
    <n v="900"/>
  </r>
  <r>
    <n v="875"/>
    <n v="911"/>
    <n v="2.4710439302189292E-2"/>
    <n v="0.01"/>
    <s v="180102080103"/>
    <x v="2"/>
    <n v="40"/>
    <n v="100"/>
  </r>
  <r>
    <n v="876"/>
    <n v="912"/>
    <n v="2.4710439301303604E-2"/>
    <n v="0.01"/>
    <s v="180102080103"/>
    <x v="2"/>
    <n v="40"/>
    <n v="100"/>
  </r>
  <r>
    <n v="877"/>
    <n v="913"/>
    <n v="1.6061786207009274"/>
    <n v="0.65"/>
    <s v="180102080103"/>
    <x v="2"/>
    <n v="380"/>
    <n v="6500"/>
  </r>
  <r>
    <n v="878"/>
    <n v="914"/>
    <n v="1.5814679715356452"/>
    <n v="0.64"/>
    <s v="180102080103"/>
    <x v="2"/>
    <n v="500"/>
    <n v="6400"/>
  </r>
  <r>
    <n v="879"/>
    <n v="915"/>
    <n v="1.1613906439402495"/>
    <n v="0.47"/>
    <s v="180102080103"/>
    <x v="2"/>
    <n v="360"/>
    <n v="4700"/>
  </r>
  <r>
    <n v="880"/>
    <n v="916"/>
    <n v="2.9899626484647972"/>
    <n v="1.21"/>
    <s v="180102080103"/>
    <x v="2"/>
    <n v="720"/>
    <n v="12100"/>
  </r>
  <r>
    <n v="881"/>
    <n v="917"/>
    <n v="7.4131317907305955E-2"/>
    <n v="0.03"/>
    <s v="180102080103"/>
    <x v="2"/>
    <n v="80"/>
    <n v="300"/>
  </r>
  <r>
    <n v="882"/>
    <n v="918"/>
    <n v="0.14826263583055424"/>
    <n v="0.06"/>
    <s v="180102080103"/>
    <x v="2"/>
    <n v="100"/>
    <n v="600"/>
  </r>
  <r>
    <n v="883"/>
    <n v="920"/>
    <n v="4.9420878599212077E-2"/>
    <n v="0.02"/>
    <s v="180102080103"/>
    <x v="2"/>
    <n v="60"/>
    <n v="200"/>
  </r>
  <r>
    <n v="884"/>
    <n v="921"/>
    <n v="2.4710439302041677E-2"/>
    <n v="0.01"/>
    <s v="180102080103"/>
    <x v="2"/>
    <n v="40"/>
    <n v="100"/>
  </r>
  <r>
    <n v="885"/>
    <n v="922"/>
    <n v="0.22239387511976083"/>
    <n v="0.09"/>
    <s v="180102080103"/>
    <x v="2"/>
    <n v="180"/>
    <n v="900"/>
  </r>
  <r>
    <n v="886"/>
    <n v="923"/>
    <n v="2.4710439309865242E-2"/>
    <n v="0.01"/>
    <s v="180102080103"/>
    <x v="2"/>
    <n v="40"/>
    <n v="100"/>
  </r>
  <r>
    <n v="887"/>
    <n v="924"/>
    <n v="0.12355217843866344"/>
    <n v="0.05"/>
    <s v="180102080103"/>
    <x v="2"/>
    <n v="100"/>
    <n v="500"/>
  </r>
  <r>
    <n v="888"/>
    <n v="925"/>
    <n v="9.8841757217835446E-2"/>
    <n v="0.04"/>
    <s v="180102080103"/>
    <x v="2"/>
    <n v="100"/>
    <n v="400"/>
  </r>
  <r>
    <n v="889"/>
    <n v="929"/>
    <n v="9.8841695009069114E-2"/>
    <n v="0.04"/>
    <s v="180102080103"/>
    <x v="2"/>
    <n v="100"/>
    <n v="400"/>
  </r>
  <r>
    <n v="890"/>
    <n v="930"/>
    <n v="0.22239395374302667"/>
    <n v="0.09"/>
    <s v="180102080103"/>
    <x v="2"/>
    <n v="160"/>
    <n v="900"/>
  </r>
  <r>
    <n v="891"/>
    <n v="931"/>
    <n v="4.9420878616187734E-2"/>
    <n v="0.02"/>
    <s v="180102080103"/>
    <x v="2"/>
    <n v="60"/>
    <n v="200"/>
  </r>
  <r>
    <n v="892"/>
    <n v="936"/>
    <n v="0.24710439304816828"/>
    <n v="0.1"/>
    <s v="180102080103"/>
    <x v="2"/>
    <n v="180"/>
    <n v="1000"/>
  </r>
  <r>
    <n v="893"/>
    <n v="937"/>
    <n v="0.17297307848676408"/>
    <n v="7.0000000000000007E-2"/>
    <s v="180102080103"/>
    <x v="2"/>
    <n v="120"/>
    <n v="700"/>
  </r>
  <r>
    <n v="894"/>
    <n v="938"/>
    <n v="2.4710439303444014E-2"/>
    <n v="0.01"/>
    <s v="180102080103"/>
    <x v="2"/>
    <n v="40"/>
    <n v="100"/>
  </r>
  <r>
    <n v="895"/>
    <n v="939"/>
    <n v="7.4131303218418723E-2"/>
    <n v="0.03"/>
    <s v="180102080103"/>
    <x v="2"/>
    <n v="80"/>
    <n v="300"/>
  </r>
  <r>
    <n v="896"/>
    <n v="944"/>
    <n v="0.172973064623927"/>
    <n v="7.0000000000000007E-2"/>
    <s v="180102080103"/>
    <x v="2"/>
    <n v="120"/>
    <n v="700"/>
  </r>
  <r>
    <n v="897"/>
    <n v="945"/>
    <n v="0.12355221459703145"/>
    <n v="0.05"/>
    <s v="180102080103"/>
    <x v="2"/>
    <n v="100"/>
    <n v="500"/>
  </r>
  <r>
    <n v="898"/>
    <n v="947"/>
    <n v="4.9420878620837591E-2"/>
    <n v="0.02"/>
    <s v="180102080103"/>
    <x v="2"/>
    <n v="60"/>
    <n v="200"/>
  </r>
  <r>
    <n v="899"/>
    <n v="949"/>
    <n v="1.1119697120174767"/>
    <n v="0.45"/>
    <s v="180102080103"/>
    <x v="2"/>
    <n v="480"/>
    <n v="4500"/>
  </r>
  <r>
    <n v="900"/>
    <n v="950"/>
    <n v="0.34594610875314491"/>
    <n v="0.14000000000000001"/>
    <s v="180102080103"/>
    <x v="2"/>
    <n v="180"/>
    <n v="1400"/>
  </r>
  <r>
    <n v="901"/>
    <n v="951"/>
    <n v="2.4710439307798638E-2"/>
    <n v="0.01"/>
    <s v="180102080103"/>
    <x v="2"/>
    <n v="40"/>
    <n v="100"/>
  </r>
  <r>
    <n v="902"/>
    <n v="952"/>
    <n v="9.8841757230677896E-2"/>
    <n v="0.04"/>
    <s v="180102080103"/>
    <x v="2"/>
    <n v="100"/>
    <n v="400"/>
  </r>
  <r>
    <n v="903"/>
    <n v="953"/>
    <n v="2.4710439305289197E-2"/>
    <n v="0.01"/>
    <s v="180102080103"/>
    <x v="2"/>
    <n v="40"/>
    <n v="100"/>
  </r>
  <r>
    <n v="904"/>
    <n v="954"/>
    <n v="2.1992290716825895"/>
    <n v="0.89"/>
    <s v="180102080103"/>
    <x v="2"/>
    <n v="800"/>
    <n v="8900"/>
  </r>
  <r>
    <n v="905"/>
    <n v="958"/>
    <n v="6.4980120977354909"/>
    <n v="527.34"/>
    <s v="180102080103"/>
    <x v="2"/>
    <n v="2152.5073223497352"/>
    <n v="26296.495961382021"/>
  </r>
  <r>
    <n v="906"/>
    <n v="958"/>
    <n v="159.29507209415411"/>
    <n v="527.34"/>
    <s v="180102080102"/>
    <x v="0"/>
    <n v="38293.842833616502"/>
    <n v="644647.95485527732"/>
  </r>
  <r>
    <n v="907"/>
    <n v="959"/>
    <n v="9.884175722580664E-2"/>
    <n v="0.04"/>
    <s v="180102080103"/>
    <x v="2"/>
    <n v="100"/>
    <n v="400"/>
  </r>
  <r>
    <n v="908"/>
    <n v="960"/>
    <n v="4.1019321781500038"/>
    <n v="1.66"/>
    <s v="180102080103"/>
    <x v="2"/>
    <n v="700"/>
    <n v="16600"/>
  </r>
  <r>
    <n v="909"/>
    <n v="962"/>
    <n v="7.4131303199524073E-2"/>
    <n v="0.03"/>
    <s v="180102080103"/>
    <x v="2"/>
    <n v="80"/>
    <n v="300"/>
  </r>
  <r>
    <n v="910"/>
    <n v="964"/>
    <n v="0.69189243627149066"/>
    <n v="0.28000000000000003"/>
    <s v="180102080103"/>
    <x v="2"/>
    <n v="340"/>
    <n v="2800"/>
  </r>
  <r>
    <n v="911"/>
    <n v="966"/>
    <n v="0.1482626047160964"/>
    <n v="0.06"/>
    <s v="180102080103"/>
    <x v="2"/>
    <n v="140"/>
    <n v="600"/>
  </r>
  <r>
    <n v="912"/>
    <n v="967"/>
    <n v="0.66717932729421492"/>
    <n v="0.27"/>
    <s v="180102080103"/>
    <x v="2"/>
    <n v="340"/>
    <n v="2700"/>
  </r>
  <r>
    <n v="913"/>
    <n v="968"/>
    <n v="0.1729730751199749"/>
    <n v="7.0000000000000007E-2"/>
    <s v="180102080103"/>
    <x v="2"/>
    <n v="140"/>
    <n v="700"/>
  </r>
  <r>
    <n v="914"/>
    <n v="969"/>
    <n v="2.4710439313407984E-2"/>
    <n v="0.01"/>
    <s v="180102080103"/>
    <x v="2"/>
    <n v="40"/>
    <n v="100"/>
  </r>
  <r>
    <n v="915"/>
    <n v="970"/>
    <n v="4.9420878610652197E-2"/>
    <n v="0.02"/>
    <s v="180102080103"/>
    <x v="2"/>
    <n v="60"/>
    <n v="200"/>
  </r>
  <r>
    <n v="916"/>
    <n v="972"/>
    <n v="0.46949837961111579"/>
    <n v="0.19"/>
    <s v="180102080103"/>
    <x v="2"/>
    <n v="280"/>
    <n v="1900"/>
  </r>
  <r>
    <n v="917"/>
    <n v="973"/>
    <n v="2.3480267742515648E-3"/>
    <n v="0.02"/>
    <s v="180102080103"/>
    <x v="2"/>
    <n v="15.038831548226975"/>
    <n v="9.502167099007508"/>
  </r>
  <r>
    <n v="918"/>
    <n v="974"/>
    <n v="0.37065656898572719"/>
    <n v="0.15"/>
    <s v="180102080103"/>
    <x v="2"/>
    <n v="200"/>
    <n v="1500"/>
  </r>
  <r>
    <n v="919"/>
    <n v="976"/>
    <n v="0.54362955247162947"/>
    <n v="0.22"/>
    <s v="180102080103"/>
    <x v="2"/>
    <n v="280"/>
    <n v="2200"/>
  </r>
  <r>
    <n v="920"/>
    <n v="978"/>
    <n v="2.4710439304182086E-2"/>
    <n v="0.01"/>
    <s v="180102080103"/>
    <x v="2"/>
    <n v="40"/>
    <n v="100"/>
  </r>
  <r>
    <n v="921"/>
    <n v="982"/>
    <n v="4.9420878606740409E-2"/>
    <n v="0.02"/>
    <s v="180102080103"/>
    <x v="2"/>
    <n v="60"/>
    <n v="200"/>
  </r>
  <r>
    <n v="922"/>
    <n v="983"/>
    <n v="7.4131317909667774E-2"/>
    <n v="0.03"/>
    <s v="180102080103"/>
    <x v="2"/>
    <n v="80"/>
    <n v="300"/>
  </r>
  <r>
    <n v="923"/>
    <n v="984"/>
    <n v="2.4710439310455697E-2"/>
    <n v="0.01"/>
    <s v="180102080103"/>
    <x v="2"/>
    <n v="40"/>
    <n v="100"/>
  </r>
  <r>
    <n v="924"/>
    <n v="986"/>
    <n v="0.17297304401466912"/>
    <n v="7.0000000000000007E-2"/>
    <s v="180102080103"/>
    <x v="2"/>
    <n v="140"/>
    <n v="700"/>
  </r>
  <r>
    <n v="925"/>
    <n v="987"/>
    <n v="9.8841739133300424E-2"/>
    <n v="0.04"/>
    <s v="180102080103"/>
    <x v="2"/>
    <n v="100"/>
    <n v="400"/>
  </r>
  <r>
    <n v="926"/>
    <n v="988"/>
    <n v="0.86486537272471509"/>
    <n v="0.35"/>
    <s v="180102080103"/>
    <x v="2"/>
    <n v="340"/>
    <n v="3500"/>
  </r>
  <r>
    <n v="927"/>
    <n v="989"/>
    <n v="0.12355213434174078"/>
    <n v="0.05"/>
    <s v="180102080103"/>
    <x v="2"/>
    <n v="120"/>
    <n v="500"/>
  </r>
  <r>
    <n v="928"/>
    <n v="990"/>
    <n v="0.32123569924714307"/>
    <n v="0.13"/>
    <s v="180102080103"/>
    <x v="2"/>
    <n v="220"/>
    <n v="1300"/>
  </r>
  <r>
    <n v="929"/>
    <n v="991"/>
    <n v="2.4710439293701467E-2"/>
    <n v="0.01"/>
    <s v="180102080103"/>
    <x v="2"/>
    <n v="40"/>
    <n v="100"/>
  </r>
  <r>
    <n v="930"/>
    <n v="993"/>
    <n v="0.27181484705216102"/>
    <n v="0.11"/>
    <s v="180102080103"/>
    <x v="2"/>
    <n v="200"/>
    <n v="1100"/>
  </r>
  <r>
    <n v="931"/>
    <n v="995"/>
    <n v="0.51891929768625566"/>
    <n v="0.21"/>
    <s v="180102080103"/>
    <x v="2"/>
    <n v="240"/>
    <n v="2100"/>
  </r>
  <r>
    <n v="932"/>
    <n v="997"/>
    <n v="0.59305046471991241"/>
    <n v="0.24"/>
    <s v="180102080103"/>
    <x v="2"/>
    <n v="320"/>
    <n v="2400"/>
  </r>
  <r>
    <n v="933"/>
    <n v="998"/>
    <n v="7.4131332613168843E-2"/>
    <n v="0.03"/>
    <s v="180102080103"/>
    <x v="2"/>
    <n v="80"/>
    <n v="300"/>
  </r>
  <r>
    <n v="934"/>
    <n v="999"/>
    <n v="0.19768351442843782"/>
    <n v="0.08"/>
    <s v="180102080103"/>
    <x v="2"/>
    <n v="140"/>
    <n v="800"/>
  </r>
  <r>
    <n v="935"/>
    <n v="1000"/>
    <n v="0.54362964278868653"/>
    <n v="0.22"/>
    <s v="180102080103"/>
    <x v="2"/>
    <n v="240"/>
    <n v="2200"/>
  </r>
  <r>
    <n v="936"/>
    <n v="1001"/>
    <n v="0.19768347034664563"/>
    <n v="0.08"/>
    <s v="180102080103"/>
    <x v="2"/>
    <n v="120"/>
    <n v="800"/>
  </r>
  <r>
    <n v="937"/>
    <n v="1002"/>
    <n v="0.22239400126423434"/>
    <n v="0.09"/>
    <s v="180102080103"/>
    <x v="2"/>
    <n v="140"/>
    <n v="900"/>
  </r>
  <r>
    <n v="938"/>
    <n v="1003"/>
    <n v="0.61776102778703113"/>
    <n v="0.25"/>
    <s v="180102080103"/>
    <x v="2"/>
    <n v="280"/>
    <n v="2500"/>
  </r>
  <r>
    <n v="939"/>
    <n v="1004"/>
    <n v="1.9274142029754702"/>
    <n v="0.78"/>
    <s v="180102080103"/>
    <x v="2"/>
    <n v="620"/>
    <n v="7800"/>
  </r>
  <r>
    <n v="940"/>
    <n v="1005"/>
    <n v="0.1729729809723243"/>
    <n v="7.0000000000000007E-2"/>
    <s v="180102080103"/>
    <x v="2"/>
    <n v="120"/>
    <n v="700"/>
  </r>
  <r>
    <n v="941"/>
    <n v="1006"/>
    <n v="9.8841757215030801E-2"/>
    <n v="0.04"/>
    <s v="180102080103"/>
    <x v="2"/>
    <n v="100"/>
    <n v="400"/>
  </r>
  <r>
    <n v="942"/>
    <n v="1007"/>
    <n v="6.9683436330199813"/>
    <n v="2.82"/>
    <s v="180102080103"/>
    <x v="2"/>
    <n v="980"/>
    <n v="28200"/>
  </r>
  <r>
    <n v="943"/>
    <n v="1008"/>
    <n v="1.8285722002018232"/>
    <n v="0.74"/>
    <s v="180102080103"/>
    <x v="2"/>
    <n v="600"/>
    <n v="7400"/>
  </r>
  <r>
    <n v="944"/>
    <n v="1009"/>
    <n v="2.4710439304551121E-2"/>
    <n v="0.01"/>
    <s v="180102080103"/>
    <x v="2"/>
    <n v="40"/>
    <n v="100"/>
  </r>
  <r>
    <n v="945"/>
    <n v="1010"/>
    <n v="2.4710439305141583E-2"/>
    <n v="0.01"/>
    <s v="180102080103"/>
    <x v="2"/>
    <n v="40"/>
    <n v="100"/>
  </r>
  <r>
    <n v="946"/>
    <n v="1011"/>
    <n v="7.4131301503951294E-2"/>
    <n v="0.03"/>
    <s v="180102080103"/>
    <x v="2"/>
    <n v="80"/>
    <n v="300"/>
  </r>
  <r>
    <n v="947"/>
    <n v="1012"/>
    <n v="0.61776122368528563"/>
    <n v="0.25"/>
    <s v="180102080103"/>
    <x v="2"/>
    <n v="220"/>
    <n v="2500"/>
  </r>
  <r>
    <n v="948"/>
    <n v="1013"/>
    <n v="0.46949840015616134"/>
    <n v="0.19"/>
    <s v="180102080103"/>
    <x v="2"/>
    <n v="240"/>
    <n v="1900"/>
  </r>
  <r>
    <n v="949"/>
    <n v="1014"/>
    <n v="9.884175720624773E-2"/>
    <n v="0.04"/>
    <s v="180102080103"/>
    <x v="2"/>
    <n v="80"/>
    <n v="400"/>
  </r>
  <r>
    <n v="950"/>
    <n v="1015"/>
    <n v="0.24710446434953862"/>
    <n v="0.1"/>
    <s v="180102080103"/>
    <x v="2"/>
    <n v="220"/>
    <n v="1000"/>
  </r>
  <r>
    <n v="951"/>
    <n v="1016"/>
    <n v="7.4131303216352112E-2"/>
    <n v="0.03"/>
    <s v="180102080103"/>
    <x v="2"/>
    <n v="80"/>
    <n v="300"/>
  </r>
  <r>
    <n v="952"/>
    <n v="1017"/>
    <n v="4.9420878619066216E-2"/>
    <n v="0.02"/>
    <s v="180102080103"/>
    <x v="2"/>
    <n v="60"/>
    <n v="200"/>
  </r>
  <r>
    <n v="953"/>
    <n v="1018"/>
    <n v="0.17297307513827909"/>
    <n v="7.0000000000000007E-2"/>
    <s v="180102080103"/>
    <x v="2"/>
    <n v="120"/>
    <n v="700"/>
  </r>
  <r>
    <n v="954"/>
    <n v="1019"/>
    <n v="2.4710439298941775E-2"/>
    <n v="0.01"/>
    <s v="180102080103"/>
    <x v="2"/>
    <n v="40"/>
    <n v="100"/>
  </r>
  <r>
    <n v="955"/>
    <n v="1020"/>
    <n v="10.823149311010926"/>
    <n v="4.38"/>
    <s v="180102080103"/>
    <x v="2"/>
    <n v="1160"/>
    <n v="43800"/>
  </r>
  <r>
    <n v="956"/>
    <n v="1021"/>
    <n v="7.4131334323945891E-2"/>
    <n v="0.03"/>
    <s v="180102080103"/>
    <x v="2"/>
    <n v="80"/>
    <n v="300"/>
  </r>
  <r>
    <n v="957"/>
    <n v="1022"/>
    <n v="0.29652525812804198"/>
    <n v="0.12"/>
    <s v="180102080103"/>
    <x v="2"/>
    <n v="160"/>
    <n v="1200"/>
  </r>
  <r>
    <n v="958"/>
    <n v="1023"/>
    <n v="0.24710434553958169"/>
    <n v="0.1"/>
    <s v="180102080103"/>
    <x v="2"/>
    <n v="160"/>
    <n v="1000"/>
  </r>
  <r>
    <n v="959"/>
    <n v="1024"/>
    <n v="7.4131301523805426E-2"/>
    <n v="0.03"/>
    <s v="180102080103"/>
    <x v="2"/>
    <n v="80"/>
    <n v="300"/>
  </r>
  <r>
    <n v="960"/>
    <n v="1025"/>
    <n v="2.4710439306396301E-2"/>
    <n v="0.01"/>
    <s v="180102080103"/>
    <x v="2"/>
    <n v="40"/>
    <n v="100"/>
  </r>
  <r>
    <n v="961"/>
    <n v="1026"/>
    <n v="9.8841757213111781E-2"/>
    <n v="0.04"/>
    <s v="180102080103"/>
    <x v="2"/>
    <n v="100"/>
    <n v="400"/>
  </r>
  <r>
    <n v="962"/>
    <n v="1027"/>
    <n v="2.4710439300786959E-2"/>
    <n v="0.01"/>
    <s v="180102080103"/>
    <x v="2"/>
    <n v="40"/>
    <n v="100"/>
  </r>
  <r>
    <n v="963"/>
    <n v="1028"/>
    <n v="6.103480600489557"/>
    <n v="2.4700000000000002"/>
    <s v="180102080103"/>
    <x v="2"/>
    <n v="800"/>
    <n v="24700"/>
  </r>
  <r>
    <n v="964"/>
    <n v="1029"/>
    <n v="2.4710439299975077E-2"/>
    <n v="0.01"/>
    <s v="180102080103"/>
    <x v="2"/>
    <n v="40"/>
    <n v="100"/>
  </r>
  <r>
    <n v="965"/>
    <n v="1030"/>
    <n v="1.0872594096514807"/>
    <n v="0.44"/>
    <s v="180102080103"/>
    <x v="2"/>
    <n v="420"/>
    <n v="4400"/>
  </r>
  <r>
    <n v="966"/>
    <n v="1031"/>
    <n v="0.96370719254234749"/>
    <n v="0.39"/>
    <s v="180102080103"/>
    <x v="2"/>
    <n v="400"/>
    <n v="3900"/>
  </r>
  <r>
    <n v="967"/>
    <n v="1032"/>
    <n v="0.19768351444541349"/>
    <n v="0.08"/>
    <s v="180102080103"/>
    <x v="2"/>
    <n v="120"/>
    <n v="800"/>
  </r>
  <r>
    <n v="968"/>
    <n v="1033"/>
    <n v="0.51891922879100005"/>
    <n v="0.21"/>
    <s v="180102080103"/>
    <x v="2"/>
    <n v="260"/>
    <n v="2100"/>
  </r>
  <r>
    <n v="969"/>
    <n v="1034"/>
    <n v="7.4131334313317671E-2"/>
    <n v="0.03"/>
    <s v="180102080103"/>
    <x v="2"/>
    <n v="80"/>
    <n v="300"/>
  </r>
  <r>
    <n v="970"/>
    <n v="1035"/>
    <n v="2.4710439308979554E-2"/>
    <n v="0.01"/>
    <s v="180102080103"/>
    <x v="2"/>
    <n v="40"/>
    <n v="100"/>
  </r>
  <r>
    <n v="971"/>
    <n v="1036"/>
    <n v="0.14826265052778168"/>
    <n v="0.06"/>
    <s v="180102080103"/>
    <x v="2"/>
    <n v="120"/>
    <n v="600"/>
  </r>
  <r>
    <n v="972"/>
    <n v="1037"/>
    <n v="0.61776097839621325"/>
    <n v="0.25"/>
    <s v="180102080103"/>
    <x v="2"/>
    <n v="380"/>
    <n v="2500"/>
  </r>
  <r>
    <n v="973"/>
    <n v="1038"/>
    <n v="2.4710439304920156E-2"/>
    <n v="0.01"/>
    <s v="180102080103"/>
    <x v="2"/>
    <n v="40"/>
    <n v="100"/>
  </r>
  <r>
    <n v="974"/>
    <n v="1039"/>
    <n v="7.4131317914243836E-2"/>
    <n v="0.03"/>
    <s v="180102080103"/>
    <x v="2"/>
    <n v="80"/>
    <n v="300"/>
  </r>
  <r>
    <n v="975"/>
    <n v="1040"/>
    <n v="4.9420878609102242E-2"/>
    <n v="0.02"/>
    <s v="180102080103"/>
    <x v="2"/>
    <n v="60"/>
    <n v="200"/>
  </r>
  <r>
    <n v="976"/>
    <n v="1041"/>
    <n v="4.942087860924986E-2"/>
    <n v="0.02"/>
    <s v="180102080103"/>
    <x v="2"/>
    <n v="60"/>
    <n v="200"/>
  </r>
  <r>
    <n v="977"/>
    <n v="1042"/>
    <n v="0.49420926548265287"/>
    <n v="0.2"/>
    <s v="180102080103"/>
    <x v="2"/>
    <n v="200"/>
    <n v="2000"/>
  </r>
  <r>
    <n v="978"/>
    <n v="1043"/>
    <n v="0.2718147753661076"/>
    <n v="0.11"/>
    <s v="180102080103"/>
    <x v="2"/>
    <n v="200"/>
    <n v="1100"/>
  </r>
  <r>
    <n v="979"/>
    <n v="1044"/>
    <n v="4.9420878617959109E-2"/>
    <n v="0.02"/>
    <s v="180102080103"/>
    <x v="2"/>
    <n v="60"/>
    <n v="200"/>
  </r>
  <r>
    <n v="980"/>
    <n v="1045"/>
    <n v="0.44478777096797811"/>
    <n v="0.18"/>
    <s v="180102080103"/>
    <x v="2"/>
    <n v="220"/>
    <n v="1800"/>
  </r>
  <r>
    <n v="981"/>
    <n v="1046"/>
    <n v="2.4710439307134374E-2"/>
    <n v="0.01"/>
    <s v="180102080103"/>
    <x v="2"/>
    <n v="40"/>
    <n v="100"/>
  </r>
  <r>
    <n v="982"/>
    <n v="1047"/>
    <n v="2.4710439302263101E-2"/>
    <n v="0.01"/>
    <s v="180102080103"/>
    <x v="2"/>
    <n v="40"/>
    <n v="100"/>
  </r>
  <r>
    <n v="983"/>
    <n v="1048"/>
    <n v="0.32123603658368216"/>
    <n v="0.13"/>
    <s v="180102080103"/>
    <x v="2"/>
    <n v="180"/>
    <n v="1300"/>
  </r>
  <r>
    <n v="984"/>
    <n v="1049"/>
    <n v="6.7706604725776582"/>
    <n v="2.74"/>
    <s v="180102080103"/>
    <x v="2"/>
    <n v="1500"/>
    <n v="27400"/>
  </r>
  <r>
    <n v="985"/>
    <n v="1050"/>
    <n v="4.9420878618623369E-2"/>
    <n v="0.02"/>
    <s v="180102080103"/>
    <x v="2"/>
    <n v="60"/>
    <n v="200"/>
  </r>
  <r>
    <n v="986"/>
    <n v="1051"/>
    <n v="4.9420878606592805E-2"/>
    <n v="0.02"/>
    <s v="180102080103"/>
    <x v="2"/>
    <n v="60"/>
    <n v="200"/>
  </r>
  <r>
    <n v="987"/>
    <n v="1052"/>
    <n v="9.8841757205066813E-2"/>
    <n v="0.04"/>
    <s v="180102080103"/>
    <x v="2"/>
    <n v="80"/>
    <n v="400"/>
  </r>
  <r>
    <n v="988"/>
    <n v="1053"/>
    <n v="2.4710439306101072E-2"/>
    <n v="0.01"/>
    <s v="180102080103"/>
    <x v="2"/>
    <n v="40"/>
    <n v="100"/>
  </r>
  <r>
    <n v="989"/>
    <n v="1054"/>
    <n v="0.22239390624676589"/>
    <n v="0.09"/>
    <s v="180102080103"/>
    <x v="2"/>
    <n v="140"/>
    <n v="900"/>
  </r>
  <r>
    <n v="990"/>
    <n v="1055"/>
    <n v="2.4710439306839142E-2"/>
    <n v="0.01"/>
    <s v="180102080103"/>
    <x v="2"/>
    <n v="40"/>
    <n v="100"/>
  </r>
  <r>
    <n v="991"/>
    <n v="1056"/>
    <n v="9.8841757208461944E-2"/>
    <n v="0.04"/>
    <s v="180102080103"/>
    <x v="2"/>
    <n v="100"/>
    <n v="400"/>
  </r>
  <r>
    <n v="992"/>
    <n v="1057"/>
    <n v="27.107334470349922"/>
    <n v="10.97"/>
    <s v="180102080103"/>
    <x v="2"/>
    <n v="3140"/>
    <n v="109700"/>
  </r>
  <r>
    <n v="993"/>
    <n v="1058"/>
    <n v="1.0131277946933759"/>
    <n v="0.41"/>
    <s v="180102080103"/>
    <x v="2"/>
    <n v="380"/>
    <n v="4100"/>
  </r>
  <r>
    <n v="994"/>
    <n v="1059"/>
    <n v="0.39536707636450269"/>
    <n v="0.16"/>
    <s v="180102080103"/>
    <x v="2"/>
    <n v="200"/>
    <n v="1600"/>
  </r>
  <r>
    <n v="995"/>
    <n v="1060"/>
    <n v="2.4710439309791433E-2"/>
    <n v="0.01"/>
    <s v="180102080103"/>
    <x v="2"/>
    <n v="40"/>
    <n v="100"/>
  </r>
  <r>
    <n v="996"/>
    <n v="1061"/>
    <n v="1.7297307700824351"/>
    <n v="0.7"/>
    <s v="180102080103"/>
    <x v="2"/>
    <n v="480"/>
    <n v="7000"/>
  </r>
  <r>
    <n v="997"/>
    <n v="1062"/>
    <n v="0.12355217840323597"/>
    <n v="0.05"/>
    <s v="180102080103"/>
    <x v="2"/>
    <n v="100"/>
    <n v="500"/>
  </r>
  <r>
    <n v="998"/>
    <n v="1063"/>
    <n v="0.29652532087943884"/>
    <n v="0.12"/>
    <s v="180102080103"/>
    <x v="2"/>
    <n v="160"/>
    <n v="1200"/>
  </r>
  <r>
    <n v="999"/>
    <n v="1064"/>
    <n v="0.12355221466471264"/>
    <n v="0.05"/>
    <s v="180102080103"/>
    <x v="2"/>
    <n v="100"/>
    <n v="500"/>
  </r>
  <r>
    <n v="1000"/>
    <n v="1065"/>
    <n v="2.4710439304329701E-2"/>
    <n v="0.01"/>
    <s v="180102080103"/>
    <x v="2"/>
    <n v="40"/>
    <n v="100"/>
  </r>
  <r>
    <n v="1001"/>
    <n v="1066"/>
    <n v="0.34594612623194426"/>
    <n v="0.14000000000000001"/>
    <s v="180102080103"/>
    <x v="2"/>
    <n v="180"/>
    <n v="1400"/>
  </r>
  <r>
    <n v="1002"/>
    <n v="1067"/>
    <n v="0.22239394677976038"/>
    <n v="0.09"/>
    <s v="180102080103"/>
    <x v="2"/>
    <n v="140"/>
    <n v="900"/>
  </r>
  <r>
    <n v="1003"/>
    <n v="1068"/>
    <n v="9.8841757222854335E-2"/>
    <n v="0.04"/>
    <s v="180102080103"/>
    <x v="2"/>
    <n v="100"/>
    <n v="400"/>
  </r>
  <r>
    <n v="1004"/>
    <n v="1069"/>
    <n v="0.370656677740339"/>
    <n v="0.15"/>
    <s v="180102080103"/>
    <x v="2"/>
    <n v="160"/>
    <n v="1500"/>
  </r>
  <r>
    <n v="1005"/>
    <n v="1070"/>
    <n v="0.51891927043302133"/>
    <n v="0.21"/>
    <s v="180102080103"/>
    <x v="2"/>
    <n v="220"/>
    <n v="2100"/>
  </r>
  <r>
    <n v="1006"/>
    <n v="1071"/>
    <n v="1.5073367828910194"/>
    <n v="0.61"/>
    <s v="180102080103"/>
    <x v="2"/>
    <n v="540"/>
    <n v="6100"/>
  </r>
  <r>
    <n v="1007"/>
    <n v="1072"/>
    <n v="0.44478791445330529"/>
    <n v="0.18"/>
    <s v="180102080103"/>
    <x v="2"/>
    <n v="260"/>
    <n v="1800"/>
  </r>
  <r>
    <n v="1008"/>
    <n v="1073"/>
    <n v="0.22239397185826551"/>
    <n v="0.09"/>
    <s v="180102080103"/>
    <x v="2"/>
    <n v="160"/>
    <n v="900"/>
  </r>
  <r>
    <n v="1009"/>
    <n v="1074"/>
    <n v="4.9420878603861934E-2"/>
    <n v="0.02"/>
    <s v="180102080103"/>
    <x v="2"/>
    <n v="60"/>
    <n v="200"/>
  </r>
  <r>
    <n v="1010"/>
    <n v="1075"/>
    <n v="2.4710439301008375E-2"/>
    <n v="0.01"/>
    <s v="180102080103"/>
    <x v="2"/>
    <n v="40"/>
    <n v="100"/>
  </r>
  <r>
    <n v="1011"/>
    <n v="1076"/>
    <n v="0.32123569629898835"/>
    <n v="0.13"/>
    <s v="180102080103"/>
    <x v="2"/>
    <n v="220"/>
    <n v="1300"/>
  </r>
  <r>
    <n v="1012"/>
    <n v="1077"/>
    <n v="1.1613906706089308"/>
    <n v="0.47"/>
    <s v="180102080103"/>
    <x v="2"/>
    <n v="420"/>
    <n v="4700"/>
  </r>
  <r>
    <n v="1013"/>
    <n v="1078"/>
    <n v="2.4710439299827462E-2"/>
    <n v="0.01"/>
    <s v="180102080103"/>
    <x v="2"/>
    <n v="40"/>
    <n v="100"/>
  </r>
  <r>
    <n v="1014"/>
    <n v="1079"/>
    <n v="2.471043930883194E-2"/>
    <n v="0.01"/>
    <s v="180102080103"/>
    <x v="2"/>
    <n v="40"/>
    <n v="100"/>
  </r>
  <r>
    <n v="1015"/>
    <n v="1080"/>
    <n v="2.1250977395693909"/>
    <n v="0.86"/>
    <s v="180102080103"/>
    <x v="2"/>
    <n v="480"/>
    <n v="8600"/>
  </r>
  <r>
    <n v="1016"/>
    <n v="1081"/>
    <n v="0.12355221464707271"/>
    <n v="0.05"/>
    <s v="180102080103"/>
    <x v="2"/>
    <n v="100"/>
    <n v="500"/>
  </r>
  <r>
    <n v="1017"/>
    <n v="1082"/>
    <n v="3.508882547947715"/>
    <n v="1.42"/>
    <s v="180102080103"/>
    <x v="2"/>
    <n v="880"/>
    <n v="14200"/>
  </r>
  <r>
    <n v="1018"/>
    <n v="1083"/>
    <n v="9.8841757220197279E-2"/>
    <n v="0.04"/>
    <s v="180102080103"/>
    <x v="2"/>
    <n v="100"/>
    <n v="400"/>
  </r>
  <r>
    <n v="1019"/>
    <n v="1084"/>
    <n v="2.4710439303222594E-2"/>
    <n v="0.01"/>
    <s v="180102080103"/>
    <x v="2"/>
    <n v="40"/>
    <n v="100"/>
  </r>
  <r>
    <n v="1020"/>
    <n v="1085"/>
    <n v="0.32123569799891571"/>
    <n v="0.13"/>
    <s v="180102080103"/>
    <x v="2"/>
    <n v="180"/>
    <n v="1300"/>
  </r>
  <r>
    <n v="1021"/>
    <n v="1086"/>
    <n v="0.17297307511628454"/>
    <n v="7.0000000000000007E-2"/>
    <s v="180102080103"/>
    <x v="2"/>
    <n v="120"/>
    <n v="700"/>
  </r>
  <r>
    <n v="1022"/>
    <n v="1087"/>
    <n v="1.284942843855184"/>
    <n v="0.52"/>
    <s v="180102080103"/>
    <x v="2"/>
    <n v="600"/>
    <n v="5200"/>
  </r>
  <r>
    <n v="1023"/>
    <n v="1088"/>
    <n v="1.4826265938489647"/>
    <n v="0.6"/>
    <s v="180102080103"/>
    <x v="2"/>
    <n v="400"/>
    <n v="6000"/>
  </r>
  <r>
    <n v="1024"/>
    <n v="1089"/>
    <n v="2.3722022705775316"/>
    <n v="0.96"/>
    <s v="180102080103"/>
    <x v="2"/>
    <n v="460"/>
    <n v="9600"/>
  </r>
  <r>
    <n v="1025"/>
    <n v="1090"/>
    <n v="0.27181482887042197"/>
    <n v="0.11"/>
    <s v="180102080103"/>
    <x v="2"/>
    <n v="180"/>
    <n v="1100"/>
  </r>
  <r>
    <n v="1026"/>
    <n v="1091"/>
    <n v="2.4710439300639341E-2"/>
    <n v="0.01"/>
    <s v="180102080103"/>
    <x v="2"/>
    <n v="40"/>
    <n v="100"/>
  </r>
  <r>
    <n v="1027"/>
    <n v="1092"/>
    <n v="7.4131303254141398E-2"/>
    <n v="0.03"/>
    <s v="180102080103"/>
    <x v="2"/>
    <n v="80"/>
    <n v="300"/>
  </r>
  <r>
    <n v="1028"/>
    <n v="1093"/>
    <n v="0.96370710365176215"/>
    <n v="0.39"/>
    <s v="180102080103"/>
    <x v="2"/>
    <n v="320"/>
    <n v="3900"/>
  </r>
  <r>
    <n v="1029"/>
    <n v="1094"/>
    <n v="3.4347509948738457"/>
    <n v="1.39"/>
    <s v="180102080103"/>
    <x v="2"/>
    <n v="960"/>
    <n v="13900"/>
  </r>
  <r>
    <n v="1030"/>
    <n v="1095"/>
    <n v="0.81544435794790038"/>
    <n v="0.33"/>
    <s v="180102080103"/>
    <x v="2"/>
    <n v="300"/>
    <n v="3300"/>
  </r>
  <r>
    <n v="1031"/>
    <n v="1096"/>
    <n v="2.4710439304772545E-2"/>
    <n v="0.01"/>
    <s v="180102080103"/>
    <x v="2"/>
    <n v="40"/>
    <n v="100"/>
  </r>
  <r>
    <n v="1032"/>
    <n v="1097"/>
    <n v="0.66718214095356521"/>
    <n v="0.27"/>
    <s v="180102080103"/>
    <x v="2"/>
    <n v="320"/>
    <n v="2700"/>
  </r>
  <r>
    <n v="1033"/>
    <n v="1098"/>
    <n v="0.14826263582479729"/>
    <n v="0.06"/>
    <s v="180102080103"/>
    <x v="2"/>
    <n v="120"/>
    <n v="600"/>
  </r>
  <r>
    <n v="1034"/>
    <n v="1099"/>
    <n v="0.61776099809963536"/>
    <n v="0.25"/>
    <s v="180102080103"/>
    <x v="2"/>
    <n v="360"/>
    <n v="2500"/>
  </r>
  <r>
    <n v="1035"/>
    <n v="1100"/>
    <n v="0.46949839427203005"/>
    <n v="0.19"/>
    <s v="180102080103"/>
    <x v="2"/>
    <n v="240"/>
    <n v="1900"/>
  </r>
  <r>
    <n v="1036"/>
    <n v="1101"/>
    <n v="0.54362971047667774"/>
    <n v="0.22"/>
    <s v="180102080103"/>
    <x v="2"/>
    <n v="240"/>
    <n v="2200"/>
  </r>
  <r>
    <n v="1037"/>
    <n v="1102"/>
    <n v="9.8841757221009158E-2"/>
    <n v="0.04"/>
    <s v="180102080103"/>
    <x v="2"/>
    <n v="80"/>
    <n v="400"/>
  </r>
  <r>
    <n v="1038"/>
    <n v="1103"/>
    <n v="38.177629041321261"/>
    <n v="15.45"/>
    <s v="180102080103"/>
    <x v="2"/>
    <n v="5080"/>
    <n v="154500"/>
  </r>
  <r>
    <n v="1039"/>
    <n v="1104"/>
    <n v="2.4710439308167673E-2"/>
    <n v="0.01"/>
    <s v="180102080103"/>
    <x v="2"/>
    <n v="40"/>
    <n v="100"/>
  </r>
  <r>
    <n v="1040"/>
    <n v="1105"/>
    <n v="1.2602371213973864"/>
    <n v="0.51"/>
    <s v="180102080103"/>
    <x v="2"/>
    <n v="420"/>
    <n v="5100"/>
  </r>
  <r>
    <n v="1041"/>
    <n v="1106"/>
    <n v="0.4942086298175648"/>
    <n v="0.2"/>
    <s v="180102080103"/>
    <x v="2"/>
    <n v="220"/>
    <n v="2000"/>
  </r>
  <r>
    <n v="1042"/>
    <n v="1107"/>
    <n v="4.9420878607626097E-2"/>
    <n v="0.02"/>
    <s v="180102080103"/>
    <x v="2"/>
    <n v="60"/>
    <n v="200"/>
  </r>
  <r>
    <n v="1043"/>
    <n v="1108"/>
    <n v="2.4710439309496207E-2"/>
    <n v="0.01"/>
    <s v="180102080103"/>
    <x v="2"/>
    <n v="40"/>
    <n v="100"/>
  </r>
  <r>
    <n v="1044"/>
    <n v="1109"/>
    <n v="0.14826263581741658"/>
    <n v="0.06"/>
    <s v="180102080103"/>
    <x v="2"/>
    <n v="140"/>
    <n v="600"/>
  </r>
  <r>
    <n v="1045"/>
    <n v="1110"/>
    <n v="2.4710439297687049E-2"/>
    <n v="0.01"/>
    <s v="180102080103"/>
    <x v="2"/>
    <n v="40"/>
    <n v="100"/>
  </r>
  <r>
    <n v="1046"/>
    <n v="1111"/>
    <n v="0.12355205665058601"/>
    <n v="0.05"/>
    <s v="180102080103"/>
    <x v="2"/>
    <n v="120"/>
    <n v="500"/>
  </r>
  <r>
    <n v="1047"/>
    <n v="1112"/>
    <n v="2.4710439303813048E-2"/>
    <n v="0.01"/>
    <s v="180102080103"/>
    <x v="2"/>
    <n v="40"/>
    <n v="100"/>
  </r>
  <r>
    <n v="1048"/>
    <n v="1113"/>
    <n v="2.4710439304182086E-2"/>
    <n v="0.01"/>
    <s v="180102080103"/>
    <x v="2"/>
    <n v="40"/>
    <n v="100"/>
  </r>
  <r>
    <n v="1049"/>
    <n v="1114"/>
    <n v="2.4710439304846354E-2"/>
    <n v="0.01"/>
    <s v="180102080103"/>
    <x v="2"/>
    <n v="40"/>
    <n v="100"/>
  </r>
  <r>
    <n v="1050"/>
    <n v="1115"/>
    <n v="9.8841757199974123E-2"/>
    <n v="0.04"/>
    <s v="180102080103"/>
    <x v="2"/>
    <n v="100"/>
    <n v="400"/>
  </r>
  <r>
    <n v="1051"/>
    <n v="1116"/>
    <n v="0.17297298099948535"/>
    <n v="7.0000000000000007E-2"/>
    <s v="180102080103"/>
    <x v="2"/>
    <n v="120"/>
    <n v="700"/>
  </r>
  <r>
    <n v="1052"/>
    <n v="1117"/>
    <n v="7.4131317899039539E-2"/>
    <n v="0.03"/>
    <s v="180102080103"/>
    <x v="2"/>
    <n v="80"/>
    <n v="300"/>
  </r>
  <r>
    <n v="1053"/>
    <n v="1118"/>
    <n v="2.792279513642502"/>
    <n v="1.1299999999999999"/>
    <s v="180102080103"/>
    <x v="2"/>
    <n v="900"/>
    <n v="11300"/>
  </r>
  <r>
    <n v="1054"/>
    <n v="1119"/>
    <n v="0.32123577578048434"/>
    <n v="0.13"/>
    <s v="180102080103"/>
    <x v="2"/>
    <n v="240"/>
    <n v="1300"/>
  </r>
  <r>
    <n v="1055"/>
    <n v="1120"/>
    <n v="0.14826265050135873"/>
    <n v="0.06"/>
    <s v="180102080103"/>
    <x v="2"/>
    <n v="140"/>
    <n v="600"/>
  </r>
  <r>
    <n v="1056"/>
    <n v="1121"/>
    <n v="4.4231692075551292"/>
    <n v="1.79"/>
    <s v="180102080103"/>
    <x v="2"/>
    <n v="820"/>
    <n v="17900"/>
  </r>
  <r>
    <n v="1057"/>
    <n v="1122"/>
    <n v="1.6061781672075051"/>
    <n v="0.65"/>
    <s v="180102080103"/>
    <x v="2"/>
    <n v="680"/>
    <n v="6500"/>
  </r>
  <r>
    <n v="1058"/>
    <n v="1123"/>
    <n v="0.37065659128251283"/>
    <n v="0.15"/>
    <s v="180102080103"/>
    <x v="2"/>
    <n v="220"/>
    <n v="1500"/>
  </r>
  <r>
    <n v="1059"/>
    <n v="1124"/>
    <n v="0.51891922713838301"/>
    <n v="0.21"/>
    <s v="180102080103"/>
    <x v="2"/>
    <n v="300"/>
    <n v="2100"/>
  </r>
  <r>
    <n v="1060"/>
    <n v="1125"/>
    <n v="2.0262561947995241"/>
    <n v="0.82"/>
    <s v="180102080103"/>
    <x v="2"/>
    <n v="560"/>
    <n v="8200"/>
  </r>
  <r>
    <n v="1061"/>
    <n v="1126"/>
    <n v="0.29652499195035159"/>
    <n v="0.12"/>
    <s v="180102080103"/>
    <x v="2"/>
    <n v="180"/>
    <n v="1200"/>
  </r>
  <r>
    <n v="1062"/>
    <n v="1127"/>
    <n v="7.413130151753182E-2"/>
    <n v="0.03"/>
    <s v="180102080103"/>
    <x v="2"/>
    <n v="80"/>
    <n v="300"/>
  </r>
  <r>
    <n v="1063"/>
    <n v="1128"/>
    <n v="9.8841757216506912E-2"/>
    <n v="0.04"/>
    <s v="180102080103"/>
    <x v="2"/>
    <n v="100"/>
    <n v="400"/>
  </r>
  <r>
    <n v="1064"/>
    <n v="1129"/>
    <n v="1.2108120508649696"/>
    <n v="0.49"/>
    <s v="180102080103"/>
    <x v="2"/>
    <n v="340"/>
    <n v="4900"/>
  </r>
  <r>
    <n v="1065"/>
    <n v="1130"/>
    <n v="1.1119695519287776"/>
    <n v="0.45"/>
    <s v="180102080103"/>
    <x v="2"/>
    <n v="380"/>
    <n v="4500"/>
  </r>
  <r>
    <n v="1066"/>
    <n v="1131"/>
    <n v="4.9420878604673812E-2"/>
    <n v="0.02"/>
    <s v="180102080103"/>
    <x v="2"/>
    <n v="60"/>
    <n v="200"/>
  </r>
  <r>
    <n v="1067"/>
    <n v="1132"/>
    <n v="0.17297307514720975"/>
    <n v="7.0000000000000007E-2"/>
    <s v="180102080103"/>
    <x v="2"/>
    <n v="140"/>
    <n v="700"/>
  </r>
  <r>
    <n v="1068"/>
    <n v="1133"/>
    <n v="4.9420878614711589E-2"/>
    <n v="0.02"/>
    <s v="180102080103"/>
    <x v="2"/>
    <n v="60"/>
    <n v="200"/>
  </r>
  <r>
    <n v="1069"/>
    <n v="1134"/>
    <n v="7.4131301502991798E-2"/>
    <n v="0.03"/>
    <s v="180102080103"/>
    <x v="2"/>
    <n v="80"/>
    <n v="300"/>
  </r>
  <r>
    <n v="1070"/>
    <n v="1135"/>
    <n v="0.12355214901933551"/>
    <n v="0.05"/>
    <s v="180102080103"/>
    <x v="2"/>
    <n v="100"/>
    <n v="500"/>
  </r>
  <r>
    <n v="1071"/>
    <n v="1136"/>
    <n v="0.12355216544394663"/>
    <n v="0.05"/>
    <s v="180102080103"/>
    <x v="2"/>
    <n v="120"/>
    <n v="500"/>
  </r>
  <r>
    <n v="1072"/>
    <n v="1137"/>
    <n v="21.621634802907693"/>
    <n v="8.75"/>
    <s v="180102080103"/>
    <x v="2"/>
    <n v="3700"/>
    <n v="87500"/>
  </r>
  <r>
    <n v="1073"/>
    <n v="1138"/>
    <n v="2.471043929835132E-2"/>
    <n v="0.01"/>
    <s v="180102080103"/>
    <x v="2"/>
    <n v="40"/>
    <n v="100"/>
  </r>
  <r>
    <n v="1074"/>
    <n v="1139"/>
    <n v="0.1729730596633452"/>
    <n v="7.0000000000000007E-2"/>
    <s v="180102080103"/>
    <x v="2"/>
    <n v="140"/>
    <n v="700"/>
  </r>
  <r>
    <n v="1075"/>
    <n v="1140"/>
    <n v="1.2108114516301551"/>
    <n v="0.49"/>
    <s v="180102080103"/>
    <x v="2"/>
    <n v="420"/>
    <n v="4900"/>
  </r>
  <r>
    <n v="1076"/>
    <n v="1141"/>
    <n v="0.19768349630530163"/>
    <n v="0.08"/>
    <s v="180102080103"/>
    <x v="2"/>
    <n v="140"/>
    <n v="800"/>
  </r>
  <r>
    <n v="1077"/>
    <n v="1142"/>
    <n v="0.71660262620624315"/>
    <n v="0.28999999999999998"/>
    <s v="180102080103"/>
    <x v="2"/>
    <n v="320"/>
    <n v="2900"/>
  </r>
  <r>
    <n v="1078"/>
    <n v="1143"/>
    <n v="7.4131317914686662E-2"/>
    <n v="0.03"/>
    <s v="180102080103"/>
    <x v="2"/>
    <n v="80"/>
    <n v="300"/>
  </r>
  <r>
    <n v="1079"/>
    <n v="1144"/>
    <n v="7.4131332589476726E-2"/>
    <n v="0.03"/>
    <s v="180102080103"/>
    <x v="2"/>
    <n v="80"/>
    <n v="300"/>
  </r>
  <r>
    <n v="1080"/>
    <n v="1145"/>
    <n v="2.4710439301894063E-2"/>
    <n v="0.01"/>
    <s v="180102080103"/>
    <x v="2"/>
    <n v="40"/>
    <n v="100"/>
  </r>
  <r>
    <n v="1081"/>
    <n v="1146"/>
    <n v="0.34594619601628146"/>
    <n v="0.14000000000000001"/>
    <s v="180102080103"/>
    <x v="2"/>
    <n v="180"/>
    <n v="1400"/>
  </r>
  <r>
    <n v="1082"/>
    <n v="1147"/>
    <n v="2.4710439299089389E-2"/>
    <n v="0.01"/>
    <s v="180102080103"/>
    <x v="2"/>
    <n v="40"/>
    <n v="100"/>
  </r>
  <r>
    <n v="1083"/>
    <n v="1148"/>
    <n v="0.39536702886565872"/>
    <n v="0.16"/>
    <s v="180102080103"/>
    <x v="2"/>
    <n v="300"/>
    <n v="1600"/>
  </r>
  <r>
    <n v="1084"/>
    <n v="1149"/>
    <n v="39.21546706281682"/>
    <n v="15.87"/>
    <s v="180102080103"/>
    <x v="2"/>
    <n v="5240"/>
    <n v="158700"/>
  </r>
  <r>
    <n v="1085"/>
    <n v="1150"/>
    <n v="4.9420878607183263E-2"/>
    <n v="0.02"/>
    <s v="180102080103"/>
    <x v="2"/>
    <n v="60"/>
    <n v="200"/>
  </r>
  <r>
    <n v="1086"/>
    <n v="1151"/>
    <n v="4.9420878606445187E-2"/>
    <n v="0.02"/>
    <s v="180102080103"/>
    <x v="2"/>
    <n v="60"/>
    <n v="200"/>
  </r>
  <r>
    <n v="1087"/>
    <n v="1152"/>
    <n v="0.12355224226388124"/>
    <n v="0.05"/>
    <s v="180102080103"/>
    <x v="2"/>
    <n v="100"/>
    <n v="500"/>
  </r>
  <r>
    <n v="1088"/>
    <n v="1153"/>
    <n v="0.34594610103283818"/>
    <n v="0.14000000000000001"/>
    <s v="180102080103"/>
    <x v="2"/>
    <n v="180"/>
    <n v="1400"/>
  </r>
  <r>
    <n v="1089"/>
    <n v="1154"/>
    <n v="0.34594613733409685"/>
    <n v="0.14000000000000001"/>
    <s v="180102080103"/>
    <x v="2"/>
    <n v="200"/>
    <n v="1400"/>
  </r>
  <r>
    <n v="1090"/>
    <n v="1155"/>
    <n v="19.941323643520203"/>
    <n v="8.07"/>
    <s v="180102080103"/>
    <x v="2"/>
    <n v="4120"/>
    <n v="80700"/>
  </r>
  <r>
    <n v="1091"/>
    <n v="1156"/>
    <n v="2.4710439298794164E-2"/>
    <n v="0.01"/>
    <s v="180102080103"/>
    <x v="2"/>
    <n v="40"/>
    <n v="100"/>
  </r>
  <r>
    <n v="1092"/>
    <n v="1157"/>
    <n v="0.29652524402097685"/>
    <n v="0.12"/>
    <s v="180102080103"/>
    <x v="2"/>
    <n v="180"/>
    <n v="1200"/>
  </r>
  <r>
    <n v="1093"/>
    <n v="1158"/>
    <n v="12.034005280493869"/>
    <n v="4.87"/>
    <s v="180102080103"/>
    <x v="2"/>
    <n v="1680"/>
    <n v="48700"/>
  </r>
  <r>
    <n v="1094"/>
    <n v="1159"/>
    <n v="20.064876091350268"/>
    <n v="8.1199999999999992"/>
    <s v="180102080103"/>
    <x v="2"/>
    <n v="1460"/>
    <n v="81200"/>
  </r>
  <r>
    <n v="1095"/>
    <n v="1160"/>
    <n v="4.9420878611759304E-2"/>
    <n v="0.02"/>
    <s v="180102080103"/>
    <x v="2"/>
    <n v="60"/>
    <n v="200"/>
  </r>
  <r>
    <n v="1096"/>
    <n v="1161"/>
    <n v="2.4710439311341384E-2"/>
    <n v="0.01"/>
    <s v="180102080103"/>
    <x v="2"/>
    <n v="40"/>
    <n v="100"/>
  </r>
  <r>
    <n v="1097"/>
    <n v="1162"/>
    <n v="4.9420878607478486E-2"/>
    <n v="0.02"/>
    <s v="180102080103"/>
    <x v="2"/>
    <n v="60"/>
    <n v="200"/>
  </r>
  <r>
    <n v="1098"/>
    <n v="1163"/>
    <n v="9.0687314654801146"/>
    <n v="3.67"/>
    <s v="180102080103"/>
    <x v="2"/>
    <n v="980"/>
    <n v="36700"/>
  </r>
  <r>
    <n v="1099"/>
    <n v="1164"/>
    <n v="7.4131317921476939E-2"/>
    <n v="0.03"/>
    <s v="180102080103"/>
    <x v="2"/>
    <n v="80"/>
    <n v="300"/>
  </r>
  <r>
    <n v="1100"/>
    <n v="1165"/>
    <n v="0.37065658955476016"/>
    <n v="0.15"/>
    <s v="180102080103"/>
    <x v="2"/>
    <n v="200"/>
    <n v="1500"/>
  </r>
  <r>
    <n v="1101"/>
    <n v="1166"/>
    <n v="3.2617768808730454"/>
    <n v="1.32"/>
    <s v="180102080103"/>
    <x v="2"/>
    <n v="660"/>
    <n v="13200"/>
  </r>
  <r>
    <n v="1102"/>
    <n v="1167"/>
    <n v="0.22239396666415773"/>
    <n v="0.09"/>
    <s v="180102080103"/>
    <x v="2"/>
    <n v="140"/>
    <n v="900"/>
  </r>
  <r>
    <n v="1103"/>
    <n v="1168"/>
    <n v="2.3722018804176233"/>
    <n v="0.96"/>
    <s v="180102080103"/>
    <x v="2"/>
    <n v="740"/>
    <n v="9600"/>
  </r>
  <r>
    <n v="1104"/>
    <n v="1169"/>
    <n v="3.5088826445411883"/>
    <n v="1.42"/>
    <s v="180102080103"/>
    <x v="2"/>
    <n v="560"/>
    <n v="14200"/>
  </r>
  <r>
    <n v="1105"/>
    <n v="7"/>
    <n v="1.0131280324326362"/>
    <n v="0.41"/>
    <s v="180102080202"/>
    <x v="3"/>
    <n v="420"/>
    <n v="4100"/>
  </r>
  <r>
    <n v="1106"/>
    <n v="8"/>
    <n v="9.8841709572779338E-2"/>
    <n v="0.04"/>
    <s v="180102080202"/>
    <x v="3"/>
    <n v="100"/>
    <n v="400"/>
  </r>
  <r>
    <n v="1107"/>
    <n v="13"/>
    <n v="2.4710439304182086E-2"/>
    <n v="0.01"/>
    <s v="180102080206"/>
    <x v="4"/>
    <n v="40"/>
    <n v="100"/>
  </r>
  <r>
    <n v="1108"/>
    <n v="14"/>
    <n v="0.17297307156025371"/>
    <n v="7.0000000000000007E-2"/>
    <s v="180102080206"/>
    <x v="4"/>
    <n v="120"/>
    <n v="700"/>
  </r>
  <r>
    <n v="1109"/>
    <n v="15"/>
    <n v="9.8841819556797689E-2"/>
    <n v="0.04"/>
    <s v="180102080206"/>
    <x v="4"/>
    <n v="100"/>
    <n v="400"/>
  </r>
  <r>
    <n v="1110"/>
    <n v="16"/>
    <n v="4.9420878610873617E-2"/>
    <n v="0.02"/>
    <s v="180102080202"/>
    <x v="3"/>
    <n v="60"/>
    <n v="200"/>
  </r>
  <r>
    <n v="1111"/>
    <n v="17"/>
    <n v="2.4710439305732041E-2"/>
    <n v="0.01"/>
    <s v="180102080202"/>
    <x v="3"/>
    <n v="40"/>
    <n v="100"/>
  </r>
  <r>
    <n v="1112"/>
    <n v="19"/>
    <n v="0.12355217830950084"/>
    <n v="0.05"/>
    <s v="180102080202"/>
    <x v="3"/>
    <n v="100"/>
    <n v="500"/>
  </r>
  <r>
    <n v="1113"/>
    <n v="20"/>
    <n v="7.4131301458412263E-2"/>
    <n v="0.03"/>
    <s v="180102080202"/>
    <x v="3"/>
    <n v="80"/>
    <n v="300"/>
  </r>
  <r>
    <n v="1114"/>
    <n v="21"/>
    <n v="0.12355224241740022"/>
    <n v="0.05"/>
    <s v="180102080202"/>
    <x v="3"/>
    <n v="100"/>
    <n v="500"/>
  </r>
  <r>
    <n v="1115"/>
    <n v="22"/>
    <n v="0.19768349622064474"/>
    <n v="0.08"/>
    <s v="180102080202"/>
    <x v="3"/>
    <n v="140"/>
    <n v="800"/>
  </r>
  <r>
    <n v="1116"/>
    <n v="23"/>
    <n v="0.37065643282067173"/>
    <n v="0.15"/>
    <s v="180102080202"/>
    <x v="3"/>
    <n v="180"/>
    <n v="1500"/>
  </r>
  <r>
    <n v="1117"/>
    <n v="24"/>
    <n v="0.17297304051820073"/>
    <n v="7.0000000000000007E-2"/>
    <s v="180102080202"/>
    <x v="3"/>
    <n v="140"/>
    <n v="700"/>
  </r>
  <r>
    <n v="1118"/>
    <n v="27"/>
    <n v="3.0393830803534678"/>
    <n v="1.23"/>
    <s v="180102080202"/>
    <x v="3"/>
    <n v="1000"/>
    <n v="12300"/>
  </r>
  <r>
    <n v="1119"/>
    <n v="29"/>
    <n v="2.4710439300491729E-2"/>
    <n v="0.01"/>
    <s v="180102080202"/>
    <x v="3"/>
    <n v="40"/>
    <n v="100"/>
  </r>
  <r>
    <n v="1120"/>
    <n v="31"/>
    <n v="9.8841757221747234E-2"/>
    <n v="0.04"/>
    <s v="180102080205"/>
    <x v="5"/>
    <n v="80"/>
    <n v="400"/>
  </r>
  <r>
    <n v="1121"/>
    <n v="37"/>
    <n v="2.4710439304034472E-2"/>
    <n v="0.01"/>
    <s v="180102080206"/>
    <x v="4"/>
    <n v="40"/>
    <n v="100"/>
  </r>
  <r>
    <n v="1122"/>
    <n v="39"/>
    <n v="0.39536702887060376"/>
    <n v="0.16"/>
    <s v="180102080206"/>
    <x v="4"/>
    <n v="260"/>
    <n v="1600"/>
  </r>
  <r>
    <n v="1123"/>
    <n v="40"/>
    <n v="0.17297307512174626"/>
    <n v="7.0000000000000007E-2"/>
    <s v="180102080206"/>
    <x v="4"/>
    <n v="120"/>
    <n v="700"/>
  </r>
  <r>
    <n v="1124"/>
    <n v="43"/>
    <n v="4.9420878615892512E-2"/>
    <n v="0.02"/>
    <s v="180102080205"/>
    <x v="5"/>
    <n v="60"/>
    <n v="200"/>
  </r>
  <r>
    <n v="1125"/>
    <n v="51"/>
    <n v="9.9088861849737295"/>
    <n v="4.01"/>
    <s v="180102080202"/>
    <x v="3"/>
    <n v="1840"/>
    <n v="40100"/>
  </r>
  <r>
    <n v="1126"/>
    <n v="52"/>
    <n v="4.9420878607921326E-2"/>
    <n v="0.02"/>
    <s v="180102080205"/>
    <x v="5"/>
    <n v="60"/>
    <n v="200"/>
  </r>
  <r>
    <n v="1127"/>
    <n v="53"/>
    <n v="3.1788904930773478"/>
    <n v="1.3"/>
    <s v="180102080206"/>
    <x v="4"/>
    <n v="648.6146265688559"/>
    <n v="12864.555525229856"/>
  </r>
  <r>
    <n v="1128"/>
    <n v="56"/>
    <n v="4.9420878612940228E-2"/>
    <n v="0.02"/>
    <s v="180102080202"/>
    <x v="3"/>
    <n v="60"/>
    <n v="200"/>
  </r>
  <r>
    <n v="1129"/>
    <n v="57"/>
    <n v="0.12355221298869877"/>
    <n v="0.05"/>
    <s v="180102080202"/>
    <x v="3"/>
    <n v="120"/>
    <n v="500"/>
  </r>
  <r>
    <n v="1130"/>
    <n v="59"/>
    <n v="0.64247142016430114"/>
    <n v="0.26"/>
    <s v="180102080206"/>
    <x v="4"/>
    <n v="280"/>
    <n v="2600"/>
  </r>
  <r>
    <n v="1131"/>
    <n v="60"/>
    <n v="0.22239380998564617"/>
    <n v="0.09"/>
    <s v="180102080202"/>
    <x v="3"/>
    <n v="140"/>
    <n v="900"/>
  </r>
  <r>
    <n v="1132"/>
    <n v="62"/>
    <n v="0.14826263233187162"/>
    <n v="0.06"/>
    <s v="180102080202"/>
    <x v="3"/>
    <n v="120"/>
    <n v="600"/>
  </r>
  <r>
    <n v="1133"/>
    <n v="63"/>
    <n v="0.19768351267101458"/>
    <n v="0.08"/>
    <s v="180102080206"/>
    <x v="4"/>
    <n v="140"/>
    <n v="800"/>
  </r>
  <r>
    <n v="1134"/>
    <n v="64"/>
    <n v="0.39536702884779729"/>
    <n v="0.16"/>
    <s v="180102080202"/>
    <x v="3"/>
    <n v="240"/>
    <n v="1600"/>
  </r>
  <r>
    <n v="1135"/>
    <n v="65"/>
    <n v="0.32123571095362907"/>
    <n v="0.13"/>
    <s v="180102080206"/>
    <x v="4"/>
    <n v="180"/>
    <n v="1300"/>
  </r>
  <r>
    <n v="1136"/>
    <n v="66"/>
    <n v="7.4131332628225508E-2"/>
    <n v="0.03"/>
    <s v="180102080202"/>
    <x v="3"/>
    <n v="80"/>
    <n v="300"/>
  </r>
  <r>
    <n v="1137"/>
    <n v="67"/>
    <n v="9.8841761011156423E-2"/>
    <n v="0.04"/>
    <s v="180102080205"/>
    <x v="5"/>
    <n v="100"/>
    <n v="400"/>
  </r>
  <r>
    <n v="1138"/>
    <n v="68"/>
    <n v="7.4131332602245373E-2"/>
    <n v="0.03"/>
    <s v="180102080206"/>
    <x v="4"/>
    <n v="80"/>
    <n v="300"/>
  </r>
  <r>
    <n v="1139"/>
    <n v="69"/>
    <n v="0.2223939500500835"/>
    <n v="0.09"/>
    <s v="180102080205"/>
    <x v="5"/>
    <n v="160"/>
    <n v="900"/>
  </r>
  <r>
    <n v="1140"/>
    <n v="70"/>
    <n v="9.8841711337361859E-2"/>
    <n v="0.04"/>
    <s v="180102080202"/>
    <x v="3"/>
    <n v="100"/>
    <n v="400"/>
  </r>
  <r>
    <n v="1141"/>
    <n v="71"/>
    <n v="0.22239395374369095"/>
    <n v="0.09"/>
    <s v="180102080205"/>
    <x v="5"/>
    <n v="140"/>
    <n v="900"/>
  </r>
  <r>
    <n v="1142"/>
    <n v="72"/>
    <n v="2.4710439309865242E-2"/>
    <n v="0.01"/>
    <s v="180102080202"/>
    <x v="3"/>
    <n v="40"/>
    <n v="100"/>
  </r>
  <r>
    <n v="1143"/>
    <n v="73"/>
    <n v="0.42007790449984206"/>
    <n v="0.17"/>
    <s v="180102080202"/>
    <x v="3"/>
    <n v="300"/>
    <n v="1700"/>
  </r>
  <r>
    <n v="1144"/>
    <n v="75"/>
    <n v="4.9420878606149951E-2"/>
    <n v="0.02"/>
    <s v="180102080205"/>
    <x v="5"/>
    <n v="60"/>
    <n v="200"/>
  </r>
  <r>
    <n v="1145"/>
    <n v="77"/>
    <n v="1.3096535878630857"/>
    <n v="0.53"/>
    <s v="180102080202"/>
    <x v="3"/>
    <n v="420"/>
    <n v="5300"/>
  </r>
  <r>
    <n v="1146"/>
    <n v="78"/>
    <n v="0.61776139050136358"/>
    <n v="0.25"/>
    <s v="180102080205"/>
    <x v="5"/>
    <n v="260"/>
    <n v="2500"/>
  </r>
  <r>
    <n v="1147"/>
    <n v="79"/>
    <n v="0.27181473608931167"/>
    <n v="0.11"/>
    <s v="180102080205"/>
    <x v="5"/>
    <n v="140"/>
    <n v="1100"/>
  </r>
  <r>
    <n v="1148"/>
    <n v="80"/>
    <n v="4.9420878599654924E-2"/>
    <n v="0.02"/>
    <s v="180102080205"/>
    <x v="5"/>
    <n v="60"/>
    <n v="200"/>
  </r>
  <r>
    <n v="1149"/>
    <n v="81"/>
    <n v="0.5189192816366589"/>
    <n v="0.21"/>
    <s v="180102080205"/>
    <x v="5"/>
    <n v="240"/>
    <n v="2100"/>
  </r>
  <r>
    <n v="1150"/>
    <n v="82"/>
    <n v="4.9420878617221033E-2"/>
    <n v="0.02"/>
    <s v="180102080205"/>
    <x v="5"/>
    <n v="60"/>
    <n v="200"/>
  </r>
  <r>
    <n v="1151"/>
    <n v="83"/>
    <n v="2.4710439307060569E-2"/>
    <n v="0.01"/>
    <s v="180102080205"/>
    <x v="5"/>
    <n v="40"/>
    <n v="100"/>
  </r>
  <r>
    <n v="1152"/>
    <n v="84"/>
    <n v="2.4710439306322496E-2"/>
    <n v="0.01"/>
    <s v="180102080205"/>
    <x v="5"/>
    <n v="40"/>
    <n v="100"/>
  </r>
  <r>
    <n v="1153"/>
    <n v="86"/>
    <n v="0.17297310485512382"/>
    <n v="7.0000000000000007E-2"/>
    <s v="180102080205"/>
    <x v="5"/>
    <n v="160"/>
    <n v="700"/>
  </r>
  <r>
    <n v="1154"/>
    <n v="87"/>
    <n v="1.3809215459151267"/>
    <n v="1.1599999999999999"/>
    <s v="180102080206"/>
    <x v="4"/>
    <n v="600.0861507723223"/>
    <n v="5588.4319671584963"/>
  </r>
  <r>
    <n v="1155"/>
    <n v="88"/>
    <n v="1.9717621721948217"/>
    <n v="1.45"/>
    <s v="180102080206"/>
    <x v="4"/>
    <n v="587.76827173592665"/>
    <n v="7979.4568873985436"/>
  </r>
  <r>
    <n v="1156"/>
    <n v="89"/>
    <n v="0.39536726354538904"/>
    <n v="0.16"/>
    <s v="180102080205"/>
    <x v="5"/>
    <n v="220"/>
    <n v="1600"/>
  </r>
  <r>
    <n v="1157"/>
    <n v="90"/>
    <n v="0.22833400395626194"/>
    <n v="0.25"/>
    <s v="180102080206"/>
    <x v="4"/>
    <n v="175.79485393874921"/>
    <n v="924.03999999165535"/>
  </r>
  <r>
    <n v="1158"/>
    <n v="92"/>
    <n v="9.8841694881382655E-2"/>
    <n v="0.04"/>
    <s v="180102080202"/>
    <x v="3"/>
    <n v="100"/>
    <n v="400"/>
  </r>
  <r>
    <n v="1159"/>
    <n v="93"/>
    <n v="4.9420878597145473E-2"/>
    <n v="0.02"/>
    <s v="180102080202"/>
    <x v="3"/>
    <n v="60"/>
    <n v="200"/>
  </r>
  <r>
    <n v="1160"/>
    <n v="94"/>
    <n v="4.3564793885235834E-2"/>
    <n v="0.02"/>
    <s v="180102080202"/>
    <x v="3"/>
    <n v="56.025984693825286"/>
    <n v="176.30117362719915"/>
  </r>
  <r>
    <n v="1161"/>
    <n v="95"/>
    <n v="7.4131317914760478E-2"/>
    <n v="0.03"/>
    <s v="180102080205"/>
    <x v="5"/>
    <n v="80"/>
    <n v="300"/>
  </r>
  <r>
    <n v="1162"/>
    <n v="98"/>
    <n v="2.4710439299901268E-2"/>
    <n v="0.01"/>
    <s v="180102080205"/>
    <x v="5"/>
    <n v="40"/>
    <n v="100"/>
  </r>
  <r>
    <n v="1163"/>
    <n v="99"/>
    <n v="0.9914689333754737"/>
    <n v="0.84"/>
    <s v="180102080202"/>
    <x v="3"/>
    <n v="470.80171328222815"/>
    <n v="4012.3500334071077"/>
  </r>
  <r>
    <n v="1164"/>
    <n v="103"/>
    <n v="0.27713061170230585"/>
    <n v="0.12"/>
    <s v="180102080202"/>
    <x v="3"/>
    <n v="210.57930605720347"/>
    <n v="1121.5118919058355"/>
  </r>
  <r>
    <n v="1165"/>
    <n v="105"/>
    <n v="0.24710433071754626"/>
    <n v="0.1"/>
    <s v="180102080206"/>
    <x v="4"/>
    <n v="160"/>
    <n v="1000"/>
  </r>
  <r>
    <n v="1166"/>
    <n v="107"/>
    <n v="2.2328363675826197"/>
    <n v="9.93"/>
    <s v="180102080206"/>
    <x v="4"/>
    <n v="1172.8358171685966"/>
    <n v="9036.0234783411433"/>
  </r>
  <r>
    <n v="1167"/>
    <n v="108"/>
    <n v="2.4710439311341384E-2"/>
    <n v="0.01"/>
    <s v="180102080205"/>
    <x v="5"/>
    <n v="40"/>
    <n v="100"/>
  </r>
  <r>
    <n v="1168"/>
    <n v="118"/>
    <n v="7.4131334438051824E-2"/>
    <n v="0.03"/>
    <s v="180102080205"/>
    <x v="5"/>
    <n v="80"/>
    <n v="300"/>
  </r>
  <r>
    <n v="1169"/>
    <n v="124"/>
    <n v="7.4131317909667774E-2"/>
    <n v="0.03"/>
    <s v="180102080202"/>
    <x v="3"/>
    <n v="80"/>
    <n v="300"/>
  </r>
  <r>
    <n v="1170"/>
    <n v="128"/>
    <n v="4.9420878616409161E-2"/>
    <n v="0.02"/>
    <s v="180102080206"/>
    <x v="4"/>
    <n v="60"/>
    <n v="200"/>
  </r>
  <r>
    <n v="1171"/>
    <n v="131"/>
    <n v="0.46949853697891275"/>
    <n v="0.19"/>
    <s v="180102080205"/>
    <x v="5"/>
    <n v="240"/>
    <n v="1900"/>
  </r>
  <r>
    <n v="1172"/>
    <n v="133"/>
    <n v="0.56834010775873134"/>
    <n v="0.23"/>
    <s v="180102080205"/>
    <x v="5"/>
    <n v="240"/>
    <n v="2300"/>
  </r>
  <r>
    <n v="1173"/>
    <n v="134"/>
    <n v="2.2980715573906125"/>
    <n v="0.93"/>
    <s v="180102080205"/>
    <x v="5"/>
    <n v="700"/>
    <n v="9300"/>
  </r>
  <r>
    <n v="1174"/>
    <n v="135"/>
    <n v="2.4710439302927361E-2"/>
    <n v="0.01"/>
    <s v="180102080205"/>
    <x v="5"/>
    <n v="40"/>
    <n v="100"/>
  </r>
  <r>
    <n v="1175"/>
    <n v="137"/>
    <n v="9.8347510054202107"/>
    <n v="3.98"/>
    <s v="180102080206"/>
    <x v="4"/>
    <n v="2300"/>
    <n v="39800"/>
  </r>
  <r>
    <n v="1176"/>
    <n v="139"/>
    <n v="4.942087860201675E-2"/>
    <n v="0.02"/>
    <s v="180102080202"/>
    <x v="3"/>
    <n v="60"/>
    <n v="200"/>
  </r>
  <r>
    <n v="1177"/>
    <n v="140"/>
    <n v="0.9637076003358287"/>
    <n v="0.39"/>
    <s v="180102080205"/>
    <x v="5"/>
    <n v="460"/>
    <n v="3900"/>
  </r>
  <r>
    <n v="1178"/>
    <n v="141"/>
    <n v="0.56834009109660855"/>
    <n v="0.23"/>
    <s v="180102080206"/>
    <x v="4"/>
    <n v="240"/>
    <n v="2300"/>
  </r>
  <r>
    <n v="1179"/>
    <n v="145"/>
    <n v="7.4131303246244021E-2"/>
    <n v="0.03"/>
    <s v="180102080205"/>
    <x v="5"/>
    <n v="80"/>
    <n v="300"/>
  </r>
  <r>
    <n v="1180"/>
    <n v="148"/>
    <n v="0.44478795160460155"/>
    <n v="0.18"/>
    <s v="180102080202"/>
    <x v="3"/>
    <n v="200"/>
    <n v="1800"/>
  </r>
  <r>
    <n v="1181"/>
    <n v="149"/>
    <n v="0.12355218368871709"/>
    <n v="0.05"/>
    <s v="180102080205"/>
    <x v="5"/>
    <n v="100"/>
    <n v="500"/>
  </r>
  <r>
    <n v="1182"/>
    <n v="150"/>
    <n v="3.1382240923987701"/>
    <n v="1.27"/>
    <s v="180102080205"/>
    <x v="5"/>
    <n v="1160"/>
    <n v="12700"/>
  </r>
  <r>
    <n v="1183"/>
    <n v="152"/>
    <n v="2.4710439300344115E-2"/>
    <n v="0.01"/>
    <s v="180102080205"/>
    <x v="5"/>
    <n v="40"/>
    <n v="100"/>
  </r>
  <r>
    <n v="1184"/>
    <n v="153"/>
    <n v="2.4710439300122688E-2"/>
    <n v="0.01"/>
    <s v="180102080205"/>
    <x v="5"/>
    <n v="40"/>
    <n v="100"/>
  </r>
  <r>
    <n v="1185"/>
    <n v="157"/>
    <n v="9.8841757218056867E-2"/>
    <n v="0.04"/>
    <s v="180102080205"/>
    <x v="5"/>
    <n v="100"/>
    <n v="400"/>
  </r>
  <r>
    <n v="1186"/>
    <n v="158"/>
    <n v="0.22239397017782322"/>
    <n v="0.09"/>
    <s v="180102080202"/>
    <x v="3"/>
    <n v="160"/>
    <n v="900"/>
  </r>
  <r>
    <n v="1187"/>
    <n v="159"/>
    <n v="0.61776100415979684"/>
    <n v="0.25"/>
    <s v="180102080202"/>
    <x v="3"/>
    <n v="240"/>
    <n v="2500"/>
  </r>
  <r>
    <n v="1188"/>
    <n v="160"/>
    <n v="0.64247138697829664"/>
    <n v="0.26"/>
    <s v="180102080205"/>
    <x v="5"/>
    <n v="300"/>
    <n v="2600"/>
  </r>
  <r>
    <n v="1189"/>
    <n v="161"/>
    <n v="0.46949884534413366"/>
    <n v="0.19"/>
    <s v="180102080202"/>
    <x v="3"/>
    <n v="240"/>
    <n v="1900"/>
  </r>
  <r>
    <n v="1190"/>
    <n v="162"/>
    <n v="9.8841709603409336E-2"/>
    <n v="0.04"/>
    <s v="180102080202"/>
    <x v="3"/>
    <n v="100"/>
    <n v="400"/>
  </r>
  <r>
    <n v="1191"/>
    <n v="163"/>
    <n v="4.9420878620025713E-2"/>
    <n v="0.02"/>
    <s v="180102080205"/>
    <x v="5"/>
    <n v="60"/>
    <n v="200"/>
  </r>
  <r>
    <n v="1192"/>
    <n v="164"/>
    <n v="1.9521244017200712"/>
    <n v="0.79"/>
    <s v="180102080202"/>
    <x v="3"/>
    <n v="500"/>
    <n v="7900"/>
  </r>
  <r>
    <n v="1193"/>
    <n v="165"/>
    <n v="7.4131334380260802E-2"/>
    <n v="0.03"/>
    <s v="180102080202"/>
    <x v="3"/>
    <n v="80"/>
    <n v="300"/>
  </r>
  <r>
    <n v="1194"/>
    <n v="166"/>
    <n v="2.4710439305953458E-2"/>
    <n v="0.01"/>
    <s v="180102080202"/>
    <x v="3"/>
    <n v="40"/>
    <n v="100"/>
  </r>
  <r>
    <n v="1195"/>
    <n v="168"/>
    <n v="0.3953671232325166"/>
    <n v="0.16"/>
    <s v="180102080202"/>
    <x v="3"/>
    <n v="240"/>
    <n v="1600"/>
  </r>
  <r>
    <n v="1196"/>
    <n v="172"/>
    <n v="0.42007788974925203"/>
    <n v="0.17"/>
    <s v="180102080205"/>
    <x v="5"/>
    <n v="220"/>
    <n v="1700"/>
  </r>
  <r>
    <n v="1197"/>
    <n v="174"/>
    <n v="5.1644880114701408"/>
    <n v="2.09"/>
    <s v="180102080205"/>
    <x v="5"/>
    <n v="1040"/>
    <n v="20900"/>
  </r>
  <r>
    <n v="1198"/>
    <n v="176"/>
    <n v="4.9420878606149951E-2"/>
    <n v="0.02"/>
    <s v="180102080202"/>
    <x v="3"/>
    <n v="60"/>
    <n v="200"/>
  </r>
  <r>
    <n v="1199"/>
    <n v="181"/>
    <n v="4.942087860482143E-2"/>
    <n v="0.02"/>
    <s v="180102080202"/>
    <x v="3"/>
    <n v="60"/>
    <n v="200"/>
  </r>
  <r>
    <n v="1200"/>
    <n v="182"/>
    <n v="0.86486535130564468"/>
    <n v="0.35"/>
    <s v="180102080202"/>
    <x v="3"/>
    <n v="360"/>
    <n v="3500"/>
  </r>
  <r>
    <n v="1201"/>
    <n v="183"/>
    <n v="0.27181483235139087"/>
    <n v="0.11"/>
    <s v="180102080202"/>
    <x v="3"/>
    <n v="200"/>
    <n v="1100"/>
  </r>
  <r>
    <n v="1202"/>
    <n v="184"/>
    <n v="0.12355224235429506"/>
    <n v="0.05"/>
    <s v="180102080205"/>
    <x v="5"/>
    <n v="100"/>
    <n v="500"/>
  </r>
  <r>
    <n v="1203"/>
    <n v="185"/>
    <n v="1.0131262519816591"/>
    <n v="0.41"/>
    <s v="180102080205"/>
    <x v="5"/>
    <n v="440"/>
    <n v="4100"/>
  </r>
  <r>
    <n v="1204"/>
    <n v="186"/>
    <n v="9.8841803035941977E-2"/>
    <n v="0.04"/>
    <s v="180102080205"/>
    <x v="5"/>
    <n v="100"/>
    <n v="400"/>
  </r>
  <r>
    <n v="1205"/>
    <n v="187"/>
    <n v="1.0175365365087186"/>
    <n v="0.5"/>
    <s v="180102080205"/>
    <x v="5"/>
    <n v="314.7358931556775"/>
    <n v="4117.8399060317224"/>
  </r>
  <r>
    <n v="1206"/>
    <n v="188"/>
    <n v="2.4710439304772545E-2"/>
    <n v="0.01"/>
    <s v="180102080205"/>
    <x v="5"/>
    <n v="40"/>
    <n v="100"/>
  </r>
  <r>
    <n v="1207"/>
    <n v="189"/>
    <n v="4.9420878621723272E-2"/>
    <n v="0.02"/>
    <s v="180102080202"/>
    <x v="3"/>
    <n v="60"/>
    <n v="200"/>
  </r>
  <r>
    <n v="1208"/>
    <n v="190"/>
    <n v="2.4710439308979554E-2"/>
    <n v="0.01"/>
    <s v="180102080205"/>
    <x v="5"/>
    <n v="40"/>
    <n v="100"/>
  </r>
  <r>
    <n v="1209"/>
    <n v="191"/>
    <n v="2.8416735637923107"/>
    <n v="1.1499999999999999"/>
    <s v="180102080205"/>
    <x v="5"/>
    <n v="840"/>
    <n v="11500"/>
  </r>
  <r>
    <n v="1210"/>
    <n v="192"/>
    <n v="0.61776089376053922"/>
    <n v="0.25"/>
    <s v="180102080205"/>
    <x v="5"/>
    <n v="260"/>
    <n v="2500"/>
  </r>
  <r>
    <n v="1211"/>
    <n v="196"/>
    <n v="4.9420878604969035E-2"/>
    <n v="0.02"/>
    <s v="180102080205"/>
    <x v="5"/>
    <n v="60"/>
    <n v="200"/>
  </r>
  <r>
    <n v="1212"/>
    <n v="197"/>
    <n v="0.88957587172135466"/>
    <n v="0.36"/>
    <s v="180102080205"/>
    <x v="5"/>
    <n v="360"/>
    <n v="3600"/>
  </r>
  <r>
    <n v="1213"/>
    <n v="198"/>
    <n v="1.877993405387556"/>
    <n v="0.76"/>
    <s v="180102080202"/>
    <x v="3"/>
    <n v="560"/>
    <n v="7600"/>
  </r>
  <r>
    <n v="1214"/>
    <n v="199"/>
    <n v="0.14826263584243721"/>
    <n v="0.06"/>
    <s v="180102080205"/>
    <x v="5"/>
    <n v="120"/>
    <n v="600"/>
  </r>
  <r>
    <n v="1215"/>
    <n v="200"/>
    <n v="4.9420878608807006E-2"/>
    <n v="0.02"/>
    <s v="180102080202"/>
    <x v="3"/>
    <n v="60"/>
    <n v="200"/>
  </r>
  <r>
    <n v="1216"/>
    <n v="201"/>
    <n v="7.4131332541206824E-2"/>
    <n v="0.03"/>
    <s v="180102080205"/>
    <x v="5"/>
    <n v="80"/>
    <n v="300"/>
  </r>
  <r>
    <n v="1217"/>
    <n v="202"/>
    <n v="0.49420992241233291"/>
    <n v="0.2"/>
    <s v="180102080205"/>
    <x v="5"/>
    <n v="260"/>
    <n v="2000"/>
  </r>
  <r>
    <n v="1218"/>
    <n v="203"/>
    <n v="0.27181497257827786"/>
    <n v="0.11"/>
    <s v="180102080205"/>
    <x v="5"/>
    <n v="180"/>
    <n v="1100"/>
  </r>
  <r>
    <n v="1219"/>
    <n v="205"/>
    <n v="9.8841757215252193E-2"/>
    <n v="0.04"/>
    <s v="180102080205"/>
    <x v="5"/>
    <n v="100"/>
    <n v="400"/>
  </r>
  <r>
    <n v="1220"/>
    <n v="207"/>
    <n v="0.2471043930545157"/>
    <n v="0.1"/>
    <s v="180102080202"/>
    <x v="3"/>
    <n v="160"/>
    <n v="1000"/>
  </r>
  <r>
    <n v="1221"/>
    <n v="208"/>
    <n v="4.942087860578092E-2"/>
    <n v="0.02"/>
    <s v="180102080206"/>
    <x v="4"/>
    <n v="60"/>
    <n v="200"/>
  </r>
  <r>
    <n v="1222"/>
    <n v="209"/>
    <n v="2.4710439305067774E-2"/>
    <n v="0.01"/>
    <s v="180102080202"/>
    <x v="3"/>
    <n v="40"/>
    <n v="100"/>
  </r>
  <r>
    <n v="1223"/>
    <n v="210"/>
    <n v="9.0597069265066887E-2"/>
    <n v="2.4700000000000002"/>
    <s v="180102080206"/>
    <x v="4"/>
    <n v="93.304909979115735"/>
    <n v="366.63499996066093"/>
  </r>
  <r>
    <n v="1224"/>
    <n v="213"/>
    <n v="0.37065659947968793"/>
    <n v="0.15"/>
    <s v="180102080205"/>
    <x v="5"/>
    <n v="220"/>
    <n v="1500"/>
  </r>
  <r>
    <n v="1225"/>
    <n v="216"/>
    <n v="4.9420878607330868E-2"/>
    <n v="0.02"/>
    <s v="180102080205"/>
    <x v="5"/>
    <n v="60"/>
    <n v="200"/>
  </r>
  <r>
    <n v="1226"/>
    <n v="217"/>
    <n v="2.4710439303444014E-2"/>
    <n v="0.01"/>
    <s v="180102080205"/>
    <x v="5"/>
    <n v="40"/>
    <n v="100"/>
  </r>
  <r>
    <n v="1227"/>
    <n v="218"/>
    <n v="0.63437608045045979"/>
    <n v="0.36"/>
    <s v="180102080202"/>
    <x v="3"/>
    <n v="316.72390714174412"/>
    <n v="2567.2390000149608"/>
  </r>
  <r>
    <n v="1228"/>
    <n v="219"/>
    <n v="2.4710439302041677E-2"/>
    <n v="0.01"/>
    <s v="180102080205"/>
    <x v="5"/>
    <n v="40"/>
    <n v="100"/>
  </r>
  <r>
    <n v="1229"/>
    <n v="220"/>
    <n v="2.4710439305436808E-2"/>
    <n v="0.01"/>
    <s v="180102080205"/>
    <x v="5"/>
    <n v="40"/>
    <n v="100"/>
  </r>
  <r>
    <n v="1230"/>
    <n v="223"/>
    <n v="0.44478814023889923"/>
    <n v="0.18"/>
    <s v="180102080205"/>
    <x v="5"/>
    <n v="220"/>
    <n v="1800"/>
  </r>
  <r>
    <n v="1231"/>
    <n v="225"/>
    <n v="1.2355223966540285"/>
    <n v="0.5"/>
    <s v="180102080205"/>
    <x v="5"/>
    <n v="420"/>
    <n v="5000"/>
  </r>
  <r>
    <n v="1232"/>
    <n v="226"/>
    <n v="9.8841753669037732E-2"/>
    <n v="0.04"/>
    <s v="180102080202"/>
    <x v="3"/>
    <n v="100"/>
    <n v="400"/>
  </r>
  <r>
    <n v="1233"/>
    <n v="227"/>
    <n v="3.8548286693165026"/>
    <n v="1.56"/>
    <s v="180102080205"/>
    <x v="5"/>
    <n v="1300"/>
    <n v="15600"/>
  </r>
  <r>
    <n v="1234"/>
    <n v="229"/>
    <n v="9.8841709526354612E-2"/>
    <n v="0.04"/>
    <s v="180102080205"/>
    <x v="5"/>
    <n v="100"/>
    <n v="400"/>
  </r>
  <r>
    <n v="1235"/>
    <n v="235"/>
    <n v="4.9420878615080627E-2"/>
    <n v="0.02"/>
    <s v="180102080202"/>
    <x v="3"/>
    <n v="60"/>
    <n v="200"/>
  </r>
  <r>
    <n v="1236"/>
    <n v="237"/>
    <n v="0.12355217810571917"/>
    <n v="0.05"/>
    <s v="180102080205"/>
    <x v="5"/>
    <n v="100"/>
    <n v="500"/>
  </r>
  <r>
    <n v="1237"/>
    <n v="238"/>
    <n v="7.4131334358487663E-2"/>
    <n v="0.03"/>
    <s v="180102080202"/>
    <x v="3"/>
    <n v="80"/>
    <n v="300"/>
  </r>
  <r>
    <n v="1238"/>
    <n v="239"/>
    <n v="4.9420878613309252E-2"/>
    <n v="0.02"/>
    <s v="180102080205"/>
    <x v="5"/>
    <n v="60"/>
    <n v="200"/>
  </r>
  <r>
    <n v="1239"/>
    <n v="242"/>
    <n v="0.22239395374848844"/>
    <n v="0.09"/>
    <s v="180102080206"/>
    <x v="4"/>
    <n v="160"/>
    <n v="900"/>
  </r>
  <r>
    <n v="1240"/>
    <n v="244"/>
    <n v="7.4131301454131437E-2"/>
    <n v="0.03"/>
    <s v="180102080202"/>
    <x v="3"/>
    <n v="80"/>
    <n v="300"/>
  </r>
  <r>
    <n v="1241"/>
    <n v="245"/>
    <n v="0.39536706088506657"/>
    <n v="0.16"/>
    <s v="180102080202"/>
    <x v="3"/>
    <n v="260"/>
    <n v="1600"/>
  </r>
  <r>
    <n v="1242"/>
    <n v="246"/>
    <n v="2.4710439301451219E-2"/>
    <n v="0.01"/>
    <s v="180102080202"/>
    <x v="3"/>
    <n v="40"/>
    <n v="100"/>
  </r>
  <r>
    <n v="1243"/>
    <n v="247"/>
    <n v="0.22066912056583993"/>
    <n v="0.33"/>
    <s v="180102080202"/>
    <x v="3"/>
    <n v="140.12068550704228"/>
    <n v="893.02000004798174"/>
  </r>
  <r>
    <n v="1244"/>
    <n v="248"/>
    <n v="2.4710439306396301E-2"/>
    <n v="0.01"/>
    <s v="180102080205"/>
    <x v="5"/>
    <n v="40"/>
    <n v="100"/>
  </r>
  <r>
    <n v="1245"/>
    <n v="249"/>
    <n v="2.4710439302263101E-2"/>
    <n v="0.01"/>
    <s v="180102080206"/>
    <x v="4"/>
    <n v="40"/>
    <n v="100"/>
  </r>
  <r>
    <n v="1246"/>
    <n v="250"/>
    <n v="7.4131301462619273E-2"/>
    <n v="0.03"/>
    <s v="180102080202"/>
    <x v="3"/>
    <n v="80"/>
    <n v="300"/>
  </r>
  <r>
    <n v="1247"/>
    <n v="251"/>
    <n v="2.4710439304551121E-2"/>
    <n v="0.01"/>
    <s v="180102080202"/>
    <x v="3"/>
    <n v="40"/>
    <n v="100"/>
  </r>
  <r>
    <n v="1248"/>
    <n v="252"/>
    <n v="0.19768347032162495"/>
    <n v="0.08"/>
    <s v="180102080202"/>
    <x v="3"/>
    <n v="120"/>
    <n v="800"/>
  </r>
  <r>
    <n v="1249"/>
    <n v="253"/>
    <n v="7.4131317921107887E-2"/>
    <n v="0.03"/>
    <s v="180102080205"/>
    <x v="5"/>
    <n v="80"/>
    <n v="300"/>
  </r>
  <r>
    <n v="1250"/>
    <n v="254"/>
    <n v="40.006198144891961"/>
    <n v="16.190000000000001"/>
    <s v="180102080202"/>
    <x v="3"/>
    <n v="6060"/>
    <n v="161900"/>
  </r>
  <r>
    <n v="1251"/>
    <n v="255"/>
    <n v="2.4710439305732041E-2"/>
    <n v="0.01"/>
    <s v="180102080202"/>
    <x v="3"/>
    <n v="40"/>
    <n v="100"/>
  </r>
  <r>
    <n v="1252"/>
    <n v="257"/>
    <n v="4.9420878603492896E-2"/>
    <n v="0.02"/>
    <s v="180102080205"/>
    <x v="5"/>
    <n v="60"/>
    <n v="200"/>
  </r>
  <r>
    <n v="1253"/>
    <n v="258"/>
    <n v="0.32123569625005416"/>
    <n v="0.13"/>
    <s v="180102080202"/>
    <x v="3"/>
    <n v="180"/>
    <n v="1300"/>
  </r>
  <r>
    <n v="1254"/>
    <n v="260"/>
    <n v="4.9420878613014023E-2"/>
    <n v="0.02"/>
    <s v="180102080205"/>
    <x v="5"/>
    <n v="60"/>
    <n v="200"/>
  </r>
  <r>
    <n v="1255"/>
    <n v="261"/>
    <n v="4.9420878609397478E-2"/>
    <n v="0.02"/>
    <s v="180102080205"/>
    <x v="5"/>
    <n v="60"/>
    <n v="200"/>
  </r>
  <r>
    <n v="1256"/>
    <n v="262"/>
    <n v="7.1660274684181378"/>
    <n v="2.9"/>
    <s v="180102080202"/>
    <x v="3"/>
    <n v="1480"/>
    <n v="29000"/>
  </r>
  <r>
    <n v="1257"/>
    <n v="263"/>
    <n v="1.6419735108799154"/>
    <n v="1.47"/>
    <s v="180102080202"/>
    <x v="3"/>
    <n v="748.41773040709222"/>
    <n v="6644.8703967370711"/>
  </r>
  <r>
    <n v="1258"/>
    <n v="264"/>
    <n v="4.9420878607330868E-2"/>
    <n v="0.02"/>
    <s v="180102080202"/>
    <x v="3"/>
    <n v="60"/>
    <n v="200"/>
  </r>
  <r>
    <n v="1259"/>
    <n v="265"/>
    <n v="2.4710439308536711E-2"/>
    <n v="0.01"/>
    <s v="180102080202"/>
    <x v="3"/>
    <n v="40"/>
    <n v="100"/>
  </r>
  <r>
    <n v="1260"/>
    <n v="267"/>
    <n v="0.19768356025783684"/>
    <n v="0.08"/>
    <s v="180102080206"/>
    <x v="4"/>
    <n v="140"/>
    <n v="800"/>
  </r>
  <r>
    <n v="1261"/>
    <n v="270"/>
    <n v="0.14826263583675406"/>
    <n v="0.06"/>
    <s v="180102080205"/>
    <x v="5"/>
    <n v="120"/>
    <n v="600"/>
  </r>
  <r>
    <n v="1262"/>
    <n v="271"/>
    <n v="4.9420878611316457E-2"/>
    <n v="0.02"/>
    <s v="180102080202"/>
    <x v="3"/>
    <n v="60"/>
    <n v="200"/>
  </r>
  <r>
    <n v="1263"/>
    <n v="273"/>
    <n v="2.4710439306322496E-2"/>
    <n v="0.01"/>
    <s v="180102080206"/>
    <x v="4"/>
    <n v="40"/>
    <n v="100"/>
  </r>
  <r>
    <n v="1264"/>
    <n v="274"/>
    <n v="1.1861009450981694"/>
    <n v="0.48"/>
    <s v="180102080205"/>
    <x v="5"/>
    <n v="400"/>
    <n v="4800"/>
  </r>
  <r>
    <n v="1265"/>
    <n v="275"/>
    <n v="0.665885177712223"/>
    <n v="0.53"/>
    <s v="180102080202"/>
    <x v="3"/>
    <n v="410.12500162746994"/>
    <n v="2694.759773528714"/>
  </r>
  <r>
    <n v="1266"/>
    <n v="276"/>
    <n v="0.19768347043550949"/>
    <n v="0.08"/>
    <s v="180102080206"/>
    <x v="4"/>
    <n v="120"/>
    <n v="800"/>
  </r>
  <r>
    <n v="1267"/>
    <n v="277"/>
    <n v="0.37065646779716505"/>
    <n v="0.15"/>
    <s v="180102080205"/>
    <x v="5"/>
    <n v="180"/>
    <n v="1500"/>
  </r>
  <r>
    <n v="1268"/>
    <n v="278"/>
    <n v="4.9420878604083354E-2"/>
    <n v="0.02"/>
    <s v="180102080205"/>
    <x v="5"/>
    <n v="60"/>
    <n v="200"/>
  </r>
  <r>
    <n v="1269"/>
    <n v="279"/>
    <n v="0.32123571703740883"/>
    <n v="0.13"/>
    <s v="180102080205"/>
    <x v="5"/>
    <n v="180"/>
    <n v="1300"/>
  </r>
  <r>
    <n v="1270"/>
    <n v="280"/>
    <n v="0.66718193538723192"/>
    <n v="0.27"/>
    <s v="180102080205"/>
    <x v="5"/>
    <n v="260"/>
    <n v="2700"/>
  </r>
  <r>
    <n v="1271"/>
    <n v="283"/>
    <n v="0.17297308131756536"/>
    <n v="7.0000000000000007E-2"/>
    <s v="180102080205"/>
    <x v="5"/>
    <n v="140"/>
    <n v="700"/>
  </r>
  <r>
    <n v="1272"/>
    <n v="285"/>
    <n v="2.4710439298572737E-2"/>
    <n v="0.01"/>
    <s v="180102080202"/>
    <x v="3"/>
    <n v="40"/>
    <n v="100"/>
  </r>
  <r>
    <n v="1273"/>
    <n v="288"/>
    <n v="3.9682125430729444E-2"/>
    <n v="0.04"/>
    <s v="180102080206"/>
    <x v="4"/>
    <n v="52.173986904822172"/>
    <n v="160.5885000154376"/>
  </r>
  <r>
    <n v="1274"/>
    <n v="290"/>
    <n v="2.471043930071315E-2"/>
    <n v="0.01"/>
    <s v="180102080205"/>
    <x v="5"/>
    <n v="40"/>
    <n v="100"/>
  </r>
  <r>
    <n v="1275"/>
    <n v="291"/>
    <n v="0.29051266508765761"/>
    <n v="0.2"/>
    <s v="180102080206"/>
    <x v="4"/>
    <n v="205.24873053456633"/>
    <n v="1175.6674999836832"/>
  </r>
  <r>
    <n v="1276"/>
    <n v="294"/>
    <n v="0.46949832599018598"/>
    <n v="0.19"/>
    <s v="180102080202"/>
    <x v="3"/>
    <n v="260"/>
    <n v="1900"/>
  </r>
  <r>
    <n v="1277"/>
    <n v="295"/>
    <n v="0.14826264047516743"/>
    <n v="0.06"/>
    <s v="180102080205"/>
    <x v="5"/>
    <n v="140"/>
    <n v="600"/>
  </r>
  <r>
    <n v="1278"/>
    <n v="297"/>
    <n v="2.4710439303444014E-2"/>
    <n v="0.01"/>
    <s v="180102080205"/>
    <x v="5"/>
    <n v="40"/>
    <n v="100"/>
  </r>
  <r>
    <n v="1279"/>
    <n v="299"/>
    <n v="2.4710439304772545E-2"/>
    <n v="0.01"/>
    <s v="180102080205"/>
    <x v="5"/>
    <n v="40"/>
    <n v="100"/>
  </r>
  <r>
    <n v="1280"/>
    <n v="300"/>
    <n v="2.4710439303296403E-2"/>
    <n v="0.01"/>
    <s v="180102080205"/>
    <x v="5"/>
    <n v="40"/>
    <n v="100"/>
  </r>
  <r>
    <n v="1281"/>
    <n v="302"/>
    <n v="9.8841760954915328E-2"/>
    <n v="0.04"/>
    <s v="180102080205"/>
    <x v="5"/>
    <n v="100"/>
    <n v="400"/>
  </r>
  <r>
    <n v="1282"/>
    <n v="304"/>
    <n v="2.4710439302189292E-2"/>
    <n v="0.01"/>
    <s v="180102080205"/>
    <x v="5"/>
    <n v="40"/>
    <n v="100"/>
  </r>
  <r>
    <n v="1283"/>
    <n v="305"/>
    <n v="1.296873914026871"/>
    <n v="2.25"/>
    <s v="180102080206"/>
    <x v="4"/>
    <n v="421.48022168999756"/>
    <n v="5248.2880000025034"/>
  </r>
  <r>
    <n v="1284"/>
    <n v="306"/>
    <n v="2.0756769936540436"/>
    <n v="0.84"/>
    <s v="180102080205"/>
    <x v="5"/>
    <n v="460"/>
    <n v="8400"/>
  </r>
  <r>
    <n v="1285"/>
    <n v="307"/>
    <n v="2.4710439301451219E-2"/>
    <n v="0.01"/>
    <s v="180102080205"/>
    <x v="5"/>
    <n v="40"/>
    <n v="100"/>
  </r>
  <r>
    <n v="1286"/>
    <n v="308"/>
    <n v="2.4710439302705944E-2"/>
    <n v="0.01"/>
    <s v="180102080202"/>
    <x v="3"/>
    <n v="40"/>
    <n v="100"/>
  </r>
  <r>
    <n v="1287"/>
    <n v="310"/>
    <n v="0.14826263583040664"/>
    <n v="0.06"/>
    <s v="180102080205"/>
    <x v="5"/>
    <n v="100"/>
    <n v="600"/>
  </r>
  <r>
    <n v="1288"/>
    <n v="311"/>
    <n v="7.4131332580841286E-2"/>
    <n v="0.03"/>
    <s v="180102080206"/>
    <x v="4"/>
    <n v="80"/>
    <n v="300"/>
  </r>
  <r>
    <n v="1289"/>
    <n v="312"/>
    <n v="0.16483971626367136"/>
    <n v="0.09"/>
    <s v="180102080206"/>
    <x v="4"/>
    <n v="107.47047892903623"/>
    <n v="667.08535318754139"/>
  </r>
  <r>
    <n v="1290"/>
    <n v="314"/>
    <n v="0.14826263583121851"/>
    <n v="0.06"/>
    <s v="180102080205"/>
    <x v="5"/>
    <n v="120"/>
    <n v="600"/>
  </r>
  <r>
    <n v="1291"/>
    <n v="315"/>
    <n v="9.8841757223001953E-2"/>
    <n v="0.04"/>
    <s v="180102080205"/>
    <x v="5"/>
    <n v="100"/>
    <n v="400"/>
  </r>
  <r>
    <n v="1292"/>
    <n v="316"/>
    <n v="2.4710439299901268E-2"/>
    <n v="0.01"/>
    <s v="180102080205"/>
    <x v="5"/>
    <n v="40"/>
    <n v="100"/>
  </r>
  <r>
    <n v="1293"/>
    <n v="318"/>
    <n v="14.727423024745338"/>
    <n v="5.96"/>
    <s v="180102080205"/>
    <x v="5"/>
    <n v="2860"/>
    <n v="59600"/>
  </r>
  <r>
    <n v="1294"/>
    <n v="319"/>
    <n v="0.14826263582265686"/>
    <n v="0.06"/>
    <s v="180102080205"/>
    <x v="5"/>
    <n v="120"/>
    <n v="600"/>
  </r>
  <r>
    <n v="1295"/>
    <n v="320"/>
    <n v="0.25217865568984171"/>
    <n v="0.12"/>
    <s v="180102080204"/>
    <x v="6"/>
    <n v="141.93334250581859"/>
    <n v="1020.5355597717289"/>
  </r>
  <r>
    <n v="1296"/>
    <n v="322"/>
    <n v="2.0746948304347576E-2"/>
    <n v="0.03"/>
    <s v="180102080204"/>
    <x v="6"/>
    <n v="38.61784079790182"/>
    <n v="83.960249143148729"/>
  </r>
  <r>
    <n v="1297"/>
    <n v="323"/>
    <n v="7.4131334443734986E-2"/>
    <n v="0.03"/>
    <s v="180102080205"/>
    <x v="5"/>
    <n v="80"/>
    <n v="300"/>
  </r>
  <r>
    <n v="1298"/>
    <n v="324"/>
    <n v="0.19768351444438015"/>
    <n v="0.08"/>
    <s v="180102080206"/>
    <x v="4"/>
    <n v="120"/>
    <n v="800"/>
  </r>
  <r>
    <n v="1299"/>
    <n v="325"/>
    <n v="0.19768350394102535"/>
    <n v="0.08"/>
    <s v="180102080202"/>
    <x v="3"/>
    <n v="160"/>
    <n v="800"/>
  </r>
  <r>
    <n v="1300"/>
    <n v="327"/>
    <n v="4.9915086993612725"/>
    <n v="2.02"/>
    <s v="180102080205"/>
    <x v="5"/>
    <n v="1360"/>
    <n v="20200"/>
  </r>
  <r>
    <n v="1301"/>
    <n v="328"/>
    <n v="2.4710439300048879E-2"/>
    <n v="0.01"/>
    <s v="180102080205"/>
    <x v="5"/>
    <n v="40"/>
    <n v="100"/>
  </r>
  <r>
    <n v="1302"/>
    <n v="330"/>
    <n v="9.8841757215695047E-2"/>
    <n v="0.04"/>
    <s v="180102080205"/>
    <x v="5"/>
    <n v="100"/>
    <n v="400"/>
  </r>
  <r>
    <n v="1303"/>
    <n v="332"/>
    <n v="0.17297307512809368"/>
    <n v="7.0000000000000007E-2"/>
    <s v="180102080205"/>
    <x v="5"/>
    <n v="120"/>
    <n v="700"/>
  </r>
  <r>
    <n v="1304"/>
    <n v="333"/>
    <n v="2.4710439307503412E-2"/>
    <n v="0.01"/>
    <s v="180102080205"/>
    <x v="5"/>
    <n v="40"/>
    <n v="100"/>
  </r>
  <r>
    <n v="1305"/>
    <n v="334"/>
    <n v="0.64936215304566847"/>
    <n v="0.57999999999999996"/>
    <s v="180102080202"/>
    <x v="3"/>
    <n v="238.72097234744689"/>
    <n v="2627.8824999928474"/>
  </r>
  <r>
    <n v="1306"/>
    <n v="335"/>
    <n v="2.4710439299237004E-2"/>
    <n v="0.01"/>
    <s v="180102080205"/>
    <x v="5"/>
    <n v="40"/>
    <n v="100"/>
  </r>
  <r>
    <n v="1307"/>
    <n v="336"/>
    <n v="2.4710439306396301E-2"/>
    <n v="0.01"/>
    <s v="180102080205"/>
    <x v="5"/>
    <n v="40"/>
    <n v="100"/>
  </r>
  <r>
    <n v="1308"/>
    <n v="338"/>
    <n v="0.69189230238242772"/>
    <n v="0.28000000000000003"/>
    <s v="180102080205"/>
    <x v="5"/>
    <n v="340"/>
    <n v="2800"/>
  </r>
  <r>
    <n v="1309"/>
    <n v="342"/>
    <n v="0.12355224230595133"/>
    <n v="0.05"/>
    <s v="180102080205"/>
    <x v="5"/>
    <n v="100"/>
    <n v="500"/>
  </r>
  <r>
    <n v="1310"/>
    <n v="343"/>
    <n v="0.1863844230634002"/>
    <n v="0.12"/>
    <s v="180102080202"/>
    <x v="3"/>
    <n v="137.7137043713214"/>
    <n v="754.27400000393391"/>
  </r>
  <r>
    <n v="1311"/>
    <n v="346"/>
    <n v="0.91428637603085772"/>
    <n v="0.37"/>
    <s v="180102080205"/>
    <x v="5"/>
    <n v="480"/>
    <n v="3700"/>
  </r>
  <r>
    <n v="1312"/>
    <n v="347"/>
    <n v="0.17297309164201155"/>
    <n v="7.0000000000000007E-2"/>
    <s v="180102080205"/>
    <x v="5"/>
    <n v="140"/>
    <n v="700"/>
  </r>
  <r>
    <n v="1313"/>
    <n v="348"/>
    <n v="7.4131317932178975E-2"/>
    <n v="0.03"/>
    <s v="180102080202"/>
    <x v="3"/>
    <n v="80"/>
    <n v="300"/>
  </r>
  <r>
    <n v="1314"/>
    <n v="349"/>
    <n v="0.37065652725683473"/>
    <n v="0.15"/>
    <s v="180102080205"/>
    <x v="5"/>
    <n v="220"/>
    <n v="1500"/>
  </r>
  <r>
    <n v="1315"/>
    <n v="350"/>
    <n v="0.19768356397373404"/>
    <n v="0.08"/>
    <s v="180102080205"/>
    <x v="5"/>
    <n v="120"/>
    <n v="800"/>
  </r>
  <r>
    <n v="1316"/>
    <n v="351"/>
    <n v="0.32123550849332411"/>
    <n v="0.13"/>
    <s v="180102080205"/>
    <x v="5"/>
    <n v="220"/>
    <n v="1300"/>
  </r>
  <r>
    <n v="1317"/>
    <n v="352"/>
    <n v="0.86486538253812018"/>
    <n v="0.35"/>
    <s v="180102080205"/>
    <x v="5"/>
    <n v="360"/>
    <n v="3500"/>
  </r>
  <r>
    <n v="1318"/>
    <n v="353"/>
    <n v="2.4710439301672646E-2"/>
    <n v="0.01"/>
    <s v="180102080202"/>
    <x v="3"/>
    <n v="40"/>
    <n v="100"/>
  </r>
  <r>
    <n v="1319"/>
    <n v="354"/>
    <n v="0.6671819382130143"/>
    <n v="0.27"/>
    <s v="180102080202"/>
    <x v="3"/>
    <n v="260"/>
    <n v="2700"/>
  </r>
  <r>
    <n v="1320"/>
    <n v="355"/>
    <n v="4.9420878595226495E-2"/>
    <n v="0.02"/>
    <s v="180102080205"/>
    <x v="5"/>
    <n v="60"/>
    <n v="200"/>
  </r>
  <r>
    <n v="1321"/>
    <n v="356"/>
    <n v="0.17297312448850291"/>
    <n v="7.0000000000000007E-2"/>
    <s v="180102080202"/>
    <x v="3"/>
    <n v="120"/>
    <n v="700"/>
  </r>
  <r>
    <n v="1322"/>
    <n v="357"/>
    <n v="0.54362961078167815"/>
    <n v="0.22"/>
    <s v="180102080205"/>
    <x v="5"/>
    <n v="220"/>
    <n v="2200"/>
  </r>
  <r>
    <n v="1323"/>
    <n v="358"/>
    <n v="0.19768351597484621"/>
    <n v="0.08"/>
    <s v="180102080205"/>
    <x v="5"/>
    <n v="140"/>
    <n v="800"/>
  </r>
  <r>
    <n v="1324"/>
    <n v="360"/>
    <n v="7.4131303291340239E-2"/>
    <n v="0.03"/>
    <s v="180102080205"/>
    <x v="5"/>
    <n v="80"/>
    <n v="300"/>
  </r>
  <r>
    <n v="1325"/>
    <n v="361"/>
    <n v="0.54362964587995333"/>
    <n v="0.22"/>
    <s v="180102080205"/>
    <x v="5"/>
    <n v="260"/>
    <n v="2200"/>
  </r>
  <r>
    <n v="1326"/>
    <n v="362"/>
    <n v="0.19768351442718307"/>
    <n v="0.08"/>
    <s v="180102080205"/>
    <x v="5"/>
    <n v="140"/>
    <n v="800"/>
  </r>
  <r>
    <n v="1327"/>
    <n v="363"/>
    <n v="4.9420878613604488E-2"/>
    <n v="0.02"/>
    <s v="180102080205"/>
    <x v="5"/>
    <n v="60"/>
    <n v="200"/>
  </r>
  <r>
    <n v="1328"/>
    <n v="364"/>
    <n v="0.17297282592620655"/>
    <n v="7.0000000000000007E-2"/>
    <s v="180102080205"/>
    <x v="5"/>
    <n v="160"/>
    <n v="700"/>
  </r>
  <r>
    <n v="1329"/>
    <n v="365"/>
    <n v="0.271814845117822"/>
    <n v="0.11"/>
    <s v="180102080205"/>
    <x v="5"/>
    <n v="180"/>
    <n v="1100"/>
  </r>
  <r>
    <n v="1330"/>
    <n v="367"/>
    <n v="4.9420878614268748E-2"/>
    <n v="0.02"/>
    <s v="180102080205"/>
    <x v="5"/>
    <n v="60"/>
    <n v="200"/>
  </r>
  <r>
    <n v="1331"/>
    <n v="369"/>
    <n v="1.0625489559058869"/>
    <n v="0.43"/>
    <s v="180102080202"/>
    <x v="3"/>
    <n v="420"/>
    <n v="4300"/>
  </r>
  <r>
    <n v="1332"/>
    <n v="371"/>
    <n v="2.4710439306543916E-2"/>
    <n v="0.01"/>
    <s v="180102080202"/>
    <x v="3"/>
    <n v="40"/>
    <n v="100"/>
  </r>
  <r>
    <n v="1333"/>
    <n v="372"/>
    <n v="2.4710439304698739E-2"/>
    <n v="0.01"/>
    <s v="180102080202"/>
    <x v="3"/>
    <n v="40"/>
    <n v="100"/>
  </r>
  <r>
    <n v="1334"/>
    <n v="373"/>
    <n v="0.46949830885835431"/>
    <n v="0.19"/>
    <s v="180102080205"/>
    <x v="5"/>
    <n v="260"/>
    <n v="1900"/>
  </r>
  <r>
    <n v="1335"/>
    <n v="374"/>
    <n v="0.14826263582302593"/>
    <n v="0.06"/>
    <s v="180102080205"/>
    <x v="5"/>
    <n v="100"/>
    <n v="600"/>
  </r>
  <r>
    <n v="1336"/>
    <n v="375"/>
    <n v="0.37065654559061656"/>
    <n v="0.15"/>
    <s v="180102080206"/>
    <x v="4"/>
    <n v="200"/>
    <n v="1500"/>
  </r>
  <r>
    <n v="1337"/>
    <n v="376"/>
    <n v="9.6762361592908352E-3"/>
    <n v="0.02"/>
    <s v="180102080203"/>
    <x v="7"/>
    <n v="28.297426028421793"/>
    <n v="39.158500004559755"/>
  </r>
  <r>
    <n v="1338"/>
    <n v="379"/>
    <n v="0.74131292464768939"/>
    <n v="0.3"/>
    <s v="180102080205"/>
    <x v="5"/>
    <n v="400"/>
    <n v="3000"/>
  </r>
  <r>
    <n v="1339"/>
    <n v="380"/>
    <n v="9.8841757208978587E-2"/>
    <n v="0.04"/>
    <s v="180102080205"/>
    <x v="5"/>
    <n v="100"/>
    <n v="400"/>
  </r>
  <r>
    <n v="1340"/>
    <n v="381"/>
    <n v="2.4710439303517819E-2"/>
    <n v="0.01"/>
    <s v="180102080205"/>
    <x v="5"/>
    <n v="40"/>
    <n v="100"/>
  </r>
  <r>
    <n v="1341"/>
    <n v="382"/>
    <n v="4.9420878614859207E-2"/>
    <n v="0.02"/>
    <s v="180102080205"/>
    <x v="5"/>
    <n v="60"/>
    <n v="200"/>
  </r>
  <r>
    <n v="1342"/>
    <n v="383"/>
    <n v="2.4710439297391824E-2"/>
    <n v="0.01"/>
    <s v="180102080206"/>
    <x v="4"/>
    <n v="40"/>
    <n v="100"/>
  </r>
  <r>
    <n v="1343"/>
    <n v="385"/>
    <n v="0.9389966935291012"/>
    <n v="0.38"/>
    <s v="180102080206"/>
    <x v="4"/>
    <n v="400"/>
    <n v="3800"/>
  </r>
  <r>
    <n v="1344"/>
    <n v="386"/>
    <n v="3.6077234127089803"/>
    <n v="1.46"/>
    <s v="180102080205"/>
    <x v="5"/>
    <n v="940"/>
    <n v="14600"/>
  </r>
  <r>
    <n v="1345"/>
    <n v="389"/>
    <n v="2.4710439309422398E-2"/>
    <n v="0.01"/>
    <s v="180102080202"/>
    <x v="3"/>
    <n v="40"/>
    <n v="100"/>
  </r>
  <r>
    <n v="1346"/>
    <n v="390"/>
    <n v="4.9420878615671085E-2"/>
    <n v="0.02"/>
    <s v="180102080202"/>
    <x v="3"/>
    <n v="60"/>
    <n v="200"/>
  </r>
  <r>
    <n v="1347"/>
    <n v="391"/>
    <n v="0.12355218375506975"/>
    <n v="0.05"/>
    <s v="180102080205"/>
    <x v="5"/>
    <n v="100"/>
    <n v="500"/>
  </r>
  <r>
    <n v="1348"/>
    <n v="392"/>
    <n v="9.8841819520927396E-2"/>
    <n v="0.04"/>
    <s v="180102080205"/>
    <x v="5"/>
    <n v="100"/>
    <n v="400"/>
  </r>
  <r>
    <n v="1349"/>
    <n v="394"/>
    <n v="4.9420878616630574E-2"/>
    <n v="0.02"/>
    <s v="180102080205"/>
    <x v="5"/>
    <n v="60"/>
    <n v="200"/>
  </r>
  <r>
    <n v="1350"/>
    <n v="395"/>
    <n v="0.88957583427896292"/>
    <n v="0.36"/>
    <s v="180102080205"/>
    <x v="5"/>
    <n v="400"/>
    <n v="3600"/>
  </r>
  <r>
    <n v="1351"/>
    <n v="396"/>
    <n v="0.70965871597018482"/>
    <n v="1.33"/>
    <s v="180102080202"/>
    <x v="3"/>
    <n v="300.4208195394408"/>
    <n v="2871.8985934247498"/>
  </r>
  <r>
    <n v="1352"/>
    <n v="397"/>
    <n v="0.49420879455198452"/>
    <n v="0.2"/>
    <s v="180102080205"/>
    <x v="5"/>
    <n v="220"/>
    <n v="2000"/>
  </r>
  <r>
    <n v="1353"/>
    <n v="398"/>
    <n v="0.4200775177346221"/>
    <n v="0.17"/>
    <s v="180102080205"/>
    <x v="5"/>
    <n v="220"/>
    <n v="1700"/>
  </r>
  <r>
    <n v="1354"/>
    <n v="399"/>
    <n v="0.17297305397244114"/>
    <n v="7.0000000000000007E-2"/>
    <s v="180102080205"/>
    <x v="5"/>
    <n v="120"/>
    <n v="700"/>
  </r>
  <r>
    <n v="1355"/>
    <n v="400"/>
    <n v="0.19768349792942902"/>
    <n v="0.08"/>
    <s v="180102080205"/>
    <x v="5"/>
    <n v="140"/>
    <n v="800"/>
  </r>
  <r>
    <n v="1356"/>
    <n v="401"/>
    <n v="4.9420878607109454E-2"/>
    <n v="0.02"/>
    <s v="180102080205"/>
    <x v="5"/>
    <n v="60"/>
    <n v="200"/>
  </r>
  <r>
    <n v="1357"/>
    <n v="402"/>
    <n v="0.29652525891143161"/>
    <n v="0.12"/>
    <s v="180102080205"/>
    <x v="5"/>
    <n v="180"/>
    <n v="1200"/>
  </r>
  <r>
    <n v="1358"/>
    <n v="403"/>
    <n v="4.9420878607330868E-2"/>
    <n v="0.02"/>
    <s v="180102080205"/>
    <x v="5"/>
    <n v="60"/>
    <n v="200"/>
  </r>
  <r>
    <n v="1359"/>
    <n v="404"/>
    <n v="7.4131301404680619E-2"/>
    <n v="0.03"/>
    <s v="180102080205"/>
    <x v="5"/>
    <n v="80"/>
    <n v="300"/>
  </r>
  <r>
    <n v="1360"/>
    <n v="405"/>
    <n v="7.4131317901991831E-2"/>
    <n v="0.03"/>
    <s v="180102080205"/>
    <x v="5"/>
    <n v="80"/>
    <n v="300"/>
  </r>
  <r>
    <n v="1361"/>
    <n v="406"/>
    <n v="2.4710439298203702E-2"/>
    <n v="0.01"/>
    <s v="180102080202"/>
    <x v="3"/>
    <n v="40"/>
    <n v="100"/>
  </r>
  <r>
    <n v="1362"/>
    <n v="407"/>
    <n v="7.4131334366606461E-2"/>
    <n v="0.03"/>
    <s v="180102080202"/>
    <x v="3"/>
    <n v="80"/>
    <n v="300"/>
  </r>
  <r>
    <n v="1363"/>
    <n v="408"/>
    <n v="9.8841760968864906E-2"/>
    <n v="0.04"/>
    <s v="180102080205"/>
    <x v="5"/>
    <n v="100"/>
    <n v="400"/>
  </r>
  <r>
    <n v="1364"/>
    <n v="409"/>
    <n v="0.17297313742793813"/>
    <n v="7.0000000000000007E-2"/>
    <s v="180102080202"/>
    <x v="3"/>
    <n v="120"/>
    <n v="700"/>
  </r>
  <r>
    <n v="1365"/>
    <n v="410"/>
    <n v="0.27181482858788802"/>
    <n v="0.11"/>
    <s v="180102080205"/>
    <x v="5"/>
    <n v="160"/>
    <n v="1100"/>
  </r>
  <r>
    <n v="1366"/>
    <n v="412"/>
    <n v="0.19768350818641539"/>
    <n v="0.08"/>
    <s v="180102080205"/>
    <x v="5"/>
    <n v="180"/>
    <n v="800"/>
  </r>
  <r>
    <n v="1367"/>
    <n v="413"/>
    <n v="2.4710439297982282E-2"/>
    <n v="0.01"/>
    <s v="180102080205"/>
    <x v="5"/>
    <n v="40"/>
    <n v="100"/>
  </r>
  <r>
    <n v="1368"/>
    <n v="414"/>
    <n v="0.12355218376392663"/>
    <n v="0.05"/>
    <s v="180102080205"/>
    <x v="5"/>
    <n v="100"/>
    <n v="500"/>
  </r>
  <r>
    <n v="1369"/>
    <n v="417"/>
    <n v="1.1366802400407163"/>
    <n v="0.46"/>
    <s v="180102080202"/>
    <x v="3"/>
    <n v="460"/>
    <n v="4600"/>
  </r>
  <r>
    <n v="1370"/>
    <n v="419"/>
    <n v="2.4710439309717624E-2"/>
    <n v="0.01"/>
    <s v="180102080205"/>
    <x v="5"/>
    <n v="40"/>
    <n v="100"/>
  </r>
  <r>
    <n v="1371"/>
    <n v="420"/>
    <n v="0.74131322546634537"/>
    <n v="0.3"/>
    <s v="180102080205"/>
    <x v="5"/>
    <n v="320"/>
    <n v="3000"/>
  </r>
  <r>
    <n v="1372"/>
    <n v="421"/>
    <n v="0.34594568659058295"/>
    <n v="0.14000000000000001"/>
    <s v="180102080202"/>
    <x v="3"/>
    <n v="180"/>
    <n v="1400"/>
  </r>
  <r>
    <n v="1373"/>
    <n v="423"/>
    <n v="0.1235521488746734"/>
    <n v="0.05"/>
    <s v="180102080206"/>
    <x v="4"/>
    <n v="100"/>
    <n v="500"/>
  </r>
  <r>
    <n v="1374"/>
    <n v="425"/>
    <n v="0.44478792210659512"/>
    <n v="0.18"/>
    <s v="180102080206"/>
    <x v="4"/>
    <n v="260"/>
    <n v="1800"/>
  </r>
  <r>
    <n v="1375"/>
    <n v="426"/>
    <n v="0.14826263581911414"/>
    <n v="0.06"/>
    <s v="180102080205"/>
    <x v="5"/>
    <n v="120"/>
    <n v="600"/>
  </r>
  <r>
    <n v="1376"/>
    <n v="427"/>
    <n v="0.22239395746896168"/>
    <n v="0.09"/>
    <s v="180102080205"/>
    <x v="5"/>
    <n v="200"/>
    <n v="900"/>
  </r>
  <r>
    <n v="1377"/>
    <n v="428"/>
    <n v="9.8841757223149557E-2"/>
    <n v="0.04"/>
    <s v="180102080202"/>
    <x v="3"/>
    <n v="100"/>
    <n v="400"/>
  </r>
  <r>
    <n v="1378"/>
    <n v="431"/>
    <n v="7.4131334394653178E-2"/>
    <n v="0.03"/>
    <s v="180102080202"/>
    <x v="3"/>
    <n v="80"/>
    <n v="300"/>
  </r>
  <r>
    <n v="1379"/>
    <n v="434"/>
    <n v="2.4710439303739243E-2"/>
    <n v="0.01"/>
    <s v="180102080205"/>
    <x v="5"/>
    <n v="40"/>
    <n v="100"/>
  </r>
  <r>
    <n v="1380"/>
    <n v="435"/>
    <n v="2.8169900557882324"/>
    <n v="1.1399999999999999"/>
    <s v="180102080205"/>
    <x v="5"/>
    <n v="860"/>
    <n v="11400"/>
  </r>
  <r>
    <n v="1381"/>
    <n v="440"/>
    <n v="0.13178918955181804"/>
    <n v="0.18"/>
    <s v="180102080202"/>
    <x v="3"/>
    <n v="157.6862392635808"/>
    <n v="533.3318762392355"/>
  </r>
  <r>
    <n v="1382"/>
    <n v="441"/>
    <n v="0.12355224417371631"/>
    <n v="0.05"/>
    <s v="180102080206"/>
    <x v="4"/>
    <n v="100"/>
    <n v="500"/>
  </r>
  <r>
    <n v="1383"/>
    <n v="444"/>
    <n v="1.6061789689353212"/>
    <n v="0.65"/>
    <s v="180102080206"/>
    <x v="4"/>
    <n v="480"/>
    <n v="6500"/>
  </r>
  <r>
    <n v="1384"/>
    <n v="445"/>
    <n v="1.2355211829168642"/>
    <n v="0.5"/>
    <s v="180102080206"/>
    <x v="4"/>
    <n v="540"/>
    <n v="5000"/>
  </r>
  <r>
    <n v="1385"/>
    <n v="446"/>
    <n v="4.1019330178067479"/>
    <n v="1.66"/>
    <s v="180102080205"/>
    <x v="5"/>
    <n v="980"/>
    <n v="16600"/>
  </r>
  <r>
    <n v="1386"/>
    <n v="448"/>
    <n v="0.29652539535009037"/>
    <n v="0.12"/>
    <s v="180102080202"/>
    <x v="3"/>
    <n v="180"/>
    <n v="1200"/>
  </r>
  <r>
    <n v="1387"/>
    <n v="449"/>
    <n v="4.9420878620320935E-2"/>
    <n v="0.02"/>
    <s v="180102080205"/>
    <x v="5"/>
    <n v="60"/>
    <n v="200"/>
  </r>
  <r>
    <n v="1388"/>
    <n v="450"/>
    <n v="2.4710439304255892E-2"/>
    <n v="0.01"/>
    <s v="180102080206"/>
    <x v="4"/>
    <n v="40"/>
    <n v="100"/>
  </r>
  <r>
    <n v="1389"/>
    <n v="451"/>
    <n v="0.57152610673118831"/>
    <n v="0.26"/>
    <s v="180102080202"/>
    <x v="3"/>
    <n v="316.65293903581454"/>
    <n v="2312.893834717021"/>
  </r>
  <r>
    <n v="1390"/>
    <n v="452"/>
    <n v="0.29652524049144285"/>
    <n v="0.12"/>
    <s v="180102080206"/>
    <x v="4"/>
    <n v="260"/>
    <n v="1200"/>
  </r>
  <r>
    <n v="1391"/>
    <n v="454"/>
    <n v="0.86486535917208962"/>
    <n v="0.35"/>
    <s v="180102080205"/>
    <x v="5"/>
    <n v="420"/>
    <n v="3500"/>
  </r>
  <r>
    <n v="1392"/>
    <n v="457"/>
    <n v="7.8579197691175411"/>
    <n v="3.18"/>
    <s v="180102080205"/>
    <x v="5"/>
    <n v="1560"/>
    <n v="31800"/>
  </r>
  <r>
    <n v="1393"/>
    <n v="458"/>
    <n v="9.0461862916417932E-2"/>
    <n v="0.04"/>
    <s v="180102080202"/>
    <x v="3"/>
    <n v="94.087111398370155"/>
    <n v="366.08749998733401"/>
  </r>
  <r>
    <n v="1394"/>
    <n v="459"/>
    <n v="2.4710439308167673E-2"/>
    <n v="0.01"/>
    <s v="180102080205"/>
    <x v="5"/>
    <n v="40"/>
    <n v="100"/>
  </r>
  <r>
    <n v="1395"/>
    <n v="467"/>
    <n v="0.64247144023779257"/>
    <n v="0.26"/>
    <s v="180102080203"/>
    <x v="7"/>
    <n v="300"/>
    <n v="2600"/>
  </r>
  <r>
    <n v="1396"/>
    <n v="468"/>
    <n v="2.4710439300565532E-2"/>
    <n v="0.01"/>
    <s v="180102080206"/>
    <x v="4"/>
    <n v="40"/>
    <n v="100"/>
  </r>
  <r>
    <n v="1397"/>
    <n v="471"/>
    <n v="12.87413910956036"/>
    <n v="5.21"/>
    <s v="180102080205"/>
    <x v="5"/>
    <n v="1540"/>
    <n v="52100"/>
  </r>
  <r>
    <n v="1398"/>
    <n v="473"/>
    <n v="0.37065660426977515"/>
    <n v="0.15"/>
    <s v="180102080202"/>
    <x v="3"/>
    <n v="240"/>
    <n v="1500"/>
  </r>
  <r>
    <n v="1399"/>
    <n v="475"/>
    <n v="2.4710439308241482E-2"/>
    <n v="0.01"/>
    <s v="180102080204"/>
    <x v="6"/>
    <n v="40"/>
    <n v="100"/>
  </r>
  <r>
    <n v="1400"/>
    <n v="476"/>
    <n v="9.8841760816231611E-2"/>
    <n v="0.04"/>
    <s v="180102080204"/>
    <x v="6"/>
    <n v="100"/>
    <n v="400"/>
  </r>
  <r>
    <n v="1401"/>
    <n v="477"/>
    <n v="0.46949851806020881"/>
    <n v="0.19"/>
    <s v="180102080202"/>
    <x v="3"/>
    <n v="220"/>
    <n v="1900"/>
  </r>
  <r>
    <n v="1402"/>
    <n v="479"/>
    <n v="0.79073388646016307"/>
    <n v="0.32"/>
    <s v="180102080205"/>
    <x v="5"/>
    <n v="300"/>
    <n v="3200"/>
  </r>
  <r>
    <n v="1403"/>
    <n v="483"/>
    <n v="0.79073405775574757"/>
    <n v="0.32"/>
    <s v="180102080204"/>
    <x v="6"/>
    <n v="360"/>
    <n v="3200"/>
  </r>
  <r>
    <n v="1404"/>
    <n v="484"/>
    <n v="2.4710439300934573E-2"/>
    <n v="0.01"/>
    <s v="180102080203"/>
    <x v="7"/>
    <n v="40"/>
    <n v="100"/>
  </r>
  <r>
    <n v="1405"/>
    <n v="485"/>
    <n v="0.24710588775332143"/>
    <n v="0.1"/>
    <s v="180102080204"/>
    <x v="6"/>
    <n v="220"/>
    <n v="1000"/>
  </r>
  <r>
    <n v="1406"/>
    <n v="486"/>
    <n v="9.9088862901559995"/>
    <n v="4.01"/>
    <s v="180102080205"/>
    <x v="5"/>
    <n v="1160"/>
    <n v="40100"/>
  </r>
  <r>
    <n v="1407"/>
    <n v="488"/>
    <n v="9.8710683577133418E-2"/>
    <n v="0.04"/>
    <s v="180102080203"/>
    <x v="7"/>
    <n v="79.411540148915861"/>
    <n v="399.46957109547708"/>
  </r>
  <r>
    <n v="1408"/>
    <n v="490"/>
    <n v="0.22239396034212833"/>
    <n v="0.09"/>
    <s v="180102080204"/>
    <x v="6"/>
    <n v="140"/>
    <n v="900"/>
  </r>
  <r>
    <n v="1409"/>
    <n v="491"/>
    <n v="23.70494187497146"/>
    <n v="11.01"/>
    <s v="180102080204"/>
    <x v="6"/>
    <n v="4866.724324566203"/>
    <n v="95930.899311874993"/>
  </r>
  <r>
    <n v="1410"/>
    <n v="492"/>
    <n v="4.9420878600540612E-2"/>
    <n v="0.02"/>
    <s v="180102080202"/>
    <x v="3"/>
    <n v="60"/>
    <n v="200"/>
  </r>
  <r>
    <n v="1411"/>
    <n v="493"/>
    <n v="7.4131303248236816E-2"/>
    <n v="0.03"/>
    <s v="180102080203"/>
    <x v="7"/>
    <n v="80"/>
    <n v="300"/>
  </r>
  <r>
    <n v="1412"/>
    <n v="494"/>
    <n v="9.8841757224920945E-2"/>
    <n v="0.04"/>
    <s v="180102080203"/>
    <x v="7"/>
    <n v="100"/>
    <n v="400"/>
  </r>
  <r>
    <n v="1413"/>
    <n v="495"/>
    <n v="2.4710439306101072E-2"/>
    <n v="0.01"/>
    <s v="180102080204"/>
    <x v="6"/>
    <n v="40"/>
    <n v="100"/>
  </r>
  <r>
    <n v="1414"/>
    <n v="496"/>
    <n v="2.4710439302927361E-2"/>
    <n v="0.01"/>
    <s v="180102080203"/>
    <x v="7"/>
    <n v="40"/>
    <n v="100"/>
  </r>
  <r>
    <n v="1415"/>
    <n v="497"/>
    <n v="2.4710439305067774E-2"/>
    <n v="0.01"/>
    <s v="180102080204"/>
    <x v="6"/>
    <n v="40"/>
    <n v="100"/>
  </r>
  <r>
    <n v="1416"/>
    <n v="499"/>
    <n v="7.4131301423132429E-2"/>
    <n v="0.03"/>
    <s v="180102080203"/>
    <x v="7"/>
    <n v="80"/>
    <n v="300"/>
  </r>
  <r>
    <n v="1417"/>
    <n v="500"/>
    <n v="2.4710439306174881E-2"/>
    <n v="0.01"/>
    <s v="180102080204"/>
    <x v="6"/>
    <n v="40"/>
    <n v="100"/>
  </r>
  <r>
    <n v="1418"/>
    <n v="502"/>
    <n v="4.9420878609766516E-2"/>
    <n v="0.02"/>
    <s v="180102080204"/>
    <x v="6"/>
    <n v="60"/>
    <n v="200"/>
  </r>
  <r>
    <n v="1419"/>
    <n v="504"/>
    <n v="0.44478788841419953"/>
    <n v="0.18"/>
    <s v="180102080203"/>
    <x v="7"/>
    <n v="280"/>
    <n v="1800"/>
  </r>
  <r>
    <n v="1420"/>
    <n v="505"/>
    <n v="2.7428585651492017"/>
    <n v="1.1100000000000001"/>
    <s v="180102080205"/>
    <x v="5"/>
    <n v="600"/>
    <n v="11100"/>
  </r>
  <r>
    <n v="1421"/>
    <n v="506"/>
    <n v="4.9420878612644992E-2"/>
    <n v="0.02"/>
    <s v="180102080204"/>
    <x v="6"/>
    <n v="60"/>
    <n v="200"/>
  </r>
  <r>
    <n v="1422"/>
    <n v="507"/>
    <n v="1.1119698379586853"/>
    <n v="0.45"/>
    <s v="180102080203"/>
    <x v="7"/>
    <n v="420"/>
    <n v="4500"/>
  </r>
  <r>
    <n v="1423"/>
    <n v="508"/>
    <n v="0.66718194804273079"/>
    <n v="0.27"/>
    <s v="180102080204"/>
    <x v="6"/>
    <n v="280"/>
    <n v="2700"/>
  </r>
  <r>
    <n v="1424"/>
    <n v="511"/>
    <n v="5.2880351907360836"/>
    <n v="2.14"/>
    <s v="180102080203"/>
    <x v="7"/>
    <n v="1120"/>
    <n v="21400"/>
  </r>
  <r>
    <n v="1425"/>
    <n v="512"/>
    <n v="0.14826263583704929"/>
    <n v="0.06"/>
    <s v="180102080203"/>
    <x v="7"/>
    <n v="140"/>
    <n v="600"/>
  </r>
  <r>
    <n v="1426"/>
    <n v="514"/>
    <n v="2.4710439305510618E-2"/>
    <n v="0.01"/>
    <s v="180102080203"/>
    <x v="7"/>
    <n v="40"/>
    <n v="100"/>
  </r>
  <r>
    <n v="1427"/>
    <n v="515"/>
    <n v="0.39536704376858678"/>
    <n v="0.16"/>
    <s v="180102080203"/>
    <x v="7"/>
    <n v="220"/>
    <n v="1600"/>
  </r>
  <r>
    <n v="1428"/>
    <n v="516"/>
    <n v="4.9420878620616171E-2"/>
    <n v="0.02"/>
    <s v="180102080203"/>
    <x v="7"/>
    <n v="60"/>
    <n v="200"/>
  </r>
  <r>
    <n v="1429"/>
    <n v="517"/>
    <n v="0.19768355231706794"/>
    <n v="0.08"/>
    <s v="180102080203"/>
    <x v="7"/>
    <n v="160"/>
    <n v="800"/>
  </r>
  <r>
    <n v="1430"/>
    <n v="518"/>
    <n v="0.64247137991310255"/>
    <n v="0.26"/>
    <s v="180102080203"/>
    <x v="7"/>
    <n v="260"/>
    <n v="2600"/>
  </r>
  <r>
    <n v="1431"/>
    <n v="520"/>
    <n v="2.4710439315474588E-2"/>
    <n v="0.01"/>
    <s v="180102080203"/>
    <x v="7"/>
    <n v="40"/>
    <n v="100"/>
  </r>
  <r>
    <n v="1432"/>
    <n v="521"/>
    <n v="0.27181483235559789"/>
    <n v="0.11"/>
    <s v="180102080203"/>
    <x v="7"/>
    <n v="200"/>
    <n v="1100"/>
  </r>
  <r>
    <n v="1433"/>
    <n v="523"/>
    <n v="4.942087860947128E-2"/>
    <n v="0.02"/>
    <s v="180102080203"/>
    <x v="7"/>
    <n v="60"/>
    <n v="200"/>
  </r>
  <r>
    <n v="1434"/>
    <n v="524"/>
    <n v="2.4710439306470114E-2"/>
    <n v="0.01"/>
    <s v="180102080203"/>
    <x v="7"/>
    <n v="40"/>
    <n v="100"/>
  </r>
  <r>
    <n v="1435"/>
    <n v="525"/>
    <n v="0.14826238670151481"/>
    <n v="0.06"/>
    <s v="180102080203"/>
    <x v="7"/>
    <n v="140"/>
    <n v="600"/>
  </r>
  <r>
    <n v="1436"/>
    <n v="526"/>
    <n v="0.27181455210774597"/>
    <n v="0.11"/>
    <s v="180102080203"/>
    <x v="7"/>
    <n v="180"/>
    <n v="1100"/>
  </r>
  <r>
    <n v="1437"/>
    <n v="527"/>
    <n v="1.6555994297892582"/>
    <n v="0.67"/>
    <s v="180102080203"/>
    <x v="7"/>
    <n v="440"/>
    <n v="6700"/>
  </r>
  <r>
    <n v="1438"/>
    <n v="528"/>
    <n v="0.1482626358465704"/>
    <n v="0.06"/>
    <s v="180102080203"/>
    <x v="7"/>
    <n v="120"/>
    <n v="600"/>
  </r>
  <r>
    <n v="1439"/>
    <n v="529"/>
    <n v="2.4710439300860764E-2"/>
    <n v="0.01"/>
    <s v="180102080203"/>
    <x v="7"/>
    <n v="40"/>
    <n v="100"/>
  </r>
  <r>
    <n v="1440"/>
    <n v="531"/>
    <n v="2.4710439301746448E-2"/>
    <n v="0.01"/>
    <s v="180102080203"/>
    <x v="7"/>
    <n v="40"/>
    <n v="100"/>
  </r>
  <r>
    <n v="1441"/>
    <n v="532"/>
    <n v="1.0378387328739938"/>
    <n v="0.42"/>
    <s v="180102080203"/>
    <x v="7"/>
    <n v="400"/>
    <n v="4200"/>
  </r>
  <r>
    <n v="1442"/>
    <n v="533"/>
    <n v="8.4509699410858499"/>
    <n v="3.42"/>
    <s v="180102080203"/>
    <x v="7"/>
    <n v="1760"/>
    <n v="34200"/>
  </r>
  <r>
    <n v="1443"/>
    <n v="534"/>
    <n v="0.56834007751623172"/>
    <n v="0.23"/>
    <s v="180102080203"/>
    <x v="7"/>
    <n v="260"/>
    <n v="2300"/>
  </r>
  <r>
    <n v="1444"/>
    <n v="535"/>
    <n v="2.4710439303444014E-2"/>
    <n v="0.01"/>
    <s v="180102080203"/>
    <x v="7"/>
    <n v="40"/>
    <n v="100"/>
  </r>
  <r>
    <n v="1445"/>
    <n v="536"/>
    <n v="0.91428628541237222"/>
    <n v="0.37"/>
    <s v="180102080203"/>
    <x v="7"/>
    <n v="340"/>
    <n v="3700"/>
  </r>
  <r>
    <n v="1446"/>
    <n v="537"/>
    <n v="6.4247145833435813"/>
    <n v="2.6"/>
    <s v="180102080203"/>
    <x v="7"/>
    <n v="1340"/>
    <n v="26000"/>
  </r>
  <r>
    <n v="1447"/>
    <n v="538"/>
    <n v="4.9420878604673812E-2"/>
    <n v="0.02"/>
    <s v="180102080203"/>
    <x v="7"/>
    <n v="60"/>
    <n v="200"/>
  </r>
  <r>
    <n v="1448"/>
    <n v="539"/>
    <n v="0.17297305396579848"/>
    <n v="7.0000000000000007E-2"/>
    <s v="180102080203"/>
    <x v="7"/>
    <n v="120"/>
    <n v="700"/>
  </r>
  <r>
    <n v="1449"/>
    <n v="540"/>
    <n v="0.17297316763198417"/>
    <n v="7.0000000000000007E-2"/>
    <s v="180102080203"/>
    <x v="7"/>
    <n v="160"/>
    <n v="700"/>
  </r>
  <r>
    <n v="1450"/>
    <n v="542"/>
    <n v="9.8841757225068563E-2"/>
    <n v="0.04"/>
    <s v="180102080203"/>
    <x v="7"/>
    <n v="100"/>
    <n v="400"/>
  </r>
  <r>
    <n v="1451"/>
    <n v="543"/>
    <n v="1.0872592780508099"/>
    <n v="0.44"/>
    <s v="180102080203"/>
    <x v="7"/>
    <n v="460"/>
    <n v="4400"/>
  </r>
  <r>
    <n v="1452"/>
    <n v="545"/>
    <n v="2.4710439302632135E-2"/>
    <n v="0.01"/>
    <s v="180102080203"/>
    <x v="7"/>
    <n v="40"/>
    <n v="100"/>
  </r>
  <r>
    <n v="1453"/>
    <n v="546"/>
    <n v="4.9420878598031161E-2"/>
    <n v="0.02"/>
    <s v="180102080203"/>
    <x v="7"/>
    <n v="60"/>
    <n v="200"/>
  </r>
  <r>
    <n v="1454"/>
    <n v="547"/>
    <n v="4.9420878610430777E-2"/>
    <n v="0.02"/>
    <s v="180102080203"/>
    <x v="7"/>
    <n v="60"/>
    <n v="200"/>
  </r>
  <r>
    <n v="1455"/>
    <n v="548"/>
    <n v="23.400786599340282"/>
    <n v="9.4700000000000006"/>
    <s v="180102080203"/>
    <x v="7"/>
    <n v="2080"/>
    <n v="94700"/>
  </r>
  <r>
    <n v="1456"/>
    <n v="549"/>
    <n v="0.37065660420534141"/>
    <n v="0.15"/>
    <s v="180102080203"/>
    <x v="7"/>
    <n v="180"/>
    <n v="1500"/>
  </r>
  <r>
    <n v="1457"/>
    <n v="551"/>
    <n v="4.9420878614121137E-2"/>
    <n v="0.02"/>
    <s v="180102080203"/>
    <x v="7"/>
    <n v="60"/>
    <n v="200"/>
  </r>
  <r>
    <n v="1458"/>
    <n v="552"/>
    <n v="2.471043930277975E-2"/>
    <n v="0.01"/>
    <s v="180102080203"/>
    <x v="7"/>
    <n v="40"/>
    <n v="100"/>
  </r>
  <r>
    <n v="1459"/>
    <n v="553"/>
    <n v="0.37065660251257326"/>
    <n v="0.15"/>
    <s v="180102080203"/>
    <x v="7"/>
    <n v="200"/>
    <n v="1500"/>
  </r>
  <r>
    <n v="1460"/>
    <n v="554"/>
    <n v="2.4957542736437963"/>
    <n v="1.01"/>
    <s v="180102080203"/>
    <x v="7"/>
    <n v="700"/>
    <n v="10100"/>
  </r>
  <r>
    <n v="1461"/>
    <n v="555"/>
    <n v="6.9189229302129105"/>
    <n v="2.8"/>
    <s v="180102080203"/>
    <x v="7"/>
    <n v="1480"/>
    <n v="28000"/>
  </r>
  <r>
    <n v="1462"/>
    <n v="557"/>
    <n v="2.0756768054597847"/>
    <n v="0.84"/>
    <s v="180102080203"/>
    <x v="7"/>
    <n v="520"/>
    <n v="8400"/>
  </r>
  <r>
    <n v="1463"/>
    <n v="558"/>
    <n v="0.12355215073225297"/>
    <n v="0.05"/>
    <s v="180102080203"/>
    <x v="7"/>
    <n v="100"/>
    <n v="500"/>
  </r>
  <r>
    <n v="1464"/>
    <n v="559"/>
    <n v="0.46949843928667145"/>
    <n v="0.19"/>
    <s v="180102080203"/>
    <x v="7"/>
    <n v="220"/>
    <n v="1900"/>
  </r>
  <r>
    <n v="1465"/>
    <n v="560"/>
    <n v="0.24710440142594958"/>
    <n v="0.1"/>
    <s v="180102080203"/>
    <x v="7"/>
    <n v="140"/>
    <n v="1000"/>
  </r>
  <r>
    <n v="1466"/>
    <n v="561"/>
    <n v="0.24710440956112664"/>
    <n v="0.1"/>
    <s v="180102080203"/>
    <x v="7"/>
    <n v="220"/>
    <n v="1000"/>
  </r>
  <r>
    <n v="1467"/>
    <n v="562"/>
    <n v="3.7312761701865949"/>
    <n v="1.51"/>
    <s v="180102080203"/>
    <x v="7"/>
    <n v="820"/>
    <n v="15100"/>
  </r>
  <r>
    <n v="1468"/>
    <n v="564"/>
    <n v="2.4710439304698739E-2"/>
    <n v="0.01"/>
    <s v="180102080204"/>
    <x v="6"/>
    <n v="40"/>
    <n v="100"/>
  </r>
  <r>
    <n v="1469"/>
    <n v="570"/>
    <n v="2.4710439302410715E-2"/>
    <n v="0.01"/>
    <s v="180102080203"/>
    <x v="7"/>
    <n v="40"/>
    <n v="100"/>
  </r>
  <r>
    <n v="1470"/>
    <n v="571"/>
    <n v="3.4841722010254195"/>
    <n v="1.41"/>
    <s v="180102080203"/>
    <x v="7"/>
    <n v="960"/>
    <n v="14100"/>
  </r>
  <r>
    <n v="1471"/>
    <n v="574"/>
    <n v="0.17297308794257332"/>
    <n v="7.0000000000000007E-2"/>
    <s v="180102080203"/>
    <x v="7"/>
    <n v="140"/>
    <n v="700"/>
  </r>
  <r>
    <n v="1472"/>
    <n v="576"/>
    <n v="2.2733604059605534"/>
    <n v="0.92"/>
    <s v="180102080203"/>
    <x v="7"/>
    <n v="560"/>
    <n v="9200"/>
  </r>
  <r>
    <n v="1473"/>
    <n v="578"/>
    <n v="0.5436296671514832"/>
    <n v="0.22"/>
    <s v="180102080204"/>
    <x v="6"/>
    <n v="320"/>
    <n v="2200"/>
  </r>
  <r>
    <n v="1474"/>
    <n v="580"/>
    <n v="9.0659039297893221E-3"/>
    <n v="0.04"/>
    <s v="180102080204"/>
    <x v="6"/>
    <n v="40.472618966240468"/>
    <n v="36.688566823325679"/>
  </r>
  <r>
    <n v="1475"/>
    <n v="581"/>
    <n v="4.9420878609840312E-2"/>
    <n v="0.02"/>
    <s v="180102080204"/>
    <x v="6"/>
    <n v="60"/>
    <n v="200"/>
  </r>
  <r>
    <n v="1476"/>
    <n v="582"/>
    <n v="0.24710441134593228"/>
    <n v="0.1"/>
    <s v="180102080203"/>
    <x v="7"/>
    <n v="160"/>
    <n v="1000"/>
  </r>
  <r>
    <n v="1477"/>
    <n v="584"/>
    <n v="0.19768356203895215"/>
    <n v="0.08"/>
    <s v="180102080203"/>
    <x v="7"/>
    <n v="140"/>
    <n v="800"/>
  </r>
  <r>
    <n v="1478"/>
    <n v="585"/>
    <n v="2.4710439304108277E-2"/>
    <n v="0.01"/>
    <s v="180102080203"/>
    <x v="7"/>
    <n v="40"/>
    <n v="100"/>
  </r>
  <r>
    <n v="1479"/>
    <n v="591"/>
    <n v="2.0509668862666639"/>
    <n v="0.83"/>
    <s v="180102080203"/>
    <x v="7"/>
    <n v="560"/>
    <n v="8300"/>
  </r>
  <r>
    <n v="1480"/>
    <n v="592"/>
    <n v="9.850619261886108E-2"/>
    <n v="0.04"/>
    <s v="180102080204"/>
    <x v="6"/>
    <n v="99.050512807969852"/>
    <n v="398.64201664114898"/>
  </r>
  <r>
    <n v="1481"/>
    <n v="597"/>
    <n v="0.12355215072206759"/>
    <n v="0.05"/>
    <s v="180102080204"/>
    <x v="6"/>
    <n v="100"/>
    <n v="500"/>
  </r>
  <r>
    <n v="1482"/>
    <n v="599"/>
    <n v="1.7791517544603528"/>
    <n v="0.72"/>
    <s v="180102080204"/>
    <x v="6"/>
    <n v="660"/>
    <n v="7200"/>
  </r>
  <r>
    <n v="1483"/>
    <n v="600"/>
    <n v="0.42007742056567376"/>
    <n v="0.17"/>
    <s v="180102080203"/>
    <x v="7"/>
    <n v="200"/>
    <n v="1700"/>
  </r>
  <r>
    <n v="1484"/>
    <n v="606"/>
    <n v="0.49420883638841401"/>
    <n v="0.2"/>
    <s v="180102080204"/>
    <x v="6"/>
    <n v="220"/>
    <n v="2000"/>
  </r>
  <r>
    <n v="1485"/>
    <n v="607"/>
    <n v="2.4710439308979554E-2"/>
    <n v="0.01"/>
    <s v="180102080203"/>
    <x v="7"/>
    <n v="40"/>
    <n v="100"/>
  </r>
  <r>
    <n v="1486"/>
    <n v="608"/>
    <n v="3.1629364669800277"/>
    <n v="1.28"/>
    <s v="180102080204"/>
    <x v="6"/>
    <n v="840"/>
    <n v="12800"/>
  </r>
  <r>
    <n v="1487"/>
    <n v="610"/>
    <n v="0.17297298081592682"/>
    <n v="7.0000000000000007E-2"/>
    <s v="180102080203"/>
    <x v="7"/>
    <n v="120"/>
    <n v="700"/>
  </r>
  <r>
    <n v="1488"/>
    <n v="611"/>
    <n v="0.494208852852143"/>
    <n v="0.2"/>
    <s v="180102080203"/>
    <x v="7"/>
    <n v="220"/>
    <n v="2000"/>
  </r>
  <r>
    <n v="1489"/>
    <n v="612"/>
    <n v="0.34594615200460616"/>
    <n v="0.14000000000000001"/>
    <s v="180102080204"/>
    <x v="6"/>
    <n v="180"/>
    <n v="1400"/>
  </r>
  <r>
    <n v="1490"/>
    <n v="613"/>
    <n v="7.4131332590879076E-2"/>
    <n v="0.03"/>
    <s v="180102080204"/>
    <x v="6"/>
    <n v="80"/>
    <n v="300"/>
  </r>
  <r>
    <n v="1491"/>
    <n v="614"/>
    <n v="0.14826262119820333"/>
    <n v="0.06"/>
    <s v="180102080203"/>
    <x v="7"/>
    <n v="120"/>
    <n v="600"/>
  </r>
  <r>
    <n v="1492"/>
    <n v="616"/>
    <n v="0.12355218369130033"/>
    <n v="0.05"/>
    <s v="180102080203"/>
    <x v="7"/>
    <n v="100"/>
    <n v="500"/>
  </r>
  <r>
    <n v="1493"/>
    <n v="619"/>
    <n v="0.17297298261859387"/>
    <n v="7.0000000000000007E-2"/>
    <s v="180102080204"/>
    <x v="6"/>
    <n v="120"/>
    <n v="700"/>
  </r>
  <r>
    <n v="1494"/>
    <n v="620"/>
    <n v="1.5567573950937763"/>
    <n v="0.63"/>
    <s v="180102080204"/>
    <x v="6"/>
    <n v="660"/>
    <n v="6300"/>
  </r>
  <r>
    <n v="1495"/>
    <n v="621"/>
    <n v="8.0556032900540018"/>
    <n v="3.26"/>
    <s v="180102080203"/>
    <x v="7"/>
    <n v="1020"/>
    <n v="32600"/>
  </r>
  <r>
    <n v="1496"/>
    <n v="624"/>
    <n v="4.9420878605411889E-2"/>
    <n v="0.02"/>
    <s v="180102080203"/>
    <x v="7"/>
    <n v="60"/>
    <n v="200"/>
  </r>
  <r>
    <n v="1497"/>
    <n v="625"/>
    <n v="2.4710439296801365E-2"/>
    <n v="0.01"/>
    <s v="180102080203"/>
    <x v="7"/>
    <n v="40"/>
    <n v="100"/>
  </r>
  <r>
    <n v="1498"/>
    <n v="626"/>
    <n v="6.3011575918655369"/>
    <n v="2.5499999999999998"/>
    <s v="180102080203"/>
    <x v="7"/>
    <n v="1960"/>
    <n v="25500"/>
  </r>
  <r>
    <n v="1499"/>
    <n v="627"/>
    <n v="0.12355220480089718"/>
    <n v="0.05"/>
    <s v="180102080203"/>
    <x v="7"/>
    <n v="120"/>
    <n v="500"/>
  </r>
  <r>
    <n v="1500"/>
    <n v="630"/>
    <n v="0.44478820418523468"/>
    <n v="0.18"/>
    <s v="180102080203"/>
    <x v="7"/>
    <n v="220"/>
    <n v="1800"/>
  </r>
  <r>
    <n v="1501"/>
    <n v="632"/>
    <n v="0.51891939022933764"/>
    <n v="0.21"/>
    <s v="180102080203"/>
    <x v="7"/>
    <n v="220"/>
    <n v="2100"/>
  </r>
  <r>
    <n v="1502"/>
    <n v="634"/>
    <n v="0.14826263583092328"/>
    <n v="0.06"/>
    <s v="180102080203"/>
    <x v="7"/>
    <n v="120"/>
    <n v="600"/>
  </r>
  <r>
    <n v="1503"/>
    <n v="635"/>
    <n v="0.29887358340395737"/>
    <n v="0.54"/>
    <s v="180102080204"/>
    <x v="6"/>
    <n v="170.71616290440431"/>
    <n v="1209.503359301744"/>
  </r>
  <r>
    <n v="1504"/>
    <n v="637"/>
    <n v="0.42007762291726075"/>
    <n v="0.17"/>
    <s v="180102080203"/>
    <x v="7"/>
    <n v="200"/>
    <n v="1700"/>
  </r>
  <r>
    <n v="1505"/>
    <n v="639"/>
    <n v="4.9420878608659402E-2"/>
    <n v="0.02"/>
    <s v="180102080203"/>
    <x v="7"/>
    <n v="60"/>
    <n v="200"/>
  </r>
  <r>
    <n v="1506"/>
    <n v="640"/>
    <n v="7.4131301475018868E-2"/>
    <n v="0.03"/>
    <s v="180102080204"/>
    <x v="6"/>
    <n v="80"/>
    <n v="300"/>
  </r>
  <r>
    <n v="1507"/>
    <n v="641"/>
    <n v="2.4710439307651027E-2"/>
    <n v="0.01"/>
    <s v="180102080203"/>
    <x v="7"/>
    <n v="40"/>
    <n v="100"/>
  </r>
  <r>
    <n v="1508"/>
    <n v="642"/>
    <n v="4.9420878608954631E-2"/>
    <n v="0.02"/>
    <s v="180102080204"/>
    <x v="6"/>
    <n v="60"/>
    <n v="200"/>
  </r>
  <r>
    <n v="1509"/>
    <n v="643"/>
    <n v="0.19768356021628339"/>
    <n v="0.08"/>
    <s v="180102080203"/>
    <x v="7"/>
    <n v="140"/>
    <n v="800"/>
  </r>
  <r>
    <n v="1510"/>
    <n v="644"/>
    <n v="5.6092704598121408"/>
    <n v="2.27"/>
    <s v="180102080204"/>
    <x v="6"/>
    <n v="1040"/>
    <n v="22700"/>
  </r>
  <r>
    <n v="1511"/>
    <n v="645"/>
    <n v="0.25864846848701195"/>
    <n v="5.79"/>
    <s v="180102080204"/>
    <x v="6"/>
    <n v="290.88236880096252"/>
    <n v="1046.7229052984142"/>
  </r>
  <r>
    <n v="1512"/>
    <n v="646"/>
    <n v="0.2471043893643772"/>
    <n v="0.1"/>
    <s v="180102080203"/>
    <x v="7"/>
    <n v="160"/>
    <n v="1000"/>
  </r>
  <r>
    <n v="1513"/>
    <n v="647"/>
    <n v="9.8841757214292711E-2"/>
    <n v="0.04"/>
    <s v="180102080204"/>
    <x v="6"/>
    <n v="100"/>
    <n v="400"/>
  </r>
  <r>
    <n v="1514"/>
    <n v="649"/>
    <n v="7.4131317908486857E-2"/>
    <n v="0.03"/>
    <s v="180102080204"/>
    <x v="6"/>
    <n v="80"/>
    <n v="300"/>
  </r>
  <r>
    <n v="1515"/>
    <n v="650"/>
    <n v="4.9420878603419087E-2"/>
    <n v="0.02"/>
    <s v="180102080203"/>
    <x v="7"/>
    <n v="60"/>
    <n v="200"/>
  </r>
  <r>
    <n v="1516"/>
    <n v="651"/>
    <n v="2.471043930927478E-2"/>
    <n v="0.01"/>
    <s v="180102080203"/>
    <x v="7"/>
    <n v="40"/>
    <n v="100"/>
  </r>
  <r>
    <n v="1517"/>
    <n v="654"/>
    <n v="0.4200774760916412"/>
    <n v="0.17"/>
    <s v="180102080204"/>
    <x v="6"/>
    <n v="260"/>
    <n v="1700"/>
  </r>
  <r>
    <n v="1518"/>
    <n v="655"/>
    <n v="0.42007746819257336"/>
    <n v="0.17"/>
    <s v="180102080203"/>
    <x v="7"/>
    <n v="280"/>
    <n v="1700"/>
  </r>
  <r>
    <n v="1519"/>
    <n v="656"/>
    <n v="0.46949810133096376"/>
    <n v="0.19"/>
    <s v="180102080203"/>
    <x v="7"/>
    <n v="220"/>
    <n v="1900"/>
  </r>
  <r>
    <n v="1520"/>
    <n v="657"/>
    <n v="0.49420871613988099"/>
    <n v="0.2"/>
    <s v="180102080204"/>
    <x v="6"/>
    <n v="240"/>
    <n v="2000"/>
  </r>
  <r>
    <n v="1521"/>
    <n v="658"/>
    <n v="0.17297298264582869"/>
    <n v="7.0000000000000007E-2"/>
    <s v="180102080203"/>
    <x v="7"/>
    <n v="120"/>
    <n v="700"/>
  </r>
  <r>
    <n v="1522"/>
    <n v="659"/>
    <n v="4.9420878606518996E-2"/>
    <n v="0.02"/>
    <s v="180102080203"/>
    <x v="7"/>
    <n v="60"/>
    <n v="200"/>
  </r>
  <r>
    <n v="1523"/>
    <n v="660"/>
    <n v="7.4131334380260802E-2"/>
    <n v="0.03"/>
    <s v="180102080203"/>
    <x v="7"/>
    <n v="80"/>
    <n v="300"/>
  </r>
  <r>
    <n v="1524"/>
    <n v="661"/>
    <n v="0.27181482868730628"/>
    <n v="0.11"/>
    <s v="180102080203"/>
    <x v="7"/>
    <n v="160"/>
    <n v="1100"/>
  </r>
  <r>
    <n v="1525"/>
    <n v="662"/>
    <n v="9.8841757208019104E-2"/>
    <n v="0.04"/>
    <s v="180102080203"/>
    <x v="7"/>
    <n v="100"/>
    <n v="400"/>
  </r>
  <r>
    <n v="1526"/>
    <n v="663"/>
    <n v="2.4710439304698739E-2"/>
    <n v="0.01"/>
    <s v="180102080203"/>
    <x v="7"/>
    <n v="40"/>
    <n v="100"/>
  </r>
  <r>
    <n v="1527"/>
    <n v="664"/>
    <n v="4.9420878614121137E-2"/>
    <n v="0.02"/>
    <s v="180102080203"/>
    <x v="7"/>
    <n v="60"/>
    <n v="200"/>
  </r>
  <r>
    <n v="1528"/>
    <n v="665"/>
    <n v="2.4710439307281985E-2"/>
    <n v="0.01"/>
    <s v="180102080203"/>
    <x v="7"/>
    <n v="40"/>
    <n v="100"/>
  </r>
  <r>
    <n v="1529"/>
    <n v="666"/>
    <n v="1.4579164000112876"/>
    <n v="0.59"/>
    <s v="180102080204"/>
    <x v="6"/>
    <n v="440"/>
    <n v="5900"/>
  </r>
  <r>
    <n v="1530"/>
    <n v="667"/>
    <n v="4.9420878612423572E-2"/>
    <n v="0.02"/>
    <s v="180102080203"/>
    <x v="7"/>
    <n v="60"/>
    <n v="200"/>
  </r>
  <r>
    <n v="1531"/>
    <n v="668"/>
    <n v="2.4710439299384619E-2"/>
    <n v="0.01"/>
    <s v="180102080203"/>
    <x v="7"/>
    <n v="40"/>
    <n v="100"/>
  </r>
  <r>
    <n v="1532"/>
    <n v="670"/>
    <n v="2.4710439305658229E-2"/>
    <n v="0.01"/>
    <s v="180102080203"/>
    <x v="7"/>
    <n v="40"/>
    <n v="100"/>
  </r>
  <r>
    <n v="1533"/>
    <n v="671"/>
    <n v="0.56834036773241003"/>
    <n v="0.23"/>
    <s v="180102080203"/>
    <x v="7"/>
    <n v="240"/>
    <n v="2300"/>
  </r>
  <r>
    <n v="1534"/>
    <n v="672"/>
    <n v="1.1786867592287296"/>
    <n v="0.51"/>
    <s v="180102080203"/>
    <x v="7"/>
    <n v="461.30933736687507"/>
    <n v="4769.9941564722803"/>
  </r>
  <r>
    <n v="1535"/>
    <n v="673"/>
    <n v="2.6687274258376763"/>
    <n v="1.08"/>
    <s v="180102080204"/>
    <x v="6"/>
    <n v="540"/>
    <n v="10800"/>
  </r>
  <r>
    <n v="1536"/>
    <n v="674"/>
    <n v="4.9420878616925804E-2"/>
    <n v="0.02"/>
    <s v="180102080203"/>
    <x v="7"/>
    <n v="60"/>
    <n v="200"/>
  </r>
  <r>
    <n v="1537"/>
    <n v="675"/>
    <n v="2.4710439301894063E-2"/>
    <n v="0.01"/>
    <s v="180102080203"/>
    <x v="7"/>
    <n v="40"/>
    <n v="100"/>
  </r>
  <r>
    <n v="1538"/>
    <n v="676"/>
    <n v="4.9420878606445187E-2"/>
    <n v="0.02"/>
    <s v="180102080203"/>
    <x v="7"/>
    <n v="60"/>
    <n v="200"/>
  </r>
  <r>
    <n v="1539"/>
    <n v="677"/>
    <n v="0.76602361483279835"/>
    <n v="0.31"/>
    <s v="180102080203"/>
    <x v="7"/>
    <n v="440"/>
    <n v="3100"/>
  </r>
  <r>
    <n v="1540"/>
    <n v="678"/>
    <n v="25.130514974730662"/>
    <n v="10.17"/>
    <s v="180102080203"/>
    <x v="7"/>
    <n v="3400"/>
    <n v="101700"/>
  </r>
  <r>
    <n v="1541"/>
    <n v="680"/>
    <n v="9.8841757241379946E-2"/>
    <n v="0.04"/>
    <s v="180102080204"/>
    <x v="6"/>
    <n v="80"/>
    <n v="400"/>
  </r>
  <r>
    <n v="1542"/>
    <n v="681"/>
    <n v="7.4131332569548777E-2"/>
    <n v="0.03"/>
    <s v="180102080203"/>
    <x v="7"/>
    <n v="80"/>
    <n v="300"/>
  </r>
  <r>
    <n v="1543"/>
    <n v="682"/>
    <n v="7.413133440454335E-2"/>
    <n v="0.03"/>
    <s v="180102080203"/>
    <x v="7"/>
    <n v="80"/>
    <n v="300"/>
  </r>
  <r>
    <n v="1544"/>
    <n v="683"/>
    <n v="7.4131303217459213E-2"/>
    <n v="0.03"/>
    <s v="180102080204"/>
    <x v="6"/>
    <n v="80"/>
    <n v="300"/>
  </r>
  <r>
    <n v="1545"/>
    <n v="684"/>
    <n v="7.4131303255765155E-2"/>
    <n v="0.03"/>
    <s v="180102080203"/>
    <x v="7"/>
    <n v="80"/>
    <n v="300"/>
  </r>
  <r>
    <n v="1546"/>
    <n v="685"/>
    <n v="4.9420878619066216E-2"/>
    <n v="0.02"/>
    <s v="180102080203"/>
    <x v="7"/>
    <n v="60"/>
    <n v="200"/>
  </r>
  <r>
    <n v="1547"/>
    <n v="686"/>
    <n v="0.86486439778476332"/>
    <n v="0.35"/>
    <s v="180102080203"/>
    <x v="7"/>
    <n v="280"/>
    <n v="3500"/>
  </r>
  <r>
    <n v="1548"/>
    <n v="687"/>
    <n v="2.471043931067712E-2"/>
    <n v="0.01"/>
    <s v="180102080203"/>
    <x v="7"/>
    <n v="40"/>
    <n v="100"/>
  </r>
  <r>
    <n v="1549"/>
    <n v="688"/>
    <n v="0.51891924187288296"/>
    <n v="0.21"/>
    <s v="180102080203"/>
    <x v="7"/>
    <n v="260"/>
    <n v="2100"/>
  </r>
  <r>
    <n v="1550"/>
    <n v="689"/>
    <n v="3.2370673795001883"/>
    <n v="1.31"/>
    <s v="180102080203"/>
    <x v="7"/>
    <n v="1000"/>
    <n v="13100"/>
  </r>
  <r>
    <n v="1551"/>
    <n v="690"/>
    <n v="0.49420895371410828"/>
    <n v="0.2"/>
    <s v="180102080203"/>
    <x v="7"/>
    <n v="280"/>
    <n v="2000"/>
  </r>
  <r>
    <n v="1552"/>
    <n v="691"/>
    <n v="0.42007731341400673"/>
    <n v="0.17"/>
    <s v="180102080203"/>
    <x v="7"/>
    <n v="240"/>
    <n v="1700"/>
  </r>
  <r>
    <n v="1553"/>
    <n v="692"/>
    <n v="0.98841726087944515"/>
    <n v="0.4"/>
    <s v="180102080203"/>
    <x v="7"/>
    <n v="320"/>
    <n v="4000"/>
  </r>
  <r>
    <n v="1554"/>
    <n v="693"/>
    <n v="9.8841757224551893E-2"/>
    <n v="0.04"/>
    <s v="180102080203"/>
    <x v="7"/>
    <n v="80"/>
    <n v="400"/>
  </r>
  <r>
    <n v="1555"/>
    <n v="694"/>
    <n v="2.7181481135351597"/>
    <n v="1.1000000000000001"/>
    <s v="180102080203"/>
    <x v="7"/>
    <n v="560"/>
    <n v="11000"/>
  </r>
  <r>
    <n v="1556"/>
    <n v="695"/>
    <n v="0.39536702887163705"/>
    <n v="0.16"/>
    <s v="180102080203"/>
    <x v="7"/>
    <n v="220"/>
    <n v="1600"/>
  </r>
  <r>
    <n v="1557"/>
    <n v="696"/>
    <n v="3.0393840719697134"/>
    <n v="1.23"/>
    <s v="180102080203"/>
    <x v="7"/>
    <n v="760"/>
    <n v="12300"/>
  </r>
  <r>
    <n v="1558"/>
    <n v="697"/>
    <n v="0.32123557449164719"/>
    <n v="0.13"/>
    <s v="180102080203"/>
    <x v="7"/>
    <n v="180"/>
    <n v="1300"/>
  </r>
  <r>
    <n v="1559"/>
    <n v="698"/>
    <n v="9.884175721318561E-2"/>
    <n v="0.04"/>
    <s v="180102080203"/>
    <x v="7"/>
    <n v="80"/>
    <n v="400"/>
  </r>
  <r>
    <n v="1560"/>
    <n v="699"/>
    <n v="1.5567580048893677"/>
    <n v="0.63"/>
    <s v="180102080203"/>
    <x v="7"/>
    <n v="480"/>
    <n v="6300"/>
  </r>
  <r>
    <n v="1561"/>
    <n v="701"/>
    <n v="2.4710439296063296E-2"/>
    <n v="0.01"/>
    <s v="180102080204"/>
    <x v="6"/>
    <n v="40"/>
    <n v="100"/>
  </r>
  <r>
    <n v="1562"/>
    <n v="702"/>
    <n v="2.7428590897088445"/>
    <n v="1.1100000000000001"/>
    <s v="180102080203"/>
    <x v="7"/>
    <n v="640"/>
    <n v="11100"/>
  </r>
  <r>
    <n v="1563"/>
    <n v="703"/>
    <n v="2.4710439308093867E-2"/>
    <n v="0.01"/>
    <s v="180102080204"/>
    <x v="6"/>
    <n v="40"/>
    <n v="100"/>
  </r>
  <r>
    <n v="1564"/>
    <n v="706"/>
    <n v="2.4710439308241482E-2"/>
    <n v="0.01"/>
    <s v="180102080203"/>
    <x v="7"/>
    <n v="40"/>
    <n v="100"/>
  </r>
  <r>
    <n v="1565"/>
    <n v="707"/>
    <n v="7.0177647485656909"/>
    <n v="2.84"/>
    <s v="180102080203"/>
    <x v="7"/>
    <n v="1260"/>
    <n v="28400"/>
  </r>
  <r>
    <n v="1566"/>
    <n v="708"/>
    <n v="0.93899667073935722"/>
    <n v="0.38"/>
    <s v="180102080203"/>
    <x v="7"/>
    <n v="440"/>
    <n v="3800"/>
  </r>
  <r>
    <n v="1567"/>
    <n v="710"/>
    <n v="9.8841753510057043E-2"/>
    <n v="0.04"/>
    <s v="180102080203"/>
    <x v="7"/>
    <n v="100"/>
    <n v="400"/>
  </r>
  <r>
    <n v="1568"/>
    <n v="711"/>
    <n v="4.6208522643133954"/>
    <n v="1.87"/>
    <s v="180102080203"/>
    <x v="7"/>
    <n v="1140"/>
    <n v="18700"/>
  </r>
  <r>
    <n v="1569"/>
    <n v="712"/>
    <n v="7.4131334384984454E-2"/>
    <n v="0.03"/>
    <s v="180102080203"/>
    <x v="7"/>
    <n v="80"/>
    <n v="300"/>
  </r>
  <r>
    <n v="1570"/>
    <n v="713"/>
    <n v="0.51891914015113771"/>
    <n v="0.21"/>
    <s v="180102080203"/>
    <x v="7"/>
    <n v="280"/>
    <n v="2100"/>
  </r>
  <r>
    <n v="1571"/>
    <n v="714"/>
    <n v="9.8841738866192186E-2"/>
    <n v="0.04"/>
    <s v="180102080203"/>
    <x v="7"/>
    <n v="100"/>
    <n v="400"/>
  </r>
  <r>
    <n v="1572"/>
    <n v="715"/>
    <n v="0.71660193227103619"/>
    <n v="0.28999999999999998"/>
    <s v="180102080203"/>
    <x v="7"/>
    <n v="320"/>
    <n v="2900"/>
  </r>
  <r>
    <n v="1573"/>
    <n v="716"/>
    <n v="0.12355214893202159"/>
    <n v="0.05"/>
    <s v="180102080204"/>
    <x v="6"/>
    <n v="100"/>
    <n v="500"/>
  </r>
  <r>
    <n v="1574"/>
    <n v="717"/>
    <n v="0.17297305408226626"/>
    <n v="7.0000000000000007E-2"/>
    <s v="180102080203"/>
    <x v="7"/>
    <n v="120"/>
    <n v="700"/>
  </r>
  <r>
    <n v="1575"/>
    <n v="718"/>
    <n v="0.4447873507569523"/>
    <n v="0.18"/>
    <s v="180102080203"/>
    <x v="7"/>
    <n v="200"/>
    <n v="1800"/>
  </r>
  <r>
    <n v="1576"/>
    <n v="719"/>
    <n v="0.14826263582221402"/>
    <n v="0.06"/>
    <s v="180102080203"/>
    <x v="7"/>
    <n v="120"/>
    <n v="600"/>
  </r>
  <r>
    <n v="1577"/>
    <n v="721"/>
    <n v="2.7675699601326089"/>
    <n v="1.1200000000000001"/>
    <s v="180102080203"/>
    <x v="7"/>
    <n v="660"/>
    <n v="11200"/>
  </r>
  <r>
    <n v="1578"/>
    <n v="723"/>
    <n v="2.4710439297760858E-2"/>
    <n v="0.01"/>
    <s v="180102080203"/>
    <x v="7"/>
    <n v="40"/>
    <n v="100"/>
  </r>
  <r>
    <n v="1579"/>
    <n v="725"/>
    <n v="5.8316634279846911"/>
    <n v="2.36"/>
    <s v="180102080203"/>
    <x v="7"/>
    <n v="1480"/>
    <n v="23600"/>
  </r>
  <r>
    <n v="1580"/>
    <n v="726"/>
    <n v="0.27181473805199263"/>
    <n v="0.11"/>
    <s v="180102080203"/>
    <x v="7"/>
    <n v="180"/>
    <n v="1100"/>
  </r>
  <r>
    <n v="1581"/>
    <n v="727"/>
    <n v="2.4710439304846354E-2"/>
    <n v="0.01"/>
    <s v="180102080203"/>
    <x v="7"/>
    <n v="40"/>
    <n v="100"/>
  </r>
  <r>
    <n v="1582"/>
    <n v="728"/>
    <n v="4.9420878606297576E-2"/>
    <n v="0.02"/>
    <s v="180102080203"/>
    <x v="7"/>
    <n v="60"/>
    <n v="200"/>
  </r>
  <r>
    <n v="1583"/>
    <n v="730"/>
    <n v="0.86486548552920162"/>
    <n v="0.35"/>
    <s v="180102080203"/>
    <x v="7"/>
    <n v="360"/>
    <n v="3500"/>
  </r>
  <r>
    <n v="1584"/>
    <n v="731"/>
    <n v="0.12355219833213907"/>
    <n v="0.05"/>
    <s v="180102080203"/>
    <x v="7"/>
    <n v="120"/>
    <n v="500"/>
  </r>
  <r>
    <n v="1585"/>
    <n v="736"/>
    <n v="1.7050200391632806"/>
    <n v="0.69"/>
    <s v="180102080203"/>
    <x v="7"/>
    <n v="560"/>
    <n v="6900"/>
  </r>
  <r>
    <n v="1586"/>
    <n v="737"/>
    <n v="7.497601627810993E-2"/>
    <n v="1.42"/>
    <s v="180102080204"/>
    <x v="6"/>
    <n v="117.66269257888615"/>
    <n v="303.41800004243851"/>
  </r>
  <r>
    <n v="1587"/>
    <n v="740"/>
    <n v="0.22239394552821168"/>
    <n v="0.09"/>
    <s v="180102080203"/>
    <x v="7"/>
    <n v="160"/>
    <n v="900"/>
  </r>
  <r>
    <n v="1588"/>
    <n v="741"/>
    <n v="0.46949834315220484"/>
    <n v="0.19"/>
    <s v="180102080203"/>
    <x v="7"/>
    <n v="240"/>
    <n v="1900"/>
  </r>
  <r>
    <n v="1589"/>
    <n v="742"/>
    <n v="0.86486509548937784"/>
    <n v="0.35"/>
    <s v="180102080203"/>
    <x v="7"/>
    <n v="300"/>
    <n v="3500"/>
  </r>
  <r>
    <n v="1590"/>
    <n v="743"/>
    <n v="0.22239395375690243"/>
    <n v="0.09"/>
    <s v="180102080203"/>
    <x v="7"/>
    <n v="120"/>
    <n v="900"/>
  </r>
  <r>
    <n v="1591"/>
    <n v="746"/>
    <n v="4.9420878615228245E-2"/>
    <n v="0.02"/>
    <s v="180102080203"/>
    <x v="7"/>
    <n v="60"/>
    <n v="200"/>
  </r>
  <r>
    <n v="1592"/>
    <n v="750"/>
    <n v="2.4710439305289197E-2"/>
    <n v="0.01"/>
    <s v="180102080203"/>
    <x v="7"/>
    <n v="40"/>
    <n v="100"/>
  </r>
  <r>
    <n v="1593"/>
    <n v="751"/>
    <n v="0.32123555808689025"/>
    <n v="0.13"/>
    <s v="180102080203"/>
    <x v="7"/>
    <n v="160"/>
    <n v="1300"/>
  </r>
  <r>
    <n v="1594"/>
    <n v="754"/>
    <n v="1.7791521059854398"/>
    <n v="0.72"/>
    <s v="180102080203"/>
    <x v="7"/>
    <n v="620"/>
    <n v="7200"/>
  </r>
  <r>
    <n v="1595"/>
    <n v="757"/>
    <n v="2.4710439304920156E-2"/>
    <n v="0.01"/>
    <s v="180102080203"/>
    <x v="7"/>
    <n v="40"/>
    <n v="100"/>
  </r>
  <r>
    <n v="1596"/>
    <n v="758"/>
    <n v="1.3096503252087137"/>
    <n v="0.53"/>
    <s v="180102080203"/>
    <x v="7"/>
    <n v="440"/>
    <n v="5300"/>
  </r>
  <r>
    <n v="1597"/>
    <n v="759"/>
    <n v="4.942087860533808E-2"/>
    <n v="0.02"/>
    <s v="180102080203"/>
    <x v="7"/>
    <n v="60"/>
    <n v="200"/>
  </r>
  <r>
    <n v="1598"/>
    <n v="760"/>
    <n v="0.9637071410427841"/>
    <n v="0.39"/>
    <s v="180102080203"/>
    <x v="7"/>
    <n v="360"/>
    <n v="3900"/>
  </r>
  <r>
    <n v="1599"/>
    <n v="761"/>
    <n v="6.572975884519745"/>
    <n v="2.66"/>
    <s v="180102080203"/>
    <x v="7"/>
    <n v="1800"/>
    <n v="26600"/>
  </r>
  <r>
    <n v="1600"/>
    <n v="762"/>
    <n v="0.14826269452196475"/>
    <n v="0.06"/>
    <s v="180102080204"/>
    <x v="6"/>
    <n v="120"/>
    <n v="600"/>
  </r>
  <r>
    <n v="1601"/>
    <n v="765"/>
    <n v="0.12355221480959616"/>
    <n v="0.05"/>
    <s v="180102080203"/>
    <x v="7"/>
    <n v="100"/>
    <n v="500"/>
  </r>
  <r>
    <n v="1602"/>
    <n v="766"/>
    <n v="0.14826263582819241"/>
    <n v="0.06"/>
    <s v="180102080204"/>
    <x v="6"/>
    <n v="100"/>
    <n v="600"/>
  </r>
  <r>
    <n v="1603"/>
    <n v="767"/>
    <n v="2.075676652595555"/>
    <n v="0.84"/>
    <s v="180102080203"/>
    <x v="7"/>
    <n v="540"/>
    <n v="8400"/>
  </r>
  <r>
    <n v="1604"/>
    <n v="768"/>
    <n v="12.503482104015019"/>
    <n v="5.0599999999999996"/>
    <s v="180102080203"/>
    <x v="7"/>
    <n v="3140"/>
    <n v="50600"/>
  </r>
  <r>
    <n v="1605"/>
    <n v="770"/>
    <n v="0.19768346684973437"/>
    <n v="0.08"/>
    <s v="180102080204"/>
    <x v="6"/>
    <n v="140"/>
    <n v="800"/>
  </r>
  <r>
    <n v="1606"/>
    <n v="772"/>
    <n v="2.4710439303813048E-2"/>
    <n v="0.01"/>
    <s v="180102080203"/>
    <x v="7"/>
    <n v="40"/>
    <n v="100"/>
  </r>
  <r>
    <n v="1607"/>
    <n v="773"/>
    <n v="0.14826251041817434"/>
    <n v="0.06"/>
    <s v="180102080203"/>
    <x v="7"/>
    <n v="120"/>
    <n v="600"/>
  </r>
  <r>
    <n v="1608"/>
    <n v="776"/>
    <n v="2.4710439306248687E-2"/>
    <n v="0.01"/>
    <s v="180102080203"/>
    <x v="7"/>
    <n v="40"/>
    <n v="100"/>
  </r>
  <r>
    <n v="1609"/>
    <n v="777"/>
    <n v="1.136680228183516"/>
    <n v="0.46"/>
    <s v="180102080203"/>
    <x v="7"/>
    <n v="400"/>
    <n v="4600"/>
  </r>
  <r>
    <n v="1610"/>
    <n v="779"/>
    <n v="2.347491855274122"/>
    <n v="0.95"/>
    <s v="180102080203"/>
    <x v="7"/>
    <n v="680"/>
    <n v="9500"/>
  </r>
  <r>
    <n v="1611"/>
    <n v="781"/>
    <n v="2.4710439304403503E-2"/>
    <n v="0.01"/>
    <s v="180102080203"/>
    <x v="7"/>
    <n v="40"/>
    <n v="100"/>
  </r>
  <r>
    <n v="1612"/>
    <n v="782"/>
    <n v="1.6555995735135729"/>
    <n v="0.67"/>
    <s v="180102080203"/>
    <x v="7"/>
    <n v="620"/>
    <n v="6700"/>
  </r>
  <r>
    <n v="1613"/>
    <n v="784"/>
    <n v="1.2108112768744892"/>
    <n v="0.49"/>
    <s v="180102080203"/>
    <x v="7"/>
    <n v="500"/>
    <n v="4900"/>
  </r>
  <r>
    <n v="1614"/>
    <n v="785"/>
    <n v="0.44478776921609042"/>
    <n v="0.18"/>
    <s v="180102080203"/>
    <x v="7"/>
    <n v="300"/>
    <n v="1800"/>
  </r>
  <r>
    <n v="1615"/>
    <n v="786"/>
    <n v="4.9420878615154436E-2"/>
    <n v="0.02"/>
    <s v="180102080203"/>
    <x v="7"/>
    <n v="60"/>
    <n v="200"/>
  </r>
  <r>
    <n v="1616"/>
    <n v="788"/>
    <n v="0.49420882971247915"/>
    <n v="0.2"/>
    <s v="180102080203"/>
    <x v="7"/>
    <n v="220"/>
    <n v="2000"/>
  </r>
  <r>
    <n v="1617"/>
    <n v="789"/>
    <n v="1.6803093224500192"/>
    <n v="0.68"/>
    <s v="180102080203"/>
    <x v="7"/>
    <n v="460"/>
    <n v="6800"/>
  </r>
  <r>
    <n v="1618"/>
    <n v="790"/>
    <n v="1.4826264086342285"/>
    <n v="0.6"/>
    <s v="180102080203"/>
    <x v="7"/>
    <n v="540"/>
    <n v="6000"/>
  </r>
  <r>
    <n v="1619"/>
    <n v="792"/>
    <n v="9.7606218516800531"/>
    <n v="3.95"/>
    <s v="180102080203"/>
    <x v="7"/>
    <n v="1640"/>
    <n v="39500"/>
  </r>
  <r>
    <n v="1620"/>
    <n v="793"/>
    <n v="2.4710439305215388E-2"/>
    <n v="0.01"/>
    <s v="180102080203"/>
    <x v="7"/>
    <n v="40"/>
    <n v="100"/>
  </r>
  <r>
    <n v="1621"/>
    <n v="797"/>
    <n v="2.4710439303517819E-2"/>
    <n v="0.01"/>
    <s v="180102080203"/>
    <x v="7"/>
    <n v="40"/>
    <n v="100"/>
  </r>
  <r>
    <n v="1622"/>
    <n v="798"/>
    <n v="1.7791516424678191"/>
    <n v="0.72"/>
    <s v="180102080203"/>
    <x v="7"/>
    <n v="540"/>
    <n v="7200"/>
  </r>
  <r>
    <n v="1623"/>
    <n v="800"/>
    <n v="0.19768352733023134"/>
    <n v="0.08"/>
    <s v="180102080204"/>
    <x v="6"/>
    <n v="140"/>
    <n v="800"/>
  </r>
  <r>
    <n v="1624"/>
    <n v="801"/>
    <n v="4.9420878607035638E-2"/>
    <n v="0.02"/>
    <s v="180102080203"/>
    <x v="7"/>
    <n v="60"/>
    <n v="200"/>
  </r>
  <r>
    <n v="1625"/>
    <n v="802"/>
    <n v="0.74131321577383658"/>
    <n v="0.3"/>
    <s v="180102080203"/>
    <x v="7"/>
    <n v="280"/>
    <n v="3000"/>
  </r>
  <r>
    <n v="1626"/>
    <n v="803"/>
    <n v="2.4710439298277508E-2"/>
    <n v="0.01"/>
    <s v="180102080203"/>
    <x v="7"/>
    <n v="40"/>
    <n v="100"/>
  </r>
  <r>
    <n v="1627"/>
    <n v="804"/>
    <n v="7.4131317902729907E-2"/>
    <n v="0.03"/>
    <s v="180102080203"/>
    <x v="7"/>
    <n v="80"/>
    <n v="300"/>
  </r>
  <r>
    <n v="1628"/>
    <n v="805"/>
    <n v="2.4710439305067774E-2"/>
    <n v="0.01"/>
    <s v="180102080203"/>
    <x v="7"/>
    <n v="40"/>
    <n v="100"/>
  </r>
  <r>
    <n v="1629"/>
    <n v="806"/>
    <n v="2.4710439297760858E-2"/>
    <n v="0.01"/>
    <s v="180102080204"/>
    <x v="6"/>
    <n v="40"/>
    <n v="100"/>
  </r>
  <r>
    <n v="1630"/>
    <n v="807"/>
    <n v="4.9420878618032911E-2"/>
    <n v="0.02"/>
    <s v="180102080204"/>
    <x v="6"/>
    <n v="60"/>
    <n v="200"/>
  </r>
  <r>
    <n v="1631"/>
    <n v="808"/>
    <n v="0.69189260811819331"/>
    <n v="0.28000000000000003"/>
    <s v="180102080203"/>
    <x v="7"/>
    <n v="340"/>
    <n v="2800"/>
  </r>
  <r>
    <n v="1632"/>
    <n v="809"/>
    <n v="4.9420878604673812E-2"/>
    <n v="0.02"/>
    <s v="180102080204"/>
    <x v="6"/>
    <n v="60"/>
    <n v="200"/>
  </r>
  <r>
    <n v="1633"/>
    <n v="810"/>
    <n v="0.12355216539390536"/>
    <n v="0.05"/>
    <s v="180102080203"/>
    <x v="7"/>
    <n v="120"/>
    <n v="500"/>
  </r>
  <r>
    <n v="1634"/>
    <n v="811"/>
    <n v="1.1335451195234649"/>
    <n v="0.51"/>
    <s v="180102080204"/>
    <x v="6"/>
    <n v="402.91248663305845"/>
    <n v="4587.3120000399649"/>
  </r>
  <r>
    <n v="1635"/>
    <n v="812"/>
    <n v="2.4710439306470114E-2"/>
    <n v="0.01"/>
    <s v="180102080203"/>
    <x v="7"/>
    <n v="40"/>
    <n v="100"/>
  </r>
  <r>
    <n v="1636"/>
    <n v="813"/>
    <n v="0.4741239815425719"/>
    <n v="0.47"/>
    <s v="180102080204"/>
    <x v="6"/>
    <n v="367.42086169665453"/>
    <n v="1918.7123079765436"/>
  </r>
  <r>
    <n v="1637"/>
    <n v="814"/>
    <n v="9.884175723709912E-2"/>
    <n v="0.04"/>
    <s v="180102080203"/>
    <x v="7"/>
    <n v="100"/>
    <n v="400"/>
  </r>
  <r>
    <n v="1638"/>
    <n v="815"/>
    <n v="0.24710439123228975"/>
    <n v="0.1"/>
    <s v="180102080203"/>
    <x v="7"/>
    <n v="180"/>
    <n v="1000"/>
  </r>
  <r>
    <n v="1639"/>
    <n v="816"/>
    <n v="4.8185357533319326"/>
    <n v="1.95"/>
    <s v="180102080203"/>
    <x v="7"/>
    <n v="1420"/>
    <n v="19500"/>
  </r>
  <r>
    <n v="1640"/>
    <n v="817"/>
    <n v="4.9420878613309252E-2"/>
    <n v="0.02"/>
    <s v="180102080203"/>
    <x v="7"/>
    <n v="60"/>
    <n v="200"/>
  </r>
  <r>
    <n v="1641"/>
    <n v="819"/>
    <n v="2.4710439306322496E-2"/>
    <n v="0.01"/>
    <s v="180102080203"/>
    <x v="7"/>
    <n v="40"/>
    <n v="100"/>
  </r>
  <r>
    <n v="1642"/>
    <n v="820"/>
    <n v="3.0640944342216159"/>
    <n v="1.24"/>
    <s v="180102080203"/>
    <x v="7"/>
    <n v="1020"/>
    <n v="12400"/>
  </r>
  <r>
    <n v="1643"/>
    <n v="821"/>
    <n v="0.17297308978421055"/>
    <n v="7.0000000000000007E-2"/>
    <s v="180102080203"/>
    <x v="7"/>
    <n v="160"/>
    <n v="700"/>
  </r>
  <r>
    <n v="1644"/>
    <n v="822"/>
    <n v="0.51891951835627259"/>
    <n v="0.21"/>
    <s v="180102080203"/>
    <x v="7"/>
    <n v="220"/>
    <n v="2100"/>
  </r>
  <r>
    <n v="1645"/>
    <n v="823"/>
    <n v="2.4710439303960663E-2"/>
    <n v="0.01"/>
    <s v="180102080203"/>
    <x v="7"/>
    <n v="40"/>
    <n v="100"/>
  </r>
  <r>
    <n v="1646"/>
    <n v="824"/>
    <n v="6.8447916068885259"/>
    <n v="2.77"/>
    <s v="180102080203"/>
    <x v="7"/>
    <n v="1100"/>
    <n v="27700"/>
  </r>
  <r>
    <n v="1647"/>
    <n v="825"/>
    <n v="0.24710433447219221"/>
    <n v="0.1"/>
    <s v="180102080203"/>
    <x v="7"/>
    <n v="180"/>
    <n v="1000"/>
  </r>
  <r>
    <n v="1648"/>
    <n v="826"/>
    <n v="7.4131334410816971E-2"/>
    <n v="0.03"/>
    <s v="180102080203"/>
    <x v="7"/>
    <n v="80"/>
    <n v="300"/>
  </r>
  <r>
    <n v="1649"/>
    <n v="827"/>
    <n v="3.2123569760535364"/>
    <n v="1.3"/>
    <s v="180102080203"/>
    <x v="7"/>
    <n v="780"/>
    <n v="13000"/>
  </r>
  <r>
    <n v="1650"/>
    <n v="828"/>
    <n v="0.27181473805885675"/>
    <n v="0.11"/>
    <s v="180102080203"/>
    <x v="7"/>
    <n v="160"/>
    <n v="1100"/>
  </r>
  <r>
    <n v="1651"/>
    <n v="829"/>
    <n v="7.4131303262776824E-2"/>
    <n v="0.03"/>
    <s v="180102080203"/>
    <x v="7"/>
    <n v="80"/>
    <n v="300"/>
  </r>
  <r>
    <n v="1652"/>
    <n v="830"/>
    <n v="8.871050234329914"/>
    <n v="3.59"/>
    <s v="180102080203"/>
    <x v="7"/>
    <n v="2100"/>
    <n v="35900"/>
  </r>
  <r>
    <n v="1653"/>
    <n v="831"/>
    <n v="1.0872593936800456"/>
    <n v="0.44"/>
    <s v="180102080203"/>
    <x v="7"/>
    <n v="360"/>
    <n v="4400"/>
  </r>
  <r>
    <n v="1654"/>
    <n v="832"/>
    <n v="1.3413167821788998"/>
    <n v="1.5"/>
    <s v="180102080204"/>
    <x v="6"/>
    <n v="606.62666035346524"/>
    <n v="5428.144078764798"/>
  </r>
  <r>
    <n v="1655"/>
    <n v="833"/>
    <n v="4.9420878610283166E-2"/>
    <n v="0.02"/>
    <s v="180102080203"/>
    <x v="7"/>
    <n v="60"/>
    <n v="200"/>
  </r>
  <r>
    <n v="1656"/>
    <n v="834"/>
    <n v="0.14826263582435445"/>
    <n v="0.06"/>
    <s v="180102080203"/>
    <x v="7"/>
    <n v="100"/>
    <n v="600"/>
  </r>
  <r>
    <n v="1657"/>
    <n v="835"/>
    <n v="0.1482627923500113"/>
    <n v="0.06"/>
    <s v="180102080203"/>
    <x v="7"/>
    <n v="140"/>
    <n v="600"/>
  </r>
  <r>
    <n v="1658"/>
    <n v="836"/>
    <n v="0.56833988427540538"/>
    <n v="0.23"/>
    <s v="180102080203"/>
    <x v="7"/>
    <n v="280"/>
    <n v="2300"/>
  </r>
  <r>
    <n v="1659"/>
    <n v="837"/>
    <n v="0.32123538322501582"/>
    <n v="0.13"/>
    <s v="180102080203"/>
    <x v="7"/>
    <n v="180"/>
    <n v="1300"/>
  </r>
  <r>
    <n v="1660"/>
    <n v="838"/>
    <n v="7.4131317908855895E-2"/>
    <n v="0.03"/>
    <s v="180102080203"/>
    <x v="7"/>
    <n v="80"/>
    <n v="300"/>
  </r>
  <r>
    <n v="1661"/>
    <n v="839"/>
    <n v="7.4131334381663125E-2"/>
    <n v="0.03"/>
    <s v="180102080203"/>
    <x v="7"/>
    <n v="80"/>
    <n v="300"/>
  </r>
  <r>
    <n v="1662"/>
    <n v="840"/>
    <n v="0.76602350482516179"/>
    <n v="0.31"/>
    <s v="180102080203"/>
    <x v="7"/>
    <n v="440"/>
    <n v="3100"/>
  </r>
  <r>
    <n v="1663"/>
    <n v="841"/>
    <n v="4.9420878613825901E-2"/>
    <n v="0.02"/>
    <s v="180102080203"/>
    <x v="7"/>
    <n v="60"/>
    <n v="200"/>
  </r>
  <r>
    <n v="1664"/>
    <n v="842"/>
    <n v="2.4710439306543916E-2"/>
    <n v="0.01"/>
    <s v="180102080203"/>
    <x v="7"/>
    <n v="40"/>
    <n v="100"/>
  </r>
  <r>
    <n v="1665"/>
    <n v="843"/>
    <n v="2.4710439304108277E-2"/>
    <n v="0.01"/>
    <s v="180102080203"/>
    <x v="7"/>
    <n v="40"/>
    <n v="100"/>
  </r>
  <r>
    <n v="1666"/>
    <n v="844"/>
    <n v="1.9274142829960537"/>
    <n v="0.78"/>
    <s v="180102080203"/>
    <x v="7"/>
    <n v="600"/>
    <n v="7800"/>
  </r>
  <r>
    <n v="1667"/>
    <n v="845"/>
    <n v="2.1250974048230411"/>
    <n v="0.86"/>
    <s v="180102080203"/>
    <x v="7"/>
    <n v="700"/>
    <n v="8600"/>
  </r>
  <r>
    <n v="1668"/>
    <n v="846"/>
    <n v="5.5104276163028354"/>
    <n v="2.23"/>
    <s v="180102080203"/>
    <x v="7"/>
    <n v="1060"/>
    <n v="22300"/>
  </r>
  <r>
    <n v="1669"/>
    <n v="847"/>
    <n v="2.4710439307060569E-2"/>
    <n v="0.01"/>
    <s v="180102080203"/>
    <x v="7"/>
    <n v="40"/>
    <n v="100"/>
  </r>
  <r>
    <n v="1670"/>
    <n v="848"/>
    <n v="4.9420878612202145E-2"/>
    <n v="0.02"/>
    <s v="180102080203"/>
    <x v="7"/>
    <n v="60"/>
    <n v="200"/>
  </r>
  <r>
    <n v="1671"/>
    <n v="849"/>
    <n v="0.27181480123036417"/>
    <n v="0.11"/>
    <s v="180102080204"/>
    <x v="6"/>
    <n v="200"/>
    <n v="1100"/>
  </r>
  <r>
    <n v="1672"/>
    <n v="850"/>
    <n v="2.4710439299606039E-2"/>
    <n v="0.01"/>
    <s v="180102080204"/>
    <x v="6"/>
    <n v="40"/>
    <n v="100"/>
  </r>
  <r>
    <n v="1673"/>
    <n v="851"/>
    <n v="1.2849428441470176"/>
    <n v="0.52"/>
    <s v="180102080203"/>
    <x v="7"/>
    <n v="420"/>
    <n v="5200"/>
  </r>
  <r>
    <n v="1674"/>
    <n v="852"/>
    <n v="2.4710439299679848E-2"/>
    <n v="0.01"/>
    <s v="180102080204"/>
    <x v="6"/>
    <n v="40"/>
    <n v="100"/>
  </r>
  <r>
    <n v="1675"/>
    <n v="853"/>
    <n v="1.2849427933740865"/>
    <n v="0.52"/>
    <s v="180102080203"/>
    <x v="7"/>
    <n v="440"/>
    <n v="5200"/>
  </r>
  <r>
    <n v="1676"/>
    <n v="854"/>
    <n v="7.4131303236280047E-2"/>
    <n v="0.03"/>
    <s v="180102080204"/>
    <x v="6"/>
    <n v="80"/>
    <n v="300"/>
  </r>
  <r>
    <n v="1677"/>
    <n v="855"/>
    <n v="7.4131317915129516E-2"/>
    <n v="0.03"/>
    <s v="180102080204"/>
    <x v="6"/>
    <n v="80"/>
    <n v="300"/>
  </r>
  <r>
    <n v="1678"/>
    <n v="856"/>
    <n v="2.6193064822601566"/>
    <n v="1.06"/>
    <s v="180102080203"/>
    <x v="7"/>
    <n v="880"/>
    <n v="10600"/>
  </r>
  <r>
    <n v="1679"/>
    <n v="857"/>
    <n v="2.4710439303444014E-2"/>
    <n v="0.01"/>
    <s v="180102080203"/>
    <x v="7"/>
    <n v="40"/>
    <n v="100"/>
  </r>
  <r>
    <n v="1680"/>
    <n v="858"/>
    <n v="0.19768346684582258"/>
    <n v="0.08"/>
    <s v="180102080203"/>
    <x v="7"/>
    <n v="140"/>
    <n v="800"/>
  </r>
  <r>
    <n v="1681"/>
    <n v="859"/>
    <n v="0.172973025760599"/>
    <n v="7.0000000000000007E-2"/>
    <s v="180102080204"/>
    <x v="6"/>
    <n v="120"/>
    <n v="700"/>
  </r>
  <r>
    <n v="1682"/>
    <n v="860"/>
    <n v="4.9420878617737682E-2"/>
    <n v="0.02"/>
    <s v="180102080204"/>
    <x v="6"/>
    <n v="60"/>
    <n v="200"/>
  </r>
  <r>
    <n v="1683"/>
    <n v="861"/>
    <n v="0.51024660302899183"/>
    <n v="2.54"/>
    <s v="180102080204"/>
    <x v="6"/>
    <n v="228.95226195665677"/>
    <n v="2064.9049664374234"/>
  </r>
  <r>
    <n v="1684"/>
    <n v="862"/>
    <n v="0.29652527166051806"/>
    <n v="0.12"/>
    <s v="180102080204"/>
    <x v="6"/>
    <n v="160"/>
    <n v="1200"/>
  </r>
  <r>
    <n v="1685"/>
    <n v="863"/>
    <n v="2.4710439305510618E-2"/>
    <n v="0.01"/>
    <s v="180102080204"/>
    <x v="6"/>
    <n v="40"/>
    <n v="100"/>
  </r>
  <r>
    <n v="1686"/>
    <n v="864"/>
    <n v="0.19768347046407289"/>
    <n v="0.08"/>
    <s v="180102080204"/>
    <x v="6"/>
    <n v="120"/>
    <n v="800"/>
  </r>
  <r>
    <n v="1687"/>
    <n v="865"/>
    <n v="0.44478791590066447"/>
    <n v="0.18"/>
    <s v="180102080204"/>
    <x v="6"/>
    <n v="220"/>
    <n v="1800"/>
  </r>
  <r>
    <n v="1688"/>
    <n v="866"/>
    <n v="0.19768355837427715"/>
    <n v="0.08"/>
    <s v="180102080203"/>
    <x v="7"/>
    <n v="120"/>
    <n v="800"/>
  </r>
  <r>
    <n v="1689"/>
    <n v="867"/>
    <n v="0.27181511247945372"/>
    <n v="0.11"/>
    <s v="180102080204"/>
    <x v="6"/>
    <n v="180"/>
    <n v="1100"/>
  </r>
  <r>
    <n v="1690"/>
    <n v="868"/>
    <n v="0.74131317914561201"/>
    <n v="0.3"/>
    <s v="180102080204"/>
    <x v="6"/>
    <n v="300"/>
    <n v="3000"/>
  </r>
  <r>
    <n v="1691"/>
    <n v="869"/>
    <n v="2.4710439308315287E-2"/>
    <n v="0.01"/>
    <s v="180102080204"/>
    <x v="6"/>
    <n v="40"/>
    <n v="100"/>
  </r>
  <r>
    <n v="1692"/>
    <n v="870"/>
    <n v="5.263323543511409"/>
    <n v="2.13"/>
    <s v="180102080203"/>
    <x v="7"/>
    <n v="1180"/>
    <n v="21300"/>
  </r>
  <r>
    <n v="1693"/>
    <n v="871"/>
    <n v="9.8841757210823777E-2"/>
    <n v="0.04"/>
    <s v="180102080203"/>
    <x v="7"/>
    <n v="80"/>
    <n v="400"/>
  </r>
  <r>
    <n v="1694"/>
    <n v="872"/>
    <n v="0.766023729136457"/>
    <n v="0.31"/>
    <s v="180102080204"/>
    <x v="6"/>
    <n v="360"/>
    <n v="3100"/>
  </r>
  <r>
    <n v="1695"/>
    <n v="873"/>
    <n v="0.84015523292298544"/>
    <n v="0.34"/>
    <s v="180102080203"/>
    <x v="7"/>
    <n v="280"/>
    <n v="3400"/>
  </r>
  <r>
    <n v="1696"/>
    <n v="874"/>
    <n v="0.49420892616372619"/>
    <n v="0.2"/>
    <s v="180102080204"/>
    <x v="6"/>
    <n v="220"/>
    <n v="2000"/>
  </r>
  <r>
    <n v="1697"/>
    <n v="875"/>
    <n v="0.19768337077136125"/>
    <n v="0.08"/>
    <s v="180102080203"/>
    <x v="7"/>
    <n v="140"/>
    <n v="800"/>
  </r>
  <r>
    <n v="1698"/>
    <n v="876"/>
    <n v="1.2355271499742331"/>
    <n v="0.5"/>
    <s v="180102080203"/>
    <x v="7"/>
    <n v="480"/>
    <n v="5000"/>
  </r>
  <r>
    <n v="1699"/>
    <n v="877"/>
    <n v="0.42007756246481054"/>
    <n v="0.17"/>
    <s v="180102080203"/>
    <x v="7"/>
    <n v="220"/>
    <n v="1700"/>
  </r>
  <r>
    <n v="1700"/>
    <n v="878"/>
    <n v="2.3474916464345865"/>
    <n v="0.95"/>
    <s v="180102080204"/>
    <x v="6"/>
    <n v="940"/>
    <n v="9500"/>
  </r>
  <r>
    <n v="1701"/>
    <n v="880"/>
    <n v="0.2471048763627251"/>
    <n v="0.1"/>
    <s v="180102080203"/>
    <x v="7"/>
    <n v="180"/>
    <n v="1000"/>
  </r>
  <r>
    <n v="1702"/>
    <n v="881"/>
    <n v="1.4826218765384067"/>
    <n v="0.6"/>
    <s v="180102080204"/>
    <x v="6"/>
    <n v="420"/>
    <n v="6000"/>
  </r>
  <r>
    <n v="1703"/>
    <n v="882"/>
    <n v="9.8841757220271095E-2"/>
    <n v="0.04"/>
    <s v="180102080203"/>
    <x v="7"/>
    <n v="100"/>
    <n v="400"/>
  </r>
  <r>
    <n v="1704"/>
    <n v="883"/>
    <n v="0.12355233656298421"/>
    <n v="0.05"/>
    <s v="180102080203"/>
    <x v="7"/>
    <n v="120"/>
    <n v="500"/>
  </r>
  <r>
    <n v="1705"/>
    <n v="884"/>
    <n v="0.91428588720969362"/>
    <n v="0.37"/>
    <s v="180102080203"/>
    <x v="7"/>
    <n v="420"/>
    <n v="3700"/>
  </r>
  <r>
    <n v="1706"/>
    <n v="885"/>
    <n v="2.2486499803462783"/>
    <n v="0.91"/>
    <s v="180102080203"/>
    <x v="7"/>
    <n v="580"/>
    <n v="9100"/>
  </r>
  <r>
    <n v="1707"/>
    <n v="887"/>
    <n v="0.12355218375514355"/>
    <n v="0.05"/>
    <s v="180102080203"/>
    <x v="7"/>
    <n v="100"/>
    <n v="500"/>
  </r>
  <r>
    <n v="1708"/>
    <n v="888"/>
    <n v="1.284943036372995"/>
    <n v="0.52"/>
    <s v="180102080203"/>
    <x v="7"/>
    <n v="580"/>
    <n v="5200"/>
  </r>
  <r>
    <n v="1709"/>
    <n v="889"/>
    <n v="9.2911254987238259"/>
    <n v="3.76"/>
    <s v="180102080204"/>
    <x v="6"/>
    <n v="2200"/>
    <n v="37600"/>
  </r>
  <r>
    <n v="1710"/>
    <n v="890"/>
    <n v="0.51891934282570495"/>
    <n v="0.21"/>
    <s v="180102080204"/>
    <x v="6"/>
    <n v="320"/>
    <n v="2100"/>
  </r>
  <r>
    <n v="1711"/>
    <n v="891"/>
    <n v="2.4710439303444014E-2"/>
    <n v="0.01"/>
    <s v="180102080204"/>
    <x v="6"/>
    <n v="40"/>
    <n v="100"/>
  </r>
  <r>
    <n v="1712"/>
    <n v="892"/>
    <n v="9.8841738866192186E-2"/>
    <n v="0.04"/>
    <s v="180102080203"/>
    <x v="7"/>
    <n v="100"/>
    <n v="400"/>
  </r>
  <r>
    <n v="1713"/>
    <n v="893"/>
    <n v="0.19768348685849685"/>
    <n v="0.08"/>
    <s v="180102080204"/>
    <x v="6"/>
    <n v="160"/>
    <n v="800"/>
  </r>
  <r>
    <n v="1714"/>
    <n v="894"/>
    <n v="2.4710439297096595E-2"/>
    <n v="0.01"/>
    <s v="180102080203"/>
    <x v="7"/>
    <n v="40"/>
    <n v="100"/>
  </r>
  <r>
    <n v="1715"/>
    <n v="895"/>
    <n v="2.4710439307208183E-2"/>
    <n v="0.01"/>
    <s v="180102080204"/>
    <x v="6"/>
    <n v="40"/>
    <n v="100"/>
  </r>
  <r>
    <n v="1716"/>
    <n v="896"/>
    <n v="0.19768355838261734"/>
    <n v="0.08"/>
    <s v="180102080203"/>
    <x v="7"/>
    <n v="120"/>
    <n v="800"/>
  </r>
  <r>
    <n v="1717"/>
    <n v="897"/>
    <n v="2.4710439307872444E-2"/>
    <n v="0.01"/>
    <s v="180102080203"/>
    <x v="7"/>
    <n v="40"/>
    <n v="100"/>
  </r>
  <r>
    <n v="1718"/>
    <n v="898"/>
    <n v="2.471043930462493E-2"/>
    <n v="0.01"/>
    <s v="180102080204"/>
    <x v="6"/>
    <n v="40"/>
    <n v="100"/>
  </r>
  <r>
    <n v="1719"/>
    <n v="899"/>
    <n v="0.12355219653264578"/>
    <n v="0.05"/>
    <s v="180102080203"/>
    <x v="7"/>
    <n v="120"/>
    <n v="500"/>
  </r>
  <r>
    <n v="1720"/>
    <n v="900"/>
    <n v="7.413133258504831E-2"/>
    <n v="0.03"/>
    <s v="180102080204"/>
    <x v="6"/>
    <n v="80"/>
    <n v="300"/>
  </r>
  <r>
    <n v="1721"/>
    <n v="901"/>
    <n v="8.2285760982403531"/>
    <n v="3.33"/>
    <s v="180102080203"/>
    <x v="7"/>
    <n v="1080"/>
    <n v="33300"/>
  </r>
  <r>
    <n v="1722"/>
    <n v="902"/>
    <n v="0.24710433079253435"/>
    <n v="0.1"/>
    <s v="180102080204"/>
    <x v="6"/>
    <n v="140"/>
    <n v="1000"/>
  </r>
  <r>
    <n v="1723"/>
    <n v="903"/>
    <n v="0.96370715196462575"/>
    <n v="0.39"/>
    <s v="180102080204"/>
    <x v="6"/>
    <n v="360"/>
    <n v="3900"/>
  </r>
  <r>
    <n v="1724"/>
    <n v="904"/>
    <n v="0.37065619695397395"/>
    <n v="0.15"/>
    <s v="180102080204"/>
    <x v="6"/>
    <n v="180"/>
    <n v="1500"/>
  </r>
  <r>
    <n v="1725"/>
    <n v="905"/>
    <n v="2.4710439308684325E-2"/>
    <n v="0.01"/>
    <s v="180102080204"/>
    <x v="6"/>
    <n v="40"/>
    <n v="100"/>
  </r>
  <r>
    <n v="1726"/>
    <n v="907"/>
    <n v="2.4710439303739243E-2"/>
    <n v="0.01"/>
    <s v="180102080204"/>
    <x v="6"/>
    <n v="40"/>
    <n v="100"/>
  </r>
  <r>
    <n v="1727"/>
    <n v="908"/>
    <n v="2.4710439299606039E-2"/>
    <n v="0.01"/>
    <s v="180102080204"/>
    <x v="6"/>
    <n v="40"/>
    <n v="100"/>
  </r>
  <r>
    <n v="1728"/>
    <n v="909"/>
    <n v="4.9420878611021235E-2"/>
    <n v="0.02"/>
    <s v="180102080204"/>
    <x v="6"/>
    <n v="60"/>
    <n v="200"/>
  </r>
  <r>
    <n v="1729"/>
    <n v="910"/>
    <n v="0.12355218364568749"/>
    <n v="0.05"/>
    <s v="180102080204"/>
    <x v="6"/>
    <n v="100"/>
    <n v="500"/>
  </r>
  <r>
    <n v="1730"/>
    <n v="911"/>
    <n v="0.32123575047959807"/>
    <n v="0.13"/>
    <s v="180102080204"/>
    <x v="6"/>
    <n v="180"/>
    <n v="1300"/>
  </r>
  <r>
    <n v="1731"/>
    <n v="913"/>
    <n v="0.46949890698502744"/>
    <n v="0.19"/>
    <s v="180102080204"/>
    <x v="6"/>
    <n v="240"/>
    <n v="1900"/>
  </r>
  <r>
    <n v="1732"/>
    <n v="914"/>
    <n v="4.9420878616187734E-2"/>
    <n v="0.02"/>
    <s v="180102080204"/>
    <x v="6"/>
    <n v="60"/>
    <n v="200"/>
  </r>
  <r>
    <n v="1733"/>
    <n v="915"/>
    <n v="0.22239410843605079"/>
    <n v="0.09"/>
    <s v="180102080204"/>
    <x v="6"/>
    <n v="140"/>
    <n v="900"/>
  </r>
  <r>
    <n v="1734"/>
    <n v="916"/>
    <n v="2.4710439307281985E-2"/>
    <n v="0.01"/>
    <s v="180102080204"/>
    <x v="6"/>
    <n v="40"/>
    <n v="100"/>
  </r>
  <r>
    <n v="1735"/>
    <n v="917"/>
    <n v="4.9420878612866405E-2"/>
    <n v="0.02"/>
    <s v="180102080204"/>
    <x v="6"/>
    <n v="60"/>
    <n v="200"/>
  </r>
  <r>
    <n v="1736"/>
    <n v="918"/>
    <n v="4.9420878611759304E-2"/>
    <n v="0.02"/>
    <s v="180102080204"/>
    <x v="6"/>
    <n v="60"/>
    <n v="200"/>
  </r>
  <r>
    <n v="1737"/>
    <n v="919"/>
    <n v="2.4710439306396301E-2"/>
    <n v="0.01"/>
    <s v="180102080204"/>
    <x v="6"/>
    <n v="40"/>
    <n v="100"/>
  </r>
  <r>
    <n v="1738"/>
    <n v="920"/>
    <n v="2.9899638498599952"/>
    <n v="1.21"/>
    <s v="180102080203"/>
    <x v="7"/>
    <n v="560"/>
    <n v="12100"/>
  </r>
  <r>
    <n v="1739"/>
    <n v="923"/>
    <n v="0.12355219652172232"/>
    <n v="0.05"/>
    <s v="180102080204"/>
    <x v="6"/>
    <n v="120"/>
    <n v="500"/>
  </r>
  <r>
    <n v="1740"/>
    <n v="924"/>
    <n v="1.2355220091945043"/>
    <n v="0.5"/>
    <s v="180102080204"/>
    <x v="6"/>
    <n v="580"/>
    <n v="5000"/>
  </r>
  <r>
    <n v="1741"/>
    <n v="926"/>
    <n v="0.12355218189904013"/>
    <n v="0.05"/>
    <s v="180102080203"/>
    <x v="7"/>
    <n v="120"/>
    <n v="500"/>
  </r>
  <r>
    <n v="1742"/>
    <n v="927"/>
    <n v="28.837081145867629"/>
    <n v="11.67"/>
    <s v="180102080203"/>
    <x v="7"/>
    <n v="2380"/>
    <n v="116700"/>
  </r>
  <r>
    <n v="1743"/>
    <n v="928"/>
    <n v="0.24710448733332172"/>
    <n v="0.1"/>
    <s v="180102080203"/>
    <x v="7"/>
    <n v="180"/>
    <n v="1000"/>
  </r>
  <r>
    <n v="1744"/>
    <n v="929"/>
    <n v="2.4710439305289197E-2"/>
    <n v="0.01"/>
    <s v="180102080203"/>
    <x v="7"/>
    <n v="40"/>
    <n v="100"/>
  </r>
  <r>
    <n v="1745"/>
    <n v="930"/>
    <n v="0.56834010040960092"/>
    <n v="0.23"/>
    <s v="180102080204"/>
    <x v="6"/>
    <n v="240"/>
    <n v="2300"/>
  </r>
  <r>
    <n v="1746"/>
    <n v="931"/>
    <n v="4.9420878606740409E-2"/>
    <n v="0.02"/>
    <s v="180102080203"/>
    <x v="7"/>
    <n v="60"/>
    <n v="200"/>
  </r>
  <r>
    <n v="1747"/>
    <n v="932"/>
    <n v="23.030120088125532"/>
    <n v="9.32"/>
    <s v="180102080203"/>
    <x v="7"/>
    <n v="3380"/>
    <n v="93200"/>
  </r>
  <r>
    <n v="1748"/>
    <n v="933"/>
    <n v="0.42007717161126218"/>
    <n v="0.17"/>
    <s v="180102080203"/>
    <x v="7"/>
    <n v="200"/>
    <n v="1700"/>
  </r>
  <r>
    <n v="1749"/>
    <n v="934"/>
    <n v="2.174518666114349"/>
    <n v="0.88"/>
    <s v="180102080203"/>
    <x v="7"/>
    <n v="600"/>
    <n v="8800"/>
  </r>
  <r>
    <n v="1750"/>
    <n v="935"/>
    <n v="4.2667109555803382"/>
    <n v="3.21"/>
    <s v="180102080204"/>
    <x v="6"/>
    <n v="1470.4650126654783"/>
    <n v="17266.833003931104"/>
  </r>
  <r>
    <n v="1751"/>
    <n v="936"/>
    <n v="4.9420878607183263E-2"/>
    <n v="0.02"/>
    <s v="180102080203"/>
    <x v="7"/>
    <n v="60"/>
    <n v="200"/>
  </r>
  <r>
    <n v="1752"/>
    <n v="937"/>
    <n v="2.2733603739415145"/>
    <n v="0.92"/>
    <s v="180102080203"/>
    <x v="7"/>
    <n v="760"/>
    <n v="9200"/>
  </r>
  <r>
    <n v="1753"/>
    <n v="938"/>
    <n v="0.42007747002306572"/>
    <n v="0.17"/>
    <s v="180102080203"/>
    <x v="7"/>
    <n v="240"/>
    <n v="1700"/>
  </r>
  <r>
    <n v="1754"/>
    <n v="939"/>
    <n v="0.19768351443818036"/>
    <n v="0.08"/>
    <s v="180102080203"/>
    <x v="7"/>
    <n v="160"/>
    <n v="800"/>
  </r>
  <r>
    <n v="1755"/>
    <n v="940"/>
    <n v="7.4131317912029607E-2"/>
    <n v="0.03"/>
    <s v="180102080203"/>
    <x v="7"/>
    <n v="80"/>
    <n v="300"/>
  </r>
  <r>
    <n v="1756"/>
    <n v="941"/>
    <n v="7.4131334385058256E-2"/>
    <n v="0.03"/>
    <s v="180102080203"/>
    <x v="7"/>
    <n v="80"/>
    <n v="300"/>
  </r>
  <r>
    <n v="1757"/>
    <n v="942"/>
    <n v="4.9420878618032911E-2"/>
    <n v="0.02"/>
    <s v="180102080203"/>
    <x v="7"/>
    <n v="60"/>
    <n v="200"/>
  </r>
  <r>
    <n v="1758"/>
    <n v="943"/>
    <n v="0.14826249578014025"/>
    <n v="0.06"/>
    <s v="180102080203"/>
    <x v="7"/>
    <n v="120"/>
    <n v="600"/>
  </r>
  <r>
    <n v="1759"/>
    <n v="944"/>
    <n v="0.37065659776950127"/>
    <n v="0.15"/>
    <s v="180102080203"/>
    <x v="7"/>
    <n v="200"/>
    <n v="1500"/>
  </r>
  <r>
    <n v="1760"/>
    <n v="945"/>
    <n v="0.39536726318255283"/>
    <n v="0.16"/>
    <s v="180102080203"/>
    <x v="7"/>
    <n v="220"/>
    <n v="1600"/>
  </r>
  <r>
    <n v="1761"/>
    <n v="948"/>
    <n v="3.2123570912766848"/>
    <n v="1.3"/>
    <s v="180102080203"/>
    <x v="7"/>
    <n v="660"/>
    <n v="13000"/>
  </r>
  <r>
    <n v="1762"/>
    <n v="949"/>
    <n v="2.4710439299827462E-2"/>
    <n v="0.01"/>
    <s v="180102080204"/>
    <x v="6"/>
    <n v="40"/>
    <n v="100"/>
  </r>
  <r>
    <n v="1763"/>
    <n v="950"/>
    <n v="2.4710439299975077E-2"/>
    <n v="0.01"/>
    <s v="180102080204"/>
    <x v="6"/>
    <n v="40"/>
    <n v="100"/>
  </r>
  <r>
    <n v="1764"/>
    <n v="951"/>
    <n v="0.3459461630494105"/>
    <n v="0.14000000000000001"/>
    <s v="180102080203"/>
    <x v="7"/>
    <n v="180"/>
    <n v="1400"/>
  </r>
  <r>
    <n v="1765"/>
    <n v="952"/>
    <n v="0.22239398485837023"/>
    <n v="0.09"/>
    <s v="180102080204"/>
    <x v="6"/>
    <n v="140"/>
    <n v="900"/>
  </r>
  <r>
    <n v="1766"/>
    <n v="954"/>
    <n v="4.9420878606149951E-2"/>
    <n v="0.02"/>
    <s v="180102080203"/>
    <x v="7"/>
    <n v="60"/>
    <n v="200"/>
  </r>
  <r>
    <n v="1767"/>
    <n v="955"/>
    <n v="0.12355224230358951"/>
    <n v="0.05"/>
    <s v="180102080204"/>
    <x v="6"/>
    <n v="100"/>
    <n v="500"/>
  </r>
  <r>
    <n v="1768"/>
    <n v="956"/>
    <n v="0.34594615209767698"/>
    <n v="0.14000000000000001"/>
    <s v="180102080203"/>
    <x v="7"/>
    <n v="200"/>
    <n v="1400"/>
  </r>
  <r>
    <n v="1769"/>
    <n v="957"/>
    <n v="2.4710439298056091E-2"/>
    <n v="0.01"/>
    <s v="180102080203"/>
    <x v="7"/>
    <n v="40"/>
    <n v="100"/>
  </r>
  <r>
    <n v="1770"/>
    <n v="958"/>
    <n v="3.3542499365852727"/>
    <n v="4.25"/>
    <s v="180102080204"/>
    <x v="6"/>
    <n v="1101.2572437450929"/>
    <n v="13574.17451261015"/>
  </r>
  <r>
    <n v="1771"/>
    <n v="959"/>
    <n v="1.2602324210267615"/>
    <n v="0.51"/>
    <s v="180102080203"/>
    <x v="7"/>
    <n v="380"/>
    <n v="5100"/>
  </r>
  <r>
    <n v="1772"/>
    <n v="960"/>
    <n v="4.9420878610061739E-2"/>
    <n v="0.02"/>
    <s v="180102080203"/>
    <x v="7"/>
    <n v="60"/>
    <n v="200"/>
  </r>
  <r>
    <n v="1773"/>
    <n v="961"/>
    <n v="2.8911218160412693"/>
    <n v="1.17"/>
    <s v="180102080203"/>
    <x v="7"/>
    <n v="780"/>
    <n v="11700"/>
  </r>
  <r>
    <n v="1774"/>
    <n v="962"/>
    <n v="0.17297302571653608"/>
    <n v="7.0000000000000007E-2"/>
    <s v="180102080203"/>
    <x v="7"/>
    <n v="120"/>
    <n v="700"/>
  </r>
  <r>
    <n v="1775"/>
    <n v="963"/>
    <n v="2.4710439306248687E-2"/>
    <n v="0.01"/>
    <s v="180102080203"/>
    <x v="7"/>
    <n v="40"/>
    <n v="100"/>
  </r>
  <r>
    <n v="1776"/>
    <n v="964"/>
    <n v="2.4710439302632135E-2"/>
    <n v="0.01"/>
    <s v="180102080203"/>
    <x v="7"/>
    <n v="40"/>
    <n v="100"/>
  </r>
  <r>
    <n v="1777"/>
    <n v="965"/>
    <n v="7.4131317898818119E-2"/>
    <n v="0.03"/>
    <s v="180102080204"/>
    <x v="6"/>
    <n v="80"/>
    <n v="300"/>
  </r>
  <r>
    <n v="1778"/>
    <n v="966"/>
    <n v="2.471043931466271E-2"/>
    <n v="0.01"/>
    <s v="180102080203"/>
    <x v="7"/>
    <n v="40"/>
    <n v="100"/>
  </r>
  <r>
    <n v="1779"/>
    <n v="967"/>
    <n v="9.8841757211266618E-2"/>
    <n v="0.04"/>
    <s v="180102080203"/>
    <x v="7"/>
    <n v="100"/>
    <n v="400"/>
  </r>
  <r>
    <n v="1780"/>
    <n v="968"/>
    <n v="4.9420878606076149E-2"/>
    <n v="0.02"/>
    <s v="180102080204"/>
    <x v="6"/>
    <n v="60"/>
    <n v="200"/>
  </r>
  <r>
    <n v="1781"/>
    <n v="969"/>
    <n v="7.4131317903910809E-2"/>
    <n v="0.03"/>
    <s v="180102080203"/>
    <x v="7"/>
    <n v="80"/>
    <n v="300"/>
  </r>
  <r>
    <n v="1782"/>
    <n v="970"/>
    <n v="0.17297316758674039"/>
    <n v="7.0000000000000007E-2"/>
    <s v="180102080203"/>
    <x v="7"/>
    <n v="120"/>
    <n v="700"/>
  </r>
  <r>
    <n v="1783"/>
    <n v="971"/>
    <n v="2.4710439306101072E-2"/>
    <n v="0.01"/>
    <s v="180102080204"/>
    <x v="6"/>
    <n v="40"/>
    <n v="100"/>
  </r>
  <r>
    <n v="1784"/>
    <n v="972"/>
    <n v="2.3474918621445391"/>
    <n v="0.95"/>
    <s v="180102080203"/>
    <x v="7"/>
    <n v="760"/>
    <n v="9500"/>
  </r>
  <r>
    <n v="1785"/>
    <n v="973"/>
    <n v="0.24710409831779404"/>
    <n v="0.1"/>
    <s v="180102080204"/>
    <x v="6"/>
    <n v="160"/>
    <n v="1000"/>
  </r>
  <r>
    <n v="1786"/>
    <n v="975"/>
    <n v="4.9420878607183263E-2"/>
    <n v="0.02"/>
    <s v="180102080203"/>
    <x v="7"/>
    <n v="60"/>
    <n v="200"/>
  </r>
  <r>
    <n v="1787"/>
    <n v="976"/>
    <n v="0.98841887918257576"/>
    <n v="0.4"/>
    <s v="180102080203"/>
    <x v="7"/>
    <n v="460"/>
    <n v="4000"/>
  </r>
  <r>
    <n v="1788"/>
    <n v="977"/>
    <n v="9.8841819474059817E-2"/>
    <n v="0.04"/>
    <s v="180102080203"/>
    <x v="7"/>
    <n v="100"/>
    <n v="400"/>
  </r>
  <r>
    <n v="1789"/>
    <n v="978"/>
    <n v="3.7807052744892946"/>
    <n v="1.53"/>
    <s v="180102080203"/>
    <x v="7"/>
    <n v="900"/>
    <n v="15300"/>
  </r>
  <r>
    <n v="1790"/>
    <n v="979"/>
    <n v="1.3837846028835838"/>
    <n v="0.56000000000000005"/>
    <s v="180102080203"/>
    <x v="7"/>
    <n v="380"/>
    <n v="5600"/>
  </r>
  <r>
    <n v="1791"/>
    <n v="980"/>
    <n v="0.24710439304366605"/>
    <n v="0.1"/>
    <s v="180102080203"/>
    <x v="7"/>
    <n v="160"/>
    <n v="1000"/>
  </r>
  <r>
    <n v="1792"/>
    <n v="981"/>
    <n v="0.64247152701653243"/>
    <n v="0.26"/>
    <s v="180102080203"/>
    <x v="7"/>
    <n v="220"/>
    <n v="2600"/>
  </r>
  <r>
    <n v="1793"/>
    <n v="983"/>
    <n v="0.22239394089791711"/>
    <n v="0.09"/>
    <s v="180102080203"/>
    <x v="7"/>
    <n v="160"/>
    <n v="900"/>
  </r>
  <r>
    <n v="1794"/>
    <n v="984"/>
    <n v="1.3105179722396446E-2"/>
    <n v="0.03"/>
    <s v="180102080204"/>
    <x v="6"/>
    <n v="31.904984812044816"/>
    <n v="53.034999994561076"/>
  </r>
  <r>
    <n v="1795"/>
    <n v="986"/>
    <n v="7.4131334408455138E-2"/>
    <n v="0.03"/>
    <s v="180102080203"/>
    <x v="7"/>
    <n v="80"/>
    <n v="300"/>
  </r>
  <r>
    <n v="1796"/>
    <n v="987"/>
    <n v="0.19768356019244362"/>
    <n v="0.08"/>
    <s v="180102080203"/>
    <x v="7"/>
    <n v="140"/>
    <n v="800"/>
  </r>
  <r>
    <n v="1797"/>
    <n v="988"/>
    <n v="2.4710439310234276E-2"/>
    <n v="0.01"/>
    <s v="180102080203"/>
    <x v="7"/>
    <n v="40"/>
    <n v="100"/>
  </r>
  <r>
    <n v="1798"/>
    <n v="989"/>
    <n v="2.4710439303813048E-2"/>
    <n v="0.01"/>
    <s v="180102080203"/>
    <x v="7"/>
    <n v="40"/>
    <n v="100"/>
  </r>
  <r>
    <n v="1799"/>
    <n v="990"/>
    <n v="2.4710439304772545E-2"/>
    <n v="0.01"/>
    <s v="180102080203"/>
    <x v="7"/>
    <n v="40"/>
    <n v="100"/>
  </r>
  <r>
    <n v="1800"/>
    <n v="991"/>
    <n v="2.4710439306322496E-2"/>
    <n v="0.01"/>
    <s v="180102080203"/>
    <x v="7"/>
    <n v="40"/>
    <n v="100"/>
  </r>
  <r>
    <n v="1801"/>
    <n v="992"/>
    <n v="2.4710439300934573E-2"/>
    <n v="0.01"/>
    <s v="180102080203"/>
    <x v="7"/>
    <n v="40"/>
    <n v="100"/>
  </r>
  <r>
    <n v="1802"/>
    <n v="993"/>
    <n v="0.46949847404270262"/>
    <n v="0.19"/>
    <s v="180102080203"/>
    <x v="7"/>
    <n v="280"/>
    <n v="1900"/>
  </r>
  <r>
    <n v="1803"/>
    <n v="995"/>
    <n v="0.12355214892500992"/>
    <n v="0.05"/>
    <s v="180102080203"/>
    <x v="7"/>
    <n v="100"/>
    <n v="500"/>
  </r>
  <r>
    <n v="1804"/>
    <n v="996"/>
    <n v="7.4131301451252948E-2"/>
    <n v="0.03"/>
    <s v="180102080203"/>
    <x v="7"/>
    <n v="80"/>
    <n v="300"/>
  </r>
  <r>
    <n v="1805"/>
    <n v="998"/>
    <n v="1.7187113323077097E-2"/>
    <n v="0.01"/>
    <s v="180102080204"/>
    <x v="6"/>
    <n v="35.480139581558475"/>
    <n v="69.554062497336417"/>
  </r>
  <r>
    <n v="1806"/>
    <n v="999"/>
    <n v="8.5745223489958899"/>
    <n v="3.47"/>
    <s v="180102080203"/>
    <x v="7"/>
    <n v="1340"/>
    <n v="34700"/>
  </r>
  <r>
    <n v="1807"/>
    <n v="1001"/>
    <n v="0.46949831565629252"/>
    <n v="0.19"/>
    <s v="180102080203"/>
    <x v="7"/>
    <n v="260"/>
    <n v="1900"/>
  </r>
  <r>
    <n v="1808"/>
    <n v="1002"/>
    <n v="5.3297819102537572E-2"/>
    <n v="9.23"/>
    <s v="180102080204"/>
    <x v="6"/>
    <n v="74.394506112670953"/>
    <n v="215.68949997425079"/>
  </r>
  <r>
    <n v="1809"/>
    <n v="1003"/>
    <n v="9.8841760879632007E-2"/>
    <n v="0.04"/>
    <s v="180102080203"/>
    <x v="7"/>
    <n v="100"/>
    <n v="400"/>
  </r>
  <r>
    <n v="1810"/>
    <n v="1004"/>
    <n v="2.4710439308020058E-2"/>
    <n v="0.01"/>
    <s v="180102080203"/>
    <x v="7"/>
    <n v="40"/>
    <n v="100"/>
  </r>
  <r>
    <n v="1811"/>
    <n v="1005"/>
    <n v="0.32123572558199442"/>
    <n v="0.13"/>
    <s v="180102080203"/>
    <x v="7"/>
    <n v="260"/>
    <n v="1300"/>
  </r>
  <r>
    <n v="1812"/>
    <n v="1008"/>
    <n v="0.12355219835450265"/>
    <n v="0.05"/>
    <s v="180102080203"/>
    <x v="7"/>
    <n v="120"/>
    <n v="500"/>
  </r>
  <r>
    <n v="1813"/>
    <n v="1012"/>
    <n v="3.2370695165336696"/>
    <n v="1.31"/>
    <s v="180102080203"/>
    <x v="7"/>
    <n v="1080"/>
    <n v="13100"/>
  </r>
  <r>
    <n v="1814"/>
    <n v="1014"/>
    <n v="0.17297308154452248"/>
    <n v="7.0000000000000007E-2"/>
    <s v="180102080203"/>
    <x v="7"/>
    <n v="140"/>
    <n v="700"/>
  </r>
  <r>
    <n v="1815"/>
    <n v="1015"/>
    <n v="2.471043930277975E-2"/>
    <n v="0.01"/>
    <s v="180102080203"/>
    <x v="7"/>
    <n v="40"/>
    <n v="100"/>
  </r>
  <r>
    <n v="1816"/>
    <n v="1016"/>
    <n v="7.4131334369853988E-2"/>
    <n v="0.03"/>
    <s v="180102080203"/>
    <x v="7"/>
    <n v="80"/>
    <n v="300"/>
  </r>
  <r>
    <n v="1817"/>
    <n v="1017"/>
    <n v="4.9420878595152685E-2"/>
    <n v="0.02"/>
    <s v="180102080203"/>
    <x v="7"/>
    <n v="60"/>
    <n v="200"/>
  </r>
  <r>
    <n v="1818"/>
    <n v="1018"/>
    <n v="2.4710439297834667E-2"/>
    <n v="0.01"/>
    <s v="180102080203"/>
    <x v="7"/>
    <n v="40"/>
    <n v="100"/>
  </r>
  <r>
    <n v="1819"/>
    <n v="1019"/>
    <n v="0.51891922542480129"/>
    <n v="0.21"/>
    <s v="180102080203"/>
    <x v="7"/>
    <n v="240"/>
    <n v="2100"/>
  </r>
  <r>
    <n v="1820"/>
    <n v="1020"/>
    <n v="0.37065658957549991"/>
    <n v="0.15"/>
    <s v="180102080204"/>
    <x v="6"/>
    <n v="220"/>
    <n v="1500"/>
  </r>
  <r>
    <n v="1821"/>
    <n v="1024"/>
    <n v="0.1482626358307019"/>
    <n v="0.06"/>
    <s v="180102080204"/>
    <x v="6"/>
    <n v="100"/>
    <n v="600"/>
  </r>
  <r>
    <n v="1822"/>
    <n v="1027"/>
    <n v="3.1135143877561644"/>
    <n v="1.26"/>
    <s v="180102080203"/>
    <x v="7"/>
    <n v="600"/>
    <n v="12600"/>
  </r>
  <r>
    <n v="1823"/>
    <n v="1029"/>
    <n v="9.8841757209716649E-2"/>
    <n v="0.04"/>
    <s v="180102080203"/>
    <x v="7"/>
    <n v="100"/>
    <n v="400"/>
  </r>
  <r>
    <n v="1824"/>
    <n v="1031"/>
    <n v="3.5088823358682655"/>
    <n v="1.42"/>
    <s v="180102080203"/>
    <x v="7"/>
    <n v="840"/>
    <n v="14200"/>
  </r>
  <r>
    <n v="1825"/>
    <n v="1035"/>
    <n v="0.24710437841330793"/>
    <n v="0.1"/>
    <s v="180102080203"/>
    <x v="7"/>
    <n v="160"/>
    <n v="1000"/>
  </r>
  <r>
    <n v="1826"/>
    <n v="1036"/>
    <n v="0.96370725875013541"/>
    <n v="0.39"/>
    <s v="180102080204"/>
    <x v="6"/>
    <n v="300"/>
    <n v="3900"/>
  </r>
  <r>
    <n v="1827"/>
    <n v="1037"/>
    <n v="4.94208786085856E-2"/>
    <n v="0.02"/>
    <s v="180102080203"/>
    <x v="7"/>
    <n v="60"/>
    <n v="200"/>
  </r>
  <r>
    <n v="1828"/>
    <n v="1038"/>
    <n v="2.4710439302853559E-2"/>
    <n v="0.01"/>
    <s v="180102080203"/>
    <x v="7"/>
    <n v="40"/>
    <n v="100"/>
  </r>
  <r>
    <n v="1829"/>
    <n v="1039"/>
    <n v="5.7081117896269555"/>
    <n v="2.31"/>
    <s v="180102080203"/>
    <x v="7"/>
    <n v="1380"/>
    <n v="23100"/>
  </r>
  <r>
    <n v="1830"/>
    <n v="1042"/>
    <n v="2.4710439304477316E-2"/>
    <n v="0.01"/>
    <s v="180102080204"/>
    <x v="6"/>
    <n v="40"/>
    <n v="100"/>
  </r>
  <r>
    <n v="1831"/>
    <n v="1043"/>
    <n v="0.49420875552539489"/>
    <n v="0.2"/>
    <s v="180102080204"/>
    <x v="6"/>
    <n v="240"/>
    <n v="2000"/>
  </r>
  <r>
    <n v="1832"/>
    <n v="1044"/>
    <n v="0.22239395373291512"/>
    <n v="0.09"/>
    <s v="180102080203"/>
    <x v="7"/>
    <n v="160"/>
    <n v="900"/>
  </r>
  <r>
    <n v="1833"/>
    <n v="1045"/>
    <n v="2.4710439302484517E-2"/>
    <n v="0.01"/>
    <s v="180102080204"/>
    <x v="6"/>
    <n v="40"/>
    <n v="100"/>
  </r>
  <r>
    <n v="1834"/>
    <n v="1047"/>
    <n v="9.8841757227504184E-2"/>
    <n v="0.04"/>
    <s v="180102080203"/>
    <x v="7"/>
    <n v="80"/>
    <n v="400"/>
  </r>
  <r>
    <n v="1835"/>
    <n v="1048"/>
    <n v="0.12355228896804318"/>
    <n v="0.05"/>
    <s v="180102080203"/>
    <x v="7"/>
    <n v="120"/>
    <n v="500"/>
  </r>
  <r>
    <n v="1836"/>
    <n v="1049"/>
    <n v="0.4447880777196998"/>
    <n v="0.18"/>
    <s v="180102080203"/>
    <x v="7"/>
    <n v="240"/>
    <n v="1800"/>
  </r>
  <r>
    <n v="1837"/>
    <n v="1050"/>
    <n v="0.35287695642506195"/>
    <n v="0.3"/>
    <s v="180102080204"/>
    <x v="6"/>
    <n v="185.44982471542914"/>
    <n v="1428.0480000004172"/>
  </r>
  <r>
    <n v="1838"/>
    <n v="1051"/>
    <n v="4.9420878607773715E-2"/>
    <n v="0.02"/>
    <s v="180102080203"/>
    <x v="7"/>
    <n v="60"/>
    <n v="200"/>
  </r>
  <r>
    <n v="1839"/>
    <n v="1052"/>
    <n v="13.071821712145368"/>
    <n v="5.29"/>
    <s v="180102080203"/>
    <x v="7"/>
    <n v="2220"/>
    <n v="52900"/>
  </r>
  <r>
    <n v="1840"/>
    <n v="1054"/>
    <n v="0.2471044095034832"/>
    <n v="0.1"/>
    <s v="180102080204"/>
    <x v="6"/>
    <n v="180"/>
    <n v="1000"/>
  </r>
  <r>
    <n v="1841"/>
    <n v="1055"/>
    <n v="2.471043930300117E-2"/>
    <n v="0.01"/>
    <s v="180102080203"/>
    <x v="7"/>
    <n v="40"/>
    <n v="100"/>
  </r>
  <r>
    <n v="1842"/>
    <n v="1056"/>
    <n v="2.4710439306248687E-2"/>
    <n v="0.01"/>
    <s v="180102080204"/>
    <x v="6"/>
    <n v="40"/>
    <n v="100"/>
  </r>
  <r>
    <n v="1843"/>
    <n v="1057"/>
    <n v="0.14826265231295641"/>
    <n v="0.06"/>
    <s v="180102080203"/>
    <x v="7"/>
    <n v="120"/>
    <n v="600"/>
  </r>
  <r>
    <n v="1844"/>
    <n v="1058"/>
    <n v="9.8841804787460602E-2"/>
    <n v="0.04"/>
    <s v="180102080204"/>
    <x v="6"/>
    <n v="100"/>
    <n v="400"/>
  </r>
  <r>
    <n v="1845"/>
    <n v="1059"/>
    <n v="4.9420878615597276E-2"/>
    <n v="0.02"/>
    <s v="180102080204"/>
    <x v="6"/>
    <n v="60"/>
    <n v="200"/>
  </r>
  <r>
    <n v="1846"/>
    <n v="1060"/>
    <n v="0.51891913295397629"/>
    <n v="0.21"/>
    <s v="180102080204"/>
    <x v="6"/>
    <n v="220"/>
    <n v="2100"/>
  </r>
  <r>
    <n v="1847"/>
    <n v="1061"/>
    <n v="7.413131791571996E-2"/>
    <n v="0.03"/>
    <s v="180102080203"/>
    <x v="7"/>
    <n v="80"/>
    <n v="300"/>
  </r>
  <r>
    <n v="1848"/>
    <n v="1063"/>
    <n v="1.3590742857517932"/>
    <n v="0.55000000000000004"/>
    <s v="180102080203"/>
    <x v="7"/>
    <n v="360"/>
    <n v="5500"/>
  </r>
  <r>
    <n v="1849"/>
    <n v="1064"/>
    <n v="2.4710439306101072E-2"/>
    <n v="0.01"/>
    <s v="180102080204"/>
    <x v="6"/>
    <n v="40"/>
    <n v="100"/>
  </r>
  <r>
    <n v="1850"/>
    <n v="1067"/>
    <n v="7.0918954780140329"/>
    <n v="2.87"/>
    <s v="180102080203"/>
    <x v="7"/>
    <n v="1320"/>
    <n v="28700"/>
  </r>
  <r>
    <n v="1851"/>
    <n v="1068"/>
    <n v="2.4710439303813048E-2"/>
    <n v="0.01"/>
    <s v="180102080203"/>
    <x v="7"/>
    <n v="40"/>
    <n v="100"/>
  </r>
  <r>
    <n v="1852"/>
    <n v="1070"/>
    <n v="2.4710439303665434E-2"/>
    <n v="0.01"/>
    <s v="180102080203"/>
    <x v="7"/>
    <n v="40"/>
    <n v="100"/>
  </r>
  <r>
    <n v="1853"/>
    <n v="1071"/>
    <n v="2.4710439300122688E-2"/>
    <n v="0.01"/>
    <s v="180102080204"/>
    <x v="6"/>
    <n v="40"/>
    <n v="100"/>
  </r>
  <r>
    <n v="1854"/>
    <n v="1072"/>
    <n v="0.14826263579084598"/>
    <n v="0.06"/>
    <s v="180102080203"/>
    <x v="7"/>
    <n v="140"/>
    <n v="600"/>
  </r>
  <r>
    <n v="1855"/>
    <n v="1075"/>
    <n v="0.56834004542434513"/>
    <n v="0.23"/>
    <s v="180102080203"/>
    <x v="7"/>
    <n v="280"/>
    <n v="2300"/>
  </r>
  <r>
    <n v="1856"/>
    <n v="1076"/>
    <n v="2.4710439309717624E-2"/>
    <n v="0.01"/>
    <s v="180102080203"/>
    <x v="7"/>
    <n v="40"/>
    <n v="100"/>
  </r>
  <r>
    <n v="1857"/>
    <n v="1078"/>
    <n v="9.7419073560378546"/>
    <n v="3246.74"/>
    <s v="180102080203"/>
    <x v="7"/>
    <n v="2803.4035788175561"/>
    <n v="39424.279766080042"/>
  </r>
  <r>
    <n v="1858"/>
    <n v="1078"/>
    <n v="2.3563839605408483"/>
    <n v="3246.74"/>
    <s v="180102080204"/>
    <x v="6"/>
    <n v="997.94249776567324"/>
    <n v="9535.989005083271"/>
  </r>
  <r>
    <n v="1859"/>
    <n v="1078"/>
    <n v="153.46432443940395"/>
    <n v="3246.74"/>
    <s v="180102080202"/>
    <x v="3"/>
    <n v="31311.572311363048"/>
    <n v="621052.31768602296"/>
  </r>
  <r>
    <n v="1860"/>
    <n v="1078"/>
    <n v="31.998620361685234"/>
    <n v="3246.74"/>
    <s v="180102080206"/>
    <x v="4"/>
    <n v="6434.3149470735416"/>
    <n v="129494.39447200036"/>
  </r>
  <r>
    <n v="1861"/>
    <n v="1078"/>
    <n v="3.458651440193337"/>
    <n v="3246.74"/>
    <s v="180102080205"/>
    <x v="5"/>
    <n v="1441.0232527635844"/>
    <n v="13996.679079037003"/>
  </r>
  <r>
    <n v="1862"/>
    <n v="1082"/>
    <n v="2.4710439310824738E-2"/>
    <n v="0.01"/>
    <s v="180102080203"/>
    <x v="7"/>
    <n v="40"/>
    <n v="100"/>
  </r>
  <r>
    <n v="1863"/>
    <n v="1083"/>
    <n v="2.4710439306248687E-2"/>
    <n v="0.01"/>
    <s v="180102080203"/>
    <x v="7"/>
    <n v="40"/>
    <n v="100"/>
  </r>
  <r>
    <n v="1864"/>
    <n v="1084"/>
    <n v="2.4710439308241482E-2"/>
    <n v="0.01"/>
    <s v="180102080203"/>
    <x v="7"/>
    <n v="40"/>
    <n v="100"/>
  </r>
  <r>
    <n v="1865"/>
    <n v="1085"/>
    <n v="0.1669012066231447"/>
    <n v="0.44"/>
    <s v="180102080204"/>
    <x v="6"/>
    <n v="123.8057970213119"/>
    <n v="675.42800005525351"/>
  </r>
  <r>
    <n v="1866"/>
    <n v="1086"/>
    <n v="0.32123569447078404"/>
    <n v="0.13"/>
    <s v="180102080203"/>
    <x v="7"/>
    <n v="180"/>
    <n v="1300"/>
  </r>
  <r>
    <n v="1867"/>
    <n v="1087"/>
    <n v="2.4710439307134374E-2"/>
    <n v="0.01"/>
    <s v="180102080203"/>
    <x v="7"/>
    <n v="40"/>
    <n v="100"/>
  </r>
  <r>
    <n v="1868"/>
    <n v="1088"/>
    <n v="0.74131316625378241"/>
    <n v="0.3"/>
    <s v="180102080204"/>
    <x v="6"/>
    <n v="280"/>
    <n v="3000"/>
  </r>
  <r>
    <n v="1869"/>
    <n v="1089"/>
    <n v="9.8841757221525814E-2"/>
    <n v="0.04"/>
    <s v="180102080204"/>
    <x v="6"/>
    <n v="100"/>
    <n v="400"/>
  </r>
  <r>
    <n v="1870"/>
    <n v="1090"/>
    <n v="0.17297298268258468"/>
    <n v="7.0000000000000007E-2"/>
    <s v="180102080204"/>
    <x v="6"/>
    <n v="120"/>
    <n v="700"/>
  </r>
  <r>
    <n v="1871"/>
    <n v="1091"/>
    <n v="1.2108109622563963"/>
    <n v="0.49"/>
    <s v="180102080204"/>
    <x v="6"/>
    <n v="520"/>
    <n v="4900"/>
  </r>
  <r>
    <n v="1872"/>
    <n v="1092"/>
    <n v="2.4710439308241482E-2"/>
    <n v="0.01"/>
    <s v="180102080204"/>
    <x v="6"/>
    <n v="40"/>
    <n v="100"/>
  </r>
  <r>
    <n v="1873"/>
    <n v="1093"/>
    <n v="0.34594611553720739"/>
    <n v="0.14000000000000001"/>
    <s v="180102080204"/>
    <x v="6"/>
    <n v="180"/>
    <n v="1400"/>
  </r>
  <r>
    <n v="1874"/>
    <n v="1094"/>
    <n v="4.9420878597145473E-2"/>
    <n v="0.02"/>
    <s v="180102080204"/>
    <x v="6"/>
    <n v="60"/>
    <n v="200"/>
  </r>
  <r>
    <n v="1875"/>
    <n v="1095"/>
    <n v="0.22239398485091574"/>
    <n v="0.09"/>
    <s v="180102080203"/>
    <x v="7"/>
    <n v="160"/>
    <n v="900"/>
  </r>
  <r>
    <n v="1876"/>
    <n v="1097"/>
    <n v="1.2108120346752866"/>
    <n v="0.49"/>
    <s v="180102080203"/>
    <x v="7"/>
    <n v="380"/>
    <n v="4900"/>
  </r>
  <r>
    <n v="1877"/>
    <n v="1098"/>
    <n v="4.9420878607921326E-2"/>
    <n v="0.02"/>
    <s v="180102080203"/>
    <x v="7"/>
    <n v="60"/>
    <n v="200"/>
  </r>
  <r>
    <n v="1878"/>
    <n v="1099"/>
    <n v="7.4131317910110628E-2"/>
    <n v="0.03"/>
    <s v="180102080204"/>
    <x v="6"/>
    <n v="80"/>
    <n v="300"/>
  </r>
  <r>
    <n v="1879"/>
    <n v="1103"/>
    <n v="0.4694984931494674"/>
    <n v="0.19"/>
    <s v="180102080203"/>
    <x v="7"/>
    <n v="280"/>
    <n v="1900"/>
  </r>
  <r>
    <n v="1880"/>
    <n v="1104"/>
    <n v="0.34594617503119734"/>
    <n v="0.14000000000000001"/>
    <s v="180102080203"/>
    <x v="7"/>
    <n v="180"/>
    <n v="1400"/>
  </r>
  <r>
    <n v="1881"/>
    <n v="1105"/>
    <n v="0.12355214893659763"/>
    <n v="0.05"/>
    <s v="180102080203"/>
    <x v="7"/>
    <n v="100"/>
    <n v="500"/>
  </r>
  <r>
    <n v="1882"/>
    <n v="1109"/>
    <n v="4.9420878604673812E-2"/>
    <n v="0.02"/>
    <s v="180102080204"/>
    <x v="6"/>
    <n v="60"/>
    <n v="200"/>
  </r>
  <r>
    <n v="1883"/>
    <n v="1110"/>
    <n v="2.4710439299606039E-2"/>
    <n v="0.01"/>
    <s v="180102080203"/>
    <x v="7"/>
    <n v="40"/>
    <n v="100"/>
  </r>
  <r>
    <n v="1884"/>
    <n v="1111"/>
    <n v="9.8841757224256685E-2"/>
    <n v="0.04"/>
    <s v="180102080204"/>
    <x v="6"/>
    <n v="80"/>
    <n v="400"/>
  </r>
  <r>
    <n v="1885"/>
    <n v="1114"/>
    <n v="0.12355222764230615"/>
    <n v="0.05"/>
    <s v="180102080204"/>
    <x v="6"/>
    <n v="120"/>
    <n v="500"/>
  </r>
  <r>
    <n v="1886"/>
    <n v="1116"/>
    <n v="0.46949830738700776"/>
    <n v="0.19"/>
    <s v="180102080203"/>
    <x v="7"/>
    <n v="220"/>
    <n v="1900"/>
  </r>
  <r>
    <n v="1887"/>
    <n v="1119"/>
    <n v="4.9420878607109454E-2"/>
    <n v="0.02"/>
    <s v="180102080204"/>
    <x v="6"/>
    <n v="60"/>
    <n v="200"/>
  </r>
  <r>
    <n v="1888"/>
    <n v="1120"/>
    <n v="0.71660273712805589"/>
    <n v="0.28999999999999998"/>
    <s v="180102080204"/>
    <x v="6"/>
    <n v="300"/>
    <n v="2900"/>
  </r>
  <r>
    <n v="1889"/>
    <n v="1121"/>
    <n v="2.4710439301008375E-2"/>
    <n v="0.01"/>
    <s v="180102080204"/>
    <x v="6"/>
    <n v="40"/>
    <n v="100"/>
  </r>
  <r>
    <n v="1890"/>
    <n v="1123"/>
    <n v="0.86486535265255227"/>
    <n v="0.35"/>
    <s v="180102080204"/>
    <x v="6"/>
    <n v="400"/>
    <n v="3500"/>
  </r>
  <r>
    <n v="1891"/>
    <n v="1126"/>
    <n v="0.12355219471831723"/>
    <n v="0.05"/>
    <s v="180102080204"/>
    <x v="6"/>
    <n v="120"/>
    <n v="500"/>
  </r>
  <r>
    <n v="1892"/>
    <n v="1127"/>
    <n v="2.4710439308020058E-2"/>
    <n v="0.01"/>
    <s v="180102080204"/>
    <x v="6"/>
    <n v="40"/>
    <n v="100"/>
  </r>
  <r>
    <n v="1893"/>
    <n v="1130"/>
    <n v="7.3637106107092052"/>
    <n v="2.98"/>
    <s v="180102080203"/>
    <x v="7"/>
    <n v="940"/>
    <n v="29800"/>
  </r>
  <r>
    <n v="1894"/>
    <n v="1131"/>
    <n v="9.8841757223961449E-2"/>
    <n v="0.04"/>
    <s v="180102080204"/>
    <x v="6"/>
    <n v="80"/>
    <n v="400"/>
  </r>
  <r>
    <n v="1895"/>
    <n v="1132"/>
    <n v="0.32123594337006167"/>
    <n v="0.13"/>
    <s v="180102080203"/>
    <x v="7"/>
    <n v="180"/>
    <n v="1300"/>
  </r>
  <r>
    <n v="1896"/>
    <n v="1133"/>
    <n v="2.471043930300117E-2"/>
    <n v="0.01"/>
    <s v="180102080203"/>
    <x v="7"/>
    <n v="40"/>
    <n v="100"/>
  </r>
  <r>
    <n v="1897"/>
    <n v="1135"/>
    <n v="0.24710437841972915"/>
    <n v="0.1"/>
    <s v="180102080203"/>
    <x v="7"/>
    <n v="160"/>
    <n v="1000"/>
  </r>
  <r>
    <n v="1898"/>
    <n v="1137"/>
    <n v="0.14826257001689672"/>
    <n v="0.06"/>
    <s v="180102080204"/>
    <x v="6"/>
    <n v="120"/>
    <n v="600"/>
  </r>
  <r>
    <n v="1899"/>
    <n v="1138"/>
    <n v="2.4710439299163195E-2"/>
    <n v="0.01"/>
    <s v="180102080204"/>
    <x v="6"/>
    <n v="40"/>
    <n v="100"/>
  </r>
  <r>
    <n v="1900"/>
    <n v="1139"/>
    <n v="16.728967476439397"/>
    <n v="6.77"/>
    <s v="180102080203"/>
    <x v="7"/>
    <n v="2260"/>
    <n v="67700"/>
  </r>
  <r>
    <n v="1901"/>
    <n v="1141"/>
    <n v="0.1482626395437206"/>
    <n v="0.06"/>
    <s v="180102080203"/>
    <x v="7"/>
    <n v="120"/>
    <n v="600"/>
  </r>
  <r>
    <n v="1902"/>
    <n v="1142"/>
    <n v="9.8841757227799421E-2"/>
    <n v="0.04"/>
    <s v="180102080203"/>
    <x v="7"/>
    <n v="80"/>
    <n v="400"/>
  </r>
  <r>
    <n v="1903"/>
    <n v="1143"/>
    <n v="4.9420878614711589E-2"/>
    <n v="0.02"/>
    <s v="180102080204"/>
    <x v="6"/>
    <n v="60"/>
    <n v="200"/>
  </r>
  <r>
    <n v="1904"/>
    <n v="1144"/>
    <n v="0.19768328017656775"/>
    <n v="0.08"/>
    <s v="180102080204"/>
    <x v="6"/>
    <n v="140"/>
    <n v="800"/>
  </r>
  <r>
    <n v="1905"/>
    <n v="1145"/>
    <n v="2.4710439304477316E-2"/>
    <n v="0.01"/>
    <s v="180102080203"/>
    <x v="7"/>
    <n v="40"/>
    <n v="100"/>
  </r>
  <r>
    <n v="1906"/>
    <n v="1146"/>
    <n v="0.17297316936851995"/>
    <n v="7.0000000000000007E-2"/>
    <s v="180102080204"/>
    <x v="6"/>
    <n v="120"/>
    <n v="700"/>
  </r>
  <r>
    <n v="1907"/>
    <n v="1147"/>
    <n v="127.08578988068446"/>
    <n v="51.43"/>
    <s v="180102080203"/>
    <x v="7"/>
    <n v="17120"/>
    <n v="514300"/>
  </r>
  <r>
    <n v="1908"/>
    <n v="1148"/>
    <n v="7.4131334379301292E-2"/>
    <n v="0.03"/>
    <s v="180102080203"/>
    <x v="7"/>
    <n v="80"/>
    <n v="300"/>
  </r>
  <r>
    <n v="1909"/>
    <n v="1149"/>
    <n v="0.44478791578353249"/>
    <n v="0.18"/>
    <s v="180102080203"/>
    <x v="7"/>
    <n v="260"/>
    <n v="1800"/>
  </r>
  <r>
    <n v="1910"/>
    <n v="1150"/>
    <n v="2.4710439306839142E-2"/>
    <n v="0.01"/>
    <s v="180102080204"/>
    <x v="6"/>
    <n v="40"/>
    <n v="100"/>
  </r>
  <r>
    <n v="1911"/>
    <n v="1151"/>
    <n v="2.0015456184030467"/>
    <n v="0.81"/>
    <s v="180102080204"/>
    <x v="6"/>
    <n v="620"/>
    <n v="8100"/>
  </r>
  <r>
    <n v="1912"/>
    <n v="1154"/>
    <n v="16.061784876861257"/>
    <n v="6.5"/>
    <s v="180102080203"/>
    <x v="7"/>
    <n v="1560"/>
    <n v="65000"/>
  </r>
  <r>
    <n v="1913"/>
    <n v="1155"/>
    <n v="2.4710439305141583E-2"/>
    <n v="0.01"/>
    <s v="180102080203"/>
    <x v="7"/>
    <n v="40"/>
    <n v="100"/>
  </r>
  <r>
    <n v="1914"/>
    <n v="1156"/>
    <n v="2.4710439308610516E-2"/>
    <n v="0.01"/>
    <s v="180102080203"/>
    <x v="7"/>
    <n v="40"/>
    <n v="100"/>
  </r>
  <r>
    <n v="1915"/>
    <n v="1157"/>
    <n v="0.49420878610792429"/>
    <n v="0.2"/>
    <s v="180102080204"/>
    <x v="6"/>
    <n v="280"/>
    <n v="2000"/>
  </r>
  <r>
    <n v="1916"/>
    <n v="1158"/>
    <n v="4.9420878606149951E-2"/>
    <n v="0.02"/>
    <s v="180102080203"/>
    <x v="7"/>
    <n v="60"/>
    <n v="200"/>
  </r>
  <r>
    <n v="1917"/>
    <n v="1159"/>
    <n v="0.17297311909983934"/>
    <n v="7.0000000000000007E-2"/>
    <s v="180102080204"/>
    <x v="6"/>
    <n v="120"/>
    <n v="700"/>
  </r>
  <r>
    <n v="1918"/>
    <n v="1160"/>
    <n v="3.3359093704513989"/>
    <n v="1.35"/>
    <s v="180102080203"/>
    <x v="7"/>
    <n v="880"/>
    <n v="13500"/>
  </r>
  <r>
    <n v="1919"/>
    <n v="1161"/>
    <n v="0.39536703527706851"/>
    <n v="0.16"/>
    <s v="180102080203"/>
    <x v="7"/>
    <n v="200"/>
    <n v="1600"/>
  </r>
  <r>
    <n v="1920"/>
    <n v="1163"/>
    <n v="2.4710439311341384E-2"/>
    <n v="0.01"/>
    <s v="180102080204"/>
    <x v="6"/>
    <n v="40"/>
    <n v="100"/>
  </r>
  <r>
    <n v="1921"/>
    <n v="1164"/>
    <n v="0.96370720865091619"/>
    <n v="0.39"/>
    <s v="180102080203"/>
    <x v="7"/>
    <n v="480"/>
    <n v="3900"/>
  </r>
  <r>
    <n v="1922"/>
    <n v="1165"/>
    <n v="11.638616614968095"/>
    <n v="4.71"/>
    <s v="180102080203"/>
    <x v="7"/>
    <n v="1660"/>
    <n v="47100"/>
  </r>
  <r>
    <n v="1923"/>
    <n v="1166"/>
    <n v="7.4131317907453559E-2"/>
    <n v="0.03"/>
    <s v="180102080203"/>
    <x v="7"/>
    <n v="80"/>
    <n v="300"/>
  </r>
  <r>
    <n v="1924"/>
    <n v="1167"/>
    <n v="15.715838861733726"/>
    <n v="6.36"/>
    <s v="180102080203"/>
    <x v="7"/>
    <n v="2200"/>
    <n v="63600"/>
  </r>
  <r>
    <n v="1925"/>
    <n v="1169"/>
    <n v="0.17297307512182009"/>
    <n v="7.0000000000000007E-2"/>
    <s v="180102080203"/>
    <x v="7"/>
    <n v="120"/>
    <n v="700"/>
  </r>
  <r>
    <n v="1926"/>
    <n v="1170"/>
    <n v="4.4725899874779547"/>
    <n v="1.81"/>
    <s v="180102080204"/>
    <x v="6"/>
    <n v="1420"/>
    <n v="18100"/>
  </r>
  <r>
    <n v="1927"/>
    <n v="1171"/>
    <n v="2.4710439301598833E-2"/>
    <n v="0.01"/>
    <s v="180102080203"/>
    <x v="7"/>
    <n v="40"/>
    <n v="100"/>
  </r>
  <r>
    <n v="1928"/>
    <n v="1173"/>
    <n v="4.7196946055161488"/>
    <n v="1.91"/>
    <s v="180102080203"/>
    <x v="7"/>
    <n v="900"/>
    <n v="19100"/>
  </r>
  <r>
    <n v="1929"/>
    <n v="1174"/>
    <n v="0.24710439500959458"/>
    <n v="0.1"/>
    <s v="180102080203"/>
    <x v="7"/>
    <n v="160"/>
    <n v="1000"/>
  </r>
  <r>
    <n v="1930"/>
    <n v="1175"/>
    <n v="0.44478790748162494"/>
    <n v="0.18"/>
    <s v="180102080204"/>
    <x v="6"/>
    <n v="240"/>
    <n v="1800"/>
  </r>
  <r>
    <n v="1931"/>
    <n v="1176"/>
    <n v="0.37065640383747056"/>
    <n v="0.15"/>
    <s v="180102080203"/>
    <x v="7"/>
    <n v="220"/>
    <n v="1500"/>
  </r>
  <r>
    <n v="1932"/>
    <n v="1177"/>
    <n v="2.4710439299237004E-2"/>
    <n v="0.01"/>
    <s v="180102080203"/>
    <x v="7"/>
    <n v="40"/>
    <n v="100"/>
  </r>
  <r>
    <n v="1933"/>
    <n v="1178"/>
    <n v="0.12355224229288747"/>
    <n v="0.05"/>
    <s v="180102080204"/>
    <x v="6"/>
    <n v="100"/>
    <n v="500"/>
  </r>
  <r>
    <n v="1934"/>
    <n v="1179"/>
    <n v="2.4710439301451219E-2"/>
    <n v="0.01"/>
    <s v="180102080203"/>
    <x v="7"/>
    <n v="40"/>
    <n v="100"/>
  </r>
  <r>
    <n v="1935"/>
    <n v="1180"/>
    <n v="9.8841757228316077E-2"/>
    <n v="0.04"/>
    <s v="180102080204"/>
    <x v="6"/>
    <n v="100"/>
    <n v="400"/>
  </r>
  <r>
    <n v="1936"/>
    <n v="1181"/>
    <n v="0.12355217827363053"/>
    <n v="0.05"/>
    <s v="180102080204"/>
    <x v="6"/>
    <n v="100"/>
    <n v="500"/>
  </r>
  <r>
    <n v="1937"/>
    <n v="1182"/>
    <n v="0.22239389982797528"/>
    <n v="0.09"/>
    <s v="180102080203"/>
    <x v="7"/>
    <n v="140"/>
    <n v="900"/>
  </r>
  <r>
    <n v="1938"/>
    <n v="1183"/>
    <n v="4.9420878612349763E-2"/>
    <n v="0.02"/>
    <s v="180102080203"/>
    <x v="7"/>
    <n v="60"/>
    <n v="200"/>
  </r>
  <r>
    <n v="1939"/>
    <n v="1184"/>
    <n v="2.4710439310012856E-2"/>
    <n v="0.01"/>
    <s v="180102080203"/>
    <x v="7"/>
    <n v="40"/>
    <n v="100"/>
  </r>
  <r>
    <n v="1940"/>
    <n v="1185"/>
    <n v="2.4710439303739243E-2"/>
    <n v="0.01"/>
    <s v="180102080203"/>
    <x v="7"/>
    <n v="40"/>
    <n v="100"/>
  </r>
  <r>
    <n v="1941"/>
    <n v="1186"/>
    <n v="13.368347552675534"/>
    <n v="5.41"/>
    <s v="180102080203"/>
    <x v="7"/>
    <n v="1240"/>
    <n v="54100"/>
  </r>
  <r>
    <n v="1942"/>
    <n v="1187"/>
    <n v="4.9420878598400206E-2"/>
    <n v="0.02"/>
    <s v="180102080204"/>
    <x v="6"/>
    <n v="60"/>
    <n v="200"/>
  </r>
  <r>
    <n v="1943"/>
    <n v="1188"/>
    <n v="1.8285725421978847"/>
    <n v="0.74"/>
    <s v="180102080203"/>
    <x v="7"/>
    <n v="500"/>
    <n v="7400"/>
  </r>
  <r>
    <n v="1944"/>
    <n v="1189"/>
    <n v="0.22239394096648396"/>
    <n v="0.09"/>
    <s v="180102080203"/>
    <x v="7"/>
    <n v="180"/>
    <n v="900"/>
  </r>
  <r>
    <n v="1945"/>
    <n v="1190"/>
    <n v="7.4131317900072838E-2"/>
    <n v="0.03"/>
    <s v="180102080203"/>
    <x v="7"/>
    <n v="80"/>
    <n v="300"/>
  </r>
  <r>
    <n v="1946"/>
    <n v="1191"/>
    <n v="7.6585104932263073E-2"/>
    <n v="0.23"/>
    <s v="180102080204"/>
    <x v="6"/>
    <n v="101.33323764357732"/>
    <n v="309.93000000715256"/>
  </r>
  <r>
    <n v="1947"/>
    <n v="1192"/>
    <n v="7.4131301460774082E-2"/>
    <n v="0.03"/>
    <s v="180102080204"/>
    <x v="6"/>
    <n v="80"/>
    <n v="300"/>
  </r>
  <r>
    <n v="1948"/>
    <n v="1193"/>
    <n v="0.24710437195414478"/>
    <n v="0.1"/>
    <s v="180102080203"/>
    <x v="7"/>
    <n v="160"/>
    <n v="1000"/>
  </r>
  <r>
    <n v="1949"/>
    <n v="1194"/>
    <n v="0.46949831568817729"/>
    <n v="0.19"/>
    <s v="180102080203"/>
    <x v="7"/>
    <n v="300"/>
    <n v="1900"/>
  </r>
  <r>
    <n v="1950"/>
    <n v="1195"/>
    <n v="1.8038621332384988"/>
    <n v="0.73"/>
    <s v="180102080204"/>
    <x v="6"/>
    <n v="660"/>
    <n v="7300"/>
  </r>
  <r>
    <n v="1951"/>
    <n v="1196"/>
    <n v="1.4084949826966544"/>
    <n v="0.56999999999999995"/>
    <s v="180102080204"/>
    <x v="6"/>
    <n v="560"/>
    <n v="5700"/>
  </r>
  <r>
    <n v="1952"/>
    <n v="1197"/>
    <n v="1.5567581601608924"/>
    <n v="0.63"/>
    <s v="180102080204"/>
    <x v="6"/>
    <n v="480"/>
    <n v="6300"/>
  </r>
  <r>
    <n v="1953"/>
    <n v="1198"/>
    <n v="17.173755114180953"/>
    <n v="6.95"/>
    <s v="180102080203"/>
    <x v="7"/>
    <n v="2200"/>
    <n v="69500"/>
  </r>
  <r>
    <n v="1954"/>
    <n v="1200"/>
    <n v="0.79073415106701495"/>
    <n v="0.32"/>
    <s v="180102080204"/>
    <x v="6"/>
    <n v="360"/>
    <n v="3200"/>
  </r>
  <r>
    <n v="1955"/>
    <n v="1201"/>
    <n v="1.037838397360566"/>
    <n v="0.42"/>
    <s v="180102080204"/>
    <x v="6"/>
    <n v="360"/>
    <n v="4200"/>
  </r>
  <r>
    <n v="1956"/>
    <n v="1202"/>
    <n v="0.19768347055153437"/>
    <n v="0.08"/>
    <s v="180102080203"/>
    <x v="7"/>
    <n v="120"/>
    <n v="800"/>
  </r>
  <r>
    <n v="1957"/>
    <n v="1204"/>
    <n v="1.2602323509820323"/>
    <n v="0.51"/>
    <s v="180102080204"/>
    <x v="6"/>
    <n v="420"/>
    <n v="5100"/>
  </r>
  <r>
    <n v="1958"/>
    <n v="1205"/>
    <n v="13.615452942565572"/>
    <n v="5.51"/>
    <s v="180102080203"/>
    <x v="7"/>
    <n v="2820"/>
    <n v="55100"/>
  </r>
  <r>
    <n v="1959"/>
    <n v="1206"/>
    <n v="0.14826269624846272"/>
    <n v="0.06"/>
    <s v="180102080204"/>
    <x v="6"/>
    <n v="140"/>
    <n v="600"/>
  </r>
  <r>
    <n v="1960"/>
    <n v="1208"/>
    <n v="32.840173766903895"/>
    <n v="13.29"/>
    <s v="180102080203"/>
    <x v="7"/>
    <n v="2620"/>
    <n v="132900"/>
  </r>
  <r>
    <n v="1961"/>
    <n v="1209"/>
    <n v="6.128189091076151"/>
    <n v="2.48"/>
    <s v="180102080203"/>
    <x v="7"/>
    <n v="1200"/>
    <n v="24800"/>
  </r>
  <r>
    <n v="1962"/>
    <n v="1210"/>
    <n v="3.4922585882754789E-3"/>
    <n v="0.08"/>
    <s v="180102080204"/>
    <x v="6"/>
    <n v="22.521066641454247"/>
    <n v="14.132720177895576"/>
  </r>
  <r>
    <n v="1963"/>
    <n v="1211"/>
    <n v="1.1366800862533804"/>
    <n v="0.46"/>
    <s v="180102080204"/>
    <x v="6"/>
    <n v="480"/>
    <n v="4600"/>
  </r>
  <r>
    <n v="1964"/>
    <n v="1212"/>
    <n v="9.8841819413685528E-2"/>
    <n v="0.04"/>
    <s v="180102080204"/>
    <x v="6"/>
    <n v="100"/>
    <n v="400"/>
  </r>
  <r>
    <n v="1965"/>
    <n v="1213"/>
    <n v="7.4131301451179146E-2"/>
    <n v="0.03"/>
    <s v="180102080204"/>
    <x v="6"/>
    <n v="80"/>
    <n v="300"/>
  </r>
  <r>
    <n v="1966"/>
    <n v="1214"/>
    <n v="1.5073369030988846"/>
    <n v="0.61"/>
    <s v="180102080204"/>
    <x v="6"/>
    <n v="560"/>
    <n v="6100"/>
  </r>
  <r>
    <n v="1967"/>
    <n v="1215"/>
    <n v="0.74131303558256578"/>
    <n v="0.3"/>
    <s v="180102080204"/>
    <x v="6"/>
    <n v="280"/>
    <n v="3000"/>
  </r>
  <r>
    <n v="1968"/>
    <n v="1216"/>
    <n v="2.4710439301451219E-2"/>
    <n v="0.01"/>
    <s v="180102080204"/>
    <x v="6"/>
    <n v="40"/>
    <n v="100"/>
  </r>
  <r>
    <n v="1969"/>
    <n v="1217"/>
    <n v="0.59305079403678262"/>
    <n v="0.24"/>
    <s v="180102080203"/>
    <x v="7"/>
    <n v="220"/>
    <n v="2400"/>
  </r>
  <r>
    <n v="1970"/>
    <n v="1218"/>
    <n v="0.19768374863314506"/>
    <n v="0.08"/>
    <s v="180102080203"/>
    <x v="7"/>
    <n v="140"/>
    <n v="800"/>
  </r>
  <r>
    <n v="1971"/>
    <n v="1219"/>
    <n v="4.9420878594783647E-2"/>
    <n v="0.02"/>
    <s v="180102080203"/>
    <x v="7"/>
    <n v="60"/>
    <n v="200"/>
  </r>
  <r>
    <n v="1972"/>
    <n v="1220"/>
    <n v="2.4710439304993965E-2"/>
    <n v="0.01"/>
    <s v="180102080203"/>
    <x v="7"/>
    <n v="40"/>
    <n v="100"/>
  </r>
  <r>
    <n v="1973"/>
    <n v="1221"/>
    <n v="2.4710439304846354E-2"/>
    <n v="0.01"/>
    <s v="180102080204"/>
    <x v="6"/>
    <n v="40"/>
    <n v="100"/>
  </r>
  <r>
    <n v="1974"/>
    <n v="1222"/>
    <n v="0.81544459036448069"/>
    <n v="0.33"/>
    <s v="180102080204"/>
    <x v="6"/>
    <n v="420"/>
    <n v="3300"/>
  </r>
  <r>
    <n v="1975"/>
    <n v="1225"/>
    <n v="5.5845588338321299"/>
    <n v="2.2599999999999998"/>
    <s v="180102080203"/>
    <x v="7"/>
    <n v="1280"/>
    <n v="22600"/>
  </r>
  <r>
    <n v="1976"/>
    <n v="1227"/>
    <n v="1.0872592253870856"/>
    <n v="0.44"/>
    <s v="180102080204"/>
    <x v="6"/>
    <n v="320"/>
    <n v="4400"/>
  </r>
  <r>
    <n v="1977"/>
    <n v="1228"/>
    <n v="2.4710439305215388E-2"/>
    <n v="0.01"/>
    <s v="180102080204"/>
    <x v="6"/>
    <n v="40"/>
    <n v="100"/>
  </r>
  <r>
    <n v="1978"/>
    <n v="1229"/>
    <n v="0.54362964648281042"/>
    <n v="0.22"/>
    <s v="180102080204"/>
    <x v="6"/>
    <n v="240"/>
    <n v="2200"/>
  </r>
  <r>
    <n v="1979"/>
    <n v="1230"/>
    <n v="0.19768346686501242"/>
    <n v="0.08"/>
    <s v="180102080203"/>
    <x v="7"/>
    <n v="140"/>
    <n v="800"/>
  </r>
  <r>
    <n v="1980"/>
    <n v="1231"/>
    <n v="0.1482626358228783"/>
    <n v="0.06"/>
    <s v="180102080204"/>
    <x v="6"/>
    <n v="100"/>
    <n v="600"/>
  </r>
  <r>
    <n v="1981"/>
    <n v="1233"/>
    <n v="0.54362964231927269"/>
    <n v="0.22"/>
    <s v="180102080204"/>
    <x v="6"/>
    <n v="240"/>
    <n v="2200"/>
  </r>
  <r>
    <n v="1982"/>
    <n v="1235"/>
    <n v="9.884175721687595E-2"/>
    <n v="0.04"/>
    <s v="180102080204"/>
    <x v="6"/>
    <n v="100"/>
    <n v="400"/>
  </r>
  <r>
    <n v="1983"/>
    <n v="1236"/>
    <n v="4.9420878607921326E-2"/>
    <n v="0.02"/>
    <s v="180102080204"/>
    <x v="6"/>
    <n v="60"/>
    <n v="200"/>
  </r>
  <r>
    <n v="1984"/>
    <n v="1239"/>
    <n v="2.4710439308758131E-2"/>
    <n v="0.01"/>
    <s v="180102080204"/>
    <x v="6"/>
    <n v="40"/>
    <n v="100"/>
  </r>
  <r>
    <n v="1985"/>
    <n v="1240"/>
    <n v="0.17297316753610864"/>
    <n v="7.0000000000000007E-2"/>
    <s v="180102080204"/>
    <x v="6"/>
    <n v="120"/>
    <n v="700"/>
  </r>
  <r>
    <n v="1986"/>
    <n v="1242"/>
    <n v="3.0298460254699418"/>
    <n v="16.82"/>
    <s v="180102080204"/>
    <x v="6"/>
    <n v="943.72944398038589"/>
    <n v="12261.39457034825"/>
  </r>
  <r>
    <n v="1987"/>
    <n v="1243"/>
    <n v="35.508900907958932"/>
    <n v="14.37"/>
    <s v="180102080203"/>
    <x v="7"/>
    <n v="2380"/>
    <n v="143700"/>
  </r>
  <r>
    <n v="1988"/>
    <n v="1245"/>
    <n v="0.69189242257398165"/>
    <n v="0.28000000000000003"/>
    <s v="180102080204"/>
    <x v="6"/>
    <n v="300"/>
    <n v="2800"/>
  </r>
  <r>
    <n v="1989"/>
    <n v="1246"/>
    <n v="3.0640948610159486"/>
    <n v="1.24"/>
    <s v="180102080204"/>
    <x v="6"/>
    <n v="940"/>
    <n v="12400"/>
  </r>
  <r>
    <n v="1990"/>
    <n v="1247"/>
    <n v="4.2996165319860129"/>
    <n v="1.74"/>
    <s v="180102080204"/>
    <x v="6"/>
    <n v="1120"/>
    <n v="17400"/>
  </r>
  <r>
    <n v="1991"/>
    <n v="1248"/>
    <n v="0.27326093523534795"/>
    <n v="0.13"/>
    <s v="180102080204"/>
    <x v="6"/>
    <n v="161.753133569965"/>
    <n v="1105.8519541933429"/>
  </r>
  <r>
    <n v="1992"/>
    <n v="1249"/>
    <n v="0.1264197183360278"/>
    <n v="0.06"/>
    <s v="180102080201"/>
    <x v="8"/>
    <n v="102.32181255576302"/>
    <n v="511.60449998453259"/>
  </r>
  <r>
    <n v="1993"/>
    <n v="1250"/>
    <n v="2.4710439297834667E-2"/>
    <n v="0.01"/>
    <s v="180102080203"/>
    <x v="7"/>
    <n v="40"/>
    <n v="100"/>
  </r>
  <r>
    <n v="1994"/>
    <n v="1251"/>
    <n v="2.4710439310603311E-2"/>
    <n v="0.01"/>
    <s v="180102080203"/>
    <x v="7"/>
    <n v="40"/>
    <n v="100"/>
  </r>
  <r>
    <n v="1995"/>
    <n v="1252"/>
    <n v="38.424722780440483"/>
    <n v="15.55"/>
    <s v="180102080203"/>
    <x v="7"/>
    <n v="3280"/>
    <n v="155500"/>
  </r>
  <r>
    <n v="1996"/>
    <n v="1253"/>
    <n v="0.24710441398727051"/>
    <n v="0.1"/>
    <s v="180102080204"/>
    <x v="6"/>
    <n v="160"/>
    <n v="1000"/>
  </r>
  <r>
    <n v="1997"/>
    <n v="1254"/>
    <n v="7.4131317914391426E-2"/>
    <n v="0.03"/>
    <s v="180102080204"/>
    <x v="6"/>
    <n v="80"/>
    <n v="300"/>
  </r>
  <r>
    <n v="1998"/>
    <n v="1255"/>
    <n v="0.3212357129124721"/>
    <n v="0.13"/>
    <s v="180102080204"/>
    <x v="6"/>
    <n v="180"/>
    <n v="1300"/>
  </r>
  <r>
    <n v="1999"/>
    <n v="1256"/>
    <n v="0.64247144013424107"/>
    <n v="0.26"/>
    <s v="180102080204"/>
    <x v="6"/>
    <n v="280"/>
    <n v="2600"/>
  </r>
  <r>
    <n v="2000"/>
    <n v="1257"/>
    <n v="0.88957580136781644"/>
    <n v="0.36"/>
    <s v="180102080204"/>
    <x v="6"/>
    <n v="300"/>
    <n v="3600"/>
  </r>
  <r>
    <n v="2001"/>
    <n v="1258"/>
    <n v="7.4131317917712769E-2"/>
    <n v="0.03"/>
    <s v="180102080204"/>
    <x v="6"/>
    <n v="80"/>
    <n v="300"/>
  </r>
  <r>
    <n v="2002"/>
    <n v="1259"/>
    <n v="2.3474917570021989"/>
    <n v="0.95"/>
    <s v="180102080204"/>
    <x v="6"/>
    <n v="760"/>
    <n v="9500"/>
  </r>
  <r>
    <n v="2003"/>
    <n v="1260"/>
    <n v="2.47104393083891E-2"/>
    <n v="0.01"/>
    <s v="180102080204"/>
    <x v="6"/>
    <n v="40"/>
    <n v="100"/>
  </r>
  <r>
    <n v="2004"/>
    <n v="1261"/>
    <n v="2.4710439306248687E-2"/>
    <n v="0.01"/>
    <s v="180102080204"/>
    <x v="6"/>
    <n v="40"/>
    <n v="100"/>
  </r>
  <r>
    <n v="2005"/>
    <n v="1262"/>
    <n v="2.4710439301967872E-2"/>
    <n v="0.01"/>
    <s v="180102080204"/>
    <x v="6"/>
    <n v="40"/>
    <n v="100"/>
  </r>
  <r>
    <n v="2006"/>
    <n v="1263"/>
    <n v="0.29652527167247483"/>
    <n v="0.12"/>
    <s v="180102080204"/>
    <x v="6"/>
    <n v="160"/>
    <n v="1200"/>
  </r>
  <r>
    <n v="2007"/>
    <n v="1264"/>
    <n v="20.139005936391232"/>
    <n v="8.15"/>
    <s v="180102080204"/>
    <x v="6"/>
    <n v="2740"/>
    <n v="81500"/>
  </r>
  <r>
    <n v="2008"/>
    <n v="1265"/>
    <n v="0.17297298272531908"/>
    <n v="7.0000000000000007E-2"/>
    <s v="180102080204"/>
    <x v="6"/>
    <n v="120"/>
    <n v="700"/>
  </r>
  <r>
    <n v="2009"/>
    <n v="1266"/>
    <n v="0.17297307513407209"/>
    <n v="7.0000000000000007E-2"/>
    <s v="180102080204"/>
    <x v="6"/>
    <n v="140"/>
    <n v="700"/>
  </r>
  <r>
    <n v="2010"/>
    <n v="1267"/>
    <n v="8.0679768352147158E-2"/>
    <n v="3.87"/>
    <s v="180102080201"/>
    <x v="8"/>
    <n v="259.89796478038693"/>
    <n v="326.501016961549"/>
  </r>
  <r>
    <n v="2011"/>
    <n v="1268"/>
    <n v="1.087259705422684"/>
    <n v="0.44"/>
    <s v="180102080204"/>
    <x v="6"/>
    <n v="320"/>
    <n v="4400"/>
  </r>
  <r>
    <n v="2012"/>
    <n v="1269"/>
    <n v="4.9420878607330868E-2"/>
    <n v="0.02"/>
    <s v="180102080204"/>
    <x v="6"/>
    <n v="60"/>
    <n v="200"/>
  </r>
  <r>
    <n v="2013"/>
    <n v="1270"/>
    <n v="0.39536702886779906"/>
    <n v="0.16"/>
    <s v="180102080204"/>
    <x v="6"/>
    <n v="220"/>
    <n v="1600"/>
  </r>
  <r>
    <n v="2014"/>
    <n v="1271"/>
    <n v="3.583012972416225"/>
    <n v="1.45"/>
    <s v="180102080204"/>
    <x v="6"/>
    <n v="1040"/>
    <n v="14500"/>
  </r>
  <r>
    <n v="2015"/>
    <n v="1272"/>
    <n v="0.24710439304683976"/>
    <n v="0.1"/>
    <s v="180102080204"/>
    <x v="6"/>
    <n v="140"/>
    <n v="1000"/>
  </r>
  <r>
    <n v="2016"/>
    <n v="1273"/>
    <n v="1.383784086922627"/>
    <n v="0.56000000000000005"/>
    <s v="180102080204"/>
    <x v="6"/>
    <n v="380"/>
    <n v="5600"/>
  </r>
  <r>
    <n v="2017"/>
    <n v="1274"/>
    <n v="2.4710439298203702E-2"/>
    <n v="0.01"/>
    <s v="180102080204"/>
    <x v="6"/>
    <n v="40"/>
    <n v="100"/>
  </r>
  <r>
    <n v="2018"/>
    <n v="1275"/>
    <n v="9.8841757218721141E-2"/>
    <n v="0.04"/>
    <s v="180102080204"/>
    <x v="6"/>
    <n v="100"/>
    <n v="400"/>
  </r>
  <r>
    <n v="2019"/>
    <n v="1276"/>
    <n v="2.4710439311046155E-2"/>
    <n v="0.01"/>
    <s v="180102080204"/>
    <x v="6"/>
    <n v="40"/>
    <n v="100"/>
  </r>
  <r>
    <n v="2020"/>
    <n v="1277"/>
    <n v="1.2108117198678043"/>
    <n v="0.49"/>
    <s v="180102080204"/>
    <x v="6"/>
    <n v="380"/>
    <n v="4900"/>
  </r>
  <r>
    <n v="2021"/>
    <n v="1278"/>
    <n v="2.4710439309496207E-2"/>
    <n v="0.01"/>
    <s v="180102080204"/>
    <x v="6"/>
    <n v="40"/>
    <n v="100"/>
  </r>
  <r>
    <n v="2022"/>
    <n v="1279"/>
    <n v="17.964491403593446"/>
    <n v="7.27"/>
    <s v="180102080204"/>
    <x v="6"/>
    <n v="3200"/>
    <n v="72700"/>
  </r>
  <r>
    <n v="2023"/>
    <n v="1280"/>
    <n v="2.4710439292963394E-2"/>
    <n v="0.01"/>
    <s v="180102080204"/>
    <x v="6"/>
    <n v="40"/>
    <n v="100"/>
  </r>
  <r>
    <n v="2024"/>
    <n v="1281"/>
    <n v="2.9899627204803259"/>
    <n v="1.21"/>
    <s v="180102080204"/>
    <x v="6"/>
    <n v="720"/>
    <n v="12100"/>
  </r>
  <r>
    <n v="2025"/>
    <n v="1282"/>
    <n v="8.8216320861774555"/>
    <n v="3.57"/>
    <s v="180102080204"/>
    <x v="6"/>
    <n v="1040"/>
    <n v="35700"/>
  </r>
  <r>
    <n v="2026"/>
    <n v="1283"/>
    <n v="0.9637072935999017"/>
    <n v="0.39"/>
    <s v="180102080204"/>
    <x v="6"/>
    <n v="340"/>
    <n v="3900"/>
  </r>
  <r>
    <n v="2027"/>
    <n v="1284"/>
    <n v="0.29652524810967429"/>
    <n v="0.12"/>
    <s v="180102080204"/>
    <x v="6"/>
    <n v="220"/>
    <n v="1200"/>
  </r>
  <r>
    <n v="2028"/>
    <n v="1285"/>
    <n v="1.0378383930415902"/>
    <n v="0.42"/>
    <s v="180102080204"/>
    <x v="6"/>
    <n v="380"/>
    <n v="4200"/>
  </r>
  <r>
    <n v="2029"/>
    <n v="1286"/>
    <n v="0.88957580031030692"/>
    <n v="0.36"/>
    <s v="180102080204"/>
    <x v="6"/>
    <n v="340"/>
    <n v="3600"/>
  </r>
  <r>
    <n v="2030"/>
    <n v="1287"/>
    <n v="10.576067159340901"/>
    <n v="4.28"/>
    <s v="180102080204"/>
    <x v="6"/>
    <n v="2400"/>
    <n v="42800"/>
  </r>
  <r>
    <n v="2031"/>
    <n v="1288"/>
    <n v="2.4710439300122688E-2"/>
    <n v="0.01"/>
    <s v="180102080204"/>
    <x v="6"/>
    <n v="40"/>
    <n v="100"/>
  </r>
  <r>
    <n v="2032"/>
    <n v="1289"/>
    <n v="0.98841772623656288"/>
    <n v="0.4"/>
    <s v="180102080204"/>
    <x v="6"/>
    <n v="380"/>
    <n v="4000"/>
  </r>
  <r>
    <n v="2033"/>
    <n v="1290"/>
    <n v="7.4131317913800981E-2"/>
    <n v="0.03"/>
    <s v="180102080204"/>
    <x v="6"/>
    <n v="80"/>
    <n v="300"/>
  </r>
  <r>
    <n v="2034"/>
    <n v="1291"/>
    <n v="8.9945993990510509"/>
    <n v="3.64"/>
    <s v="180102080204"/>
    <x v="6"/>
    <n v="2140"/>
    <n v="36400"/>
  </r>
  <r>
    <n v="2035"/>
    <n v="1292"/>
    <n v="4.9420878610135548E-2"/>
    <n v="0.02"/>
    <s v="180102080204"/>
    <x v="6"/>
    <n v="60"/>
    <n v="200"/>
  </r>
  <r>
    <n v="2036"/>
    <n v="1293"/>
    <n v="19.496532396592244"/>
    <n v="7.89"/>
    <s v="180102080204"/>
    <x v="6"/>
    <n v="2240"/>
    <n v="78900"/>
  </r>
  <r>
    <n v="2037"/>
    <n v="1294"/>
    <n v="0.61776104453676284"/>
    <n v="0.25"/>
    <s v="180102080204"/>
    <x v="6"/>
    <n v="320"/>
    <n v="2500"/>
  </r>
  <r>
    <n v="2038"/>
    <n v="1295"/>
    <n v="0.22239395374996457"/>
    <n v="0.09"/>
    <s v="180102080204"/>
    <x v="6"/>
    <n v="200"/>
    <n v="900"/>
  </r>
  <r>
    <n v="2039"/>
    <n v="1296"/>
    <n v="0.39536704364459063"/>
    <n v="0.16"/>
    <s v="180102080204"/>
    <x v="6"/>
    <n v="180"/>
    <n v="1600"/>
  </r>
  <r>
    <n v="2040"/>
    <n v="1297"/>
    <n v="0.93899686369927349"/>
    <n v="0.38"/>
    <s v="180102080204"/>
    <x v="6"/>
    <n v="400"/>
    <n v="3800"/>
  </r>
  <r>
    <n v="2041"/>
    <n v="1298"/>
    <n v="7.4131317913062905E-2"/>
    <n v="0.03"/>
    <s v="180102080204"/>
    <x v="6"/>
    <n v="80"/>
    <n v="300"/>
  </r>
  <r>
    <n v="2042"/>
    <n v="1299"/>
    <n v="2.4710439305289197E-2"/>
    <n v="0.01"/>
    <s v="180102080204"/>
    <x v="6"/>
    <n v="40"/>
    <n v="100"/>
  </r>
  <r>
    <n v="2043"/>
    <n v="1300"/>
    <n v="9.2911203670268847"/>
    <n v="3.76"/>
    <s v="180102080204"/>
    <x v="6"/>
    <n v="1800"/>
    <n v="37600"/>
  </r>
  <r>
    <n v="2044"/>
    <n v="1301"/>
    <n v="8.5132029731825425E-3"/>
    <n v="0.02"/>
    <s v="180102080201"/>
    <x v="8"/>
    <n v="37.715756172879054"/>
    <n v="34.45187070048474"/>
  </r>
  <r>
    <n v="2045"/>
    <n v="1302"/>
    <n v="4.9420878606961836E-2"/>
    <n v="0.02"/>
    <s v="180102080204"/>
    <x v="6"/>
    <n v="60"/>
    <n v="200"/>
  </r>
  <r>
    <n v="2046"/>
    <n v="1303"/>
    <n v="0.1729729827193407"/>
    <n v="7.0000000000000007E-2"/>
    <s v="180102080204"/>
    <x v="6"/>
    <n v="120"/>
    <n v="700"/>
  </r>
  <r>
    <n v="2047"/>
    <n v="1304"/>
    <n v="0.2718148305051038"/>
    <n v="0.11"/>
    <s v="180102080204"/>
    <x v="6"/>
    <n v="180"/>
    <n v="1100"/>
  </r>
  <r>
    <n v="2048"/>
    <n v="1305"/>
    <n v="2.4710439300860764E-2"/>
    <n v="0.01"/>
    <s v="180102080201"/>
    <x v="8"/>
    <n v="40"/>
    <n v="100"/>
  </r>
  <r>
    <n v="2049"/>
    <n v="1306"/>
    <n v="0.22239395558540198"/>
    <n v="0.09"/>
    <s v="180102080204"/>
    <x v="6"/>
    <n v="140"/>
    <n v="900"/>
  </r>
  <r>
    <n v="2050"/>
    <n v="1307"/>
    <n v="7.4131303296211495E-2"/>
    <n v="0.03"/>
    <s v="180102080204"/>
    <x v="6"/>
    <n v="80"/>
    <n v="300"/>
  </r>
  <r>
    <n v="2051"/>
    <n v="1308"/>
    <n v="0.12355215079203681"/>
    <n v="0.05"/>
    <s v="180102080204"/>
    <x v="6"/>
    <n v="100"/>
    <n v="500"/>
  </r>
  <r>
    <n v="2052"/>
    <n v="1309"/>
    <n v="21.325109640574087"/>
    <n v="8.6300000000000008"/>
    <s v="180102080204"/>
    <x v="6"/>
    <n v="3380"/>
    <n v="86300"/>
  </r>
  <r>
    <n v="2053"/>
    <n v="1310"/>
    <n v="4.9420878601131063E-2"/>
    <n v="0.02"/>
    <s v="180102080204"/>
    <x v="6"/>
    <n v="60"/>
    <n v="200"/>
  </r>
  <r>
    <n v="2054"/>
    <n v="1311"/>
    <n v="2.4710439297613247E-2"/>
    <n v="0.01"/>
    <s v="180102080204"/>
    <x v="6"/>
    <n v="40"/>
    <n v="100"/>
  </r>
  <r>
    <n v="2055"/>
    <n v="1312"/>
    <n v="2.4710439298425126E-2"/>
    <n v="0.01"/>
    <s v="180102080204"/>
    <x v="6"/>
    <n v="40"/>
    <n v="100"/>
  </r>
  <r>
    <n v="2056"/>
    <n v="1313"/>
    <n v="2.5451750507592172"/>
    <n v="1.03"/>
    <s v="180102080204"/>
    <x v="6"/>
    <n v="840"/>
    <n v="10300"/>
  </r>
  <r>
    <n v="2057"/>
    <n v="1314"/>
    <n v="0.17297309345250209"/>
    <n v="7.0000000000000007E-2"/>
    <s v="180102080204"/>
    <x v="6"/>
    <n v="140"/>
    <n v="700"/>
  </r>
  <r>
    <n v="2058"/>
    <n v="1315"/>
    <n v="2.4463336565040015"/>
    <n v="0.99"/>
    <s v="180102080204"/>
    <x v="6"/>
    <n v="860"/>
    <n v="9900"/>
  </r>
  <r>
    <n v="2059"/>
    <n v="1316"/>
    <n v="1.3096534048178381"/>
    <n v="0.53"/>
    <s v="180102080204"/>
    <x v="6"/>
    <n v="380"/>
    <n v="5300"/>
  </r>
  <r>
    <n v="2060"/>
    <n v="1317"/>
    <n v="0.76602410138306276"/>
    <n v="0.31"/>
    <s v="180102080204"/>
    <x v="6"/>
    <n v="340"/>
    <n v="3100"/>
  </r>
  <r>
    <n v="2061"/>
    <n v="1318"/>
    <n v="0.14826263582745433"/>
    <n v="0.06"/>
    <s v="180102080204"/>
    <x v="6"/>
    <n v="120"/>
    <n v="600"/>
  </r>
  <r>
    <n v="2062"/>
    <n v="1319"/>
    <n v="0.19768354552341055"/>
    <n v="0.08"/>
    <s v="180102080204"/>
    <x v="6"/>
    <n v="140"/>
    <n v="800"/>
  </r>
  <r>
    <n v="2063"/>
    <n v="1320"/>
    <n v="4.9420878623642264E-2"/>
    <n v="0.02"/>
    <s v="180102080204"/>
    <x v="6"/>
    <n v="60"/>
    <n v="200"/>
  </r>
  <r>
    <n v="2064"/>
    <n v="1321"/>
    <n v="1.2849433863060611"/>
    <n v="0.52"/>
    <s v="180102080204"/>
    <x v="6"/>
    <n v="460"/>
    <n v="5200"/>
  </r>
  <r>
    <n v="2065"/>
    <n v="1322"/>
    <n v="7.4131301490444584E-2"/>
    <n v="0.03"/>
    <s v="180102080201"/>
    <x v="8"/>
    <n v="80"/>
    <n v="300"/>
  </r>
  <r>
    <n v="2066"/>
    <n v="1323"/>
    <n v="4.942087860947128E-2"/>
    <n v="0.02"/>
    <s v="180102080204"/>
    <x v="6"/>
    <n v="60"/>
    <n v="200"/>
  </r>
  <r>
    <n v="2067"/>
    <n v="1325"/>
    <n v="0.12355224226277413"/>
    <n v="0.05"/>
    <s v="180102080204"/>
    <x v="6"/>
    <n v="100"/>
    <n v="500"/>
  </r>
  <r>
    <n v="2068"/>
    <n v="1326"/>
    <n v="2.4710439306912951E-2"/>
    <n v="0.01"/>
    <s v="180102080204"/>
    <x v="6"/>
    <n v="40"/>
    <n v="100"/>
  </r>
  <r>
    <n v="2069"/>
    <n v="1327"/>
    <n v="4.9420878607552288E-2"/>
    <n v="0.02"/>
    <s v="180102080204"/>
    <x v="6"/>
    <n v="60"/>
    <n v="200"/>
  </r>
  <r>
    <n v="2070"/>
    <n v="1329"/>
    <n v="7.5366832364277023"/>
    <n v="3.05"/>
    <s v="180102080204"/>
    <x v="6"/>
    <n v="1400"/>
    <n v="30500"/>
  </r>
  <r>
    <n v="2071"/>
    <n v="1330"/>
    <n v="0.44478791293236036"/>
    <n v="0.18"/>
    <s v="180102080204"/>
    <x v="6"/>
    <n v="300"/>
    <n v="1800"/>
  </r>
  <r>
    <n v="2072"/>
    <n v="1331"/>
    <n v="0.12355218188265493"/>
    <n v="0.05"/>
    <s v="180102080204"/>
    <x v="6"/>
    <n v="120"/>
    <n v="500"/>
  </r>
  <r>
    <n v="2073"/>
    <n v="1332"/>
    <n v="0.37065648070132046"/>
    <n v="0.15"/>
    <s v="180102080204"/>
    <x v="6"/>
    <n v="200"/>
    <n v="1500"/>
  </r>
  <r>
    <n v="2074"/>
    <n v="1333"/>
    <n v="4.9420878626004097E-2"/>
    <n v="0.02"/>
    <s v="180102080204"/>
    <x v="6"/>
    <n v="60"/>
    <n v="200"/>
  </r>
  <r>
    <n v="2075"/>
    <n v="1334"/>
    <n v="2.4710439298720351E-2"/>
    <n v="0.01"/>
    <s v="180102080204"/>
    <x v="6"/>
    <n v="40"/>
    <n v="100"/>
  </r>
  <r>
    <n v="2076"/>
    <n v="1336"/>
    <n v="1.2355218728353359"/>
    <n v="0.5"/>
    <s v="180102080204"/>
    <x v="6"/>
    <n v="600"/>
    <n v="5000"/>
  </r>
  <r>
    <n v="2077"/>
    <n v="1337"/>
    <n v="0.12355224223930343"/>
    <n v="0.05"/>
    <s v="180102080204"/>
    <x v="6"/>
    <n v="100"/>
    <n v="500"/>
  </r>
  <r>
    <n v="2078"/>
    <n v="1338"/>
    <n v="1.1613906308799917"/>
    <n v="0.47"/>
    <s v="180102080204"/>
    <x v="6"/>
    <n v="380"/>
    <n v="4700"/>
  </r>
  <r>
    <n v="2079"/>
    <n v="1339"/>
    <n v="0.32123569633862287"/>
    <n v="0.13"/>
    <s v="180102080204"/>
    <x v="6"/>
    <n v="220"/>
    <n v="1300"/>
  </r>
  <r>
    <n v="2080"/>
    <n v="1340"/>
    <n v="2.4710439305732041E-2"/>
    <n v="0.01"/>
    <s v="180102080204"/>
    <x v="6"/>
    <n v="40"/>
    <n v="100"/>
  </r>
  <r>
    <n v="2081"/>
    <n v="1341"/>
    <n v="4.9420878612275947E-2"/>
    <n v="0.02"/>
    <s v="180102080204"/>
    <x v="6"/>
    <n v="60"/>
    <n v="200"/>
  </r>
  <r>
    <n v="2082"/>
    <n v="1342"/>
    <n v="2.4710439302263101E-2"/>
    <n v="0.01"/>
    <s v="180102080201"/>
    <x v="8"/>
    <n v="40"/>
    <n v="100"/>
  </r>
  <r>
    <n v="2083"/>
    <n v="1343"/>
    <n v="0.8401549839155803"/>
    <n v="0.34"/>
    <s v="180102080204"/>
    <x v="6"/>
    <n v="340"/>
    <n v="3400"/>
  </r>
  <r>
    <n v="2084"/>
    <n v="1344"/>
    <n v="2.2327935155339779E-2"/>
    <n v="0.01"/>
    <s v="180102080201"/>
    <x v="8"/>
    <n v="38.067046095585368"/>
    <n v="90.358307001296268"/>
  </r>
  <r>
    <n v="2085"/>
    <n v="1345"/>
    <n v="0.76602349678416282"/>
    <n v="0.31"/>
    <s v="180102080204"/>
    <x v="6"/>
    <n v="300"/>
    <n v="3100"/>
  </r>
  <r>
    <n v="2086"/>
    <n v="1346"/>
    <n v="0.19768351445729643"/>
    <n v="0.08"/>
    <s v="180102080204"/>
    <x v="6"/>
    <n v="140"/>
    <n v="800"/>
  </r>
  <r>
    <n v="2087"/>
    <n v="1347"/>
    <n v="2.4710439305362999E-2"/>
    <n v="0.01"/>
    <s v="180102080204"/>
    <x v="6"/>
    <n v="40"/>
    <n v="100"/>
  </r>
  <r>
    <n v="2088"/>
    <n v="1348"/>
    <n v="1.9274142171022417"/>
    <n v="0.78"/>
    <s v="180102080204"/>
    <x v="6"/>
    <n v="660"/>
    <n v="7800"/>
  </r>
  <r>
    <n v="2089"/>
    <n v="1349"/>
    <n v="0.12355220929442706"/>
    <n v="0.05"/>
    <s v="180102080204"/>
    <x v="6"/>
    <n v="100"/>
    <n v="500"/>
  </r>
  <r>
    <n v="2090"/>
    <n v="1350"/>
    <n v="1.4084945365178205"/>
    <n v="0.56999999999999995"/>
    <s v="180102080204"/>
    <x v="6"/>
    <n v="380"/>
    <n v="5700"/>
  </r>
  <r>
    <n v="2091"/>
    <n v="1351"/>
    <n v="4.9420878606592805E-2"/>
    <n v="0.02"/>
    <s v="180102080204"/>
    <x v="6"/>
    <n v="60"/>
    <n v="200"/>
  </r>
  <r>
    <n v="2092"/>
    <n v="1352"/>
    <n v="0.91428622107877044"/>
    <n v="0.37"/>
    <s v="180102080204"/>
    <x v="6"/>
    <n v="360"/>
    <n v="3700"/>
  </r>
  <r>
    <n v="2093"/>
    <n v="1353"/>
    <n v="0.37065659783090893"/>
    <n v="0.15"/>
    <s v="180102080204"/>
    <x v="6"/>
    <n v="180"/>
    <n v="1500"/>
  </r>
  <r>
    <n v="2094"/>
    <n v="1354"/>
    <n v="0.17297301293475303"/>
    <n v="7.0000000000000007E-2"/>
    <s v="180102080204"/>
    <x v="6"/>
    <n v="120"/>
    <n v="700"/>
  </r>
  <r>
    <n v="2095"/>
    <n v="1355"/>
    <n v="7.4131303272962218E-2"/>
    <n v="0.03"/>
    <s v="180102080204"/>
    <x v="6"/>
    <n v="80"/>
    <n v="300"/>
  </r>
  <r>
    <n v="2096"/>
    <n v="1356"/>
    <n v="7.4131317914981898E-2"/>
    <n v="0.03"/>
    <s v="180102080204"/>
    <x v="6"/>
    <n v="80"/>
    <n v="300"/>
  </r>
  <r>
    <n v="2097"/>
    <n v="1357"/>
    <n v="26.761406155223384"/>
    <n v="10.83"/>
    <s v="180102080204"/>
    <x v="6"/>
    <n v="5360"/>
    <n v="108300"/>
  </r>
  <r>
    <n v="2098"/>
    <n v="1358"/>
    <n v="7.4131301449998244E-2"/>
    <n v="0.03"/>
    <s v="180102080204"/>
    <x v="6"/>
    <n v="80"/>
    <n v="300"/>
  </r>
  <r>
    <n v="2099"/>
    <n v="1359"/>
    <n v="9.8841757223887647E-2"/>
    <n v="0.04"/>
    <s v="180102080204"/>
    <x v="6"/>
    <n v="100"/>
    <n v="400"/>
  </r>
  <r>
    <n v="2100"/>
    <n v="1360"/>
    <n v="3.8548284311396395"/>
    <n v="1.56"/>
    <s v="180102080204"/>
    <x v="6"/>
    <n v="1100"/>
    <n v="15600"/>
  </r>
  <r>
    <n v="2101"/>
    <n v="1361"/>
    <n v="2.4710439306174881E-2"/>
    <n v="0.01"/>
    <s v="180102080204"/>
    <x v="6"/>
    <n v="40"/>
    <n v="100"/>
  </r>
  <r>
    <n v="2102"/>
    <n v="1362"/>
    <n v="3.5830135511274714"/>
    <n v="1.45"/>
    <s v="180102080204"/>
    <x v="6"/>
    <n v="960"/>
    <n v="14500"/>
  </r>
  <r>
    <n v="2103"/>
    <n v="1363"/>
    <n v="4.942087861205454E-2"/>
    <n v="0.02"/>
    <s v="180102080204"/>
    <x v="6"/>
    <n v="60"/>
    <n v="200"/>
  </r>
  <r>
    <n v="2104"/>
    <n v="1364"/>
    <n v="0.37065659929694134"/>
    <n v="0.15"/>
    <s v="180102080201"/>
    <x v="8"/>
    <n v="240"/>
    <n v="1500"/>
  </r>
  <r>
    <n v="2105"/>
    <n v="1365"/>
    <n v="0.42007746819124481"/>
    <n v="0.17"/>
    <s v="180102080204"/>
    <x v="6"/>
    <n v="200"/>
    <n v="1700"/>
  </r>
  <r>
    <n v="2106"/>
    <n v="1366"/>
    <n v="0.24710439913903354"/>
    <n v="0.1"/>
    <s v="180102080204"/>
    <x v="6"/>
    <n v="160"/>
    <n v="1000"/>
  </r>
  <r>
    <n v="2107"/>
    <n v="1367"/>
    <n v="4.9420878613087832E-2"/>
    <n v="0.02"/>
    <s v="180102080201"/>
    <x v="8"/>
    <n v="60"/>
    <n v="200"/>
  </r>
  <r>
    <n v="2108"/>
    <n v="1368"/>
    <n v="0.39536709106630613"/>
    <n v="0.16"/>
    <s v="180102080204"/>
    <x v="6"/>
    <n v="200"/>
    <n v="1600"/>
  </r>
  <r>
    <n v="2109"/>
    <n v="1369"/>
    <n v="1.4579160424576281"/>
    <n v="0.59"/>
    <s v="180102080204"/>
    <x v="6"/>
    <n v="580"/>
    <n v="5900"/>
  </r>
  <r>
    <n v="2110"/>
    <n v="1370"/>
    <n v="4.9420878608216555E-2"/>
    <n v="0.02"/>
    <s v="180102080204"/>
    <x v="6"/>
    <n v="60"/>
    <n v="200"/>
  </r>
  <r>
    <n v="2111"/>
    <n v="1371"/>
    <n v="0.61776111462238115"/>
    <n v="0.25"/>
    <s v="180102080204"/>
    <x v="6"/>
    <n v="220"/>
    <n v="2500"/>
  </r>
  <r>
    <n v="2112"/>
    <n v="1372"/>
    <n v="12.503482033600221"/>
    <n v="5.0599999999999996"/>
    <s v="180102080204"/>
    <x v="6"/>
    <n v="2260"/>
    <n v="50600"/>
  </r>
  <r>
    <n v="2113"/>
    <n v="1373"/>
    <n v="4.9420878602976247E-2"/>
    <n v="0.02"/>
    <s v="180102080204"/>
    <x v="6"/>
    <n v="60"/>
    <n v="200"/>
  </r>
  <r>
    <n v="2114"/>
    <n v="1374"/>
    <n v="2.471043929901558E-2"/>
    <n v="0.01"/>
    <s v="180102080204"/>
    <x v="6"/>
    <n v="40"/>
    <n v="100"/>
  </r>
  <r>
    <n v="2115"/>
    <n v="1375"/>
    <n v="0.9389966771280347"/>
    <n v="0.38"/>
    <s v="180102080204"/>
    <x v="6"/>
    <n v="300"/>
    <n v="3800"/>
  </r>
  <r>
    <n v="2116"/>
    <n v="1376"/>
    <n v="4.9420878605633309E-2"/>
    <n v="0.02"/>
    <s v="180102080204"/>
    <x v="6"/>
    <n v="60"/>
    <n v="200"/>
  </r>
  <r>
    <n v="2117"/>
    <n v="1377"/>
    <n v="2.4710439297613247E-2"/>
    <n v="0.01"/>
    <s v="180102080204"/>
    <x v="6"/>
    <n v="40"/>
    <n v="100"/>
  </r>
  <r>
    <n v="2118"/>
    <n v="1378"/>
    <n v="0.19768352722048005"/>
    <n v="0.08"/>
    <s v="180102080204"/>
    <x v="6"/>
    <n v="140"/>
    <n v="800"/>
  </r>
  <r>
    <n v="2119"/>
    <n v="1379"/>
    <n v="0.1976834651347503"/>
    <n v="0.08"/>
    <s v="180102080201"/>
    <x v="8"/>
    <n v="120"/>
    <n v="800"/>
  </r>
  <r>
    <n v="2120"/>
    <n v="1380"/>
    <n v="2.4710439307060569E-2"/>
    <n v="0.01"/>
    <s v="180102080204"/>
    <x v="6"/>
    <n v="40"/>
    <n v="100"/>
  </r>
  <r>
    <n v="2121"/>
    <n v="1381"/>
    <n v="0.39536703699714532"/>
    <n v="0.16"/>
    <s v="180102080204"/>
    <x v="6"/>
    <n v="260"/>
    <n v="1600"/>
  </r>
  <r>
    <n v="2122"/>
    <n v="1382"/>
    <n v="0.54362972239941887"/>
    <n v="0.22"/>
    <s v="180102080204"/>
    <x v="6"/>
    <n v="240"/>
    <n v="2200"/>
  </r>
  <r>
    <n v="2123"/>
    <n v="1383"/>
    <n v="0.27181483235559789"/>
    <n v="0.11"/>
    <s v="180102080204"/>
    <x v="6"/>
    <n v="180"/>
    <n v="1100"/>
  </r>
  <r>
    <n v="2124"/>
    <n v="1384"/>
    <n v="0.59305052526403113"/>
    <n v="0.24"/>
    <s v="180102080204"/>
    <x v="6"/>
    <n v="280"/>
    <n v="2400"/>
  </r>
  <r>
    <n v="2125"/>
    <n v="1385"/>
    <n v="2.4710439303222594E-2"/>
    <n v="0.01"/>
    <s v="180102080204"/>
    <x v="6"/>
    <n v="40"/>
    <n v="100"/>
  </r>
  <r>
    <n v="2126"/>
    <n v="1386"/>
    <n v="0.27181483234917669"/>
    <n v="0.11"/>
    <s v="180102080204"/>
    <x v="6"/>
    <n v="160"/>
    <n v="1100"/>
  </r>
  <r>
    <n v="2127"/>
    <n v="1387"/>
    <n v="2.4710439305362999E-2"/>
    <n v="0.01"/>
    <s v="180102080204"/>
    <x v="6"/>
    <n v="40"/>
    <n v="100"/>
  </r>
  <r>
    <n v="2128"/>
    <n v="1388"/>
    <n v="0.69189217886844279"/>
    <n v="0.28000000000000003"/>
    <s v="180102080204"/>
    <x v="6"/>
    <n v="340"/>
    <n v="2800"/>
  </r>
  <r>
    <n v="2129"/>
    <n v="1389"/>
    <n v="4.9420878609102242E-2"/>
    <n v="0.02"/>
    <s v="180102080204"/>
    <x v="6"/>
    <n v="60"/>
    <n v="200"/>
  </r>
  <r>
    <n v="2130"/>
    <n v="1390"/>
    <n v="0.14826263584221577"/>
    <n v="0.06"/>
    <s v="180102080204"/>
    <x v="6"/>
    <n v="120"/>
    <n v="600"/>
  </r>
  <r>
    <n v="2131"/>
    <n v="1391"/>
    <n v="4.1760643680191709"/>
    <n v="1.69"/>
    <s v="180102080204"/>
    <x v="6"/>
    <n v="1180"/>
    <n v="16900"/>
  </r>
  <r>
    <n v="2132"/>
    <n v="1392"/>
    <n v="9.8841757219090179E-2"/>
    <n v="0.04"/>
    <s v="180102080204"/>
    <x v="6"/>
    <n v="100"/>
    <n v="400"/>
  </r>
  <r>
    <n v="2133"/>
    <n v="1393"/>
    <n v="0.19768348332305821"/>
    <n v="0.08"/>
    <s v="180102080204"/>
    <x v="6"/>
    <n v="160"/>
    <n v="800"/>
  </r>
  <r>
    <n v="2134"/>
    <n v="1394"/>
    <n v="0.12355220936661049"/>
    <n v="0.05"/>
    <s v="180102080204"/>
    <x v="6"/>
    <n v="100"/>
    <n v="500"/>
  </r>
  <r>
    <n v="2135"/>
    <n v="1395"/>
    <n v="0.5683398205047312"/>
    <n v="0.23"/>
    <s v="180102080204"/>
    <x v="6"/>
    <n v="260"/>
    <n v="2300"/>
  </r>
  <r>
    <n v="2136"/>
    <n v="1396"/>
    <n v="4.9420878615597276E-2"/>
    <n v="0.02"/>
    <s v="180102080201"/>
    <x v="8"/>
    <n v="60"/>
    <n v="200"/>
  </r>
  <r>
    <n v="2137"/>
    <n v="1397"/>
    <n v="7.4131334378489414E-2"/>
    <n v="0.03"/>
    <s v="180102080204"/>
    <x v="6"/>
    <n v="80"/>
    <n v="300"/>
  </r>
  <r>
    <n v="2138"/>
    <n v="1398"/>
    <n v="2.4710439309348593E-2"/>
    <n v="0.01"/>
    <s v="180102080204"/>
    <x v="6"/>
    <n v="40"/>
    <n v="100"/>
  </r>
  <r>
    <n v="2139"/>
    <n v="1399"/>
    <n v="0.69189235195968257"/>
    <n v="0.28000000000000003"/>
    <s v="180102080204"/>
    <x v="6"/>
    <n v="400"/>
    <n v="2800"/>
  </r>
  <r>
    <n v="2140"/>
    <n v="1400"/>
    <n v="0.1235522111526709"/>
    <n v="0.05"/>
    <s v="180102080204"/>
    <x v="6"/>
    <n v="120"/>
    <n v="500"/>
  </r>
  <r>
    <n v="2141"/>
    <n v="1401"/>
    <n v="0.46949839066418664"/>
    <n v="0.19"/>
    <s v="180102080204"/>
    <x v="6"/>
    <n v="200"/>
    <n v="1900"/>
  </r>
  <r>
    <n v="2142"/>
    <n v="1402"/>
    <n v="2.4710439307651027E-2"/>
    <n v="0.01"/>
    <s v="180102080204"/>
    <x v="6"/>
    <n v="40"/>
    <n v="100"/>
  </r>
  <r>
    <n v="2143"/>
    <n v="1403"/>
    <n v="0.17297307696419537"/>
    <n v="7.0000000000000007E-2"/>
    <s v="180102080204"/>
    <x v="6"/>
    <n v="160"/>
    <n v="700"/>
  </r>
  <r>
    <n v="2144"/>
    <n v="1404"/>
    <n v="9.8841770050471636E-2"/>
    <n v="0.04"/>
    <s v="180102080204"/>
    <x v="6"/>
    <n v="100"/>
    <n v="400"/>
  </r>
  <r>
    <n v="2145"/>
    <n v="1405"/>
    <n v="0.76602175169362396"/>
    <n v="0.31"/>
    <s v="180102080204"/>
    <x v="6"/>
    <n v="380"/>
    <n v="3100"/>
  </r>
  <r>
    <n v="2146"/>
    <n v="1406"/>
    <n v="7.4131301451031542E-2"/>
    <n v="0.03"/>
    <s v="180102080204"/>
    <x v="6"/>
    <n v="80"/>
    <n v="300"/>
  </r>
  <r>
    <n v="2147"/>
    <n v="1407"/>
    <n v="8.7722060899609851"/>
    <n v="3.55"/>
    <s v="180102080201"/>
    <x v="8"/>
    <n v="1560"/>
    <n v="35500"/>
  </r>
  <r>
    <n v="2148"/>
    <n v="1408"/>
    <n v="4.9420878622387539E-2"/>
    <n v="0.02"/>
    <s v="180102080204"/>
    <x v="6"/>
    <n v="60"/>
    <n v="200"/>
  </r>
  <r>
    <n v="2149"/>
    <n v="1409"/>
    <n v="0.93899698989356672"/>
    <n v="0.38"/>
    <s v="180102080204"/>
    <x v="6"/>
    <n v="360"/>
    <n v="3800"/>
  </r>
  <r>
    <n v="2150"/>
    <n v="1410"/>
    <n v="9.884169503025178E-2"/>
    <n v="0.04"/>
    <s v="180102080204"/>
    <x v="6"/>
    <n v="100"/>
    <n v="400"/>
  </r>
  <r>
    <n v="2151"/>
    <n v="1411"/>
    <n v="2.4710439299679848E-2"/>
    <n v="0.01"/>
    <s v="180102080204"/>
    <x v="6"/>
    <n v="40"/>
    <n v="100"/>
  </r>
  <r>
    <n v="2152"/>
    <n v="1412"/>
    <n v="2.4710439311784228E-2"/>
    <n v="0.01"/>
    <s v="180102080204"/>
    <x v="6"/>
    <n v="40"/>
    <n v="100"/>
  </r>
  <r>
    <n v="2153"/>
    <n v="1413"/>
    <n v="0.34594616311436088"/>
    <n v="0.14000000000000001"/>
    <s v="180102080204"/>
    <x v="6"/>
    <n v="220"/>
    <n v="1400"/>
  </r>
  <r>
    <n v="2154"/>
    <n v="1414"/>
    <n v="0.51892014273838039"/>
    <n v="0.21"/>
    <s v="180102080204"/>
    <x v="6"/>
    <n v="340"/>
    <n v="2100"/>
  </r>
  <r>
    <n v="2155"/>
    <n v="1415"/>
    <n v="0.12355221481188419"/>
    <n v="0.05"/>
    <s v="180102080204"/>
    <x v="6"/>
    <n v="100"/>
    <n v="500"/>
  </r>
  <r>
    <n v="2156"/>
    <n v="1416"/>
    <n v="7.4131303256134193E-2"/>
    <n v="0.03"/>
    <s v="180102080201"/>
    <x v="8"/>
    <n v="80"/>
    <n v="300"/>
  </r>
  <r>
    <n v="2157"/>
    <n v="1417"/>
    <n v="0.17297306690789077"/>
    <n v="7.0000000000000007E-2"/>
    <s v="180102080204"/>
    <x v="6"/>
    <n v="140"/>
    <n v="700"/>
  </r>
  <r>
    <n v="2158"/>
    <n v="1418"/>
    <n v="0.29652531555565181"/>
    <n v="0.12"/>
    <s v="180102080204"/>
    <x v="6"/>
    <n v="160"/>
    <n v="1200"/>
  </r>
  <r>
    <n v="2159"/>
    <n v="1419"/>
    <n v="4.9420878611464082E-2"/>
    <n v="0.02"/>
    <s v="180102080201"/>
    <x v="8"/>
    <n v="60"/>
    <n v="200"/>
  </r>
  <r>
    <n v="2160"/>
    <n v="1420"/>
    <n v="0.74131317663897178"/>
    <n v="0.3"/>
    <s v="180102080201"/>
    <x v="8"/>
    <n v="280"/>
    <n v="3000"/>
  </r>
  <r>
    <n v="2161"/>
    <n v="1421"/>
    <n v="7.4131303286173719E-2"/>
    <n v="0.03"/>
    <s v="180102080204"/>
    <x v="6"/>
    <n v="80"/>
    <n v="300"/>
  </r>
  <r>
    <n v="2162"/>
    <n v="1422"/>
    <n v="4.9420878610430777E-2"/>
    <n v="0.02"/>
    <s v="180102080204"/>
    <x v="6"/>
    <n v="60"/>
    <n v="200"/>
  </r>
  <r>
    <n v="2163"/>
    <n v="1423"/>
    <n v="4.9420878610873617E-2"/>
    <n v="0.02"/>
    <s v="180102080204"/>
    <x v="6"/>
    <n v="60"/>
    <n v="200"/>
  </r>
  <r>
    <n v="2164"/>
    <n v="1424"/>
    <n v="2.4710439312153262E-2"/>
    <n v="0.01"/>
    <s v="180102080204"/>
    <x v="6"/>
    <n v="40"/>
    <n v="100"/>
  </r>
  <r>
    <n v="2165"/>
    <n v="1425"/>
    <n v="1.0378384543657035"/>
    <n v="0.42"/>
    <s v="180102080201"/>
    <x v="8"/>
    <n v="340"/>
    <n v="4200"/>
  </r>
  <r>
    <n v="2166"/>
    <n v="1426"/>
    <n v="1.5320464284453532"/>
    <n v="0.62"/>
    <s v="180102080204"/>
    <x v="6"/>
    <n v="400"/>
    <n v="6200"/>
  </r>
  <r>
    <n v="2167"/>
    <n v="1427"/>
    <n v="107.27371046314276"/>
    <n v="49.74"/>
    <s v="180102080201"/>
    <x v="8"/>
    <n v="14879.420916241646"/>
    <n v="434123.04444289068"/>
  </r>
  <r>
    <n v="2168"/>
    <n v="1428"/>
    <n v="9.8841757213333215E-2"/>
    <n v="0.04"/>
    <s v="180102080204"/>
    <x v="6"/>
    <n v="80"/>
    <n v="400"/>
  </r>
  <r>
    <n v="2169"/>
    <n v="1429"/>
    <n v="4.9420878605854722E-2"/>
    <n v="0.02"/>
    <s v="180102080201"/>
    <x v="8"/>
    <n v="60"/>
    <n v="200"/>
  </r>
  <r>
    <n v="2170"/>
    <n v="1430"/>
    <n v="6.3505827778293131"/>
    <n v="2.57"/>
    <s v="180102080204"/>
    <x v="6"/>
    <n v="1620"/>
    <n v="25700"/>
  </r>
  <r>
    <n v="2171"/>
    <n v="1431"/>
    <n v="0.32123577685829091"/>
    <n v="0.13"/>
    <s v="180102080204"/>
    <x v="6"/>
    <n v="180"/>
    <n v="1300"/>
  </r>
  <r>
    <n v="2172"/>
    <n v="1432"/>
    <n v="2.4710439302189292E-2"/>
    <n v="0.01"/>
    <s v="180102080204"/>
    <x v="6"/>
    <n v="40"/>
    <n v="100"/>
  </r>
  <r>
    <n v="2173"/>
    <n v="1433"/>
    <n v="0.27181473995621841"/>
    <n v="0.11"/>
    <s v="180102080201"/>
    <x v="8"/>
    <n v="160"/>
    <n v="1100"/>
  </r>
  <r>
    <n v="2174"/>
    <n v="1434"/>
    <n v="0.24710443878877725"/>
    <n v="0.1"/>
    <s v="180102080201"/>
    <x v="8"/>
    <n v="160"/>
    <n v="1000"/>
  </r>
  <r>
    <n v="2175"/>
    <n v="1435"/>
    <n v="0.34594610589555158"/>
    <n v="0.14000000000000001"/>
    <s v="180102080201"/>
    <x v="8"/>
    <n v="220"/>
    <n v="1400"/>
  </r>
  <r>
    <n v="2176"/>
    <n v="1436"/>
    <n v="4.9420878608807006E-2"/>
    <n v="0.02"/>
    <s v="180102080204"/>
    <x v="6"/>
    <n v="60"/>
    <n v="200"/>
  </r>
  <r>
    <n v="2177"/>
    <n v="1437"/>
    <n v="2.4710439298056091E-2"/>
    <n v="0.01"/>
    <s v="180102080204"/>
    <x v="6"/>
    <n v="40"/>
    <n v="100"/>
  </r>
  <r>
    <n v="2178"/>
    <n v="1438"/>
    <n v="0.42007750097551677"/>
    <n v="0.17"/>
    <s v="180102080204"/>
    <x v="6"/>
    <n v="180"/>
    <n v="1700"/>
  </r>
  <r>
    <n v="2179"/>
    <n v="1439"/>
    <n v="0.54362958966123154"/>
    <n v="0.22"/>
    <s v="180102080201"/>
    <x v="8"/>
    <n v="260"/>
    <n v="2200"/>
  </r>
  <r>
    <n v="2180"/>
    <n v="1440"/>
    <n v="0.44478791104606974"/>
    <n v="0.18"/>
    <s v="180102080201"/>
    <x v="8"/>
    <n v="220"/>
    <n v="1800"/>
  </r>
  <r>
    <n v="2181"/>
    <n v="1441"/>
    <n v="0.27181480786843598"/>
    <n v="0.11"/>
    <s v="180102080201"/>
    <x v="8"/>
    <n v="160"/>
    <n v="1100"/>
  </r>
  <r>
    <n v="2182"/>
    <n v="1442"/>
    <n v="0.24710434696066547"/>
    <n v="0.1"/>
    <s v="180102080201"/>
    <x v="8"/>
    <n v="160"/>
    <n v="1000"/>
  </r>
  <r>
    <n v="2183"/>
    <n v="1443"/>
    <n v="0.29652540326325533"/>
    <n v="0.12"/>
    <s v="180102080204"/>
    <x v="6"/>
    <n v="160"/>
    <n v="1200"/>
  </r>
  <r>
    <n v="2184"/>
    <n v="1444"/>
    <n v="2.5204648114485559"/>
    <n v="1.02"/>
    <s v="180102080201"/>
    <x v="8"/>
    <n v="760"/>
    <n v="10200"/>
  </r>
  <r>
    <n v="2185"/>
    <n v="1445"/>
    <n v="4.9420878606740409E-2"/>
    <n v="0.02"/>
    <s v="180102080201"/>
    <x v="8"/>
    <n v="60"/>
    <n v="200"/>
  </r>
  <r>
    <n v="2186"/>
    <n v="1446"/>
    <n v="0.34594610454251801"/>
    <n v="0.14000000000000001"/>
    <s v="180102080201"/>
    <x v="8"/>
    <n v="180"/>
    <n v="1400"/>
  </r>
  <r>
    <n v="2187"/>
    <n v="1447"/>
    <n v="2.4710439306248687E-2"/>
    <n v="0.01"/>
    <s v="180102080204"/>
    <x v="6"/>
    <n v="40"/>
    <n v="100"/>
  </r>
  <r>
    <n v="2188"/>
    <n v="1448"/>
    <n v="4.942087861766388E-2"/>
    <n v="0.02"/>
    <s v="180102080201"/>
    <x v="8"/>
    <n v="60"/>
    <n v="200"/>
  </r>
  <r>
    <n v="2189"/>
    <n v="1449"/>
    <n v="4.9420878615818703E-2"/>
    <n v="0.02"/>
    <s v="180102080201"/>
    <x v="8"/>
    <n v="60"/>
    <n v="200"/>
  </r>
  <r>
    <n v="2190"/>
    <n v="1450"/>
    <n v="9.8841757227799421E-2"/>
    <n v="0.04"/>
    <s v="180102080201"/>
    <x v="8"/>
    <n v="80"/>
    <n v="400"/>
  </r>
  <r>
    <n v="2191"/>
    <n v="1451"/>
    <n v="0.19768355833737353"/>
    <n v="0.08"/>
    <s v="180102080201"/>
    <x v="8"/>
    <n v="120"/>
    <n v="800"/>
  </r>
  <r>
    <n v="2192"/>
    <n v="1452"/>
    <n v="0.84015373924345715"/>
    <n v="0.34"/>
    <s v="180102080201"/>
    <x v="8"/>
    <n v="400"/>
    <n v="3400"/>
  </r>
  <r>
    <n v="2193"/>
    <n v="1453"/>
    <n v="0.17297313733058642"/>
    <n v="7.0000000000000007E-2"/>
    <s v="180102080201"/>
    <x v="8"/>
    <n v="140"/>
    <n v="700"/>
  </r>
  <r>
    <n v="2194"/>
    <n v="1454"/>
    <n v="1.5814680663296252"/>
    <n v="0.64"/>
    <s v="180102080201"/>
    <x v="8"/>
    <n v="520"/>
    <n v="6400"/>
  </r>
  <r>
    <n v="2195"/>
    <n v="1455"/>
    <n v="0.56834014788135778"/>
    <n v="0.23"/>
    <s v="180102080204"/>
    <x v="6"/>
    <n v="240"/>
    <n v="2300"/>
  </r>
  <r>
    <n v="2196"/>
    <n v="1456"/>
    <n v="34.347500266070909"/>
    <n v="13.9"/>
    <s v="180102080204"/>
    <x v="6"/>
    <n v="7900"/>
    <n v="139000"/>
  </r>
  <r>
    <n v="2197"/>
    <n v="1457"/>
    <n v="2.471043930698676E-2"/>
    <n v="0.01"/>
    <s v="180102080201"/>
    <x v="8"/>
    <n v="40"/>
    <n v="100"/>
  </r>
  <r>
    <n v="2198"/>
    <n v="1458"/>
    <n v="20.386111957243511"/>
    <n v="8.25"/>
    <s v="180102080204"/>
    <x v="6"/>
    <n v="3040"/>
    <n v="82500"/>
  </r>
  <r>
    <n v="2199"/>
    <n v="1459"/>
    <n v="0.3706565749418943"/>
    <n v="0.15"/>
    <s v="180102080201"/>
    <x v="8"/>
    <n v="260"/>
    <n v="1500"/>
  </r>
  <r>
    <n v="2200"/>
    <n v="1460"/>
    <n v="0.32123576028739387"/>
    <n v="0.13"/>
    <s v="180102080201"/>
    <x v="8"/>
    <n v="160"/>
    <n v="1300"/>
  </r>
  <r>
    <n v="2201"/>
    <n v="1461"/>
    <n v="4.6702731162363227"/>
    <n v="1.89"/>
    <s v="180102080201"/>
    <x v="8"/>
    <n v="1200"/>
    <n v="18900"/>
  </r>
  <r>
    <n v="2202"/>
    <n v="1462"/>
    <n v="4.9420878615744887E-2"/>
    <n v="0.02"/>
    <s v="180102080201"/>
    <x v="8"/>
    <n v="60"/>
    <n v="200"/>
  </r>
  <r>
    <n v="2203"/>
    <n v="1463"/>
    <n v="4.9420878615597276E-2"/>
    <n v="0.02"/>
    <s v="180102080201"/>
    <x v="8"/>
    <n v="60"/>
    <n v="200"/>
  </r>
  <r>
    <n v="2204"/>
    <n v="1464"/>
    <n v="2.471043930698676E-2"/>
    <n v="0.01"/>
    <s v="180102080201"/>
    <x v="8"/>
    <n v="40"/>
    <n v="100"/>
  </r>
  <r>
    <n v="2205"/>
    <n v="1465"/>
    <n v="2.4710439299901268E-2"/>
    <n v="0.01"/>
    <s v="180102080201"/>
    <x v="8"/>
    <n v="40"/>
    <n v="100"/>
  </r>
  <r>
    <n v="2206"/>
    <n v="1466"/>
    <n v="0.32123571096071457"/>
    <n v="0.13"/>
    <s v="180102080201"/>
    <x v="8"/>
    <n v="160"/>
    <n v="1300"/>
  </r>
  <r>
    <n v="2207"/>
    <n v="1467"/>
    <n v="2.4710439305362999E-2"/>
    <n v="0.01"/>
    <s v="180102080201"/>
    <x v="8"/>
    <n v="40"/>
    <n v="100"/>
  </r>
  <r>
    <n v="2208"/>
    <n v="1468"/>
    <n v="2.4710439304551121E-2"/>
    <n v="0.01"/>
    <s v="180102080201"/>
    <x v="8"/>
    <n v="40"/>
    <n v="100"/>
  </r>
  <r>
    <n v="2209"/>
    <n v="1469"/>
    <n v="0.74131453163300276"/>
    <n v="0.3"/>
    <s v="180102080201"/>
    <x v="8"/>
    <n v="320"/>
    <n v="3000"/>
  </r>
  <r>
    <n v="2210"/>
    <n v="1470"/>
    <n v="9.8841757218794957E-2"/>
    <n v="0.04"/>
    <s v="180102080201"/>
    <x v="8"/>
    <n v="100"/>
    <n v="400"/>
  </r>
  <r>
    <n v="2211"/>
    <n v="1471"/>
    <n v="0.17297307512056534"/>
    <n v="7.0000000000000007E-2"/>
    <s v="180102080201"/>
    <x v="8"/>
    <n v="120"/>
    <n v="700"/>
  </r>
  <r>
    <n v="2212"/>
    <n v="1472"/>
    <n v="0.44478788643550227"/>
    <n v="0.18"/>
    <s v="180102080201"/>
    <x v="8"/>
    <n v="200"/>
    <n v="1800"/>
  </r>
  <r>
    <n v="2213"/>
    <n v="1473"/>
    <n v="0.27181492828052584"/>
    <n v="0.11"/>
    <s v="180102080201"/>
    <x v="8"/>
    <n v="140"/>
    <n v="1100"/>
  </r>
  <r>
    <n v="2214"/>
    <n v="1474"/>
    <n v="0.79073419322915561"/>
    <n v="0.32"/>
    <s v="180102080201"/>
    <x v="8"/>
    <n v="320"/>
    <n v="3200"/>
  </r>
  <r>
    <n v="2215"/>
    <n v="1475"/>
    <n v="0.12355224226779303"/>
    <n v="0.05"/>
    <s v="180102080201"/>
    <x v="8"/>
    <n v="100"/>
    <n v="500"/>
  </r>
  <r>
    <n v="2216"/>
    <n v="1476"/>
    <n v="0.12355218187438854"/>
    <n v="0.05"/>
    <s v="180102080201"/>
    <x v="8"/>
    <n v="120"/>
    <n v="500"/>
  </r>
  <r>
    <n v="2217"/>
    <n v="1477"/>
    <n v="2.4710439302558326E-2"/>
    <n v="0.01"/>
    <s v="180102080201"/>
    <x v="8"/>
    <n v="40"/>
    <n v="100"/>
  </r>
  <r>
    <n v="2218"/>
    <n v="1478"/>
    <n v="2.471043930071315E-2"/>
    <n v="0.01"/>
    <s v="180102080201"/>
    <x v="8"/>
    <n v="40"/>
    <n v="100"/>
  </r>
  <r>
    <n v="2219"/>
    <n v="1479"/>
    <n v="0.1235522888871505"/>
    <n v="0.05"/>
    <s v="180102080201"/>
    <x v="8"/>
    <n v="120"/>
    <n v="500"/>
  </r>
  <r>
    <n v="2220"/>
    <n v="1480"/>
    <n v="0.54362994821018096"/>
    <n v="0.22"/>
    <s v="180102080201"/>
    <x v="8"/>
    <n v="260"/>
    <n v="2200"/>
  </r>
  <r>
    <n v="2221"/>
    <n v="1481"/>
    <n v="0.76602380499793132"/>
    <n v="0.31"/>
    <s v="180102080201"/>
    <x v="8"/>
    <n v="360"/>
    <n v="3100"/>
  </r>
  <r>
    <n v="2222"/>
    <n v="1482"/>
    <n v="2.00154482107104"/>
    <n v="0.81"/>
    <s v="180102080201"/>
    <x v="8"/>
    <n v="560"/>
    <n v="8100"/>
  </r>
  <r>
    <n v="2223"/>
    <n v="1483"/>
    <n v="2.4710439303296403E-2"/>
    <n v="0.01"/>
    <s v="180102080201"/>
    <x v="8"/>
    <n v="40"/>
    <n v="100"/>
  </r>
  <r>
    <n v="2224"/>
    <n v="1484"/>
    <n v="9.8841709690575624E-2"/>
    <n v="0.04"/>
    <s v="180102080201"/>
    <x v="8"/>
    <n v="100"/>
    <n v="400"/>
  </r>
  <r>
    <n v="2225"/>
    <n v="1485"/>
    <n v="0.12355218363668302"/>
    <n v="0.05"/>
    <s v="180102080201"/>
    <x v="8"/>
    <n v="100"/>
    <n v="500"/>
  </r>
  <r>
    <n v="2226"/>
    <n v="1486"/>
    <n v="2.2486510804722433"/>
    <n v="0.91"/>
    <s v="180102080201"/>
    <x v="8"/>
    <n v="660"/>
    <n v="9100"/>
  </r>
  <r>
    <n v="2227"/>
    <n v="1487"/>
    <n v="1.2355220173208983"/>
    <n v="0.5"/>
    <s v="180102080201"/>
    <x v="8"/>
    <n v="360"/>
    <n v="5000"/>
  </r>
  <r>
    <n v="2228"/>
    <n v="1488"/>
    <n v="5.4610079596807717"/>
    <n v="2.21"/>
    <s v="180102080201"/>
    <x v="8"/>
    <n v="1620"/>
    <n v="22100"/>
  </r>
  <r>
    <n v="2229"/>
    <n v="1489"/>
    <n v="2.4710439297539438E-2"/>
    <n v="0.01"/>
    <s v="180102080201"/>
    <x v="8"/>
    <n v="40"/>
    <n v="100"/>
  </r>
  <r>
    <n v="2230"/>
    <n v="1490"/>
    <n v="4.5714332136727132"/>
    <n v="1.85"/>
    <s v="180102080201"/>
    <x v="8"/>
    <n v="1360"/>
    <n v="18500"/>
  </r>
  <r>
    <n v="2231"/>
    <n v="1491"/>
    <n v="4.9420878605190462E-2"/>
    <n v="0.02"/>
    <s v="180102080201"/>
    <x v="8"/>
    <n v="60"/>
    <n v="200"/>
  </r>
  <r>
    <n v="2232"/>
    <n v="1492"/>
    <n v="0.42007752672640553"/>
    <n v="0.17"/>
    <s v="180102080201"/>
    <x v="8"/>
    <n v="240"/>
    <n v="1700"/>
  </r>
  <r>
    <n v="2233"/>
    <n v="1493"/>
    <n v="0.49420875274803"/>
    <n v="0.2"/>
    <s v="180102080201"/>
    <x v="8"/>
    <n v="240"/>
    <n v="2000"/>
  </r>
  <r>
    <n v="2234"/>
    <n v="1494"/>
    <n v="7.0671886991904849"/>
    <n v="2.86"/>
    <s v="180102080201"/>
    <x v="8"/>
    <n v="1120"/>
    <n v="28600"/>
  </r>
  <r>
    <n v="2235"/>
    <n v="1495"/>
    <n v="4.9420878607035638E-2"/>
    <n v="0.02"/>
    <s v="180102080201"/>
    <x v="8"/>
    <n v="60"/>
    <n v="200"/>
  </r>
  <r>
    <n v="2236"/>
    <n v="1496"/>
    <n v="0.14826257365839626"/>
    <n v="0.06"/>
    <s v="180102080201"/>
    <x v="8"/>
    <n v="120"/>
    <n v="600"/>
  </r>
  <r>
    <n v="2237"/>
    <n v="1497"/>
    <n v="3.434751006435965"/>
    <n v="1.39"/>
    <s v="180102080201"/>
    <x v="8"/>
    <n v="640"/>
    <n v="13900"/>
  </r>
  <r>
    <n v="2238"/>
    <n v="1498"/>
    <n v="0.24710441414078949"/>
    <n v="0.1"/>
    <s v="180102080201"/>
    <x v="8"/>
    <n v="160"/>
    <n v="1000"/>
  </r>
  <r>
    <n v="2239"/>
    <n v="1499"/>
    <n v="0.24710439128867848"/>
    <n v="0.1"/>
    <s v="180102080201"/>
    <x v="8"/>
    <n v="160"/>
    <n v="1000"/>
  </r>
  <r>
    <n v="2240"/>
    <n v="1500"/>
    <n v="0.27181485344460249"/>
    <n v="0.11"/>
    <s v="180102080201"/>
    <x v="8"/>
    <n v="160"/>
    <n v="1100"/>
  </r>
  <r>
    <n v="2241"/>
    <n v="1501"/>
    <n v="0.76602360850442153"/>
    <n v="0.31"/>
    <s v="180102080201"/>
    <x v="8"/>
    <n v="460"/>
    <n v="3100"/>
  </r>
  <r>
    <n v="2242"/>
    <n v="1502"/>
    <n v="0.24710435531438565"/>
    <n v="0.1"/>
    <s v="180102080201"/>
    <x v="8"/>
    <n v="160"/>
    <n v="1000"/>
  </r>
  <r>
    <n v="2243"/>
    <n v="1503"/>
    <n v="4.9420878608511784E-2"/>
    <n v="0.02"/>
    <s v="180102080201"/>
    <x v="8"/>
    <n v="60"/>
    <n v="200"/>
  </r>
  <r>
    <n v="2244"/>
    <n v="1504"/>
    <n v="0.24710431427913318"/>
    <n v="0.1"/>
    <s v="180102080201"/>
    <x v="8"/>
    <n v="160"/>
    <n v="1000"/>
  </r>
  <r>
    <n v="2245"/>
    <n v="1505"/>
    <n v="2.4710439306470114E-2"/>
    <n v="0.01"/>
    <s v="180102080201"/>
    <x v="8"/>
    <n v="40"/>
    <n v="100"/>
  </r>
  <r>
    <n v="2246"/>
    <n v="1506"/>
    <n v="4.9420878608880829E-2"/>
    <n v="0.02"/>
    <s v="180102080201"/>
    <x v="8"/>
    <n v="60"/>
    <n v="200"/>
  </r>
  <r>
    <n v="2247"/>
    <n v="1507"/>
    <n v="0.12355218372237317"/>
    <n v="0.05"/>
    <s v="180102080201"/>
    <x v="8"/>
    <n v="100"/>
    <n v="500"/>
  </r>
  <r>
    <n v="2248"/>
    <n v="1508"/>
    <n v="0.27181483020869407"/>
    <n v="0.11"/>
    <s v="180102080201"/>
    <x v="8"/>
    <n v="160"/>
    <n v="1100"/>
  </r>
  <r>
    <n v="2249"/>
    <n v="1509"/>
    <n v="9.8841757218573523E-2"/>
    <n v="0.04"/>
    <s v="180102080201"/>
    <x v="8"/>
    <n v="100"/>
    <n v="400"/>
  </r>
  <r>
    <n v="2250"/>
    <n v="1510"/>
    <n v="0.19768353898424038"/>
    <n v="0.08"/>
    <s v="180102080201"/>
    <x v="8"/>
    <n v="140"/>
    <n v="800"/>
  </r>
  <r>
    <n v="2251"/>
    <n v="1511"/>
    <n v="0.17297307513193166"/>
    <n v="7.0000000000000007E-2"/>
    <s v="180102080201"/>
    <x v="8"/>
    <n v="140"/>
    <n v="700"/>
  </r>
  <r>
    <n v="2252"/>
    <n v="1512"/>
    <n v="0.19768351440762416"/>
    <n v="0.08"/>
    <s v="180102080201"/>
    <x v="8"/>
    <n v="180"/>
    <n v="800"/>
  </r>
  <r>
    <n v="2253"/>
    <n v="1513"/>
    <n v="0.98841735554249133"/>
    <n v="0.4"/>
    <s v="180102080201"/>
    <x v="8"/>
    <n v="480"/>
    <n v="4000"/>
  </r>
  <r>
    <n v="2254"/>
    <n v="1514"/>
    <n v="0.14826263582383778"/>
    <n v="0.06"/>
    <s v="180102080201"/>
    <x v="8"/>
    <n v="120"/>
    <n v="600"/>
  </r>
  <r>
    <n v="2255"/>
    <n v="1515"/>
    <n v="0.84015496609955587"/>
    <n v="0.34"/>
    <s v="180102080201"/>
    <x v="8"/>
    <n v="340"/>
    <n v="3400"/>
  </r>
  <r>
    <n v="2256"/>
    <n v="1516"/>
    <n v="1.3096531963587055"/>
    <n v="0.53"/>
    <s v="180102080201"/>
    <x v="8"/>
    <n v="580"/>
    <n v="5300"/>
  </r>
  <r>
    <n v="2257"/>
    <n v="1517"/>
    <n v="4.9420878605116653E-2"/>
    <n v="0.02"/>
    <s v="180102080201"/>
    <x v="8"/>
    <n v="60"/>
    <n v="200"/>
  </r>
  <r>
    <n v="2258"/>
    <n v="1518"/>
    <n v="0.14826263582332114"/>
    <n v="0.06"/>
    <s v="180102080201"/>
    <x v="8"/>
    <n v="120"/>
    <n v="600"/>
  </r>
  <r>
    <n v="2259"/>
    <n v="1519"/>
    <n v="0.24710439122483527"/>
    <n v="0.1"/>
    <s v="180102080201"/>
    <x v="8"/>
    <n v="160"/>
    <n v="1000"/>
  </r>
  <r>
    <n v="2260"/>
    <n v="1520"/>
    <n v="4.9420878604378583E-2"/>
    <n v="0.02"/>
    <s v="180102080201"/>
    <x v="8"/>
    <n v="60"/>
    <n v="200"/>
  </r>
  <r>
    <n v="2261"/>
    <n v="1521"/>
    <n v="0.59305052041600537"/>
    <n v="0.24"/>
    <s v="180102080201"/>
    <x v="8"/>
    <n v="340"/>
    <n v="2400"/>
  </r>
  <r>
    <n v="2262"/>
    <n v="1522"/>
    <n v="9.8841757224256685E-2"/>
    <n v="0.04"/>
    <s v="180102080201"/>
    <x v="8"/>
    <n v="80"/>
    <n v="400"/>
  </r>
  <r>
    <n v="2263"/>
    <n v="1523"/>
    <n v="4.6455619160998616"/>
    <n v="1.88"/>
    <s v="180102080201"/>
    <x v="8"/>
    <n v="840"/>
    <n v="18800"/>
  </r>
  <r>
    <n v="2264"/>
    <n v="1524"/>
    <n v="0.51891883680665141"/>
    <n v="0.21"/>
    <s v="180102080201"/>
    <x v="8"/>
    <n v="240"/>
    <n v="2100"/>
  </r>
  <r>
    <n v="2265"/>
    <n v="1525"/>
    <n v="0.1729729827873171"/>
    <n v="7.0000000000000007E-2"/>
    <s v="180102080201"/>
    <x v="8"/>
    <n v="120"/>
    <n v="700"/>
  </r>
  <r>
    <n v="2266"/>
    <n v="1526"/>
    <n v="2.4710439299679848E-2"/>
    <n v="0.01"/>
    <s v="180102080201"/>
    <x v="8"/>
    <n v="40"/>
    <n v="100"/>
  </r>
  <r>
    <n v="2267"/>
    <n v="1527"/>
    <n v="4.9420878619140025E-2"/>
    <n v="0.02"/>
    <s v="180102080201"/>
    <x v="8"/>
    <n v="60"/>
    <n v="200"/>
  </r>
  <r>
    <n v="2268"/>
    <n v="1528"/>
    <n v="0.12355221482959791"/>
    <n v="0.05"/>
    <s v="180102080201"/>
    <x v="8"/>
    <n v="100"/>
    <n v="500"/>
  </r>
  <r>
    <n v="2269"/>
    <n v="1529"/>
    <n v="0.34594658547015006"/>
    <n v="0.14000000000000001"/>
    <s v="180102080201"/>
    <x v="8"/>
    <n v="220"/>
    <n v="1400"/>
  </r>
  <r>
    <n v="2270"/>
    <n v="1530"/>
    <n v="2.4710439300786959E-2"/>
    <n v="0.01"/>
    <s v="180102080201"/>
    <x v="8"/>
    <n v="40"/>
    <n v="100"/>
  </r>
  <r>
    <n v="2271"/>
    <n v="1531"/>
    <n v="6.8200818461453627"/>
    <n v="2.76"/>
    <s v="180102080201"/>
    <x v="8"/>
    <n v="940"/>
    <n v="27600"/>
  </r>
  <r>
    <n v="2272"/>
    <n v="1532"/>
    <n v="4.9420878608216555E-2"/>
    <n v="0.02"/>
    <s v="180102080201"/>
    <x v="8"/>
    <n v="60"/>
    <n v="200"/>
  </r>
  <r>
    <n v="2273"/>
    <n v="1533"/>
    <n v="2.4710439307134374E-2"/>
    <n v="0.01"/>
    <s v="180102080201"/>
    <x v="8"/>
    <n v="40"/>
    <n v="100"/>
  </r>
  <r>
    <n v="2274"/>
    <n v="1534"/>
    <n v="2.4710439297760858E-2"/>
    <n v="0.01"/>
    <s v="180102080201"/>
    <x v="8"/>
    <n v="40"/>
    <n v="100"/>
  </r>
  <r>
    <n v="2275"/>
    <n v="1535"/>
    <n v="0.42007676877002259"/>
    <n v="0.17"/>
    <s v="180102080201"/>
    <x v="8"/>
    <n v="240"/>
    <n v="1700"/>
  </r>
  <r>
    <n v="2276"/>
    <n v="1536"/>
    <n v="0.24710439306086313"/>
    <n v="0.1"/>
    <s v="180102080201"/>
    <x v="8"/>
    <n v="160"/>
    <n v="1000"/>
  </r>
  <r>
    <n v="2277"/>
    <n v="1537"/>
    <n v="2.7922837225949091"/>
    <n v="1.1299999999999999"/>
    <s v="180102080201"/>
    <x v="8"/>
    <n v="620"/>
    <n v="11300"/>
  </r>
  <r>
    <n v="2278"/>
    <n v="1538"/>
    <n v="0.8154444476578192"/>
    <n v="0.33"/>
    <s v="180102080201"/>
    <x v="8"/>
    <n v="300"/>
    <n v="3300"/>
  </r>
  <r>
    <n v="2279"/>
    <n v="1539"/>
    <n v="0.86486514342346288"/>
    <n v="0.35"/>
    <s v="180102080201"/>
    <x v="8"/>
    <n v="420"/>
    <n v="3500"/>
  </r>
  <r>
    <n v="2280"/>
    <n v="1540"/>
    <n v="0.27181484071758444"/>
    <n v="0.11"/>
    <s v="180102080201"/>
    <x v="8"/>
    <n v="160"/>
    <n v="1100"/>
  </r>
  <r>
    <n v="2281"/>
    <n v="1541"/>
    <n v="0.17297309984250794"/>
    <n v="7.0000000000000007E-2"/>
    <s v="180102080201"/>
    <x v="8"/>
    <n v="140"/>
    <n v="700"/>
  </r>
  <r>
    <n v="2282"/>
    <n v="1542"/>
    <n v="0.96370893581368633"/>
    <n v="0.39"/>
    <s v="180102080201"/>
    <x v="8"/>
    <n v="320"/>
    <n v="3900"/>
  </r>
  <r>
    <n v="2283"/>
    <n v="1543"/>
    <n v="4.6949829622834844"/>
    <n v="1.9"/>
    <s v="180102080201"/>
    <x v="8"/>
    <n v="1200"/>
    <n v="19000"/>
  </r>
  <r>
    <n v="2284"/>
    <n v="1544"/>
    <n v="0.46949837791111459"/>
    <n v="0.19"/>
    <s v="180102080201"/>
    <x v="8"/>
    <n v="340"/>
    <n v="1900"/>
  </r>
  <r>
    <n v="2285"/>
    <n v="1545"/>
    <n v="0.39536708923529723"/>
    <n v="0.16"/>
    <s v="180102080201"/>
    <x v="8"/>
    <n v="200"/>
    <n v="1600"/>
  </r>
  <r>
    <n v="2286"/>
    <n v="1546"/>
    <n v="0.66718170489008166"/>
    <n v="0.27"/>
    <s v="180102080201"/>
    <x v="8"/>
    <n v="340"/>
    <n v="2700"/>
  </r>
  <r>
    <n v="2287"/>
    <n v="1547"/>
    <n v="4.9420878602607209E-2"/>
    <n v="0.02"/>
    <s v="180102080201"/>
    <x v="8"/>
    <n v="60"/>
    <n v="200"/>
  </r>
  <r>
    <n v="2288"/>
    <n v="1548"/>
    <n v="64.988454969656829"/>
    <n v="26.3"/>
    <s v="180102080201"/>
    <x v="8"/>
    <n v="5380"/>
    <n v="263000"/>
  </r>
  <r>
    <n v="2289"/>
    <n v="1549"/>
    <n v="0.3459461786321768"/>
    <n v="0.14000000000000001"/>
    <s v="180102080201"/>
    <x v="8"/>
    <n v="200"/>
    <n v="1400"/>
  </r>
  <r>
    <n v="2290"/>
    <n v="1550"/>
    <n v="4.9420878604230972E-2"/>
    <n v="0.02"/>
    <s v="180102080201"/>
    <x v="8"/>
    <n v="60"/>
    <n v="200"/>
  </r>
  <r>
    <n v="2291"/>
    <n v="1551"/>
    <n v="0.44478795406769539"/>
    <n v="0.18"/>
    <s v="180102080201"/>
    <x v="8"/>
    <n v="220"/>
    <n v="1800"/>
  </r>
  <r>
    <n v="2292"/>
    <n v="1552"/>
    <n v="0.1235521782559906"/>
    <n v="0.05"/>
    <s v="180102080201"/>
    <x v="8"/>
    <n v="100"/>
    <n v="500"/>
  </r>
  <r>
    <n v="2293"/>
    <n v="1553"/>
    <n v="1.7297305196386679"/>
    <n v="0.7"/>
    <s v="180102080201"/>
    <x v="8"/>
    <n v="400"/>
    <n v="7000"/>
  </r>
  <r>
    <n v="2294"/>
    <n v="1554"/>
    <n v="0.24710439304809451"/>
    <n v="0.1"/>
    <s v="180102080201"/>
    <x v="8"/>
    <n v="200"/>
    <n v="1000"/>
  </r>
  <r>
    <n v="2295"/>
    <n v="1555"/>
    <n v="9.8841757220271095E-2"/>
    <n v="0.04"/>
    <s v="180102080201"/>
    <x v="8"/>
    <n v="80"/>
    <n v="400"/>
  </r>
  <r>
    <n v="2296"/>
    <n v="1556"/>
    <n v="9.884181938910773E-2"/>
    <n v="0.04"/>
    <s v="180102080201"/>
    <x v="8"/>
    <n v="100"/>
    <n v="400"/>
  </r>
  <r>
    <n v="2297"/>
    <n v="1557"/>
    <n v="0.12355217830485098"/>
    <n v="0.05"/>
    <s v="180102080201"/>
    <x v="8"/>
    <n v="100"/>
    <n v="500"/>
  </r>
  <r>
    <n v="2298"/>
    <n v="1558"/>
    <n v="0.46949832867411101"/>
    <n v="0.19"/>
    <s v="180102080201"/>
    <x v="8"/>
    <n v="240"/>
    <n v="1900"/>
  </r>
  <r>
    <n v="2299"/>
    <n v="1559"/>
    <n v="7.4131332548218506E-2"/>
    <n v="0.03"/>
    <s v="180102080201"/>
    <x v="8"/>
    <n v="80"/>
    <n v="300"/>
  </r>
  <r>
    <n v="2300"/>
    <n v="1560"/>
    <n v="2.4710439307060569E-2"/>
    <n v="0.01"/>
    <s v="180102080201"/>
    <x v="8"/>
    <n v="40"/>
    <n v="100"/>
  </r>
  <r>
    <n v="2301"/>
    <n v="1561"/>
    <n v="7.4131332574051023E-2"/>
    <n v="0.03"/>
    <s v="180102080201"/>
    <x v="8"/>
    <n v="80"/>
    <n v="300"/>
  </r>
  <r>
    <n v="2302"/>
    <n v="1562"/>
    <n v="0.37065658956354319"/>
    <n v="0.15"/>
    <s v="180102080201"/>
    <x v="8"/>
    <n v="220"/>
    <n v="1500"/>
  </r>
  <r>
    <n v="2303"/>
    <n v="1563"/>
    <n v="2.4710439308315287E-2"/>
    <n v="0.01"/>
    <s v="180102080201"/>
    <x v="8"/>
    <n v="40"/>
    <n v="100"/>
  </r>
  <r>
    <n v="2304"/>
    <n v="1564"/>
    <n v="2.9405418969809918"/>
    <n v="1.19"/>
    <s v="180102080201"/>
    <x v="8"/>
    <n v="760"/>
    <n v="11900"/>
  </r>
  <r>
    <n v="2305"/>
    <n v="1565"/>
    <n v="2.4710439307798638E-2"/>
    <n v="0.01"/>
    <s v="180102080201"/>
    <x v="8"/>
    <n v="40"/>
    <n v="100"/>
  </r>
  <r>
    <n v="2306"/>
    <n v="1566"/>
    <n v="0.19768351441537393"/>
    <n v="0.08"/>
    <s v="180102080201"/>
    <x v="8"/>
    <n v="160"/>
    <n v="800"/>
  </r>
  <r>
    <n v="2307"/>
    <n v="1567"/>
    <n v="4.9420878608659402E-2"/>
    <n v="0.02"/>
    <s v="180102080201"/>
    <x v="8"/>
    <n v="60"/>
    <n v="200"/>
  </r>
  <r>
    <n v="2308"/>
    <n v="1568"/>
    <n v="2.4710439299753653E-2"/>
    <n v="0.01"/>
    <s v="180102080201"/>
    <x v="8"/>
    <n v="40"/>
    <n v="100"/>
  </r>
  <r>
    <n v="2309"/>
    <n v="1569"/>
    <n v="0.74131333724321447"/>
    <n v="0.3"/>
    <s v="180102080201"/>
    <x v="8"/>
    <n v="260"/>
    <n v="3000"/>
  </r>
  <r>
    <n v="2310"/>
    <n v="1570"/>
    <n v="0.17297307512728183"/>
    <n v="7.0000000000000007E-2"/>
    <s v="180102080201"/>
    <x v="8"/>
    <n v="160"/>
    <n v="700"/>
  </r>
  <r>
    <n v="2311"/>
    <n v="1571"/>
    <n v="7.4131317919853182E-2"/>
    <n v="0.03"/>
    <s v="180102080201"/>
    <x v="8"/>
    <n v="80"/>
    <n v="300"/>
  </r>
  <r>
    <n v="2312"/>
    <n v="1572"/>
    <n v="0.93899668108882417"/>
    <n v="0.38"/>
    <s v="180102080201"/>
    <x v="8"/>
    <n v="380"/>
    <n v="3800"/>
  </r>
  <r>
    <n v="2313"/>
    <n v="1573"/>
    <n v="2.4710439303665434E-2"/>
    <n v="0.01"/>
    <s v="180102080201"/>
    <x v="8"/>
    <n v="40"/>
    <n v="100"/>
  </r>
  <r>
    <n v="2314"/>
    <n v="1574"/>
    <n v="7.4131303300566123E-2"/>
    <n v="0.03"/>
    <s v="180102080201"/>
    <x v="8"/>
    <n v="80"/>
    <n v="300"/>
  </r>
  <r>
    <n v="2315"/>
    <n v="1575"/>
    <n v="0.14826263582516633"/>
    <n v="0.06"/>
    <s v="180102080201"/>
    <x v="8"/>
    <n v="120"/>
    <n v="600"/>
  </r>
  <r>
    <n v="2316"/>
    <n v="1576"/>
    <n v="2.4710439306839142E-2"/>
    <n v="0.01"/>
    <s v="180102080201"/>
    <x v="8"/>
    <n v="40"/>
    <n v="100"/>
  </r>
  <r>
    <n v="2317"/>
    <n v="1577"/>
    <n v="0.12355220936852948"/>
    <n v="0.05"/>
    <s v="180102080201"/>
    <x v="8"/>
    <n v="100"/>
    <n v="500"/>
  </r>
  <r>
    <n v="2318"/>
    <n v="1578"/>
    <n v="4.9420878614859207E-2"/>
    <n v="0.02"/>
    <s v="180102080201"/>
    <x v="8"/>
    <n v="60"/>
    <n v="200"/>
  </r>
  <r>
    <n v="2319"/>
    <n v="1579"/>
    <n v="0.22239393575776234"/>
    <n v="0.09"/>
    <s v="180102080201"/>
    <x v="8"/>
    <n v="200"/>
    <n v="900"/>
  </r>
  <r>
    <n v="2320"/>
    <n v="1580"/>
    <n v="0.49420877156384674"/>
    <n v="0.2"/>
    <s v="180102080201"/>
    <x v="8"/>
    <n v="320"/>
    <n v="2000"/>
  </r>
  <r>
    <n v="2321"/>
    <n v="1581"/>
    <n v="2.8169904728327819"/>
    <n v="1.1399999999999999"/>
    <s v="180102080201"/>
    <x v="8"/>
    <n v="600"/>
    <n v="11400"/>
  </r>
  <r>
    <n v="2322"/>
    <n v="1582"/>
    <n v="0.3953670396609209"/>
    <n v="0.16"/>
    <s v="180102080201"/>
    <x v="8"/>
    <n v="260"/>
    <n v="1600"/>
  </r>
  <r>
    <n v="2323"/>
    <n v="1583"/>
    <n v="0.79073399636786479"/>
    <n v="0.32"/>
    <s v="180102080201"/>
    <x v="8"/>
    <n v="380"/>
    <n v="3200"/>
  </r>
  <r>
    <n v="2324"/>
    <n v="1584"/>
    <n v="4.8432485117053101"/>
    <n v="1.96"/>
    <s v="180102080201"/>
    <x v="8"/>
    <n v="880"/>
    <n v="19600"/>
  </r>
  <r>
    <n v="2325"/>
    <n v="1585"/>
    <n v="4.7444042841889544"/>
    <n v="1.92"/>
    <s v="180102080201"/>
    <x v="8"/>
    <n v="1220"/>
    <n v="19200"/>
  </r>
  <r>
    <n v="2326"/>
    <n v="1586"/>
    <n v="0.27181512670062474"/>
    <n v="0.11"/>
    <s v="180102080201"/>
    <x v="8"/>
    <n v="160"/>
    <n v="1100"/>
  </r>
  <r>
    <n v="2327"/>
    <n v="1587"/>
    <n v="0.29652526720322753"/>
    <n v="0.12"/>
    <s v="180102080201"/>
    <x v="8"/>
    <n v="180"/>
    <n v="1200"/>
  </r>
  <r>
    <n v="2328"/>
    <n v="1588"/>
    <n v="4.423167995135719"/>
    <n v="1.79"/>
    <s v="180102080201"/>
    <x v="8"/>
    <n v="1200"/>
    <n v="17900"/>
  </r>
  <r>
    <n v="2329"/>
    <n v="1589"/>
    <n v="9.884175353301107E-2"/>
    <n v="0.04"/>
    <s v="180102080201"/>
    <x v="8"/>
    <n v="100"/>
    <n v="400"/>
  </r>
  <r>
    <n v="2330"/>
    <n v="1590"/>
    <n v="1.6555995036497455"/>
    <n v="0.67"/>
    <s v="180102080201"/>
    <x v="8"/>
    <n v="440"/>
    <n v="6700"/>
  </r>
  <r>
    <n v="2331"/>
    <n v="1591"/>
    <n v="7.4131303270600399E-2"/>
    <n v="0.03"/>
    <s v="180102080201"/>
    <x v="8"/>
    <n v="80"/>
    <n v="300"/>
  </r>
  <r>
    <n v="2332"/>
    <n v="1592"/>
    <n v="2.4710439299827462E-2"/>
    <n v="0.01"/>
    <s v="180102080201"/>
    <x v="8"/>
    <n v="40"/>
    <n v="100"/>
  </r>
  <r>
    <n v="2333"/>
    <n v="1593"/>
    <n v="2.4710439303886857E-2"/>
    <n v="0.01"/>
    <s v="180102080201"/>
    <x v="8"/>
    <n v="40"/>
    <n v="100"/>
  </r>
  <r>
    <n v="2334"/>
    <n v="1594"/>
    <n v="2.4710439308093867E-2"/>
    <n v="0.01"/>
    <s v="180102080201"/>
    <x v="8"/>
    <n v="40"/>
    <n v="100"/>
  </r>
  <r>
    <n v="2335"/>
    <n v="1595"/>
    <n v="0.19768348721151668"/>
    <n v="0.08"/>
    <s v="180102080201"/>
    <x v="8"/>
    <n v="160"/>
    <n v="800"/>
  </r>
  <r>
    <n v="2336"/>
    <n v="1596"/>
    <n v="0.14826263580427887"/>
    <n v="0.06"/>
    <s v="180102080201"/>
    <x v="8"/>
    <n v="140"/>
    <n v="600"/>
  </r>
  <r>
    <n v="2337"/>
    <n v="1597"/>
    <n v="0.12355218006685025"/>
    <n v="0.05"/>
    <s v="180102080201"/>
    <x v="8"/>
    <n v="120"/>
    <n v="500"/>
  </r>
  <r>
    <n v="2338"/>
    <n v="1598"/>
    <n v="4.9420878604600003E-2"/>
    <n v="0.02"/>
    <s v="180102080201"/>
    <x v="8"/>
    <n v="60"/>
    <n v="200"/>
  </r>
  <r>
    <n v="2339"/>
    <n v="1599"/>
    <n v="0.61776075952384446"/>
    <n v="0.25"/>
    <s v="180102080201"/>
    <x v="8"/>
    <n v="320"/>
    <n v="2500"/>
  </r>
  <r>
    <n v="2340"/>
    <n v="1600"/>
    <n v="2.4710439298425126E-2"/>
    <n v="0.01"/>
    <s v="180102080201"/>
    <x v="8"/>
    <n v="40"/>
    <n v="100"/>
  </r>
  <r>
    <n v="2341"/>
    <n v="1601"/>
    <n v="1.9274142150738727"/>
    <n v="0.78"/>
    <s v="180102080201"/>
    <x v="8"/>
    <n v="740"/>
    <n v="7800"/>
  </r>
  <r>
    <n v="2342"/>
    <n v="1602"/>
    <n v="0.17297307868641254"/>
    <n v="7.0000000000000007E-2"/>
    <s v="180102080201"/>
    <x v="8"/>
    <n v="160"/>
    <n v="700"/>
  </r>
  <r>
    <n v="2343"/>
    <n v="1603"/>
    <n v="7.4131317926938653E-2"/>
    <n v="0.03"/>
    <s v="180102080201"/>
    <x v="8"/>
    <n v="80"/>
    <n v="300"/>
  </r>
  <r>
    <n v="2344"/>
    <n v="1604"/>
    <n v="0.69189235258313198"/>
    <n v="0.28000000000000003"/>
    <s v="180102080201"/>
    <x v="8"/>
    <n v="240"/>
    <n v="2800"/>
  </r>
  <r>
    <n v="2345"/>
    <n v="1605"/>
    <n v="0.17297316750437156"/>
    <n v="7.0000000000000007E-2"/>
    <s v="180102080201"/>
    <x v="8"/>
    <n v="120"/>
    <n v="700"/>
  </r>
  <r>
    <n v="2346"/>
    <n v="1606"/>
    <n v="1.8779934644504381"/>
    <n v="0.76"/>
    <s v="180102080201"/>
    <x v="8"/>
    <n v="640"/>
    <n v="7600"/>
  </r>
  <r>
    <n v="2347"/>
    <n v="1607"/>
    <n v="0.14826263582472349"/>
    <n v="0.06"/>
    <s v="180102080201"/>
    <x v="8"/>
    <n v="120"/>
    <n v="600"/>
  </r>
  <r>
    <n v="2348"/>
    <n v="1608"/>
    <n v="2.471043930277975E-2"/>
    <n v="0.01"/>
    <s v="180102080201"/>
    <x v="8"/>
    <n v="40"/>
    <n v="100"/>
  </r>
  <r>
    <n v="2349"/>
    <n v="1609"/>
    <n v="0.12355224403960861"/>
    <n v="0.05"/>
    <s v="180102080201"/>
    <x v="8"/>
    <n v="100"/>
    <n v="500"/>
  </r>
  <r>
    <n v="2350"/>
    <n v="1610"/>
    <n v="2.4710439301229802E-2"/>
    <n v="0.01"/>
    <s v="180102080201"/>
    <x v="8"/>
    <n v="40"/>
    <n v="100"/>
  </r>
  <r>
    <n v="2351"/>
    <n v="1611"/>
    <n v="2.471043930115599E-2"/>
    <n v="0.01"/>
    <s v="180102080201"/>
    <x v="8"/>
    <n v="40"/>
    <n v="100"/>
  </r>
  <r>
    <n v="2352"/>
    <n v="1612"/>
    <n v="9.8841757227356566E-2"/>
    <n v="0.04"/>
    <s v="180102080201"/>
    <x v="8"/>
    <n v="100"/>
    <n v="400"/>
  </r>
  <r>
    <n v="2353"/>
    <n v="1613"/>
    <n v="0.88957609440933416"/>
    <n v="0.36"/>
    <s v="180102080201"/>
    <x v="8"/>
    <n v="460"/>
    <n v="3600"/>
  </r>
  <r>
    <n v="2354"/>
    <n v="1614"/>
    <n v="2.4710439305436808E-2"/>
    <n v="0.01"/>
    <s v="180102080201"/>
    <x v="8"/>
    <n v="40"/>
    <n v="100"/>
  </r>
  <r>
    <n v="2355"/>
    <n v="1615"/>
    <n v="1.3837847929884899"/>
    <n v="0.56000000000000005"/>
    <s v="180102080201"/>
    <x v="8"/>
    <n v="500"/>
    <n v="5600"/>
  </r>
  <r>
    <n v="2356"/>
    <n v="1616"/>
    <n v="0.59305053138353359"/>
    <n v="0.24"/>
    <s v="180102080201"/>
    <x v="8"/>
    <n v="240"/>
    <n v="2400"/>
  </r>
  <r>
    <n v="2357"/>
    <n v="1617"/>
    <n v="2.0015457375890513"/>
    <n v="0.81"/>
    <s v="180102080201"/>
    <x v="8"/>
    <n v="580"/>
    <n v="8100"/>
  </r>
  <r>
    <n v="2358"/>
    <n v="1618"/>
    <n v="0.1482626358228783"/>
    <n v="0.06"/>
    <s v="180102080201"/>
    <x v="8"/>
    <n v="100"/>
    <n v="600"/>
  </r>
  <r>
    <n v="2359"/>
    <n v="1619"/>
    <n v="7.0918960404589848"/>
    <n v="2.87"/>
    <s v="180102080201"/>
    <x v="8"/>
    <n v="980"/>
    <n v="28700"/>
  </r>
  <r>
    <n v="2360"/>
    <n v="1620"/>
    <n v="2.4710439306691531E-2"/>
    <n v="0.01"/>
    <s v="180102080201"/>
    <x v="8"/>
    <n v="40"/>
    <n v="100"/>
  </r>
  <r>
    <n v="2361"/>
    <n v="1621"/>
    <n v="0.14826263582715912"/>
    <n v="0.06"/>
    <s v="180102080201"/>
    <x v="8"/>
    <n v="100"/>
    <n v="600"/>
  </r>
  <r>
    <n v="2362"/>
    <n v="1622"/>
    <n v="4.9420878617073422E-2"/>
    <n v="0.02"/>
    <s v="180102080201"/>
    <x v="8"/>
    <n v="60"/>
    <n v="200"/>
  </r>
  <r>
    <n v="2363"/>
    <n v="1623"/>
    <n v="2.4710439298794164E-2"/>
    <n v="0.01"/>
    <s v="180102080201"/>
    <x v="8"/>
    <n v="40"/>
    <n v="100"/>
  </r>
  <r>
    <n v="2364"/>
    <n v="1624"/>
    <n v="0.27181481768855759"/>
    <n v="0.11"/>
    <s v="180102080201"/>
    <x v="8"/>
    <n v="160"/>
    <n v="1100"/>
  </r>
  <r>
    <n v="2365"/>
    <n v="1625"/>
    <n v="7.4131317917343731E-2"/>
    <n v="0.03"/>
    <s v="180102080201"/>
    <x v="8"/>
    <n v="80"/>
    <n v="300"/>
  </r>
  <r>
    <n v="2366"/>
    <n v="1626"/>
    <n v="2.4710439303886857E-2"/>
    <n v="0.01"/>
    <s v="180102080201"/>
    <x v="8"/>
    <n v="40"/>
    <n v="100"/>
  </r>
  <r>
    <n v="2367"/>
    <n v="1627"/>
    <n v="0.24710439305857509"/>
    <n v="0.1"/>
    <s v="180102080201"/>
    <x v="8"/>
    <n v="160"/>
    <n v="1000"/>
  </r>
  <r>
    <n v="2368"/>
    <n v="1628"/>
    <n v="0.19768351446364385"/>
    <n v="0.08"/>
    <s v="180102080201"/>
    <x v="8"/>
    <n v="180"/>
    <n v="800"/>
  </r>
  <r>
    <n v="2369"/>
    <n v="1629"/>
    <n v="0.14826263582656865"/>
    <n v="0.06"/>
    <s v="180102080201"/>
    <x v="8"/>
    <n v="100"/>
    <n v="600"/>
  </r>
  <r>
    <n v="2370"/>
    <n v="1630"/>
    <n v="0.54362966471547658"/>
    <n v="0.22"/>
    <s v="180102080201"/>
    <x v="8"/>
    <n v="220"/>
    <n v="2200"/>
  </r>
  <r>
    <n v="2371"/>
    <n v="1631"/>
    <n v="0.27181483686625102"/>
    <n v="0.11"/>
    <s v="180102080201"/>
    <x v="8"/>
    <n v="160"/>
    <n v="1100"/>
  </r>
  <r>
    <n v="2372"/>
    <n v="1632"/>
    <n v="0.1729730959440117"/>
    <n v="7.0000000000000007E-2"/>
    <s v="180102080201"/>
    <x v="8"/>
    <n v="120"/>
    <n v="700"/>
  </r>
  <r>
    <n v="2373"/>
    <n v="1633"/>
    <n v="0.24710442776161276"/>
    <n v="0.1"/>
    <s v="180102080201"/>
    <x v="8"/>
    <n v="180"/>
    <n v="1000"/>
  </r>
  <r>
    <n v="2374"/>
    <n v="1634"/>
    <n v="3.187646795390592"/>
    <n v="1.29"/>
    <s v="180102080201"/>
    <x v="8"/>
    <n v="680"/>
    <n v="12900"/>
  </r>
  <r>
    <n v="2375"/>
    <n v="1635"/>
    <n v="0.46949834679399965"/>
    <n v="0.19"/>
    <s v="180102080201"/>
    <x v="8"/>
    <n v="200"/>
    <n v="1900"/>
  </r>
  <r>
    <n v="2376"/>
    <n v="1636"/>
    <n v="0.34594613898538534"/>
    <n v="0.14000000000000001"/>
    <s v="180102080201"/>
    <x v="8"/>
    <n v="280"/>
    <n v="1400"/>
  </r>
  <r>
    <n v="2377"/>
    <n v="1637"/>
    <n v="0.93899667093413441"/>
    <n v="0.38"/>
    <s v="180102080201"/>
    <x v="8"/>
    <n v="320"/>
    <n v="3800"/>
  </r>
  <r>
    <n v="2378"/>
    <n v="1638"/>
    <n v="4.9420878610283166E-2"/>
    <n v="0.02"/>
    <s v="180102080201"/>
    <x v="8"/>
    <n v="60"/>
    <n v="200"/>
  </r>
  <r>
    <n v="2379"/>
    <n v="1639"/>
    <n v="2.4710439295694261E-2"/>
    <n v="0.01"/>
    <s v="180102080201"/>
    <x v="8"/>
    <n v="40"/>
    <n v="100"/>
  </r>
  <r>
    <n v="2380"/>
    <n v="1640"/>
    <n v="2.4710439303074976E-2"/>
    <n v="0.01"/>
    <s v="180102080201"/>
    <x v="8"/>
    <n v="40"/>
    <n v="100"/>
  </r>
  <r>
    <n v="2381"/>
    <n v="1641"/>
    <n v="2.8169901952402179"/>
    <n v="1.1399999999999999"/>
    <s v="180102080201"/>
    <x v="8"/>
    <n v="580"/>
    <n v="11400"/>
  </r>
  <r>
    <n v="2382"/>
    <n v="1642"/>
    <n v="5.4610062930310468"/>
    <n v="2.21"/>
    <s v="180102080201"/>
    <x v="8"/>
    <n v="1160"/>
    <n v="22100"/>
  </r>
  <r>
    <n v="2383"/>
    <n v="1643"/>
    <n v="0.86486537379698614"/>
    <n v="0.35"/>
    <s v="180102080201"/>
    <x v="8"/>
    <n v="400"/>
    <n v="3500"/>
  </r>
  <r>
    <n v="2384"/>
    <n v="1644"/>
    <n v="0.14826263582413304"/>
    <n v="0.06"/>
    <s v="180102080201"/>
    <x v="8"/>
    <n v="120"/>
    <n v="600"/>
  </r>
  <r>
    <n v="2385"/>
    <n v="1645"/>
    <n v="7.4131317918819883E-2"/>
    <n v="0.03"/>
    <s v="180102080201"/>
    <x v="8"/>
    <n v="80"/>
    <n v="300"/>
  </r>
  <r>
    <n v="2386"/>
    <n v="1646"/>
    <n v="4.9420878616778199E-2"/>
    <n v="0.02"/>
    <s v="180102080201"/>
    <x v="8"/>
    <n v="60"/>
    <n v="200"/>
  </r>
  <r>
    <n v="2387"/>
    <n v="1647"/>
    <n v="0.2718148305429669"/>
    <n v="0.11"/>
    <s v="180102080201"/>
    <x v="8"/>
    <n v="180"/>
    <n v="1100"/>
  </r>
  <r>
    <n v="2388"/>
    <n v="1648"/>
    <n v="1.284942755307876"/>
    <n v="0.52"/>
    <s v="180102080201"/>
    <x v="8"/>
    <n v="700"/>
    <n v="5200"/>
  </r>
  <r>
    <n v="2389"/>
    <n v="1649"/>
    <n v="0.46949835701275394"/>
    <n v="0.19"/>
    <s v="180102080201"/>
    <x v="8"/>
    <n v="220"/>
    <n v="1900"/>
  </r>
  <r>
    <n v="2390"/>
    <n v="1650"/>
    <n v="9.8841753603275517E-2"/>
    <n v="0.04"/>
    <s v="180102080201"/>
    <x v="8"/>
    <n v="100"/>
    <n v="400"/>
  </r>
  <r>
    <n v="2391"/>
    <n v="1651"/>
    <n v="2.8169900976031101"/>
    <n v="1.1399999999999999"/>
    <s v="180102080201"/>
    <x v="8"/>
    <n v="920"/>
    <n v="11400"/>
  </r>
  <r>
    <n v="2392"/>
    <n v="1652"/>
    <n v="6.5235559409424519"/>
    <n v="2.64"/>
    <s v="180102080201"/>
    <x v="8"/>
    <n v="1760"/>
    <n v="26400"/>
  </r>
  <r>
    <n v="2393"/>
    <n v="1653"/>
    <n v="2.4710439305362999E-2"/>
    <n v="0.01"/>
    <s v="180102080201"/>
    <x v="8"/>
    <n v="40"/>
    <n v="100"/>
  </r>
  <r>
    <n v="2394"/>
    <n v="1654"/>
    <n v="26.31661839696817"/>
    <n v="10.65"/>
    <s v="180102080201"/>
    <x v="8"/>
    <n v="3680"/>
    <n v="106500"/>
  </r>
  <r>
    <n v="2395"/>
    <n v="1655"/>
    <n v="1.2355218921849265"/>
    <n v="0.5"/>
    <s v="180102080201"/>
    <x v="8"/>
    <n v="380"/>
    <n v="5000"/>
  </r>
  <r>
    <n v="2396"/>
    <n v="1656"/>
    <n v="7.536684169536243"/>
    <n v="3.05"/>
    <s v="180102080201"/>
    <x v="8"/>
    <n v="1460"/>
    <n v="30500"/>
  </r>
  <r>
    <n v="2397"/>
    <n v="1657"/>
    <n v="4.9420878610135548E-2"/>
    <n v="0.02"/>
    <s v="180102080201"/>
    <x v="8"/>
    <n v="60"/>
    <n v="200"/>
  </r>
  <r>
    <n v="2398"/>
    <n v="1658"/>
    <n v="9.8841757214440329E-2"/>
    <n v="0.04"/>
    <s v="180102080201"/>
    <x v="8"/>
    <n v="100"/>
    <n v="400"/>
  </r>
  <r>
    <n v="2399"/>
    <n v="1659"/>
    <n v="0.59305049575687263"/>
    <n v="0.24"/>
    <s v="180102080201"/>
    <x v="8"/>
    <n v="280"/>
    <n v="2400"/>
  </r>
  <r>
    <n v="2400"/>
    <n v="1660"/>
    <n v="0.14826263582797097"/>
    <n v="0.06"/>
    <s v="180102080201"/>
    <x v="8"/>
    <n v="120"/>
    <n v="600"/>
  </r>
  <r>
    <n v="2401"/>
    <n v="1661"/>
    <n v="9.8841753571316998E-2"/>
    <n v="0.04"/>
    <s v="180102080201"/>
    <x v="8"/>
    <n v="100"/>
    <n v="400"/>
  </r>
  <r>
    <n v="2402"/>
    <n v="1662"/>
    <n v="4.9420878612497374E-2"/>
    <n v="0.02"/>
    <s v="180102080201"/>
    <x v="8"/>
    <n v="60"/>
    <n v="200"/>
  </r>
  <r>
    <n v="2403"/>
    <n v="1663"/>
    <n v="1.729730646250784"/>
    <n v="0.7"/>
    <s v="180102080201"/>
    <x v="8"/>
    <n v="540"/>
    <n v="7000"/>
  </r>
  <r>
    <n v="2404"/>
    <n v="1664"/>
    <n v="4.9420878608364173E-2"/>
    <n v="0.02"/>
    <s v="180102080201"/>
    <x v="8"/>
    <n v="60"/>
    <n v="200"/>
  </r>
  <r>
    <n v="2405"/>
    <n v="1665"/>
    <n v="0.14826263583439223"/>
    <n v="0.06"/>
    <s v="180102080201"/>
    <x v="8"/>
    <n v="100"/>
    <n v="600"/>
  </r>
  <r>
    <n v="2406"/>
    <n v="1666"/>
    <n v="0.54362965410008235"/>
    <n v="0.22"/>
    <s v="180102080201"/>
    <x v="8"/>
    <n v="320"/>
    <n v="2200"/>
  </r>
  <r>
    <n v="2407"/>
    <n v="1667"/>
    <n v="0.19768354552296771"/>
    <n v="0.08"/>
    <s v="180102080201"/>
    <x v="8"/>
    <n v="160"/>
    <n v="800"/>
  </r>
  <r>
    <n v="2408"/>
    <n v="1668"/>
    <n v="2.4710439303886857E-2"/>
    <n v="0.01"/>
    <s v="180102080201"/>
    <x v="8"/>
    <n v="40"/>
    <n v="100"/>
  </r>
  <r>
    <n v="2409"/>
    <n v="1669"/>
    <n v="0.5436296482117442"/>
    <n v="0.22"/>
    <s v="180102080201"/>
    <x v="8"/>
    <n v="240"/>
    <n v="2200"/>
  </r>
  <r>
    <n v="2410"/>
    <n v="1670"/>
    <n v="2.4710439303886857E-2"/>
    <n v="0.01"/>
    <s v="180102080201"/>
    <x v="8"/>
    <n v="40"/>
    <n v="100"/>
  </r>
  <r>
    <n v="2411"/>
    <n v="1671"/>
    <n v="7.4131317901844213E-2"/>
    <n v="0.03"/>
    <s v="180102080201"/>
    <x v="8"/>
    <n v="80"/>
    <n v="300"/>
  </r>
  <r>
    <n v="2412"/>
    <n v="1672"/>
    <n v="9.8841760731058104E-2"/>
    <n v="0.04"/>
    <s v="180102080201"/>
    <x v="8"/>
    <n v="100"/>
    <n v="400"/>
  </r>
  <r>
    <n v="2413"/>
    <n v="1673"/>
    <n v="0.17297307690610911"/>
    <n v="7.0000000000000007E-2"/>
    <s v="180102080201"/>
    <x v="8"/>
    <n v="140"/>
    <n v="700"/>
  </r>
  <r>
    <n v="2414"/>
    <n v="1674"/>
    <n v="4.9420878610283166E-2"/>
    <n v="0.02"/>
    <s v="180102080201"/>
    <x v="8"/>
    <n v="60"/>
    <n v="200"/>
  </r>
  <r>
    <n v="2415"/>
    <n v="1675"/>
    <n v="0.98841748996709933"/>
    <n v="0.4"/>
    <s v="180102080201"/>
    <x v="8"/>
    <n v="480"/>
    <n v="4000"/>
  </r>
  <r>
    <n v="2416"/>
    <n v="1676"/>
    <n v="2.6440170037242239"/>
    <n v="1.07"/>
    <s v="180102080201"/>
    <x v="8"/>
    <n v="1040"/>
    <n v="10700"/>
  </r>
  <r>
    <n v="2417"/>
    <n v="1677"/>
    <n v="0.39536704349874768"/>
    <n v="0.16"/>
    <s v="180102080201"/>
    <x v="8"/>
    <n v="300"/>
    <n v="1600"/>
  </r>
  <r>
    <n v="2418"/>
    <n v="1678"/>
    <n v="0.12355217826108332"/>
    <n v="0.05"/>
    <s v="180102080201"/>
    <x v="8"/>
    <n v="100"/>
    <n v="500"/>
  </r>
  <r>
    <n v="2419"/>
    <n v="1679"/>
    <n v="0.14826265045891959"/>
    <n v="0.06"/>
    <s v="180102080201"/>
    <x v="8"/>
    <n v="140"/>
    <n v="600"/>
  </r>
  <r>
    <n v="2420"/>
    <n v="1680"/>
    <n v="2.4710439304551121E-2"/>
    <n v="0.01"/>
    <s v="180102080201"/>
    <x v="8"/>
    <n v="40"/>
    <n v="100"/>
  </r>
  <r>
    <n v="2421"/>
    <n v="1681"/>
    <n v="0.42007747262779549"/>
    <n v="0.17"/>
    <s v="180102080201"/>
    <x v="8"/>
    <n v="200"/>
    <n v="1700"/>
  </r>
  <r>
    <n v="2422"/>
    <n v="1682"/>
    <n v="0.42007734327639917"/>
    <n v="0.17"/>
    <s v="180102080201"/>
    <x v="8"/>
    <n v="280"/>
    <n v="1700"/>
  </r>
  <r>
    <n v="2423"/>
    <n v="1683"/>
    <n v="0.39536757363467223"/>
    <n v="0.16"/>
    <s v="180102080201"/>
    <x v="8"/>
    <n v="220"/>
    <n v="1600"/>
  </r>
  <r>
    <n v="2424"/>
    <n v="1684"/>
    <n v="0.46949833216364156"/>
    <n v="0.19"/>
    <s v="180102080201"/>
    <x v="8"/>
    <n v="220"/>
    <n v="1900"/>
  </r>
  <r>
    <n v="2425"/>
    <n v="1685"/>
    <n v="0.4200774911264627"/>
    <n v="0.17"/>
    <s v="180102080201"/>
    <x v="8"/>
    <n v="200"/>
    <n v="1700"/>
  </r>
  <r>
    <n v="2426"/>
    <n v="1686"/>
    <n v="0.14826263579424112"/>
    <n v="0.06"/>
    <s v="180102080201"/>
    <x v="8"/>
    <n v="100"/>
    <n v="600"/>
  </r>
  <r>
    <n v="2427"/>
    <n v="1687"/>
    <n v="0.24710430257427099"/>
    <n v="0.1"/>
    <s v="180102080201"/>
    <x v="8"/>
    <n v="140"/>
    <n v="1000"/>
  </r>
  <r>
    <n v="2428"/>
    <n v="1688"/>
    <n v="2.4710439308020058E-2"/>
    <n v="0.01"/>
    <s v="180102080201"/>
    <x v="8"/>
    <n v="40"/>
    <n v="100"/>
  </r>
  <r>
    <n v="2429"/>
    <n v="1689"/>
    <n v="2.4710439304477316E-2"/>
    <n v="0.01"/>
    <s v="180102080201"/>
    <x v="8"/>
    <n v="40"/>
    <n v="100"/>
  </r>
  <r>
    <n v="2430"/>
    <n v="1690"/>
    <n v="2.4710439304255892E-2"/>
    <n v="0.01"/>
    <s v="180102080201"/>
    <x v="8"/>
    <n v="40"/>
    <n v="100"/>
  </r>
  <r>
    <n v="2431"/>
    <n v="1691"/>
    <n v="1.7791513867367996"/>
    <n v="0.72"/>
    <s v="180102080201"/>
    <x v="8"/>
    <n v="480"/>
    <n v="7200"/>
  </r>
  <r>
    <n v="2432"/>
    <n v="1692"/>
    <n v="0.2223939619908335"/>
    <n v="0.09"/>
    <s v="180102080201"/>
    <x v="8"/>
    <n v="160"/>
    <n v="900"/>
  </r>
  <r>
    <n v="2433"/>
    <n v="1693"/>
    <n v="0.14826263581380003"/>
    <n v="0.06"/>
    <s v="180102080201"/>
    <x v="8"/>
    <n v="120"/>
    <n v="600"/>
  </r>
  <r>
    <n v="2434"/>
    <n v="1694"/>
    <n v="1.4579153258179245"/>
    <n v="0.59"/>
    <s v="180102080201"/>
    <x v="8"/>
    <n v="540"/>
    <n v="5900"/>
  </r>
  <r>
    <n v="2435"/>
    <n v="1695"/>
    <n v="0.46949851342231202"/>
    <n v="0.19"/>
    <s v="180102080201"/>
    <x v="8"/>
    <n v="200"/>
    <n v="1900"/>
  </r>
  <r>
    <n v="2436"/>
    <n v="1696"/>
    <n v="2.4710439299237004E-2"/>
    <n v="0.01"/>
    <s v="180102080201"/>
    <x v="8"/>
    <n v="40"/>
    <n v="100"/>
  </r>
  <r>
    <n v="2437"/>
    <n v="1697"/>
    <n v="4.9420878607626097E-2"/>
    <n v="0.02"/>
    <s v="180102080201"/>
    <x v="8"/>
    <n v="60"/>
    <n v="200"/>
  </r>
  <r>
    <n v="2438"/>
    <n v="1698"/>
    <n v="7.4131317916310432E-2"/>
    <n v="0.03"/>
    <s v="180102080201"/>
    <x v="8"/>
    <n v="80"/>
    <n v="300"/>
  </r>
  <r>
    <n v="2439"/>
    <n v="1699"/>
    <n v="9.8841770024417699E-2"/>
    <n v="0.04"/>
    <s v="180102080201"/>
    <x v="8"/>
    <n v="100"/>
    <n v="400"/>
  </r>
  <r>
    <n v="2440"/>
    <n v="1700"/>
    <n v="2.2733610596150391"/>
    <n v="0.92"/>
    <s v="180102080201"/>
    <x v="8"/>
    <n v="480"/>
    <n v="9200"/>
  </r>
  <r>
    <n v="2441"/>
    <n v="1701"/>
    <n v="2.4710439301008375E-2"/>
    <n v="0.01"/>
    <s v="180102080201"/>
    <x v="8"/>
    <n v="40"/>
    <n v="100"/>
  </r>
  <r>
    <n v="2442"/>
    <n v="1702"/>
    <n v="0.32123557109068535"/>
    <n v="0.13"/>
    <s v="180102080201"/>
    <x v="8"/>
    <n v="160"/>
    <n v="1300"/>
  </r>
  <r>
    <n v="2443"/>
    <n v="1703"/>
    <n v="7.4131332543568643E-2"/>
    <n v="0.03"/>
    <s v="180102080201"/>
    <x v="8"/>
    <n v="80"/>
    <n v="300"/>
  </r>
  <r>
    <n v="2444"/>
    <n v="1704"/>
    <n v="0.3212356926938757"/>
    <n v="0.13"/>
    <s v="180102080201"/>
    <x v="8"/>
    <n v="200"/>
    <n v="1300"/>
  </r>
  <r>
    <n v="2445"/>
    <n v="1705"/>
    <n v="2.4710439305436808E-2"/>
    <n v="0.01"/>
    <s v="180102080201"/>
    <x v="8"/>
    <n v="40"/>
    <n v="100"/>
  </r>
  <r>
    <n v="2446"/>
    <n v="1706"/>
    <n v="0.22239395373461268"/>
    <n v="0.09"/>
    <s v="180102080201"/>
    <x v="8"/>
    <n v="160"/>
    <n v="900"/>
  </r>
  <r>
    <n v="2447"/>
    <n v="1707"/>
    <n v="2.4710439308610516E-2"/>
    <n v="0.01"/>
    <s v="180102080201"/>
    <x v="8"/>
    <n v="40"/>
    <n v="100"/>
  </r>
  <r>
    <n v="2448"/>
    <n v="1708"/>
    <n v="2.2239391672986804"/>
    <n v="0.9"/>
    <s v="180102080201"/>
    <x v="8"/>
    <n v="740"/>
    <n v="9000"/>
  </r>
  <r>
    <n v="2449"/>
    <n v="1709"/>
    <n v="2.4710439300934573E-2"/>
    <n v="0.01"/>
    <s v="180102080201"/>
    <x v="8"/>
    <n v="40"/>
    <n v="100"/>
  </r>
  <r>
    <n v="2450"/>
    <n v="1710"/>
    <n v="2.4710439295989491E-2"/>
    <n v="0.01"/>
    <s v="180102080201"/>
    <x v="8"/>
    <n v="40"/>
    <n v="100"/>
  </r>
  <r>
    <n v="2451"/>
    <n v="1711"/>
    <n v="25.229359134367055"/>
    <n v="10.210000000000001"/>
    <s v="180102080201"/>
    <x v="8"/>
    <n v="3440"/>
    <n v="102100"/>
  </r>
  <r>
    <n v="2452"/>
    <n v="1712"/>
    <n v="0.42007760803285832"/>
    <n v="0.17"/>
    <s v="180102080201"/>
    <x v="8"/>
    <n v="240"/>
    <n v="1700"/>
  </r>
  <r>
    <n v="2453"/>
    <n v="1713"/>
    <n v="0.22239394531867304"/>
    <n v="0.09"/>
    <s v="180102080201"/>
    <x v="8"/>
    <n v="160"/>
    <n v="900"/>
  </r>
  <r>
    <n v="2454"/>
    <n v="1714"/>
    <n v="0.49420877784697981"/>
    <n v="0.2"/>
    <s v="180102080201"/>
    <x v="8"/>
    <n v="300"/>
    <n v="2000"/>
  </r>
  <r>
    <n v="2455"/>
    <n v="1715"/>
    <n v="1.1613906302793489"/>
    <n v="0.47"/>
    <s v="180102080201"/>
    <x v="8"/>
    <n v="580"/>
    <n v="4700"/>
  </r>
  <r>
    <n v="2456"/>
    <n v="1716"/>
    <n v="2.4710439301451219E-2"/>
    <n v="0.01"/>
    <s v="180102080201"/>
    <x v="8"/>
    <n v="40"/>
    <n v="100"/>
  </r>
  <r>
    <n v="2457"/>
    <n v="1717"/>
    <n v="0.37065647895998716"/>
    <n v="0.15"/>
    <s v="180102080201"/>
    <x v="8"/>
    <n v="200"/>
    <n v="1500"/>
  </r>
  <r>
    <n v="2458"/>
    <n v="1718"/>
    <n v="0.17297309155263099"/>
    <n v="7.0000000000000007E-2"/>
    <s v="180102080201"/>
    <x v="8"/>
    <n v="140"/>
    <n v="700"/>
  </r>
  <r>
    <n v="2459"/>
    <n v="1719"/>
    <n v="0.29652528985709237"/>
    <n v="0.12"/>
    <s v="180102080201"/>
    <x v="8"/>
    <n v="180"/>
    <n v="1200"/>
  </r>
  <r>
    <n v="2460"/>
    <n v="1720"/>
    <n v="1.4579160077856632"/>
    <n v="0.59"/>
    <s v="180102080201"/>
    <x v="8"/>
    <n v="480"/>
    <n v="5900"/>
  </r>
  <r>
    <n v="2461"/>
    <n v="1721"/>
    <n v="0.32123572743219325"/>
    <n v="0.13"/>
    <s v="180102080201"/>
    <x v="8"/>
    <n v="220"/>
    <n v="1300"/>
  </r>
  <r>
    <n v="2462"/>
    <n v="1722"/>
    <n v="0.24710442412727249"/>
    <n v="0.1"/>
    <s v="180102080201"/>
    <x v="8"/>
    <n v="160"/>
    <n v="1000"/>
  </r>
  <r>
    <n v="2463"/>
    <n v="1723"/>
    <n v="2.4710439305805843E-2"/>
    <n v="0.01"/>
    <s v="180102080201"/>
    <x v="8"/>
    <n v="40"/>
    <n v="100"/>
  </r>
  <r>
    <n v="2464"/>
    <n v="1724"/>
    <n v="0.17297307514056709"/>
    <n v="7.0000000000000007E-2"/>
    <s v="180102080201"/>
    <x v="8"/>
    <n v="120"/>
    <n v="700"/>
  </r>
  <r>
    <n v="2465"/>
    <n v="1725"/>
    <n v="1.1366803611083616"/>
    <n v="0.46"/>
    <s v="180102080201"/>
    <x v="8"/>
    <n v="600"/>
    <n v="4600"/>
  </r>
  <r>
    <n v="2466"/>
    <n v="1726"/>
    <n v="9.8841757221304394E-2"/>
    <n v="0.04"/>
    <s v="180102080201"/>
    <x v="8"/>
    <n v="100"/>
    <n v="400"/>
  </r>
  <r>
    <n v="2467"/>
    <n v="1727"/>
    <n v="2.4710439303591632E-2"/>
    <n v="0.01"/>
    <s v="180102080201"/>
    <x v="8"/>
    <n v="40"/>
    <n v="100"/>
  </r>
  <r>
    <n v="2468"/>
    <n v="1728"/>
    <n v="2.4710439304698739E-2"/>
    <n v="0.01"/>
    <s v="180102080201"/>
    <x v="8"/>
    <n v="40"/>
    <n v="100"/>
  </r>
  <r>
    <n v="2469"/>
    <n v="1729"/>
    <n v="0.19768349981726954"/>
    <n v="0.08"/>
    <s v="180102080201"/>
    <x v="8"/>
    <n v="140"/>
    <n v="800"/>
  </r>
  <r>
    <n v="2470"/>
    <n v="1730"/>
    <n v="0.17297298100981834"/>
    <n v="7.0000000000000007E-2"/>
    <s v="180102080201"/>
    <x v="8"/>
    <n v="120"/>
    <n v="700"/>
  </r>
  <r>
    <n v="2471"/>
    <n v="1731"/>
    <n v="0.14826262785369365"/>
    <n v="0.06"/>
    <s v="180102080201"/>
    <x v="8"/>
    <n v="120"/>
    <n v="600"/>
  </r>
  <r>
    <n v="2472"/>
    <n v="1732"/>
    <n v="0.24710434111365923"/>
    <n v="0.1"/>
    <s v="180102080201"/>
    <x v="8"/>
    <n v="140"/>
    <n v="1000"/>
  </r>
  <r>
    <n v="2473"/>
    <n v="1733"/>
    <n v="3.1629328255012048"/>
    <n v="1.28"/>
    <s v="180102080201"/>
    <x v="8"/>
    <n v="780"/>
    <n v="12800"/>
  </r>
  <r>
    <n v="2474"/>
    <n v="1734"/>
    <n v="0.42007751750973155"/>
    <n v="0.17"/>
    <s v="180102080201"/>
    <x v="8"/>
    <n v="240"/>
    <n v="1700"/>
  </r>
  <r>
    <n v="2475"/>
    <n v="1735"/>
    <n v="0.22239409357652132"/>
    <n v="0.09"/>
    <s v="180102080201"/>
    <x v="8"/>
    <n v="140"/>
    <n v="900"/>
  </r>
  <r>
    <n v="2476"/>
    <n v="1736"/>
    <n v="8.7227853313367767"/>
    <n v="3.53"/>
    <s v="180102080201"/>
    <x v="8"/>
    <n v="1160"/>
    <n v="35300"/>
  </r>
  <r>
    <n v="2477"/>
    <n v="1737"/>
    <n v="0.39536716428636848"/>
    <n v="0.16"/>
    <s v="180102080201"/>
    <x v="8"/>
    <n v="180"/>
    <n v="1600"/>
  </r>
  <r>
    <n v="2478"/>
    <n v="1738"/>
    <n v="7.4131317897563401E-2"/>
    <n v="0.03"/>
    <s v="180102080201"/>
    <x v="8"/>
    <n v="80"/>
    <n v="300"/>
  </r>
  <r>
    <n v="2479"/>
    <n v="1739"/>
    <n v="2.4710439303148788E-2"/>
    <n v="0.01"/>
    <s v="180102080201"/>
    <x v="8"/>
    <n v="40"/>
    <n v="100"/>
  </r>
  <r>
    <n v="2480"/>
    <n v="1740"/>
    <n v="2.4710439307208183E-2"/>
    <n v="0.01"/>
    <s v="180102080201"/>
    <x v="8"/>
    <n v="40"/>
    <n v="100"/>
  </r>
  <r>
    <n v="2481"/>
    <n v="1741"/>
    <n v="0.32123567629096395"/>
    <n v="0.13"/>
    <s v="180102080201"/>
    <x v="8"/>
    <n v="180"/>
    <n v="1300"/>
  </r>
  <r>
    <n v="2482"/>
    <n v="1742"/>
    <n v="1.1613906553418378"/>
    <n v="0.47"/>
    <s v="180102080201"/>
    <x v="8"/>
    <n v="560"/>
    <n v="4700"/>
  </r>
  <r>
    <n v="2483"/>
    <n v="1743"/>
    <n v="0.29652530080255235"/>
    <n v="0.12"/>
    <s v="180102080201"/>
    <x v="8"/>
    <n v="200"/>
    <n v="1200"/>
  </r>
  <r>
    <n v="2484"/>
    <n v="1744"/>
    <n v="2.4710439296579949E-2"/>
    <n v="0.01"/>
    <s v="180102080201"/>
    <x v="8"/>
    <n v="40"/>
    <n v="100"/>
  </r>
  <r>
    <n v="2485"/>
    <n v="1745"/>
    <n v="0.71660272518737955"/>
    <n v="0.28999999999999998"/>
    <s v="180102080201"/>
    <x v="8"/>
    <n v="360"/>
    <n v="2900"/>
  </r>
  <r>
    <n v="2486"/>
    <n v="1746"/>
    <n v="0.2718148278897457"/>
    <n v="0.11"/>
    <s v="180102080201"/>
    <x v="8"/>
    <n v="180"/>
    <n v="1100"/>
  </r>
  <r>
    <n v="2487"/>
    <n v="1747"/>
    <n v="4.9420878615006825E-2"/>
    <n v="0.02"/>
    <s v="180102080201"/>
    <x v="8"/>
    <n v="60"/>
    <n v="200"/>
  </r>
  <r>
    <n v="2488"/>
    <n v="1748"/>
    <n v="4.9420878608216555E-2"/>
    <n v="0.02"/>
    <s v="180102080201"/>
    <x v="8"/>
    <n v="60"/>
    <n v="200"/>
  </r>
  <r>
    <n v="2489"/>
    <n v="1749"/>
    <n v="0.14826263581261909"/>
    <n v="0.06"/>
    <s v="180102080201"/>
    <x v="8"/>
    <n v="120"/>
    <n v="600"/>
  </r>
  <r>
    <n v="2490"/>
    <n v="1750"/>
    <n v="2.4710439307208183E-2"/>
    <n v="0.01"/>
    <s v="180102080201"/>
    <x v="8"/>
    <n v="40"/>
    <n v="100"/>
  </r>
  <r>
    <n v="2491"/>
    <n v="1751"/>
    <n v="7.413131974070037"/>
    <n v="3"/>
    <s v="180102080201"/>
    <x v="8"/>
    <n v="1360"/>
    <n v="30000"/>
  </r>
  <r>
    <n v="2492"/>
    <n v="1752"/>
    <n v="8.1050245276354858"/>
    <n v="3.28"/>
    <s v="180102080201"/>
    <x v="8"/>
    <n v="2240"/>
    <n v="32800"/>
  </r>
  <r>
    <n v="2493"/>
    <n v="1753"/>
    <n v="4.9420878608807006E-2"/>
    <n v="0.02"/>
    <s v="180102080201"/>
    <x v="8"/>
    <n v="60"/>
    <n v="200"/>
  </r>
  <r>
    <n v="2494"/>
    <n v="1754"/>
    <n v="0.12355219653589329"/>
    <n v="0.05"/>
    <s v="180102080201"/>
    <x v="8"/>
    <n v="120"/>
    <n v="500"/>
  </r>
  <r>
    <n v="2495"/>
    <n v="1755"/>
    <n v="9.8841775413893149E-2"/>
    <n v="0.04"/>
    <s v="180102080201"/>
    <x v="8"/>
    <n v="100"/>
    <n v="400"/>
  </r>
  <r>
    <n v="2496"/>
    <n v="1756"/>
    <n v="7.4131334346530894E-2"/>
    <n v="0.03"/>
    <s v="180102080201"/>
    <x v="8"/>
    <n v="80"/>
    <n v="300"/>
  </r>
  <r>
    <n v="2497"/>
    <n v="1757"/>
    <n v="7.4131334344242877E-2"/>
    <n v="0.03"/>
    <s v="180102080201"/>
    <x v="8"/>
    <n v="80"/>
    <n v="300"/>
  </r>
  <r>
    <n v="2498"/>
    <n v="1758"/>
    <n v="2.4710439304182086E-2"/>
    <n v="0.01"/>
    <s v="180102080201"/>
    <x v="8"/>
    <n v="40"/>
    <n v="100"/>
  </r>
  <r>
    <n v="2499"/>
    <n v="1759"/>
    <n v="0.81544430921559041"/>
    <n v="0.33"/>
    <s v="180102080201"/>
    <x v="8"/>
    <n v="320"/>
    <n v="3300"/>
  </r>
  <r>
    <n v="2500"/>
    <n v="1760"/>
    <n v="0.69189222285915686"/>
    <n v="0.28000000000000003"/>
    <s v="180102080201"/>
    <x v="8"/>
    <n v="360"/>
    <n v="2800"/>
  </r>
  <r>
    <n v="2501"/>
    <n v="1761"/>
    <n v="0.17297307874567971"/>
    <n v="7.0000000000000007E-2"/>
    <s v="180102080201"/>
    <x v="8"/>
    <n v="120"/>
    <n v="700"/>
  </r>
  <r>
    <n v="2502"/>
    <n v="1762"/>
    <n v="2.4710439307798638E-2"/>
    <n v="0.01"/>
    <s v="180102080201"/>
    <x v="8"/>
    <n v="40"/>
    <n v="100"/>
  </r>
  <r>
    <n v="2503"/>
    <n v="1763"/>
    <n v="2.4710439308167673E-2"/>
    <n v="0.01"/>
    <s v="180102080201"/>
    <x v="8"/>
    <n v="40"/>
    <n v="100"/>
  </r>
  <r>
    <n v="2504"/>
    <n v="1764"/>
    <n v="2.4710439304403503E-2"/>
    <n v="0.01"/>
    <s v="180102080201"/>
    <x v="8"/>
    <n v="40"/>
    <n v="100"/>
  </r>
  <r>
    <n v="2505"/>
    <n v="1765"/>
    <n v="0.51891923346395519"/>
    <n v="0.21"/>
    <s v="180102080201"/>
    <x v="8"/>
    <n v="200"/>
    <n v="2100"/>
  </r>
  <r>
    <n v="2506"/>
    <n v="1766"/>
    <n v="9.8841757212226114E-2"/>
    <n v="0.04"/>
    <s v="180102080201"/>
    <x v="8"/>
    <n v="100"/>
    <n v="400"/>
  </r>
  <r>
    <n v="2507"/>
    <n v="1767"/>
    <n v="0.61776115072591031"/>
    <n v="0.25"/>
    <s v="180102080201"/>
    <x v="8"/>
    <n v="240"/>
    <n v="2500"/>
  </r>
  <r>
    <n v="2508"/>
    <n v="1768"/>
    <n v="9.8841757211266618E-2"/>
    <n v="0.04"/>
    <s v="180102080201"/>
    <x v="8"/>
    <n v="100"/>
    <n v="400"/>
  </r>
  <r>
    <n v="2509"/>
    <n v="1769"/>
    <n v="4.9420878610135548E-2"/>
    <n v="0.02"/>
    <s v="180102080201"/>
    <x v="8"/>
    <n v="60"/>
    <n v="200"/>
  </r>
  <r>
    <n v="2510"/>
    <n v="1770"/>
    <n v="4.9420878607626097E-2"/>
    <n v="0.02"/>
    <s v="180102080201"/>
    <x v="8"/>
    <n v="60"/>
    <n v="200"/>
  </r>
  <r>
    <n v="2511"/>
    <n v="1771"/>
    <n v="0.1235522147475243"/>
    <n v="0.05"/>
    <s v="180102080201"/>
    <x v="8"/>
    <n v="100"/>
    <n v="500"/>
  </r>
  <r>
    <n v="2512"/>
    <n v="1772"/>
    <n v="1.1861015827488925"/>
    <n v="0.48"/>
    <s v="180102080201"/>
    <x v="8"/>
    <n v="420"/>
    <n v="4800"/>
  </r>
  <r>
    <n v="2513"/>
    <n v="1773"/>
    <n v="0.22239401588898311"/>
    <n v="0.09"/>
    <s v="180102080201"/>
    <x v="8"/>
    <n v="160"/>
    <n v="900"/>
  </r>
  <r>
    <n v="2514"/>
    <n v="1774"/>
    <n v="2.4710439308093867E-2"/>
    <n v="0.01"/>
    <s v="180102080201"/>
    <x v="8"/>
    <n v="40"/>
    <n v="100"/>
  </r>
  <r>
    <n v="2515"/>
    <n v="1775"/>
    <n v="2.5204650574404943"/>
    <n v="1.02"/>
    <s v="180102080201"/>
    <x v="8"/>
    <n v="860"/>
    <n v="10200"/>
  </r>
  <r>
    <n v="2516"/>
    <n v="1776"/>
    <n v="0.12355219831545866"/>
    <n v="0.05"/>
    <s v="180102080201"/>
    <x v="8"/>
    <n v="120"/>
    <n v="500"/>
  </r>
  <r>
    <n v="2517"/>
    <n v="1777"/>
    <n v="7.4131317916310432E-2"/>
    <n v="0.03"/>
    <s v="180102080201"/>
    <x v="8"/>
    <n v="80"/>
    <n v="300"/>
  </r>
  <r>
    <n v="2518"/>
    <n v="1778"/>
    <n v="4.9420878611759304E-2"/>
    <n v="0.02"/>
    <s v="180102080201"/>
    <x v="8"/>
    <n v="60"/>
    <n v="200"/>
  </r>
  <r>
    <n v="2519"/>
    <n v="1779"/>
    <n v="2.4710439302632135E-2"/>
    <n v="0.01"/>
    <s v="180102080201"/>
    <x v="8"/>
    <n v="40"/>
    <n v="100"/>
  </r>
  <r>
    <n v="2520"/>
    <n v="1780"/>
    <n v="0.12355221473401759"/>
    <n v="0.05"/>
    <s v="180102080201"/>
    <x v="8"/>
    <n v="100"/>
    <n v="500"/>
  </r>
  <r>
    <n v="2521"/>
    <n v="1781"/>
    <n v="0.81544442026553221"/>
    <n v="0.33"/>
    <s v="180102080201"/>
    <x v="8"/>
    <n v="440"/>
    <n v="3300"/>
  </r>
  <r>
    <n v="2522"/>
    <n v="1782"/>
    <n v="1.1366804325531392"/>
    <n v="0.46"/>
    <s v="180102080201"/>
    <x v="8"/>
    <n v="460"/>
    <n v="4600"/>
  </r>
  <r>
    <n v="2523"/>
    <n v="1783"/>
    <n v="1.655599732172184"/>
    <n v="0.67"/>
    <s v="180102080201"/>
    <x v="8"/>
    <n v="440"/>
    <n v="6700"/>
  </r>
  <r>
    <n v="2524"/>
    <n v="1784"/>
    <n v="0.22239395726532762"/>
    <n v="0.09"/>
    <s v="180102080201"/>
    <x v="8"/>
    <n v="160"/>
    <n v="900"/>
  </r>
  <r>
    <n v="2525"/>
    <n v="1785"/>
    <n v="4.9420878610578395E-2"/>
    <n v="0.02"/>
    <s v="180102080201"/>
    <x v="8"/>
    <n v="60"/>
    <n v="200"/>
  </r>
  <r>
    <n v="2526"/>
    <n v="1786"/>
    <n v="0.37065665351607835"/>
    <n v="0.15"/>
    <s v="180102080201"/>
    <x v="8"/>
    <n v="200"/>
    <n v="1500"/>
  </r>
  <r>
    <n v="2527"/>
    <n v="1787"/>
    <n v="1.0625488432927823"/>
    <n v="0.43"/>
    <s v="180102080201"/>
    <x v="8"/>
    <n v="480"/>
    <n v="4300"/>
  </r>
  <r>
    <n v="2528"/>
    <n v="1788"/>
    <n v="4.9420878608511784E-2"/>
    <n v="0.02"/>
    <s v="180102080201"/>
    <x v="8"/>
    <n v="60"/>
    <n v="200"/>
  </r>
  <r>
    <n v="2529"/>
    <n v="1789"/>
    <n v="0.12355222759374103"/>
    <n v="0.05"/>
    <s v="180102080201"/>
    <x v="8"/>
    <n v="120"/>
    <n v="500"/>
  </r>
  <r>
    <n v="2530"/>
    <n v="1790"/>
    <n v="0.32123575585844527"/>
    <n v="0.13"/>
    <s v="180102080201"/>
    <x v="8"/>
    <n v="180"/>
    <n v="1300"/>
  </r>
  <r>
    <n v="2531"/>
    <n v="1791"/>
    <n v="4.9420878605116653E-2"/>
    <n v="0.02"/>
    <s v="180102080201"/>
    <x v="8"/>
    <n v="60"/>
    <n v="200"/>
  </r>
  <r>
    <n v="2532"/>
    <n v="1792"/>
    <n v="0.39536703898396136"/>
    <n v="0.16"/>
    <s v="180102080201"/>
    <x v="8"/>
    <n v="200"/>
    <n v="1600"/>
  </r>
  <r>
    <n v="2533"/>
    <n v="1793"/>
    <n v="1.3096533675753161"/>
    <n v="0.53"/>
    <s v="180102080201"/>
    <x v="8"/>
    <n v="420"/>
    <n v="5300"/>
  </r>
  <r>
    <n v="2534"/>
    <n v="1794"/>
    <n v="2.4710439300491729E-2"/>
    <n v="0.01"/>
    <s v="180102080201"/>
    <x v="8"/>
    <n v="40"/>
    <n v="100"/>
  </r>
  <r>
    <n v="2535"/>
    <n v="1795"/>
    <n v="7.4131317916753273E-2"/>
    <n v="0.03"/>
    <s v="180102080201"/>
    <x v="8"/>
    <n v="80"/>
    <n v="300"/>
  </r>
  <r>
    <n v="2536"/>
    <n v="1796"/>
    <n v="2.471043930277975E-2"/>
    <n v="0.01"/>
    <s v="180102080201"/>
    <x v="8"/>
    <n v="40"/>
    <n v="100"/>
  </r>
  <r>
    <n v="2537"/>
    <n v="1797"/>
    <n v="2.4710439302041677E-2"/>
    <n v="0.01"/>
    <s v="180102080201"/>
    <x v="8"/>
    <n v="40"/>
    <n v="100"/>
  </r>
  <r>
    <n v="2538"/>
    <n v="1798"/>
    <n v="2.4710439305067774E-2"/>
    <n v="0.01"/>
    <s v="180102080201"/>
    <x v="8"/>
    <n v="40"/>
    <n v="100"/>
  </r>
  <r>
    <n v="2539"/>
    <n v="1799"/>
    <n v="0.22239395373062712"/>
    <n v="0.09"/>
    <s v="180102080201"/>
    <x v="8"/>
    <n v="140"/>
    <n v="900"/>
  </r>
  <r>
    <n v="2540"/>
    <n v="1800"/>
    <n v="0.37065656702400568"/>
    <n v="0.15"/>
    <s v="180102080201"/>
    <x v="8"/>
    <n v="200"/>
    <n v="1500"/>
  </r>
  <r>
    <n v="2541"/>
    <n v="1801"/>
    <n v="3.3359094011726853"/>
    <n v="1.35"/>
    <s v="180102080201"/>
    <x v="8"/>
    <n v="1080"/>
    <n v="13500"/>
  </r>
  <r>
    <n v="2542"/>
    <n v="1802"/>
    <n v="2.4710439304477316E-2"/>
    <n v="0.01"/>
    <s v="180102080201"/>
    <x v="8"/>
    <n v="40"/>
    <n v="100"/>
  </r>
  <r>
    <n v="2543"/>
    <n v="1803"/>
    <n v="0.24710440948318624"/>
    <n v="0.1"/>
    <s v="180102080201"/>
    <x v="8"/>
    <n v="180"/>
    <n v="1000"/>
  </r>
  <r>
    <n v="2544"/>
    <n v="1804"/>
    <n v="1.5073367829273323"/>
    <n v="0.61"/>
    <s v="180102080201"/>
    <x v="8"/>
    <n v="640"/>
    <n v="6100"/>
  </r>
  <r>
    <n v="2545"/>
    <n v="1805"/>
    <n v="0.42007752803803322"/>
    <n v="0.17"/>
    <s v="180102080201"/>
    <x v="8"/>
    <n v="180"/>
    <n v="1700"/>
  </r>
  <r>
    <n v="2546"/>
    <n v="1806"/>
    <n v="0.56833997846335471"/>
    <n v="0.23"/>
    <s v="180102080201"/>
    <x v="8"/>
    <n v="220"/>
    <n v="2300"/>
  </r>
  <r>
    <n v="2547"/>
    <n v="1807"/>
    <n v="2.4710439297834667E-2"/>
    <n v="0.01"/>
    <s v="180102080201"/>
    <x v="8"/>
    <n v="40"/>
    <n v="100"/>
  </r>
  <r>
    <n v="2548"/>
    <n v="1808"/>
    <n v="0.24710438021582734"/>
    <n v="0.1"/>
    <s v="180102080201"/>
    <x v="8"/>
    <n v="160"/>
    <n v="1000"/>
  </r>
  <r>
    <n v="2549"/>
    <n v="1809"/>
    <n v="0.12355218009688977"/>
    <n v="0.05"/>
    <s v="180102080201"/>
    <x v="8"/>
    <n v="120"/>
    <n v="500"/>
  </r>
  <r>
    <n v="2550"/>
    <n v="1810"/>
    <n v="0.96370719591858389"/>
    <n v="0.39"/>
    <s v="180102080201"/>
    <x v="8"/>
    <n v="400"/>
    <n v="3900"/>
  </r>
  <r>
    <n v="2551"/>
    <n v="1811"/>
    <n v="0.37065665375897788"/>
    <n v="0.15"/>
    <s v="180102080201"/>
    <x v="8"/>
    <n v="220"/>
    <n v="1500"/>
  </r>
  <r>
    <n v="2552"/>
    <n v="1812"/>
    <n v="7.4131301486975637E-2"/>
    <n v="0.03"/>
    <s v="180102080201"/>
    <x v="8"/>
    <n v="80"/>
    <n v="300"/>
  </r>
  <r>
    <n v="2553"/>
    <n v="1813"/>
    <n v="0.74131310080746338"/>
    <n v="0.3"/>
    <s v="180102080201"/>
    <x v="8"/>
    <n v="320"/>
    <n v="3000"/>
  </r>
  <r>
    <n v="2554"/>
    <n v="1814"/>
    <n v="1.952124964538414"/>
    <n v="0.79"/>
    <s v="180102080201"/>
    <x v="8"/>
    <n v="540"/>
    <n v="7900"/>
  </r>
  <r>
    <n v="2555"/>
    <n v="1815"/>
    <n v="0.17297309155728086"/>
    <n v="7.0000000000000007E-2"/>
    <s v="180102080201"/>
    <x v="8"/>
    <n v="140"/>
    <n v="700"/>
  </r>
  <r>
    <n v="2556"/>
    <n v="1816"/>
    <n v="0.22239396838733441"/>
    <n v="0.09"/>
    <s v="180102080201"/>
    <x v="8"/>
    <n v="180"/>
    <n v="900"/>
  </r>
  <r>
    <n v="2557"/>
    <n v="1817"/>
    <n v="0.12355219830232098"/>
    <n v="0.05"/>
    <s v="180102080201"/>
    <x v="8"/>
    <n v="120"/>
    <n v="500"/>
  </r>
  <r>
    <n v="2558"/>
    <n v="1818"/>
    <n v="0.19768347049536711"/>
    <n v="0.08"/>
    <s v="180102080201"/>
    <x v="8"/>
    <n v="120"/>
    <n v="800"/>
  </r>
  <r>
    <n v="2559"/>
    <n v="1819"/>
    <n v="0.1729730751279461"/>
    <n v="7.0000000000000007E-2"/>
    <s v="180102080201"/>
    <x v="8"/>
    <n v="140"/>
    <n v="700"/>
  </r>
  <r>
    <n v="2560"/>
    <n v="1820"/>
    <n v="0.1235521965142678"/>
    <n v="0.05"/>
    <s v="180102080201"/>
    <x v="8"/>
    <n v="120"/>
    <n v="500"/>
  </r>
  <r>
    <n v="2561"/>
    <n v="1821"/>
    <n v="2.4710439304846354E-2"/>
    <n v="0.01"/>
    <s v="180102080201"/>
    <x v="8"/>
    <n v="40"/>
    <n v="100"/>
  </r>
  <r>
    <n v="2562"/>
    <n v="1822"/>
    <n v="7.4131301459740798E-2"/>
    <n v="0.03"/>
    <s v="180102080201"/>
    <x v="8"/>
    <n v="80"/>
    <n v="300"/>
  </r>
  <r>
    <n v="2563"/>
    <n v="1823"/>
    <n v="0.1976835144437897"/>
    <n v="0.08"/>
    <s v="180102080201"/>
    <x v="8"/>
    <n v="120"/>
    <n v="800"/>
  </r>
  <r>
    <n v="2564"/>
    <n v="1824"/>
    <n v="0.19768351444467541"/>
    <n v="0.08"/>
    <s v="180102080201"/>
    <x v="8"/>
    <n v="140"/>
    <n v="800"/>
  </r>
  <r>
    <n v="2565"/>
    <n v="1825"/>
    <n v="0.247104341109526"/>
    <n v="0.1"/>
    <s v="180102080201"/>
    <x v="8"/>
    <n v="140"/>
    <n v="1000"/>
  </r>
  <r>
    <n v="2566"/>
    <n v="1826"/>
    <n v="2.4710439303517819E-2"/>
    <n v="0.01"/>
    <s v="180102080201"/>
    <x v="8"/>
    <n v="40"/>
    <n v="100"/>
  </r>
  <r>
    <n v="2567"/>
    <n v="1827"/>
    <n v="2.4710439302558326E-2"/>
    <n v="0.01"/>
    <s v="180102080201"/>
    <x v="8"/>
    <n v="40"/>
    <n v="100"/>
  </r>
  <r>
    <n v="2568"/>
    <n v="1828"/>
    <n v="2.471043930905336E-2"/>
    <n v="0.01"/>
    <s v="180102080201"/>
    <x v="8"/>
    <n v="40"/>
    <n v="100"/>
  </r>
  <r>
    <n v="2569"/>
    <n v="1829"/>
    <n v="0.12355217830831994"/>
    <n v="0.05"/>
    <s v="180102080201"/>
    <x v="8"/>
    <n v="100"/>
    <n v="500"/>
  </r>
  <r>
    <n v="2570"/>
    <n v="1830"/>
    <n v="0.22239395372974141"/>
    <n v="0.09"/>
    <s v="180102080201"/>
    <x v="8"/>
    <n v="120"/>
    <n v="900"/>
  </r>
  <r>
    <n v="2571"/>
    <n v="1831"/>
    <n v="2.0015456541080909"/>
    <n v="0.81"/>
    <s v="180102080201"/>
    <x v="8"/>
    <n v="700"/>
    <n v="8100"/>
  </r>
  <r>
    <n v="2572"/>
    <n v="1832"/>
    <n v="0.17297313726349567"/>
    <n v="7.0000000000000007E-2"/>
    <s v="180102080201"/>
    <x v="8"/>
    <n v="120"/>
    <n v="700"/>
  </r>
  <r>
    <n v="2573"/>
    <n v="1833"/>
    <n v="0.12355219652821735"/>
    <n v="0.05"/>
    <s v="180102080201"/>
    <x v="8"/>
    <n v="120"/>
    <n v="500"/>
  </r>
  <r>
    <n v="2574"/>
    <n v="1834"/>
    <n v="4.9420878614933016E-2"/>
    <n v="0.02"/>
    <s v="180102080201"/>
    <x v="8"/>
    <n v="60"/>
    <n v="200"/>
  </r>
  <r>
    <n v="2575"/>
    <n v="1835"/>
    <n v="2.4710439308241482E-2"/>
    <n v="0.01"/>
    <s v="180102080201"/>
    <x v="8"/>
    <n v="40"/>
    <n v="100"/>
  </r>
  <r>
    <n v="2576"/>
    <n v="1836"/>
    <n v="0.12355220943908918"/>
    <n v="0.05"/>
    <s v="180102080201"/>
    <x v="8"/>
    <n v="100"/>
    <n v="500"/>
  </r>
  <r>
    <n v="2577"/>
    <n v="1837"/>
    <n v="7.4131317900294272E-2"/>
    <n v="0.03"/>
    <s v="180102080201"/>
    <x v="8"/>
    <n v="80"/>
    <n v="300"/>
  </r>
  <r>
    <n v="2578"/>
    <n v="1838"/>
    <n v="0.27181483677214685"/>
    <n v="0.11"/>
    <s v="180102080201"/>
    <x v="8"/>
    <n v="180"/>
    <n v="1100"/>
  </r>
  <r>
    <n v="2579"/>
    <n v="1839"/>
    <n v="0.12355220453696265"/>
    <n v="0.05"/>
    <s v="180102080201"/>
    <x v="8"/>
    <n v="120"/>
    <n v="500"/>
  </r>
  <r>
    <n v="2580"/>
    <n v="1840"/>
    <n v="7.4131317911808187E-2"/>
    <n v="0.03"/>
    <s v="180102080201"/>
    <x v="8"/>
    <n v="80"/>
    <n v="300"/>
  </r>
  <r>
    <n v="2581"/>
    <n v="1841"/>
    <n v="0.12355218364015194"/>
    <n v="0.05"/>
    <s v="180102080201"/>
    <x v="8"/>
    <n v="100"/>
    <n v="500"/>
  </r>
  <r>
    <n v="2582"/>
    <n v="1842"/>
    <n v="0.29652532368175055"/>
    <n v="0.12"/>
    <s v="180102080201"/>
    <x v="8"/>
    <n v="180"/>
    <n v="1200"/>
  </r>
  <r>
    <n v="2583"/>
    <n v="1843"/>
    <n v="1.581468135414861"/>
    <n v="0.64"/>
    <s v="180102080201"/>
    <x v="8"/>
    <n v="700"/>
    <n v="6400"/>
  </r>
  <r>
    <n v="2584"/>
    <n v="1844"/>
    <n v="4.9420878610578395E-2"/>
    <n v="0.02"/>
    <s v="180102080201"/>
    <x v="8"/>
    <n v="60"/>
    <n v="200"/>
  </r>
  <r>
    <n v="2585"/>
    <n v="1845"/>
    <n v="0.1729729828395726"/>
    <n v="7.0000000000000007E-2"/>
    <s v="180102080201"/>
    <x v="8"/>
    <n v="120"/>
    <n v="700"/>
  </r>
  <r>
    <n v="2586"/>
    <n v="1846"/>
    <n v="0.27181482394851514"/>
    <n v="0.11"/>
    <s v="180102080201"/>
    <x v="8"/>
    <n v="160"/>
    <n v="1100"/>
  </r>
  <r>
    <n v="2587"/>
    <n v="1847"/>
    <n v="0.14826249601019731"/>
    <n v="0.06"/>
    <s v="180102080201"/>
    <x v="8"/>
    <n v="120"/>
    <n v="600"/>
  </r>
  <r>
    <n v="2588"/>
    <n v="1848"/>
    <n v="7.4131334335312216E-2"/>
    <n v="0.03"/>
    <s v="180102080201"/>
    <x v="8"/>
    <n v="80"/>
    <n v="300"/>
  </r>
  <r>
    <n v="2589"/>
    <n v="1849"/>
    <n v="2.4710439305362999E-2"/>
    <n v="0.01"/>
    <s v="180102080201"/>
    <x v="8"/>
    <n v="40"/>
    <n v="100"/>
  </r>
  <r>
    <n v="2590"/>
    <n v="1850"/>
    <n v="9.8841739041558088E-2"/>
    <n v="0.04"/>
    <s v="180102080201"/>
    <x v="8"/>
    <n v="100"/>
    <n v="400"/>
  </r>
  <r>
    <n v="2591"/>
    <n v="1851"/>
    <n v="9.8841757222632914E-2"/>
    <n v="0.04"/>
    <s v="180102080201"/>
    <x v="8"/>
    <n v="80"/>
    <n v="400"/>
  </r>
  <r>
    <n v="2592"/>
    <n v="1852"/>
    <n v="2.4710439309496207E-2"/>
    <n v="0.01"/>
    <s v="180102080201"/>
    <x v="8"/>
    <n v="40"/>
    <n v="100"/>
  </r>
  <r>
    <n v="2593"/>
    <n v="1853"/>
    <n v="1.16139108318534"/>
    <n v="0.47"/>
    <s v="180102080201"/>
    <x v="8"/>
    <n v="420"/>
    <n v="4700"/>
  </r>
  <r>
    <n v="2594"/>
    <n v="1854"/>
    <n v="1.6308895609854195"/>
    <n v="0.66"/>
    <s v="180102080201"/>
    <x v="8"/>
    <n v="780"/>
    <n v="6600"/>
  </r>
  <r>
    <n v="2595"/>
    <n v="1855"/>
    <n v="19.397694789576729"/>
    <n v="7.85"/>
    <s v="180102080201"/>
    <x v="8"/>
    <n v="4360"/>
    <n v="78500"/>
  </r>
  <r>
    <n v="2596"/>
    <n v="1856"/>
    <n v="4.4725888972643704"/>
    <n v="1.81"/>
    <s v="180102080201"/>
    <x v="8"/>
    <n v="1120"/>
    <n v="18100"/>
  </r>
  <r>
    <n v="2597"/>
    <n v="1857"/>
    <n v="0.51891939714514601"/>
    <n v="0.21"/>
    <s v="180102080201"/>
    <x v="8"/>
    <n v="300"/>
    <n v="2100"/>
  </r>
  <r>
    <n v="2598"/>
    <n v="1858"/>
    <n v="0.19768354550857531"/>
    <n v="0.08"/>
    <s v="180102080201"/>
    <x v="8"/>
    <n v="140"/>
    <n v="800"/>
  </r>
  <r>
    <n v="2599"/>
    <n v="1859"/>
    <n v="2.4710439310455697E-2"/>
    <n v="0.01"/>
    <s v="180102080201"/>
    <x v="8"/>
    <n v="40"/>
    <n v="100"/>
  </r>
  <r>
    <n v="2600"/>
    <n v="1860"/>
    <n v="0.81544450876604646"/>
    <n v="0.33"/>
    <s v="180102080201"/>
    <x v="8"/>
    <n v="280"/>
    <n v="3300"/>
  </r>
  <r>
    <n v="2601"/>
    <n v="1861"/>
    <n v="0.4447876606819407"/>
    <n v="0.18"/>
    <s v="180102080201"/>
    <x v="8"/>
    <n v="240"/>
    <n v="1800"/>
  </r>
  <r>
    <n v="2602"/>
    <n v="1862"/>
    <n v="2.4710439311784228E-2"/>
    <n v="0.01"/>
    <s v="180102080201"/>
    <x v="8"/>
    <n v="40"/>
    <n v="100"/>
  </r>
  <r>
    <n v="2603"/>
    <n v="1863"/>
    <n v="0.39536678033076716"/>
    <n v="0.16"/>
    <s v="180102080201"/>
    <x v="8"/>
    <n v="200"/>
    <n v="1600"/>
  </r>
  <r>
    <n v="2604"/>
    <n v="1864"/>
    <n v="3.0888049083709883"/>
    <n v="1.25"/>
    <s v="180102080201"/>
    <x v="8"/>
    <n v="860"/>
    <n v="12500"/>
  </r>
  <r>
    <n v="2605"/>
    <n v="1865"/>
    <n v="0.27181485320317916"/>
    <n v="0.11"/>
    <s v="180102080201"/>
    <x v="8"/>
    <n v="160"/>
    <n v="1100"/>
  </r>
  <r>
    <n v="2606"/>
    <n v="1866"/>
    <n v="0.27181475558164514"/>
    <n v="0.11"/>
    <s v="180102080201"/>
    <x v="8"/>
    <n v="180"/>
    <n v="1100"/>
  </r>
  <r>
    <n v="2607"/>
    <n v="1867"/>
    <n v="2.4710439306396301E-2"/>
    <n v="0.01"/>
    <s v="180102080201"/>
    <x v="8"/>
    <n v="40"/>
    <n v="100"/>
  </r>
  <r>
    <n v="2608"/>
    <n v="1868"/>
    <n v="2.4710439300639341E-2"/>
    <n v="0.01"/>
    <s v="180102080201"/>
    <x v="8"/>
    <n v="40"/>
    <n v="100"/>
  </r>
  <r>
    <n v="2609"/>
    <n v="1869"/>
    <n v="0.2965252716607395"/>
    <n v="0.12"/>
    <s v="180102080201"/>
    <x v="8"/>
    <n v="180"/>
    <n v="1200"/>
  </r>
  <r>
    <n v="2610"/>
    <n v="1870"/>
    <n v="3.7806972975387985"/>
    <n v="1.53"/>
    <s v="180102080201"/>
    <x v="8"/>
    <n v="1200"/>
    <n v="15300"/>
  </r>
  <r>
    <n v="2611"/>
    <n v="1871"/>
    <n v="4.9420878606297576E-2"/>
    <n v="0.02"/>
    <s v="180102080201"/>
    <x v="8"/>
    <n v="60"/>
    <n v="200"/>
  </r>
  <r>
    <n v="2612"/>
    <n v="1872"/>
    <n v="2.4710439308536711E-2"/>
    <n v="0.01"/>
    <s v="180102080201"/>
    <x v="8"/>
    <n v="40"/>
    <n v="100"/>
  </r>
  <r>
    <n v="2613"/>
    <n v="1873"/>
    <n v="10.057149614524608"/>
    <n v="4.07"/>
    <s v="180102080201"/>
    <x v="8"/>
    <n v="1740"/>
    <n v="40700"/>
  </r>
  <r>
    <n v="2614"/>
    <n v="1874"/>
    <n v="4.9420878610430777E-2"/>
    <n v="0.02"/>
    <s v="180102080201"/>
    <x v="8"/>
    <n v="60"/>
    <n v="200"/>
  </r>
  <r>
    <n v="2615"/>
    <n v="1875"/>
    <n v="0.14826263583867302"/>
    <n v="0.06"/>
    <s v="180102080201"/>
    <x v="8"/>
    <n v="100"/>
    <n v="600"/>
  </r>
  <r>
    <n v="2616"/>
    <n v="1876"/>
    <n v="0.1235522586693025"/>
    <n v="0.05"/>
    <s v="180102080201"/>
    <x v="8"/>
    <n v="120"/>
    <n v="500"/>
  </r>
  <r>
    <n v="2617"/>
    <n v="1877"/>
    <n v="2.4710439304846354E-2"/>
    <n v="0.01"/>
    <s v="180102080201"/>
    <x v="8"/>
    <n v="40"/>
    <n v="100"/>
  </r>
  <r>
    <n v="2618"/>
    <n v="1878"/>
    <n v="0.2223939080305383"/>
    <n v="0.09"/>
    <s v="180102080201"/>
    <x v="8"/>
    <n v="140"/>
    <n v="900"/>
  </r>
  <r>
    <n v="2619"/>
    <n v="1879"/>
    <n v="3.162936358739926"/>
    <n v="1.28"/>
    <s v="180102080201"/>
    <x v="8"/>
    <n v="740"/>
    <n v="12800"/>
  </r>
  <r>
    <n v="2620"/>
    <n v="1880"/>
    <n v="116.48501534956404"/>
    <n v="47.14"/>
    <s v="180102080201"/>
    <x v="8"/>
    <n v="6120"/>
    <n v="471400"/>
  </r>
  <r>
    <n v="2621"/>
    <n v="1881"/>
    <n v="2.4710439303960663E-2"/>
    <n v="0.01"/>
    <s v="180102080201"/>
    <x v="8"/>
    <n v="40"/>
    <n v="100"/>
  </r>
  <r>
    <n v="2622"/>
    <n v="1882"/>
    <n v="2.1498068058750874"/>
    <n v="0.87"/>
    <s v="180102080201"/>
    <x v="8"/>
    <n v="680"/>
    <n v="8700"/>
  </r>
  <r>
    <n v="2623"/>
    <n v="1883"/>
    <n v="0.14826263584007537"/>
    <n v="0.06"/>
    <s v="180102080201"/>
    <x v="8"/>
    <n v="120"/>
    <n v="600"/>
  </r>
  <r>
    <n v="2624"/>
    <n v="1884"/>
    <n v="2.4710439301451219E-2"/>
    <n v="0.01"/>
    <s v="180102080201"/>
    <x v="8"/>
    <n v="40"/>
    <n v="100"/>
  </r>
  <r>
    <n v="2625"/>
    <n v="1885"/>
    <n v="2.4710439304255892E-2"/>
    <n v="0.01"/>
    <s v="180102080201"/>
    <x v="8"/>
    <n v="40"/>
    <n v="100"/>
  </r>
  <r>
    <n v="2626"/>
    <n v="1886"/>
    <n v="0.1976835637396176"/>
    <n v="0.08"/>
    <s v="180102080201"/>
    <x v="8"/>
    <n v="120"/>
    <n v="800"/>
  </r>
  <r>
    <n v="2627"/>
    <n v="1887"/>
    <n v="7.4131301493839716E-2"/>
    <n v="0.03"/>
    <s v="180102080201"/>
    <x v="8"/>
    <n v="80"/>
    <n v="300"/>
  </r>
  <r>
    <n v="2628"/>
    <n v="1888"/>
    <n v="2.4710439298646546E-2"/>
    <n v="0.01"/>
    <s v="180102080201"/>
    <x v="8"/>
    <n v="40"/>
    <n v="100"/>
  </r>
  <r>
    <n v="2629"/>
    <n v="1889"/>
    <n v="0.32123547881441628"/>
    <n v="0.13"/>
    <s v="180102080201"/>
    <x v="8"/>
    <n v="180"/>
    <n v="1300"/>
  </r>
  <r>
    <n v="2630"/>
    <n v="1890"/>
    <n v="4.9420878608068944E-2"/>
    <n v="0.02"/>
    <s v="180102080201"/>
    <x v="8"/>
    <n v="60"/>
    <n v="200"/>
  </r>
  <r>
    <n v="2631"/>
    <n v="1891"/>
    <n v="0.27181481629810378"/>
    <n v="0.11"/>
    <s v="180102080201"/>
    <x v="8"/>
    <n v="160"/>
    <n v="1100"/>
  </r>
  <r>
    <n v="2632"/>
    <n v="1892"/>
    <n v="2.4710439303074976E-2"/>
    <n v="0.01"/>
    <s v="180102080201"/>
    <x v="8"/>
    <n v="40"/>
    <n v="100"/>
  </r>
  <r>
    <n v="2633"/>
    <n v="1893"/>
    <n v="0.1235522146940141"/>
    <n v="0.05"/>
    <s v="180102080201"/>
    <x v="8"/>
    <n v="100"/>
    <n v="500"/>
  </r>
  <r>
    <n v="2634"/>
    <n v="1894"/>
    <n v="0.59305053049172118"/>
    <n v="0.24"/>
    <s v="180102080201"/>
    <x v="8"/>
    <n v="360"/>
    <n v="2400"/>
  </r>
  <r>
    <n v="2635"/>
    <n v="1895"/>
    <n v="0.32123566523929548"/>
    <n v="0.13"/>
    <s v="180102080201"/>
    <x v="8"/>
    <n v="220"/>
    <n v="1300"/>
  </r>
  <r>
    <n v="2636"/>
    <n v="1896"/>
    <n v="7.4131334351549796E-2"/>
    <n v="0.03"/>
    <s v="180102080201"/>
    <x v="8"/>
    <n v="80"/>
    <n v="300"/>
  </r>
  <r>
    <n v="2637"/>
    <n v="1897"/>
    <n v="0.12355218368000784"/>
    <n v="0.05"/>
    <s v="180102080201"/>
    <x v="8"/>
    <n v="100"/>
    <n v="500"/>
  </r>
  <r>
    <n v="2638"/>
    <n v="1898"/>
    <n v="2.471043930676534E-2"/>
    <n v="0.01"/>
    <s v="180102080201"/>
    <x v="8"/>
    <n v="40"/>
    <n v="100"/>
  </r>
  <r>
    <n v="2639"/>
    <n v="1899"/>
    <n v="2.4710439302927361E-2"/>
    <n v="0.01"/>
    <s v="180102080201"/>
    <x v="8"/>
    <n v="40"/>
    <n v="100"/>
  </r>
  <r>
    <n v="2640"/>
    <n v="1900"/>
    <n v="19.348271579575947"/>
    <n v="7.83"/>
    <s v="180102080201"/>
    <x v="8"/>
    <n v="2440"/>
    <n v="78300"/>
  </r>
  <r>
    <n v="2641"/>
    <n v="1901"/>
    <n v="0.17297309610874936"/>
    <n v="7.0000000000000007E-2"/>
    <s v="180102080201"/>
    <x v="8"/>
    <n v="120"/>
    <n v="700"/>
  </r>
  <r>
    <n v="2642"/>
    <n v="1902"/>
    <n v="0.61776098888694708"/>
    <n v="0.25"/>
    <s v="180102080201"/>
    <x v="8"/>
    <n v="340"/>
    <n v="2500"/>
  </r>
  <r>
    <n v="2643"/>
    <n v="1903"/>
    <n v="0.42007742070103621"/>
    <n v="0.17"/>
    <s v="180102080201"/>
    <x v="8"/>
    <n v="220"/>
    <n v="1700"/>
  </r>
  <r>
    <n v="2644"/>
    <n v="1904"/>
    <n v="0.17297309612860351"/>
    <n v="7.0000000000000007E-2"/>
    <s v="180102080201"/>
    <x v="8"/>
    <n v="120"/>
    <n v="700"/>
  </r>
  <r>
    <n v="2645"/>
    <n v="1905"/>
    <n v="62.146753791341439"/>
    <n v="25.15"/>
    <s v="180102080201"/>
    <x v="8"/>
    <n v="7580"/>
    <n v="251500"/>
  </r>
  <r>
    <n v="2646"/>
    <n v="1906"/>
    <n v="2.4710439307060569E-2"/>
    <n v="0.01"/>
    <s v="180102080201"/>
    <x v="8"/>
    <n v="40"/>
    <n v="100"/>
  </r>
  <r>
    <n v="2647"/>
    <n v="1907"/>
    <n v="9.8841757215547429E-2"/>
    <n v="0.04"/>
    <s v="180102080201"/>
    <x v="8"/>
    <n v="80"/>
    <n v="400"/>
  </r>
  <r>
    <n v="2648"/>
    <n v="1908"/>
    <n v="9.8841753582609507E-2"/>
    <n v="0.04"/>
    <s v="180102080201"/>
    <x v="8"/>
    <n v="100"/>
    <n v="400"/>
  </r>
  <r>
    <n v="2649"/>
    <n v="1909"/>
    <n v="2.4710439303960663E-2"/>
    <n v="0.01"/>
    <s v="180102080201"/>
    <x v="8"/>
    <n v="40"/>
    <n v="100"/>
  </r>
  <r>
    <n v="2650"/>
    <n v="1910"/>
    <n v="2.4710439312153262E-2"/>
    <n v="0.01"/>
    <s v="180102080201"/>
    <x v="8"/>
    <n v="40"/>
    <n v="100"/>
  </r>
  <r>
    <n v="2651"/>
    <n v="1911"/>
    <n v="0.42007744737613867"/>
    <n v="0.17"/>
    <s v="180102080201"/>
    <x v="8"/>
    <n v="280"/>
    <n v="1700"/>
  </r>
  <r>
    <n v="2652"/>
    <n v="1912"/>
    <n v="0.17297301299402024"/>
    <n v="7.0000000000000007E-2"/>
    <s v="180102080201"/>
    <x v="8"/>
    <n v="120"/>
    <n v="700"/>
  </r>
  <r>
    <n v="2653"/>
    <n v="1913"/>
    <n v="1.3096531634313215"/>
    <n v="0.53"/>
    <s v="180102080201"/>
    <x v="8"/>
    <n v="460"/>
    <n v="5300"/>
  </r>
  <r>
    <n v="2654"/>
    <n v="1914"/>
    <n v="4.942087861020935E-2"/>
    <n v="0.02"/>
    <s v="180102080201"/>
    <x v="8"/>
    <n v="60"/>
    <n v="200"/>
  </r>
  <r>
    <n v="2655"/>
    <n v="1915"/>
    <n v="4.9420878626373135E-2"/>
    <n v="0.02"/>
    <s v="180102080201"/>
    <x v="8"/>
    <n v="60"/>
    <n v="200"/>
  </r>
  <r>
    <n v="2656"/>
    <n v="1916"/>
    <n v="7.4131303253329506E-2"/>
    <n v="0.03"/>
    <s v="180102080201"/>
    <x v="8"/>
    <n v="80"/>
    <n v="300"/>
  </r>
  <r>
    <n v="2657"/>
    <n v="1917"/>
    <n v="2.471043930041792E-2"/>
    <n v="0.01"/>
    <s v="180102080201"/>
    <x v="8"/>
    <n v="40"/>
    <n v="100"/>
  </r>
  <r>
    <n v="2658"/>
    <n v="1918"/>
    <n v="1.0378342947725989"/>
    <n v="0.42"/>
    <s v="180102080201"/>
    <x v="8"/>
    <n v="380"/>
    <n v="4200"/>
  </r>
  <r>
    <n v="2659"/>
    <n v="1919"/>
    <n v="7.4131332530209551E-2"/>
    <n v="0.03"/>
    <s v="180102080201"/>
    <x v="8"/>
    <n v="80"/>
    <n v="300"/>
  </r>
  <r>
    <n v="2660"/>
    <n v="1920"/>
    <n v="2.4710439298203702E-2"/>
    <n v="0.01"/>
    <s v="180102080201"/>
    <x v="8"/>
    <n v="40"/>
    <n v="100"/>
  </r>
  <r>
    <n v="2661"/>
    <n v="1921"/>
    <n v="2.4710439314884133E-2"/>
    <n v="0.01"/>
    <s v="180102080201"/>
    <x v="8"/>
    <n v="40"/>
    <n v="100"/>
  </r>
  <r>
    <n v="2662"/>
    <n v="1922"/>
    <n v="0.29652526712853461"/>
    <n v="0.12"/>
    <s v="180102080201"/>
    <x v="8"/>
    <n v="160"/>
    <n v="1200"/>
  </r>
  <r>
    <n v="2663"/>
    <n v="1923"/>
    <n v="0.27181479953427479"/>
    <n v="0.11"/>
    <s v="180102080201"/>
    <x v="8"/>
    <n v="220"/>
    <n v="1100"/>
  </r>
  <r>
    <n v="2664"/>
    <n v="1924"/>
    <n v="24.067965510080249"/>
    <n v="9.74"/>
    <s v="180102080201"/>
    <x v="8"/>
    <n v="5860"/>
    <n v="97400"/>
  </r>
  <r>
    <n v="2665"/>
    <n v="1925"/>
    <n v="4.9420878616335345E-2"/>
    <n v="0.02"/>
    <s v="180102080201"/>
    <x v="8"/>
    <n v="60"/>
    <n v="200"/>
  </r>
  <r>
    <n v="2666"/>
    <n v="1926"/>
    <n v="1.3837837312344443"/>
    <n v="0.56000000000000005"/>
    <s v="180102080201"/>
    <x v="8"/>
    <n v="520"/>
    <n v="5600"/>
  </r>
  <r>
    <n v="2667"/>
    <n v="1927"/>
    <n v="0.14826264864186017"/>
    <n v="0.06"/>
    <s v="180102080201"/>
    <x v="8"/>
    <n v="140"/>
    <n v="600"/>
  </r>
  <r>
    <n v="2668"/>
    <n v="1928"/>
    <n v="0.96370734745782649"/>
    <n v="0.39"/>
    <s v="180102080201"/>
    <x v="8"/>
    <n v="360"/>
    <n v="3900"/>
  </r>
  <r>
    <n v="2669"/>
    <n v="1929"/>
    <n v="2.4710439297687049E-2"/>
    <n v="0.01"/>
    <s v="180102080201"/>
    <x v="8"/>
    <n v="40"/>
    <n v="100"/>
  </r>
  <r>
    <n v="2670"/>
    <n v="1930"/>
    <n v="2.4710439303296403E-2"/>
    <n v="0.01"/>
    <s v="180102080201"/>
    <x v="8"/>
    <n v="40"/>
    <n v="100"/>
  </r>
  <r>
    <n v="2671"/>
    <n v="1931"/>
    <n v="1.5814678277065242"/>
    <n v="0.64"/>
    <s v="180102080201"/>
    <x v="8"/>
    <n v="400"/>
    <n v="6400"/>
  </r>
  <r>
    <n v="2672"/>
    <n v="1932"/>
    <n v="0.42007747435960757"/>
    <n v="0.17"/>
    <s v="180102080201"/>
    <x v="8"/>
    <n v="240"/>
    <n v="1700"/>
  </r>
  <r>
    <n v="2673"/>
    <n v="1933"/>
    <n v="0.19768352242729292"/>
    <n v="0.08"/>
    <s v="180102080201"/>
    <x v="8"/>
    <n v="160"/>
    <n v="800"/>
  </r>
  <r>
    <n v="2674"/>
    <n v="1934"/>
    <n v="7.4131301491846921E-2"/>
    <n v="0.03"/>
    <s v="180102080201"/>
    <x v="8"/>
    <n v="80"/>
    <n v="300"/>
  </r>
  <r>
    <n v="2675"/>
    <n v="1935"/>
    <n v="0.27181487622526818"/>
    <n v="0.11"/>
    <s v="180102080201"/>
    <x v="8"/>
    <n v="160"/>
    <n v="1100"/>
  </r>
  <r>
    <n v="2676"/>
    <n v="1936"/>
    <n v="26.390747060887303"/>
    <n v="10.68"/>
    <s v="180102080201"/>
    <x v="8"/>
    <n v="2580"/>
    <n v="106800"/>
  </r>
  <r>
    <n v="2677"/>
    <n v="1937"/>
    <n v="0.14826263583911586"/>
    <n v="0.06"/>
    <s v="180102080201"/>
    <x v="8"/>
    <n v="140"/>
    <n v="600"/>
  </r>
  <r>
    <n v="2678"/>
    <n v="1938"/>
    <n v="0.17297308977646078"/>
    <n v="7.0000000000000007E-2"/>
    <s v="180102080201"/>
    <x v="8"/>
    <n v="160"/>
    <n v="700"/>
  </r>
  <r>
    <n v="2679"/>
    <n v="1939"/>
    <n v="0.19768349623688233"/>
    <n v="0.08"/>
    <s v="180102080201"/>
    <x v="8"/>
    <n v="140"/>
    <n v="800"/>
  </r>
  <r>
    <n v="2680"/>
    <n v="1940"/>
    <n v="4.942087861854956E-2"/>
    <n v="0.02"/>
    <s v="180102080201"/>
    <x v="8"/>
    <n v="60"/>
    <n v="200"/>
  </r>
  <r>
    <n v="2681"/>
    <n v="1941"/>
    <n v="2.471043930905336E-2"/>
    <n v="0.01"/>
    <s v="180102080201"/>
    <x v="8"/>
    <n v="40"/>
    <n v="100"/>
  </r>
  <r>
    <n v="2682"/>
    <n v="1942"/>
    <n v="4.9420878610283166E-2"/>
    <n v="0.02"/>
    <s v="180102080201"/>
    <x v="8"/>
    <n v="60"/>
    <n v="200"/>
  </r>
  <r>
    <n v="2683"/>
    <n v="1943"/>
    <n v="0.59305061945198045"/>
    <n v="0.24"/>
    <s v="180102080201"/>
    <x v="8"/>
    <n v="240"/>
    <n v="2400"/>
  </r>
  <r>
    <n v="2684"/>
    <n v="1944"/>
    <n v="0.37065653542271548"/>
    <n v="0.15"/>
    <s v="180102080201"/>
    <x v="8"/>
    <n v="180"/>
    <n v="1500"/>
  </r>
  <r>
    <n v="2685"/>
    <n v="1945"/>
    <n v="0.96370709338924021"/>
    <n v="0.39"/>
    <s v="180102080201"/>
    <x v="8"/>
    <n v="560"/>
    <n v="3900"/>
  </r>
  <r>
    <n v="2686"/>
    <n v="1946"/>
    <n v="7.3884219358165328"/>
    <n v="2.99"/>
    <s v="180102080201"/>
    <x v="8"/>
    <n v="1100"/>
    <n v="29900"/>
  </r>
  <r>
    <n v="2687"/>
    <n v="1947"/>
    <n v="0.19768350163602655"/>
    <n v="0.08"/>
    <s v="180102080201"/>
    <x v="8"/>
    <n v="160"/>
    <n v="800"/>
  </r>
  <r>
    <n v="2688"/>
    <n v="1948"/>
    <n v="11.885721436932478"/>
    <n v="4.8099999999999996"/>
    <s v="180102080201"/>
    <x v="8"/>
    <n v="2700"/>
    <n v="48100"/>
  </r>
  <r>
    <n v="2689"/>
    <n v="1949"/>
    <n v="0.34594616666345385"/>
    <n v="0.14000000000000001"/>
    <s v="180102080201"/>
    <x v="8"/>
    <n v="200"/>
    <n v="1400"/>
  </r>
  <r>
    <n v="2690"/>
    <n v="1950"/>
    <n v="0.17297306225146841"/>
    <n v="7.0000000000000007E-2"/>
    <s v="180102080201"/>
    <x v="8"/>
    <n v="140"/>
    <n v="700"/>
  </r>
  <r>
    <n v="2691"/>
    <n v="1951"/>
    <n v="2.4710439309127169E-2"/>
    <n v="0.01"/>
    <s v="180102080201"/>
    <x v="8"/>
    <n v="40"/>
    <n v="100"/>
  </r>
  <r>
    <n v="2692"/>
    <n v="1952"/>
    <n v="7.4131332564234667E-2"/>
    <n v="0.03"/>
    <s v="180102080201"/>
    <x v="8"/>
    <n v="80"/>
    <n v="300"/>
  </r>
  <r>
    <n v="2693"/>
    <n v="1953"/>
    <n v="0.12355218011467731"/>
    <n v="0.05"/>
    <s v="180102080201"/>
    <x v="8"/>
    <n v="120"/>
    <n v="500"/>
  </r>
  <r>
    <n v="2694"/>
    <n v="1954"/>
    <n v="7.4131317917786571E-2"/>
    <n v="0.03"/>
    <s v="180102080201"/>
    <x v="8"/>
    <n v="80"/>
    <n v="300"/>
  </r>
  <r>
    <n v="2695"/>
    <n v="1955"/>
    <n v="2.4710439304772545E-2"/>
    <n v="0.01"/>
    <s v="180102080201"/>
    <x v="8"/>
    <n v="40"/>
    <n v="100"/>
  </r>
  <r>
    <n v="2696"/>
    <n v="1956"/>
    <n v="0.56834017412158822"/>
    <n v="0.23"/>
    <s v="180102080201"/>
    <x v="8"/>
    <n v="280"/>
    <n v="2300"/>
  </r>
  <r>
    <n v="2697"/>
    <n v="1957"/>
    <n v="0.4942087487348375"/>
    <n v="0.2"/>
    <s v="180102080201"/>
    <x v="8"/>
    <n v="220"/>
    <n v="2000"/>
  </r>
  <r>
    <n v="2698"/>
    <n v="1958"/>
    <n v="54.041731877926367"/>
    <n v="21.87"/>
    <s v="180102080201"/>
    <x v="8"/>
    <n v="5940"/>
    <n v="218700"/>
  </r>
  <r>
    <n v="2699"/>
    <n v="1959"/>
    <n v="4.9420878606888027E-2"/>
    <n v="0.02"/>
    <s v="180102080201"/>
    <x v="8"/>
    <n v="60"/>
    <n v="200"/>
  </r>
  <r>
    <n v="2700"/>
    <n v="1960"/>
    <n v="7.4131332545044795E-2"/>
    <n v="0.03"/>
    <s v="180102080201"/>
    <x v="8"/>
    <n v="80"/>
    <n v="300"/>
  </r>
  <r>
    <n v="2701"/>
    <n v="1961"/>
    <n v="7.363709304664404"/>
    <n v="2.98"/>
    <s v="180102080201"/>
    <x v="8"/>
    <n v="900"/>
    <n v="29800"/>
  </r>
  <r>
    <n v="2702"/>
    <n v="1962"/>
    <n v="4.9420878614563971E-2"/>
    <n v="0.02"/>
    <s v="180102080201"/>
    <x v="8"/>
    <n v="60"/>
    <n v="200"/>
  </r>
  <r>
    <n v="2703"/>
    <n v="1963"/>
    <n v="0.17297309153580295"/>
    <n v="7.0000000000000007E-2"/>
    <s v="180102080201"/>
    <x v="8"/>
    <n v="160"/>
    <n v="700"/>
  </r>
  <r>
    <n v="2704"/>
    <n v="1964"/>
    <n v="19.422406032342455"/>
    <n v="7.86"/>
    <s v="180102080201"/>
    <x v="8"/>
    <n v="4100"/>
    <n v="78600"/>
  </r>
  <r>
    <n v="2705"/>
    <n v="1965"/>
    <n v="1.7791517412721873"/>
    <n v="0.72"/>
    <s v="180102080201"/>
    <x v="8"/>
    <n v="620"/>
    <n v="7200"/>
  </r>
  <r>
    <n v="2706"/>
    <n v="1966"/>
    <n v="5.3127445234399335"/>
    <n v="2.15"/>
    <s v="180102080201"/>
    <x v="8"/>
    <n v="1460"/>
    <n v="21500"/>
  </r>
  <r>
    <n v="2707"/>
    <n v="1967"/>
    <n v="0.4200774324822889"/>
    <n v="0.17"/>
    <s v="180102080201"/>
    <x v="8"/>
    <n v="240"/>
    <n v="1700"/>
  </r>
  <r>
    <n v="2708"/>
    <n v="1968"/>
    <n v="7.4131317917343731E-2"/>
    <n v="0.03"/>
    <s v="180102080201"/>
    <x v="8"/>
    <n v="80"/>
    <n v="300"/>
  </r>
  <r>
    <n v="2709"/>
    <n v="1969"/>
    <n v="0.1482626358393373"/>
    <n v="0.06"/>
    <s v="180102080201"/>
    <x v="8"/>
    <n v="120"/>
    <n v="600"/>
  </r>
  <r>
    <n v="2710"/>
    <n v="1970"/>
    <n v="0.76602356915625414"/>
    <n v="0.31"/>
    <s v="180102080201"/>
    <x v="8"/>
    <n v="300"/>
    <n v="3100"/>
  </r>
  <r>
    <n v="2711"/>
    <n v="1971"/>
    <n v="0.69189232957226166"/>
    <n v="0.28000000000000003"/>
    <s v="180102080201"/>
    <x v="8"/>
    <n v="260"/>
    <n v="2800"/>
  </r>
  <r>
    <n v="2712"/>
    <n v="1972"/>
    <n v="4.9420878614121137E-2"/>
    <n v="0.02"/>
    <s v="180102080201"/>
    <x v="8"/>
    <n v="60"/>
    <n v="200"/>
  </r>
  <r>
    <n v="2713"/>
    <n v="1973"/>
    <n v="2.3227790892230997"/>
    <n v="0.94"/>
    <s v="180102080201"/>
    <x v="8"/>
    <n v="480"/>
    <n v="9400"/>
  </r>
  <r>
    <n v="2714"/>
    <n v="1974"/>
    <n v="2.4710439304403503E-2"/>
    <n v="0.01"/>
    <s v="180102080201"/>
    <x v="8"/>
    <n v="40"/>
    <n v="100"/>
  </r>
  <r>
    <n v="2715"/>
    <n v="1975"/>
    <n v="9.8841760809958004E-2"/>
    <n v="0.04"/>
    <s v="180102080201"/>
    <x v="8"/>
    <n v="100"/>
    <n v="400"/>
  </r>
  <r>
    <n v="2716"/>
    <n v="1976"/>
    <n v="4.9420878607478486E-2"/>
    <n v="0.02"/>
    <s v="180102080201"/>
    <x v="8"/>
    <n v="60"/>
    <n v="200"/>
  </r>
  <r>
    <n v="2717"/>
    <n v="1977"/>
    <n v="7.4131332533014224E-2"/>
    <n v="0.03"/>
    <s v="180102080201"/>
    <x v="8"/>
    <n v="80"/>
    <n v="300"/>
  </r>
  <r>
    <n v="2718"/>
    <n v="1978"/>
    <n v="0.91428625273305419"/>
    <n v="0.37"/>
    <s v="180102080201"/>
    <x v="8"/>
    <n v="300"/>
    <n v="3700"/>
  </r>
  <r>
    <n v="2719"/>
    <n v="1979"/>
    <n v="4.9420878609840312E-2"/>
    <n v="0.02"/>
    <s v="180102080201"/>
    <x v="8"/>
    <n v="60"/>
    <n v="200"/>
  </r>
  <r>
    <n v="2720"/>
    <n v="1980"/>
    <n v="31.87646299941423"/>
    <n v="12.9"/>
    <s v="180102080201"/>
    <x v="8"/>
    <n v="3680"/>
    <n v="129000"/>
  </r>
  <r>
    <n v="2721"/>
    <n v="1981"/>
    <n v="4.9420878609840312E-2"/>
    <n v="0.02"/>
    <s v="180102080201"/>
    <x v="8"/>
    <n v="60"/>
    <n v="200"/>
  </r>
  <r>
    <n v="2722"/>
    <n v="1982"/>
    <n v="0.12355214904332285"/>
    <n v="0.05"/>
    <s v="180102080201"/>
    <x v="8"/>
    <n v="100"/>
    <n v="500"/>
  </r>
  <r>
    <n v="2723"/>
    <n v="1983"/>
    <n v="0.88957586711069281"/>
    <n v="0.36"/>
    <s v="180102080201"/>
    <x v="8"/>
    <n v="440"/>
    <n v="3600"/>
  </r>
  <r>
    <n v="2724"/>
    <n v="1984"/>
    <n v="0.19768351444408494"/>
    <n v="0.08"/>
    <s v="180102080201"/>
    <x v="8"/>
    <n v="120"/>
    <n v="800"/>
  </r>
  <r>
    <n v="2725"/>
    <n v="1985"/>
    <n v="0.1482626358373445"/>
    <n v="0.06"/>
    <s v="180102080201"/>
    <x v="8"/>
    <n v="140"/>
    <n v="600"/>
  </r>
  <r>
    <n v="2726"/>
    <n v="1986"/>
    <n v="4.9420878613530679E-2"/>
    <n v="0.02"/>
    <s v="180102080201"/>
    <x v="8"/>
    <n v="60"/>
    <n v="200"/>
  </r>
  <r>
    <n v="2727"/>
    <n v="1987"/>
    <n v="0.37065658957166198"/>
    <n v="0.15"/>
    <s v="180102080201"/>
    <x v="8"/>
    <n v="160"/>
    <n v="1500"/>
  </r>
  <r>
    <n v="2728"/>
    <n v="1988"/>
    <n v="2.4710439307208183E-2"/>
    <n v="0.01"/>
    <s v="180102080201"/>
    <x v="8"/>
    <n v="40"/>
    <n v="100"/>
  </r>
  <r>
    <n v="2729"/>
    <n v="1989"/>
    <n v="0.14826263583859925"/>
    <n v="0.06"/>
    <s v="180102080201"/>
    <x v="8"/>
    <n v="120"/>
    <n v="600"/>
  </r>
  <r>
    <n v="2730"/>
    <n v="1990"/>
    <n v="0.840154915565686"/>
    <n v="0.34"/>
    <s v="180102080201"/>
    <x v="8"/>
    <n v="540"/>
    <n v="3400"/>
  </r>
  <r>
    <n v="2731"/>
    <n v="1991"/>
    <n v="4.9420878612644992E-2"/>
    <n v="0.02"/>
    <s v="180102080201"/>
    <x v="8"/>
    <n v="60"/>
    <n v="200"/>
  </r>
  <r>
    <n v="2732"/>
    <n v="1992"/>
    <n v="9.1181536418557272"/>
    <n v="3.69"/>
    <s v="180102080201"/>
    <x v="8"/>
    <n v="2260"/>
    <n v="36900"/>
  </r>
  <r>
    <n v="2733"/>
    <n v="1993"/>
    <n v="0.42007746817781194"/>
    <n v="0.17"/>
    <s v="180102080201"/>
    <x v="8"/>
    <n v="280"/>
    <n v="1700"/>
  </r>
  <r>
    <n v="2734"/>
    <n v="1994"/>
    <n v="0.17297307513909096"/>
    <n v="7.0000000000000007E-2"/>
    <s v="180102080201"/>
    <x v="8"/>
    <n v="120"/>
    <n v="700"/>
  </r>
  <r>
    <n v="2735"/>
    <n v="1995"/>
    <n v="0.44478790749978148"/>
    <n v="0.18"/>
    <s v="180102080201"/>
    <x v="8"/>
    <n v="260"/>
    <n v="1800"/>
  </r>
  <r>
    <n v="2736"/>
    <n v="1996"/>
    <n v="9.5876502310966227"/>
    <n v="3.88"/>
    <s v="180102080201"/>
    <x v="8"/>
    <n v="1140"/>
    <n v="38800"/>
  </r>
  <r>
    <n v="2737"/>
    <n v="1997"/>
    <n v="46.678014822516218"/>
    <n v="18.89"/>
    <s v="180102080201"/>
    <x v="8"/>
    <n v="5440"/>
    <n v="188900"/>
  </r>
  <r>
    <n v="2738"/>
    <n v="1998"/>
    <n v="9.8841757213480819E-2"/>
    <n v="0.04"/>
    <s v="180102080201"/>
    <x v="8"/>
    <n v="100"/>
    <n v="400"/>
  </r>
  <r>
    <n v="2739"/>
    <n v="1999"/>
    <n v="0.91428627688675501"/>
    <n v="0.37"/>
    <s v="180102080201"/>
    <x v="8"/>
    <n v="380"/>
    <n v="3700"/>
  </r>
  <r>
    <n v="2740"/>
    <n v="2000"/>
    <n v="1.0625490628598244"/>
    <n v="0.43"/>
    <s v="180102080201"/>
    <x v="8"/>
    <n v="300"/>
    <n v="4300"/>
  </r>
  <r>
    <n v="2741"/>
    <n v="2001"/>
    <n v="0.19768355839737878"/>
    <n v="0.08"/>
    <s v="180102080201"/>
    <x v="8"/>
    <n v="120"/>
    <n v="800"/>
  </r>
  <r>
    <n v="2742"/>
    <n v="2002"/>
    <n v="2.4710439310455697E-2"/>
    <n v="0.01"/>
    <s v="180102080201"/>
    <x v="8"/>
    <n v="40"/>
    <n v="100"/>
  </r>
  <r>
    <n v="2743"/>
    <n v="2003"/>
    <n v="1.3590741107196456"/>
    <n v="0.55000000000000004"/>
    <s v="180102080201"/>
    <x v="8"/>
    <n v="420"/>
    <n v="5500"/>
  </r>
  <r>
    <n v="2744"/>
    <n v="2004"/>
    <n v="207.59240398305033"/>
    <n v="84.01"/>
    <s v="180102080201"/>
    <x v="8"/>
    <n v="28620"/>
    <n v="840100"/>
  </r>
  <r>
    <n v="2745"/>
    <n v="2005"/>
    <n v="0.22239383039444366"/>
    <n v="0.09"/>
    <s v="180102080201"/>
    <x v="8"/>
    <n v="160"/>
    <n v="900"/>
  </r>
  <r>
    <n v="2746"/>
    <n v="2006"/>
    <n v="0.22239395373343179"/>
    <n v="0.09"/>
    <s v="180102080201"/>
    <x v="8"/>
    <n v="120"/>
    <n v="900"/>
  </r>
  <r>
    <n v="2747"/>
    <n v="2007"/>
    <n v="0.27181481951203823"/>
    <n v="0.11"/>
    <s v="180102080201"/>
    <x v="8"/>
    <n v="180"/>
    <n v="1100"/>
  </r>
  <r>
    <n v="2748"/>
    <n v="2008"/>
    <n v="3.1382263487159769"/>
    <n v="1.27"/>
    <s v="180102080201"/>
    <x v="8"/>
    <n v="680"/>
    <n v="12700"/>
  </r>
  <r>
    <n v="2749"/>
    <n v="2009"/>
    <n v="37.065661046245737"/>
    <n v="15"/>
    <s v="180102080201"/>
    <x v="8"/>
    <n v="3640"/>
    <n v="150000"/>
  </r>
  <r>
    <n v="2750"/>
    <n v="1"/>
    <n v="0.42007747261753636"/>
    <n v="0.17"/>
    <s v="180102080302"/>
    <x v="9"/>
    <n v="220"/>
    <n v="1700"/>
  </r>
  <r>
    <n v="2751"/>
    <n v="2"/>
    <n v="0.34594615026187053"/>
    <n v="0.14000000000000001"/>
    <s v="180102080302"/>
    <x v="9"/>
    <n v="180"/>
    <n v="1400"/>
  </r>
  <r>
    <n v="2752"/>
    <n v="3"/>
    <n v="2.4710439302115486E-2"/>
    <n v="0.01"/>
    <s v="180102080302"/>
    <x v="9"/>
    <n v="40"/>
    <n v="100"/>
  </r>
  <r>
    <n v="2753"/>
    <n v="4"/>
    <n v="4.9420878607183263E-2"/>
    <n v="0.02"/>
    <s v="180102080302"/>
    <x v="9"/>
    <n v="60"/>
    <n v="200"/>
  </r>
  <r>
    <n v="2754"/>
    <n v="5"/>
    <n v="1.0625492653867035"/>
    <n v="0.43"/>
    <s v="180102080302"/>
    <x v="9"/>
    <n v="340"/>
    <n v="4300"/>
  </r>
  <r>
    <n v="2755"/>
    <n v="6"/>
    <n v="0.44478787707335443"/>
    <n v="0.18"/>
    <s v="180102080302"/>
    <x v="9"/>
    <n v="300"/>
    <n v="1800"/>
  </r>
  <r>
    <n v="2756"/>
    <n v="7"/>
    <n v="0.17297307511702262"/>
    <n v="7.0000000000000007E-2"/>
    <s v="180102080302"/>
    <x v="9"/>
    <n v="140"/>
    <n v="700"/>
  </r>
  <r>
    <n v="2757"/>
    <n v="8"/>
    <n v="9.8841757213997489E-2"/>
    <n v="0.04"/>
    <s v="180102080302"/>
    <x v="9"/>
    <n v="100"/>
    <n v="400"/>
  </r>
  <r>
    <n v="2758"/>
    <n v="9"/>
    <n v="1.3837845585174124"/>
    <n v="0.56000000000000005"/>
    <s v="180102080302"/>
    <x v="9"/>
    <n v="360"/>
    <n v="5600"/>
  </r>
  <r>
    <n v="2759"/>
    <n v="10"/>
    <n v="0.66718115731742789"/>
    <n v="0.27"/>
    <s v="180102080302"/>
    <x v="9"/>
    <n v="260"/>
    <n v="2700"/>
  </r>
  <r>
    <n v="2760"/>
    <n v="11"/>
    <n v="4.942087861389971E-2"/>
    <n v="0.02"/>
    <s v="180102080302"/>
    <x v="9"/>
    <n v="60"/>
    <n v="200"/>
  </r>
  <r>
    <n v="2761"/>
    <n v="12"/>
    <n v="0.34594660305250091"/>
    <n v="0.14000000000000001"/>
    <s v="180102080302"/>
    <x v="9"/>
    <n v="200"/>
    <n v="1400"/>
  </r>
  <r>
    <n v="2762"/>
    <n v="13"/>
    <n v="1.3343642334155057"/>
    <n v="0.54"/>
    <s v="180102080302"/>
    <x v="9"/>
    <n v="400"/>
    <n v="5400"/>
  </r>
  <r>
    <n v="2763"/>
    <n v="14"/>
    <n v="2.1745186748817589"/>
    <n v="0.88"/>
    <s v="180102080302"/>
    <x v="9"/>
    <n v="620"/>
    <n v="8800"/>
  </r>
  <r>
    <n v="2764"/>
    <n v="15"/>
    <n v="0.84015479207472876"/>
    <n v="0.34"/>
    <s v="180102080302"/>
    <x v="9"/>
    <n v="340"/>
    <n v="3400"/>
  </r>
  <r>
    <n v="2765"/>
    <n v="16"/>
    <n v="0.593051341879128"/>
    <n v="0.24"/>
    <s v="180102080302"/>
    <x v="9"/>
    <n v="260"/>
    <n v="2400"/>
  </r>
  <r>
    <n v="2766"/>
    <n v="17"/>
    <n v="1.1861013525151602"/>
    <n v="0.48"/>
    <s v="180102080302"/>
    <x v="9"/>
    <n v="400"/>
    <n v="4800"/>
  </r>
  <r>
    <n v="2767"/>
    <n v="18"/>
    <n v="8.8463368998365155"/>
    <n v="3.58"/>
    <s v="180102080302"/>
    <x v="9"/>
    <n v="1960"/>
    <n v="35800"/>
  </r>
  <r>
    <n v="2768"/>
    <n v="19"/>
    <n v="1.2849421251842323"/>
    <n v="0.52"/>
    <s v="180102080302"/>
    <x v="9"/>
    <n v="400"/>
    <n v="5200"/>
  </r>
  <r>
    <n v="2769"/>
    <n v="20"/>
    <n v="2.4710439305879652E-2"/>
    <n v="0.01"/>
    <s v="180102080302"/>
    <x v="9"/>
    <n v="40"/>
    <n v="100"/>
  </r>
  <r>
    <n v="2770"/>
    <n v="21"/>
    <n v="2.471043931303895E-2"/>
    <n v="0.01"/>
    <s v="180102080302"/>
    <x v="9"/>
    <n v="40"/>
    <n v="100"/>
  </r>
  <r>
    <n v="2771"/>
    <n v="22"/>
    <n v="2.471043930115599E-2"/>
    <n v="0.01"/>
    <s v="180102080302"/>
    <x v="9"/>
    <n v="40"/>
    <n v="100"/>
  </r>
  <r>
    <n v="2772"/>
    <n v="23"/>
    <n v="7.7590799673744897"/>
    <n v="3.14"/>
    <s v="180102080302"/>
    <x v="9"/>
    <n v="1760"/>
    <n v="31400"/>
  </r>
  <r>
    <n v="2773"/>
    <n v="24"/>
    <n v="1.0625488954114402"/>
    <n v="0.43"/>
    <s v="180102080302"/>
    <x v="9"/>
    <n v="440"/>
    <n v="4300"/>
  </r>
  <r>
    <n v="2774"/>
    <n v="25"/>
    <n v="0.14826263582479729"/>
    <n v="0.06"/>
    <s v="180102080302"/>
    <x v="9"/>
    <n v="140"/>
    <n v="600"/>
  </r>
  <r>
    <n v="2775"/>
    <n v="26"/>
    <n v="0.12355218348774008"/>
    <n v="0.05"/>
    <s v="180102080302"/>
    <x v="9"/>
    <n v="100"/>
    <n v="500"/>
  </r>
  <r>
    <n v="2776"/>
    <n v="27"/>
    <n v="4.9420878607478486E-2"/>
    <n v="0.02"/>
    <s v="180102080302"/>
    <x v="9"/>
    <n v="60"/>
    <n v="200"/>
  </r>
  <r>
    <n v="2777"/>
    <n v="28"/>
    <n v="0.32123578918305973"/>
    <n v="0.13"/>
    <s v="180102080302"/>
    <x v="9"/>
    <n v="180"/>
    <n v="1300"/>
  </r>
  <r>
    <n v="2778"/>
    <n v="29"/>
    <n v="7.4131303163801385E-2"/>
    <n v="0.03"/>
    <s v="180102080302"/>
    <x v="9"/>
    <n v="80"/>
    <n v="300"/>
  </r>
  <r>
    <n v="2779"/>
    <n v="30"/>
    <n v="1.0131256743054107"/>
    <n v="0.41"/>
    <s v="180102080302"/>
    <x v="9"/>
    <n v="360"/>
    <n v="4100"/>
  </r>
  <r>
    <n v="2780"/>
    <n v="31"/>
    <n v="0.29652534815149395"/>
    <n v="0.12"/>
    <s v="180102080302"/>
    <x v="9"/>
    <n v="160"/>
    <n v="1200"/>
  </r>
  <r>
    <n v="2781"/>
    <n v="32"/>
    <n v="2.4710439307208183E-2"/>
    <n v="0.01"/>
    <s v="180102080302"/>
    <x v="9"/>
    <n v="40"/>
    <n v="100"/>
  </r>
  <r>
    <n v="2782"/>
    <n v="33"/>
    <n v="4.8926668365234907"/>
    <n v="1.98"/>
    <s v="180102080302"/>
    <x v="9"/>
    <n v="1380"/>
    <n v="19800"/>
  </r>
  <r>
    <n v="2783"/>
    <n v="34"/>
    <n v="0.19768358485386434"/>
    <n v="0.08"/>
    <s v="180102080302"/>
    <x v="9"/>
    <n v="140"/>
    <n v="800"/>
  </r>
  <r>
    <n v="2784"/>
    <n v="35"/>
    <n v="4.9420878617073422E-2"/>
    <n v="0.02"/>
    <s v="180102080302"/>
    <x v="9"/>
    <n v="60"/>
    <n v="200"/>
  </r>
  <r>
    <n v="2785"/>
    <n v="36"/>
    <n v="2.4710439304255892E-2"/>
    <n v="0.01"/>
    <s v="180102080303"/>
    <x v="10"/>
    <n v="40"/>
    <n v="100"/>
  </r>
  <r>
    <n v="2786"/>
    <n v="37"/>
    <n v="9.8841757213037992E-2"/>
    <n v="0.04"/>
    <s v="180102080303"/>
    <x v="10"/>
    <n v="80"/>
    <n v="400"/>
  </r>
  <r>
    <n v="2787"/>
    <n v="38"/>
    <n v="2.4710439306248687E-2"/>
    <n v="0.01"/>
    <s v="180102080303"/>
    <x v="10"/>
    <n v="40"/>
    <n v="100"/>
  </r>
  <r>
    <n v="2788"/>
    <n v="39"/>
    <n v="0.22239395372804385"/>
    <n v="0.09"/>
    <s v="180102080302"/>
    <x v="9"/>
    <n v="160"/>
    <n v="900"/>
  </r>
  <r>
    <n v="2789"/>
    <n v="40"/>
    <n v="2.4710439309422398E-2"/>
    <n v="0.01"/>
    <s v="180102080302"/>
    <x v="9"/>
    <n v="40"/>
    <n v="100"/>
  </r>
  <r>
    <n v="2790"/>
    <n v="41"/>
    <n v="0.12355216525138364"/>
    <n v="0.05"/>
    <s v="180102080303"/>
    <x v="10"/>
    <n v="120"/>
    <n v="500"/>
  </r>
  <r>
    <n v="2791"/>
    <n v="42"/>
    <n v="0.12355216525500021"/>
    <n v="0.05"/>
    <s v="180102080303"/>
    <x v="10"/>
    <n v="120"/>
    <n v="500"/>
  </r>
  <r>
    <n v="2792"/>
    <n v="43"/>
    <n v="0.27181466036999002"/>
    <n v="0.11"/>
    <s v="180102080302"/>
    <x v="9"/>
    <n v="200"/>
    <n v="1100"/>
  </r>
  <r>
    <n v="2793"/>
    <n v="44"/>
    <n v="0.12355215050906002"/>
    <n v="0.05"/>
    <s v="180102080302"/>
    <x v="9"/>
    <n v="100"/>
    <n v="500"/>
  </r>
  <r>
    <n v="2794"/>
    <n v="45"/>
    <n v="0.24710440181476592"/>
    <n v="0.1"/>
    <s v="180102080303"/>
    <x v="10"/>
    <n v="160"/>
    <n v="1000"/>
  </r>
  <r>
    <n v="2795"/>
    <n v="46"/>
    <n v="9.8841757243741765E-2"/>
    <n v="0.04"/>
    <s v="180102080302"/>
    <x v="9"/>
    <n v="100"/>
    <n v="400"/>
  </r>
  <r>
    <n v="2796"/>
    <n v="47"/>
    <n v="7.4131332664981495E-2"/>
    <n v="0.03"/>
    <s v="180102080302"/>
    <x v="9"/>
    <n v="80"/>
    <n v="300"/>
  </r>
  <r>
    <n v="2797"/>
    <n v="48"/>
    <n v="2.4710439300048879E-2"/>
    <n v="0.01"/>
    <s v="180102080302"/>
    <x v="9"/>
    <n v="40"/>
    <n v="100"/>
  </r>
  <r>
    <n v="2798"/>
    <n v="49"/>
    <n v="1.3096532810932073"/>
    <n v="0.53"/>
    <s v="180102080303"/>
    <x v="10"/>
    <n v="420"/>
    <n v="5300"/>
  </r>
  <r>
    <n v="2799"/>
    <n v="50"/>
    <n v="0.66718172831855305"/>
    <n v="0.27"/>
    <s v="180102080303"/>
    <x v="10"/>
    <n v="260"/>
    <n v="2700"/>
  </r>
  <r>
    <n v="2800"/>
    <n v="51"/>
    <n v="4.942087860600234E-2"/>
    <n v="0.02"/>
    <s v="180102080303"/>
    <x v="10"/>
    <n v="60"/>
    <n v="200"/>
  </r>
  <r>
    <n v="2801"/>
    <n v="52"/>
    <n v="7.4131303158487261E-2"/>
    <n v="0.03"/>
    <s v="180102080302"/>
    <x v="9"/>
    <n v="80"/>
    <n v="300"/>
  </r>
  <r>
    <n v="2802"/>
    <n v="53"/>
    <n v="9.8841709445092893E-2"/>
    <n v="0.04"/>
    <s v="180102080303"/>
    <x v="10"/>
    <n v="100"/>
    <n v="400"/>
  </r>
  <r>
    <n v="2803"/>
    <n v="55"/>
    <n v="0.3953669350752349"/>
    <n v="0.16"/>
    <s v="180102080302"/>
    <x v="9"/>
    <n v="200"/>
    <n v="1600"/>
  </r>
  <r>
    <n v="2804"/>
    <n v="56"/>
    <n v="0.93899489831934146"/>
    <n v="0.38"/>
    <s v="180102080302"/>
    <x v="9"/>
    <n v="320"/>
    <n v="3800"/>
  </r>
  <r>
    <n v="2805"/>
    <n v="57"/>
    <n v="2.1498082852978699"/>
    <n v="0.87"/>
    <s v="180102080302"/>
    <x v="9"/>
    <n v="540"/>
    <n v="8700"/>
  </r>
  <r>
    <n v="2806"/>
    <n v="58"/>
    <n v="4.9420878611611686E-2"/>
    <n v="0.02"/>
    <s v="180102080302"/>
    <x v="9"/>
    <n v="60"/>
    <n v="200"/>
  </r>
  <r>
    <n v="2807"/>
    <n v="59"/>
    <n v="3.8054072786019844"/>
    <n v="1.54"/>
    <s v="180102080302"/>
    <x v="9"/>
    <n v="1080"/>
    <n v="15400"/>
  </r>
  <r>
    <n v="2808"/>
    <n v="60"/>
    <n v="4.94208786055595E-2"/>
    <n v="0.02"/>
    <s v="180102080303"/>
    <x v="10"/>
    <n v="60"/>
    <n v="200"/>
  </r>
  <r>
    <n v="2809"/>
    <n v="61"/>
    <n v="0.91428630028577751"/>
    <n v="0.37"/>
    <s v="180102080302"/>
    <x v="9"/>
    <n v="360"/>
    <n v="3700"/>
  </r>
  <r>
    <n v="2810"/>
    <n v="62"/>
    <n v="1.0131281651769495"/>
    <n v="0.41"/>
    <s v="180102080302"/>
    <x v="9"/>
    <n v="440"/>
    <n v="4100"/>
  </r>
  <r>
    <n v="2811"/>
    <n v="64"/>
    <n v="2.471043930676534E-2"/>
    <n v="0.01"/>
    <s v="180102080302"/>
    <x v="9"/>
    <n v="40"/>
    <n v="100"/>
  </r>
  <r>
    <n v="2812"/>
    <n v="65"/>
    <n v="2.4710439301967872E-2"/>
    <n v="0.01"/>
    <s v="180102080302"/>
    <x v="9"/>
    <n v="40"/>
    <n v="100"/>
  </r>
  <r>
    <n v="2813"/>
    <n v="66"/>
    <n v="0.14826263582317353"/>
    <n v="0.06"/>
    <s v="180102080303"/>
    <x v="10"/>
    <n v="120"/>
    <n v="600"/>
  </r>
  <r>
    <n v="2814"/>
    <n v="67"/>
    <n v="7.4131303160332451E-2"/>
    <n v="0.03"/>
    <s v="180102080302"/>
    <x v="9"/>
    <n v="80"/>
    <n v="300"/>
  </r>
  <r>
    <n v="2815"/>
    <n v="68"/>
    <n v="0.14826263583343274"/>
    <n v="0.06"/>
    <s v="180102080303"/>
    <x v="10"/>
    <n v="120"/>
    <n v="600"/>
  </r>
  <r>
    <n v="2816"/>
    <n v="69"/>
    <n v="0.32123571442625776"/>
    <n v="0.13"/>
    <s v="180102080303"/>
    <x v="10"/>
    <n v="160"/>
    <n v="1300"/>
  </r>
  <r>
    <n v="2817"/>
    <n v="70"/>
    <n v="4.9420878608954631E-2"/>
    <n v="0.02"/>
    <s v="180102080303"/>
    <x v="10"/>
    <n v="60"/>
    <n v="200"/>
  </r>
  <r>
    <n v="2818"/>
    <n v="71"/>
    <n v="7.4131317914539058E-2"/>
    <n v="0.03"/>
    <s v="180102080303"/>
    <x v="10"/>
    <n v="80"/>
    <n v="300"/>
  </r>
  <r>
    <n v="2819"/>
    <n v="73"/>
    <n v="0.46949827950080297"/>
    <n v="0.19"/>
    <s v="180102080303"/>
    <x v="10"/>
    <n v="240"/>
    <n v="1900"/>
  </r>
  <r>
    <n v="2820"/>
    <n v="74"/>
    <n v="3.0271248083551187E-2"/>
    <n v="0.12"/>
    <s v="180102080302"/>
    <x v="9"/>
    <n v="66.064958238361911"/>
    <n v="122.50400001183152"/>
  </r>
  <r>
    <n v="2821"/>
    <n v="76"/>
    <n v="2.4710439307134374E-2"/>
    <n v="0.01"/>
    <s v="180102080303"/>
    <x v="10"/>
    <n v="40"/>
    <n v="100"/>
  </r>
  <r>
    <n v="2822"/>
    <n v="79"/>
    <n v="1.2849430350663125"/>
    <n v="0.52"/>
    <s v="180102080303"/>
    <x v="10"/>
    <n v="440"/>
    <n v="5200"/>
  </r>
  <r>
    <n v="2823"/>
    <n v="81"/>
    <n v="0.24710437830488513"/>
    <n v="0.1"/>
    <s v="180102080303"/>
    <x v="10"/>
    <n v="200"/>
    <n v="1000"/>
  </r>
  <r>
    <n v="2824"/>
    <n v="82"/>
    <n v="0.66718139404848165"/>
    <n v="0.27"/>
    <s v="180102080303"/>
    <x v="10"/>
    <n v="240"/>
    <n v="2700"/>
  </r>
  <r>
    <n v="2825"/>
    <n v="83"/>
    <n v="2.471043930115599E-2"/>
    <n v="0.01"/>
    <s v="180102080302"/>
    <x v="9"/>
    <n v="40"/>
    <n v="100"/>
  </r>
  <r>
    <n v="2826"/>
    <n v="84"/>
    <n v="0.14826263145651825"/>
    <n v="0.06"/>
    <s v="180102080303"/>
    <x v="10"/>
    <n v="140"/>
    <n v="600"/>
  </r>
  <r>
    <n v="2827"/>
    <n v="85"/>
    <n v="2.4710439298572737E-2"/>
    <n v="0.01"/>
    <s v="180102080303"/>
    <x v="10"/>
    <n v="40"/>
    <n v="100"/>
  </r>
  <r>
    <n v="2828"/>
    <n v="86"/>
    <n v="9.884175722248531E-2"/>
    <n v="0.04"/>
    <s v="180102080303"/>
    <x v="10"/>
    <n v="100"/>
    <n v="400"/>
  </r>
  <r>
    <n v="2829"/>
    <n v="87"/>
    <n v="4.9420878615892512E-2"/>
    <n v="0.02"/>
    <s v="180102080303"/>
    <x v="10"/>
    <n v="60"/>
    <n v="200"/>
  </r>
  <r>
    <n v="2830"/>
    <n v="95"/>
    <n v="0.34594615027035835"/>
    <n v="0.14000000000000001"/>
    <s v="180102080303"/>
    <x v="10"/>
    <n v="180"/>
    <n v="1400"/>
  </r>
  <r>
    <n v="2831"/>
    <n v="106"/>
    <n v="2.4710439303813048E-2"/>
    <n v="0.01"/>
    <s v="180102080302"/>
    <x v="9"/>
    <n v="40"/>
    <n v="100"/>
  </r>
  <r>
    <n v="2832"/>
    <n v="107"/>
    <n v="0.14826266707845551"/>
    <n v="0.06"/>
    <s v="180102080302"/>
    <x v="9"/>
    <n v="140"/>
    <n v="600"/>
  </r>
  <r>
    <n v="2833"/>
    <n v="108"/>
    <n v="9.8841757223223373E-2"/>
    <n v="0.04"/>
    <s v="180102080303"/>
    <x v="10"/>
    <n v="80"/>
    <n v="400"/>
  </r>
  <r>
    <n v="2834"/>
    <n v="109"/>
    <n v="2.471043930277975E-2"/>
    <n v="0.01"/>
    <s v="180102080303"/>
    <x v="10"/>
    <n v="40"/>
    <n v="100"/>
  </r>
  <r>
    <n v="2835"/>
    <n v="110"/>
    <n v="0.4694983615186834"/>
    <n v="0.19"/>
    <s v="180102080302"/>
    <x v="9"/>
    <n v="240"/>
    <n v="1900"/>
  </r>
  <r>
    <n v="2836"/>
    <n v="111"/>
    <n v="0.56834015089468426"/>
    <n v="0.23"/>
    <s v="180102080302"/>
    <x v="9"/>
    <n v="280"/>
    <n v="2300"/>
  </r>
  <r>
    <n v="2837"/>
    <n v="112"/>
    <n v="0.14667416089044596"/>
    <n v="8.19"/>
    <s v="180102080303"/>
    <x v="10"/>
    <n v="127.44117428629649"/>
    <n v="593.57150002382696"/>
  </r>
  <r>
    <n v="2838"/>
    <n v="116"/>
    <n v="0.29652522286311012"/>
    <n v="0.12"/>
    <s v="180102080303"/>
    <x v="10"/>
    <n v="160"/>
    <n v="1200"/>
  </r>
  <r>
    <n v="2839"/>
    <n v="121"/>
    <n v="1.9321586333198599E-2"/>
    <n v="0.02"/>
    <s v="180102080303"/>
    <x v="10"/>
    <n v="36.941787826520546"/>
    <n v="78.19199999794364"/>
  </r>
  <r>
    <n v="2840"/>
    <n v="122"/>
    <n v="5.7003901591504069E-3"/>
    <n v="0.03"/>
    <s v="180102080303"/>
    <x v="10"/>
    <n v="31.317186195664288"/>
    <n v="23.068751178386947"/>
  </r>
  <r>
    <n v="2841"/>
    <n v="123"/>
    <n v="1.8089525384820358E-2"/>
    <n v="0.03"/>
    <s v="180102080303"/>
    <x v="10"/>
    <n v="36.865559327081726"/>
    <n v="73.205999992787838"/>
  </r>
  <r>
    <n v="2842"/>
    <n v="129"/>
    <n v="2.4710439309496207E-2"/>
    <n v="0.01"/>
    <s v="180102080303"/>
    <x v="10"/>
    <n v="40"/>
    <n v="100"/>
  </r>
  <r>
    <n v="2843"/>
    <n v="135"/>
    <n v="1.4076101502844273E-4"/>
    <n v="2.41"/>
    <s v="180102080303"/>
    <x v="10"/>
    <n v="4.8356956482560465"/>
    <n v="0.56964192482682774"/>
  </r>
  <r>
    <n v="2844"/>
    <n v="136"/>
    <n v="0.37065651915841358"/>
    <n v="0.15"/>
    <s v="180102080303"/>
    <x v="10"/>
    <n v="180"/>
    <n v="1500"/>
  </r>
  <r>
    <n v="2845"/>
    <n v="138"/>
    <n v="2.4710439302115486E-2"/>
    <n v="0.01"/>
    <s v="180102080303"/>
    <x v="10"/>
    <n v="40"/>
    <n v="100"/>
  </r>
  <r>
    <n v="2846"/>
    <n v="139"/>
    <n v="2.4710439306101072E-2"/>
    <n v="0.01"/>
    <s v="180102080303"/>
    <x v="10"/>
    <n v="40"/>
    <n v="100"/>
  </r>
  <r>
    <n v="2847"/>
    <n v="142"/>
    <n v="0.31506028397978025"/>
    <n v="0.65"/>
    <s v="180102080303"/>
    <x v="10"/>
    <n v="162.5277534976133"/>
    <n v="1275.0074999872595"/>
  </r>
  <r>
    <n v="2848"/>
    <n v="143"/>
    <n v="0.24710445556456301"/>
    <n v="0.1"/>
    <s v="180102080303"/>
    <x v="10"/>
    <n v="180"/>
    <n v="1000"/>
  </r>
  <r>
    <n v="2849"/>
    <n v="145"/>
    <n v="0.42007754967284205"/>
    <n v="0.17"/>
    <s v="180102080303"/>
    <x v="10"/>
    <n v="200"/>
    <n v="1700"/>
  </r>
  <r>
    <n v="2850"/>
    <n v="152"/>
    <n v="9.8841760796894135E-2"/>
    <n v="0.04"/>
    <s v="180102080302"/>
    <x v="9"/>
    <n v="100"/>
    <n v="400"/>
  </r>
  <r>
    <n v="2851"/>
    <n v="155"/>
    <n v="0.29652541229947066"/>
    <n v="0.12"/>
    <s v="180102080303"/>
    <x v="10"/>
    <n v="220"/>
    <n v="1200"/>
  </r>
  <r>
    <n v="2852"/>
    <n v="158"/>
    <n v="0.61516436157004639"/>
    <n v="4.3899999999999997"/>
    <s v="180102080303"/>
    <x v="10"/>
    <n v="744.40889465610735"/>
    <n v="2489.4798322254778"/>
  </r>
  <r>
    <n v="2853"/>
    <n v="162"/>
    <n v="0.14522492724420641"/>
    <n v="0.08"/>
    <s v="180102080303"/>
    <x v="10"/>
    <n v="98.973629314146095"/>
    <n v="587.70674260742067"/>
  </r>
  <r>
    <n v="2854"/>
    <n v="163"/>
    <n v="0.14826263582885668"/>
    <n v="0.06"/>
    <s v="180102080303"/>
    <x v="10"/>
    <n v="120"/>
    <n v="600"/>
  </r>
  <r>
    <n v="2855"/>
    <n v="164"/>
    <n v="4.9420878606445187E-2"/>
    <n v="0.02"/>
    <s v="180102080303"/>
    <x v="10"/>
    <n v="60"/>
    <n v="200"/>
  </r>
  <r>
    <n v="2856"/>
    <n v="166"/>
    <n v="2.4710439304403503E-2"/>
    <n v="0.01"/>
    <s v="180102080303"/>
    <x v="10"/>
    <n v="40"/>
    <n v="100"/>
  </r>
  <r>
    <n v="2857"/>
    <n v="167"/>
    <n v="0.44478776021109556"/>
    <n v="0.18"/>
    <s v="180102080303"/>
    <x v="10"/>
    <n v="220"/>
    <n v="1800"/>
  </r>
  <r>
    <n v="2858"/>
    <n v="169"/>
    <n v="4.9420878611759304E-2"/>
    <n v="0.02"/>
    <s v="180102080303"/>
    <x v="10"/>
    <n v="60"/>
    <n v="200"/>
  </r>
  <r>
    <n v="2859"/>
    <n v="170"/>
    <n v="2.4710439308979554E-2"/>
    <n v="0.01"/>
    <s v="180102080303"/>
    <x v="10"/>
    <n v="40"/>
    <n v="100"/>
  </r>
  <r>
    <n v="2860"/>
    <n v="180"/>
    <n v="4.6579176553785068E-3"/>
    <n v="0.01"/>
    <s v="180102080303"/>
    <x v="10"/>
    <n v="23.775325429562375"/>
    <n v="18.849999997764826"/>
  </r>
  <r>
    <n v="2861"/>
    <n v="182"/>
    <n v="2.3085482813396854E-2"/>
    <n v="0.02"/>
    <s v="180102080303"/>
    <x v="10"/>
    <n v="49.877343960626604"/>
    <n v="93.423999976366758"/>
  </r>
  <r>
    <n v="2862"/>
    <n v="183"/>
    <n v="2.1003872520631295"/>
    <n v="0.85"/>
    <s v="180102080303"/>
    <x v="10"/>
    <n v="600"/>
    <n v="8500"/>
  </r>
  <r>
    <n v="2863"/>
    <n v="192"/>
    <n v="0.12355215048950111"/>
    <n v="0.05"/>
    <s v="180102080303"/>
    <x v="10"/>
    <n v="100"/>
    <n v="500"/>
  </r>
  <r>
    <n v="2864"/>
    <n v="193"/>
    <n v="0.29652538099628778"/>
    <n v="0.12"/>
    <s v="180102080303"/>
    <x v="10"/>
    <n v="200"/>
    <n v="1200"/>
  </r>
  <r>
    <n v="2865"/>
    <n v="195"/>
    <n v="4.9420878620099515E-2"/>
    <n v="0.02"/>
    <s v="180102080303"/>
    <x v="10"/>
    <n v="60"/>
    <n v="200"/>
  </r>
  <r>
    <n v="2866"/>
    <n v="201"/>
    <n v="2.4710439304920156E-2"/>
    <n v="0.01"/>
    <s v="180102080303"/>
    <x v="10"/>
    <n v="40"/>
    <n v="100"/>
  </r>
  <r>
    <n v="2867"/>
    <n v="203"/>
    <n v="4.9420878603935743E-2"/>
    <n v="0.02"/>
    <s v="180102080303"/>
    <x v="10"/>
    <n v="60"/>
    <n v="200"/>
  </r>
  <r>
    <n v="2868"/>
    <n v="215"/>
    <n v="0.5930505875060107"/>
    <n v="0.24"/>
    <s v="180102080303"/>
    <x v="10"/>
    <n v="320"/>
    <n v="2400"/>
  </r>
  <r>
    <n v="2869"/>
    <n v="223"/>
    <n v="1.087259497800525"/>
    <n v="0.44"/>
    <s v="180102080303"/>
    <x v="10"/>
    <n v="380"/>
    <n v="4400"/>
  </r>
  <r>
    <n v="2870"/>
    <n v="230"/>
    <n v="0.2223940795417135"/>
    <n v="0.09"/>
    <s v="180102080303"/>
    <x v="10"/>
    <n v="160"/>
    <n v="900"/>
  </r>
  <r>
    <n v="2871"/>
    <n v="232"/>
    <n v="0.39536699688123533"/>
    <n v="0.16"/>
    <s v="180102080303"/>
    <x v="10"/>
    <n v="200"/>
    <n v="1600"/>
  </r>
  <r>
    <n v="2872"/>
    <n v="234"/>
    <n v="9.8841757217909262E-2"/>
    <n v="0.04"/>
    <s v="180102080303"/>
    <x v="10"/>
    <n v="80"/>
    <n v="400"/>
  </r>
  <r>
    <n v="2873"/>
    <n v="235"/>
    <n v="0.14826263583210419"/>
    <n v="0.06"/>
    <s v="180102080303"/>
    <x v="10"/>
    <n v="120"/>
    <n v="600"/>
  </r>
  <r>
    <n v="2874"/>
    <n v="238"/>
    <n v="1.6803103649312334"/>
    <n v="0.68"/>
    <s v="180102080303"/>
    <x v="10"/>
    <n v="500"/>
    <n v="6800"/>
  </r>
  <r>
    <n v="2875"/>
    <n v="239"/>
    <n v="0.12355220412224001"/>
    <n v="0.05"/>
    <s v="180102080303"/>
    <x v="10"/>
    <n v="120"/>
    <n v="500"/>
  </r>
  <r>
    <n v="2876"/>
    <n v="240"/>
    <n v="9.8841819702788325E-2"/>
    <n v="0.04"/>
    <s v="180102080303"/>
    <x v="10"/>
    <n v="100"/>
    <n v="400"/>
  </r>
  <r>
    <n v="2877"/>
    <n v="241"/>
    <n v="12.266531726786642"/>
    <n v="998.82"/>
    <s v="180102080303"/>
    <x v="10"/>
    <n v="3927.12353222091"/>
    <n v="49641.08563871363"/>
  </r>
  <r>
    <n v="2878"/>
    <n v="241"/>
    <n v="35.744934380697977"/>
    <n v="998.82"/>
    <s v="180102080302"/>
    <x v="9"/>
    <n v="14182.04471713117"/>
    <n v="144655.10813489306"/>
  </r>
  <r>
    <n v="2879"/>
    <n v="243"/>
    <n v="0.29652527589668221"/>
    <n v="0.12"/>
    <s v="180102080303"/>
    <x v="10"/>
    <n v="160"/>
    <n v="1200"/>
  </r>
  <r>
    <n v="2880"/>
    <n v="244"/>
    <n v="0.22239389887202443"/>
    <n v="0.09"/>
    <s v="180102080303"/>
    <x v="10"/>
    <n v="140"/>
    <n v="900"/>
  </r>
  <r>
    <n v="2881"/>
    <n v="245"/>
    <n v="2.4710439303148788E-2"/>
    <n v="0.01"/>
    <s v="180102080303"/>
    <x v="10"/>
    <n v="40"/>
    <n v="100"/>
  </r>
  <r>
    <n v="2882"/>
    <n v="246"/>
    <n v="0.14826288568866119"/>
    <n v="0.06"/>
    <s v="180102080303"/>
    <x v="10"/>
    <n v="140"/>
    <n v="600"/>
  </r>
  <r>
    <n v="2883"/>
    <n v="247"/>
    <n v="0.22239382797452703"/>
    <n v="0.09"/>
    <s v="180102080303"/>
    <x v="10"/>
    <n v="160"/>
    <n v="900"/>
  </r>
  <r>
    <n v="2884"/>
    <n v="248"/>
    <n v="0.91428613020328808"/>
    <n v="0.37"/>
    <s v="180102080303"/>
    <x v="10"/>
    <n v="480"/>
    <n v="3700"/>
  </r>
  <r>
    <n v="2885"/>
    <n v="249"/>
    <n v="0.24710439645237769"/>
    <n v="0.1"/>
    <s v="180102080303"/>
    <x v="10"/>
    <n v="140"/>
    <n v="1000"/>
  </r>
  <r>
    <n v="2886"/>
    <n v="250"/>
    <n v="0.93899684721620702"/>
    <n v="0.38"/>
    <s v="180102080303"/>
    <x v="10"/>
    <n v="340"/>
    <n v="3800"/>
  </r>
  <r>
    <n v="2887"/>
    <n v="251"/>
    <n v="9.8841757213923673E-2"/>
    <n v="0.04"/>
    <s v="180102080303"/>
    <x v="10"/>
    <n v="100"/>
    <n v="400"/>
  </r>
  <r>
    <n v="2888"/>
    <n v="252"/>
    <n v="1.6308886505064608"/>
    <n v="0.66"/>
    <s v="180102080303"/>
    <x v="10"/>
    <n v="580"/>
    <n v="6600"/>
  </r>
  <r>
    <n v="2889"/>
    <n v="253"/>
    <n v="0.39536718419423655"/>
    <n v="0.16"/>
    <s v="180102080303"/>
    <x v="10"/>
    <n v="200"/>
    <n v="1600"/>
  </r>
  <r>
    <n v="2890"/>
    <n v="254"/>
    <n v="2.4710439302632135E-2"/>
    <n v="0.01"/>
    <s v="180102080303"/>
    <x v="10"/>
    <n v="40"/>
    <n v="100"/>
  </r>
  <r>
    <n v="2891"/>
    <n v="255"/>
    <n v="0.84015513936069963"/>
    <n v="0.34"/>
    <s v="180102080303"/>
    <x v="10"/>
    <n v="300"/>
    <n v="3400"/>
  </r>
  <r>
    <n v="2892"/>
    <n v="256"/>
    <n v="0.22239398497638796"/>
    <n v="0.09"/>
    <s v="180102080303"/>
    <x v="10"/>
    <n v="180"/>
    <n v="900"/>
  </r>
  <r>
    <n v="2893"/>
    <n v="257"/>
    <n v="4.9420878612349763E-2"/>
    <n v="0.02"/>
    <s v="180102080303"/>
    <x v="10"/>
    <n v="60"/>
    <n v="200"/>
  </r>
  <r>
    <n v="2894"/>
    <n v="258"/>
    <n v="6.9189236702832257"/>
    <n v="2.8"/>
    <s v="180102080303"/>
    <x v="10"/>
    <n v="1580"/>
    <n v="28000"/>
  </r>
  <r>
    <n v="2895"/>
    <n v="259"/>
    <n v="2.4710439302632135E-2"/>
    <n v="0.01"/>
    <s v="180102080303"/>
    <x v="10"/>
    <n v="40"/>
    <n v="100"/>
  </r>
  <r>
    <n v="2896"/>
    <n v="260"/>
    <n v="0.49420849192837318"/>
    <n v="0.2"/>
    <s v="180102080303"/>
    <x v="10"/>
    <n v="240"/>
    <n v="2000"/>
  </r>
  <r>
    <n v="2897"/>
    <n v="261"/>
    <n v="2.1745184635528547"/>
    <n v="0.88"/>
    <s v="180102080303"/>
    <x v="10"/>
    <n v="620"/>
    <n v="8800"/>
  </r>
  <r>
    <n v="2898"/>
    <n v="262"/>
    <n v="0.12355224251814703"/>
    <n v="0.05"/>
    <s v="180102080303"/>
    <x v="10"/>
    <n v="100"/>
    <n v="500"/>
  </r>
  <r>
    <n v="2899"/>
    <n v="263"/>
    <n v="0.32123571096160025"/>
    <n v="0.13"/>
    <s v="180102080303"/>
    <x v="10"/>
    <n v="220"/>
    <n v="1300"/>
  </r>
  <r>
    <n v="2900"/>
    <n v="264"/>
    <n v="4.9420878608364173E-2"/>
    <n v="0.02"/>
    <s v="180102080303"/>
    <x v="10"/>
    <n v="60"/>
    <n v="200"/>
  </r>
  <r>
    <n v="2901"/>
    <n v="265"/>
    <n v="2.4710439314884133E-2"/>
    <n v="0.01"/>
    <s v="180102080303"/>
    <x v="10"/>
    <n v="40"/>
    <n v="100"/>
  </r>
  <r>
    <n v="2902"/>
    <n v="266"/>
    <n v="2.471043930277975E-2"/>
    <n v="0.01"/>
    <s v="180102080303"/>
    <x v="10"/>
    <n v="40"/>
    <n v="100"/>
  </r>
  <r>
    <n v="2903"/>
    <n v="267"/>
    <n v="0.59305051493213046"/>
    <n v="0.24"/>
    <s v="180102080303"/>
    <x v="10"/>
    <n v="240"/>
    <n v="2400"/>
  </r>
  <r>
    <n v="2904"/>
    <n v="268"/>
    <n v="0.12355233705144025"/>
    <n v="0.05"/>
    <s v="180102080303"/>
    <x v="10"/>
    <n v="120"/>
    <n v="500"/>
  </r>
  <r>
    <n v="2905"/>
    <n v="269"/>
    <n v="3.5583068217275855"/>
    <n v="1.44"/>
    <s v="180102080303"/>
    <x v="10"/>
    <n v="880"/>
    <n v="14400"/>
  </r>
  <r>
    <n v="2906"/>
    <n v="270"/>
    <n v="0.17297307940219475"/>
    <n v="7.0000000000000007E-2"/>
    <s v="180102080303"/>
    <x v="10"/>
    <n v="140"/>
    <n v="700"/>
  </r>
  <r>
    <n v="2907"/>
    <n v="271"/>
    <n v="0.12355224418678018"/>
    <n v="0.05"/>
    <s v="180102080303"/>
    <x v="10"/>
    <n v="100"/>
    <n v="500"/>
  </r>
  <r>
    <n v="2908"/>
    <n v="272"/>
    <n v="7.4131317912546263E-2"/>
    <n v="0.03"/>
    <s v="180102080303"/>
    <x v="10"/>
    <n v="80"/>
    <n v="300"/>
  </r>
  <r>
    <n v="2909"/>
    <n v="273"/>
    <n v="2.4710439306912951E-2"/>
    <n v="0.01"/>
    <s v="180102080303"/>
    <x v="10"/>
    <n v="40"/>
    <n v="100"/>
  </r>
  <r>
    <n v="2910"/>
    <n v="274"/>
    <n v="2.4463334570308954"/>
    <n v="0.99"/>
    <s v="180102080303"/>
    <x v="10"/>
    <n v="780"/>
    <n v="9900"/>
  </r>
  <r>
    <n v="2911"/>
    <n v="275"/>
    <n v="0.34594616075895174"/>
    <n v="0.14000000000000001"/>
    <s v="180102080303"/>
    <x v="10"/>
    <n v="180"/>
    <n v="1400"/>
  </r>
  <r>
    <n v="2912"/>
    <n v="276"/>
    <n v="2.4710439302558326E-2"/>
    <n v="0.01"/>
    <s v="180102080303"/>
    <x v="10"/>
    <n v="40"/>
    <n v="100"/>
  </r>
  <r>
    <n v="2913"/>
    <n v="277"/>
    <n v="2.6934378128391252"/>
    <n v="1.0900000000000001"/>
    <s v="180102080303"/>
    <x v="10"/>
    <n v="720"/>
    <n v="10900"/>
  </r>
  <r>
    <n v="2914"/>
    <n v="278"/>
    <n v="0.56834035382883152"/>
    <n v="0.23"/>
    <s v="180102080303"/>
    <x v="10"/>
    <n v="240"/>
    <n v="2300"/>
  </r>
  <r>
    <n v="2915"/>
    <n v="279"/>
    <n v="9.8841757239608571E-2"/>
    <n v="0.04"/>
    <s v="180102080303"/>
    <x v="10"/>
    <n v="80"/>
    <n v="400"/>
  </r>
  <r>
    <n v="2916"/>
    <n v="280"/>
    <n v="0.64247145530516303"/>
    <n v="0.26"/>
    <s v="180102080303"/>
    <x v="10"/>
    <n v="300"/>
    <n v="2600"/>
  </r>
  <r>
    <n v="2917"/>
    <n v="281"/>
    <n v="2.4710439306617725E-2"/>
    <n v="0.01"/>
    <s v="180102080303"/>
    <x v="10"/>
    <n v="40"/>
    <n v="100"/>
  </r>
  <r>
    <n v="2918"/>
    <n v="282"/>
    <n v="4.9420878608364173E-2"/>
    <n v="0.02"/>
    <s v="180102080303"/>
    <x v="10"/>
    <n v="60"/>
    <n v="200"/>
  </r>
  <r>
    <n v="2919"/>
    <n v="283"/>
    <n v="2.4710439301525028E-2"/>
    <n v="0.01"/>
    <s v="180102080303"/>
    <x v="10"/>
    <n v="40"/>
    <n v="100"/>
  </r>
  <r>
    <n v="2920"/>
    <n v="284"/>
    <n v="0.24710447027529719"/>
    <n v="0.1"/>
    <s v="180102080301"/>
    <x v="11"/>
    <n v="180"/>
    <n v="1000"/>
  </r>
  <r>
    <n v="2921"/>
    <n v="285"/>
    <n v="3.2617781434674753"/>
    <n v="1.32"/>
    <s v="180102080303"/>
    <x v="10"/>
    <n v="840"/>
    <n v="13200"/>
  </r>
  <r>
    <n v="2922"/>
    <n v="286"/>
    <n v="2.4710439303960663E-2"/>
    <n v="0.01"/>
    <s v="180102080301"/>
    <x v="11"/>
    <n v="40"/>
    <n v="100"/>
  </r>
  <r>
    <n v="2923"/>
    <n v="287"/>
    <n v="2.4710439303148788E-2"/>
    <n v="0.01"/>
    <s v="180102080301"/>
    <x v="11"/>
    <n v="40"/>
    <n v="100"/>
  </r>
  <r>
    <n v="2924"/>
    <n v="288"/>
    <n v="0.96370709831764212"/>
    <n v="0.39"/>
    <s v="180102080303"/>
    <x v="10"/>
    <n v="360"/>
    <n v="3900"/>
  </r>
  <r>
    <n v="2925"/>
    <n v="289"/>
    <n v="1.2355218952498441"/>
    <n v="0.5"/>
    <s v="180102080303"/>
    <x v="10"/>
    <n v="480"/>
    <n v="5000"/>
  </r>
  <r>
    <n v="2926"/>
    <n v="290"/>
    <n v="2.4710439305953458E-2"/>
    <n v="0.01"/>
    <s v="180102080303"/>
    <x v="10"/>
    <n v="40"/>
    <n v="100"/>
  </r>
  <r>
    <n v="2927"/>
    <n v="291"/>
    <n v="4.9420878619213827E-2"/>
    <n v="0.02"/>
    <s v="180102080303"/>
    <x v="10"/>
    <n v="60"/>
    <n v="200"/>
  </r>
  <r>
    <n v="2928"/>
    <n v="292"/>
    <n v="7.4131332670812261E-2"/>
    <n v="0.03"/>
    <s v="180102080301"/>
    <x v="11"/>
    <n v="80"/>
    <n v="300"/>
  </r>
  <r>
    <n v="2929"/>
    <n v="293"/>
    <n v="2.4710439304846354E-2"/>
    <n v="0.01"/>
    <s v="180102080301"/>
    <x v="11"/>
    <n v="40"/>
    <n v="100"/>
  </r>
  <r>
    <n v="2930"/>
    <n v="294"/>
    <n v="0.46949828348867978"/>
    <n v="0.19"/>
    <s v="180102080303"/>
    <x v="10"/>
    <n v="220"/>
    <n v="1900"/>
  </r>
  <r>
    <n v="2931"/>
    <n v="295"/>
    <n v="6.5976859804440542"/>
    <n v="2.67"/>
    <s v="180102080303"/>
    <x v="10"/>
    <n v="1520"/>
    <n v="26700"/>
  </r>
  <r>
    <n v="2932"/>
    <n v="296"/>
    <n v="0.9389967589041226"/>
    <n v="0.38"/>
    <s v="180102080303"/>
    <x v="10"/>
    <n v="300"/>
    <n v="3800"/>
  </r>
  <r>
    <n v="2933"/>
    <n v="297"/>
    <n v="2.4710439305289197E-2"/>
    <n v="0.01"/>
    <s v="180102080303"/>
    <x v="10"/>
    <n v="40"/>
    <n v="100"/>
  </r>
  <r>
    <n v="2934"/>
    <n v="298"/>
    <n v="0.76602407035835451"/>
    <n v="0.31"/>
    <s v="180102080301"/>
    <x v="11"/>
    <n v="300"/>
    <n v="3100"/>
  </r>
  <r>
    <n v="2935"/>
    <n v="299"/>
    <n v="0.66718253585226461"/>
    <n v="0.27"/>
    <s v="180102080303"/>
    <x v="10"/>
    <n v="260"/>
    <n v="2700"/>
  </r>
  <r>
    <n v="2936"/>
    <n v="300"/>
    <n v="3.9042495295111515"/>
    <n v="1.58"/>
    <s v="180102080301"/>
    <x v="11"/>
    <n v="780"/>
    <n v="15800"/>
  </r>
  <r>
    <n v="2937"/>
    <n v="301"/>
    <n v="9.8841753845584551E-2"/>
    <n v="0.04"/>
    <s v="180102080301"/>
    <x v="11"/>
    <n v="100"/>
    <n v="400"/>
  </r>
  <r>
    <n v="2938"/>
    <n v="302"/>
    <n v="0.22239388379461611"/>
    <n v="0.09"/>
    <s v="180102080303"/>
    <x v="10"/>
    <n v="140"/>
    <n v="900"/>
  </r>
  <r>
    <n v="2939"/>
    <n v="303"/>
    <n v="0.91428641293593338"/>
    <n v="0.37"/>
    <s v="180102080301"/>
    <x v="11"/>
    <n v="380"/>
    <n v="3700"/>
  </r>
  <r>
    <n v="2940"/>
    <n v="304"/>
    <n v="0.12355220424586706"/>
    <n v="0.05"/>
    <s v="180102080301"/>
    <x v="11"/>
    <n v="120"/>
    <n v="500"/>
  </r>
  <r>
    <n v="2941"/>
    <n v="305"/>
    <n v="7.4131317919410328E-2"/>
    <n v="0.03"/>
    <s v="180102080301"/>
    <x v="11"/>
    <n v="80"/>
    <n v="300"/>
  </r>
  <r>
    <n v="2942"/>
    <n v="306"/>
    <n v="9.8841819653189902E-2"/>
    <n v="0.04"/>
    <s v="180102080301"/>
    <x v="11"/>
    <n v="100"/>
    <n v="400"/>
  </r>
  <r>
    <n v="2943"/>
    <n v="307"/>
    <n v="0.8154436689723894"/>
    <n v="0.33"/>
    <s v="180102080301"/>
    <x v="11"/>
    <n v="340"/>
    <n v="3300"/>
  </r>
  <r>
    <n v="2944"/>
    <n v="308"/>
    <n v="7.4131334368082613E-2"/>
    <n v="0.03"/>
    <s v="180102080301"/>
    <x v="11"/>
    <n v="80"/>
    <n v="300"/>
  </r>
  <r>
    <n v="2945"/>
    <n v="309"/>
    <n v="7.4131332683285672E-2"/>
    <n v="0.03"/>
    <s v="180102080301"/>
    <x v="11"/>
    <n v="80"/>
    <n v="300"/>
  </r>
  <r>
    <n v="2946"/>
    <n v="310"/>
    <n v="2.4710439308020058E-2"/>
    <n v="0.01"/>
    <s v="180102080301"/>
    <x v="11"/>
    <n v="40"/>
    <n v="100"/>
  </r>
  <r>
    <n v="2947"/>
    <n v="311"/>
    <n v="0.49420878606895413"/>
    <n v="0.2"/>
    <s v="180102080301"/>
    <x v="11"/>
    <n v="220"/>
    <n v="2000"/>
  </r>
  <r>
    <n v="2948"/>
    <n v="312"/>
    <n v="1.3343674060188215"/>
    <n v="0.54"/>
    <s v="180102080301"/>
    <x v="11"/>
    <n v="520"/>
    <n v="5400"/>
  </r>
  <r>
    <n v="2949"/>
    <n v="313"/>
    <n v="4.9420878599507306E-2"/>
    <n v="0.02"/>
    <s v="180102080301"/>
    <x v="11"/>
    <n v="60"/>
    <n v="200"/>
  </r>
  <r>
    <n v="2950"/>
    <n v="314"/>
    <n v="1.0131271053643285"/>
    <n v="0.41"/>
    <s v="180102080301"/>
    <x v="11"/>
    <n v="380"/>
    <n v="4100"/>
  </r>
  <r>
    <n v="2951"/>
    <n v="315"/>
    <n v="0.66718237547675052"/>
    <n v="0.27"/>
    <s v="180102080301"/>
    <x v="11"/>
    <n v="300"/>
    <n v="2700"/>
  </r>
  <r>
    <n v="2952"/>
    <n v="316"/>
    <n v="0.69189220768240411"/>
    <n v="0.28000000000000003"/>
    <s v="180102080301"/>
    <x v="11"/>
    <n v="300"/>
    <n v="2800"/>
  </r>
  <r>
    <n v="2953"/>
    <n v="317"/>
    <n v="2.4710439309422398E-2"/>
    <n v="0.01"/>
    <s v="180102080301"/>
    <x v="11"/>
    <n v="40"/>
    <n v="100"/>
  </r>
  <r>
    <n v="2954"/>
    <n v="318"/>
    <n v="0.42007743360902955"/>
    <n v="0.17"/>
    <s v="180102080301"/>
    <x v="11"/>
    <n v="220"/>
    <n v="1700"/>
  </r>
  <r>
    <n v="2955"/>
    <n v="319"/>
    <n v="0.34594733732393246"/>
    <n v="0.14000000000000001"/>
    <s v="180102080301"/>
    <x v="11"/>
    <n v="220"/>
    <n v="1400"/>
  </r>
  <r>
    <n v="2956"/>
    <n v="320"/>
    <n v="4.9420878600614414E-2"/>
    <n v="0.02"/>
    <s v="180102080301"/>
    <x v="11"/>
    <n v="60"/>
    <n v="200"/>
  </r>
  <r>
    <n v="2957"/>
    <n v="321"/>
    <n v="0.39536705924883481"/>
    <n v="0.16"/>
    <s v="180102080301"/>
    <x v="11"/>
    <n v="240"/>
    <n v="1600"/>
  </r>
  <r>
    <n v="2958"/>
    <n v="322"/>
    <n v="0.59305048088213885"/>
    <n v="0.24"/>
    <s v="180102080301"/>
    <x v="11"/>
    <n v="320"/>
    <n v="2400"/>
  </r>
  <r>
    <n v="2959"/>
    <n v="323"/>
    <n v="58.118958669055459"/>
    <n v="23.52"/>
    <s v="180102080301"/>
    <x v="11"/>
    <n v="6240"/>
    <n v="235200"/>
  </r>
  <r>
    <n v="2960"/>
    <n v="324"/>
    <n v="2.4710439300786959E-2"/>
    <n v="0.01"/>
    <s v="180102080301"/>
    <x v="11"/>
    <n v="40"/>
    <n v="100"/>
  </r>
  <r>
    <n v="2961"/>
    <n v="325"/>
    <n v="0.12355222773722223"/>
    <n v="0.05"/>
    <s v="180102080301"/>
    <x v="11"/>
    <n v="120"/>
    <n v="500"/>
  </r>
  <r>
    <n v="2962"/>
    <n v="326"/>
    <n v="2.4710439307724829E-2"/>
    <n v="0.01"/>
    <s v="180102080301"/>
    <x v="11"/>
    <n v="40"/>
    <n v="100"/>
  </r>
  <r>
    <n v="2963"/>
    <n v="327"/>
    <n v="0.27181475432352764"/>
    <n v="0.11"/>
    <s v="180102080301"/>
    <x v="11"/>
    <n v="200"/>
    <n v="1100"/>
  </r>
  <r>
    <n v="2964"/>
    <n v="328"/>
    <n v="0.37065629217234564"/>
    <n v="0.15"/>
    <s v="180102080301"/>
    <x v="11"/>
    <n v="200"/>
    <n v="1500"/>
  </r>
  <r>
    <n v="2965"/>
    <n v="329"/>
    <n v="0.37065671700289016"/>
    <n v="0.15"/>
    <s v="180102080301"/>
    <x v="11"/>
    <n v="180"/>
    <n v="1500"/>
  </r>
  <r>
    <n v="2966"/>
    <n v="330"/>
    <n v="4.9420878610725999E-2"/>
    <n v="0.02"/>
    <s v="180102080301"/>
    <x v="11"/>
    <n v="60"/>
    <n v="200"/>
  </r>
  <r>
    <n v="2967"/>
    <n v="331"/>
    <n v="1.5567560974145778"/>
    <n v="0.63"/>
    <s v="180102080301"/>
    <x v="11"/>
    <n v="420"/>
    <n v="6300"/>
  </r>
  <r>
    <n v="2968"/>
    <n v="332"/>
    <n v="4.9420878613530679E-2"/>
    <n v="0.02"/>
    <s v="180102080301"/>
    <x v="11"/>
    <n v="60"/>
    <n v="200"/>
  </r>
  <r>
    <n v="2969"/>
    <n v="333"/>
    <n v="0.12355219652644597"/>
    <n v="0.05"/>
    <s v="180102080301"/>
    <x v="11"/>
    <n v="120"/>
    <n v="500"/>
  </r>
  <r>
    <n v="2970"/>
    <n v="334"/>
    <n v="0.74131321550104512"/>
    <n v="0.3"/>
    <s v="180102080301"/>
    <x v="11"/>
    <n v="300"/>
    <n v="3000"/>
  </r>
  <r>
    <n v="2971"/>
    <n v="335"/>
    <n v="0.27181486052618181"/>
    <n v="0.11"/>
    <s v="180102080301"/>
    <x v="11"/>
    <n v="160"/>
    <n v="1100"/>
  </r>
  <r>
    <n v="2972"/>
    <n v="336"/>
    <n v="2.0262560689091687"/>
    <n v="0.82"/>
    <s v="180102080301"/>
    <x v="11"/>
    <n v="480"/>
    <n v="8200"/>
  </r>
  <r>
    <n v="2973"/>
    <n v="337"/>
    <n v="0.14826263582738053"/>
    <n v="0.06"/>
    <s v="180102080301"/>
    <x v="11"/>
    <n v="120"/>
    <n v="600"/>
  </r>
  <r>
    <n v="2974"/>
    <n v="338"/>
    <n v="0.19768351444408494"/>
    <n v="0.08"/>
    <s v="180102080301"/>
    <x v="11"/>
    <n v="120"/>
    <n v="800"/>
  </r>
  <r>
    <n v="2975"/>
    <n v="339"/>
    <n v="0.22239397194425092"/>
    <n v="0.09"/>
    <s v="180102080301"/>
    <x v="11"/>
    <n v="140"/>
    <n v="900"/>
  </r>
  <r>
    <n v="2976"/>
    <n v="340"/>
    <n v="4.9420878617516262E-2"/>
    <n v="0.02"/>
    <s v="180102080301"/>
    <x v="11"/>
    <n v="60"/>
    <n v="200"/>
  </r>
  <r>
    <n v="2977"/>
    <n v="341"/>
    <n v="4.9420878618623369E-2"/>
    <n v="0.02"/>
    <s v="180102080301"/>
    <x v="11"/>
    <n v="60"/>
    <n v="200"/>
  </r>
  <r>
    <n v="2978"/>
    <n v="342"/>
    <n v="22.535921685573598"/>
    <n v="9.1199999999999992"/>
    <s v="180102080301"/>
    <x v="11"/>
    <n v="4860"/>
    <n v="91200"/>
  </r>
  <r>
    <n v="2979"/>
    <n v="343"/>
    <n v="1.6803094661331495"/>
    <n v="0.68"/>
    <s v="180102080301"/>
    <x v="11"/>
    <n v="480"/>
    <n v="6800"/>
  </r>
  <r>
    <n v="2980"/>
    <n v="344"/>
    <n v="1.6555998486735994"/>
    <n v="0.67"/>
    <s v="180102080301"/>
    <x v="11"/>
    <n v="500"/>
    <n v="6700"/>
  </r>
  <r>
    <n v="2981"/>
    <n v="345"/>
    <n v="10.254832223406623"/>
    <n v="4.1500000000000004"/>
    <s v="180102080301"/>
    <x v="11"/>
    <n v="1820"/>
    <n v="41500"/>
  </r>
  <r>
    <n v="2982"/>
    <n v="346"/>
    <n v="0.93899547738353417"/>
    <n v="0.38"/>
    <s v="180102080301"/>
    <x v="11"/>
    <n v="380"/>
    <n v="3800"/>
  </r>
  <r>
    <n v="2983"/>
    <n v="347"/>
    <n v="0.29652530976407476"/>
    <n v="0.12"/>
    <s v="180102080301"/>
    <x v="11"/>
    <n v="160"/>
    <n v="1200"/>
  </r>
  <r>
    <n v="2984"/>
    <n v="348"/>
    <n v="7.4131317933286076E-2"/>
    <n v="0.03"/>
    <s v="180102080301"/>
    <x v="11"/>
    <n v="80"/>
    <n v="300"/>
  </r>
  <r>
    <n v="2985"/>
    <n v="349"/>
    <n v="2.4710439305289197E-2"/>
    <n v="0.01"/>
    <s v="180102080301"/>
    <x v="11"/>
    <n v="40"/>
    <n v="100"/>
  </r>
  <r>
    <n v="2986"/>
    <n v="350"/>
    <n v="2.4710439305215388E-2"/>
    <n v="0.01"/>
    <s v="180102080301"/>
    <x v="11"/>
    <n v="40"/>
    <n v="100"/>
  </r>
  <r>
    <n v="2987"/>
    <n v="351"/>
    <n v="1.0131272541593455"/>
    <n v="0.41"/>
    <s v="180102080301"/>
    <x v="11"/>
    <n v="500"/>
    <n v="4100"/>
  </r>
  <r>
    <n v="2988"/>
    <n v="352"/>
    <n v="2.4710439305141583E-2"/>
    <n v="0.01"/>
    <s v="180102080301"/>
    <x v="11"/>
    <n v="40"/>
    <n v="100"/>
  </r>
  <r>
    <n v="2989"/>
    <n v="353"/>
    <n v="0.71660228985908969"/>
    <n v="0.28999999999999998"/>
    <s v="180102080301"/>
    <x v="11"/>
    <n v="260"/>
    <n v="2900"/>
  </r>
  <r>
    <n v="2990"/>
    <n v="354"/>
    <n v="0.44478790748974378"/>
    <n v="0.18"/>
    <s v="180102080301"/>
    <x v="11"/>
    <n v="220"/>
    <n v="1800"/>
  </r>
  <r>
    <n v="2991"/>
    <n v="355"/>
    <n v="2.4710439298794164E-2"/>
    <n v="0.01"/>
    <s v="180102080301"/>
    <x v="11"/>
    <n v="40"/>
    <n v="100"/>
  </r>
  <r>
    <n v="2992"/>
    <n v="356"/>
    <n v="2.4710439304698739E-2"/>
    <n v="0.01"/>
    <s v="180102080301"/>
    <x v="11"/>
    <n v="40"/>
    <n v="100"/>
  </r>
  <r>
    <n v="2993"/>
    <n v="357"/>
    <n v="0.14826263583210419"/>
    <n v="0.06"/>
    <s v="180102080301"/>
    <x v="11"/>
    <n v="120"/>
    <n v="600"/>
  </r>
  <r>
    <n v="2994"/>
    <n v="358"/>
    <n v="0.1482626358307019"/>
    <n v="0.06"/>
    <s v="180102080301"/>
    <x v="11"/>
    <n v="120"/>
    <n v="600"/>
  </r>
  <r>
    <n v="2995"/>
    <n v="359"/>
    <n v="0.12355218008116883"/>
    <n v="0.05"/>
    <s v="180102080301"/>
    <x v="11"/>
    <n v="120"/>
    <n v="500"/>
  </r>
  <r>
    <n v="2996"/>
    <n v="360"/>
    <n v="0.49420875761694327"/>
    <n v="0.2"/>
    <s v="180102080301"/>
    <x v="11"/>
    <n v="240"/>
    <n v="2000"/>
  </r>
  <r>
    <n v="2997"/>
    <n v="361"/>
    <n v="0.14826263582848767"/>
    <n v="0.06"/>
    <s v="180102080301"/>
    <x v="11"/>
    <n v="100"/>
    <n v="600"/>
  </r>
  <r>
    <n v="2998"/>
    <n v="362"/>
    <n v="2.4710439302336906E-2"/>
    <n v="0.01"/>
    <s v="180102080301"/>
    <x v="11"/>
    <n v="40"/>
    <n v="100"/>
  </r>
  <r>
    <n v="2999"/>
    <n v="363"/>
    <n v="0.44478787626206567"/>
    <n v="0.18"/>
    <s v="180102080301"/>
    <x v="11"/>
    <n v="300"/>
    <n v="1800"/>
  </r>
  <r>
    <n v="3000"/>
    <n v="364"/>
    <n v="0.22239395374420759"/>
    <n v="0.09"/>
    <s v="180102080301"/>
    <x v="11"/>
    <n v="140"/>
    <n v="900"/>
  </r>
  <r>
    <n v="3001"/>
    <n v="365"/>
    <n v="5.7328219395646274"/>
    <n v="2.3199999999999998"/>
    <s v="180102080301"/>
    <x v="11"/>
    <n v="1380"/>
    <n v="23200"/>
  </r>
  <r>
    <n v="3002"/>
    <n v="366"/>
    <n v="7.4131332672952674E-2"/>
    <n v="0.03"/>
    <s v="180102080301"/>
    <x v="11"/>
    <n v="80"/>
    <n v="300"/>
  </r>
  <r>
    <n v="3003"/>
    <n v="367"/>
    <n v="0.34594616669747896"/>
    <n v="0.14000000000000001"/>
    <s v="180102080301"/>
    <x v="11"/>
    <n v="200"/>
    <n v="1400"/>
  </r>
  <r>
    <n v="3004"/>
    <n v="368"/>
    <n v="2.4710439309570013E-2"/>
    <n v="0.01"/>
    <s v="180102080301"/>
    <x v="11"/>
    <n v="40"/>
    <n v="100"/>
  </r>
  <r>
    <n v="3005"/>
    <n v="369"/>
    <n v="9.8841760567132328E-2"/>
    <n v="0.04"/>
    <s v="180102080301"/>
    <x v="11"/>
    <n v="100"/>
    <n v="400"/>
  </r>
  <r>
    <n v="3006"/>
    <n v="370"/>
    <n v="4.9420878608068944E-2"/>
    <n v="0.02"/>
    <s v="180102080301"/>
    <x v="11"/>
    <n v="60"/>
    <n v="200"/>
  </r>
  <r>
    <n v="3007"/>
    <n v="371"/>
    <n v="0.96370698938264543"/>
    <n v="0.39"/>
    <s v="180102080301"/>
    <x v="11"/>
    <n v="320"/>
    <n v="3900"/>
  </r>
  <r>
    <n v="3008"/>
    <n v="372"/>
    <n v="2.4710439307651027E-2"/>
    <n v="0.01"/>
    <s v="180102080301"/>
    <x v="11"/>
    <n v="40"/>
    <n v="100"/>
  </r>
  <r>
    <n v="3009"/>
    <n v="373"/>
    <n v="0.14826263583439223"/>
    <n v="0.06"/>
    <s v="180102080301"/>
    <x v="11"/>
    <n v="140"/>
    <n v="600"/>
  </r>
  <r>
    <n v="3010"/>
    <n v="374"/>
    <n v="0.1235522112511297"/>
    <n v="0.05"/>
    <s v="180102080301"/>
    <x v="11"/>
    <n v="120"/>
    <n v="500"/>
  </r>
  <r>
    <n v="3011"/>
    <n v="375"/>
    <n v="2.4710439299975077E-2"/>
    <n v="0.01"/>
    <s v="180102080301"/>
    <x v="11"/>
    <n v="40"/>
    <n v="100"/>
  </r>
  <r>
    <n v="3012"/>
    <n v="376"/>
    <n v="329.47693171535661"/>
    <n v="198.22"/>
    <s v="180102080301"/>
    <x v="11"/>
    <n v="31776.808616410843"/>
    <n v="1333351.1892672502"/>
  </r>
  <r>
    <n v="3013"/>
    <n v="376"/>
    <n v="160.33338954349446"/>
    <n v="198.22"/>
    <s v="180102080303"/>
    <x v="10"/>
    <n v="18171.189216412506"/>
    <n v="648848.81073274987"/>
  </r>
  <r>
    <n v="3014"/>
    <n v="377"/>
    <n v="4.349037136031451"/>
    <n v="1.76"/>
    <s v="180102080301"/>
    <x v="11"/>
    <n v="980"/>
    <n v="17600"/>
  </r>
  <r>
    <n v="3015"/>
    <n v="378"/>
    <n v="1.4826266424492336"/>
    <n v="0.6"/>
    <s v="180102080301"/>
    <x v="11"/>
    <n v="480"/>
    <n v="6000"/>
  </r>
  <r>
    <n v="3016"/>
    <n v="379"/>
    <n v="0.1729730598961331"/>
    <n v="7.0000000000000007E-2"/>
    <s v="180102080301"/>
    <x v="11"/>
    <n v="140"/>
    <n v="700"/>
  </r>
  <r>
    <n v="3017"/>
    <n v="380"/>
    <n v="2.4710439305953458E-2"/>
    <n v="0.01"/>
    <s v="180102080301"/>
    <x v="11"/>
    <n v="40"/>
    <n v="100"/>
  </r>
  <r>
    <n v="3018"/>
    <n v="381"/>
    <n v="2.4710439298056091E-2"/>
    <n v="0.01"/>
    <s v="180102080301"/>
    <x v="11"/>
    <n v="40"/>
    <n v="100"/>
  </r>
  <r>
    <n v="3019"/>
    <n v="382"/>
    <n v="7.4131301467564345E-2"/>
    <n v="0.03"/>
    <s v="180102080301"/>
    <x v="11"/>
    <n v="80"/>
    <n v="300"/>
  </r>
  <r>
    <n v="3020"/>
    <n v="383"/>
    <n v="4.9420878611759304E-2"/>
    <n v="0.02"/>
    <s v="180102080301"/>
    <x v="11"/>
    <n v="60"/>
    <n v="200"/>
  </r>
  <r>
    <n v="3021"/>
    <n v="384"/>
    <n v="1.0378384672178249"/>
    <n v="0.42"/>
    <s v="180102080301"/>
    <x v="11"/>
    <n v="460"/>
    <n v="4200"/>
  </r>
  <r>
    <n v="3022"/>
    <n v="385"/>
    <n v="1.4579158489634956"/>
    <n v="0.59"/>
    <s v="180102080301"/>
    <x v="11"/>
    <n v="480"/>
    <n v="5900"/>
  </r>
  <r>
    <n v="3023"/>
    <n v="386"/>
    <n v="2.4710439303665434E-2"/>
    <n v="0.01"/>
    <s v="180102080301"/>
    <x v="11"/>
    <n v="40"/>
    <n v="100"/>
  </r>
  <r>
    <n v="3024"/>
    <n v="387"/>
    <n v="14.282633203548302"/>
    <n v="5.78"/>
    <s v="180102080301"/>
    <x v="11"/>
    <n v="3140"/>
    <n v="57800"/>
  </r>
  <r>
    <n v="3025"/>
    <n v="388"/>
    <n v="4.9420878611464082E-2"/>
    <n v="0.02"/>
    <s v="180102080301"/>
    <x v="11"/>
    <n v="60"/>
    <n v="200"/>
  </r>
  <r>
    <n v="3026"/>
    <n v="389"/>
    <n v="4.9420878610061739E-2"/>
    <n v="0.02"/>
    <s v="180102080301"/>
    <x v="11"/>
    <n v="60"/>
    <n v="200"/>
  </r>
  <r>
    <n v="3027"/>
    <n v="390"/>
    <n v="0.66718184050032836"/>
    <n v="0.27"/>
    <s v="180102080301"/>
    <x v="11"/>
    <n v="300"/>
    <n v="2700"/>
  </r>
  <r>
    <n v="3028"/>
    <n v="391"/>
    <n v="4.9420878603492896E-2"/>
    <n v="0.02"/>
    <s v="180102080301"/>
    <x v="11"/>
    <n v="60"/>
    <n v="200"/>
  </r>
  <r>
    <n v="3029"/>
    <n v="392"/>
    <n v="2.4710439304846354E-2"/>
    <n v="0.01"/>
    <s v="180102080301"/>
    <x v="11"/>
    <n v="40"/>
    <n v="100"/>
  </r>
  <r>
    <n v="3030"/>
    <n v="393"/>
    <n v="4.9420878616040116E-2"/>
    <n v="0.02"/>
    <s v="180102080301"/>
    <x v="11"/>
    <n v="60"/>
    <n v="200"/>
  </r>
  <r>
    <n v="3031"/>
    <n v="394"/>
    <n v="2.4710439304329701E-2"/>
    <n v="0.01"/>
    <s v="180102080301"/>
    <x v="11"/>
    <n v="40"/>
    <n v="100"/>
  </r>
  <r>
    <n v="3032"/>
    <n v="395"/>
    <n v="0.12355218347570951"/>
    <n v="0.05"/>
    <s v="180102080301"/>
    <x v="11"/>
    <n v="100"/>
    <n v="500"/>
  </r>
  <r>
    <n v="3033"/>
    <n v="396"/>
    <n v="0.24710440611743037"/>
    <n v="0.1"/>
    <s v="180102080301"/>
    <x v="11"/>
    <n v="160"/>
    <n v="1000"/>
  </r>
  <r>
    <n v="3034"/>
    <n v="397"/>
    <n v="2.4710439306912951E-2"/>
    <n v="0.01"/>
    <s v="180102080301"/>
    <x v="11"/>
    <n v="40"/>
    <n v="100"/>
  </r>
  <r>
    <n v="3035"/>
    <n v="398"/>
    <n v="2.4710439301598833E-2"/>
    <n v="0.01"/>
    <s v="180102080301"/>
    <x v="11"/>
    <n v="40"/>
    <n v="100"/>
  </r>
  <r>
    <n v="3036"/>
    <n v="399"/>
    <n v="4.9420878618844796E-2"/>
    <n v="0.02"/>
    <s v="180102080301"/>
    <x v="11"/>
    <n v="60"/>
    <n v="200"/>
  </r>
  <r>
    <n v="3037"/>
    <n v="400"/>
    <n v="7.4131317922657855E-2"/>
    <n v="0.03"/>
    <s v="180102080301"/>
    <x v="11"/>
    <n v="80"/>
    <n v="300"/>
  </r>
  <r>
    <n v="3038"/>
    <n v="401"/>
    <n v="9.8841739069235796E-2"/>
    <n v="0.04"/>
    <s v="180102080301"/>
    <x v="11"/>
    <n v="100"/>
    <n v="400"/>
  </r>
  <r>
    <n v="3039"/>
    <n v="402"/>
    <n v="6.5235561454912041"/>
    <n v="2.64"/>
    <s v="180102080301"/>
    <x v="11"/>
    <n v="1520"/>
    <n v="26400"/>
  </r>
  <r>
    <n v="3040"/>
    <n v="403"/>
    <n v="1.3837844919628044"/>
    <n v="0.56000000000000005"/>
    <s v="180102080301"/>
    <x v="11"/>
    <n v="620"/>
    <n v="5600"/>
  </r>
  <r>
    <n v="3041"/>
    <n v="404"/>
    <n v="0.46949809724300445"/>
    <n v="0.19"/>
    <s v="180102080301"/>
    <x v="11"/>
    <n v="200"/>
    <n v="1900"/>
  </r>
  <r>
    <n v="3042"/>
    <n v="405"/>
    <n v="2.4710439303960663E-2"/>
    <n v="0.01"/>
    <s v="180102080301"/>
    <x v="11"/>
    <n v="40"/>
    <n v="100"/>
  </r>
  <r>
    <n v="3043"/>
    <n v="406"/>
    <n v="2.4710439303665434E-2"/>
    <n v="0.01"/>
    <s v="180102080301"/>
    <x v="11"/>
    <n v="40"/>
    <n v="100"/>
  </r>
  <r>
    <n v="3044"/>
    <n v="407"/>
    <n v="1.9274142388407498"/>
    <n v="0.78"/>
    <s v="180102080301"/>
    <x v="11"/>
    <n v="840"/>
    <n v="7800"/>
  </r>
  <r>
    <n v="3045"/>
    <n v="408"/>
    <n v="0.44478790748686536"/>
    <n v="0.18"/>
    <s v="180102080301"/>
    <x v="11"/>
    <n v="260"/>
    <n v="1800"/>
  </r>
  <r>
    <n v="3046"/>
    <n v="409"/>
    <n v="2.471043931067712E-2"/>
    <n v="0.01"/>
    <s v="180102080301"/>
    <x v="11"/>
    <n v="40"/>
    <n v="100"/>
  </r>
  <r>
    <n v="3047"/>
    <n v="410"/>
    <n v="0.39536700203393732"/>
    <n v="0.16"/>
    <s v="180102080301"/>
    <x v="11"/>
    <n v="220"/>
    <n v="1600"/>
  </r>
  <r>
    <n v="3048"/>
    <n v="411"/>
    <n v="0.24710442338049127"/>
    <n v="0.1"/>
    <s v="180102080301"/>
    <x v="11"/>
    <n v="180"/>
    <n v="1000"/>
  </r>
  <r>
    <n v="3049"/>
    <n v="412"/>
    <n v="0.27181484005383633"/>
    <n v="0.11"/>
    <s v="180102080301"/>
    <x v="11"/>
    <n v="180"/>
    <n v="1100"/>
  </r>
  <r>
    <n v="3050"/>
    <n v="413"/>
    <n v="9.8841757219385415E-2"/>
    <n v="0.04"/>
    <s v="180102080301"/>
    <x v="11"/>
    <n v="100"/>
    <n v="400"/>
  </r>
  <r>
    <n v="3051"/>
    <n v="414"/>
    <n v="2.4710439311858037E-2"/>
    <n v="0.01"/>
    <s v="180102080301"/>
    <x v="11"/>
    <n v="40"/>
    <n v="100"/>
  </r>
  <r>
    <n v="3052"/>
    <n v="415"/>
    <n v="7.4131317912177225E-2"/>
    <n v="0.03"/>
    <s v="180102080301"/>
    <x v="11"/>
    <n v="80"/>
    <n v="300"/>
  </r>
  <r>
    <n v="3053"/>
    <n v="416"/>
    <n v="0.64247143753460378"/>
    <n v="0.26"/>
    <s v="180102080301"/>
    <x v="11"/>
    <n v="300"/>
    <n v="2600"/>
  </r>
  <r>
    <n v="3054"/>
    <n v="417"/>
    <n v="0.76602132938573564"/>
    <n v="0.31"/>
    <s v="180102080301"/>
    <x v="11"/>
    <n v="300"/>
    <n v="3100"/>
  </r>
  <r>
    <n v="3055"/>
    <n v="418"/>
    <n v="4.9420878611464082E-2"/>
    <n v="0.02"/>
    <s v="180102080301"/>
    <x v="11"/>
    <n v="60"/>
    <n v="200"/>
  </r>
  <r>
    <n v="3056"/>
    <n v="419"/>
    <n v="9.8841757215768863E-2"/>
    <n v="0.04"/>
    <s v="180102080301"/>
    <x v="11"/>
    <n v="100"/>
    <n v="400"/>
  </r>
  <r>
    <n v="3057"/>
    <n v="420"/>
    <n v="2.4710439299237004E-2"/>
    <n v="0.01"/>
    <s v="180102080301"/>
    <x v="11"/>
    <n v="40"/>
    <n v="100"/>
  </r>
  <r>
    <n v="3058"/>
    <n v="421"/>
    <n v="0.42007765613271431"/>
    <n v="0.17"/>
    <s v="180102080301"/>
    <x v="11"/>
    <n v="220"/>
    <n v="1700"/>
  </r>
  <r>
    <n v="3059"/>
    <n v="422"/>
    <n v="0.93899683739077122"/>
    <n v="0.38"/>
    <s v="180102080301"/>
    <x v="11"/>
    <n v="360"/>
    <n v="3800"/>
  </r>
  <r>
    <n v="3060"/>
    <n v="423"/>
    <n v="9.8841757203885897E-2"/>
    <n v="0.04"/>
    <s v="180102080301"/>
    <x v="11"/>
    <n v="80"/>
    <n v="400"/>
  </r>
  <r>
    <n v="3061"/>
    <n v="424"/>
    <n v="0.86486561467880918"/>
    <n v="0.35"/>
    <s v="180102080301"/>
    <x v="11"/>
    <n v="300"/>
    <n v="3500"/>
  </r>
  <r>
    <n v="3062"/>
    <n v="425"/>
    <n v="9.8841757215104575E-2"/>
    <n v="0.04"/>
    <s v="180102080301"/>
    <x v="11"/>
    <n v="100"/>
    <n v="400"/>
  </r>
  <r>
    <n v="3063"/>
    <n v="426"/>
    <n v="0.49420880254360655"/>
    <n v="0.2"/>
    <s v="180102080301"/>
    <x v="11"/>
    <n v="220"/>
    <n v="2000"/>
  </r>
  <r>
    <n v="3064"/>
    <n v="427"/>
    <n v="6.6965290012510197"/>
    <n v="2.71"/>
    <s v="180102080301"/>
    <x v="11"/>
    <n v="1540"/>
    <n v="27100"/>
  </r>
  <r>
    <n v="3065"/>
    <n v="428"/>
    <n v="1.3590793076454699"/>
    <n v="0.55000000000000004"/>
    <s v="180102080301"/>
    <x v="11"/>
    <n v="460"/>
    <n v="5500"/>
  </r>
  <r>
    <n v="3066"/>
    <n v="429"/>
    <n v="2.1250983407447439"/>
    <n v="0.86"/>
    <s v="180102080301"/>
    <x v="11"/>
    <n v="640"/>
    <n v="8600"/>
  </r>
  <r>
    <n v="3067"/>
    <n v="430"/>
    <n v="7.5366840962284991"/>
    <n v="3.05"/>
    <s v="180102080301"/>
    <x v="11"/>
    <n v="2060"/>
    <n v="30500"/>
  </r>
  <r>
    <n v="3068"/>
    <n v="431"/>
    <n v="1.1366806775261693"/>
    <n v="0.46"/>
    <s v="180102080301"/>
    <x v="11"/>
    <n v="460"/>
    <n v="4600"/>
  </r>
  <r>
    <n v="3069"/>
    <n v="432"/>
    <n v="2.4710439306912951E-2"/>
    <n v="0.01"/>
    <s v="180102080301"/>
    <x v="11"/>
    <n v="40"/>
    <n v="100"/>
  </r>
  <r>
    <n v="3070"/>
    <n v="433"/>
    <n v="0.14826263583771357"/>
    <n v="0.06"/>
    <s v="180102080301"/>
    <x v="11"/>
    <n v="120"/>
    <n v="600"/>
  </r>
  <r>
    <n v="3071"/>
    <n v="434"/>
    <n v="0.64247225669996089"/>
    <n v="0.26"/>
    <s v="180102080301"/>
    <x v="11"/>
    <n v="320"/>
    <n v="2600"/>
  </r>
  <r>
    <n v="3072"/>
    <n v="435"/>
    <n v="1.8532833193960714"/>
    <n v="0.75"/>
    <s v="180102080301"/>
    <x v="11"/>
    <n v="660"/>
    <n v="7500"/>
  </r>
  <r>
    <n v="3073"/>
    <n v="436"/>
    <n v="9.8841757221673432E-2"/>
    <n v="0.04"/>
    <s v="180102080301"/>
    <x v="11"/>
    <n v="100"/>
    <n v="400"/>
  </r>
  <r>
    <n v="3074"/>
    <n v="437"/>
    <n v="2.4710439300344115E-2"/>
    <n v="0.01"/>
    <s v="180102080301"/>
    <x v="11"/>
    <n v="40"/>
    <n v="100"/>
  </r>
  <r>
    <n v="3075"/>
    <n v="438"/>
    <n v="1.7791625292525048"/>
    <n v="0.72"/>
    <s v="180102080301"/>
    <x v="11"/>
    <n v="680"/>
    <n v="7200"/>
  </r>
  <r>
    <n v="3076"/>
    <n v="439"/>
    <n v="0.1482626358423634"/>
    <n v="0.06"/>
    <s v="180102080301"/>
    <x v="11"/>
    <n v="100"/>
    <n v="600"/>
  </r>
  <r>
    <n v="3077"/>
    <n v="440"/>
    <n v="4.9420878619509057E-2"/>
    <n v="0.02"/>
    <s v="180102080301"/>
    <x v="11"/>
    <n v="60"/>
    <n v="200"/>
  </r>
  <r>
    <n v="3078"/>
    <n v="441"/>
    <n v="0.37065673861754972"/>
    <n v="0.15"/>
    <s v="180102080301"/>
    <x v="11"/>
    <n v="180"/>
    <n v="1500"/>
  </r>
  <r>
    <n v="3079"/>
    <n v="442"/>
    <n v="4.9420878611611686E-2"/>
    <n v="0.02"/>
    <s v="180102080301"/>
    <x v="11"/>
    <n v="60"/>
    <n v="200"/>
  </r>
  <r>
    <n v="3080"/>
    <n v="443"/>
    <n v="1.1861002290526876"/>
    <n v="0.48"/>
    <s v="180102080301"/>
    <x v="11"/>
    <n v="420"/>
    <n v="4800"/>
  </r>
  <r>
    <n v="3081"/>
    <n v="444"/>
    <n v="4.9420878606223767E-2"/>
    <n v="0.02"/>
    <s v="180102080301"/>
    <x v="11"/>
    <n v="60"/>
    <n v="200"/>
  </r>
  <r>
    <n v="3082"/>
    <n v="445"/>
    <n v="2.4710440762343673"/>
    <n v="1"/>
    <s v="180102080301"/>
    <x v="11"/>
    <n v="580"/>
    <n v="10000"/>
  </r>
  <r>
    <n v="3083"/>
    <n v="446"/>
    <n v="0.6177609349952925"/>
    <n v="0.25"/>
    <s v="180102080301"/>
    <x v="11"/>
    <n v="340"/>
    <n v="2500"/>
  </r>
  <r>
    <n v="3084"/>
    <n v="447"/>
    <n v="0.17297307513348162"/>
    <n v="7.0000000000000007E-2"/>
    <s v="180102080301"/>
    <x v="11"/>
    <n v="120"/>
    <n v="700"/>
  </r>
  <r>
    <n v="3085"/>
    <n v="448"/>
    <n v="0.14826263584029681"/>
    <n v="0.06"/>
    <s v="180102080301"/>
    <x v="11"/>
    <n v="140"/>
    <n v="600"/>
  </r>
  <r>
    <n v="3086"/>
    <n v="449"/>
    <n v="1.1613907400558214"/>
    <n v="0.47"/>
    <s v="180102080301"/>
    <x v="11"/>
    <n v="420"/>
    <n v="4700"/>
  </r>
  <r>
    <n v="3087"/>
    <n v="450"/>
    <n v="4.9420878608068944E-2"/>
    <n v="0.02"/>
    <s v="180102080301"/>
    <x v="11"/>
    <n v="60"/>
    <n v="200"/>
  </r>
  <r>
    <n v="3088"/>
    <n v="451"/>
    <n v="0.49420878609714841"/>
    <n v="0.2"/>
    <s v="180102080301"/>
    <x v="11"/>
    <n v="300"/>
    <n v="2000"/>
  </r>
  <r>
    <n v="3089"/>
    <n v="452"/>
    <n v="3.4841692288310853"/>
    <n v="1.41"/>
    <s v="180102080301"/>
    <x v="11"/>
    <n v="900"/>
    <n v="14100"/>
  </r>
  <r>
    <n v="3090"/>
    <n v="453"/>
    <n v="0.59305054331955998"/>
    <n v="0.24"/>
    <s v="180102080301"/>
    <x v="11"/>
    <n v="200"/>
    <n v="2400"/>
  </r>
  <r>
    <n v="3091"/>
    <n v="454"/>
    <n v="0.76602358727968556"/>
    <n v="0.31"/>
    <s v="180102080301"/>
    <x v="11"/>
    <n v="440"/>
    <n v="3100"/>
  </r>
  <r>
    <n v="3092"/>
    <n v="455"/>
    <n v="0.37065671347815365"/>
    <n v="0.15"/>
    <s v="180102080301"/>
    <x v="11"/>
    <n v="200"/>
    <n v="1500"/>
  </r>
  <r>
    <n v="3093"/>
    <n v="456"/>
    <n v="9.8841757209938069E-2"/>
    <n v="0.04"/>
    <s v="180102080301"/>
    <x v="11"/>
    <n v="100"/>
    <n v="400"/>
  </r>
  <r>
    <n v="3094"/>
    <n v="457"/>
    <n v="0.71660242967863474"/>
    <n v="0.28999999999999998"/>
    <s v="180102080301"/>
    <x v="11"/>
    <n v="320"/>
    <n v="2900"/>
  </r>
  <r>
    <n v="3095"/>
    <n v="458"/>
    <n v="2.4710439303074976E-2"/>
    <n v="0.01"/>
    <s v="180102080301"/>
    <x v="11"/>
    <n v="40"/>
    <n v="100"/>
  </r>
  <r>
    <n v="3096"/>
    <n v="459"/>
    <n v="0.32123585128111526"/>
    <n v="0.13"/>
    <s v="180102080301"/>
    <x v="11"/>
    <n v="200"/>
    <n v="1300"/>
  </r>
  <r>
    <n v="3097"/>
    <n v="460"/>
    <n v="9.8841760649796384E-2"/>
    <n v="0.04"/>
    <s v="180102080301"/>
    <x v="11"/>
    <n v="100"/>
    <n v="400"/>
  </r>
  <r>
    <n v="3098"/>
    <n v="461"/>
    <n v="2.471043930883194E-2"/>
    <n v="0.01"/>
    <s v="180102080301"/>
    <x v="11"/>
    <n v="40"/>
    <n v="100"/>
  </r>
  <r>
    <n v="3099"/>
    <n v="462"/>
    <n v="0.32123570810415453"/>
    <n v="0.13"/>
    <s v="180102080301"/>
    <x v="11"/>
    <n v="180"/>
    <n v="1300"/>
  </r>
  <r>
    <n v="3100"/>
    <n v="463"/>
    <n v="0.32123577021305977"/>
    <n v="0.13"/>
    <s v="180102080301"/>
    <x v="11"/>
    <n v="160"/>
    <n v="1300"/>
  </r>
  <r>
    <n v="3101"/>
    <n v="464"/>
    <n v="1.8532831408792647"/>
    <n v="0.75"/>
    <s v="180102080301"/>
    <x v="11"/>
    <n v="640"/>
    <n v="7500"/>
  </r>
  <r>
    <n v="3102"/>
    <n v="465"/>
    <n v="2.4710439303813048E-2"/>
    <n v="0.01"/>
    <s v="180102080301"/>
    <x v="11"/>
    <n v="40"/>
    <n v="100"/>
  </r>
  <r>
    <n v="3103"/>
    <n v="466"/>
    <n v="3.9536688775470896"/>
    <n v="1.6"/>
    <s v="180102080301"/>
    <x v="11"/>
    <n v="1040"/>
    <n v="16000"/>
  </r>
  <r>
    <n v="3104"/>
    <n v="467"/>
    <n v="1.2849428307639272"/>
    <n v="0.52"/>
    <s v="180102080301"/>
    <x v="11"/>
    <n v="560"/>
    <n v="5200"/>
  </r>
  <r>
    <n v="3105"/>
    <n v="468"/>
    <n v="0.32123577504056716"/>
    <n v="0.13"/>
    <s v="180102080301"/>
    <x v="11"/>
    <n v="180"/>
    <n v="1300"/>
  </r>
  <r>
    <n v="3106"/>
    <n v="469"/>
    <n v="0.44478767445576634"/>
    <n v="0.18"/>
    <s v="180102080301"/>
    <x v="11"/>
    <n v="200"/>
    <n v="1800"/>
  </r>
  <r>
    <n v="3107"/>
    <n v="470"/>
    <n v="1.0625489612946979"/>
    <n v="0.43"/>
    <s v="180102080301"/>
    <x v="11"/>
    <n v="440"/>
    <n v="4300"/>
  </r>
  <r>
    <n v="3108"/>
    <n v="471"/>
    <n v="7.4131317915572356E-2"/>
    <n v="0.03"/>
    <s v="180102080301"/>
    <x v="11"/>
    <n v="80"/>
    <n v="300"/>
  </r>
  <r>
    <n v="3109"/>
    <n v="472"/>
    <n v="7.4131303172584442E-2"/>
    <n v="0.03"/>
    <s v="180102080301"/>
    <x v="11"/>
    <n v="80"/>
    <n v="300"/>
  </r>
  <r>
    <n v="3110"/>
    <n v="473"/>
    <n v="0.86486454514002342"/>
    <n v="0.35"/>
    <s v="180102080301"/>
    <x v="11"/>
    <n v="360"/>
    <n v="3500"/>
  </r>
  <r>
    <n v="3111"/>
    <n v="474"/>
    <n v="0.1235522146653769"/>
    <n v="0.05"/>
    <s v="180102080301"/>
    <x v="11"/>
    <n v="100"/>
    <n v="500"/>
  </r>
  <r>
    <n v="3112"/>
    <n v="475"/>
    <n v="1.3096533573344198"/>
    <n v="0.53"/>
    <s v="180102080301"/>
    <x v="11"/>
    <n v="460"/>
    <n v="5300"/>
  </r>
  <r>
    <n v="3113"/>
    <n v="476"/>
    <n v="0.27181483235131704"/>
    <n v="0.11"/>
    <s v="180102080301"/>
    <x v="11"/>
    <n v="200"/>
    <n v="1100"/>
  </r>
  <r>
    <n v="3114"/>
    <n v="477"/>
    <n v="1.2355215350706412"/>
    <n v="0.5"/>
    <s v="180102080301"/>
    <x v="11"/>
    <n v="360"/>
    <n v="5000"/>
  </r>
  <r>
    <n v="3115"/>
    <n v="478"/>
    <n v="0.19768350087212205"/>
    <n v="0.08"/>
    <s v="180102080301"/>
    <x v="11"/>
    <n v="140"/>
    <n v="800"/>
  </r>
  <r>
    <n v="3116"/>
    <n v="479"/>
    <n v="2.4710439307651027E-2"/>
    <n v="0.01"/>
    <s v="180102080301"/>
    <x v="11"/>
    <n v="40"/>
    <n v="100"/>
  </r>
  <r>
    <n v="3117"/>
    <n v="480"/>
    <n v="0.69189214246636332"/>
    <n v="0.28000000000000003"/>
    <s v="180102080301"/>
    <x v="11"/>
    <n v="300"/>
    <n v="2800"/>
  </r>
  <r>
    <n v="3118"/>
    <n v="481"/>
    <n v="2.4710439302484517E-2"/>
    <n v="0.01"/>
    <s v="180102080301"/>
    <x v="11"/>
    <n v="40"/>
    <n v="100"/>
  </r>
  <r>
    <n v="3119"/>
    <n v="482"/>
    <n v="1.1366802350005705"/>
    <n v="0.46"/>
    <s v="180102080301"/>
    <x v="11"/>
    <n v="480"/>
    <n v="4600"/>
  </r>
  <r>
    <n v="3120"/>
    <n v="483"/>
    <n v="2.4710439306617725E-2"/>
    <n v="0.01"/>
    <s v="180102080301"/>
    <x v="11"/>
    <n v="40"/>
    <n v="100"/>
  </r>
  <r>
    <n v="3121"/>
    <n v="484"/>
    <n v="4.9420878609692707E-2"/>
    <n v="0.02"/>
    <s v="180102080301"/>
    <x v="11"/>
    <n v="60"/>
    <n v="200"/>
  </r>
  <r>
    <n v="3122"/>
    <n v="485"/>
    <n v="7.4131301487049439E-2"/>
    <n v="0.03"/>
    <s v="180102080301"/>
    <x v="11"/>
    <n v="80"/>
    <n v="300"/>
  </r>
  <r>
    <n v="3123"/>
    <n v="486"/>
    <n v="0.22239395034081005"/>
    <n v="0.09"/>
    <s v="180102080301"/>
    <x v="11"/>
    <n v="160"/>
    <n v="900"/>
  </r>
  <r>
    <n v="3124"/>
    <n v="487"/>
    <n v="0.39536704359942065"/>
    <n v="0.16"/>
    <s v="180102080301"/>
    <x v="11"/>
    <n v="220"/>
    <n v="1600"/>
  </r>
  <r>
    <n v="3125"/>
    <n v="488"/>
    <n v="7.4131334355756792E-2"/>
    <n v="0.03"/>
    <s v="180102080301"/>
    <x v="11"/>
    <n v="80"/>
    <n v="300"/>
  </r>
  <r>
    <n v="3126"/>
    <n v="489"/>
    <n v="0.61776106055727964"/>
    <n v="0.25"/>
    <s v="180102080301"/>
    <x v="11"/>
    <n v="240"/>
    <n v="2500"/>
  </r>
  <r>
    <n v="3127"/>
    <n v="490"/>
    <n v="2.4710439300344115E-2"/>
    <n v="0.01"/>
    <s v="180102080301"/>
    <x v="11"/>
    <n v="40"/>
    <n v="100"/>
  </r>
  <r>
    <n v="3128"/>
    <n v="491"/>
    <n v="2.4710439305141583E-2"/>
    <n v="0.01"/>
    <s v="180102080301"/>
    <x v="11"/>
    <n v="40"/>
    <n v="100"/>
  </r>
  <r>
    <n v="3129"/>
    <n v="492"/>
    <n v="7.41313326476368E-2"/>
    <n v="0.03"/>
    <s v="180102080301"/>
    <x v="11"/>
    <n v="80"/>
    <n v="300"/>
  </r>
  <r>
    <n v="3130"/>
    <n v="493"/>
    <n v="0.56834012620462637"/>
    <n v="0.23"/>
    <s v="180102080301"/>
    <x v="11"/>
    <n v="360"/>
    <n v="2300"/>
  </r>
  <r>
    <n v="3131"/>
    <n v="1"/>
    <n v="4.942087860201675E-2"/>
    <n v="0.02"/>
    <s v="180102080403"/>
    <x v="12"/>
    <n v="60"/>
    <n v="200"/>
  </r>
  <r>
    <n v="3132"/>
    <n v="2"/>
    <n v="2.4710439306691531E-2"/>
    <n v="0.01"/>
    <s v="180102080403"/>
    <x v="12"/>
    <n v="40"/>
    <n v="100"/>
  </r>
  <r>
    <n v="3133"/>
    <n v="12"/>
    <n v="2.4710439306617725E-2"/>
    <n v="0.01"/>
    <s v="180102080403"/>
    <x v="12"/>
    <n v="40"/>
    <n v="100"/>
  </r>
  <r>
    <n v="3134"/>
    <n v="21"/>
    <n v="2.471043930071315E-2"/>
    <n v="0.01"/>
    <s v="180102080403"/>
    <x v="12"/>
    <n v="40"/>
    <n v="100"/>
  </r>
  <r>
    <n v="3135"/>
    <n v="28"/>
    <n v="0.17297307512853655"/>
    <n v="7.0000000000000007E-2"/>
    <s v="180102080403"/>
    <x v="12"/>
    <n v="120"/>
    <n v="700"/>
  </r>
  <r>
    <n v="3136"/>
    <n v="43"/>
    <n v="1.062375816410052E-2"/>
    <n v="0.03"/>
    <s v="180102080403"/>
    <x v="12"/>
    <n v="29.61659325330659"/>
    <n v="42.99299999140203"/>
  </r>
  <r>
    <n v="3137"/>
    <n v="104"/>
    <n v="8.1616363326254243E-2"/>
    <n v="0.15"/>
    <s v="180102080403"/>
    <x v="12"/>
    <n v="73.512923097477511"/>
    <n v="330.29099998995662"/>
  </r>
  <r>
    <n v="3138"/>
    <n v="146"/>
    <n v="7.4131332667121894E-2"/>
    <n v="0.03"/>
    <s v="180102080403"/>
    <x v="12"/>
    <n v="80"/>
    <n v="300"/>
  </r>
  <r>
    <n v="3139"/>
    <n v="166"/>
    <n v="4.9420878599507306E-2"/>
    <n v="0.02"/>
    <s v="180102080403"/>
    <x v="12"/>
    <n v="60"/>
    <n v="200"/>
  </r>
  <r>
    <n v="3140"/>
    <n v="172"/>
    <n v="0.12355217832404085"/>
    <n v="0.05"/>
    <s v="180102080403"/>
    <x v="12"/>
    <n v="100"/>
    <n v="500"/>
  </r>
  <r>
    <n v="3141"/>
    <n v="195"/>
    <n v="0.37065670571267684"/>
    <n v="0.15"/>
    <s v="180102080403"/>
    <x v="12"/>
    <n v="180"/>
    <n v="1500"/>
  </r>
  <r>
    <n v="3142"/>
    <n v="196"/>
    <n v="2.4710439311341384E-2"/>
    <n v="0.01"/>
    <s v="180102080403"/>
    <x v="12"/>
    <n v="40"/>
    <n v="100"/>
  </r>
  <r>
    <n v="3143"/>
    <n v="199"/>
    <n v="1.3343636594076966"/>
    <n v="0.54"/>
    <s v="180102080403"/>
    <x v="12"/>
    <n v="480"/>
    <n v="5400"/>
  </r>
  <r>
    <n v="3144"/>
    <n v="200"/>
    <n v="0.14826263582095933"/>
    <n v="0.06"/>
    <s v="180102080403"/>
    <x v="12"/>
    <n v="100"/>
    <n v="600"/>
  </r>
  <r>
    <n v="3145"/>
    <n v="201"/>
    <n v="4.9420878606445187E-2"/>
    <n v="0.02"/>
    <s v="180102080403"/>
    <x v="12"/>
    <n v="60"/>
    <n v="200"/>
  </r>
  <r>
    <n v="3146"/>
    <n v="202"/>
    <n v="2.4710439301229802E-2"/>
    <n v="0.01"/>
    <s v="180102080403"/>
    <x v="12"/>
    <n v="40"/>
    <n v="100"/>
  </r>
  <r>
    <n v="3147"/>
    <n v="203"/>
    <n v="7.4131317917491335E-2"/>
    <n v="0.03"/>
    <s v="180102080403"/>
    <x v="12"/>
    <n v="80"/>
    <n v="300"/>
  </r>
  <r>
    <n v="3148"/>
    <n v="205"/>
    <n v="0.39536709814751642"/>
    <n v="0.16"/>
    <s v="180102080403"/>
    <x v="12"/>
    <n v="200"/>
    <n v="1600"/>
  </r>
  <r>
    <n v="3149"/>
    <n v="208"/>
    <n v="0.69189223279212964"/>
    <n v="0.28000000000000003"/>
    <s v="180102080403"/>
    <x v="12"/>
    <n v="300"/>
    <n v="2800"/>
  </r>
  <r>
    <n v="3150"/>
    <n v="210"/>
    <n v="0.17297309086496931"/>
    <n v="7.0000000000000007E-2"/>
    <s v="180102080403"/>
    <x v="12"/>
    <n v="140"/>
    <n v="700"/>
  </r>
  <r>
    <n v="3151"/>
    <n v="230"/>
    <n v="9.8841711291896603E-2"/>
    <n v="0.04"/>
    <s v="180102080403"/>
    <x v="12"/>
    <n v="100"/>
    <n v="400"/>
  </r>
  <r>
    <n v="3152"/>
    <n v="253"/>
    <n v="2.4710439303370205E-2"/>
    <n v="0.01"/>
    <s v="180102080403"/>
    <x v="12"/>
    <n v="40"/>
    <n v="100"/>
  </r>
  <r>
    <n v="3153"/>
    <n v="278"/>
    <n v="4.5795433270434992E-3"/>
    <n v="0.03"/>
    <s v="180102080403"/>
    <x v="12"/>
    <n v="21.124069845052048"/>
    <n v="18.532833789606904"/>
  </r>
  <r>
    <n v="3154"/>
    <n v="279"/>
    <n v="0.12355217828809674"/>
    <n v="0.05"/>
    <s v="180102080403"/>
    <x v="12"/>
    <n v="100"/>
    <n v="500"/>
  </r>
  <r>
    <n v="3155"/>
    <n v="280"/>
    <n v="2.4710439299606039E-2"/>
    <n v="0.01"/>
    <s v="180102080403"/>
    <x v="12"/>
    <n v="40"/>
    <n v="100"/>
  </r>
  <r>
    <n v="3156"/>
    <n v="282"/>
    <n v="0.14826263581948318"/>
    <n v="0.06"/>
    <s v="180102080403"/>
    <x v="12"/>
    <n v="120"/>
    <n v="600"/>
  </r>
  <r>
    <n v="3157"/>
    <n v="283"/>
    <n v="0.76602368439039992"/>
    <n v="0.31"/>
    <s v="180102080403"/>
    <x v="12"/>
    <n v="380"/>
    <n v="3100"/>
  </r>
  <r>
    <n v="3158"/>
    <n v="284"/>
    <n v="2.4710439303444014E-2"/>
    <n v="0.01"/>
    <s v="180102080403"/>
    <x v="12"/>
    <n v="40"/>
    <n v="100"/>
  </r>
  <r>
    <n v="3159"/>
    <n v="285"/>
    <n v="2.4710439302189292E-2"/>
    <n v="0.01"/>
    <s v="180102080403"/>
    <x v="12"/>
    <n v="40"/>
    <n v="100"/>
  </r>
  <r>
    <n v="3160"/>
    <n v="286"/>
    <n v="4.9420878609028433E-2"/>
    <n v="0.02"/>
    <s v="180102080403"/>
    <x v="12"/>
    <n v="60"/>
    <n v="200"/>
  </r>
  <r>
    <n v="3161"/>
    <n v="287"/>
    <n v="9.8841694820860748E-2"/>
    <n v="0.04"/>
    <s v="180102080403"/>
    <x v="12"/>
    <n v="100"/>
    <n v="400"/>
  </r>
  <r>
    <n v="3162"/>
    <n v="289"/>
    <n v="0.2471041910972068"/>
    <n v="0.1"/>
    <s v="180102080403"/>
    <x v="12"/>
    <n v="200"/>
    <n v="1000"/>
  </r>
  <r>
    <n v="3163"/>
    <n v="290"/>
    <n v="0.19768351440644324"/>
    <n v="0.08"/>
    <s v="180102080403"/>
    <x v="12"/>
    <n v="140"/>
    <n v="800"/>
  </r>
  <r>
    <n v="3164"/>
    <n v="301"/>
    <n v="0.14826263583527791"/>
    <n v="0.06"/>
    <s v="180102080402"/>
    <x v="13"/>
    <n v="100"/>
    <n v="600"/>
  </r>
  <r>
    <n v="3165"/>
    <n v="302"/>
    <n v="1.2849431265349092"/>
    <n v="0.52"/>
    <s v="180102080402"/>
    <x v="13"/>
    <n v="420"/>
    <n v="5200"/>
  </r>
  <r>
    <n v="3166"/>
    <n v="303"/>
    <n v="1.0872591890266339"/>
    <n v="0.44"/>
    <s v="180102080402"/>
    <x v="13"/>
    <n v="340"/>
    <n v="4400"/>
  </r>
  <r>
    <n v="3167"/>
    <n v="305"/>
    <n v="2.4710439311710419E-2"/>
    <n v="0.01"/>
    <s v="180102080402"/>
    <x v="13"/>
    <n v="40"/>
    <n v="100"/>
  </r>
  <r>
    <n v="3168"/>
    <n v="306"/>
    <n v="5.283610814353974"/>
    <n v="2.74"/>
    <s v="180102080402"/>
    <x v="13"/>
    <n v="940.89306131380749"/>
    <n v="21382.116688330614"/>
  </r>
  <r>
    <n v="3169"/>
    <n v="311"/>
    <n v="1.9027037384391161"/>
    <n v="0.77"/>
    <s v="180102080402"/>
    <x v="13"/>
    <n v="440"/>
    <n v="7700"/>
  </r>
  <r>
    <n v="3170"/>
    <n v="312"/>
    <n v="0.24710441426648314"/>
    <n v="0.1"/>
    <s v="180102080402"/>
    <x v="13"/>
    <n v="160"/>
    <n v="1000"/>
  </r>
  <r>
    <n v="3171"/>
    <n v="325"/>
    <n v="2.471043930300117E-2"/>
    <n v="0.01"/>
    <s v="180102080402"/>
    <x v="13"/>
    <n v="40"/>
    <n v="100"/>
  </r>
  <r>
    <n v="3172"/>
    <n v="327"/>
    <n v="0.29652536620126579"/>
    <n v="0.12"/>
    <s v="180102080402"/>
    <x v="13"/>
    <n v="180"/>
    <n v="1200"/>
  </r>
  <r>
    <n v="3173"/>
    <n v="328"/>
    <n v="2.4710439304772545E-2"/>
    <n v="0.01"/>
    <s v="180102080402"/>
    <x v="13"/>
    <n v="40"/>
    <n v="100"/>
  </r>
  <r>
    <n v="3174"/>
    <n v="336"/>
    <n v="9.8841757245291734E-2"/>
    <n v="0.04"/>
    <s v="180102080402"/>
    <x v="13"/>
    <n v="100"/>
    <n v="400"/>
  </r>
  <r>
    <n v="3175"/>
    <n v="337"/>
    <n v="0.6177614739945021"/>
    <n v="0.25"/>
    <s v="180102080402"/>
    <x v="13"/>
    <n v="220"/>
    <n v="2500"/>
  </r>
  <r>
    <n v="3176"/>
    <n v="338"/>
    <n v="4.9420878610504579E-2"/>
    <n v="0.02"/>
    <s v="180102080402"/>
    <x v="13"/>
    <n v="60"/>
    <n v="200"/>
  </r>
  <r>
    <n v="3177"/>
    <n v="340"/>
    <n v="2.4710439305289197E-2"/>
    <n v="0.01"/>
    <s v="180102080402"/>
    <x v="13"/>
    <n v="40"/>
    <n v="100"/>
  </r>
  <r>
    <n v="3178"/>
    <n v="342"/>
    <n v="0.76602342151041514"/>
    <n v="0.31"/>
    <s v="180102080402"/>
    <x v="13"/>
    <n v="380"/>
    <n v="3100"/>
  </r>
  <r>
    <n v="3179"/>
    <n v="347"/>
    <n v="0.42007740967881685"/>
    <n v="0.17"/>
    <s v="180102080402"/>
    <x v="13"/>
    <n v="220"/>
    <n v="1700"/>
  </r>
  <r>
    <n v="3180"/>
    <n v="351"/>
    <n v="5.7822419588717233"/>
    <n v="2.34"/>
    <s v="180102080402"/>
    <x v="13"/>
    <n v="900"/>
    <n v="23400"/>
  </r>
  <r>
    <n v="3181"/>
    <n v="352"/>
    <n v="8.6980736760105071"/>
    <n v="3.52"/>
    <s v="180102080402"/>
    <x v="13"/>
    <n v="1060"/>
    <n v="35200"/>
  </r>
  <r>
    <n v="3182"/>
    <n v="353"/>
    <n v="7.4131332549989881E-2"/>
    <n v="0.03"/>
    <s v="180102080402"/>
    <x v="13"/>
    <n v="80"/>
    <n v="300"/>
  </r>
  <r>
    <n v="3183"/>
    <n v="354"/>
    <n v="4.9420878601131063E-2"/>
    <n v="0.02"/>
    <s v="180102080402"/>
    <x v="13"/>
    <n v="60"/>
    <n v="200"/>
  </r>
  <r>
    <n v="3184"/>
    <n v="357"/>
    <n v="4.9420878607773715E-2"/>
    <n v="0.02"/>
    <s v="180102080402"/>
    <x v="13"/>
    <n v="60"/>
    <n v="200"/>
  </r>
  <r>
    <n v="3185"/>
    <n v="358"/>
    <n v="0.64247048700202836"/>
    <n v="0.26"/>
    <s v="180102080402"/>
    <x v="13"/>
    <n v="340"/>
    <n v="2600"/>
  </r>
  <r>
    <n v="3186"/>
    <n v="359"/>
    <n v="1.8038612526857019"/>
    <n v="0.73"/>
    <s v="180102080402"/>
    <x v="13"/>
    <n v="400"/>
    <n v="7300"/>
  </r>
  <r>
    <n v="3187"/>
    <n v="361"/>
    <n v="2.4710439305289197E-2"/>
    <n v="0.01"/>
    <s v="180102080402"/>
    <x v="13"/>
    <n v="40"/>
    <n v="100"/>
  </r>
  <r>
    <n v="3188"/>
    <n v="363"/>
    <n v="0.88957695657026292"/>
    <n v="0.36"/>
    <s v="180102080402"/>
    <x v="13"/>
    <n v="320"/>
    <n v="3600"/>
  </r>
  <r>
    <n v="3189"/>
    <n v="365"/>
    <n v="0.14826263582553537"/>
    <n v="0.06"/>
    <s v="180102080402"/>
    <x v="13"/>
    <n v="120"/>
    <n v="600"/>
  </r>
  <r>
    <n v="3190"/>
    <n v="366"/>
    <n v="0.32123578895351934"/>
    <n v="0.13"/>
    <s v="180102080402"/>
    <x v="13"/>
    <n v="180"/>
    <n v="1300"/>
  </r>
  <r>
    <n v="3191"/>
    <n v="367"/>
    <n v="4.9420878621206622E-2"/>
    <n v="0.02"/>
    <s v="180102080402"/>
    <x v="13"/>
    <n v="60"/>
    <n v="200"/>
  </r>
  <r>
    <n v="3192"/>
    <n v="368"/>
    <n v="2.4710439300344115E-2"/>
    <n v="0.01"/>
    <s v="180102080402"/>
    <x v="13"/>
    <n v="40"/>
    <n v="100"/>
  </r>
  <r>
    <n v="3193"/>
    <n v="371"/>
    <n v="2.3227803412580075"/>
    <n v="0.94"/>
    <s v="180102080402"/>
    <x v="13"/>
    <n v="680"/>
    <n v="9400"/>
  </r>
  <r>
    <n v="3194"/>
    <n v="372"/>
    <n v="0.19768346474371978"/>
    <n v="0.08"/>
    <s v="180102080402"/>
    <x v="13"/>
    <n v="120"/>
    <n v="800"/>
  </r>
  <r>
    <n v="3195"/>
    <n v="373"/>
    <n v="7.4131334481081432E-2"/>
    <n v="0.03"/>
    <s v="180102080402"/>
    <x v="13"/>
    <n v="80"/>
    <n v="300"/>
  </r>
  <r>
    <n v="3196"/>
    <n v="374"/>
    <n v="9.5135208788387917"/>
    <n v="3.85"/>
    <s v="180102080402"/>
    <x v="13"/>
    <n v="1740"/>
    <n v="38500"/>
  </r>
  <r>
    <n v="3197"/>
    <n v="375"/>
    <n v="0.37065674650894159"/>
    <n v="0.15"/>
    <s v="180102080402"/>
    <x v="13"/>
    <n v="200"/>
    <n v="1500"/>
  </r>
  <r>
    <n v="3198"/>
    <n v="376"/>
    <n v="2.4710439306912951E-2"/>
    <n v="0.01"/>
    <s v="180102080402"/>
    <x v="13"/>
    <n v="40"/>
    <n v="100"/>
  </r>
  <r>
    <n v="3199"/>
    <n v="378"/>
    <n v="1.5073356510529794"/>
    <n v="0.61"/>
    <s v="180102080402"/>
    <x v="13"/>
    <n v="500"/>
    <n v="6100"/>
  </r>
  <r>
    <n v="3200"/>
    <n v="380"/>
    <n v="2.4710439303960663E-2"/>
    <n v="0.01"/>
    <s v="180102080402"/>
    <x v="13"/>
    <n v="40"/>
    <n v="100"/>
  </r>
  <r>
    <n v="3201"/>
    <n v="387"/>
    <n v="0.91428624998255514"/>
    <n v="0.37"/>
    <s v="180102080402"/>
    <x v="13"/>
    <n v="340"/>
    <n v="3700"/>
  </r>
  <r>
    <n v="3202"/>
    <n v="389"/>
    <n v="4.9420878603419087E-2"/>
    <n v="0.02"/>
    <s v="180102080402"/>
    <x v="13"/>
    <n v="60"/>
    <n v="200"/>
  </r>
  <r>
    <n v="3203"/>
    <n v="390"/>
    <n v="0.1235522442741679"/>
    <n v="0.05"/>
    <s v="180102080402"/>
    <x v="13"/>
    <n v="100"/>
    <n v="500"/>
  </r>
  <r>
    <n v="3204"/>
    <n v="391"/>
    <n v="4.9420878609692707E-2"/>
    <n v="0.02"/>
    <s v="180102080402"/>
    <x v="13"/>
    <n v="60"/>
    <n v="200"/>
  </r>
  <r>
    <n v="3205"/>
    <n v="392"/>
    <n v="1.7297320147606103"/>
    <n v="0.7"/>
    <s v="180102080402"/>
    <x v="13"/>
    <n v="520"/>
    <n v="7000"/>
  </r>
  <r>
    <n v="3206"/>
    <n v="393"/>
    <n v="0.12355221116831804"/>
    <n v="0.05"/>
    <s v="180102080402"/>
    <x v="13"/>
    <n v="120"/>
    <n v="500"/>
  </r>
  <r>
    <n v="3207"/>
    <n v="394"/>
    <n v="4.4973005764764205"/>
    <n v="1.82"/>
    <s v="180102080402"/>
    <x v="13"/>
    <n v="1000"/>
    <n v="18200"/>
  </r>
  <r>
    <n v="3208"/>
    <n v="395"/>
    <n v="4.9420878608364173E-2"/>
    <n v="0.02"/>
    <s v="180102080402"/>
    <x v="13"/>
    <n v="60"/>
    <n v="200"/>
  </r>
  <r>
    <n v="3209"/>
    <n v="396"/>
    <n v="4.9420878609545089E-2"/>
    <n v="0.02"/>
    <s v="180102080402"/>
    <x v="13"/>
    <n v="60"/>
    <n v="200"/>
  </r>
  <r>
    <n v="3210"/>
    <n v="397"/>
    <n v="4.9420878613752092E-2"/>
    <n v="0.02"/>
    <s v="180102080402"/>
    <x v="13"/>
    <n v="60"/>
    <n v="200"/>
  </r>
  <r>
    <n v="3211"/>
    <n v="398"/>
    <n v="0.34594620676452853"/>
    <n v="0.14000000000000001"/>
    <s v="180102080402"/>
    <x v="13"/>
    <n v="180"/>
    <n v="1400"/>
  </r>
  <r>
    <n v="3212"/>
    <n v="400"/>
    <n v="0.19768351444275636"/>
    <n v="0.08"/>
    <s v="180102080402"/>
    <x v="13"/>
    <n v="120"/>
    <n v="800"/>
  </r>
  <r>
    <n v="3213"/>
    <n v="402"/>
    <n v="2.4710439297539438E-2"/>
    <n v="0.01"/>
    <s v="180102080402"/>
    <x v="13"/>
    <n v="40"/>
    <n v="100"/>
  </r>
  <r>
    <n v="3214"/>
    <n v="404"/>
    <n v="1.6061788667575947"/>
    <n v="0.65"/>
    <s v="180102080402"/>
    <x v="13"/>
    <n v="540"/>
    <n v="6500"/>
  </r>
  <r>
    <n v="3215"/>
    <n v="408"/>
    <n v="0.34594611514322454"/>
    <n v="0.14000000000000001"/>
    <s v="180102080402"/>
    <x v="13"/>
    <n v="180"/>
    <n v="1400"/>
  </r>
  <r>
    <n v="3216"/>
    <n v="415"/>
    <n v="0.148262573423837"/>
    <n v="0.06"/>
    <s v="180102080402"/>
    <x v="13"/>
    <n v="120"/>
    <n v="600"/>
  </r>
  <r>
    <n v="3217"/>
    <n v="416"/>
    <n v="7.413131790066331E-2"/>
    <n v="0.03"/>
    <s v="180102080401"/>
    <x v="14"/>
    <n v="80"/>
    <n v="300"/>
  </r>
  <r>
    <n v="3218"/>
    <n v="418"/>
    <n v="0.32123574215355566"/>
    <n v="0.13"/>
    <s v="180102080402"/>
    <x v="13"/>
    <n v="180"/>
    <n v="1300"/>
  </r>
  <r>
    <n v="3219"/>
    <n v="419"/>
    <n v="9.8841757213111781E-2"/>
    <n v="0.04"/>
    <s v="180102080401"/>
    <x v="14"/>
    <n v="100"/>
    <n v="400"/>
  </r>
  <r>
    <n v="3220"/>
    <n v="420"/>
    <n v="2.4710439302115486E-2"/>
    <n v="0.01"/>
    <s v="180102080401"/>
    <x v="14"/>
    <n v="40"/>
    <n v="100"/>
  </r>
  <r>
    <n v="3221"/>
    <n v="422"/>
    <n v="2.4710439306839142E-2"/>
    <n v="0.01"/>
    <s v="180102080401"/>
    <x v="14"/>
    <n v="40"/>
    <n v="100"/>
  </r>
  <r>
    <n v="3222"/>
    <n v="423"/>
    <n v="0.32123555219449257"/>
    <n v="0.13"/>
    <s v="180102080401"/>
    <x v="14"/>
    <n v="160"/>
    <n v="1300"/>
  </r>
  <r>
    <n v="3223"/>
    <n v="424"/>
    <n v="2.4710439307355794E-2"/>
    <n v="0.01"/>
    <s v="180102080402"/>
    <x v="13"/>
    <n v="40"/>
    <n v="100"/>
  </r>
  <r>
    <n v="3224"/>
    <n v="426"/>
    <n v="0.66718203369937989"/>
    <n v="0.27"/>
    <s v="180102080401"/>
    <x v="14"/>
    <n v="280"/>
    <n v="2700"/>
  </r>
  <r>
    <n v="3225"/>
    <n v="429"/>
    <n v="0.56833996546170007"/>
    <n v="0.23"/>
    <s v="180102080401"/>
    <x v="14"/>
    <n v="280"/>
    <n v="2300"/>
  </r>
  <r>
    <n v="3226"/>
    <n v="431"/>
    <n v="2.4710439299827462E-2"/>
    <n v="0.01"/>
    <s v="180102080402"/>
    <x v="13"/>
    <n v="40"/>
    <n v="100"/>
  </r>
  <r>
    <n v="3227"/>
    <n v="432"/>
    <n v="4.9420878601278681E-2"/>
    <n v="0.02"/>
    <s v="180102080401"/>
    <x v="14"/>
    <n v="60"/>
    <n v="200"/>
  </r>
  <r>
    <n v="3228"/>
    <n v="436"/>
    <n v="0.17341691785411145"/>
    <n v="0.86"/>
    <s v="180102080401"/>
    <x v="14"/>
    <n v="187.01789739722906"/>
    <n v="701.79575727201404"/>
  </r>
  <r>
    <n v="3229"/>
    <n v="439"/>
    <n v="0.29652525318303352"/>
    <n v="0.12"/>
    <s v="180102080402"/>
    <x v="13"/>
    <n v="180"/>
    <n v="1200"/>
  </r>
  <r>
    <n v="3230"/>
    <n v="440"/>
    <n v="2.4710439303739243E-2"/>
    <n v="0.01"/>
    <s v="180102080402"/>
    <x v="13"/>
    <n v="40"/>
    <n v="100"/>
  </r>
  <r>
    <n v="3231"/>
    <n v="442"/>
    <n v="0.32123576066299869"/>
    <n v="0.13"/>
    <s v="180102080402"/>
    <x v="13"/>
    <n v="160"/>
    <n v="1300"/>
  </r>
  <r>
    <n v="3232"/>
    <n v="443"/>
    <n v="0.24710439303008552"/>
    <n v="0.1"/>
    <s v="180102080402"/>
    <x v="13"/>
    <n v="140"/>
    <n v="1000"/>
  </r>
  <r>
    <n v="3233"/>
    <n v="444"/>
    <n v="0.54362960230617607"/>
    <n v="0.22"/>
    <s v="180102080402"/>
    <x v="13"/>
    <n v="260"/>
    <n v="2200"/>
  </r>
  <r>
    <n v="3234"/>
    <n v="445"/>
    <n v="0.12355215069313516"/>
    <n v="0.05"/>
    <s v="180102080402"/>
    <x v="13"/>
    <n v="100"/>
    <n v="500"/>
  </r>
  <r>
    <n v="3235"/>
    <n v="446"/>
    <n v="2.4710439310750926E-2"/>
    <n v="0.01"/>
    <s v="180102080402"/>
    <x v="13"/>
    <n v="40"/>
    <n v="100"/>
  </r>
  <r>
    <n v="3236"/>
    <n v="447"/>
    <n v="0.29652514882054037"/>
    <n v="0.12"/>
    <s v="180102080402"/>
    <x v="13"/>
    <n v="220"/>
    <n v="1200"/>
  </r>
  <r>
    <n v="3237"/>
    <n v="448"/>
    <n v="0.22239390596858657"/>
    <n v="0.09"/>
    <s v="180102080402"/>
    <x v="13"/>
    <n v="140"/>
    <n v="900"/>
  </r>
  <r>
    <n v="3238"/>
    <n v="449"/>
    <n v="3.410040325779808"/>
    <n v="1.38"/>
    <s v="180102080402"/>
    <x v="13"/>
    <n v="940"/>
    <n v="13800"/>
  </r>
  <r>
    <n v="3239"/>
    <n v="451"/>
    <n v="0.81544449705446787"/>
    <n v="0.33"/>
    <s v="180102080402"/>
    <x v="13"/>
    <n v="320"/>
    <n v="3300"/>
  </r>
  <r>
    <n v="3240"/>
    <n v="452"/>
    <n v="0.14826263580501695"/>
    <n v="0.06"/>
    <s v="180102080402"/>
    <x v="13"/>
    <n v="120"/>
    <n v="600"/>
  </r>
  <r>
    <n v="3241"/>
    <n v="454"/>
    <n v="32.66719998105448"/>
    <n v="13.22"/>
    <s v="180102080402"/>
    <x v="13"/>
    <n v="3440"/>
    <n v="132200"/>
  </r>
  <r>
    <n v="3242"/>
    <n v="456"/>
    <n v="0.19768346473870085"/>
    <n v="0.08"/>
    <s v="180102080402"/>
    <x v="13"/>
    <n v="120"/>
    <n v="800"/>
  </r>
  <r>
    <n v="3243"/>
    <n v="457"/>
    <n v="2.4710439301451219E-2"/>
    <n v="0.01"/>
    <s v="180102080402"/>
    <x v="13"/>
    <n v="40"/>
    <n v="100"/>
  </r>
  <r>
    <n v="3244"/>
    <n v="463"/>
    <n v="0.19768350667602491"/>
    <n v="0.08"/>
    <s v="180102080402"/>
    <x v="13"/>
    <n v="160"/>
    <n v="800"/>
  </r>
  <r>
    <n v="3245"/>
    <n v="468"/>
    <n v="1.2849429842358113"/>
    <n v="0.52"/>
    <s v="180102080402"/>
    <x v="13"/>
    <n v="400"/>
    <n v="5200"/>
  </r>
  <r>
    <n v="3246"/>
    <n v="470"/>
    <n v="19.372985588494952"/>
    <n v="7.84"/>
    <s v="180102080402"/>
    <x v="13"/>
    <n v="2120"/>
    <n v="78400"/>
  </r>
  <r>
    <n v="3247"/>
    <n v="474"/>
    <n v="4.9420878609102242E-2"/>
    <n v="0.02"/>
    <s v="180102080402"/>
    <x v="13"/>
    <n v="60"/>
    <n v="200"/>
  </r>
  <r>
    <n v="3248"/>
    <n v="475"/>
    <n v="2.4710438563886292"/>
    <n v="1"/>
    <s v="180102080402"/>
    <x v="13"/>
    <n v="640"/>
    <n v="10000"/>
  </r>
  <r>
    <n v="3249"/>
    <n v="476"/>
    <n v="4.9420878602976247E-2"/>
    <n v="0.02"/>
    <s v="180102080401"/>
    <x v="14"/>
    <n v="60"/>
    <n v="200"/>
  </r>
  <r>
    <n v="3250"/>
    <n v="477"/>
    <n v="9.8841757215621245E-2"/>
    <n v="0.04"/>
    <s v="180102080402"/>
    <x v="13"/>
    <n v="100"/>
    <n v="400"/>
  </r>
  <r>
    <n v="3251"/>
    <n v="479"/>
    <n v="2.4710439301525028E-2"/>
    <n v="0.01"/>
    <s v="180102080401"/>
    <x v="14"/>
    <n v="40"/>
    <n v="100"/>
  </r>
  <r>
    <n v="3252"/>
    <n v="481"/>
    <n v="2.4710439306912951E-2"/>
    <n v="0.01"/>
    <s v="180102080402"/>
    <x v="13"/>
    <n v="40"/>
    <n v="100"/>
  </r>
  <r>
    <n v="3253"/>
    <n v="482"/>
    <n v="0.29652522393346215"/>
    <n v="0.12"/>
    <s v="180102080401"/>
    <x v="14"/>
    <n v="160"/>
    <n v="1200"/>
  </r>
  <r>
    <n v="3254"/>
    <n v="483"/>
    <n v="0.14826263583195659"/>
    <n v="0.06"/>
    <s v="180102080401"/>
    <x v="14"/>
    <n v="120"/>
    <n v="600"/>
  </r>
  <r>
    <n v="3255"/>
    <n v="484"/>
    <n v="1.3590742415141939"/>
    <n v="0.55000000000000004"/>
    <s v="180102080402"/>
    <x v="13"/>
    <n v="580"/>
    <n v="5500"/>
  </r>
  <r>
    <n v="3256"/>
    <n v="485"/>
    <n v="4.9420878614121137E-2"/>
    <n v="0.02"/>
    <s v="180102080402"/>
    <x v="13"/>
    <n v="60"/>
    <n v="200"/>
  </r>
  <r>
    <n v="3257"/>
    <n v="489"/>
    <n v="7.4131303292742576E-2"/>
    <n v="0.03"/>
    <s v="180102080402"/>
    <x v="13"/>
    <n v="80"/>
    <n v="300"/>
  </r>
  <r>
    <n v="3258"/>
    <n v="490"/>
    <n v="9.8841819597834502E-2"/>
    <n v="0.04"/>
    <s v="180102080402"/>
    <x v="13"/>
    <n v="100"/>
    <n v="400"/>
  </r>
  <r>
    <n v="3259"/>
    <n v="491"/>
    <n v="4.9420878609914121E-2"/>
    <n v="0.02"/>
    <s v="180102080402"/>
    <x v="13"/>
    <n v="60"/>
    <n v="200"/>
  </r>
  <r>
    <n v="3260"/>
    <n v="492"/>
    <n v="12.65174441300486"/>
    <n v="5.12"/>
    <s v="180102080402"/>
    <x v="13"/>
    <n v="1720"/>
    <n v="51200"/>
  </r>
  <r>
    <n v="3261"/>
    <n v="494"/>
    <n v="0.24710437744458844"/>
    <n v="0.1"/>
    <s v="180102080402"/>
    <x v="13"/>
    <n v="200"/>
    <n v="1000"/>
  </r>
  <r>
    <n v="3262"/>
    <n v="495"/>
    <n v="0.39536702008525909"/>
    <n v="0.16"/>
    <s v="180102080402"/>
    <x v="13"/>
    <n v="200"/>
    <n v="1600"/>
  </r>
  <r>
    <n v="3263"/>
    <n v="496"/>
    <n v="9.884175721200468E-2"/>
    <n v="0.04"/>
    <s v="180102080403"/>
    <x v="12"/>
    <n v="80"/>
    <n v="400"/>
  </r>
  <r>
    <n v="3264"/>
    <n v="497"/>
    <n v="2.4710439307577218E-2"/>
    <n v="0.01"/>
    <s v="180102080402"/>
    <x v="13"/>
    <n v="40"/>
    <n v="100"/>
  </r>
  <r>
    <n v="3265"/>
    <n v="503"/>
    <n v="7.4131317922362619E-2"/>
    <n v="0.03"/>
    <s v="180102080402"/>
    <x v="13"/>
    <n v="80"/>
    <n v="300"/>
  </r>
  <r>
    <n v="3266"/>
    <n v="505"/>
    <n v="5.3127432513739734"/>
    <n v="2.15"/>
    <s v="180102080402"/>
    <x v="13"/>
    <n v="940"/>
    <n v="21500"/>
  </r>
  <r>
    <n v="3267"/>
    <n v="507"/>
    <n v="2.7428579859517868"/>
    <n v="1.1100000000000001"/>
    <s v="180102080402"/>
    <x v="13"/>
    <n v="920"/>
    <n v="11100"/>
  </r>
  <r>
    <n v="3268"/>
    <n v="512"/>
    <n v="0.22239394539919669"/>
    <n v="0.09"/>
    <s v="180102080401"/>
    <x v="14"/>
    <n v="140"/>
    <n v="900"/>
  </r>
  <r>
    <n v="3269"/>
    <n v="513"/>
    <n v="0.12355221501869196"/>
    <n v="0.05"/>
    <s v="180102080402"/>
    <x v="13"/>
    <n v="100"/>
    <n v="500"/>
  </r>
  <r>
    <n v="3270"/>
    <n v="517"/>
    <n v="0.29652531555269951"/>
    <n v="0.12"/>
    <s v="180102080402"/>
    <x v="13"/>
    <n v="160"/>
    <n v="1200"/>
  </r>
  <r>
    <n v="3271"/>
    <n v="518"/>
    <n v="0.24710439304883255"/>
    <n v="0.1"/>
    <s v="180102080401"/>
    <x v="14"/>
    <n v="200"/>
    <n v="1000"/>
  </r>
  <r>
    <n v="3272"/>
    <n v="519"/>
    <n v="1.2355195460372737"/>
    <n v="0.5"/>
    <s v="180102080402"/>
    <x v="13"/>
    <n v="340"/>
    <n v="5000"/>
  </r>
  <r>
    <n v="3273"/>
    <n v="520"/>
    <n v="2.4710439309348593E-2"/>
    <n v="0.01"/>
    <s v="180102080401"/>
    <x v="14"/>
    <n v="40"/>
    <n v="100"/>
  </r>
  <r>
    <n v="3274"/>
    <n v="521"/>
    <n v="4.9420878605411889E-2"/>
    <n v="0.02"/>
    <s v="180102080401"/>
    <x v="14"/>
    <n v="60"/>
    <n v="200"/>
  </r>
  <r>
    <n v="3275"/>
    <n v="525"/>
    <n v="0.17297307127912212"/>
    <n v="7.0000000000000007E-2"/>
    <s v="180102080402"/>
    <x v="13"/>
    <n v="120"/>
    <n v="700"/>
  </r>
  <r>
    <n v="3276"/>
    <n v="526"/>
    <n v="0.39536703722557864"/>
    <n v="0.16"/>
    <s v="180102080401"/>
    <x v="14"/>
    <n v="200"/>
    <n v="1600"/>
  </r>
  <r>
    <n v="3277"/>
    <n v="527"/>
    <n v="0.247104378406001"/>
    <n v="0.1"/>
    <s v="180102080402"/>
    <x v="13"/>
    <n v="160"/>
    <n v="1000"/>
  </r>
  <r>
    <n v="3278"/>
    <n v="532"/>
    <n v="2.4710439303148788E-2"/>
    <n v="0.01"/>
    <s v="180102080401"/>
    <x v="14"/>
    <n v="40"/>
    <n v="100"/>
  </r>
  <r>
    <n v="3279"/>
    <n v="544"/>
    <n v="2.2980703350730658"/>
    <n v="0.93"/>
    <s v="180102080402"/>
    <x v="13"/>
    <n v="580"/>
    <n v="9300"/>
  </r>
  <r>
    <n v="3280"/>
    <n v="547"/>
    <n v="2.4710439298867966E-2"/>
    <n v="0.01"/>
    <s v="180102080402"/>
    <x v="13"/>
    <n v="40"/>
    <n v="100"/>
  </r>
  <r>
    <n v="3281"/>
    <n v="549"/>
    <n v="0.88957570840565692"/>
    <n v="0.36"/>
    <s v="180102080401"/>
    <x v="14"/>
    <n v="320"/>
    <n v="3600"/>
  </r>
  <r>
    <n v="3282"/>
    <n v="550"/>
    <n v="7.4131301365858021E-2"/>
    <n v="0.03"/>
    <s v="180102080401"/>
    <x v="14"/>
    <n v="80"/>
    <n v="300"/>
  </r>
  <r>
    <n v="3283"/>
    <n v="551"/>
    <n v="6.8695037348298893"/>
    <n v="2.78"/>
    <s v="180102080402"/>
    <x v="13"/>
    <n v="1180"/>
    <n v="27800"/>
  </r>
  <r>
    <n v="3284"/>
    <n v="552"/>
    <n v="0.76602209245230779"/>
    <n v="0.31"/>
    <s v="180102080401"/>
    <x v="14"/>
    <n v="280"/>
    <n v="3100"/>
  </r>
  <r>
    <n v="3285"/>
    <n v="553"/>
    <n v="2.4710439304920156E-2"/>
    <n v="0.01"/>
    <s v="180102080402"/>
    <x v="13"/>
    <n v="40"/>
    <n v="100"/>
  </r>
  <r>
    <n v="3286"/>
    <n v="555"/>
    <n v="7.4131317903615587E-2"/>
    <n v="0.03"/>
    <s v="180102080401"/>
    <x v="14"/>
    <n v="80"/>
    <n v="300"/>
  </r>
  <r>
    <n v="3287"/>
    <n v="556"/>
    <n v="0.29652527166834164"/>
    <n v="0.12"/>
    <s v="180102080403"/>
    <x v="12"/>
    <n v="200"/>
    <n v="1200"/>
  </r>
  <r>
    <n v="3288"/>
    <n v="566"/>
    <n v="0.59305053031642918"/>
    <n v="0.24"/>
    <s v="180102080403"/>
    <x v="12"/>
    <n v="280"/>
    <n v="2400"/>
  </r>
  <r>
    <n v="3289"/>
    <n v="583"/>
    <n v="0.14826249549037321"/>
    <n v="0.06"/>
    <s v="180102080402"/>
    <x v="13"/>
    <n v="120"/>
    <n v="600"/>
  </r>
  <r>
    <n v="3290"/>
    <n v="585"/>
    <n v="4.942087860578092E-2"/>
    <n v="0.02"/>
    <s v="180102080401"/>
    <x v="14"/>
    <n v="60"/>
    <n v="200"/>
  </r>
  <r>
    <n v="3291"/>
    <n v="588"/>
    <n v="9.8841757225289983E-2"/>
    <n v="0.04"/>
    <s v="180102080401"/>
    <x v="14"/>
    <n v="100"/>
    <n v="400"/>
  </r>
  <r>
    <n v="3292"/>
    <n v="589"/>
    <n v="0.19768352910300643"/>
    <n v="0.08"/>
    <s v="180102080401"/>
    <x v="14"/>
    <n v="160"/>
    <n v="800"/>
  </r>
  <r>
    <n v="3293"/>
    <n v="590"/>
    <n v="9.8841757212595152E-2"/>
    <n v="0.04"/>
    <s v="180102080401"/>
    <x v="14"/>
    <n v="100"/>
    <n v="400"/>
  </r>
  <r>
    <n v="3294"/>
    <n v="591"/>
    <n v="2.4710439305584427E-2"/>
    <n v="0.01"/>
    <s v="180102080401"/>
    <x v="14"/>
    <n v="40"/>
    <n v="100"/>
  </r>
  <r>
    <n v="3295"/>
    <n v="593"/>
    <n v="2.4710439303813048E-2"/>
    <n v="0.01"/>
    <s v="180102080401"/>
    <x v="14"/>
    <n v="40"/>
    <n v="100"/>
  </r>
  <r>
    <n v="3296"/>
    <n v="594"/>
    <n v="0.24710454614119992"/>
    <n v="0.1"/>
    <s v="180102080401"/>
    <x v="14"/>
    <n v="160"/>
    <n v="1000"/>
  </r>
  <r>
    <n v="3297"/>
    <n v="595"/>
    <n v="2.471043930602727E-2"/>
    <n v="0.01"/>
    <s v="180102080401"/>
    <x v="14"/>
    <n v="40"/>
    <n v="100"/>
  </r>
  <r>
    <n v="3298"/>
    <n v="596"/>
    <n v="7.4131301370212649E-2"/>
    <n v="0.03"/>
    <s v="180102080402"/>
    <x v="13"/>
    <n v="80"/>
    <n v="300"/>
  </r>
  <r>
    <n v="3299"/>
    <n v="598"/>
    <n v="3.7898978428503663E-3"/>
    <n v="11.07"/>
    <s v="180102080403"/>
    <x v="12"/>
    <n v="23.394425583745068"/>
    <n v="15.33723576905089"/>
  </r>
  <r>
    <n v="3300"/>
    <n v="601"/>
    <n v="0.19768356026809605"/>
    <n v="0.08"/>
    <s v="180102080401"/>
    <x v="14"/>
    <n v="140"/>
    <n v="800"/>
  </r>
  <r>
    <n v="3301"/>
    <n v="603"/>
    <n v="0.12355219276050747"/>
    <n v="0.05"/>
    <s v="180102080401"/>
    <x v="14"/>
    <n v="120"/>
    <n v="500"/>
  </r>
  <r>
    <n v="3302"/>
    <n v="604"/>
    <n v="0.12355217810173358"/>
    <n v="0.05"/>
    <s v="180102080401"/>
    <x v="14"/>
    <n v="100"/>
    <n v="500"/>
  </r>
  <r>
    <n v="3303"/>
    <n v="605"/>
    <n v="0.22239395566149722"/>
    <n v="0.09"/>
    <s v="180102080402"/>
    <x v="13"/>
    <n v="180"/>
    <n v="900"/>
  </r>
  <r>
    <n v="3304"/>
    <n v="607"/>
    <n v="2.471043930300117E-2"/>
    <n v="0.01"/>
    <s v="180102080402"/>
    <x v="13"/>
    <n v="40"/>
    <n v="100"/>
  </r>
  <r>
    <n v="3305"/>
    <n v="608"/>
    <n v="2.4710439302558326E-2"/>
    <n v="0.01"/>
    <s v="180102080401"/>
    <x v="14"/>
    <n v="40"/>
    <n v="100"/>
  </r>
  <r>
    <n v="3306"/>
    <n v="609"/>
    <n v="9.8841757207281028E-2"/>
    <n v="0.04"/>
    <s v="180102080401"/>
    <x v="14"/>
    <n v="100"/>
    <n v="400"/>
  </r>
  <r>
    <n v="3307"/>
    <n v="610"/>
    <n v="0.46949829909469526"/>
    <n v="0.19"/>
    <s v="180102080401"/>
    <x v="14"/>
    <n v="220"/>
    <n v="1900"/>
  </r>
  <r>
    <n v="3308"/>
    <n v="611"/>
    <n v="2.4710439304034472E-2"/>
    <n v="0.01"/>
    <s v="180102080401"/>
    <x v="14"/>
    <n v="40"/>
    <n v="100"/>
  </r>
  <r>
    <n v="3309"/>
    <n v="614"/>
    <n v="2.0509665520164471"/>
    <n v="0.83"/>
    <s v="180102080402"/>
    <x v="13"/>
    <n v="560"/>
    <n v="8300"/>
  </r>
  <r>
    <n v="3310"/>
    <n v="617"/>
    <n v="7.4131332548587545E-2"/>
    <n v="0.03"/>
    <s v="180102080402"/>
    <x v="13"/>
    <n v="80"/>
    <n v="300"/>
  </r>
  <r>
    <n v="3311"/>
    <n v="620"/>
    <n v="0.96370651123164031"/>
    <n v="0.39"/>
    <s v="180102080402"/>
    <x v="13"/>
    <n v="380"/>
    <n v="3900"/>
  </r>
  <r>
    <n v="3312"/>
    <n v="621"/>
    <n v="7.4131317924207796E-2"/>
    <n v="0.03"/>
    <s v="180102080401"/>
    <x v="14"/>
    <n v="80"/>
    <n v="300"/>
  </r>
  <r>
    <n v="3313"/>
    <n v="622"/>
    <n v="2.4710439307946256E-2"/>
    <n v="0.01"/>
    <s v="180102080401"/>
    <x v="14"/>
    <n v="40"/>
    <n v="100"/>
  </r>
  <r>
    <n v="3314"/>
    <n v="623"/>
    <n v="9.8841757211414236E-2"/>
    <n v="0.04"/>
    <s v="180102080401"/>
    <x v="14"/>
    <n v="100"/>
    <n v="400"/>
  </r>
  <r>
    <n v="3315"/>
    <n v="624"/>
    <n v="2.4710439298129893E-2"/>
    <n v="0.01"/>
    <s v="180102080401"/>
    <x v="14"/>
    <n v="40"/>
    <n v="100"/>
  </r>
  <r>
    <n v="3316"/>
    <n v="625"/>
    <n v="7.4131301378479064E-2"/>
    <n v="0.03"/>
    <s v="180102080402"/>
    <x v="13"/>
    <n v="80"/>
    <n v="300"/>
  </r>
  <r>
    <n v="3317"/>
    <n v="628"/>
    <n v="0.14826263582391161"/>
    <n v="0.06"/>
    <s v="180102080402"/>
    <x v="13"/>
    <n v="120"/>
    <n v="600"/>
  </r>
  <r>
    <n v="3318"/>
    <n v="633"/>
    <n v="2.4710439310086665E-2"/>
    <n v="0.01"/>
    <s v="180102080402"/>
    <x v="13"/>
    <n v="40"/>
    <n v="100"/>
  </r>
  <r>
    <n v="3319"/>
    <n v="634"/>
    <n v="7.413131791601521E-2"/>
    <n v="0.03"/>
    <s v="180102080403"/>
    <x v="12"/>
    <n v="80"/>
    <n v="300"/>
  </r>
  <r>
    <n v="3320"/>
    <n v="635"/>
    <n v="9.8841757221451998E-2"/>
    <n v="0.04"/>
    <s v="180102080402"/>
    <x v="13"/>
    <n v="80"/>
    <n v="400"/>
  </r>
  <r>
    <n v="3321"/>
    <n v="637"/>
    <n v="4.0030920458537382"/>
    <n v="1.62"/>
    <s v="180102080402"/>
    <x v="13"/>
    <n v="880"/>
    <n v="16200"/>
  </r>
  <r>
    <n v="3322"/>
    <n v="639"/>
    <n v="4.9420878602311979E-2"/>
    <n v="0.02"/>
    <s v="180102080401"/>
    <x v="14"/>
    <n v="60"/>
    <n v="200"/>
  </r>
  <r>
    <n v="3323"/>
    <n v="641"/>
    <n v="0.32123570812304919"/>
    <n v="0.13"/>
    <s v="180102080401"/>
    <x v="14"/>
    <n v="220"/>
    <n v="1300"/>
  </r>
  <r>
    <n v="3324"/>
    <n v="643"/>
    <n v="2.4710439307503412E-2"/>
    <n v="0.01"/>
    <s v="180102080402"/>
    <x v="13"/>
    <n v="40"/>
    <n v="100"/>
  </r>
  <r>
    <n v="3325"/>
    <n v="644"/>
    <n v="2.471043930698676E-2"/>
    <n v="0.01"/>
    <s v="180102080402"/>
    <x v="13"/>
    <n v="40"/>
    <n v="100"/>
  </r>
  <r>
    <n v="3326"/>
    <n v="658"/>
    <n v="0.71660269574502389"/>
    <n v="0.28999999999999998"/>
    <s v="180102080403"/>
    <x v="12"/>
    <n v="260"/>
    <n v="2900"/>
  </r>
  <r>
    <n v="3327"/>
    <n v="659"/>
    <n v="0.46949834304946525"/>
    <n v="0.19"/>
    <s v="180102080401"/>
    <x v="14"/>
    <n v="200"/>
    <n v="1900"/>
  </r>
  <r>
    <n v="3328"/>
    <n v="664"/>
    <n v="4.9420878609323662E-2"/>
    <n v="0.02"/>
    <s v="180102080403"/>
    <x v="12"/>
    <n v="60"/>
    <n v="200"/>
  </r>
  <r>
    <n v="3329"/>
    <n v="667"/>
    <n v="0.14826275966323868"/>
    <n v="0.06"/>
    <s v="180102080403"/>
    <x v="12"/>
    <n v="120"/>
    <n v="600"/>
  </r>
  <r>
    <n v="3330"/>
    <n v="668"/>
    <n v="2.2980715091782744"/>
    <n v="0.93"/>
    <s v="180102080403"/>
    <x v="12"/>
    <n v="560"/>
    <n v="9300"/>
  </r>
  <r>
    <n v="3331"/>
    <n v="670"/>
    <n v="2.471043930676534E-2"/>
    <n v="0.01"/>
    <s v="180102080403"/>
    <x v="12"/>
    <n v="40"/>
    <n v="100"/>
  </r>
  <r>
    <n v="3332"/>
    <n v="671"/>
    <n v="2.4710441784741652"/>
    <n v="1"/>
    <s v="180102080401"/>
    <x v="14"/>
    <n v="480"/>
    <n v="10000"/>
  </r>
  <r>
    <n v="3333"/>
    <n v="676"/>
    <n v="2.4710439306470114E-2"/>
    <n v="0.01"/>
    <s v="180102080401"/>
    <x v="14"/>
    <n v="40"/>
    <n v="100"/>
  </r>
  <r>
    <n v="3334"/>
    <n v="677"/>
    <n v="9.8841757226323268E-2"/>
    <n v="0.04"/>
    <s v="180102080401"/>
    <x v="14"/>
    <n v="100"/>
    <n v="400"/>
  </r>
  <r>
    <n v="3335"/>
    <n v="680"/>
    <n v="1.5073367167674454"/>
    <n v="0.61"/>
    <s v="180102080402"/>
    <x v="13"/>
    <n v="600"/>
    <n v="6100"/>
  </r>
  <r>
    <n v="3336"/>
    <n v="681"/>
    <n v="2.4710439302263101E-2"/>
    <n v="0.01"/>
    <s v="180102080401"/>
    <x v="14"/>
    <n v="40"/>
    <n v="100"/>
  </r>
  <r>
    <n v="3337"/>
    <n v="682"/>
    <n v="2.4710439304034472E-2"/>
    <n v="0.01"/>
    <s v="180102080402"/>
    <x v="13"/>
    <n v="40"/>
    <n v="100"/>
  </r>
  <r>
    <n v="3338"/>
    <n v="683"/>
    <n v="4.9420878613530679E-2"/>
    <n v="0.02"/>
    <s v="180102080402"/>
    <x v="13"/>
    <n v="60"/>
    <n v="200"/>
  </r>
  <r>
    <n v="3339"/>
    <n v="684"/>
    <n v="9.8841775661516307E-2"/>
    <n v="0.04"/>
    <s v="180102080402"/>
    <x v="13"/>
    <n v="100"/>
    <n v="400"/>
  </r>
  <r>
    <n v="3340"/>
    <n v="685"/>
    <n v="0.9389966223357108"/>
    <n v="0.38"/>
    <s v="180102080401"/>
    <x v="14"/>
    <n v="340"/>
    <n v="3800"/>
  </r>
  <r>
    <n v="3341"/>
    <n v="686"/>
    <n v="0.22239395374848844"/>
    <n v="0.09"/>
    <s v="180102080402"/>
    <x v="13"/>
    <n v="180"/>
    <n v="900"/>
  </r>
  <r>
    <n v="3342"/>
    <n v="687"/>
    <n v="0.32123569820424736"/>
    <n v="0.13"/>
    <s v="180102080401"/>
    <x v="14"/>
    <n v="180"/>
    <n v="1300"/>
  </r>
  <r>
    <n v="3343"/>
    <n v="689"/>
    <n v="0.1729730788644355"/>
    <n v="7.0000000000000007E-2"/>
    <s v="180102080401"/>
    <x v="14"/>
    <n v="120"/>
    <n v="700"/>
  </r>
  <r>
    <n v="3344"/>
    <n v="691"/>
    <n v="2.4710439298129893E-2"/>
    <n v="0.01"/>
    <s v="180102080401"/>
    <x v="14"/>
    <n v="40"/>
    <n v="100"/>
  </r>
  <r>
    <n v="3345"/>
    <n v="692"/>
    <n v="2.4710439301525028E-2"/>
    <n v="0.01"/>
    <s v="180102080401"/>
    <x v="14"/>
    <n v="40"/>
    <n v="100"/>
  </r>
  <r>
    <n v="3346"/>
    <n v="693"/>
    <n v="4.9420878615302054E-2"/>
    <n v="0.02"/>
    <s v="180102080401"/>
    <x v="14"/>
    <n v="60"/>
    <n v="200"/>
  </r>
  <r>
    <n v="3347"/>
    <n v="696"/>
    <n v="7.4131317918229411E-2"/>
    <n v="0.03"/>
    <s v="180102080401"/>
    <x v="14"/>
    <n v="80"/>
    <n v="300"/>
  </r>
  <r>
    <n v="3348"/>
    <n v="697"/>
    <n v="4.9420878622904188E-2"/>
    <n v="0.02"/>
    <s v="180102080401"/>
    <x v="14"/>
    <n v="60"/>
    <n v="200"/>
  </r>
  <r>
    <n v="3349"/>
    <n v="698"/>
    <n v="0.12355222770172096"/>
    <n v="0.05"/>
    <s v="180102080401"/>
    <x v="14"/>
    <n v="120"/>
    <n v="500"/>
  </r>
  <r>
    <n v="3350"/>
    <n v="699"/>
    <n v="2.4710439300344115E-2"/>
    <n v="0.01"/>
    <s v="180102080401"/>
    <x v="14"/>
    <n v="40"/>
    <n v="100"/>
  </r>
  <r>
    <n v="3351"/>
    <n v="700"/>
    <n v="2.7922800135569621"/>
    <n v="1.1299999999999999"/>
    <s v="180102080401"/>
    <x v="14"/>
    <n v="560"/>
    <n v="11300"/>
  </r>
  <r>
    <n v="3352"/>
    <n v="701"/>
    <n v="1.7791293714408083"/>
    <n v="0.72"/>
    <s v="180102080401"/>
    <x v="14"/>
    <n v="620"/>
    <n v="7200"/>
  </r>
  <r>
    <n v="3353"/>
    <n v="703"/>
    <n v="0.17297309161330054"/>
    <n v="7.0000000000000007E-2"/>
    <s v="180102080403"/>
    <x v="12"/>
    <n v="140"/>
    <n v="700"/>
  </r>
  <r>
    <n v="3354"/>
    <n v="705"/>
    <n v="0.42007747005583607"/>
    <n v="0.17"/>
    <s v="180102080401"/>
    <x v="14"/>
    <n v="260"/>
    <n v="1700"/>
  </r>
  <r>
    <n v="3355"/>
    <n v="709"/>
    <n v="1.7351860380737036E-2"/>
    <n v="0.14000000000000001"/>
    <s v="180102080403"/>
    <x v="12"/>
    <n v="42.55752173269434"/>
    <n v="70.220743579912948"/>
  </r>
  <r>
    <n v="3356"/>
    <n v="711"/>
    <n v="4.9420878612644992E-2"/>
    <n v="0.02"/>
    <s v="180102080401"/>
    <x v="14"/>
    <n v="60"/>
    <n v="200"/>
  </r>
  <r>
    <n v="3357"/>
    <n v="712"/>
    <n v="2.471043930300117E-2"/>
    <n v="0.01"/>
    <s v="180102080401"/>
    <x v="14"/>
    <n v="40"/>
    <n v="100"/>
  </r>
  <r>
    <n v="3358"/>
    <n v="713"/>
    <n v="0.30509199773046358"/>
    <n v="0.32"/>
    <s v="180102080403"/>
    <x v="12"/>
    <n v="173.26259252890381"/>
    <n v="1234.6689999848604"/>
  </r>
  <r>
    <n v="3359"/>
    <n v="717"/>
    <n v="2.125084857748524"/>
    <n v="0.86"/>
    <s v="180102080401"/>
    <x v="14"/>
    <n v="900"/>
    <n v="8600"/>
  </r>
  <r>
    <n v="3360"/>
    <n v="718"/>
    <n v="0.12355219651928667"/>
    <n v="0.05"/>
    <s v="180102080401"/>
    <x v="14"/>
    <n v="120"/>
    <n v="500"/>
  </r>
  <r>
    <n v="3361"/>
    <n v="719"/>
    <n v="0.27181456830916412"/>
    <n v="0.11"/>
    <s v="180102080401"/>
    <x v="14"/>
    <n v="180"/>
    <n v="1100"/>
  </r>
  <r>
    <n v="3362"/>
    <n v="721"/>
    <n v="2.4710439298941775E-2"/>
    <n v="0.01"/>
    <s v="180102080401"/>
    <x v="14"/>
    <n v="40"/>
    <n v="100"/>
  </r>
  <r>
    <n v="3363"/>
    <n v="723"/>
    <n v="1.3096532557741645"/>
    <n v="0.53"/>
    <s v="180102080401"/>
    <x v="14"/>
    <n v="480"/>
    <n v="5300"/>
  </r>
  <r>
    <n v="3364"/>
    <n v="725"/>
    <n v="2.4710439307429603E-2"/>
    <n v="0.01"/>
    <s v="180102080403"/>
    <x v="12"/>
    <n v="40"/>
    <n v="100"/>
  </r>
  <r>
    <n v="3365"/>
    <n v="726"/>
    <n v="2.4710439306617725E-2"/>
    <n v="0.01"/>
    <s v="180102080403"/>
    <x v="12"/>
    <n v="40"/>
    <n v="100"/>
  </r>
  <r>
    <n v="3366"/>
    <n v="727"/>
    <n v="2.4710439303813048E-2"/>
    <n v="0.01"/>
    <s v="180102080401"/>
    <x v="14"/>
    <n v="40"/>
    <n v="100"/>
  </r>
  <r>
    <n v="3367"/>
    <n v="728"/>
    <n v="0.27181484228576597"/>
    <n v="0.11"/>
    <s v="180102080401"/>
    <x v="14"/>
    <n v="160"/>
    <n v="1100"/>
  </r>
  <r>
    <n v="3368"/>
    <n v="730"/>
    <n v="0.12355221477025692"/>
    <n v="0.05"/>
    <s v="180102080403"/>
    <x v="12"/>
    <n v="100"/>
    <n v="500"/>
  </r>
  <r>
    <n v="3369"/>
    <n v="732"/>
    <n v="4.9420878606888027E-2"/>
    <n v="0.02"/>
    <s v="180102080402"/>
    <x v="13"/>
    <n v="60"/>
    <n v="200"/>
  </r>
  <r>
    <n v="3370"/>
    <n v="733"/>
    <n v="6.7459498563392435"/>
    <n v="2.73"/>
    <s v="180102080402"/>
    <x v="13"/>
    <n v="1240"/>
    <n v="27300"/>
  </r>
  <r>
    <n v="3371"/>
    <n v="734"/>
    <n v="4.9420878602311979E-2"/>
    <n v="0.02"/>
    <s v="180102080401"/>
    <x v="14"/>
    <n v="60"/>
    <n v="200"/>
  </r>
  <r>
    <n v="3372"/>
    <n v="735"/>
    <n v="2.4710439302558326E-2"/>
    <n v="0.01"/>
    <s v="180102080401"/>
    <x v="14"/>
    <n v="40"/>
    <n v="100"/>
  </r>
  <r>
    <n v="3373"/>
    <n v="736"/>
    <n v="2.4710439303886857E-2"/>
    <n v="0.01"/>
    <s v="180102080401"/>
    <x v="14"/>
    <n v="40"/>
    <n v="100"/>
  </r>
  <r>
    <n v="3374"/>
    <n v="738"/>
    <n v="0.12355219650991316"/>
    <n v="0.05"/>
    <s v="180102080402"/>
    <x v="13"/>
    <n v="120"/>
    <n v="500"/>
  </r>
  <r>
    <n v="3375"/>
    <n v="739"/>
    <n v="9.8841757209052403E-2"/>
    <n v="0.04"/>
    <s v="180102080401"/>
    <x v="14"/>
    <n v="100"/>
    <n v="400"/>
  </r>
  <r>
    <n v="3376"/>
    <n v="741"/>
    <n v="29.993421285043244"/>
    <n v="8477.06"/>
    <s v="180102080403"/>
    <x v="12"/>
    <n v="7973.8159271149043"/>
    <n v="121380.49752365799"/>
  </r>
  <r>
    <n v="3377"/>
    <n v="742"/>
    <n v="2.4710439304920156E-2"/>
    <n v="0.01"/>
    <s v="180102080401"/>
    <x v="14"/>
    <n v="40"/>
    <n v="100"/>
  </r>
  <r>
    <n v="3378"/>
    <n v="744"/>
    <n v="0.12355205623298487"/>
    <n v="0.05"/>
    <s v="180102080401"/>
    <x v="14"/>
    <n v="120"/>
    <n v="500"/>
  </r>
  <r>
    <n v="3379"/>
    <n v="747"/>
    <n v="0.34594614839137472"/>
    <n v="0.14000000000000001"/>
    <s v="180102080401"/>
    <x v="14"/>
    <n v="180"/>
    <n v="1400"/>
  </r>
  <r>
    <n v="3380"/>
    <n v="748"/>
    <n v="4.9420878612792603E-2"/>
    <n v="0.02"/>
    <s v="180102080401"/>
    <x v="14"/>
    <n v="60"/>
    <n v="200"/>
  </r>
  <r>
    <n v="3381"/>
    <n v="751"/>
    <n v="4.9420878611316457E-2"/>
    <n v="0.02"/>
    <s v="180102080401"/>
    <x v="14"/>
    <n v="60"/>
    <n v="200"/>
  </r>
  <r>
    <n v="3382"/>
    <n v="752"/>
    <n v="0.24710439144884011"/>
    <n v="0.1"/>
    <s v="180102080401"/>
    <x v="14"/>
    <n v="180"/>
    <n v="1000"/>
  </r>
  <r>
    <n v="3383"/>
    <n v="753"/>
    <n v="7.4131303247498753E-2"/>
    <n v="0.03"/>
    <s v="180102080401"/>
    <x v="14"/>
    <n v="80"/>
    <n v="300"/>
  </r>
  <r>
    <n v="3384"/>
    <n v="754"/>
    <n v="0.49420876764475835"/>
    <n v="0.2"/>
    <s v="180102080402"/>
    <x v="13"/>
    <n v="240"/>
    <n v="2000"/>
  </r>
  <r>
    <n v="3385"/>
    <n v="755"/>
    <n v="0.61776105174403584"/>
    <n v="0.25"/>
    <s v="180102080401"/>
    <x v="14"/>
    <n v="320"/>
    <n v="2500"/>
  </r>
  <r>
    <n v="3386"/>
    <n v="756"/>
    <n v="0.76602408597064364"/>
    <n v="0.31"/>
    <s v="180102080401"/>
    <x v="14"/>
    <n v="240"/>
    <n v="3100"/>
  </r>
  <r>
    <n v="3387"/>
    <n v="757"/>
    <n v="4.1513539794829732"/>
    <n v="1.68"/>
    <s v="180102080401"/>
    <x v="14"/>
    <n v="740"/>
    <n v="16800"/>
  </r>
  <r>
    <n v="3388"/>
    <n v="1"/>
    <n v="0.12355218359985323"/>
    <n v="0.05"/>
    <s v="180102080501"/>
    <x v="15"/>
    <n v="100"/>
    <n v="500"/>
  </r>
  <r>
    <n v="3389"/>
    <n v="2"/>
    <n v="0.51891924375777132"/>
    <n v="0.21"/>
    <s v="180102080501"/>
    <x v="15"/>
    <n v="280"/>
    <n v="2100"/>
  </r>
  <r>
    <n v="3390"/>
    <n v="3"/>
    <n v="2.4710439302189292E-2"/>
    <n v="0.01"/>
    <s v="180102080501"/>
    <x v="15"/>
    <n v="40"/>
    <n v="100"/>
  </r>
  <r>
    <n v="3391"/>
    <n v="4"/>
    <n v="0.1729730787707742"/>
    <n v="7.0000000000000007E-2"/>
    <s v="180102080501"/>
    <x v="15"/>
    <n v="140"/>
    <n v="700"/>
  </r>
  <r>
    <n v="3392"/>
    <n v="5"/>
    <n v="0.17297306039721017"/>
    <n v="7.0000000000000007E-2"/>
    <s v="180102080501"/>
    <x v="15"/>
    <n v="140"/>
    <n v="700"/>
  </r>
  <r>
    <n v="3393"/>
    <n v="6"/>
    <n v="1.3590740321868673"/>
    <n v="0.55000000000000004"/>
    <s v="180102080501"/>
    <x v="15"/>
    <n v="540"/>
    <n v="5500"/>
  </r>
  <r>
    <n v="3394"/>
    <n v="7"/>
    <n v="1.828572014509259"/>
    <n v="0.74"/>
    <s v="180102080501"/>
    <x v="15"/>
    <n v="480"/>
    <n v="7400"/>
  </r>
  <r>
    <n v="3395"/>
    <n v="8"/>
    <n v="0.74131310544609819"/>
    <n v="0.3"/>
    <s v="180102080501"/>
    <x v="15"/>
    <n v="280"/>
    <n v="3000"/>
  </r>
  <r>
    <n v="3396"/>
    <n v="9"/>
    <n v="0.6918917524237348"/>
    <n v="0.28000000000000003"/>
    <s v="180102080501"/>
    <x v="15"/>
    <n v="240"/>
    <n v="2800"/>
  </r>
  <r>
    <n v="3397"/>
    <n v="10"/>
    <n v="0.81544465895476492"/>
    <n v="0.33"/>
    <s v="180102080501"/>
    <x v="15"/>
    <n v="420"/>
    <n v="3300"/>
  </r>
  <r>
    <n v="3398"/>
    <n v="11"/>
    <n v="2.4710439304182086E-2"/>
    <n v="0.01"/>
    <s v="180102080501"/>
    <x v="15"/>
    <n v="40"/>
    <n v="100"/>
  </r>
  <r>
    <n v="3399"/>
    <n v="12"/>
    <n v="2.4710439306470114E-2"/>
    <n v="0.01"/>
    <s v="180102080501"/>
    <x v="15"/>
    <n v="40"/>
    <n v="100"/>
  </r>
  <r>
    <n v="3400"/>
    <n v="13"/>
    <n v="0.17297316808368424"/>
    <n v="7.0000000000000007E-2"/>
    <s v="180102080501"/>
    <x v="15"/>
    <n v="120"/>
    <n v="700"/>
  </r>
  <r>
    <n v="3401"/>
    <n v="14"/>
    <n v="0.27181486147327577"/>
    <n v="0.11"/>
    <s v="180102080501"/>
    <x v="15"/>
    <n v="160"/>
    <n v="1100"/>
  </r>
  <r>
    <n v="3402"/>
    <n v="15"/>
    <n v="6.2023193671799399"/>
    <n v="2.5099999999999998"/>
    <s v="180102080501"/>
    <x v="15"/>
    <n v="1060"/>
    <n v="25100"/>
  </r>
  <r>
    <n v="3403"/>
    <n v="16"/>
    <n v="10.526647312003766"/>
    <n v="4.26"/>
    <s v="180102080501"/>
    <x v="15"/>
    <n v="1580"/>
    <n v="42600"/>
  </r>
  <r>
    <n v="3404"/>
    <n v="17"/>
    <n v="0.22239395375933813"/>
    <n v="0.09"/>
    <s v="180102080501"/>
    <x v="15"/>
    <n v="160"/>
    <n v="900"/>
  </r>
  <r>
    <n v="3405"/>
    <n v="18"/>
    <n v="0.2471043848530598"/>
    <n v="0.1"/>
    <s v="180102080501"/>
    <x v="15"/>
    <n v="140"/>
    <n v="1000"/>
  </r>
  <r>
    <n v="3406"/>
    <n v="19"/>
    <n v="4.9420878608807006E-2"/>
    <n v="0.02"/>
    <s v="180102080501"/>
    <x v="15"/>
    <n v="60"/>
    <n v="200"/>
  </r>
  <r>
    <n v="3407"/>
    <n v="20"/>
    <n v="0.12355224435934142"/>
    <n v="0.05"/>
    <s v="180102080501"/>
    <x v="15"/>
    <n v="100"/>
    <n v="500"/>
  </r>
  <r>
    <n v="3408"/>
    <n v="21"/>
    <n v="1.0872598169762864"/>
    <n v="0.44"/>
    <s v="180102080501"/>
    <x v="15"/>
    <n v="340"/>
    <n v="4400"/>
  </r>
  <r>
    <n v="3409"/>
    <n v="22"/>
    <n v="0.3953669828594914"/>
    <n v="0.16"/>
    <s v="180102080501"/>
    <x v="15"/>
    <n v="300"/>
    <n v="1600"/>
  </r>
  <r>
    <n v="3410"/>
    <n v="23"/>
    <n v="0.17297307154224476"/>
    <n v="7.0000000000000007E-2"/>
    <s v="180102080501"/>
    <x v="15"/>
    <n v="120"/>
    <n v="700"/>
  </r>
  <r>
    <n v="3411"/>
    <n v="24"/>
    <n v="0.1976834702080357"/>
    <n v="0.08"/>
    <s v="180102080501"/>
    <x v="15"/>
    <n v="120"/>
    <n v="800"/>
  </r>
  <r>
    <n v="3412"/>
    <n v="25"/>
    <n v="0.44478798659068985"/>
    <n v="0.18"/>
    <s v="180102080501"/>
    <x v="15"/>
    <n v="220"/>
    <n v="1800"/>
  </r>
  <r>
    <n v="3413"/>
    <n v="26"/>
    <n v="0.19768346842928222"/>
    <n v="0.08"/>
    <s v="180102080501"/>
    <x v="15"/>
    <n v="140"/>
    <n v="800"/>
  </r>
  <r>
    <n v="3414"/>
    <n v="27"/>
    <n v="2.4710439301894063E-2"/>
    <n v="0.01"/>
    <s v="180102080501"/>
    <x v="15"/>
    <n v="40"/>
    <n v="100"/>
  </r>
  <r>
    <n v="3415"/>
    <n v="28"/>
    <n v="9.8841770149742325E-2"/>
    <n v="0.04"/>
    <s v="180102080501"/>
    <x v="15"/>
    <n v="100"/>
    <n v="400"/>
  </r>
  <r>
    <n v="3416"/>
    <n v="29"/>
    <n v="1.2602326659106322"/>
    <n v="0.51"/>
    <s v="180102080501"/>
    <x v="15"/>
    <n v="560"/>
    <n v="5100"/>
  </r>
  <r>
    <n v="3417"/>
    <n v="30"/>
    <n v="2.4710439310086665E-2"/>
    <n v="0.01"/>
    <s v="180102080503"/>
    <x v="16"/>
    <n v="40"/>
    <n v="100"/>
  </r>
  <r>
    <n v="3418"/>
    <n v="31"/>
    <n v="0.22239400154861347"/>
    <n v="0.09"/>
    <s v="180102080501"/>
    <x v="15"/>
    <n v="140"/>
    <n v="900"/>
  </r>
  <r>
    <n v="3419"/>
    <n v="32"/>
    <n v="9.88417572171712E-2"/>
    <n v="0.04"/>
    <s v="180102080501"/>
    <x v="15"/>
    <n v="100"/>
    <n v="400"/>
  </r>
  <r>
    <n v="3420"/>
    <n v="33"/>
    <n v="2.471043930927478E-2"/>
    <n v="0.01"/>
    <s v="180102080501"/>
    <x v="15"/>
    <n v="40"/>
    <n v="100"/>
  </r>
  <r>
    <n v="3421"/>
    <n v="34"/>
    <n v="2.4710439303665434E-2"/>
    <n v="0.01"/>
    <s v="180102080501"/>
    <x v="15"/>
    <n v="40"/>
    <n v="100"/>
  </r>
  <r>
    <n v="3422"/>
    <n v="35"/>
    <n v="7.4131334458717849E-2"/>
    <n v="0.03"/>
    <s v="180102080503"/>
    <x v="16"/>
    <n v="80"/>
    <n v="300"/>
  </r>
  <r>
    <n v="3423"/>
    <n v="36"/>
    <n v="7.4131317910996308E-2"/>
    <n v="0.03"/>
    <s v="180102080501"/>
    <x v="15"/>
    <n v="80"/>
    <n v="300"/>
  </r>
  <r>
    <n v="3424"/>
    <n v="37"/>
    <n v="4.9420878597293091E-2"/>
    <n v="0.02"/>
    <s v="180102080503"/>
    <x v="16"/>
    <n v="60"/>
    <n v="200"/>
  </r>
  <r>
    <n v="3425"/>
    <n v="38"/>
    <n v="4.9420878600762032E-2"/>
    <n v="0.02"/>
    <s v="180102080503"/>
    <x v="16"/>
    <n v="60"/>
    <n v="200"/>
  </r>
  <r>
    <n v="3426"/>
    <n v="39"/>
    <n v="0.17297307156549399"/>
    <n v="7.0000000000000007E-2"/>
    <s v="180102080501"/>
    <x v="15"/>
    <n v="120"/>
    <n v="700"/>
  </r>
  <r>
    <n v="3427"/>
    <n v="40"/>
    <n v="0.84015489304386215"/>
    <n v="0.34"/>
    <s v="180102080501"/>
    <x v="15"/>
    <n v="280"/>
    <n v="3400"/>
  </r>
  <r>
    <n v="3428"/>
    <n v="41"/>
    <n v="2.4710439301820257E-2"/>
    <n v="0.01"/>
    <s v="180102080501"/>
    <x v="15"/>
    <n v="40"/>
    <n v="100"/>
  </r>
  <r>
    <n v="3429"/>
    <n v="42"/>
    <n v="2.4710439308167673E-2"/>
    <n v="0.01"/>
    <s v="180102080501"/>
    <x v="15"/>
    <n v="40"/>
    <n v="100"/>
  </r>
  <r>
    <n v="3430"/>
    <n v="43"/>
    <n v="7.5861047572099896"/>
    <n v="3.07"/>
    <s v="180102080501"/>
    <x v="15"/>
    <n v="1900"/>
    <n v="30700"/>
  </r>
  <r>
    <n v="3431"/>
    <n v="44"/>
    <n v="2.4710439302115486E-2"/>
    <n v="0.01"/>
    <s v="180102080501"/>
    <x v="15"/>
    <n v="40"/>
    <n v="100"/>
  </r>
  <r>
    <n v="3432"/>
    <n v="45"/>
    <n v="1.210811143005871"/>
    <n v="0.49"/>
    <s v="180102080501"/>
    <x v="15"/>
    <n v="360"/>
    <n v="4900"/>
  </r>
  <r>
    <n v="3433"/>
    <n v="46"/>
    <n v="1.0872592798019596"/>
    <n v="0.44"/>
    <s v="180102080501"/>
    <x v="15"/>
    <n v="340"/>
    <n v="4400"/>
  </r>
  <r>
    <n v="3434"/>
    <n v="47"/>
    <n v="0.79073382586548635"/>
    <n v="0.32"/>
    <s v="180102080501"/>
    <x v="15"/>
    <n v="300"/>
    <n v="3200"/>
  </r>
  <r>
    <n v="3435"/>
    <n v="48"/>
    <n v="0.66718186749139952"/>
    <n v="0.27"/>
    <s v="180102080501"/>
    <x v="15"/>
    <n v="280"/>
    <n v="2700"/>
  </r>
  <r>
    <n v="3436"/>
    <n v="49"/>
    <n v="0.51891913597335504"/>
    <n v="0.21"/>
    <s v="180102080501"/>
    <x v="15"/>
    <n v="220"/>
    <n v="2100"/>
  </r>
  <r>
    <n v="3437"/>
    <n v="50"/>
    <n v="0.32123547547301678"/>
    <n v="0.13"/>
    <s v="180102080501"/>
    <x v="15"/>
    <n v="180"/>
    <n v="1300"/>
  </r>
  <r>
    <n v="3438"/>
    <n v="51"/>
    <n v="0.1235522148673134"/>
    <n v="0.05"/>
    <s v="180102080501"/>
    <x v="15"/>
    <n v="100"/>
    <n v="500"/>
  </r>
  <r>
    <n v="3439"/>
    <n v="52"/>
    <n v="2.3722024793338861"/>
    <n v="0.96"/>
    <s v="180102080501"/>
    <x v="15"/>
    <n v="740"/>
    <n v="9600"/>
  </r>
  <r>
    <n v="3440"/>
    <n v="53"/>
    <n v="4.9420878602459604E-2"/>
    <n v="0.02"/>
    <s v="180102080501"/>
    <x v="15"/>
    <n v="60"/>
    <n v="200"/>
  </r>
  <r>
    <n v="3441"/>
    <n v="54"/>
    <n v="0.12355205577877536"/>
    <n v="0.05"/>
    <s v="180102080501"/>
    <x v="15"/>
    <n v="120"/>
    <n v="500"/>
  </r>
  <r>
    <n v="3442"/>
    <n v="55"/>
    <n v="9.8841757208609549E-2"/>
    <n v="0.04"/>
    <s v="180102080501"/>
    <x v="15"/>
    <n v="80"/>
    <n v="400"/>
  </r>
  <r>
    <n v="3443"/>
    <n v="56"/>
    <n v="2.4710439304477316E-2"/>
    <n v="0.01"/>
    <s v="180102080501"/>
    <x v="15"/>
    <n v="40"/>
    <n v="100"/>
  </r>
  <r>
    <n v="3444"/>
    <n v="57"/>
    <n v="0.17297311934879103"/>
    <n v="7.0000000000000007E-2"/>
    <s v="180102080501"/>
    <x v="15"/>
    <n v="120"/>
    <n v="700"/>
  </r>
  <r>
    <n v="3445"/>
    <n v="58"/>
    <n v="0.14826263583845159"/>
    <n v="0.06"/>
    <s v="180102080501"/>
    <x v="15"/>
    <n v="120"/>
    <n v="600"/>
  </r>
  <r>
    <n v="3446"/>
    <n v="59"/>
    <n v="0.64247148086991002"/>
    <n v="0.26"/>
    <s v="180102080501"/>
    <x v="15"/>
    <n v="260"/>
    <n v="2600"/>
  </r>
  <r>
    <n v="3447"/>
    <n v="60"/>
    <n v="0.17297309165861816"/>
    <n v="7.0000000000000007E-2"/>
    <s v="180102080501"/>
    <x v="15"/>
    <n v="140"/>
    <n v="700"/>
  </r>
  <r>
    <n v="3448"/>
    <n v="61"/>
    <n v="12.058693557500854"/>
    <n v="4.88"/>
    <s v="180102080501"/>
    <x v="15"/>
    <n v="2540"/>
    <n v="48800"/>
  </r>
  <r>
    <n v="3449"/>
    <n v="62"/>
    <n v="0.12355224433343509"/>
    <n v="0.05"/>
    <s v="180102080501"/>
    <x v="15"/>
    <n v="100"/>
    <n v="500"/>
  </r>
  <r>
    <n v="3450"/>
    <n v="63"/>
    <n v="1.6308884023891703"/>
    <n v="0.66"/>
    <s v="180102080501"/>
    <x v="15"/>
    <n v="520"/>
    <n v="6600"/>
  </r>
  <r>
    <n v="3451"/>
    <n v="64"/>
    <n v="4.9420878603492896E-2"/>
    <n v="0.02"/>
    <s v="180102080501"/>
    <x v="15"/>
    <n v="60"/>
    <n v="200"/>
  </r>
  <r>
    <n v="3452"/>
    <n v="65"/>
    <n v="0.17297313767452796"/>
    <n v="7.0000000000000007E-2"/>
    <s v="180102080501"/>
    <x v="15"/>
    <n v="140"/>
    <n v="700"/>
  </r>
  <r>
    <n v="3453"/>
    <n v="66"/>
    <n v="0.29652511802906284"/>
    <n v="0.12"/>
    <s v="180102080503"/>
    <x v="16"/>
    <n v="160"/>
    <n v="1200"/>
  </r>
  <r>
    <n v="3454"/>
    <n v="67"/>
    <n v="0.46949834459085482"/>
    <n v="0.19"/>
    <s v="180102080501"/>
    <x v="15"/>
    <n v="260"/>
    <n v="1900"/>
  </r>
  <r>
    <n v="3455"/>
    <n v="68"/>
    <n v="1.4579158163751078"/>
    <n v="0.59"/>
    <s v="180102080501"/>
    <x v="15"/>
    <n v="560"/>
    <n v="5900"/>
  </r>
  <r>
    <n v="3456"/>
    <n v="69"/>
    <n v="2.4710439307060569E-2"/>
    <n v="0.01"/>
    <s v="180102080501"/>
    <x v="15"/>
    <n v="40"/>
    <n v="100"/>
  </r>
  <r>
    <n v="3457"/>
    <n v="70"/>
    <n v="24.438625286442221"/>
    <n v="9.89"/>
    <s v="180102080501"/>
    <x v="15"/>
    <n v="3400"/>
    <n v="98900"/>
  </r>
  <r>
    <n v="3458"/>
    <n v="71"/>
    <n v="1.1119703483071952"/>
    <n v="0.45"/>
    <s v="180102080504"/>
    <x v="17"/>
    <n v="420"/>
    <n v="4500"/>
  </r>
  <r>
    <n v="3459"/>
    <n v="72"/>
    <n v="2.3722021437130691"/>
    <n v="0.96"/>
    <s v="180102080503"/>
    <x v="16"/>
    <n v="580"/>
    <n v="9600"/>
  </r>
  <r>
    <n v="3460"/>
    <n v="73"/>
    <n v="0.14826255766201454"/>
    <n v="0.06"/>
    <s v="180102080501"/>
    <x v="15"/>
    <n v="140"/>
    <n v="600"/>
  </r>
  <r>
    <n v="3461"/>
    <n v="74"/>
    <n v="4.9420878612940228E-2"/>
    <n v="0.02"/>
    <s v="180102080501"/>
    <x v="15"/>
    <n v="60"/>
    <n v="200"/>
  </r>
  <r>
    <n v="3462"/>
    <n v="75"/>
    <n v="0.6671817940899929"/>
    <n v="0.27"/>
    <s v="180102080503"/>
    <x v="16"/>
    <n v="280"/>
    <n v="2700"/>
  </r>
  <r>
    <n v="3463"/>
    <n v="76"/>
    <n v="0.14826263584546329"/>
    <n v="0.06"/>
    <s v="180102080501"/>
    <x v="15"/>
    <n v="100"/>
    <n v="600"/>
  </r>
  <r>
    <n v="3464"/>
    <n v="77"/>
    <n v="2.471043930115599E-2"/>
    <n v="0.01"/>
    <s v="180102080503"/>
    <x v="16"/>
    <n v="40"/>
    <n v="100"/>
  </r>
  <r>
    <n v="3465"/>
    <n v="78"/>
    <n v="9.8841753533749147E-2"/>
    <n v="0.04"/>
    <s v="180102080503"/>
    <x v="16"/>
    <n v="100"/>
    <n v="400"/>
  </r>
  <r>
    <n v="3466"/>
    <n v="79"/>
    <n v="9.8841757221747234E-2"/>
    <n v="0.04"/>
    <s v="180102080504"/>
    <x v="17"/>
    <n v="80"/>
    <n v="400"/>
  </r>
  <r>
    <n v="3467"/>
    <n v="80"/>
    <n v="0.14826263583358035"/>
    <n v="0.06"/>
    <s v="180102080501"/>
    <x v="15"/>
    <n v="120"/>
    <n v="600"/>
  </r>
  <r>
    <n v="3468"/>
    <n v="81"/>
    <n v="0.32123571095717179"/>
    <n v="0.13"/>
    <s v="180102080504"/>
    <x v="17"/>
    <n v="160"/>
    <n v="1300"/>
  </r>
  <r>
    <n v="3469"/>
    <n v="82"/>
    <n v="0.1729730253985009"/>
    <n v="7.0000000000000007E-2"/>
    <s v="180102080504"/>
    <x v="17"/>
    <n v="120"/>
    <n v="700"/>
  </r>
  <r>
    <n v="3470"/>
    <n v="83"/>
    <n v="4.9420878601573917E-2"/>
    <n v="0.02"/>
    <s v="180102080501"/>
    <x v="15"/>
    <n v="60"/>
    <n v="200"/>
  </r>
  <r>
    <n v="3471"/>
    <n v="84"/>
    <n v="0.14826263582125454"/>
    <n v="0.06"/>
    <s v="180102080504"/>
    <x v="17"/>
    <n v="100"/>
    <n v="600"/>
  </r>
  <r>
    <n v="3472"/>
    <n v="85"/>
    <n v="2.4710439301820257E-2"/>
    <n v="0.01"/>
    <s v="180102080501"/>
    <x v="15"/>
    <n v="40"/>
    <n v="100"/>
  </r>
  <r>
    <n v="3473"/>
    <n v="86"/>
    <n v="3.9783888581732412"/>
    <n v="1.61"/>
    <s v="180102080501"/>
    <x v="15"/>
    <n v="1260"/>
    <n v="16100"/>
  </r>
  <r>
    <n v="3474"/>
    <n v="87"/>
    <n v="0.69189229865014523"/>
    <n v="0.28000000000000003"/>
    <s v="180102080504"/>
    <x v="17"/>
    <n v="340"/>
    <n v="2800"/>
  </r>
  <r>
    <n v="3475"/>
    <n v="88"/>
    <n v="0.27181478261013653"/>
    <n v="0.11"/>
    <s v="180102080504"/>
    <x v="17"/>
    <n v="160"/>
    <n v="1100"/>
  </r>
  <r>
    <n v="3476"/>
    <n v="89"/>
    <n v="0.22239392247704265"/>
    <n v="0.09"/>
    <s v="180102080503"/>
    <x v="16"/>
    <n v="140"/>
    <n v="900"/>
  </r>
  <r>
    <n v="3477"/>
    <n v="90"/>
    <n v="6.2764514113886074"/>
    <n v="2.54"/>
    <s v="180102080504"/>
    <x v="17"/>
    <n v="1680"/>
    <n v="25400"/>
  </r>
  <r>
    <n v="3478"/>
    <n v="91"/>
    <n v="2.4710439303074976E-2"/>
    <n v="0.01"/>
    <s v="180102080504"/>
    <x v="17"/>
    <n v="40"/>
    <n v="100"/>
  </r>
  <r>
    <n v="3479"/>
    <n v="92"/>
    <n v="0.24710439486906571"/>
    <n v="0.1"/>
    <s v="180102080503"/>
    <x v="16"/>
    <n v="160"/>
    <n v="1000"/>
  </r>
  <r>
    <n v="3480"/>
    <n v="93"/>
    <n v="0.14826263583203042"/>
    <n v="0.06"/>
    <s v="180102080504"/>
    <x v="17"/>
    <n v="100"/>
    <n v="600"/>
  </r>
  <r>
    <n v="3481"/>
    <n v="94"/>
    <n v="0.76602369841066775"/>
    <n v="0.31"/>
    <s v="180102080503"/>
    <x v="16"/>
    <n v="360"/>
    <n v="3100"/>
  </r>
  <r>
    <n v="3482"/>
    <n v="95"/>
    <n v="0.66718209858277144"/>
    <n v="0.27"/>
    <s v="180102080504"/>
    <x v="17"/>
    <n v="260"/>
    <n v="2700"/>
  </r>
  <r>
    <n v="3483"/>
    <n v="96"/>
    <n v="2.4710438025793433"/>
    <n v="1"/>
    <s v="180102080504"/>
    <x v="17"/>
    <n v="700"/>
    <n v="10000"/>
  </r>
  <r>
    <n v="3484"/>
    <n v="97"/>
    <n v="0.49420839526116622"/>
    <n v="0.2"/>
    <s v="180102080504"/>
    <x v="17"/>
    <n v="220"/>
    <n v="2000"/>
  </r>
  <r>
    <n v="3485"/>
    <n v="98"/>
    <n v="2.4710439298277508E-2"/>
    <n v="0.01"/>
    <s v="180102080504"/>
    <x v="17"/>
    <n v="40"/>
    <n v="100"/>
  </r>
  <r>
    <n v="3486"/>
    <n v="99"/>
    <n v="1.1861007085937776"/>
    <n v="0.48"/>
    <s v="180102080504"/>
    <x v="17"/>
    <n v="340"/>
    <n v="4800"/>
  </r>
  <r>
    <n v="3487"/>
    <n v="100"/>
    <n v="1.4084940133288508"/>
    <n v="0.56999999999999995"/>
    <s v="180102080504"/>
    <x v="17"/>
    <n v="480"/>
    <n v="5700"/>
  </r>
  <r>
    <n v="3488"/>
    <n v="101"/>
    <n v="0.24710439304787307"/>
    <n v="0.1"/>
    <s v="180102080504"/>
    <x v="17"/>
    <n v="180"/>
    <n v="1000"/>
  </r>
  <r>
    <n v="3489"/>
    <n v="102"/>
    <n v="0.86486529847607574"/>
    <n v="0.35"/>
    <s v="180102080504"/>
    <x v="17"/>
    <n v="380"/>
    <n v="3500"/>
  </r>
  <r>
    <n v="3490"/>
    <n v="103"/>
    <n v="4.9420878606961836E-2"/>
    <n v="0.02"/>
    <s v="180102080504"/>
    <x v="17"/>
    <n v="60"/>
    <n v="200"/>
  </r>
  <r>
    <n v="3491"/>
    <n v="104"/>
    <n v="0.24215070151511287"/>
    <n v="0.11"/>
    <s v="180102080501"/>
    <x v="15"/>
    <n v="164.76061176382183"/>
    <n v="979.95291716975146"/>
  </r>
  <r>
    <n v="3492"/>
    <n v="105"/>
    <n v="1.3343638503377671"/>
    <n v="0.54"/>
    <s v="180102080504"/>
    <x v="17"/>
    <n v="560"/>
    <n v="5400"/>
  </r>
  <r>
    <n v="3493"/>
    <n v="106"/>
    <n v="0.24710438463067871"/>
    <n v="0.1"/>
    <s v="180102080504"/>
    <x v="17"/>
    <n v="140"/>
    <n v="1000"/>
  </r>
  <r>
    <n v="3494"/>
    <n v="107"/>
    <n v="9.3652578383754026"/>
    <n v="3.79"/>
    <s v="180102080504"/>
    <x v="17"/>
    <n v="1240"/>
    <n v="37900"/>
  </r>
  <r>
    <n v="3495"/>
    <n v="108"/>
    <n v="0.14826263396802961"/>
    <n v="0.06"/>
    <s v="180102080504"/>
    <x v="17"/>
    <n v="140"/>
    <n v="600"/>
  </r>
  <r>
    <n v="3496"/>
    <n v="109"/>
    <n v="7.4131317908191635E-2"/>
    <n v="0.03"/>
    <s v="180102080504"/>
    <x v="17"/>
    <n v="80"/>
    <n v="300"/>
  </r>
  <r>
    <n v="3497"/>
    <n v="110"/>
    <n v="0.24710439305422049"/>
    <n v="0.1"/>
    <s v="180102080503"/>
    <x v="16"/>
    <n v="140"/>
    <n v="1000"/>
  </r>
  <r>
    <n v="3498"/>
    <n v="111"/>
    <n v="0.22239389938992957"/>
    <n v="0.09"/>
    <s v="180102080503"/>
    <x v="16"/>
    <n v="140"/>
    <n v="900"/>
  </r>
  <r>
    <n v="3499"/>
    <n v="112"/>
    <n v="9.8841757218056867E-2"/>
    <n v="0.04"/>
    <s v="180102080504"/>
    <x v="17"/>
    <n v="100"/>
    <n v="400"/>
  </r>
  <r>
    <n v="3500"/>
    <n v="113"/>
    <n v="4.9420878603050056E-2"/>
    <n v="0.02"/>
    <s v="180102080503"/>
    <x v="16"/>
    <n v="60"/>
    <n v="200"/>
  </r>
  <r>
    <n v="3501"/>
    <n v="114"/>
    <n v="4.9420878609176051E-2"/>
    <n v="0.02"/>
    <s v="180102080501"/>
    <x v="15"/>
    <n v="60"/>
    <n v="200"/>
  </r>
  <r>
    <n v="3502"/>
    <n v="115"/>
    <n v="1.6803098252205964"/>
    <n v="0.68"/>
    <s v="180102080503"/>
    <x v="16"/>
    <n v="440"/>
    <n v="6800"/>
  </r>
  <r>
    <n v="3503"/>
    <n v="116"/>
    <n v="7.4131332635606229E-2"/>
    <n v="0.03"/>
    <s v="180102080503"/>
    <x v="16"/>
    <n v="80"/>
    <n v="300"/>
  </r>
  <r>
    <n v="3504"/>
    <n v="117"/>
    <n v="0.4694978153564851"/>
    <n v="0.19"/>
    <s v="180102080503"/>
    <x v="16"/>
    <n v="220"/>
    <n v="1900"/>
  </r>
  <r>
    <n v="3505"/>
    <n v="118"/>
    <n v="0.37065660424187596"/>
    <n v="0.15"/>
    <s v="180102080504"/>
    <x v="17"/>
    <n v="200"/>
    <n v="1500"/>
  </r>
  <r>
    <n v="3506"/>
    <n v="119"/>
    <n v="0.19768346846249543"/>
    <n v="0.08"/>
    <s v="180102080503"/>
    <x v="16"/>
    <n v="140"/>
    <n v="800"/>
  </r>
  <r>
    <n v="3507"/>
    <n v="120"/>
    <n v="0.49420874863497627"/>
    <n v="0.2"/>
    <s v="180102080504"/>
    <x v="17"/>
    <n v="200"/>
    <n v="2000"/>
  </r>
  <r>
    <n v="3508"/>
    <n v="121"/>
    <n v="2.4710439303222594E-2"/>
    <n v="0.01"/>
    <s v="180102080504"/>
    <x v="17"/>
    <n v="40"/>
    <n v="100"/>
  </r>
  <r>
    <n v="3509"/>
    <n v="122"/>
    <n v="2.4710439306396301E-2"/>
    <n v="0.01"/>
    <s v="180102080504"/>
    <x v="17"/>
    <n v="40"/>
    <n v="100"/>
  </r>
  <r>
    <n v="3510"/>
    <n v="123"/>
    <n v="0.32123571284929314"/>
    <n v="0.13"/>
    <s v="180102080504"/>
    <x v="17"/>
    <n v="180"/>
    <n v="1300"/>
  </r>
  <r>
    <n v="3511"/>
    <n v="124"/>
    <n v="0.27181477987211083"/>
    <n v="0.11"/>
    <s v="180102080504"/>
    <x v="17"/>
    <n v="140"/>
    <n v="1100"/>
  </r>
  <r>
    <n v="3512"/>
    <n v="125"/>
    <n v="7.4131332627118407E-2"/>
    <n v="0.03"/>
    <s v="180102080503"/>
    <x v="16"/>
    <n v="80"/>
    <n v="300"/>
  </r>
  <r>
    <n v="3513"/>
    <n v="126"/>
    <n v="2.4710439304477316E-2"/>
    <n v="0.01"/>
    <s v="180102080503"/>
    <x v="16"/>
    <n v="40"/>
    <n v="100"/>
  </r>
  <r>
    <n v="3514"/>
    <n v="127"/>
    <n v="0.46949830262061276"/>
    <n v="0.19"/>
    <s v="180102080503"/>
    <x v="16"/>
    <n v="220"/>
    <n v="1900"/>
  </r>
  <r>
    <n v="3515"/>
    <n v="128"/>
    <n v="0.56834005804087384"/>
    <n v="0.23"/>
    <s v="180102080503"/>
    <x v="16"/>
    <n v="320"/>
    <n v="2300"/>
  </r>
  <r>
    <n v="3516"/>
    <n v="129"/>
    <n v="1.0872594057545344"/>
    <n v="0.44"/>
    <s v="180102080503"/>
    <x v="16"/>
    <n v="460"/>
    <n v="4400"/>
  </r>
  <r>
    <n v="3517"/>
    <n v="130"/>
    <n v="7.4131317910996308E-2"/>
    <n v="0.03"/>
    <s v="180102080504"/>
    <x v="17"/>
    <n v="80"/>
    <n v="300"/>
  </r>
  <r>
    <n v="3518"/>
    <n v="131"/>
    <n v="0.19768352724232696"/>
    <n v="0.08"/>
    <s v="180102080504"/>
    <x v="17"/>
    <n v="140"/>
    <n v="800"/>
  </r>
  <r>
    <n v="3519"/>
    <n v="132"/>
    <n v="0.14826263582509253"/>
    <n v="0.06"/>
    <s v="180102080503"/>
    <x v="16"/>
    <n v="120"/>
    <n v="600"/>
  </r>
  <r>
    <n v="3520"/>
    <n v="133"/>
    <n v="1.1366803186687797"/>
    <n v="0.46"/>
    <s v="180102080503"/>
    <x v="16"/>
    <n v="360"/>
    <n v="4600"/>
  </r>
  <r>
    <n v="3521"/>
    <n v="134"/>
    <n v="4.2254854956333885"/>
    <n v="1.71"/>
    <s v="180102080503"/>
    <x v="16"/>
    <n v="1220"/>
    <n v="17100"/>
  </r>
  <r>
    <n v="3522"/>
    <n v="135"/>
    <n v="32.552336124113481"/>
    <n v="13.32"/>
    <s v="180102080503"/>
    <x v="16"/>
    <n v="4105.1695751212619"/>
    <n v="131735.15959349478"/>
  </r>
  <r>
    <n v="3523"/>
    <n v="136"/>
    <n v="0.69189227545962828"/>
    <n v="0.28000000000000003"/>
    <s v="180102080504"/>
    <x v="17"/>
    <n v="280"/>
    <n v="2800"/>
  </r>
  <r>
    <n v="3524"/>
    <n v="137"/>
    <n v="9.8841757208166708E-2"/>
    <n v="0.04"/>
    <s v="180102080503"/>
    <x v="16"/>
    <n v="80"/>
    <n v="400"/>
  </r>
  <r>
    <n v="3525"/>
    <n v="138"/>
    <n v="7.4131332598481203E-2"/>
    <n v="0.03"/>
    <s v="180102080504"/>
    <x v="17"/>
    <n v="80"/>
    <n v="300"/>
  </r>
  <r>
    <n v="3526"/>
    <n v="139"/>
    <n v="0.77603205524762431"/>
    <n v="0.94"/>
    <s v="180102080503"/>
    <x v="16"/>
    <n v="408.66351703514249"/>
    <n v="3140.4957799326539"/>
  </r>
  <r>
    <n v="3527"/>
    <n v="140"/>
    <n v="0.2223939537380078"/>
    <n v="0.09"/>
    <s v="180102080501"/>
    <x v="15"/>
    <n v="160"/>
    <n v="900"/>
  </r>
  <r>
    <n v="3528"/>
    <n v="141"/>
    <n v="2.471043930676534E-2"/>
    <n v="0.01"/>
    <s v="180102080504"/>
    <x v="17"/>
    <n v="40"/>
    <n v="100"/>
  </r>
  <r>
    <n v="3529"/>
    <n v="142"/>
    <n v="7.4131301335670877E-2"/>
    <n v="0.03"/>
    <s v="180102080504"/>
    <x v="17"/>
    <n v="80"/>
    <n v="300"/>
  </r>
  <r>
    <n v="3530"/>
    <n v="143"/>
    <n v="0.197683483181127"/>
    <n v="0.08"/>
    <s v="180102080504"/>
    <x v="17"/>
    <n v="160"/>
    <n v="800"/>
  </r>
  <r>
    <n v="3531"/>
    <n v="144"/>
    <n v="9.8841757197833696E-2"/>
    <n v="0.04"/>
    <s v="180102080503"/>
    <x v="16"/>
    <n v="80"/>
    <n v="400"/>
  </r>
  <r>
    <n v="3532"/>
    <n v="145"/>
    <n v="0.27181483235316228"/>
    <n v="0.11"/>
    <s v="180102080504"/>
    <x v="17"/>
    <n v="180"/>
    <n v="1100"/>
  </r>
  <r>
    <n v="3533"/>
    <n v="146"/>
    <n v="2.4710439304772545E-2"/>
    <n v="0.01"/>
    <s v="180102080504"/>
    <x v="17"/>
    <n v="40"/>
    <n v="100"/>
  </r>
  <r>
    <n v="3534"/>
    <n v="147"/>
    <n v="2.471043930698676E-2"/>
    <n v="0.01"/>
    <s v="180102080504"/>
    <x v="17"/>
    <n v="40"/>
    <n v="100"/>
  </r>
  <r>
    <n v="3535"/>
    <n v="148"/>
    <n v="1.8779932448278189"/>
    <n v="0.76"/>
    <s v="180102080501"/>
    <x v="15"/>
    <n v="600"/>
    <n v="7600"/>
  </r>
  <r>
    <n v="3536"/>
    <n v="149"/>
    <n v="7.4131303217459213E-2"/>
    <n v="0.03"/>
    <s v="180102080504"/>
    <x v="17"/>
    <n v="80"/>
    <n v="300"/>
  </r>
  <r>
    <n v="3537"/>
    <n v="150"/>
    <n v="0.32123569775874711"/>
    <n v="0.13"/>
    <s v="180102080504"/>
    <x v="17"/>
    <n v="220"/>
    <n v="1300"/>
  </r>
  <r>
    <n v="3538"/>
    <n v="151"/>
    <n v="3.8054075163047831"/>
    <n v="1.54"/>
    <s v="180102080504"/>
    <x v="17"/>
    <n v="1000"/>
    <n v="15400"/>
  </r>
  <r>
    <n v="3539"/>
    <n v="152"/>
    <n v="2.4710439305732041E-2"/>
    <n v="0.01"/>
    <s v="180102080503"/>
    <x v="16"/>
    <n v="40"/>
    <n v="100"/>
  </r>
  <r>
    <n v="3540"/>
    <n v="153"/>
    <n v="0.14826264410279125"/>
    <n v="0.06"/>
    <s v="180102080503"/>
    <x v="16"/>
    <n v="120"/>
    <n v="600"/>
  </r>
  <r>
    <n v="3541"/>
    <n v="154"/>
    <n v="2.4710439304403503E-2"/>
    <n v="0.01"/>
    <s v="180102080504"/>
    <x v="17"/>
    <n v="40"/>
    <n v="100"/>
  </r>
  <r>
    <n v="3542"/>
    <n v="155"/>
    <n v="2.4710439306101072E-2"/>
    <n v="0.01"/>
    <s v="180102080503"/>
    <x v="16"/>
    <n v="40"/>
    <n v="100"/>
  </r>
  <r>
    <n v="3543"/>
    <n v="156"/>
    <n v="0.1729730126103704"/>
    <n v="7.0000000000000007E-2"/>
    <s v="180102080504"/>
    <x v="17"/>
    <n v="140"/>
    <n v="700"/>
  </r>
  <r>
    <n v="3544"/>
    <n v="157"/>
    <n v="2.4710439305953458E-2"/>
    <n v="0.01"/>
    <s v="180102080503"/>
    <x v="16"/>
    <n v="40"/>
    <n v="100"/>
  </r>
  <r>
    <n v="3545"/>
    <n v="158"/>
    <n v="7.4131303209488034E-2"/>
    <n v="0.03"/>
    <s v="180102080503"/>
    <x v="16"/>
    <n v="80"/>
    <n v="300"/>
  </r>
  <r>
    <n v="3546"/>
    <n v="159"/>
    <n v="2.4710439306174881E-2"/>
    <n v="0.01"/>
    <s v="180102080503"/>
    <x v="16"/>
    <n v="40"/>
    <n v="100"/>
  </r>
  <r>
    <n v="3547"/>
    <n v="160"/>
    <n v="6.1776096194933459"/>
    <n v="2.5"/>
    <s v="180102080503"/>
    <x v="16"/>
    <n v="1180"/>
    <n v="25000"/>
  </r>
  <r>
    <n v="3548"/>
    <n v="161"/>
    <n v="0.84015490505967416"/>
    <n v="0.34"/>
    <s v="180102080503"/>
    <x v="16"/>
    <n v="460"/>
    <n v="3400"/>
  </r>
  <r>
    <n v="3549"/>
    <n v="162"/>
    <n v="4.9420878607478486E-2"/>
    <n v="0.02"/>
    <s v="180102080504"/>
    <x v="17"/>
    <n v="60"/>
    <n v="200"/>
  </r>
  <r>
    <n v="3550"/>
    <n v="163"/>
    <n v="1.0131281503076035"/>
    <n v="0.41"/>
    <s v="180102080503"/>
    <x v="16"/>
    <n v="460"/>
    <n v="4100"/>
  </r>
  <r>
    <n v="3551"/>
    <n v="164"/>
    <n v="0.19768350161875567"/>
    <n v="0.08"/>
    <s v="180102080504"/>
    <x v="17"/>
    <n v="140"/>
    <n v="800"/>
  </r>
  <r>
    <n v="3552"/>
    <n v="165"/>
    <n v="0.56834007237393669"/>
    <n v="0.23"/>
    <s v="180102080504"/>
    <x v="17"/>
    <n v="300"/>
    <n v="2300"/>
  </r>
  <r>
    <n v="3553"/>
    <n v="166"/>
    <n v="0.79073413775810086"/>
    <n v="0.32"/>
    <s v="180102080503"/>
    <x v="16"/>
    <n v="260"/>
    <n v="3200"/>
  </r>
  <r>
    <n v="3554"/>
    <n v="167"/>
    <n v="2.4710439308684325E-2"/>
    <n v="0.01"/>
    <s v="180102080503"/>
    <x v="16"/>
    <n v="40"/>
    <n v="100"/>
  </r>
  <r>
    <n v="3555"/>
    <n v="168"/>
    <n v="4.9420878604378583E-2"/>
    <n v="0.02"/>
    <s v="180102080503"/>
    <x v="16"/>
    <n v="60"/>
    <n v="200"/>
  </r>
  <r>
    <n v="3556"/>
    <n v="170"/>
    <n v="1.6260205297833664E-2"/>
    <n v="0.02"/>
    <s v="180102080504"/>
    <x v="17"/>
    <n v="46.754875409534719"/>
    <n v="65.803000014275312"/>
  </r>
  <r>
    <n v="3557"/>
    <n v="171"/>
    <n v="0.78441625417417749"/>
    <n v="0.32"/>
    <s v="180102080503"/>
    <x v="16"/>
    <n v="315.97441568566273"/>
    <n v="3174.4324918351526"/>
  </r>
  <r>
    <n v="3558"/>
    <n v="172"/>
    <n v="0.76602372633599025"/>
    <n v="0.31"/>
    <s v="180102080503"/>
    <x v="16"/>
    <n v="300"/>
    <n v="3100"/>
  </r>
  <r>
    <n v="3559"/>
    <n v="174"/>
    <n v="0.37520574363883175"/>
    <n v="0.16"/>
    <s v="180102080504"/>
    <x v="17"/>
    <n v="208.4789636974798"/>
    <n v="1518.4099542355591"/>
  </r>
  <r>
    <n v="3560"/>
    <n v="175"/>
    <n v="0.24710439303650675"/>
    <n v="0.1"/>
    <s v="180102080504"/>
    <x v="17"/>
    <n v="160"/>
    <n v="1000"/>
  </r>
  <r>
    <n v="3561"/>
    <n v="176"/>
    <n v="4.6536810211021379E-2"/>
    <n v="0.06"/>
    <s v="180102080503"/>
    <x v="16"/>
    <n v="87.561887227748457"/>
    <n v="188.3282913068827"/>
  </r>
  <r>
    <n v="3562"/>
    <n v="177"/>
    <n v="5.8503110587394035E-3"/>
    <n v="0.01"/>
    <s v="180102080503"/>
    <x v="16"/>
    <n v="23.624825221611037"/>
    <n v="23.675469657533299"/>
  </r>
  <r>
    <n v="3563"/>
    <n v="178"/>
    <n v="9.2647718795537889E-3"/>
    <n v="0.01"/>
    <s v="180102080503"/>
    <x v="16"/>
    <n v="29.730101412572395"/>
    <n v="37.493363666613568"/>
  </r>
  <r>
    <n v="3564"/>
    <n v="179"/>
    <n v="0.12355217816284593"/>
    <n v="0.05"/>
    <s v="180102080503"/>
    <x v="16"/>
    <n v="100"/>
    <n v="500"/>
  </r>
  <r>
    <n v="3565"/>
    <n v="180"/>
    <n v="9.8841819722052013E-2"/>
    <n v="0.04"/>
    <s v="180102080504"/>
    <x v="17"/>
    <n v="100"/>
    <n v="400"/>
  </r>
  <r>
    <n v="3566"/>
    <n v="181"/>
    <n v="2.4710439301967872E-2"/>
    <n v="0.01"/>
    <s v="180102080501"/>
    <x v="15"/>
    <n v="40"/>
    <n v="100"/>
  </r>
  <r>
    <n v="3567"/>
    <n v="182"/>
    <n v="4.9420878609397478E-2"/>
    <n v="0.02"/>
    <s v="180102080501"/>
    <x v="15"/>
    <n v="60"/>
    <n v="200"/>
  </r>
  <r>
    <n v="3568"/>
    <n v="184"/>
    <n v="0.4190387478951948"/>
    <n v="0.28000000000000003"/>
    <s v="180102080503"/>
    <x v="16"/>
    <n v="256.2402536730354"/>
    <n v="1695.7899999991059"/>
  </r>
  <r>
    <n v="3569"/>
    <n v="185"/>
    <n v="0.17297309346394221"/>
    <n v="7.0000000000000007E-2"/>
    <s v="180102080501"/>
    <x v="15"/>
    <n v="140"/>
    <n v="700"/>
  </r>
  <r>
    <n v="3570"/>
    <n v="187"/>
    <n v="1.6410181300749331"/>
    <n v="0.68"/>
    <s v="180102080504"/>
    <x v="17"/>
    <n v="406.55391676075902"/>
    <n v="6640.9913975873806"/>
  </r>
  <r>
    <n v="3571"/>
    <n v="188"/>
    <n v="0.17297306683541208"/>
    <n v="7.0000000000000007E-2"/>
    <s v="180102080503"/>
    <x v="16"/>
    <n v="140"/>
    <n v="700"/>
  </r>
  <r>
    <n v="3572"/>
    <n v="189"/>
    <n v="9.9357143336332651E-3"/>
    <n v="0.03"/>
    <s v="180102080504"/>
    <x v="17"/>
    <n v="39.772406804859259"/>
    <n v="40.208617761698335"/>
  </r>
  <r>
    <n v="3573"/>
    <n v="190"/>
    <n v="2.47104393083891E-2"/>
    <n v="0.01"/>
    <s v="180102080503"/>
    <x v="16"/>
    <n v="40"/>
    <n v="100"/>
  </r>
  <r>
    <n v="3574"/>
    <n v="191"/>
    <n v="4.3964724464362087E-2"/>
    <n v="1.93"/>
    <s v="180102080504"/>
    <x v="17"/>
    <n v="128.17742062208498"/>
    <n v="177.91981601897172"/>
  </r>
  <r>
    <n v="3575"/>
    <n v="192"/>
    <n v="20.07957824629684"/>
    <n v="9.2200000000000006"/>
    <s v="180102080504"/>
    <x v="17"/>
    <n v="3185.0179151080356"/>
    <n v="81259.492191241676"/>
  </r>
  <r>
    <n v="3576"/>
    <n v="193"/>
    <n v="0.14826257705352738"/>
    <n v="0.06"/>
    <s v="180102080504"/>
    <x v="17"/>
    <n v="120"/>
    <n v="600"/>
  </r>
  <r>
    <n v="3577"/>
    <n v="194"/>
    <n v="0.73663387544555836"/>
    <n v="0.31"/>
    <s v="180102080503"/>
    <x v="16"/>
    <n v="296.94727345435297"/>
    <n v="2981.0634999908507"/>
  </r>
  <r>
    <n v="3578"/>
    <n v="195"/>
    <n v="0.42007743874748676"/>
    <n v="0.17"/>
    <s v="180102080503"/>
    <x v="16"/>
    <n v="200"/>
    <n v="1700"/>
  </r>
  <r>
    <n v="3579"/>
    <n v="197"/>
    <n v="2.4710439307134374E-2"/>
    <n v="0.01"/>
    <s v="180102080504"/>
    <x v="17"/>
    <n v="40"/>
    <n v="100"/>
  </r>
  <r>
    <n v="3580"/>
    <n v="199"/>
    <n v="4.9420878609102242E-2"/>
    <n v="0.02"/>
    <s v="180102080503"/>
    <x v="16"/>
    <n v="60"/>
    <n v="200"/>
  </r>
  <r>
    <n v="3581"/>
    <n v="200"/>
    <n v="1.1263840918061403"/>
    <n v="0.81"/>
    <s v="180102080503"/>
    <x v="16"/>
    <n v="394.39302676822433"/>
    <n v="4558.3324482407306"/>
  </r>
  <r>
    <n v="3582"/>
    <n v="201"/>
    <n v="7.4131317902582289E-2"/>
    <n v="0.03"/>
    <s v="180102080504"/>
    <x v="17"/>
    <n v="80"/>
    <n v="300"/>
  </r>
  <r>
    <n v="3583"/>
    <n v="202"/>
    <n v="0.22239394747406468"/>
    <n v="0.09"/>
    <s v="180102080504"/>
    <x v="17"/>
    <n v="140"/>
    <n v="900"/>
  </r>
  <r>
    <n v="3584"/>
    <n v="203"/>
    <n v="0.24710439685772684"/>
    <n v="0.1"/>
    <s v="180102080504"/>
    <x v="17"/>
    <n v="160"/>
    <n v="1000"/>
  </r>
  <r>
    <n v="3585"/>
    <n v="204"/>
    <n v="3.0652877662851106"/>
    <n v="2.2599999999999998"/>
    <s v="180102080503"/>
    <x v="16"/>
    <n v="850.43497845600177"/>
    <n v="12404.859697836795"/>
  </r>
  <r>
    <n v="3586"/>
    <n v="206"/>
    <n v="2.4710439306248687E-2"/>
    <n v="0.01"/>
    <s v="180102080503"/>
    <x v="16"/>
    <n v="40"/>
    <n v="100"/>
  </r>
  <r>
    <n v="3587"/>
    <n v="207"/>
    <n v="7.4131303222109063E-2"/>
    <n v="0.03"/>
    <s v="180102080504"/>
    <x v="17"/>
    <n v="80"/>
    <n v="300"/>
  </r>
  <r>
    <n v="3588"/>
    <n v="208"/>
    <n v="2.4710439304551121E-2"/>
    <n v="0.01"/>
    <s v="180102080503"/>
    <x v="16"/>
    <n v="40"/>
    <n v="100"/>
  </r>
  <r>
    <n v="3589"/>
    <n v="209"/>
    <n v="2.4710439299679848E-2"/>
    <n v="0.01"/>
    <s v="180102080504"/>
    <x v="17"/>
    <n v="40"/>
    <n v="100"/>
  </r>
  <r>
    <n v="3590"/>
    <n v="210"/>
    <n v="2.4710439304846354E-2"/>
    <n v="0.01"/>
    <s v="180102080503"/>
    <x v="16"/>
    <n v="40"/>
    <n v="100"/>
  </r>
  <r>
    <n v="3591"/>
    <n v="211"/>
    <n v="0.49938244692600514"/>
    <n v="0.39"/>
    <s v="180102080503"/>
    <x v="16"/>
    <n v="278.33732224032264"/>
    <n v="2020.9371865027465"/>
  </r>
  <r>
    <n v="3592"/>
    <n v="214"/>
    <n v="2.1553542573398286E-2"/>
    <n v="0.01"/>
    <s v="180102080503"/>
    <x v="16"/>
    <n v="37.476066788558853"/>
    <n v="87.22443892822686"/>
  </r>
  <r>
    <n v="3593"/>
    <n v="215"/>
    <n v="0.66360320573207532"/>
    <n v="2.2599999999999998"/>
    <s v="180102080504"/>
    <x v="17"/>
    <n v="409.88859620501472"/>
    <n v="2685.4901861740323"/>
  </r>
  <r>
    <n v="3594"/>
    <n v="216"/>
    <n v="2.4710439306839142E-2"/>
    <n v="0.01"/>
    <s v="180102080501"/>
    <x v="15"/>
    <n v="40"/>
    <n v="100"/>
  </r>
  <r>
    <n v="3595"/>
    <n v="217"/>
    <n v="5.7081004933298933"/>
    <n v="2.31"/>
    <s v="180102080504"/>
    <x v="17"/>
    <n v="1260"/>
    <n v="23100"/>
  </r>
  <r>
    <n v="3596"/>
    <n v="218"/>
    <n v="9.8841757227504184E-2"/>
    <n v="0.04"/>
    <s v="180102080503"/>
    <x v="16"/>
    <n v="80"/>
    <n v="400"/>
  </r>
  <r>
    <n v="3597"/>
    <n v="219"/>
    <n v="2.4710439311562808E-2"/>
    <n v="0.01"/>
    <s v="180102080503"/>
    <x v="16"/>
    <n v="40"/>
    <n v="100"/>
  </r>
  <r>
    <n v="3598"/>
    <n v="220"/>
    <n v="0.32123575692643547"/>
    <n v="0.13"/>
    <s v="180102080504"/>
    <x v="17"/>
    <n v="180"/>
    <n v="1300"/>
  </r>
  <r>
    <n v="3599"/>
    <n v="221"/>
    <n v="2.4710439302336906E-2"/>
    <n v="0.01"/>
    <s v="180102080503"/>
    <x v="16"/>
    <n v="40"/>
    <n v="100"/>
  </r>
  <r>
    <n v="3600"/>
    <n v="222"/>
    <n v="7.413131791601521E-2"/>
    <n v="0.03"/>
    <s v="180102080503"/>
    <x v="16"/>
    <n v="80"/>
    <n v="300"/>
  </r>
  <r>
    <n v="3601"/>
    <n v="223"/>
    <n v="2.471043930602727E-2"/>
    <n v="0.01"/>
    <s v="180102080503"/>
    <x v="16"/>
    <n v="40"/>
    <n v="100"/>
  </r>
  <r>
    <n v="3602"/>
    <n v="224"/>
    <n v="2.4710439306912951E-2"/>
    <n v="0.01"/>
    <s v="180102080503"/>
    <x v="16"/>
    <n v="40"/>
    <n v="100"/>
  </r>
  <r>
    <n v="3603"/>
    <n v="225"/>
    <n v="3.4594617103738647"/>
    <n v="1.4"/>
    <s v="180102080503"/>
    <x v="16"/>
    <n v="1020"/>
    <n v="14000"/>
  </r>
  <r>
    <n v="3604"/>
    <n v="226"/>
    <n v="0.64398314110889376"/>
    <n v="3.06"/>
    <s v="180102080503"/>
    <x v="16"/>
    <n v="684.81970717827153"/>
    <n v="2606.1264213509317"/>
  </r>
  <r>
    <n v="3605"/>
    <n v="229"/>
    <n v="0.12355224430014804"/>
    <n v="0.05"/>
    <s v="180102080501"/>
    <x v="15"/>
    <n v="100"/>
    <n v="500"/>
  </r>
  <r>
    <n v="3606"/>
    <n v="230"/>
    <n v="0.51891840927107313"/>
    <n v="0.21"/>
    <s v="180102080501"/>
    <x v="15"/>
    <n v="300"/>
    <n v="2100"/>
  </r>
  <r>
    <n v="3607"/>
    <n v="233"/>
    <n v="2.4710439302189292E-2"/>
    <n v="0.01"/>
    <s v="180102080501"/>
    <x v="15"/>
    <n v="40"/>
    <n v="100"/>
  </r>
  <r>
    <n v="3608"/>
    <n v="234"/>
    <n v="1.828573201738199"/>
    <n v="0.74"/>
    <s v="180102080501"/>
    <x v="15"/>
    <n v="640"/>
    <n v="7400"/>
  </r>
  <r>
    <n v="3609"/>
    <n v="236"/>
    <n v="2.3626217340853626"/>
    <n v="0.97"/>
    <s v="180102080501"/>
    <x v="15"/>
    <n v="712.91782905799619"/>
    <n v="9561.2430000118911"/>
  </r>
  <r>
    <n v="3610"/>
    <n v="238"/>
    <n v="1.5711268106694726E-2"/>
    <n v="0.01"/>
    <s v="180102080503"/>
    <x v="16"/>
    <n v="32.745755500473983"/>
    <n v="63.581500006839633"/>
  </r>
  <r>
    <n v="3611"/>
    <n v="246"/>
    <n v="2.3227818074453874"/>
    <n v="0.94"/>
    <s v="180102080503"/>
    <x v="16"/>
    <n v="620"/>
    <n v="9400"/>
  </r>
  <r>
    <n v="3612"/>
    <n v="249"/>
    <n v="0.27181470826945953"/>
    <n v="0.11"/>
    <s v="180102080501"/>
    <x v="15"/>
    <n v="160"/>
    <n v="1100"/>
  </r>
  <r>
    <n v="3613"/>
    <n v="258"/>
    <n v="0.27181492894073123"/>
    <n v="0.11"/>
    <s v="180102080504"/>
    <x v="17"/>
    <n v="140"/>
    <n v="1100"/>
  </r>
  <r>
    <n v="3614"/>
    <n v="259"/>
    <n v="2.4710439305436808E-2"/>
    <n v="0.01"/>
    <s v="180102080503"/>
    <x v="16"/>
    <n v="40"/>
    <n v="100"/>
  </r>
  <r>
    <n v="3615"/>
    <n v="262"/>
    <n v="7.4131332595897964E-2"/>
    <n v="0.03"/>
    <s v="180102080504"/>
    <x v="17"/>
    <n v="80"/>
    <n v="300"/>
  </r>
  <r>
    <n v="3616"/>
    <n v="263"/>
    <n v="2.4710439304403503E-2"/>
    <n v="0.01"/>
    <s v="180102080503"/>
    <x v="16"/>
    <n v="40"/>
    <n v="100"/>
  </r>
  <r>
    <n v="3617"/>
    <n v="266"/>
    <n v="4.942087860600234E-2"/>
    <n v="0.02"/>
    <s v="180102080503"/>
    <x v="16"/>
    <n v="60"/>
    <n v="200"/>
  </r>
  <r>
    <n v="3618"/>
    <n v="268"/>
    <n v="0.37065658928204248"/>
    <n v="0.15"/>
    <s v="180102080503"/>
    <x v="16"/>
    <n v="220"/>
    <n v="1500"/>
  </r>
  <r>
    <n v="3619"/>
    <n v="270"/>
    <n v="0.29652532135815235"/>
    <n v="0.12"/>
    <s v="180102080504"/>
    <x v="17"/>
    <n v="160"/>
    <n v="1200"/>
  </r>
  <r>
    <n v="3620"/>
    <n v="272"/>
    <n v="4.9420878610430777E-2"/>
    <n v="0.02"/>
    <s v="180102080503"/>
    <x v="16"/>
    <n v="60"/>
    <n v="200"/>
  </r>
  <r>
    <n v="3621"/>
    <n v="276"/>
    <n v="7.4131332635680031E-2"/>
    <n v="0.03"/>
    <s v="180102080503"/>
    <x v="16"/>
    <n v="80"/>
    <n v="300"/>
  </r>
  <r>
    <n v="3622"/>
    <n v="278"/>
    <n v="2.5451755621072243"/>
    <n v="1.03"/>
    <s v="180102080503"/>
    <x v="16"/>
    <n v="800"/>
    <n v="10300"/>
  </r>
  <r>
    <n v="3623"/>
    <n v="279"/>
    <n v="0.93899665210872274"/>
    <n v="0.38"/>
    <s v="180102080503"/>
    <x v="16"/>
    <n v="340"/>
    <n v="3800"/>
  </r>
  <r>
    <n v="3624"/>
    <n v="280"/>
    <n v="0.14826263583203042"/>
    <n v="0.06"/>
    <s v="180102080504"/>
    <x v="17"/>
    <n v="100"/>
    <n v="600"/>
  </r>
  <r>
    <n v="3625"/>
    <n v="292"/>
    <n v="0.17297307515761656"/>
    <n v="7.0000000000000007E-2"/>
    <s v="180102080504"/>
    <x v="17"/>
    <n v="160"/>
    <n v="700"/>
  </r>
  <r>
    <n v="3626"/>
    <n v="297"/>
    <n v="0.54362983887315652"/>
    <n v="0.22"/>
    <s v="180102080504"/>
    <x v="17"/>
    <n v="220"/>
    <n v="2200"/>
  </r>
  <r>
    <n v="3627"/>
    <n v="299"/>
    <n v="0.39536712356708464"/>
    <n v="0.16"/>
    <s v="180102080504"/>
    <x v="17"/>
    <n v="200"/>
    <n v="1600"/>
  </r>
  <r>
    <n v="3628"/>
    <n v="307"/>
    <n v="9.4868310882449298E-3"/>
    <n v="0.01"/>
    <s v="180102080504"/>
    <x v="17"/>
    <n v="27.873897485278334"/>
    <n v="38.391999993473291"/>
  </r>
  <r>
    <n v="3629"/>
    <n v="310"/>
    <n v="0.22239396226480584"/>
    <n v="0.09"/>
    <s v="180102080504"/>
    <x v="17"/>
    <n v="140"/>
    <n v="900"/>
  </r>
  <r>
    <n v="3630"/>
    <n v="311"/>
    <n v="4.9420878607035638E-2"/>
    <n v="0.02"/>
    <s v="180102080504"/>
    <x v="17"/>
    <n v="60"/>
    <n v="200"/>
  </r>
  <r>
    <n v="3631"/>
    <n v="312"/>
    <n v="2.4710439301746448E-2"/>
    <n v="0.01"/>
    <s v="180102080504"/>
    <x v="17"/>
    <n v="40"/>
    <n v="100"/>
  </r>
  <r>
    <n v="3632"/>
    <n v="313"/>
    <n v="7.4131317913210523E-2"/>
    <n v="0.03"/>
    <s v="180102080504"/>
    <x v="17"/>
    <n v="80"/>
    <n v="300"/>
  </r>
  <r>
    <n v="3633"/>
    <n v="316"/>
    <n v="0.42007747009333013"/>
    <n v="0.17"/>
    <s v="180102080504"/>
    <x v="17"/>
    <n v="200"/>
    <n v="1700"/>
  </r>
  <r>
    <n v="3634"/>
    <n v="317"/>
    <n v="0.27181498568259838"/>
    <n v="0.11"/>
    <s v="180102080504"/>
    <x v="17"/>
    <n v="160"/>
    <n v="1100"/>
  </r>
  <r>
    <n v="3635"/>
    <n v="320"/>
    <n v="2.4710439306617725E-2"/>
    <n v="0.01"/>
    <s v="180102080504"/>
    <x v="17"/>
    <n v="40"/>
    <n v="100"/>
  </r>
  <r>
    <n v="3636"/>
    <n v="322"/>
    <n v="0.14826262115340236"/>
    <n v="0.06"/>
    <s v="180102080504"/>
    <x v="17"/>
    <n v="120"/>
    <n v="600"/>
  </r>
  <r>
    <n v="3637"/>
    <n v="325"/>
    <n v="2.4710439305289197E-2"/>
    <n v="0.01"/>
    <s v="180102080504"/>
    <x v="17"/>
    <n v="40"/>
    <n v="100"/>
  </r>
  <r>
    <n v="3638"/>
    <n v="327"/>
    <n v="0.51891923199120626"/>
    <n v="0.21"/>
    <s v="180102080504"/>
    <x v="17"/>
    <n v="220"/>
    <n v="2100"/>
  </r>
  <r>
    <n v="3639"/>
    <n v="328"/>
    <n v="4.4608520882156562E-2"/>
    <n v="5.01"/>
    <s v="180102080504"/>
    <x v="17"/>
    <n v="58.053960417303102"/>
    <n v="180.52499998360872"/>
  </r>
  <r>
    <n v="3640"/>
    <n v="331"/>
    <n v="2.4710439301746448E-2"/>
    <n v="0.01"/>
    <s v="180102080504"/>
    <x v="17"/>
    <n v="40"/>
    <n v="100"/>
  </r>
  <r>
    <n v="3641"/>
    <n v="332"/>
    <n v="7.4131303241889393E-2"/>
    <n v="0.03"/>
    <s v="180102080504"/>
    <x v="17"/>
    <n v="80"/>
    <n v="300"/>
  </r>
  <r>
    <n v="3642"/>
    <n v="333"/>
    <n v="2.1003880280419756"/>
    <n v="0.85"/>
    <s v="180102080504"/>
    <x v="17"/>
    <n v="580"/>
    <n v="8500"/>
  </r>
  <r>
    <n v="3643"/>
    <n v="334"/>
    <n v="4.6949464061516668"/>
    <n v="1.95"/>
    <s v="180102080504"/>
    <x v="17"/>
    <n v="939.98776041611529"/>
    <n v="18999.862999971956"/>
  </r>
  <r>
    <n v="3644"/>
    <n v="335"/>
    <n v="0.2718148285906189"/>
    <n v="0.11"/>
    <s v="180102080504"/>
    <x v="17"/>
    <n v="160"/>
    <n v="1100"/>
  </r>
  <r>
    <n v="3645"/>
    <n v="338"/>
    <n v="0.4200777181260375"/>
    <n v="0.17"/>
    <s v="180102080504"/>
    <x v="17"/>
    <n v="220"/>
    <n v="1700"/>
  </r>
  <r>
    <n v="3646"/>
    <n v="340"/>
    <n v="1.3096532679310957"/>
    <n v="0.53"/>
    <s v="180102080504"/>
    <x v="17"/>
    <n v="460"/>
    <n v="5300"/>
  </r>
  <r>
    <n v="3647"/>
    <n v="349"/>
    <n v="4.9420878611095037E-2"/>
    <n v="0.02"/>
    <s v="180102080504"/>
    <x v="17"/>
    <n v="60"/>
    <n v="200"/>
  </r>
  <r>
    <n v="3648"/>
    <n v="354"/>
    <n v="2.4710439308979554E-2"/>
    <n v="0.01"/>
    <s v="180102080504"/>
    <x v="17"/>
    <n v="40"/>
    <n v="100"/>
  </r>
  <r>
    <n v="3649"/>
    <n v="356"/>
    <n v="0.22239376630839122"/>
    <n v="0.09"/>
    <s v="180102080504"/>
    <x v="17"/>
    <n v="200"/>
    <n v="900"/>
  </r>
  <r>
    <n v="3650"/>
    <n v="357"/>
    <n v="2.4710439303665434E-2"/>
    <n v="0.01"/>
    <s v="180102080504"/>
    <x v="17"/>
    <n v="40"/>
    <n v="100"/>
  </r>
  <r>
    <n v="3651"/>
    <n v="358"/>
    <n v="4.9420878605854722E-2"/>
    <n v="0.02"/>
    <s v="180102080504"/>
    <x v="17"/>
    <n v="60"/>
    <n v="200"/>
  </r>
  <r>
    <n v="3652"/>
    <n v="360"/>
    <n v="9.884175722115679E-2"/>
    <n v="0.04"/>
    <s v="180102080504"/>
    <x v="17"/>
    <n v="100"/>
    <n v="400"/>
  </r>
  <r>
    <n v="3653"/>
    <n v="361"/>
    <n v="7.413130323044928E-2"/>
    <n v="0.03"/>
    <s v="180102080504"/>
    <x v="17"/>
    <n v="80"/>
    <n v="300"/>
  </r>
  <r>
    <n v="3654"/>
    <n v="362"/>
    <n v="0.27181475428094093"/>
    <n v="0.11"/>
    <s v="180102080504"/>
    <x v="17"/>
    <n v="200"/>
    <n v="1100"/>
  </r>
  <r>
    <n v="3655"/>
    <n v="363"/>
    <n v="0.12355228930681822"/>
    <n v="0.05"/>
    <s v="180102080504"/>
    <x v="17"/>
    <n v="120"/>
    <n v="500"/>
  </r>
  <r>
    <n v="3656"/>
    <n v="364"/>
    <n v="0.19768351254938035"/>
    <n v="0.08"/>
    <s v="180102080504"/>
    <x v="17"/>
    <n v="140"/>
    <n v="800"/>
  </r>
  <r>
    <n v="3657"/>
    <n v="365"/>
    <n v="9.884170941874372E-2"/>
    <n v="0.04"/>
    <s v="180102080504"/>
    <x v="17"/>
    <n v="100"/>
    <n v="400"/>
  </r>
  <r>
    <n v="3658"/>
    <n v="366"/>
    <n v="7.4131301350875173E-2"/>
    <n v="0.03"/>
    <s v="180102080504"/>
    <x v="17"/>
    <n v="80"/>
    <n v="300"/>
  </r>
  <r>
    <n v="3659"/>
    <n v="367"/>
    <n v="0.12355221310413324"/>
    <n v="0.05"/>
    <s v="180102080504"/>
    <x v="17"/>
    <n v="120"/>
    <n v="500"/>
  </r>
  <r>
    <n v="3660"/>
    <n v="372"/>
    <n v="0.17736031253403925"/>
    <n v="0.18"/>
    <s v="180102080503"/>
    <x v="16"/>
    <n v="191.20597282361214"/>
    <n v="717.75335903720224"/>
  </r>
  <r>
    <n v="3661"/>
    <n v="378"/>
    <n v="0.14826263581697371"/>
    <n v="0.06"/>
    <s v="180102080504"/>
    <x v="17"/>
    <n v="100"/>
    <n v="600"/>
  </r>
  <r>
    <n v="3662"/>
    <n v="384"/>
    <n v="0.19768328109487693"/>
    <n v="0.08"/>
    <s v="180102080504"/>
    <x v="17"/>
    <n v="140"/>
    <n v="800"/>
  </r>
  <r>
    <n v="3663"/>
    <n v="388"/>
    <n v="2.4710439303222594E-2"/>
    <n v="0.01"/>
    <s v="180102080504"/>
    <x v="17"/>
    <n v="40"/>
    <n v="100"/>
  </r>
  <r>
    <n v="3664"/>
    <n v="390"/>
    <n v="2.471043931067712E-2"/>
    <n v="0.01"/>
    <s v="180102080504"/>
    <x v="17"/>
    <n v="40"/>
    <n v="100"/>
  </r>
  <r>
    <n v="3665"/>
    <n v="391"/>
    <n v="7.4131334480343355E-2"/>
    <n v="0.03"/>
    <s v="180102080504"/>
    <x v="17"/>
    <n v="80"/>
    <n v="300"/>
  </r>
  <r>
    <n v="3666"/>
    <n v="393"/>
    <n v="7.4131317902877511E-2"/>
    <n v="0.03"/>
    <s v="180102080504"/>
    <x v="17"/>
    <n v="80"/>
    <n v="300"/>
  </r>
  <r>
    <n v="3667"/>
    <n v="394"/>
    <n v="2.4710439303813048E-2"/>
    <n v="0.01"/>
    <s v="180102080504"/>
    <x v="17"/>
    <n v="40"/>
    <n v="100"/>
  </r>
  <r>
    <n v="3668"/>
    <n v="395"/>
    <n v="0.74131317592850365"/>
    <n v="0.3"/>
    <s v="180102080504"/>
    <x v="17"/>
    <n v="280"/>
    <n v="3000"/>
  </r>
  <r>
    <n v="3669"/>
    <n v="396"/>
    <n v="7.4131301347849066E-2"/>
    <n v="0.03"/>
    <s v="180102080504"/>
    <x v="17"/>
    <n v="80"/>
    <n v="300"/>
  </r>
  <r>
    <n v="3670"/>
    <n v="397"/>
    <n v="0.29652531945495991"/>
    <n v="0.12"/>
    <s v="180102080504"/>
    <x v="17"/>
    <n v="180"/>
    <n v="1200"/>
  </r>
  <r>
    <n v="3671"/>
    <n v="398"/>
    <n v="0.28650149358410243"/>
    <n v="0.33"/>
    <s v="180102080504"/>
    <x v="17"/>
    <n v="175.07260038455712"/>
    <n v="1159.4349999446422"/>
  </r>
  <r>
    <n v="3672"/>
    <n v="400"/>
    <n v="0.88957581305120059"/>
    <n v="0.36"/>
    <s v="180102080504"/>
    <x v="17"/>
    <n v="340"/>
    <n v="3600"/>
  </r>
  <r>
    <n v="3673"/>
    <n v="401"/>
    <n v="7.4131317914096204E-2"/>
    <n v="0.03"/>
    <s v="180102080504"/>
    <x v="17"/>
    <n v="80"/>
    <n v="300"/>
  </r>
  <r>
    <n v="3674"/>
    <n v="402"/>
    <n v="4.9420878613383061E-2"/>
    <n v="0.02"/>
    <s v="180102080504"/>
    <x v="17"/>
    <n v="60"/>
    <n v="200"/>
  </r>
  <r>
    <n v="3675"/>
    <n v="404"/>
    <n v="9.8841757208830969E-2"/>
    <n v="0.04"/>
    <s v="180102080504"/>
    <x v="17"/>
    <n v="100"/>
    <n v="400"/>
  </r>
  <r>
    <n v="3676"/>
    <n v="405"/>
    <n v="0.22239381700574404"/>
    <n v="0.09"/>
    <s v="180102080504"/>
    <x v="17"/>
    <n v="140"/>
    <n v="900"/>
  </r>
  <r>
    <n v="3677"/>
    <n v="406"/>
    <n v="2.4710439299384619E-2"/>
    <n v="0.01"/>
    <s v="180102080504"/>
    <x v="17"/>
    <n v="40"/>
    <n v="100"/>
  </r>
  <r>
    <n v="3678"/>
    <n v="407"/>
    <n v="2.4710439313629408E-2"/>
    <n v="0.01"/>
    <s v="180102080504"/>
    <x v="17"/>
    <n v="40"/>
    <n v="100"/>
  </r>
  <r>
    <n v="3679"/>
    <n v="408"/>
    <n v="2.4710439297908476E-2"/>
    <n v="0.01"/>
    <s v="180102080504"/>
    <x v="17"/>
    <n v="40"/>
    <n v="100"/>
  </r>
  <r>
    <n v="3680"/>
    <n v="409"/>
    <n v="0.1482626358373445"/>
    <n v="0.06"/>
    <s v="180102080504"/>
    <x v="17"/>
    <n v="120"/>
    <n v="600"/>
  </r>
  <r>
    <n v="3681"/>
    <n v="410"/>
    <n v="0.12355220927833709"/>
    <n v="0.05"/>
    <s v="180102080504"/>
    <x v="17"/>
    <n v="100"/>
    <n v="500"/>
  </r>
  <r>
    <n v="3682"/>
    <n v="411"/>
    <n v="2.705413857572434"/>
    <n v="3.26"/>
    <s v="180102080504"/>
    <x v="17"/>
    <n v="622.9793537060732"/>
    <n v="10948.463999964297"/>
  </r>
  <r>
    <n v="3683"/>
    <n v="412"/>
    <n v="0.2223939111988599"/>
    <n v="0.09"/>
    <s v="180102080502"/>
    <x v="18"/>
    <n v="200"/>
    <n v="900"/>
  </r>
  <r>
    <n v="3684"/>
    <n v="413"/>
    <n v="0.12355222776689272"/>
    <n v="0.05"/>
    <s v="180102080504"/>
    <x v="17"/>
    <n v="120"/>
    <n v="500"/>
  </r>
  <r>
    <n v="3685"/>
    <n v="414"/>
    <n v="4.151354150565477"/>
    <n v="1.68"/>
    <s v="180102080504"/>
    <x v="17"/>
    <n v="920"/>
    <n v="16800"/>
  </r>
  <r>
    <n v="3686"/>
    <n v="417"/>
    <n v="0.61776145106031755"/>
    <n v="0.25"/>
    <s v="180102080504"/>
    <x v="17"/>
    <n v="380"/>
    <n v="2500"/>
  </r>
  <r>
    <n v="3687"/>
    <n v="425"/>
    <n v="2.4710439310381895E-2"/>
    <n v="0.01"/>
    <s v="180102080504"/>
    <x v="17"/>
    <n v="40"/>
    <n v="100"/>
  </r>
  <r>
    <n v="3688"/>
    <n v="426"/>
    <n v="0.19768346472799883"/>
    <n v="0.08"/>
    <s v="180102080504"/>
    <x v="17"/>
    <n v="120"/>
    <n v="800"/>
  </r>
  <r>
    <n v="3689"/>
    <n v="431"/>
    <n v="1.6803099236399122"/>
    <n v="0.68"/>
    <s v="180102080502"/>
    <x v="18"/>
    <n v="460"/>
    <n v="6800"/>
  </r>
  <r>
    <n v="3690"/>
    <n v="432"/>
    <n v="0.46949836818694229"/>
    <n v="0.19"/>
    <s v="180102080502"/>
    <x v="18"/>
    <n v="220"/>
    <n v="1900"/>
  </r>
  <r>
    <n v="3691"/>
    <n v="434"/>
    <n v="0.17297307513333399"/>
    <n v="7.0000000000000007E-2"/>
    <s v="180102080502"/>
    <x v="18"/>
    <n v="120"/>
    <n v="700"/>
  </r>
  <r>
    <n v="3692"/>
    <n v="439"/>
    <n v="7.4131317915646172E-2"/>
    <n v="0.03"/>
    <s v="180102080502"/>
    <x v="18"/>
    <n v="80"/>
    <n v="300"/>
  </r>
  <r>
    <n v="3693"/>
    <n v="440"/>
    <n v="0.29652525508593064"/>
    <n v="0.12"/>
    <s v="180102080502"/>
    <x v="18"/>
    <n v="220"/>
    <n v="1200"/>
  </r>
  <r>
    <n v="3694"/>
    <n v="442"/>
    <n v="2.4710439299089389E-2"/>
    <n v="0.01"/>
    <s v="180102080502"/>
    <x v="18"/>
    <n v="40"/>
    <n v="100"/>
  </r>
  <r>
    <n v="3695"/>
    <n v="444"/>
    <n v="2.4710439305067774E-2"/>
    <n v="0.01"/>
    <s v="180102080502"/>
    <x v="18"/>
    <n v="40"/>
    <n v="100"/>
  </r>
  <r>
    <n v="3696"/>
    <n v="445"/>
    <n v="2.4710439301598833E-2"/>
    <n v="0.01"/>
    <s v="180102080502"/>
    <x v="18"/>
    <n v="40"/>
    <n v="100"/>
  </r>
  <r>
    <n v="3697"/>
    <n v="448"/>
    <n v="2.4710439310086665E-2"/>
    <n v="0.01"/>
    <s v="180102080502"/>
    <x v="18"/>
    <n v="40"/>
    <n v="100"/>
  </r>
  <r>
    <n v="3698"/>
    <n v="449"/>
    <n v="0.34594613560169429"/>
    <n v="0.14000000000000001"/>
    <s v="180102080502"/>
    <x v="18"/>
    <n v="200"/>
    <n v="1400"/>
  </r>
  <r>
    <n v="3699"/>
    <n v="451"/>
    <n v="9.8841757215104575E-2"/>
    <n v="0.04"/>
    <s v="180102080502"/>
    <x v="18"/>
    <n v="80"/>
    <n v="400"/>
  </r>
  <r>
    <n v="3700"/>
    <n v="452"/>
    <n v="9.8841757218647325E-2"/>
    <n v="0.04"/>
    <s v="180102080502"/>
    <x v="18"/>
    <n v="80"/>
    <n v="400"/>
  </r>
  <r>
    <n v="3701"/>
    <n v="454"/>
    <n v="2.4710439308315287E-2"/>
    <n v="0.01"/>
    <s v="180102080502"/>
    <x v="18"/>
    <n v="40"/>
    <n v="100"/>
  </r>
  <r>
    <n v="3702"/>
    <n v="456"/>
    <n v="2.4710439307651027E-2"/>
    <n v="0.01"/>
    <s v="180102080502"/>
    <x v="18"/>
    <n v="40"/>
    <n v="100"/>
  </r>
  <r>
    <n v="3703"/>
    <n v="463"/>
    <n v="1.9521252095146175"/>
    <n v="0.79"/>
    <s v="180102080502"/>
    <x v="18"/>
    <n v="440"/>
    <n v="7900"/>
  </r>
  <r>
    <n v="3704"/>
    <n v="464"/>
    <n v="0.29652522384946955"/>
    <n v="0.12"/>
    <s v="180102080502"/>
    <x v="18"/>
    <n v="220"/>
    <n v="1200"/>
  </r>
  <r>
    <n v="3705"/>
    <n v="465"/>
    <n v="9.8841805035600416E-2"/>
    <n v="0.04"/>
    <s v="180102080502"/>
    <x v="18"/>
    <n v="100"/>
    <n v="400"/>
  </r>
  <r>
    <n v="3706"/>
    <n v="467"/>
    <n v="4.9420878616925804E-2"/>
    <n v="0.02"/>
    <s v="180102080502"/>
    <x v="18"/>
    <n v="60"/>
    <n v="200"/>
  </r>
  <r>
    <n v="3707"/>
    <n v="468"/>
    <n v="2.4710439301894063E-2"/>
    <n v="0.01"/>
    <s v="180102080502"/>
    <x v="18"/>
    <n v="40"/>
    <n v="100"/>
  </r>
  <r>
    <n v="3708"/>
    <n v="470"/>
    <n v="0.74131321040517473"/>
    <n v="0.3"/>
    <s v="180102080502"/>
    <x v="18"/>
    <n v="420"/>
    <n v="3000"/>
  </r>
  <r>
    <n v="3709"/>
    <n v="471"/>
    <n v="1.6803106104003216"/>
    <n v="0.68"/>
    <s v="180102080502"/>
    <x v="18"/>
    <n v="460"/>
    <n v="6800"/>
  </r>
  <r>
    <n v="3710"/>
    <n v="472"/>
    <n v="0.14826263389407479"/>
    <n v="0.06"/>
    <s v="180102080502"/>
    <x v="18"/>
    <n v="140"/>
    <n v="600"/>
  </r>
  <r>
    <n v="3711"/>
    <n v="473"/>
    <n v="2.4710439304034472E-2"/>
    <n v="0.01"/>
    <s v="180102080502"/>
    <x v="18"/>
    <n v="40"/>
    <n v="100"/>
  </r>
  <r>
    <n v="3712"/>
    <n v="474"/>
    <n v="0.12355217993975424"/>
    <n v="0.05"/>
    <s v="180102080502"/>
    <x v="18"/>
    <n v="120"/>
    <n v="500"/>
  </r>
  <r>
    <n v="3713"/>
    <n v="475"/>
    <n v="0.12355217802895967"/>
    <n v="0.05"/>
    <s v="180102080502"/>
    <x v="18"/>
    <n v="100"/>
    <n v="500"/>
  </r>
  <r>
    <n v="3714"/>
    <n v="476"/>
    <n v="0.51891913004265133"/>
    <n v="0.21"/>
    <s v="180102080502"/>
    <x v="18"/>
    <n v="200"/>
    <n v="2100"/>
  </r>
  <r>
    <n v="3715"/>
    <n v="477"/>
    <n v="0.44478796803585535"/>
    <n v="0.18"/>
    <s v="180102080502"/>
    <x v="18"/>
    <n v="240"/>
    <n v="1800"/>
  </r>
  <r>
    <n v="3716"/>
    <n v="478"/>
    <n v="0.39536709515832491"/>
    <n v="0.16"/>
    <s v="180102080502"/>
    <x v="18"/>
    <n v="240"/>
    <n v="1600"/>
  </r>
  <r>
    <n v="3717"/>
    <n v="479"/>
    <n v="0.46949835060444395"/>
    <n v="0.19"/>
    <s v="180102080502"/>
    <x v="18"/>
    <n v="200"/>
    <n v="1900"/>
  </r>
  <r>
    <n v="3718"/>
    <n v="480"/>
    <n v="0.12355214871200233"/>
    <n v="0.05"/>
    <s v="180102080502"/>
    <x v="18"/>
    <n v="100"/>
    <n v="500"/>
  </r>
  <r>
    <n v="3719"/>
    <n v="481"/>
    <n v="1.7050203403623392"/>
    <n v="0.69"/>
    <s v="180102080502"/>
    <x v="18"/>
    <n v="720"/>
    <n v="6900"/>
  </r>
  <r>
    <n v="3720"/>
    <n v="482"/>
    <n v="0.27181473770170367"/>
    <n v="0.11"/>
    <s v="180102080502"/>
    <x v="18"/>
    <n v="160"/>
    <n v="1100"/>
  </r>
  <r>
    <n v="3721"/>
    <n v="483"/>
    <n v="4.9420878604673812E-2"/>
    <n v="0.02"/>
    <s v="180102080502"/>
    <x v="18"/>
    <n v="60"/>
    <n v="200"/>
  </r>
  <r>
    <n v="3722"/>
    <n v="485"/>
    <n v="1.1119713154599709"/>
    <n v="0.45"/>
    <s v="180102080502"/>
    <x v="18"/>
    <n v="460"/>
    <n v="4500"/>
  </r>
  <r>
    <n v="3723"/>
    <n v="486"/>
    <n v="0.84015501537065829"/>
    <n v="0.34"/>
    <s v="180102080502"/>
    <x v="18"/>
    <n v="380"/>
    <n v="3400"/>
  </r>
  <r>
    <n v="3724"/>
    <n v="487"/>
    <n v="0.34594611905375133"/>
    <n v="0.14000000000000001"/>
    <s v="180102080502"/>
    <x v="18"/>
    <n v="200"/>
    <n v="1400"/>
  </r>
  <r>
    <n v="3725"/>
    <n v="488"/>
    <n v="0.74131308277097674"/>
    <n v="0.3"/>
    <s v="180102080502"/>
    <x v="18"/>
    <n v="280"/>
    <n v="3000"/>
  </r>
  <r>
    <n v="3726"/>
    <n v="490"/>
    <n v="1.5320473328393514"/>
    <n v="0.62"/>
    <s v="180102080502"/>
    <x v="18"/>
    <n v="400"/>
    <n v="6200"/>
  </r>
  <r>
    <n v="3727"/>
    <n v="493"/>
    <n v="2.1003872816259386"/>
    <n v="0.85"/>
    <s v="180102080502"/>
    <x v="18"/>
    <n v="500"/>
    <n v="8500"/>
  </r>
  <r>
    <n v="3728"/>
    <n v="494"/>
    <n v="4.9420878600392994E-2"/>
    <n v="0.02"/>
    <s v="180102080502"/>
    <x v="18"/>
    <n v="60"/>
    <n v="200"/>
  </r>
  <r>
    <n v="3729"/>
    <n v="495"/>
    <n v="2.4710439308536711E-2"/>
    <n v="0.01"/>
    <s v="180102080502"/>
    <x v="18"/>
    <n v="40"/>
    <n v="100"/>
  </r>
  <r>
    <n v="3730"/>
    <n v="496"/>
    <n v="1.2849428935572467"/>
    <n v="0.52"/>
    <s v="180102080502"/>
    <x v="18"/>
    <n v="400"/>
    <n v="5200"/>
  </r>
  <r>
    <n v="3731"/>
    <n v="498"/>
    <n v="4.9420878609692707E-2"/>
    <n v="0.02"/>
    <s v="180102080502"/>
    <x v="18"/>
    <n v="60"/>
    <n v="200"/>
  </r>
  <r>
    <n v="3732"/>
    <n v="500"/>
    <n v="1.1613907087989896"/>
    <n v="0.47"/>
    <s v="180102080502"/>
    <x v="18"/>
    <n v="480"/>
    <n v="4700"/>
  </r>
  <r>
    <n v="3733"/>
    <n v="502"/>
    <n v="1.1613919598576494"/>
    <n v="0.47"/>
    <s v="180102080502"/>
    <x v="18"/>
    <n v="560"/>
    <n v="4700"/>
  </r>
  <r>
    <n v="3734"/>
    <n v="503"/>
    <n v="2.4710439304846354E-2"/>
    <n v="0.01"/>
    <s v="180102080502"/>
    <x v="18"/>
    <n v="40"/>
    <n v="100"/>
  </r>
  <r>
    <n v="3735"/>
    <n v="505"/>
    <n v="7.4131317901253754E-2"/>
    <n v="0.03"/>
    <s v="180102080502"/>
    <x v="18"/>
    <n v="80"/>
    <n v="300"/>
  </r>
  <r>
    <n v="3736"/>
    <n v="506"/>
    <n v="0.17297312293390191"/>
    <n v="7.0000000000000007E-2"/>
    <s v="180102080502"/>
    <x v="18"/>
    <n v="160"/>
    <n v="700"/>
  </r>
  <r>
    <n v="3737"/>
    <n v="510"/>
    <n v="0.59305063507445499"/>
    <n v="0.24"/>
    <s v="180102080502"/>
    <x v="18"/>
    <n v="360"/>
    <n v="2400"/>
  </r>
  <r>
    <n v="3738"/>
    <n v="511"/>
    <n v="7.4131301342018299E-2"/>
    <n v="0.03"/>
    <s v="180102080502"/>
    <x v="18"/>
    <n v="80"/>
    <n v="300"/>
  </r>
  <r>
    <n v="3739"/>
    <n v="513"/>
    <n v="0.93899671201861623"/>
    <n v="0.38"/>
    <s v="180102080502"/>
    <x v="18"/>
    <n v="560"/>
    <n v="3800"/>
  </r>
  <r>
    <n v="3740"/>
    <n v="515"/>
    <n v="0.32123569439070326"/>
    <n v="0.13"/>
    <s v="180102080502"/>
    <x v="18"/>
    <n v="180"/>
    <n v="1300"/>
  </r>
  <r>
    <n v="3741"/>
    <n v="520"/>
    <n v="5.757531971713318"/>
    <n v="2.33"/>
    <s v="180102080502"/>
    <x v="18"/>
    <n v="1220"/>
    <n v="23300"/>
  </r>
  <r>
    <n v="3742"/>
    <n v="522"/>
    <n v="2.4710439305289197E-2"/>
    <n v="0.01"/>
    <s v="180102080502"/>
    <x v="18"/>
    <n v="40"/>
    <n v="100"/>
  </r>
  <r>
    <n v="3743"/>
    <n v="524"/>
    <n v="4.9420878619287643E-2"/>
    <n v="0.02"/>
    <s v="180102080502"/>
    <x v="18"/>
    <n v="60"/>
    <n v="200"/>
  </r>
  <r>
    <n v="3744"/>
    <n v="527"/>
    <n v="2.4710439306396301E-2"/>
    <n v="0.01"/>
    <s v="180102080502"/>
    <x v="18"/>
    <n v="40"/>
    <n v="100"/>
  </r>
  <r>
    <n v="3745"/>
    <n v="528"/>
    <n v="9.8841757216728346E-2"/>
    <n v="0.04"/>
    <s v="180102080502"/>
    <x v="18"/>
    <n v="80"/>
    <n v="400"/>
  </r>
  <r>
    <n v="3746"/>
    <n v="535"/>
    <n v="0.93899693857778344"/>
    <n v="0.38"/>
    <s v="180102080502"/>
    <x v="18"/>
    <n v="340"/>
    <n v="3800"/>
  </r>
  <r>
    <n v="3747"/>
    <n v="536"/>
    <n v="2.4710439299163195E-2"/>
    <n v="0.01"/>
    <s v="180102080502"/>
    <x v="18"/>
    <n v="40"/>
    <n v="100"/>
  </r>
  <r>
    <n v="3748"/>
    <n v="537"/>
    <n v="4.9420878595521717E-2"/>
    <n v="0.02"/>
    <s v="180102080502"/>
    <x v="18"/>
    <n v="60"/>
    <n v="200"/>
  </r>
  <r>
    <n v="3749"/>
    <n v="538"/>
    <n v="7.413133256519415E-2"/>
    <n v="0.03"/>
    <s v="180102080502"/>
    <x v="18"/>
    <n v="80"/>
    <n v="300"/>
  </r>
  <r>
    <n v="3750"/>
    <n v="539"/>
    <n v="4.9420878618475765E-2"/>
    <n v="0.02"/>
    <s v="180102080502"/>
    <x v="18"/>
    <n v="60"/>
    <n v="200"/>
  </r>
  <r>
    <n v="3751"/>
    <n v="541"/>
    <n v="2.4710439303813048E-2"/>
    <n v="0.01"/>
    <s v="180102080502"/>
    <x v="18"/>
    <n v="40"/>
    <n v="100"/>
  </r>
  <r>
    <n v="3752"/>
    <n v="542"/>
    <n v="0.14826263582627344"/>
    <n v="0.06"/>
    <s v="180102080502"/>
    <x v="18"/>
    <n v="120"/>
    <n v="600"/>
  </r>
  <r>
    <n v="3753"/>
    <n v="543"/>
    <n v="0.14826265907937894"/>
    <n v="0.06"/>
    <s v="180102080502"/>
    <x v="18"/>
    <n v="120"/>
    <n v="600"/>
  </r>
  <r>
    <n v="3754"/>
    <n v="544"/>
    <n v="2.4710439303739243E-2"/>
    <n v="0.01"/>
    <s v="180102080502"/>
    <x v="18"/>
    <n v="40"/>
    <n v="100"/>
  </r>
  <r>
    <n v="3755"/>
    <n v="545"/>
    <n v="0.54362982255623005"/>
    <n v="0.22"/>
    <s v="180102080502"/>
    <x v="18"/>
    <n v="220"/>
    <n v="2200"/>
  </r>
  <r>
    <n v="3756"/>
    <n v="546"/>
    <n v="0.17297298051516249"/>
    <n v="7.0000000000000007E-2"/>
    <s v="180102080502"/>
    <x v="18"/>
    <n v="120"/>
    <n v="700"/>
  </r>
  <r>
    <n v="3757"/>
    <n v="548"/>
    <n v="2.4710439305953458E-2"/>
    <n v="0.01"/>
    <s v="180102080502"/>
    <x v="18"/>
    <n v="40"/>
    <n v="100"/>
  </r>
  <r>
    <n v="3758"/>
    <n v="549"/>
    <n v="7.4131317908191635E-2"/>
    <n v="0.03"/>
    <s v="180102080502"/>
    <x v="18"/>
    <n v="80"/>
    <n v="300"/>
  </r>
  <r>
    <n v="3759"/>
    <n v="550"/>
    <n v="2.4710439303591632E-2"/>
    <n v="0.01"/>
    <s v="180102080502"/>
    <x v="18"/>
    <n v="40"/>
    <n v="100"/>
  </r>
  <r>
    <n v="3760"/>
    <n v="551"/>
    <n v="0.17297298049700593"/>
    <n v="7.0000000000000007E-2"/>
    <s v="180102080502"/>
    <x v="18"/>
    <n v="120"/>
    <n v="700"/>
  </r>
  <r>
    <n v="3761"/>
    <n v="552"/>
    <n v="0.22239396841095271"/>
    <n v="0.09"/>
    <s v="180102080502"/>
    <x v="18"/>
    <n v="200"/>
    <n v="900"/>
  </r>
  <r>
    <n v="3762"/>
    <n v="553"/>
    <n v="0.12355215063770596"/>
    <n v="0.05"/>
    <s v="180102080502"/>
    <x v="18"/>
    <n v="100"/>
    <n v="500"/>
  </r>
  <r>
    <n v="3763"/>
    <n v="554"/>
    <n v="1.0131287287456159"/>
    <n v="0.41"/>
    <s v="180102080502"/>
    <x v="18"/>
    <n v="380"/>
    <n v="4100"/>
  </r>
  <r>
    <n v="3764"/>
    <n v="555"/>
    <n v="0.93899665851592562"/>
    <n v="0.38"/>
    <s v="180102080502"/>
    <x v="18"/>
    <n v="480"/>
    <n v="3800"/>
  </r>
  <r>
    <n v="3765"/>
    <n v="556"/>
    <n v="4.9420878600245376E-2"/>
    <n v="0.02"/>
    <s v="180102080502"/>
    <x v="18"/>
    <n v="60"/>
    <n v="200"/>
  </r>
  <r>
    <n v="3766"/>
    <n v="557"/>
    <n v="0.84015476459830163"/>
    <n v="0.34"/>
    <s v="180102080502"/>
    <x v="18"/>
    <n v="380"/>
    <n v="3400"/>
  </r>
  <r>
    <n v="3767"/>
    <n v="560"/>
    <n v="0.17297302545060875"/>
    <n v="7.0000000000000007E-2"/>
    <s v="180102080502"/>
    <x v="18"/>
    <n v="120"/>
    <n v="700"/>
  </r>
  <r>
    <n v="3768"/>
    <n v="570"/>
    <n v="0.12355224432147831"/>
    <n v="0.05"/>
    <s v="180102080502"/>
    <x v="18"/>
    <n v="100"/>
    <n v="500"/>
  </r>
  <r>
    <n v="3769"/>
    <n v="574"/>
    <n v="0.24710436316850487"/>
    <n v="0.1"/>
    <s v="180102080502"/>
    <x v="18"/>
    <n v="180"/>
    <n v="1000"/>
  </r>
  <r>
    <n v="3770"/>
    <n v="576"/>
    <n v="0.54362956814798324"/>
    <n v="0.22"/>
    <s v="180102080502"/>
    <x v="18"/>
    <n v="280"/>
    <n v="2200"/>
  </r>
  <r>
    <n v="3771"/>
    <n v="577"/>
    <n v="0.12355217995495851"/>
    <n v="0.05"/>
    <s v="180102080502"/>
    <x v="18"/>
    <n v="120"/>
    <n v="500"/>
  </r>
  <r>
    <n v="3772"/>
    <n v="579"/>
    <n v="0.19768335735491013"/>
    <n v="0.08"/>
    <s v="180102080502"/>
    <x v="18"/>
    <n v="140"/>
    <n v="800"/>
  </r>
  <r>
    <n v="3773"/>
    <n v="581"/>
    <n v="2.4710439308684325E-2"/>
    <n v="0.01"/>
    <s v="180102080502"/>
    <x v="18"/>
    <n v="40"/>
    <n v="100"/>
  </r>
  <r>
    <n v="3774"/>
    <n v="582"/>
    <n v="2.4710439304477316E-2"/>
    <n v="0.01"/>
    <s v="180102080502"/>
    <x v="18"/>
    <n v="40"/>
    <n v="100"/>
  </r>
  <r>
    <n v="3775"/>
    <n v="583"/>
    <n v="2.4710439303148788E-2"/>
    <n v="0.01"/>
    <s v="180102080502"/>
    <x v="18"/>
    <n v="40"/>
    <n v="100"/>
  </r>
  <r>
    <n v="3776"/>
    <n v="584"/>
    <n v="4.9420878609028433E-2"/>
    <n v="0.02"/>
    <s v="180102080502"/>
    <x v="18"/>
    <n v="60"/>
    <n v="200"/>
  </r>
  <r>
    <n v="3777"/>
    <n v="585"/>
    <n v="7.4131301339951702E-2"/>
    <n v="0.03"/>
    <s v="180102080502"/>
    <x v="18"/>
    <n v="80"/>
    <n v="300"/>
  </r>
  <r>
    <n v="3778"/>
    <n v="586"/>
    <n v="4.9420878615523474E-2"/>
    <n v="0.02"/>
    <s v="180102080502"/>
    <x v="18"/>
    <n v="60"/>
    <n v="200"/>
  </r>
  <r>
    <n v="3779"/>
    <n v="590"/>
    <n v="7.4131301351465631E-2"/>
    <n v="0.03"/>
    <s v="180102080502"/>
    <x v="18"/>
    <n v="80"/>
    <n v="300"/>
  </r>
  <r>
    <n v="3780"/>
    <n v="591"/>
    <n v="0.12355229112188486"/>
    <n v="0.05"/>
    <s v="180102080502"/>
    <x v="18"/>
    <n v="120"/>
    <n v="500"/>
  </r>
  <r>
    <n v="3781"/>
    <n v="594"/>
    <n v="7.4131301356410703E-2"/>
    <n v="0.03"/>
    <s v="180102080502"/>
    <x v="18"/>
    <n v="80"/>
    <n v="300"/>
  </r>
  <r>
    <n v="3782"/>
    <n v="595"/>
    <n v="7.413131789106836E-2"/>
    <n v="0.03"/>
    <s v="180102080502"/>
    <x v="18"/>
    <n v="80"/>
    <n v="300"/>
  </r>
  <r>
    <n v="3783"/>
    <n v="596"/>
    <n v="2.4710439307060569E-2"/>
    <n v="0.01"/>
    <s v="180102080502"/>
    <x v="18"/>
    <n v="40"/>
    <n v="100"/>
  </r>
  <r>
    <n v="3784"/>
    <n v="598"/>
    <n v="0.17297307512779847"/>
    <n v="7.0000000000000007E-2"/>
    <s v="180102080502"/>
    <x v="18"/>
    <n v="120"/>
    <n v="700"/>
  </r>
  <r>
    <n v="3785"/>
    <n v="600"/>
    <n v="3.4594615443181489"/>
    <n v="1.4"/>
    <s v="180102080502"/>
    <x v="18"/>
    <n v="960"/>
    <n v="14000"/>
  </r>
  <r>
    <n v="3786"/>
    <n v="602"/>
    <n v="0.12355214872883039"/>
    <n v="0.05"/>
    <s v="180102080502"/>
    <x v="18"/>
    <n v="100"/>
    <n v="500"/>
  </r>
  <r>
    <n v="3787"/>
    <n v="603"/>
    <n v="0.61776101188342503"/>
    <n v="0.25"/>
    <s v="180102080502"/>
    <x v="18"/>
    <n v="280"/>
    <n v="2500"/>
  </r>
  <r>
    <n v="3788"/>
    <n v="604"/>
    <n v="2.322781478521688"/>
    <n v="0.94"/>
    <s v="180102080502"/>
    <x v="18"/>
    <n v="700"/>
    <n v="9400"/>
  </r>
  <r>
    <n v="3789"/>
    <n v="609"/>
    <n v="0.46949856154025088"/>
    <n v="0.19"/>
    <s v="180102080502"/>
    <x v="18"/>
    <n v="220"/>
    <n v="1900"/>
  </r>
  <r>
    <n v="3790"/>
    <n v="612"/>
    <n v="0.8154444980082044"/>
    <n v="0.33"/>
    <s v="180102080502"/>
    <x v="18"/>
    <n v="340"/>
    <n v="3300"/>
  </r>
  <r>
    <n v="3791"/>
    <n v="613"/>
    <n v="7.4131301318769036E-2"/>
    <n v="0.03"/>
    <s v="180102080502"/>
    <x v="18"/>
    <n v="80"/>
    <n v="300"/>
  </r>
  <r>
    <n v="3792"/>
    <n v="617"/>
    <n v="0.24710440963168628"/>
    <n v="0.1"/>
    <s v="180102080502"/>
    <x v="18"/>
    <n v="160"/>
    <n v="1000"/>
  </r>
  <r>
    <n v="3793"/>
    <n v="619"/>
    <n v="0.14826263099086862"/>
    <n v="0.06"/>
    <s v="180102080502"/>
    <x v="18"/>
    <n v="140"/>
    <n v="600"/>
  </r>
  <r>
    <n v="3794"/>
    <n v="622"/>
    <n v="4.9420878621723272E-2"/>
    <n v="0.02"/>
    <s v="180102080502"/>
    <x v="18"/>
    <n v="60"/>
    <n v="200"/>
  </r>
  <r>
    <n v="3795"/>
    <n v="626"/>
    <n v="0.14826257725649722"/>
    <n v="0.06"/>
    <s v="180102080502"/>
    <x v="18"/>
    <n v="120"/>
    <n v="600"/>
  </r>
  <r>
    <n v="3796"/>
    <n v="631"/>
    <n v="2.4710439303591632E-2"/>
    <n v="0.01"/>
    <s v="180102080502"/>
    <x v="18"/>
    <n v="40"/>
    <n v="100"/>
  </r>
  <r>
    <n v="3797"/>
    <n v="633"/>
    <n v="28.244031003156717"/>
    <n v="11.43"/>
    <s v="180102080502"/>
    <x v="18"/>
    <n v="4740"/>
    <n v="114300"/>
  </r>
  <r>
    <n v="3798"/>
    <n v="634"/>
    <n v="1.5320473081048616"/>
    <n v="0.62"/>
    <s v="180102080502"/>
    <x v="18"/>
    <n v="420"/>
    <n v="6200"/>
  </r>
  <r>
    <n v="3799"/>
    <n v="635"/>
    <n v="1.877993392966764"/>
    <n v="0.76"/>
    <s v="180102080502"/>
    <x v="18"/>
    <n v="520"/>
    <n v="7600"/>
  </r>
  <r>
    <n v="3800"/>
    <n v="641"/>
    <n v="0.3212359460656482"/>
    <n v="0.13"/>
    <s v="180102080502"/>
    <x v="18"/>
    <n v="200"/>
    <n v="1300"/>
  </r>
  <r>
    <n v="3801"/>
    <n v="642"/>
    <n v="0.222393935223103"/>
    <n v="0.09"/>
    <s v="180102080502"/>
    <x v="18"/>
    <n v="140"/>
    <n v="900"/>
  </r>
  <r>
    <n v="3802"/>
    <n v="644"/>
    <n v="2.4710439302853559E-2"/>
    <n v="0.01"/>
    <s v="180102080502"/>
    <x v="18"/>
    <n v="40"/>
    <n v="100"/>
  </r>
  <r>
    <n v="3803"/>
    <n v="645"/>
    <n v="0.17297313756868846"/>
    <n v="7.0000000000000007E-2"/>
    <s v="180102080502"/>
    <x v="18"/>
    <n v="140"/>
    <n v="700"/>
  </r>
  <r>
    <n v="3804"/>
    <n v="646"/>
    <n v="3.5583028816511124"/>
    <n v="1.44"/>
    <s v="180102080502"/>
    <x v="18"/>
    <n v="600"/>
    <n v="14400"/>
  </r>
  <r>
    <n v="3805"/>
    <n v="648"/>
    <n v="3.0640943135359966"/>
    <n v="1.24"/>
    <s v="180102080502"/>
    <x v="18"/>
    <n v="740"/>
    <n v="12400"/>
  </r>
  <r>
    <n v="3806"/>
    <n v="649"/>
    <n v="2.4710439309348593E-2"/>
    <n v="0.01"/>
    <s v="180102080502"/>
    <x v="18"/>
    <n v="40"/>
    <n v="100"/>
  </r>
  <r>
    <n v="3807"/>
    <n v="650"/>
    <n v="0.2965252668575884"/>
    <n v="0.12"/>
    <s v="180102080502"/>
    <x v="18"/>
    <n v="200"/>
    <n v="1200"/>
  </r>
  <r>
    <n v="3808"/>
    <n v="653"/>
    <n v="0.17297307033217574"/>
    <n v="7.0000000000000007E-2"/>
    <s v="180102080502"/>
    <x v="18"/>
    <n v="140"/>
    <n v="700"/>
  </r>
  <r>
    <n v="3809"/>
    <n v="663"/>
    <n v="2.4710439307724829E-2"/>
    <n v="0.01"/>
    <s v="180102080502"/>
    <x v="18"/>
    <n v="40"/>
    <n v="100"/>
  </r>
  <r>
    <n v="3810"/>
    <n v="666"/>
    <n v="6.8942120718017108"/>
    <n v="2.79"/>
    <s v="180102080502"/>
    <x v="18"/>
    <n v="900"/>
    <n v="27900"/>
  </r>
  <r>
    <n v="3811"/>
    <n v="668"/>
    <n v="0.1235521984686824"/>
    <n v="0.05"/>
    <s v="180102080502"/>
    <x v="18"/>
    <n v="120"/>
    <n v="500"/>
  </r>
  <r>
    <n v="3812"/>
    <n v="669"/>
    <n v="0.17297307513075075"/>
    <n v="7.0000000000000007E-2"/>
    <s v="180102080502"/>
    <x v="18"/>
    <n v="140"/>
    <n v="700"/>
  </r>
  <r>
    <n v="3813"/>
    <n v="670"/>
    <n v="4.9420878607109454E-2"/>
    <n v="0.02"/>
    <s v="180102080502"/>
    <x v="18"/>
    <n v="60"/>
    <n v="200"/>
  </r>
  <r>
    <n v="3814"/>
    <n v="673"/>
    <n v="0.1482626358307019"/>
    <n v="0.06"/>
    <s v="180102080502"/>
    <x v="18"/>
    <n v="140"/>
    <n v="600"/>
  </r>
  <r>
    <n v="3815"/>
    <n v="674"/>
    <n v="0.420077468207261"/>
    <n v="0.17"/>
    <s v="180102080502"/>
    <x v="18"/>
    <n v="240"/>
    <n v="1700"/>
  </r>
  <r>
    <n v="3816"/>
    <n v="675"/>
    <n v="7.4131301332497179E-2"/>
    <n v="0.03"/>
    <s v="180102080502"/>
    <x v="18"/>
    <n v="80"/>
    <n v="300"/>
  </r>
  <r>
    <n v="3817"/>
    <n v="676"/>
    <n v="0.46949835950463253"/>
    <n v="0.19"/>
    <s v="180102080502"/>
    <x v="18"/>
    <n v="240"/>
    <n v="1900"/>
  </r>
  <r>
    <n v="3818"/>
    <n v="677"/>
    <n v="2.4710439305215388E-2"/>
    <n v="0.01"/>
    <s v="180102080502"/>
    <x v="18"/>
    <n v="40"/>
    <n v="100"/>
  </r>
  <r>
    <n v="3819"/>
    <n v="680"/>
    <n v="2.4710439310086665E-2"/>
    <n v="0.01"/>
    <s v="180102080502"/>
    <x v="18"/>
    <n v="40"/>
    <n v="100"/>
  </r>
  <r>
    <n v="3820"/>
    <n v="685"/>
    <n v="5.8810943547373213"/>
    <n v="2.38"/>
    <s v="180102080502"/>
    <x v="18"/>
    <n v="800"/>
    <n v="23800"/>
  </r>
  <r>
    <n v="3821"/>
    <n v="687"/>
    <n v="0.74131321036642606"/>
    <n v="0.3"/>
    <s v="180102080502"/>
    <x v="18"/>
    <n v="520"/>
    <n v="3000"/>
  </r>
  <r>
    <n v="3822"/>
    <n v="689"/>
    <n v="0.14826249534128266"/>
    <n v="0.06"/>
    <s v="180102080502"/>
    <x v="18"/>
    <n v="120"/>
    <n v="600"/>
  </r>
  <r>
    <n v="3823"/>
    <n v="691"/>
    <n v="0.71660219378846635"/>
    <n v="0.28999999999999998"/>
    <s v="180102080502"/>
    <x v="18"/>
    <n v="240"/>
    <n v="2900"/>
  </r>
  <r>
    <n v="3824"/>
    <n v="692"/>
    <n v="7.4131301347406239E-2"/>
    <n v="0.03"/>
    <s v="180102080502"/>
    <x v="18"/>
    <n v="80"/>
    <n v="300"/>
  </r>
  <r>
    <n v="3825"/>
    <n v="693"/>
    <n v="4.9420878600466803E-2"/>
    <n v="0.02"/>
    <s v="180102080502"/>
    <x v="18"/>
    <n v="60"/>
    <n v="200"/>
  </r>
  <r>
    <n v="3826"/>
    <n v="694"/>
    <n v="0.64247137025616863"/>
    <n v="0.26"/>
    <s v="180102080502"/>
    <x v="18"/>
    <n v="260"/>
    <n v="2600"/>
  </r>
  <r>
    <n v="3827"/>
    <n v="697"/>
    <n v="0.24710453351374773"/>
    <n v="0.1"/>
    <s v="180102080502"/>
    <x v="18"/>
    <n v="140"/>
    <n v="1000"/>
  </r>
  <r>
    <n v="3828"/>
    <n v="698"/>
    <n v="4.9420878624380334E-2"/>
    <n v="0.02"/>
    <s v="180102080502"/>
    <x v="18"/>
    <n v="60"/>
    <n v="200"/>
  </r>
  <r>
    <n v="3829"/>
    <n v="701"/>
    <n v="2.2733563185413677"/>
    <n v="0.92"/>
    <s v="180102080502"/>
    <x v="18"/>
    <n v="440"/>
    <n v="9200"/>
  </r>
  <r>
    <n v="3830"/>
    <n v="702"/>
    <n v="0.17297305370105207"/>
    <n v="7.0000000000000007E-2"/>
    <s v="180102080502"/>
    <x v="18"/>
    <n v="120"/>
    <n v="700"/>
  </r>
  <r>
    <n v="3831"/>
    <n v="703"/>
    <n v="2.4710439309127169E-2"/>
    <n v="0.01"/>
    <s v="180102080502"/>
    <x v="18"/>
    <n v="40"/>
    <n v="100"/>
  </r>
  <r>
    <n v="3832"/>
    <n v="704"/>
    <n v="0.12355221309343119"/>
    <n v="0.05"/>
    <s v="180102080502"/>
    <x v="18"/>
    <n v="120"/>
    <n v="500"/>
  </r>
  <r>
    <n v="3833"/>
    <n v="706"/>
    <n v="1.9768351396963013"/>
    <n v="0.8"/>
    <s v="180102080502"/>
    <x v="18"/>
    <n v="540"/>
    <n v="8000"/>
  </r>
  <r>
    <n v="3834"/>
    <n v="707"/>
    <n v="2.4710439307281985E-2"/>
    <n v="0.01"/>
    <s v="180102080502"/>
    <x v="18"/>
    <n v="40"/>
    <n v="100"/>
  </r>
  <r>
    <n v="3835"/>
    <n v="708"/>
    <n v="0.14826261924209114"/>
    <n v="0.06"/>
    <s v="180102080502"/>
    <x v="18"/>
    <n v="140"/>
    <n v="600"/>
  </r>
  <r>
    <n v="3836"/>
    <n v="709"/>
    <n v="0.29652533408502285"/>
    <n v="0.12"/>
    <s v="180102080502"/>
    <x v="18"/>
    <n v="180"/>
    <n v="1200"/>
  </r>
  <r>
    <n v="3837"/>
    <n v="711"/>
    <n v="9.8841694789049861E-2"/>
    <n v="0.04"/>
    <s v="180102080502"/>
    <x v="18"/>
    <n v="100"/>
    <n v="400"/>
  </r>
  <r>
    <n v="3838"/>
    <n v="713"/>
    <n v="4.9420878613973519E-2"/>
    <n v="0.02"/>
    <s v="180102080502"/>
    <x v="18"/>
    <n v="60"/>
    <n v="200"/>
  </r>
  <r>
    <n v="3839"/>
    <n v="714"/>
    <n v="4.9420878606445187E-2"/>
    <n v="0.02"/>
    <s v="180102080502"/>
    <x v="18"/>
    <n v="60"/>
    <n v="200"/>
  </r>
  <r>
    <n v="3840"/>
    <n v="717"/>
    <n v="0.37065663638380386"/>
    <n v="0.15"/>
    <s v="180102080502"/>
    <x v="18"/>
    <n v="220"/>
    <n v="1500"/>
  </r>
  <r>
    <n v="3841"/>
    <n v="718"/>
    <n v="0.46949864048096152"/>
    <n v="0.19"/>
    <s v="180102080502"/>
    <x v="18"/>
    <n v="220"/>
    <n v="1900"/>
  </r>
  <r>
    <n v="3842"/>
    <n v="719"/>
    <n v="0.12355217800261052"/>
    <n v="0.05"/>
    <s v="180102080502"/>
    <x v="18"/>
    <n v="100"/>
    <n v="500"/>
  </r>
  <r>
    <n v="3843"/>
    <n v="721"/>
    <n v="2.4710439310750926E-2"/>
    <n v="0.01"/>
    <s v="180102080502"/>
    <x v="18"/>
    <n v="40"/>
    <n v="100"/>
  </r>
  <r>
    <n v="3844"/>
    <n v="722"/>
    <n v="4.9420878608216555E-2"/>
    <n v="0.02"/>
    <s v="180102080502"/>
    <x v="18"/>
    <n v="60"/>
    <n v="200"/>
  </r>
  <r>
    <n v="3845"/>
    <n v="723"/>
    <n v="0.22239395374922652"/>
    <n v="0.09"/>
    <s v="180102080502"/>
    <x v="18"/>
    <n v="160"/>
    <n v="900"/>
  </r>
  <r>
    <n v="3846"/>
    <n v="724"/>
    <n v="2.4710439303370205E-2"/>
    <n v="0.01"/>
    <s v="180102080502"/>
    <x v="18"/>
    <n v="40"/>
    <n v="100"/>
  </r>
  <r>
    <n v="3847"/>
    <n v="727"/>
    <n v="9.8841757207945288E-2"/>
    <n v="0.04"/>
    <s v="180102080502"/>
    <x v="18"/>
    <n v="100"/>
    <n v="400"/>
  </r>
  <r>
    <n v="3848"/>
    <n v="728"/>
    <n v="0.12355224430140276"/>
    <n v="0.05"/>
    <s v="180102080502"/>
    <x v="18"/>
    <n v="100"/>
    <n v="500"/>
  </r>
  <r>
    <n v="3849"/>
    <n v="729"/>
    <n v="0.27181478726117092"/>
    <n v="0.11"/>
    <s v="180102080502"/>
    <x v="18"/>
    <n v="160"/>
    <n v="1100"/>
  </r>
  <r>
    <n v="3850"/>
    <n v="730"/>
    <n v="2.4710439304034472E-2"/>
    <n v="0.01"/>
    <s v="180102080502"/>
    <x v="18"/>
    <n v="40"/>
    <n v="100"/>
  </r>
  <r>
    <n v="3851"/>
    <n v="731"/>
    <n v="0.12355221310022144"/>
    <n v="0.05"/>
    <s v="180102080502"/>
    <x v="18"/>
    <n v="120"/>
    <n v="500"/>
  </r>
  <r>
    <n v="3852"/>
    <n v="732"/>
    <n v="0.22239409423466014"/>
    <n v="0.09"/>
    <s v="180102080502"/>
    <x v="18"/>
    <n v="160"/>
    <n v="900"/>
  </r>
  <r>
    <n v="3853"/>
    <n v="735"/>
    <n v="0.22239399540556656"/>
    <n v="0.09"/>
    <s v="180102080502"/>
    <x v="18"/>
    <n v="160"/>
    <n v="900"/>
  </r>
  <r>
    <n v="3854"/>
    <n v="736"/>
    <n v="0.12355220921434625"/>
    <n v="0.05"/>
    <s v="180102080502"/>
    <x v="18"/>
    <n v="100"/>
    <n v="500"/>
  </r>
  <r>
    <n v="3855"/>
    <n v="738"/>
    <n v="7.4131301343937292E-2"/>
    <n v="0.03"/>
    <s v="180102080502"/>
    <x v="18"/>
    <n v="80"/>
    <n v="300"/>
  </r>
  <r>
    <n v="3856"/>
    <n v="739"/>
    <n v="1.8285724069529834"/>
    <n v="0.74"/>
    <s v="180102080502"/>
    <x v="18"/>
    <n v="420"/>
    <n v="7400"/>
  </r>
  <r>
    <n v="3857"/>
    <n v="740"/>
    <n v="0.29652499070861932"/>
    <n v="0.12"/>
    <s v="180102080502"/>
    <x v="18"/>
    <n v="160"/>
    <n v="1200"/>
  </r>
  <r>
    <n v="3858"/>
    <n v="741"/>
    <n v="7.4131303280859609E-2"/>
    <n v="0.03"/>
    <s v="180102080502"/>
    <x v="18"/>
    <n v="80"/>
    <n v="300"/>
  </r>
  <r>
    <n v="3859"/>
    <n v="742"/>
    <n v="9.8841757229792215E-2"/>
    <n v="0.04"/>
    <s v="180102080502"/>
    <x v="18"/>
    <n v="100"/>
    <n v="400"/>
  </r>
  <r>
    <n v="3860"/>
    <n v="743"/>
    <n v="0.84015503000485448"/>
    <n v="0.34"/>
    <s v="180102080502"/>
    <x v="18"/>
    <n v="320"/>
    <n v="3400"/>
  </r>
  <r>
    <n v="3861"/>
    <n v="744"/>
    <n v="0.14826261925508125"/>
    <n v="0.06"/>
    <s v="180102080502"/>
    <x v="18"/>
    <n v="120"/>
    <n v="600"/>
  </r>
  <r>
    <n v="3862"/>
    <n v="746"/>
    <n v="0.27181483236585713"/>
    <n v="0.11"/>
    <s v="180102080502"/>
    <x v="18"/>
    <n v="180"/>
    <n v="1100"/>
  </r>
  <r>
    <n v="3863"/>
    <n v="748"/>
    <n v="2.4710439308462902E-2"/>
    <n v="0.01"/>
    <s v="180102080502"/>
    <x v="18"/>
    <n v="40"/>
    <n v="100"/>
  </r>
  <r>
    <n v="3864"/>
    <n v="751"/>
    <n v="10.328955390997926"/>
    <n v="4.18"/>
    <s v="180102080502"/>
    <x v="18"/>
    <n v="2380"/>
    <n v="41800"/>
  </r>
  <r>
    <n v="3865"/>
    <n v="759"/>
    <n v="9.8841757214514131E-2"/>
    <n v="0.04"/>
    <s v="180102080502"/>
    <x v="18"/>
    <n v="80"/>
    <n v="400"/>
  </r>
  <r>
    <n v="3866"/>
    <n v="760"/>
    <n v="0.22239398494516752"/>
    <n v="0.09"/>
    <s v="180102080502"/>
    <x v="18"/>
    <n v="140"/>
    <n v="900"/>
  </r>
  <r>
    <n v="3867"/>
    <n v="761"/>
    <n v="0.44478777077275811"/>
    <n v="0.18"/>
    <s v="180102080502"/>
    <x v="18"/>
    <n v="240"/>
    <n v="1800"/>
  </r>
  <r>
    <n v="3868"/>
    <n v="762"/>
    <n v="0.469497690315134"/>
    <n v="0.19"/>
    <s v="180102080502"/>
    <x v="18"/>
    <n v="220"/>
    <n v="1900"/>
  </r>
  <r>
    <n v="3869"/>
    <n v="764"/>
    <n v="0.71660273005621911"/>
    <n v="0.28999999999999998"/>
    <s v="180102080502"/>
    <x v="18"/>
    <n v="320"/>
    <n v="2900"/>
  </r>
  <r>
    <n v="3870"/>
    <n v="766"/>
    <n v="1.6555994664341633"/>
    <n v="0.67"/>
    <s v="180102080502"/>
    <x v="18"/>
    <n v="420"/>
    <n v="6700"/>
  </r>
  <r>
    <n v="3871"/>
    <n v="767"/>
    <n v="0.91428625428411248"/>
    <n v="0.37"/>
    <s v="180102080502"/>
    <x v="18"/>
    <n v="400"/>
    <n v="3700"/>
  </r>
  <r>
    <n v="3872"/>
    <n v="768"/>
    <n v="1.8285722716100663"/>
    <n v="0.74"/>
    <s v="180102080502"/>
    <x v="18"/>
    <n v="540"/>
    <n v="7400"/>
  </r>
  <r>
    <n v="3873"/>
    <n v="769"/>
    <n v="4.9420878604157156E-2"/>
    <n v="0.02"/>
    <s v="180102080502"/>
    <x v="18"/>
    <n v="60"/>
    <n v="200"/>
  </r>
  <r>
    <n v="3874"/>
    <n v="770"/>
    <n v="14.208501467706332"/>
    <n v="5.75"/>
    <s v="180102080502"/>
    <x v="18"/>
    <n v="1600"/>
    <n v="57500"/>
  </r>
  <r>
    <n v="3875"/>
    <n v="772"/>
    <n v="2.4710439303813048E-2"/>
    <n v="0.01"/>
    <s v="180102080502"/>
    <x v="18"/>
    <n v="40"/>
    <n v="100"/>
  </r>
  <r>
    <n v="3876"/>
    <n v="773"/>
    <n v="0.29652526185131989"/>
    <n v="0.12"/>
    <s v="180102080502"/>
    <x v="18"/>
    <n v="160"/>
    <n v="1200"/>
  </r>
  <r>
    <n v="3877"/>
    <n v="774"/>
    <n v="0.22239397226819069"/>
    <n v="0.09"/>
    <s v="180102080502"/>
    <x v="18"/>
    <n v="140"/>
    <n v="900"/>
  </r>
  <r>
    <n v="3878"/>
    <n v="776"/>
    <n v="0.1235521751205132"/>
    <n v="0.05"/>
    <s v="180102080502"/>
    <x v="18"/>
    <n v="120"/>
    <n v="500"/>
  </r>
  <r>
    <n v="3879"/>
    <n v="777"/>
    <n v="0.51891908871667247"/>
    <n v="0.21"/>
    <s v="180102080502"/>
    <x v="18"/>
    <n v="280"/>
    <n v="2100"/>
  </r>
  <r>
    <n v="3880"/>
    <n v="778"/>
    <n v="0.49420881542746486"/>
    <n v="0.2"/>
    <s v="180102080502"/>
    <x v="18"/>
    <n v="260"/>
    <n v="2000"/>
  </r>
  <r>
    <n v="3881"/>
    <n v="779"/>
    <n v="2.4710439301303604E-2"/>
    <n v="0.01"/>
    <s v="180102080502"/>
    <x v="18"/>
    <n v="40"/>
    <n v="100"/>
  </r>
  <r>
    <n v="3882"/>
    <n v="780"/>
    <n v="2.471043929672756E-2"/>
    <n v="0.01"/>
    <s v="180102080502"/>
    <x v="18"/>
    <n v="40"/>
    <n v="100"/>
  </r>
  <r>
    <n v="3883"/>
    <n v="783"/>
    <n v="2.4710439307281985E-2"/>
    <n v="0.01"/>
    <s v="180102080502"/>
    <x v="18"/>
    <n v="40"/>
    <n v="100"/>
  </r>
  <r>
    <n v="3884"/>
    <n v="784"/>
    <n v="4.9420878604969035E-2"/>
    <n v="0.02"/>
    <s v="180102080502"/>
    <x v="18"/>
    <n v="60"/>
    <n v="200"/>
  </r>
  <r>
    <n v="3885"/>
    <n v="787"/>
    <n v="7.4131301327109253E-2"/>
    <n v="0.03"/>
    <s v="180102080502"/>
    <x v="18"/>
    <n v="80"/>
    <n v="300"/>
  </r>
  <r>
    <n v="3886"/>
    <n v="789"/>
    <n v="0.34594622927963586"/>
    <n v="0.14000000000000001"/>
    <s v="180102080502"/>
    <x v="18"/>
    <n v="220"/>
    <n v="1400"/>
  </r>
  <r>
    <n v="3887"/>
    <n v="790"/>
    <n v="0.12355217800452949"/>
    <n v="0.05"/>
    <s v="180102080502"/>
    <x v="18"/>
    <n v="100"/>
    <n v="500"/>
  </r>
  <r>
    <n v="3888"/>
    <n v="791"/>
    <n v="1.0131279392996131"/>
    <n v="0.41"/>
    <s v="180102080502"/>
    <x v="18"/>
    <n v="460"/>
    <n v="4100"/>
  </r>
  <r>
    <n v="3889"/>
    <n v="793"/>
    <n v="0.56834007280873478"/>
    <n v="0.23"/>
    <s v="180102080502"/>
    <x v="18"/>
    <n v="220"/>
    <n v="2300"/>
  </r>
  <r>
    <n v="3890"/>
    <n v="794"/>
    <n v="9.8841757214661735E-2"/>
    <n v="0.04"/>
    <s v="180102080502"/>
    <x v="18"/>
    <n v="80"/>
    <n v="400"/>
  </r>
  <r>
    <n v="3891"/>
    <n v="796"/>
    <n v="0.19768349979291319"/>
    <n v="0.08"/>
    <s v="180102080502"/>
    <x v="18"/>
    <n v="180"/>
    <n v="800"/>
  </r>
  <r>
    <n v="3892"/>
    <n v="797"/>
    <n v="0.17297307902061154"/>
    <n v="7.0000000000000007E-2"/>
    <s v="180102080502"/>
    <x v="18"/>
    <n v="140"/>
    <n v="700"/>
  </r>
  <r>
    <n v="3893"/>
    <n v="799"/>
    <n v="4.9420878620099515E-2"/>
    <n v="0.02"/>
    <s v="180102080502"/>
    <x v="18"/>
    <n v="60"/>
    <n v="200"/>
  </r>
  <r>
    <n v="3894"/>
    <n v="800"/>
    <n v="0.29652499077246253"/>
    <n v="0.12"/>
    <s v="180102080502"/>
    <x v="18"/>
    <n v="180"/>
    <n v="1200"/>
  </r>
  <r>
    <n v="3895"/>
    <n v="801"/>
    <n v="0.17297260697626632"/>
    <n v="7.0000000000000007E-2"/>
    <s v="180102080502"/>
    <x v="18"/>
    <n v="160"/>
    <n v="700"/>
  </r>
  <r>
    <n v="3896"/>
    <n v="802"/>
    <n v="1.3343650333155601"/>
    <n v="0.54"/>
    <s v="180102080502"/>
    <x v="18"/>
    <n v="400"/>
    <n v="5400"/>
  </r>
  <r>
    <n v="3897"/>
    <n v="804"/>
    <n v="7.4131334502337901E-2"/>
    <n v="0.03"/>
    <s v="180102080502"/>
    <x v="18"/>
    <n v="80"/>
    <n v="300"/>
  </r>
  <r>
    <n v="3898"/>
    <n v="806"/>
    <n v="4.942087860947128E-2"/>
    <n v="0.02"/>
    <s v="180102080502"/>
    <x v="18"/>
    <n v="60"/>
    <n v="200"/>
  </r>
  <r>
    <n v="3899"/>
    <n v="807"/>
    <n v="0.98841685337691187"/>
    <n v="0.4"/>
    <s v="180102080502"/>
    <x v="18"/>
    <n v="340"/>
    <n v="4000"/>
  </r>
  <r>
    <n v="3900"/>
    <n v="808"/>
    <n v="4.9420878609692707E-2"/>
    <n v="0.02"/>
    <s v="180102080502"/>
    <x v="18"/>
    <n v="60"/>
    <n v="200"/>
  </r>
  <r>
    <n v="3901"/>
    <n v="810"/>
    <n v="2.471043930277975E-2"/>
    <n v="0.01"/>
    <s v="180102080502"/>
    <x v="18"/>
    <n v="40"/>
    <n v="100"/>
  </r>
  <r>
    <n v="3902"/>
    <n v="811"/>
    <n v="2.4710439303074976E-2"/>
    <n v="0.01"/>
    <s v="180102080502"/>
    <x v="18"/>
    <n v="40"/>
    <n v="100"/>
  </r>
  <r>
    <n v="3903"/>
    <n v="812"/>
    <n v="0.22239396640893247"/>
    <n v="0.09"/>
    <s v="180102080502"/>
    <x v="18"/>
    <n v="160"/>
    <n v="900"/>
  </r>
  <r>
    <n v="3904"/>
    <n v="814"/>
    <n v="97.309712652712022"/>
    <n v="39.380000000000003"/>
    <s v="180102080502"/>
    <x v="18"/>
    <n v="9840"/>
    <n v="393800"/>
  </r>
  <r>
    <n v="3905"/>
    <n v="816"/>
    <n v="4.6702732031158103"/>
    <n v="1.89"/>
    <s v="180102080502"/>
    <x v="18"/>
    <n v="840"/>
    <n v="18900"/>
  </r>
  <r>
    <n v="3906"/>
    <n v="817"/>
    <n v="9.8841757206395334E-2"/>
    <n v="0.04"/>
    <s v="180102080502"/>
    <x v="18"/>
    <n v="100"/>
    <n v="400"/>
  </r>
  <r>
    <n v="3907"/>
    <n v="818"/>
    <n v="0.24710440963648378"/>
    <n v="0.1"/>
    <s v="180102080502"/>
    <x v="18"/>
    <n v="160"/>
    <n v="1000"/>
  </r>
  <r>
    <n v="3908"/>
    <n v="819"/>
    <n v="5.1644818020429959"/>
    <n v="2.09"/>
    <s v="180102080502"/>
    <x v="18"/>
    <n v="1020"/>
    <n v="20900"/>
  </r>
  <r>
    <n v="3909"/>
    <n v="820"/>
    <n v="0.51891922342890695"/>
    <n v="0.21"/>
    <s v="180102080502"/>
    <x v="18"/>
    <n v="300"/>
    <n v="2100"/>
  </r>
  <r>
    <n v="3910"/>
    <n v="821"/>
    <n v="0.14826265044423195"/>
    <n v="0.06"/>
    <s v="180102080502"/>
    <x v="18"/>
    <n v="120"/>
    <n v="600"/>
  </r>
  <r>
    <n v="3911"/>
    <n v="822"/>
    <n v="7.4131332547849468E-2"/>
    <n v="0.03"/>
    <s v="180102080502"/>
    <x v="18"/>
    <n v="80"/>
    <n v="300"/>
  </r>
  <r>
    <n v="3912"/>
    <n v="823"/>
    <n v="2.4710439304772545E-2"/>
    <n v="0.01"/>
    <s v="180102080502"/>
    <x v="18"/>
    <n v="40"/>
    <n v="100"/>
  </r>
  <r>
    <n v="3913"/>
    <n v="825"/>
    <n v="2.4710439306912951E-2"/>
    <n v="0.01"/>
    <s v="180102080502"/>
    <x v="18"/>
    <n v="40"/>
    <n v="100"/>
  </r>
  <r>
    <n v="3914"/>
    <n v="826"/>
    <n v="7.4131301366227073E-2"/>
    <n v="0.03"/>
    <s v="180102080502"/>
    <x v="18"/>
    <n v="80"/>
    <n v="300"/>
  </r>
  <r>
    <n v="3915"/>
    <n v="830"/>
    <n v="0.69189241075589925"/>
    <n v="0.28000000000000003"/>
    <s v="180102080502"/>
    <x v="18"/>
    <n v="320"/>
    <n v="2800"/>
  </r>
  <r>
    <n v="3916"/>
    <n v="831"/>
    <n v="4.6949826576817664"/>
    <n v="1.9"/>
    <s v="180102080502"/>
    <x v="18"/>
    <n v="1040"/>
    <n v="19000"/>
  </r>
  <r>
    <n v="3917"/>
    <n v="832"/>
    <n v="4.9420878617368651E-2"/>
    <n v="0.02"/>
    <s v="180102080502"/>
    <x v="18"/>
    <n v="60"/>
    <n v="200"/>
  </r>
  <r>
    <n v="3918"/>
    <n v="833"/>
    <n v="7.4131332544454337E-2"/>
    <n v="0.03"/>
    <s v="180102080502"/>
    <x v="18"/>
    <n v="80"/>
    <n v="300"/>
  </r>
  <r>
    <n v="3919"/>
    <n v="834"/>
    <n v="1.6308889872206573"/>
    <n v="0.66"/>
    <s v="180102080502"/>
    <x v="18"/>
    <n v="560"/>
    <n v="6600"/>
  </r>
  <r>
    <n v="3920"/>
    <n v="835"/>
    <n v="9.8841757224847143E-2"/>
    <n v="0.04"/>
    <s v="180102080502"/>
    <x v="18"/>
    <n v="100"/>
    <n v="400"/>
  </r>
  <r>
    <n v="3921"/>
    <n v="837"/>
    <n v="2.4710439307355794E-2"/>
    <n v="0.01"/>
    <s v="180102080502"/>
    <x v="18"/>
    <n v="40"/>
    <n v="100"/>
  </r>
  <r>
    <n v="3922"/>
    <n v="839"/>
    <n v="0.39536708933331322"/>
    <n v="0.16"/>
    <s v="180102080502"/>
    <x v="18"/>
    <n v="220"/>
    <n v="1600"/>
  </r>
  <r>
    <n v="3923"/>
    <n v="840"/>
    <n v="4.9420878607626097E-2"/>
    <n v="0.02"/>
    <s v="180102080502"/>
    <x v="18"/>
    <n v="60"/>
    <n v="200"/>
  </r>
  <r>
    <n v="3924"/>
    <n v="844"/>
    <n v="0.61776067052823147"/>
    <n v="0.25"/>
    <s v="180102080502"/>
    <x v="18"/>
    <n v="300"/>
    <n v="2500"/>
  </r>
  <r>
    <n v="3925"/>
    <n v="845"/>
    <n v="3.1382256064225151"/>
    <n v="1.27"/>
    <s v="180102080502"/>
    <x v="18"/>
    <n v="780"/>
    <n v="12700"/>
  </r>
  <r>
    <n v="3926"/>
    <n v="846"/>
    <n v="0.14826263581490712"/>
    <n v="0.06"/>
    <s v="180102080502"/>
    <x v="18"/>
    <n v="120"/>
    <n v="600"/>
  </r>
  <r>
    <n v="3927"/>
    <n v="849"/>
    <n v="13.936685499502454"/>
    <n v="5.64"/>
    <s v="180102080502"/>
    <x v="18"/>
    <n v="2760"/>
    <n v="56400"/>
  </r>
  <r>
    <n v="3928"/>
    <n v="850"/>
    <n v="1.0131280582872242"/>
    <n v="0.41"/>
    <s v="180102080502"/>
    <x v="18"/>
    <n v="340"/>
    <n v="4100"/>
  </r>
  <r>
    <n v="3929"/>
    <n v="851"/>
    <n v="7.4131334504330695E-2"/>
    <n v="0.03"/>
    <s v="180102080502"/>
    <x v="18"/>
    <n v="80"/>
    <n v="300"/>
  </r>
  <r>
    <n v="3930"/>
    <n v="852"/>
    <n v="2.4710439304772545E-2"/>
    <n v="0.01"/>
    <s v="180102080502"/>
    <x v="18"/>
    <n v="40"/>
    <n v="100"/>
  </r>
  <r>
    <n v="3931"/>
    <n v="853"/>
    <n v="7.4131317912324829E-2"/>
    <n v="0.03"/>
    <s v="180102080502"/>
    <x v="18"/>
    <n v="80"/>
    <n v="300"/>
  </r>
  <r>
    <n v="3932"/>
    <n v="854"/>
    <n v="0.4694983467969519"/>
    <n v="0.19"/>
    <s v="180102080502"/>
    <x v="18"/>
    <n v="220"/>
    <n v="1900"/>
  </r>
  <r>
    <n v="3933"/>
    <n v="855"/>
    <n v="2.4710439311193769E-2"/>
    <n v="0.01"/>
    <s v="180102080502"/>
    <x v="18"/>
    <n v="40"/>
    <n v="100"/>
  </r>
  <r>
    <n v="3934"/>
    <n v="856"/>
    <n v="0.29652528915179077"/>
    <n v="0.12"/>
    <s v="180102080502"/>
    <x v="18"/>
    <n v="160"/>
    <n v="1200"/>
  </r>
  <r>
    <n v="3935"/>
    <n v="857"/>
    <n v="0.51891919808742681"/>
    <n v="0.21"/>
    <s v="180102080502"/>
    <x v="18"/>
    <n v="240"/>
    <n v="2100"/>
  </r>
  <r>
    <n v="3936"/>
    <n v="858"/>
    <n v="0.32123571094167225"/>
    <n v="0.13"/>
    <s v="180102080502"/>
    <x v="18"/>
    <n v="160"/>
    <n v="1300"/>
  </r>
  <r>
    <n v="3937"/>
    <n v="859"/>
    <n v="1.2355219652365605"/>
    <n v="0.5"/>
    <s v="180102080502"/>
    <x v="18"/>
    <n v="580"/>
    <n v="5000"/>
  </r>
  <r>
    <n v="3938"/>
    <n v="862"/>
    <n v="1.7544409273229606"/>
    <n v="0.71"/>
    <s v="180102080502"/>
    <x v="18"/>
    <n v="640"/>
    <n v="7100"/>
  </r>
  <r>
    <n v="3939"/>
    <n v="863"/>
    <n v="0.27181481772118032"/>
    <n v="0.11"/>
    <s v="180102080502"/>
    <x v="18"/>
    <n v="200"/>
    <n v="1100"/>
  </r>
  <r>
    <n v="3940"/>
    <n v="864"/>
    <n v="2.4710439309939051E-2"/>
    <n v="0.01"/>
    <s v="180102080502"/>
    <x v="18"/>
    <n v="40"/>
    <n v="100"/>
  </r>
  <r>
    <n v="3941"/>
    <n v="865"/>
    <n v="0.22239390985416654"/>
    <n v="0.09"/>
    <s v="180102080502"/>
    <x v="18"/>
    <n v="160"/>
    <n v="900"/>
  </r>
  <r>
    <n v="3942"/>
    <n v="866"/>
    <n v="4.9420878616852001E-2"/>
    <n v="0.02"/>
    <s v="180102080502"/>
    <x v="18"/>
    <n v="60"/>
    <n v="200"/>
  </r>
  <r>
    <n v="3943"/>
    <n v="867"/>
    <n v="0.71660283826443627"/>
    <n v="0.28999999999999998"/>
    <s v="180102080502"/>
    <x v="18"/>
    <n v="360"/>
    <n v="2900"/>
  </r>
  <r>
    <n v="3944"/>
    <n v="868"/>
    <n v="0.71660274467395624"/>
    <n v="0.28999999999999998"/>
    <s v="180102080502"/>
    <x v="18"/>
    <n v="320"/>
    <n v="2900"/>
  </r>
  <r>
    <n v="3945"/>
    <n v="869"/>
    <n v="65.853318634246492"/>
    <n v="26.65"/>
    <s v="180102080502"/>
    <x v="18"/>
    <n v="7720"/>
    <n v="266500"/>
  </r>
  <r>
    <n v="3946"/>
    <n v="870"/>
    <n v="3.3516008280998948"/>
    <n v="3957.48"/>
    <s v="180102080502"/>
    <x v="18"/>
    <n v="906.84179149872648"/>
    <n v="13563.496019019478"/>
  </r>
  <r>
    <n v="3947"/>
    <n v="870"/>
    <n v="12.025125123928966"/>
    <n v="3957.48"/>
    <s v="180102080504"/>
    <x v="17"/>
    <n v="5029.7738844926344"/>
    <n v="48663.973701601099"/>
  </r>
  <r>
    <n v="3948"/>
    <n v="870"/>
    <n v="190.84912862300962"/>
    <n v="3957.48"/>
    <s v="180102080503"/>
    <x v="16"/>
    <n v="39185.795485002287"/>
    <n v="772340.63460442226"/>
  </r>
  <r>
    <n v="3949"/>
    <n v="870"/>
    <n v="48.985298862081272"/>
    <n v="3957.48"/>
    <s v="180102080501"/>
    <x v="15"/>
    <n v="11990.089177326241"/>
    <n v="198234.64323354585"/>
  </r>
  <r>
    <n v="3950"/>
    <n v="872"/>
    <n v="4.9420878616482963E-2"/>
    <n v="0.02"/>
    <s v="180102080502"/>
    <x v="18"/>
    <n v="60"/>
    <n v="200"/>
  </r>
  <r>
    <n v="3951"/>
    <n v="877"/>
    <n v="2.4710439306396301E-2"/>
    <n v="0.01"/>
    <s v="180102080502"/>
    <x v="18"/>
    <n v="40"/>
    <n v="100"/>
  </r>
  <r>
    <n v="3952"/>
    <n v="878"/>
    <n v="0.17297307126465591"/>
    <n v="7.0000000000000007E-2"/>
    <s v="180102080502"/>
    <x v="18"/>
    <n v="120"/>
    <n v="700"/>
  </r>
  <r>
    <n v="3953"/>
    <n v="879"/>
    <n v="0.19768366950954017"/>
    <n v="0.08"/>
    <s v="180102080502"/>
    <x v="18"/>
    <n v="140"/>
    <n v="800"/>
  </r>
  <r>
    <n v="3954"/>
    <n v="880"/>
    <n v="2.4710439307208183E-2"/>
    <n v="0.01"/>
    <s v="180102080502"/>
    <x v="18"/>
    <n v="40"/>
    <n v="100"/>
  </r>
  <r>
    <n v="3955"/>
    <n v="881"/>
    <n v="0.54362977488076536"/>
    <n v="0.22"/>
    <s v="180102080502"/>
    <x v="18"/>
    <n v="240"/>
    <n v="2200"/>
  </r>
  <r>
    <n v="3956"/>
    <n v="882"/>
    <n v="4.9420878606592805E-2"/>
    <n v="0.02"/>
    <s v="180102080502"/>
    <x v="18"/>
    <n v="60"/>
    <n v="200"/>
  </r>
  <r>
    <n v="3957"/>
    <n v="883"/>
    <n v="4.2254858039186765"/>
    <n v="1.71"/>
    <s v="180102080502"/>
    <x v="18"/>
    <n v="820"/>
    <n v="17100"/>
  </r>
  <r>
    <n v="3958"/>
    <n v="884"/>
    <n v="0.12355219849259594"/>
    <n v="0.05"/>
    <s v="180102080502"/>
    <x v="18"/>
    <n v="120"/>
    <n v="500"/>
  </r>
  <r>
    <n v="3959"/>
    <n v="886"/>
    <n v="0.12355219654748104"/>
    <n v="0.05"/>
    <s v="180102080502"/>
    <x v="18"/>
    <n v="120"/>
    <n v="500"/>
  </r>
  <r>
    <n v="3960"/>
    <n v="887"/>
    <n v="2.4710439305879652E-2"/>
    <n v="0.01"/>
    <s v="180102080502"/>
    <x v="18"/>
    <n v="40"/>
    <n v="100"/>
  </r>
  <r>
    <n v="3961"/>
    <n v="889"/>
    <n v="0.19768346859069855"/>
    <n v="0.08"/>
    <s v="180102080502"/>
    <x v="18"/>
    <n v="140"/>
    <n v="800"/>
  </r>
  <r>
    <n v="3962"/>
    <n v="890"/>
    <n v="0.24710438920458461"/>
    <n v="0.1"/>
    <s v="180102080502"/>
    <x v="18"/>
    <n v="180"/>
    <n v="1000"/>
  </r>
  <r>
    <n v="3963"/>
    <n v="892"/>
    <n v="14.208502333249477"/>
    <n v="5.75"/>
    <s v="180102080502"/>
    <x v="18"/>
    <n v="2100"/>
    <n v="57500"/>
  </r>
  <r>
    <n v="3964"/>
    <n v="893"/>
    <n v="9.8841757209938069E-2"/>
    <n v="0.04"/>
    <s v="180102080502"/>
    <x v="18"/>
    <n v="80"/>
    <n v="400"/>
  </r>
  <r>
    <n v="3965"/>
    <n v="896"/>
    <n v="2.4710439303444014E-2"/>
    <n v="0.01"/>
    <s v="180102080502"/>
    <x v="18"/>
    <n v="40"/>
    <n v="100"/>
  </r>
  <r>
    <n v="3966"/>
    <n v="897"/>
    <n v="4.9420878602607209E-2"/>
    <n v="0.02"/>
    <s v="180102080502"/>
    <x v="18"/>
    <n v="60"/>
    <n v="200"/>
  </r>
  <r>
    <n v="3967"/>
    <n v="898"/>
    <n v="2.4710439304993965E-2"/>
    <n v="0.01"/>
    <s v="180102080502"/>
    <x v="18"/>
    <n v="40"/>
    <n v="100"/>
  </r>
  <r>
    <n v="3968"/>
    <n v="899"/>
    <n v="4.6949830125230108"/>
    <n v="1.9"/>
    <s v="180102080502"/>
    <x v="18"/>
    <n v="820"/>
    <n v="19000"/>
  </r>
  <r>
    <n v="3969"/>
    <n v="900"/>
    <n v="2.4710439304846354E-2"/>
    <n v="0.01"/>
    <s v="180102080502"/>
    <x v="18"/>
    <n v="40"/>
    <n v="100"/>
  </r>
  <r>
    <n v="3970"/>
    <n v="901"/>
    <n v="0.42007760864855792"/>
    <n v="0.17"/>
    <s v="180102080502"/>
    <x v="18"/>
    <n v="240"/>
    <n v="1700"/>
  </r>
  <r>
    <n v="3971"/>
    <n v="902"/>
    <n v="4.9420878606518996E-2"/>
    <n v="0.02"/>
    <s v="180102080502"/>
    <x v="18"/>
    <n v="60"/>
    <n v="200"/>
  </r>
  <r>
    <n v="3972"/>
    <n v="903"/>
    <n v="7.4131317905017924E-2"/>
    <n v="0.03"/>
    <s v="180102080502"/>
    <x v="18"/>
    <n v="80"/>
    <n v="300"/>
  </r>
  <r>
    <n v="3973"/>
    <n v="905"/>
    <n v="20.583796119257933"/>
    <n v="8.33"/>
    <s v="180102080502"/>
    <x v="18"/>
    <n v="1660"/>
    <n v="83300"/>
  </r>
  <r>
    <n v="3974"/>
    <n v="906"/>
    <n v="0.3212356943695206"/>
    <n v="0.13"/>
    <s v="180102080502"/>
    <x v="18"/>
    <n v="240"/>
    <n v="1300"/>
  </r>
  <r>
    <n v="3975"/>
    <n v="907"/>
    <n v="0.98841710214901968"/>
    <n v="0.4"/>
    <s v="180102080502"/>
    <x v="18"/>
    <n v="420"/>
    <n v="4000"/>
  </r>
  <r>
    <n v="3976"/>
    <n v="908"/>
    <n v="0.71660272132091563"/>
    <n v="0.28999999999999998"/>
    <s v="180102080502"/>
    <x v="18"/>
    <n v="360"/>
    <n v="2900"/>
  </r>
  <r>
    <n v="3977"/>
    <n v="909"/>
    <n v="0.42007751204283239"/>
    <n v="0.17"/>
    <s v="180102080502"/>
    <x v="18"/>
    <n v="200"/>
    <n v="1700"/>
  </r>
  <r>
    <n v="3978"/>
    <n v="910"/>
    <n v="2.4710439302558326E-2"/>
    <n v="0.01"/>
    <s v="180102080502"/>
    <x v="18"/>
    <n v="40"/>
    <n v="100"/>
  </r>
  <r>
    <n v="3979"/>
    <n v="911"/>
    <n v="59.700420500620083"/>
    <n v="24.16"/>
    <s v="180102080502"/>
    <x v="18"/>
    <n v="3920"/>
    <n v="241600"/>
  </r>
  <r>
    <n v="3980"/>
    <n v="913"/>
    <n v="7.4131303281597671E-2"/>
    <n v="0.03"/>
    <s v="180102080502"/>
    <x v="18"/>
    <n v="80"/>
    <n v="300"/>
  </r>
  <r>
    <n v="3981"/>
    <n v="914"/>
    <n v="7.4131308581508826"/>
    <n v="3"/>
    <s v="180102080502"/>
    <x v="18"/>
    <n v="980"/>
    <n v="30000"/>
  </r>
  <r>
    <n v="3982"/>
    <n v="915"/>
    <n v="0.39536702009647784"/>
    <n v="0.16"/>
    <s v="180102080502"/>
    <x v="18"/>
    <n v="260"/>
    <n v="1600"/>
  </r>
  <r>
    <n v="3983"/>
    <n v="916"/>
    <n v="0.12355214874056573"/>
    <n v="0.05"/>
    <s v="180102080502"/>
    <x v="18"/>
    <n v="100"/>
    <n v="500"/>
  </r>
  <r>
    <n v="3984"/>
    <n v="917"/>
    <n v="1.5814684987974437"/>
    <n v="0.64"/>
    <s v="180102080502"/>
    <x v="18"/>
    <n v="420"/>
    <n v="6400"/>
  </r>
  <r>
    <n v="3985"/>
    <n v="918"/>
    <n v="0.98841770382050487"/>
    <n v="0.4"/>
    <s v="180102080502"/>
    <x v="18"/>
    <n v="380"/>
    <n v="4000"/>
  </r>
  <r>
    <n v="3986"/>
    <n v="919"/>
    <n v="2.7428585873535809"/>
    <n v="1.1100000000000001"/>
    <s v="180102080502"/>
    <x v="18"/>
    <n v="660"/>
    <n v="11100"/>
  </r>
  <r>
    <n v="3987"/>
    <n v="920"/>
    <n v="7.4131317913136721E-2"/>
    <n v="0.03"/>
    <s v="180102080502"/>
    <x v="18"/>
    <n v="80"/>
    <n v="300"/>
  </r>
  <r>
    <n v="3988"/>
    <n v="921"/>
    <n v="0.14826265046666934"/>
    <n v="0.06"/>
    <s v="180102080502"/>
    <x v="18"/>
    <n v="140"/>
    <n v="600"/>
  </r>
  <r>
    <n v="3989"/>
    <n v="922"/>
    <n v="0.12355224429535057"/>
    <n v="0.05"/>
    <s v="180102080502"/>
    <x v="18"/>
    <n v="100"/>
    <n v="500"/>
  </r>
  <r>
    <n v="3990"/>
    <n v="923"/>
    <n v="2.4710439306543916E-2"/>
    <n v="0.01"/>
    <s v="180102080502"/>
    <x v="18"/>
    <n v="40"/>
    <n v="100"/>
  </r>
  <r>
    <n v="3991"/>
    <n v="924"/>
    <n v="0.14826265045766487"/>
    <n v="0.06"/>
    <s v="180102080502"/>
    <x v="18"/>
    <n v="140"/>
    <n v="600"/>
  </r>
  <r>
    <n v="3992"/>
    <n v="925"/>
    <n v="2.1992285803807654"/>
    <n v="0.89"/>
    <s v="180102080502"/>
    <x v="18"/>
    <n v="480"/>
    <n v="8900"/>
  </r>
  <r>
    <n v="3993"/>
    <n v="926"/>
    <n v="0.88957605473848167"/>
    <n v="0.36"/>
    <s v="180102080502"/>
    <x v="18"/>
    <n v="320"/>
    <n v="3600"/>
  </r>
  <r>
    <n v="3994"/>
    <n v="927"/>
    <n v="61.800809311828921"/>
    <n v="25.01"/>
    <s v="180102080502"/>
    <x v="18"/>
    <n v="2520"/>
    <n v="250100"/>
  </r>
  <r>
    <n v="3995"/>
    <n v="928"/>
    <n v="0.27181473581585602"/>
    <n v="0.11"/>
    <s v="180102080502"/>
    <x v="18"/>
    <n v="140"/>
    <n v="1100"/>
  </r>
  <r>
    <n v="3996"/>
    <n v="929"/>
    <n v="0.24710439304270657"/>
    <n v="0.1"/>
    <s v="180102080502"/>
    <x v="18"/>
    <n v="160"/>
    <n v="1000"/>
  </r>
  <r>
    <n v="3997"/>
    <n v="930"/>
    <n v="2.5451755731721781"/>
    <n v="1.03"/>
    <s v="180102080502"/>
    <x v="18"/>
    <n v="720"/>
    <n v="10300"/>
  </r>
  <r>
    <n v="3998"/>
    <n v="1"/>
    <n v="0.19768349974523369"/>
    <n v="0.08"/>
    <s v="180102080606"/>
    <x v="19"/>
    <n v="180"/>
    <n v="800"/>
  </r>
  <r>
    <n v="3999"/>
    <n v="2"/>
    <n v="2.4710439303739243E-2"/>
    <n v="0.01"/>
    <s v="180102080606"/>
    <x v="19"/>
    <n v="40"/>
    <n v="100"/>
  </r>
  <r>
    <n v="4000"/>
    <n v="3"/>
    <n v="7.4131332616121134E-2"/>
    <n v="0.03"/>
    <s v="180102080606"/>
    <x v="19"/>
    <n v="80"/>
    <n v="300"/>
  </r>
  <r>
    <n v="4001"/>
    <n v="4"/>
    <n v="0.86486512490294865"/>
    <n v="0.35"/>
    <s v="180102080606"/>
    <x v="19"/>
    <n v="380"/>
    <n v="3500"/>
  </r>
  <r>
    <n v="4002"/>
    <n v="5"/>
    <n v="0.34594602408536473"/>
    <n v="0.14000000000000001"/>
    <s v="180102080606"/>
    <x v="19"/>
    <n v="240"/>
    <n v="1400"/>
  </r>
  <r>
    <n v="4003"/>
    <n v="6"/>
    <n v="4.942087860924986E-2"/>
    <n v="0.02"/>
    <s v="180102080606"/>
    <x v="19"/>
    <n v="60"/>
    <n v="200"/>
  </r>
  <r>
    <n v="4004"/>
    <n v="7"/>
    <n v="2.4710439298425126E-2"/>
    <n v="0.01"/>
    <s v="180102080606"/>
    <x v="19"/>
    <n v="40"/>
    <n v="100"/>
  </r>
  <r>
    <n v="4005"/>
    <n v="8"/>
    <n v="1.4579161360040451"/>
    <n v="0.59"/>
    <s v="180102080606"/>
    <x v="19"/>
    <n v="620"/>
    <n v="5900"/>
  </r>
  <r>
    <n v="4006"/>
    <n v="9"/>
    <n v="0.12355214863295481"/>
    <n v="0.05"/>
    <s v="180102080605"/>
    <x v="20"/>
    <n v="100"/>
    <n v="500"/>
  </r>
  <r>
    <n v="4007"/>
    <n v="10"/>
    <n v="0.42007734387888745"/>
    <n v="0.17"/>
    <s v="180102080605"/>
    <x v="20"/>
    <n v="220"/>
    <n v="1700"/>
  </r>
  <r>
    <n v="4008"/>
    <n v="11"/>
    <n v="0.81544471527054307"/>
    <n v="0.33"/>
    <s v="180102080606"/>
    <x v="19"/>
    <n v="440"/>
    <n v="3300"/>
  </r>
  <r>
    <n v="4009"/>
    <n v="12"/>
    <n v="30.393843006163252"/>
    <n v="12.3"/>
    <s v="180102080606"/>
    <x v="19"/>
    <n v="5640"/>
    <n v="123000"/>
  </r>
  <r>
    <n v="4010"/>
    <n v="13"/>
    <n v="2.4710439310308085E-2"/>
    <n v="0.01"/>
    <s v="180102080606"/>
    <x v="19"/>
    <n v="40"/>
    <n v="100"/>
  </r>
  <r>
    <n v="4011"/>
    <n v="14"/>
    <n v="2.4710439301672646E-2"/>
    <n v="0.01"/>
    <s v="180102080606"/>
    <x v="19"/>
    <n v="40"/>
    <n v="100"/>
  </r>
  <r>
    <n v="4012"/>
    <n v="15"/>
    <n v="2.4710439315179362E-2"/>
    <n v="0.01"/>
    <s v="180102080606"/>
    <x v="19"/>
    <n v="40"/>
    <n v="100"/>
  </r>
  <r>
    <n v="4013"/>
    <n v="16"/>
    <n v="3.5583049033891143"/>
    <n v="1.44"/>
    <s v="180102080606"/>
    <x v="19"/>
    <n v="1100"/>
    <n v="14400"/>
  </r>
  <r>
    <n v="4014"/>
    <n v="17"/>
    <n v="2.4710439307134374E-2"/>
    <n v="0.01"/>
    <s v="180102080606"/>
    <x v="19"/>
    <n v="40"/>
    <n v="100"/>
  </r>
  <r>
    <n v="4015"/>
    <n v="18"/>
    <n v="2.4710439313777022E-2"/>
    <n v="0.01"/>
    <s v="180102080606"/>
    <x v="19"/>
    <n v="40"/>
    <n v="100"/>
  </r>
  <r>
    <n v="4016"/>
    <n v="19"/>
    <n v="0.64247142193316442"/>
    <n v="0.26"/>
    <s v="180102080606"/>
    <x v="19"/>
    <n v="280"/>
    <n v="2600"/>
  </r>
  <r>
    <n v="4017"/>
    <n v="20"/>
    <n v="0.14826262111421076"/>
    <n v="0.06"/>
    <s v="180102080606"/>
    <x v="19"/>
    <n v="120"/>
    <n v="600"/>
  </r>
  <r>
    <n v="4018"/>
    <n v="21"/>
    <n v="0.32123571093532488"/>
    <n v="0.13"/>
    <s v="180102080605"/>
    <x v="20"/>
    <n v="180"/>
    <n v="1300"/>
  </r>
  <r>
    <n v="4019"/>
    <n v="22"/>
    <n v="0.22239400159481676"/>
    <n v="0.09"/>
    <s v="180102080605"/>
    <x v="20"/>
    <n v="140"/>
    <n v="900"/>
  </r>
  <r>
    <n v="4020"/>
    <n v="23"/>
    <n v="6.0540601882225298"/>
    <n v="2.4500000000000002"/>
    <s v="180102080605"/>
    <x v="20"/>
    <n v="1180"/>
    <n v="24500"/>
  </r>
  <r>
    <n v="4021"/>
    <n v="24"/>
    <n v="9.8841744354790706E-2"/>
    <n v="0.04"/>
    <s v="180102080605"/>
    <x v="20"/>
    <n v="100"/>
    <n v="400"/>
  </r>
  <r>
    <n v="4022"/>
    <n v="25"/>
    <n v="2.4710439303960663E-2"/>
    <n v="0.01"/>
    <s v="180102080605"/>
    <x v="20"/>
    <n v="40"/>
    <n v="100"/>
  </r>
  <r>
    <n v="4023"/>
    <n v="26"/>
    <n v="0.56833986834604056"/>
    <n v="0.23"/>
    <s v="180102080605"/>
    <x v="20"/>
    <n v="300"/>
    <n v="2300"/>
  </r>
  <r>
    <n v="4024"/>
    <n v="27"/>
    <n v="0.14826263582531393"/>
    <n v="0.06"/>
    <s v="180102080605"/>
    <x v="20"/>
    <n v="140"/>
    <n v="600"/>
  </r>
  <r>
    <n v="4025"/>
    <n v="28"/>
    <n v="2.3969119395274929"/>
    <n v="0.97"/>
    <s v="180102080605"/>
    <x v="20"/>
    <n v="660"/>
    <n v="9700"/>
  </r>
  <r>
    <n v="4026"/>
    <n v="29"/>
    <n v="0.27181488021993522"/>
    <n v="0.11"/>
    <s v="180102080605"/>
    <x v="20"/>
    <n v="200"/>
    <n v="1100"/>
  </r>
  <r>
    <n v="4027"/>
    <n v="30"/>
    <n v="1.1366802991285452"/>
    <n v="0.46"/>
    <s v="180102080605"/>
    <x v="20"/>
    <n v="400"/>
    <n v="4600"/>
  </r>
  <r>
    <n v="4028"/>
    <n v="31"/>
    <n v="0.79073394727404733"/>
    <n v="0.32"/>
    <s v="180102080605"/>
    <x v="20"/>
    <n v="520"/>
    <n v="3200"/>
  </r>
  <r>
    <n v="4029"/>
    <n v="32"/>
    <n v="1.6061781451712589"/>
    <n v="0.65"/>
    <s v="180102080605"/>
    <x v="20"/>
    <n v="460"/>
    <n v="6500"/>
  </r>
  <r>
    <n v="4030"/>
    <n v="33"/>
    <n v="1.4084956038048226"/>
    <n v="0.56999999999999995"/>
    <s v="180102080605"/>
    <x v="20"/>
    <n v="440"/>
    <n v="5700"/>
  </r>
  <r>
    <n v="4031"/>
    <n v="34"/>
    <n v="0.69189236222906847"/>
    <n v="0.28000000000000003"/>
    <s v="180102080605"/>
    <x v="20"/>
    <n v="320"/>
    <n v="2800"/>
  </r>
  <r>
    <n v="4032"/>
    <n v="35"/>
    <n v="2.4710439302853559E-2"/>
    <n v="0.01"/>
    <s v="180102080605"/>
    <x v="20"/>
    <n v="40"/>
    <n v="100"/>
  </r>
  <r>
    <n v="4033"/>
    <n v="36"/>
    <n v="0.86486573847200676"/>
    <n v="0.35"/>
    <s v="180102080606"/>
    <x v="19"/>
    <n v="320"/>
    <n v="3500"/>
  </r>
  <r>
    <n v="4034"/>
    <n v="37"/>
    <n v="1.4579158037567341"/>
    <n v="0.59"/>
    <s v="180102080606"/>
    <x v="19"/>
    <n v="520"/>
    <n v="5900"/>
  </r>
  <r>
    <n v="4035"/>
    <n v="38"/>
    <n v="2.4710439304477316E-2"/>
    <n v="0.01"/>
    <s v="180102080606"/>
    <x v="19"/>
    <n v="40"/>
    <n v="100"/>
  </r>
  <r>
    <n v="4036"/>
    <n v="39"/>
    <n v="1.853283010421203"/>
    <n v="0.75"/>
    <s v="180102080605"/>
    <x v="20"/>
    <n v="660"/>
    <n v="7500"/>
  </r>
  <r>
    <n v="4037"/>
    <n v="40"/>
    <n v="0.12355213390605688"/>
    <n v="0.05"/>
    <s v="180102080605"/>
    <x v="20"/>
    <n v="120"/>
    <n v="500"/>
  </r>
  <r>
    <n v="4038"/>
    <n v="41"/>
    <n v="0.86486521822056361"/>
    <n v="0.35"/>
    <s v="180102080606"/>
    <x v="19"/>
    <n v="300"/>
    <n v="3500"/>
  </r>
  <r>
    <n v="4039"/>
    <n v="42"/>
    <n v="0.29652523666505631"/>
    <n v="0.12"/>
    <s v="180102080605"/>
    <x v="20"/>
    <n v="200"/>
    <n v="1200"/>
  </r>
  <r>
    <n v="4040"/>
    <n v="43"/>
    <n v="2.4710439304993965E-2"/>
    <n v="0.01"/>
    <s v="180102080606"/>
    <x v="19"/>
    <n v="40"/>
    <n v="100"/>
  </r>
  <r>
    <n v="4041"/>
    <n v="44"/>
    <n v="1.3343635817538881"/>
    <n v="0.54"/>
    <s v="180102080605"/>
    <x v="20"/>
    <n v="340"/>
    <n v="5400"/>
  </r>
  <r>
    <n v="4042"/>
    <n v="45"/>
    <n v="1.1366805827089397"/>
    <n v="0.46"/>
    <s v="180102080605"/>
    <x v="20"/>
    <n v="460"/>
    <n v="4600"/>
  </r>
  <r>
    <n v="4043"/>
    <n v="46"/>
    <n v="0.17297307513783625"/>
    <n v="7.0000000000000007E-2"/>
    <s v="180102080606"/>
    <x v="19"/>
    <n v="120"/>
    <n v="700"/>
  </r>
  <r>
    <n v="4044"/>
    <n v="47"/>
    <n v="2.4710439304108277E-2"/>
    <n v="0.01"/>
    <s v="180102080606"/>
    <x v="19"/>
    <n v="40"/>
    <n v="100"/>
  </r>
  <r>
    <n v="4045"/>
    <n v="48"/>
    <n v="2.4710439301525028E-2"/>
    <n v="0.01"/>
    <s v="180102080605"/>
    <x v="20"/>
    <n v="40"/>
    <n v="100"/>
  </r>
  <r>
    <n v="4046"/>
    <n v="49"/>
    <n v="0.51891893366110731"/>
    <n v="0.21"/>
    <s v="180102080605"/>
    <x v="20"/>
    <n v="200"/>
    <n v="2100"/>
  </r>
  <r>
    <n v="4047"/>
    <n v="50"/>
    <n v="0.4200774663737426"/>
    <n v="0.17"/>
    <s v="180102080605"/>
    <x v="20"/>
    <n v="260"/>
    <n v="1700"/>
  </r>
  <r>
    <n v="4048"/>
    <n v="51"/>
    <n v="0.7413131110894704"/>
    <n v="0.3"/>
    <s v="180102080605"/>
    <x v="20"/>
    <n v="320"/>
    <n v="3000"/>
  </r>
  <r>
    <n v="4049"/>
    <n v="52"/>
    <n v="3.0393839514492749"/>
    <n v="1.23"/>
    <s v="180102080606"/>
    <x v="19"/>
    <n v="760"/>
    <n v="12300"/>
  </r>
  <r>
    <n v="4050"/>
    <n v="53"/>
    <n v="3.2370628034936595"/>
    <n v="1.31"/>
    <s v="180102080605"/>
    <x v="20"/>
    <n v="780"/>
    <n v="13100"/>
  </r>
  <r>
    <n v="4051"/>
    <n v="54"/>
    <n v="4.1760666533310182"/>
    <n v="1.69"/>
    <s v="180102080605"/>
    <x v="20"/>
    <n v="1020"/>
    <n v="16900"/>
  </r>
  <r>
    <n v="4052"/>
    <n v="55"/>
    <n v="0.56834019976346384"/>
    <n v="0.23"/>
    <s v="180102080605"/>
    <x v="20"/>
    <n v="240"/>
    <n v="2300"/>
  </r>
  <r>
    <n v="4053"/>
    <n v="56"/>
    <n v="2.471043930698676E-2"/>
    <n v="0.01"/>
    <s v="180102080605"/>
    <x v="20"/>
    <n v="40"/>
    <n v="100"/>
  </r>
  <r>
    <n v="4054"/>
    <n v="57"/>
    <n v="0.17297306223582126"/>
    <n v="7.0000000000000007E-2"/>
    <s v="180102080605"/>
    <x v="20"/>
    <n v="140"/>
    <n v="700"/>
  </r>
  <r>
    <n v="4055"/>
    <n v="58"/>
    <n v="0.14826263582324734"/>
    <n v="0.06"/>
    <s v="180102080605"/>
    <x v="20"/>
    <n v="140"/>
    <n v="600"/>
  </r>
  <r>
    <n v="4056"/>
    <n v="59"/>
    <n v="4.9420878614342564E-2"/>
    <n v="0.02"/>
    <s v="180102080605"/>
    <x v="20"/>
    <n v="60"/>
    <n v="200"/>
  </r>
  <r>
    <n v="4057"/>
    <n v="60"/>
    <n v="9.8841694622540818E-2"/>
    <n v="0.04"/>
    <s v="180102080605"/>
    <x v="20"/>
    <n v="100"/>
    <n v="400"/>
  </r>
  <r>
    <n v="4058"/>
    <n v="61"/>
    <n v="0.12355216522407499"/>
    <n v="0.05"/>
    <s v="180102080605"/>
    <x v="20"/>
    <n v="120"/>
    <n v="500"/>
  </r>
  <r>
    <n v="4059"/>
    <n v="62"/>
    <n v="0.34594605729867783"/>
    <n v="0.14000000000000001"/>
    <s v="180102080605"/>
    <x v="20"/>
    <n v="200"/>
    <n v="1400"/>
  </r>
  <r>
    <n v="4060"/>
    <n v="63"/>
    <n v="4.9420878608216555E-2"/>
    <n v="0.02"/>
    <s v="180102080606"/>
    <x v="19"/>
    <n v="60"/>
    <n v="200"/>
  </r>
  <r>
    <n v="4061"/>
    <n v="64"/>
    <n v="4.9420878608954631E-2"/>
    <n v="0.02"/>
    <s v="180102080606"/>
    <x v="19"/>
    <n v="60"/>
    <n v="200"/>
  </r>
  <r>
    <n v="4062"/>
    <n v="65"/>
    <n v="0.66718184467715158"/>
    <n v="0.27"/>
    <s v="180102080605"/>
    <x v="20"/>
    <n v="280"/>
    <n v="2700"/>
  </r>
  <r>
    <n v="4063"/>
    <n v="66"/>
    <n v="4.9420878609692707E-2"/>
    <n v="0.02"/>
    <s v="180102080605"/>
    <x v="20"/>
    <n v="60"/>
    <n v="200"/>
  </r>
  <r>
    <n v="4064"/>
    <n v="67"/>
    <n v="7.4131317897341981E-2"/>
    <n v="0.03"/>
    <s v="180102080605"/>
    <x v="20"/>
    <n v="80"/>
    <n v="300"/>
  </r>
  <r>
    <n v="4065"/>
    <n v="68"/>
    <n v="1.0872592981052591"/>
    <n v="0.44"/>
    <s v="180102080605"/>
    <x v="20"/>
    <n v="520"/>
    <n v="4400"/>
  </r>
  <r>
    <n v="4066"/>
    <n v="69"/>
    <n v="1.6308878701508478"/>
    <n v="0.66"/>
    <s v="180102080605"/>
    <x v="20"/>
    <n v="560"/>
    <n v="6600"/>
  </r>
  <r>
    <n v="4067"/>
    <n v="70"/>
    <n v="2.4710439302115486E-2"/>
    <n v="0.01"/>
    <s v="180102080605"/>
    <x v="20"/>
    <n v="40"/>
    <n v="100"/>
  </r>
  <r>
    <n v="4068"/>
    <n v="71"/>
    <n v="2.4710439302041677E-2"/>
    <n v="0.01"/>
    <s v="180102080605"/>
    <x v="20"/>
    <n v="40"/>
    <n v="100"/>
  </r>
  <r>
    <n v="4069"/>
    <n v="72"/>
    <n v="1.5814682469672083"/>
    <n v="0.64"/>
    <s v="180102080605"/>
    <x v="20"/>
    <n v="460"/>
    <n v="6400"/>
  </r>
  <r>
    <n v="4070"/>
    <n v="73"/>
    <n v="11.366800863798638"/>
    <n v="4.5999999999999996"/>
    <s v="180102080606"/>
    <x v="19"/>
    <n v="1360"/>
    <n v="46000"/>
  </r>
  <r>
    <n v="4071"/>
    <n v="74"/>
    <n v="2.4710439306322496E-2"/>
    <n v="0.01"/>
    <s v="180102080605"/>
    <x v="20"/>
    <n v="40"/>
    <n v="100"/>
  </r>
  <r>
    <n v="4072"/>
    <n v="75"/>
    <n v="2.6934379799843091"/>
    <n v="1.0900000000000001"/>
    <s v="180102080605"/>
    <x v="20"/>
    <n v="820"/>
    <n v="10900"/>
  </r>
  <r>
    <n v="4073"/>
    <n v="76"/>
    <n v="4.9420878606814225E-2"/>
    <n v="0.02"/>
    <s v="180102080605"/>
    <x v="20"/>
    <n v="60"/>
    <n v="200"/>
  </r>
  <r>
    <n v="4074"/>
    <n v="77"/>
    <n v="0.46949834893536796"/>
    <n v="0.19"/>
    <s v="180102080605"/>
    <x v="20"/>
    <n v="200"/>
    <n v="1900"/>
  </r>
  <r>
    <n v="4075"/>
    <n v="78"/>
    <n v="0.6424714347452084"/>
    <n v="0.26"/>
    <s v="180102080606"/>
    <x v="19"/>
    <n v="360"/>
    <n v="2600"/>
  </r>
  <r>
    <n v="4076"/>
    <n v="79"/>
    <n v="4.9420878611464082E-2"/>
    <n v="0.02"/>
    <s v="180102080605"/>
    <x v="20"/>
    <n v="60"/>
    <n v="200"/>
  </r>
  <r>
    <n v="4077"/>
    <n v="80"/>
    <n v="4.9420878606961836E-2"/>
    <n v="0.02"/>
    <s v="180102080605"/>
    <x v="20"/>
    <n v="60"/>
    <n v="200"/>
  </r>
  <r>
    <n v="4078"/>
    <n v="81"/>
    <n v="4.9420878614194939E-2"/>
    <n v="0.02"/>
    <s v="180102080605"/>
    <x v="20"/>
    <n v="60"/>
    <n v="200"/>
  </r>
  <r>
    <n v="4079"/>
    <n v="82"/>
    <n v="0.9142857885164789"/>
    <n v="0.37"/>
    <s v="180102080605"/>
    <x v="20"/>
    <n v="360"/>
    <n v="3700"/>
  </r>
  <r>
    <n v="4080"/>
    <n v="83"/>
    <n v="4.9420878623051813E-2"/>
    <n v="0.02"/>
    <s v="180102080605"/>
    <x v="20"/>
    <n v="60"/>
    <n v="200"/>
  </r>
  <r>
    <n v="4081"/>
    <n v="84"/>
    <n v="14.109683378752571"/>
    <n v="5.71"/>
    <s v="180102080605"/>
    <x v="20"/>
    <n v="2680"/>
    <n v="57100"/>
  </r>
  <r>
    <n v="4082"/>
    <n v="85"/>
    <n v="3.2370393208772739"/>
    <n v="1.31"/>
    <s v="180102080605"/>
    <x v="20"/>
    <n v="1180"/>
    <n v="13100"/>
  </r>
  <r>
    <n v="4083"/>
    <n v="86"/>
    <n v="9.8841757229275587E-2"/>
    <n v="0.04"/>
    <s v="180102080605"/>
    <x v="20"/>
    <n v="80"/>
    <n v="400"/>
  </r>
  <r>
    <n v="4084"/>
    <n v="87"/>
    <n v="0.22239393716364189"/>
    <n v="0.09"/>
    <s v="180102080605"/>
    <x v="20"/>
    <n v="180"/>
    <n v="900"/>
  </r>
  <r>
    <n v="4085"/>
    <n v="88"/>
    <n v="2.4710439304329701E-2"/>
    <n v="0.01"/>
    <s v="180102080604"/>
    <x v="21"/>
    <n v="40"/>
    <n v="100"/>
  </r>
  <r>
    <n v="4086"/>
    <n v="89"/>
    <n v="4.942087860201675E-2"/>
    <n v="0.02"/>
    <s v="180102080606"/>
    <x v="19"/>
    <n v="60"/>
    <n v="200"/>
  </r>
  <r>
    <n v="4087"/>
    <n v="90"/>
    <n v="2.4710439305584427E-2"/>
    <n v="0.01"/>
    <s v="180102080604"/>
    <x v="21"/>
    <n v="40"/>
    <n v="100"/>
  </r>
  <r>
    <n v="4088"/>
    <n v="91"/>
    <n v="2.4710439308167673E-2"/>
    <n v="0.01"/>
    <s v="180102080604"/>
    <x v="21"/>
    <n v="40"/>
    <n v="100"/>
  </r>
  <r>
    <n v="4089"/>
    <n v="92"/>
    <n v="2.4710439315548394E-2"/>
    <n v="0.01"/>
    <s v="180102080604"/>
    <x v="21"/>
    <n v="40"/>
    <n v="100"/>
  </r>
  <r>
    <n v="4090"/>
    <n v="93"/>
    <n v="0.59305044755383418"/>
    <n v="0.24"/>
    <s v="180102080606"/>
    <x v="19"/>
    <n v="260"/>
    <n v="2400"/>
  </r>
  <r>
    <n v="4091"/>
    <n v="94"/>
    <n v="7.413133454027479E-2"/>
    <n v="0.03"/>
    <s v="180102080604"/>
    <x v="21"/>
    <n v="80"/>
    <n v="300"/>
  </r>
  <r>
    <n v="4092"/>
    <n v="95"/>
    <n v="0.94077068074530124"/>
    <n v="25.75"/>
    <s v="180102080605"/>
    <x v="20"/>
    <n v="311.94081763426669"/>
    <n v="3807.1739824628871"/>
  </r>
  <r>
    <n v="4093"/>
    <n v="95"/>
    <n v="62.688607864215385"/>
    <n v="25.75"/>
    <s v="180102080606"/>
    <x v="19"/>
    <n v="8768.681017632287"/>
    <n v="253692.82601753713"/>
  </r>
  <r>
    <n v="4094"/>
    <n v="96"/>
    <n v="5.4610061147400906"/>
    <n v="2.21"/>
    <s v="180102080604"/>
    <x v="21"/>
    <n v="800"/>
    <n v="22100"/>
  </r>
  <r>
    <n v="4095"/>
    <n v="97"/>
    <n v="2.4710439304329701E-2"/>
    <n v="0.01"/>
    <s v="180102080604"/>
    <x v="21"/>
    <n v="40"/>
    <n v="100"/>
  </r>
  <r>
    <n v="4096"/>
    <n v="98"/>
    <n v="2.4710439295768064E-2"/>
    <n v="0.01"/>
    <s v="180102080606"/>
    <x v="19"/>
    <n v="40"/>
    <n v="100"/>
  </r>
  <r>
    <n v="4097"/>
    <n v="99"/>
    <n v="9.8841757207723868E-2"/>
    <n v="0.04"/>
    <s v="180102080604"/>
    <x v="21"/>
    <n v="80"/>
    <n v="400"/>
  </r>
  <r>
    <n v="4098"/>
    <n v="100"/>
    <n v="0.14826263583092328"/>
    <n v="0.06"/>
    <s v="180102080604"/>
    <x v="21"/>
    <n v="120"/>
    <n v="600"/>
  </r>
  <r>
    <n v="4099"/>
    <n v="101"/>
    <n v="0.86486535716910995"/>
    <n v="0.35"/>
    <s v="180102080606"/>
    <x v="19"/>
    <n v="320"/>
    <n v="3500"/>
  </r>
  <r>
    <n v="4100"/>
    <n v="102"/>
    <n v="0.17297301254099165"/>
    <n v="7.0000000000000007E-2"/>
    <s v="180102080606"/>
    <x v="19"/>
    <n v="120"/>
    <n v="700"/>
  </r>
  <r>
    <n v="4101"/>
    <n v="103"/>
    <n v="0.34594612283947018"/>
    <n v="0.14000000000000001"/>
    <s v="180102080606"/>
    <x v="19"/>
    <n v="180"/>
    <n v="1400"/>
  </r>
  <r>
    <n v="4102"/>
    <n v="104"/>
    <n v="7.4131317922067383E-2"/>
    <n v="0.03"/>
    <s v="180102080604"/>
    <x v="21"/>
    <n v="80"/>
    <n v="300"/>
  </r>
  <r>
    <n v="4103"/>
    <n v="105"/>
    <n v="2.4710439298425126E-2"/>
    <n v="0.01"/>
    <s v="180102080606"/>
    <x v="19"/>
    <n v="40"/>
    <n v="100"/>
  </r>
  <r>
    <n v="4104"/>
    <n v="106"/>
    <n v="9.88416946470448E-2"/>
    <n v="0.04"/>
    <s v="180102080604"/>
    <x v="21"/>
    <n v="100"/>
    <n v="400"/>
  </r>
  <r>
    <n v="4105"/>
    <n v="107"/>
    <n v="0.19768356424128516"/>
    <n v="0.08"/>
    <s v="180102080606"/>
    <x v="19"/>
    <n v="120"/>
    <n v="800"/>
  </r>
  <r>
    <n v="4106"/>
    <n v="108"/>
    <n v="8.0803138004937836"/>
    <n v="3.27"/>
    <s v="180102080606"/>
    <x v="19"/>
    <n v="1600"/>
    <n v="32700"/>
  </r>
  <r>
    <n v="4107"/>
    <n v="109"/>
    <n v="9.8841819809808787E-2"/>
    <n v="0.04"/>
    <s v="180102080606"/>
    <x v="19"/>
    <n v="100"/>
    <n v="400"/>
  </r>
  <r>
    <n v="4108"/>
    <n v="110"/>
    <n v="2.0756769321231228"/>
    <n v="0.84"/>
    <s v="180102080606"/>
    <x v="19"/>
    <n v="480"/>
    <n v="8400"/>
  </r>
  <r>
    <n v="4109"/>
    <n v="111"/>
    <n v="2.4710439305289197E-2"/>
    <n v="0.01"/>
    <s v="180102080606"/>
    <x v="19"/>
    <n v="40"/>
    <n v="100"/>
  </r>
  <r>
    <n v="4110"/>
    <n v="112"/>
    <n v="4.9420878608068944E-2"/>
    <n v="0.02"/>
    <s v="180102080606"/>
    <x v="19"/>
    <n v="60"/>
    <n v="200"/>
  </r>
  <r>
    <n v="4111"/>
    <n v="113"/>
    <n v="2.4710439303517819E-2"/>
    <n v="0.01"/>
    <s v="180102080606"/>
    <x v="19"/>
    <n v="40"/>
    <n v="100"/>
  </r>
  <r>
    <n v="4112"/>
    <n v="114"/>
    <n v="0.22239396225284908"/>
    <n v="0.09"/>
    <s v="180102080606"/>
    <x v="19"/>
    <n v="160"/>
    <n v="900"/>
  </r>
  <r>
    <n v="4113"/>
    <n v="115"/>
    <n v="4.9420878602311979E-2"/>
    <n v="0.02"/>
    <s v="180102080606"/>
    <x v="19"/>
    <n v="60"/>
    <n v="200"/>
  </r>
  <r>
    <n v="4114"/>
    <n v="116"/>
    <n v="9.8841757216580728E-2"/>
    <n v="0.04"/>
    <s v="180102080604"/>
    <x v="21"/>
    <n v="80"/>
    <n v="400"/>
  </r>
  <r>
    <n v="4115"/>
    <n v="117"/>
    <n v="9.8841757230087438E-2"/>
    <n v="0.04"/>
    <s v="180102080606"/>
    <x v="19"/>
    <n v="100"/>
    <n v="400"/>
  </r>
  <r>
    <n v="4116"/>
    <n v="118"/>
    <n v="3.1382259405855657"/>
    <n v="1.27"/>
    <s v="180102080606"/>
    <x v="19"/>
    <n v="800"/>
    <n v="12700"/>
  </r>
  <r>
    <n v="4117"/>
    <n v="119"/>
    <n v="9.8841757218794957E-2"/>
    <n v="0.04"/>
    <s v="180102080604"/>
    <x v="21"/>
    <n v="80"/>
    <n v="400"/>
  </r>
  <r>
    <n v="4118"/>
    <n v="120"/>
    <n v="2.4710439308758131E-2"/>
    <n v="0.01"/>
    <s v="180102080606"/>
    <x v="19"/>
    <n v="40"/>
    <n v="100"/>
  </r>
  <r>
    <n v="4119"/>
    <n v="121"/>
    <n v="0.71660272704813299"/>
    <n v="0.28999999999999998"/>
    <s v="180102080606"/>
    <x v="19"/>
    <n v="360"/>
    <n v="2900"/>
  </r>
  <r>
    <n v="4120"/>
    <n v="122"/>
    <n v="4.9420878608068944E-2"/>
    <n v="0.02"/>
    <s v="180102080606"/>
    <x v="19"/>
    <n v="60"/>
    <n v="200"/>
  </r>
  <r>
    <n v="4121"/>
    <n v="123"/>
    <n v="0.17297306516249814"/>
    <n v="7.0000000000000007E-2"/>
    <s v="180102080606"/>
    <x v="19"/>
    <n v="120"/>
    <n v="700"/>
  </r>
  <r>
    <n v="4122"/>
    <n v="124"/>
    <n v="0.17297307515665708"/>
    <n v="7.0000000000000007E-2"/>
    <s v="180102080604"/>
    <x v="21"/>
    <n v="160"/>
    <n v="700"/>
  </r>
  <r>
    <n v="4123"/>
    <n v="125"/>
    <n v="7.4131317920000786E-2"/>
    <n v="0.03"/>
    <s v="180102080606"/>
    <x v="19"/>
    <n v="80"/>
    <n v="300"/>
  </r>
  <r>
    <n v="4124"/>
    <n v="126"/>
    <n v="4.9173782849922443"/>
    <n v="1.99"/>
    <s v="180102080604"/>
    <x v="21"/>
    <n v="900"/>
    <n v="19900"/>
  </r>
  <r>
    <n v="4125"/>
    <n v="127"/>
    <n v="0.12355219651042981"/>
    <n v="0.05"/>
    <s v="180102080606"/>
    <x v="19"/>
    <n v="120"/>
    <n v="500"/>
  </r>
  <r>
    <n v="4126"/>
    <n v="128"/>
    <n v="0.19768352718365023"/>
    <n v="0.08"/>
    <s v="180102080606"/>
    <x v="19"/>
    <n v="140"/>
    <n v="800"/>
  </r>
  <r>
    <n v="4127"/>
    <n v="129"/>
    <n v="2.4710439313703213E-2"/>
    <n v="0.01"/>
    <s v="180102080604"/>
    <x v="21"/>
    <n v="40"/>
    <n v="100"/>
  </r>
  <r>
    <n v="4128"/>
    <n v="130"/>
    <n v="2.4710439298277508E-2"/>
    <n v="0.01"/>
    <s v="180102080604"/>
    <x v="21"/>
    <n v="40"/>
    <n v="100"/>
  </r>
  <r>
    <n v="4129"/>
    <n v="131"/>
    <n v="7.4131317906715483E-2"/>
    <n v="0.03"/>
    <s v="180102080604"/>
    <x v="21"/>
    <n v="80"/>
    <n v="300"/>
  </r>
  <r>
    <n v="4130"/>
    <n v="132"/>
    <n v="2.4710439307281985E-2"/>
    <n v="0.01"/>
    <s v="180102080604"/>
    <x v="21"/>
    <n v="40"/>
    <n v="100"/>
  </r>
  <r>
    <n v="4131"/>
    <n v="133"/>
    <n v="9.8841757201745498E-2"/>
    <n v="0.04"/>
    <s v="180102080606"/>
    <x v="19"/>
    <n v="100"/>
    <n v="400"/>
  </r>
  <r>
    <n v="4132"/>
    <n v="134"/>
    <n v="0.14826262111708921"/>
    <n v="0.06"/>
    <s v="180102080605"/>
    <x v="20"/>
    <n v="120"/>
    <n v="600"/>
  </r>
  <r>
    <n v="4133"/>
    <n v="135"/>
    <n v="4.9420878611021235E-2"/>
    <n v="0.02"/>
    <s v="180102080605"/>
    <x v="20"/>
    <n v="60"/>
    <n v="200"/>
  </r>
  <r>
    <n v="4134"/>
    <n v="136"/>
    <n v="30.71507618620959"/>
    <n v="12.43"/>
    <s v="180102080606"/>
    <x v="19"/>
    <n v="3160"/>
    <n v="124300"/>
  </r>
  <r>
    <n v="4135"/>
    <n v="137"/>
    <n v="2.4710439307429603E-2"/>
    <n v="0.01"/>
    <s v="180102080606"/>
    <x v="19"/>
    <n v="40"/>
    <n v="100"/>
  </r>
  <r>
    <n v="4136"/>
    <n v="138"/>
    <n v="0.14826265239576811"/>
    <n v="0.06"/>
    <s v="180102080605"/>
    <x v="20"/>
    <n v="120"/>
    <n v="600"/>
  </r>
  <r>
    <n v="4137"/>
    <n v="139"/>
    <n v="1.0872683396206739"/>
    <n v="0.44"/>
    <s v="180102080606"/>
    <x v="19"/>
    <n v="400"/>
    <n v="4400"/>
  </r>
  <r>
    <n v="4138"/>
    <n v="140"/>
    <n v="0.24710439305377765"/>
    <n v="0.1"/>
    <s v="180102080605"/>
    <x v="20"/>
    <n v="140"/>
    <n v="1000"/>
  </r>
  <r>
    <n v="4139"/>
    <n v="141"/>
    <n v="0.74131326028193911"/>
    <n v="0.3"/>
    <s v="180102080604"/>
    <x v="21"/>
    <n v="300"/>
    <n v="3000"/>
  </r>
  <r>
    <n v="4140"/>
    <n v="142"/>
    <n v="1.7050195740241154"/>
    <n v="0.69"/>
    <s v="180102080606"/>
    <x v="19"/>
    <n v="440"/>
    <n v="6900"/>
  </r>
  <r>
    <n v="4141"/>
    <n v="143"/>
    <n v="0.19768388888357658"/>
    <n v="0.08"/>
    <s v="180102080606"/>
    <x v="19"/>
    <n v="160"/>
    <n v="800"/>
  </r>
  <r>
    <n v="4142"/>
    <n v="144"/>
    <n v="7.4131334531344129E-2"/>
    <n v="0.03"/>
    <s v="180102080604"/>
    <x v="21"/>
    <n v="80"/>
    <n v="300"/>
  </r>
  <r>
    <n v="4143"/>
    <n v="145"/>
    <n v="7.4131317914391426E-2"/>
    <n v="0.03"/>
    <s v="180102080606"/>
    <x v="19"/>
    <n v="80"/>
    <n v="300"/>
  </r>
  <r>
    <n v="4144"/>
    <n v="146"/>
    <n v="4.9420878607478486E-2"/>
    <n v="0.02"/>
    <s v="180102080604"/>
    <x v="21"/>
    <n v="60"/>
    <n v="200"/>
  </r>
  <r>
    <n v="4145"/>
    <n v="147"/>
    <n v="2.4710439299606039E-2"/>
    <n v="0.01"/>
    <s v="180102080606"/>
    <x v="19"/>
    <n v="40"/>
    <n v="100"/>
  </r>
  <r>
    <n v="4146"/>
    <n v="148"/>
    <n v="2.4710439303148788E-2"/>
    <n v="0.01"/>
    <s v="180102080606"/>
    <x v="19"/>
    <n v="40"/>
    <n v="100"/>
  </r>
  <r>
    <n v="4147"/>
    <n v="149"/>
    <n v="2.4710439313334179E-2"/>
    <n v="0.01"/>
    <s v="180102080604"/>
    <x v="21"/>
    <n v="40"/>
    <n v="100"/>
  </r>
  <r>
    <n v="4148"/>
    <n v="150"/>
    <n v="0.39536624677240273"/>
    <n v="0.16"/>
    <s v="180102080606"/>
    <x v="19"/>
    <n v="220"/>
    <n v="1600"/>
  </r>
  <r>
    <n v="4149"/>
    <n v="151"/>
    <n v="1.0872624100254773"/>
    <n v="0.44"/>
    <s v="180102080606"/>
    <x v="19"/>
    <n v="480"/>
    <n v="4400"/>
  </r>
  <r>
    <n v="4150"/>
    <n v="152"/>
    <n v="9.8841757213037992E-2"/>
    <n v="0.04"/>
    <s v="180102080606"/>
    <x v="19"/>
    <n v="80"/>
    <n v="400"/>
  </r>
  <r>
    <n v="4151"/>
    <n v="153"/>
    <n v="1.606179583408222"/>
    <n v="0.65"/>
    <s v="180102080606"/>
    <x v="19"/>
    <n v="640"/>
    <n v="6500"/>
  </r>
  <r>
    <n v="4152"/>
    <n v="154"/>
    <n v="1.0625477481890282"/>
    <n v="0.43"/>
    <s v="180102080606"/>
    <x v="19"/>
    <n v="480"/>
    <n v="4300"/>
  </r>
  <r>
    <n v="4153"/>
    <n v="155"/>
    <n v="7.4131301334194738E-2"/>
    <n v="0.03"/>
    <s v="180102080606"/>
    <x v="19"/>
    <n v="80"/>
    <n v="300"/>
  </r>
  <r>
    <n v="4154"/>
    <n v="156"/>
    <n v="0.24710451533828229"/>
    <n v="0.1"/>
    <s v="180102080606"/>
    <x v="19"/>
    <n v="140"/>
    <n v="1000"/>
  </r>
  <r>
    <n v="4155"/>
    <n v="157"/>
    <n v="0.27181478635880413"/>
    <n v="0.11"/>
    <s v="180102080606"/>
    <x v="19"/>
    <n v="180"/>
    <n v="1100"/>
  </r>
  <r>
    <n v="4156"/>
    <n v="158"/>
    <n v="9.8841757229201757E-2"/>
    <n v="0.04"/>
    <s v="180102080606"/>
    <x v="19"/>
    <n v="100"/>
    <n v="400"/>
  </r>
  <r>
    <n v="4157"/>
    <n v="159"/>
    <n v="0.12355219651633438"/>
    <n v="0.05"/>
    <s v="180102080606"/>
    <x v="19"/>
    <n v="120"/>
    <n v="500"/>
  </r>
  <r>
    <n v="4158"/>
    <n v="160"/>
    <n v="0.34594614144847913"/>
    <n v="0.14000000000000001"/>
    <s v="180102080604"/>
    <x v="21"/>
    <n v="220"/>
    <n v="1400"/>
  </r>
  <r>
    <n v="4159"/>
    <n v="161"/>
    <n v="2.4710439303074976E-2"/>
    <n v="0.01"/>
    <s v="180102080604"/>
    <x v="21"/>
    <n v="40"/>
    <n v="100"/>
  </r>
  <r>
    <n v="4160"/>
    <n v="162"/>
    <n v="0.17297312491857747"/>
    <n v="7.0000000000000007E-2"/>
    <s v="180102080606"/>
    <x v="19"/>
    <n v="120"/>
    <n v="700"/>
  </r>
  <r>
    <n v="4161"/>
    <n v="163"/>
    <n v="0.19768351443471141"/>
    <n v="0.08"/>
    <s v="180102080606"/>
    <x v="19"/>
    <n v="160"/>
    <n v="800"/>
  </r>
  <r>
    <n v="4162"/>
    <n v="164"/>
    <n v="0.14826263582442825"/>
    <n v="0.06"/>
    <s v="180102080606"/>
    <x v="19"/>
    <n v="140"/>
    <n v="600"/>
  </r>
  <r>
    <n v="4163"/>
    <n v="165"/>
    <n v="0.29652527165033266"/>
    <n v="0.12"/>
    <s v="180102080606"/>
    <x v="19"/>
    <n v="200"/>
    <n v="1200"/>
  </r>
  <r>
    <n v="4164"/>
    <n v="166"/>
    <n v="4.9420878619140025E-2"/>
    <n v="0.02"/>
    <s v="180102080606"/>
    <x v="19"/>
    <n v="60"/>
    <n v="200"/>
  </r>
  <r>
    <n v="4165"/>
    <n v="167"/>
    <n v="2.471043930698676E-2"/>
    <n v="0.01"/>
    <s v="180102080606"/>
    <x v="19"/>
    <n v="40"/>
    <n v="100"/>
  </r>
  <r>
    <n v="4166"/>
    <n v="168"/>
    <n v="2.4710439304329701E-2"/>
    <n v="0.01"/>
    <s v="180102080606"/>
    <x v="19"/>
    <n v="40"/>
    <n v="100"/>
  </r>
  <r>
    <n v="4167"/>
    <n v="169"/>
    <n v="0.14826270211023043"/>
    <n v="0.06"/>
    <s v="180102080606"/>
    <x v="19"/>
    <n v="120"/>
    <n v="600"/>
  </r>
  <r>
    <n v="4168"/>
    <n v="170"/>
    <n v="0.22239410919943869"/>
    <n v="0.09"/>
    <s v="180102080606"/>
    <x v="19"/>
    <n v="140"/>
    <n v="900"/>
  </r>
  <r>
    <n v="4169"/>
    <n v="171"/>
    <n v="1.3343637348410893"/>
    <n v="0.54"/>
    <s v="180102080606"/>
    <x v="19"/>
    <n v="460"/>
    <n v="5400"/>
  </r>
  <r>
    <n v="4170"/>
    <n v="172"/>
    <n v="2.4710439302041677E-2"/>
    <n v="0.01"/>
    <s v="180102080606"/>
    <x v="19"/>
    <n v="40"/>
    <n v="100"/>
  </r>
  <r>
    <n v="4171"/>
    <n v="173"/>
    <n v="9.8841757208757167E-2"/>
    <n v="0.04"/>
    <s v="180102080606"/>
    <x v="19"/>
    <n v="80"/>
    <n v="400"/>
  </r>
  <r>
    <n v="4172"/>
    <n v="174"/>
    <n v="1.5320466074866341"/>
    <n v="0.62"/>
    <s v="180102080606"/>
    <x v="19"/>
    <n v="440"/>
    <n v="6200"/>
  </r>
  <r>
    <n v="4173"/>
    <n v="175"/>
    <n v="0.12355214866078015"/>
    <n v="0.05"/>
    <s v="180102080606"/>
    <x v="19"/>
    <n v="100"/>
    <n v="500"/>
  </r>
  <r>
    <n v="4174"/>
    <n v="176"/>
    <n v="2.3474917088396068"/>
    <n v="0.95"/>
    <s v="180102080606"/>
    <x v="19"/>
    <n v="740"/>
    <n v="9500"/>
  </r>
  <r>
    <n v="4175"/>
    <n v="177"/>
    <n v="0.37065662905452762"/>
    <n v="0.15"/>
    <s v="180102080606"/>
    <x v="19"/>
    <n v="180"/>
    <n v="1500"/>
  </r>
  <r>
    <n v="4176"/>
    <n v="178"/>
    <n v="2.4710439307577218E-2"/>
    <n v="0.01"/>
    <s v="180102080606"/>
    <x v="19"/>
    <n v="40"/>
    <n v="100"/>
  </r>
  <r>
    <n v="4177"/>
    <n v="179"/>
    <n v="0.22239392245807421"/>
    <n v="0.09"/>
    <s v="180102080606"/>
    <x v="19"/>
    <n v="140"/>
    <n v="900"/>
  </r>
  <r>
    <n v="4178"/>
    <n v="180"/>
    <n v="0.24710434332388959"/>
    <n v="0.1"/>
    <s v="180102080606"/>
    <x v="19"/>
    <n v="160"/>
    <n v="1000"/>
  </r>
  <r>
    <n v="4179"/>
    <n v="181"/>
    <n v="4.9420878602754827E-2"/>
    <n v="0.02"/>
    <s v="180102080606"/>
    <x v="19"/>
    <n v="60"/>
    <n v="200"/>
  </r>
  <r>
    <n v="4180"/>
    <n v="182"/>
    <n v="2.4710439300270306E-2"/>
    <n v="0.01"/>
    <s v="180102080606"/>
    <x v="19"/>
    <n v="40"/>
    <n v="100"/>
  </r>
  <r>
    <n v="4181"/>
    <n v="183"/>
    <n v="0.51891921881890934"/>
    <n v="0.21"/>
    <s v="180102080606"/>
    <x v="19"/>
    <n v="280"/>
    <n v="2100"/>
  </r>
  <r>
    <n v="4182"/>
    <n v="184"/>
    <n v="4.7938249899607124"/>
    <n v="1.94"/>
    <s v="180102080606"/>
    <x v="19"/>
    <n v="1140"/>
    <n v="19400"/>
  </r>
  <r>
    <n v="4183"/>
    <n v="185"/>
    <n v="8.4509697990343007"/>
    <n v="3.42"/>
    <s v="180102080604"/>
    <x v="21"/>
    <n v="1960"/>
    <n v="34200"/>
  </r>
  <r>
    <n v="4184"/>
    <n v="186"/>
    <n v="3.7065711821939726"/>
    <n v="1.5"/>
    <s v="180102080606"/>
    <x v="19"/>
    <n v="960"/>
    <n v="15000"/>
  </r>
  <r>
    <n v="4185"/>
    <n v="187"/>
    <n v="4.9420878619066216E-2"/>
    <n v="0.02"/>
    <s v="180102080605"/>
    <x v="20"/>
    <n v="60"/>
    <n v="200"/>
  </r>
  <r>
    <n v="4186"/>
    <n v="188"/>
    <n v="0.54362966090761566"/>
    <n v="0.22"/>
    <s v="180102080606"/>
    <x v="19"/>
    <n v="240"/>
    <n v="2200"/>
  </r>
  <r>
    <n v="4187"/>
    <n v="189"/>
    <n v="20.707349923076656"/>
    <n v="8.3800000000000008"/>
    <s v="180102080606"/>
    <x v="19"/>
    <n v="3520"/>
    <n v="83800"/>
  </r>
  <r>
    <n v="4188"/>
    <n v="190"/>
    <n v="0.29652527166088705"/>
    <n v="0.12"/>
    <s v="180102080606"/>
    <x v="19"/>
    <n v="200"/>
    <n v="1200"/>
  </r>
  <r>
    <n v="4189"/>
    <n v="191"/>
    <n v="0.17297305378474942"/>
    <n v="7.0000000000000007E-2"/>
    <s v="180102080606"/>
    <x v="19"/>
    <n v="120"/>
    <n v="700"/>
  </r>
  <r>
    <n v="4190"/>
    <n v="192"/>
    <n v="2.4710439305436808E-2"/>
    <n v="0.01"/>
    <s v="180102080606"/>
    <x v="19"/>
    <n v="40"/>
    <n v="100"/>
  </r>
  <r>
    <n v="4191"/>
    <n v="193"/>
    <n v="0.66718203537952692"/>
    <n v="0.27"/>
    <s v="180102080606"/>
    <x v="19"/>
    <n v="240"/>
    <n v="2700"/>
  </r>
  <r>
    <n v="4192"/>
    <n v="194"/>
    <n v="7.4131317916310432E-2"/>
    <n v="0.03"/>
    <s v="180102080606"/>
    <x v="19"/>
    <n v="80"/>
    <n v="300"/>
  </r>
  <r>
    <n v="4193"/>
    <n v="195"/>
    <n v="0.34594616683756496"/>
    <n v="0.14000000000000001"/>
    <s v="180102080606"/>
    <x v="19"/>
    <n v="220"/>
    <n v="1400"/>
  </r>
  <r>
    <n v="4194"/>
    <n v="196"/>
    <n v="0.19768353288318974"/>
    <n v="0.08"/>
    <s v="180102080606"/>
    <x v="19"/>
    <n v="140"/>
    <n v="800"/>
  </r>
  <r>
    <n v="4195"/>
    <n v="197"/>
    <n v="5.955216483756459"/>
    <n v="2.41"/>
    <s v="180102080606"/>
    <x v="19"/>
    <n v="1280"/>
    <n v="24100"/>
  </r>
  <r>
    <n v="4196"/>
    <n v="198"/>
    <n v="2.471043930071315E-2"/>
    <n v="0.01"/>
    <s v="180102080605"/>
    <x v="20"/>
    <n v="40"/>
    <n v="100"/>
  </r>
  <r>
    <n v="4197"/>
    <n v="199"/>
    <n v="0.12355221498193597"/>
    <n v="0.05"/>
    <s v="180102080606"/>
    <x v="19"/>
    <n v="100"/>
    <n v="500"/>
  </r>
  <r>
    <n v="4198"/>
    <n v="200"/>
    <n v="0.34594591665935626"/>
    <n v="0.14000000000000001"/>
    <s v="180102080604"/>
    <x v="21"/>
    <n v="180"/>
    <n v="1400"/>
  </r>
  <r>
    <n v="4199"/>
    <n v="201"/>
    <n v="0.14826264850457876"/>
    <n v="0.06"/>
    <s v="180102080604"/>
    <x v="21"/>
    <n v="140"/>
    <n v="600"/>
  </r>
  <r>
    <n v="4200"/>
    <n v="202"/>
    <n v="0.61776115180039548"/>
    <n v="0.25"/>
    <s v="180102080606"/>
    <x v="19"/>
    <n v="240"/>
    <n v="2500"/>
  </r>
  <r>
    <n v="4201"/>
    <n v="203"/>
    <n v="2.4710439297170404E-2"/>
    <n v="0.01"/>
    <s v="180102080604"/>
    <x v="21"/>
    <n v="40"/>
    <n v="100"/>
  </r>
  <r>
    <n v="4202"/>
    <n v="204"/>
    <n v="0.59305068603965405"/>
    <n v="0.24"/>
    <s v="180102080604"/>
    <x v="21"/>
    <n v="240"/>
    <n v="2400"/>
  </r>
  <r>
    <n v="4203"/>
    <n v="205"/>
    <n v="1.9768350212605468"/>
    <n v="0.8"/>
    <s v="180102080604"/>
    <x v="21"/>
    <n v="520"/>
    <n v="8000"/>
  </r>
  <r>
    <n v="4204"/>
    <n v="206"/>
    <n v="5.9552117659603985"/>
    <n v="2.41"/>
    <s v="180102080606"/>
    <x v="19"/>
    <n v="1420"/>
    <n v="24100"/>
  </r>
  <r>
    <n v="4205"/>
    <n v="207"/>
    <n v="0.71660279349276823"/>
    <n v="0.28999999999999998"/>
    <s v="180102080604"/>
    <x v="21"/>
    <n v="260"/>
    <n v="2900"/>
  </r>
  <r>
    <n v="4206"/>
    <n v="208"/>
    <n v="4.991508863634988"/>
    <n v="2.02"/>
    <s v="180102080606"/>
    <x v="19"/>
    <n v="1260"/>
    <n v="20200"/>
  </r>
  <r>
    <n v="4207"/>
    <n v="209"/>
    <n v="3.2370674155293204"/>
    <n v="1.31"/>
    <s v="180102080606"/>
    <x v="19"/>
    <n v="920"/>
    <n v="13100"/>
  </r>
  <r>
    <n v="4208"/>
    <n v="210"/>
    <n v="0.17297305667607263"/>
    <n v="7.0000000000000007E-2"/>
    <s v="180102080606"/>
    <x v="19"/>
    <n v="140"/>
    <n v="700"/>
  </r>
  <r>
    <n v="4209"/>
    <n v="211"/>
    <n v="1.260232410174889"/>
    <n v="0.51"/>
    <s v="180102080606"/>
    <x v="19"/>
    <n v="560"/>
    <n v="5100"/>
  </r>
  <r>
    <n v="4210"/>
    <n v="212"/>
    <n v="0.27181513042803584"/>
    <n v="0.11"/>
    <s v="180102080606"/>
    <x v="19"/>
    <n v="160"/>
    <n v="1100"/>
  </r>
  <r>
    <n v="4211"/>
    <n v="213"/>
    <n v="0.17297308984023019"/>
    <n v="7.0000000000000007E-2"/>
    <s v="180102080606"/>
    <x v="19"/>
    <n v="160"/>
    <n v="700"/>
  </r>
  <r>
    <n v="4212"/>
    <n v="214"/>
    <n v="0.84015468613003075"/>
    <n v="0.34"/>
    <s v="180102080604"/>
    <x v="21"/>
    <n v="520"/>
    <n v="3400"/>
  </r>
  <r>
    <n v="4213"/>
    <n v="215"/>
    <n v="0.1235522443777194"/>
    <n v="0.05"/>
    <s v="180102080606"/>
    <x v="19"/>
    <n v="100"/>
    <n v="500"/>
  </r>
  <r>
    <n v="4214"/>
    <n v="216"/>
    <n v="2.4710439305953458E-2"/>
    <n v="0.01"/>
    <s v="180102080606"/>
    <x v="19"/>
    <n v="40"/>
    <n v="100"/>
  </r>
  <r>
    <n v="4215"/>
    <n v="217"/>
    <n v="2.4710439298572737E-2"/>
    <n v="0.01"/>
    <s v="180102080606"/>
    <x v="19"/>
    <n v="40"/>
    <n v="100"/>
  </r>
  <r>
    <n v="4216"/>
    <n v="218"/>
    <n v="0.24710478400275865"/>
    <n v="0.1"/>
    <s v="180102080606"/>
    <x v="19"/>
    <n v="160"/>
    <n v="1000"/>
  </r>
  <r>
    <n v="4217"/>
    <n v="219"/>
    <n v="0.27181475324011184"/>
    <n v="0.11"/>
    <s v="180102080606"/>
    <x v="19"/>
    <n v="180"/>
    <n v="1100"/>
  </r>
  <r>
    <n v="4218"/>
    <n v="220"/>
    <n v="0.56834014813887113"/>
    <n v="0.23"/>
    <s v="180102080606"/>
    <x v="19"/>
    <n v="240"/>
    <n v="2300"/>
  </r>
  <r>
    <n v="4219"/>
    <n v="221"/>
    <n v="1.9274130450826037"/>
    <n v="0.78"/>
    <s v="180102080606"/>
    <x v="19"/>
    <n v="620"/>
    <n v="7800"/>
  </r>
  <r>
    <n v="4220"/>
    <n v="222"/>
    <n v="2.6440176696924076"/>
    <n v="1.07"/>
    <s v="180102080606"/>
    <x v="19"/>
    <n v="620"/>
    <n v="10700"/>
  </r>
  <r>
    <n v="4221"/>
    <n v="223"/>
    <n v="2.2239401003577703"/>
    <n v="0.9"/>
    <s v="180102080606"/>
    <x v="19"/>
    <n v="580"/>
    <n v="9000"/>
  </r>
  <r>
    <n v="4222"/>
    <n v="224"/>
    <n v="2.2980708318431913"/>
    <n v="0.93"/>
    <s v="180102080605"/>
    <x v="20"/>
    <n v="500"/>
    <n v="9300"/>
  </r>
  <r>
    <n v="4223"/>
    <n v="225"/>
    <n v="1.3096533825771457"/>
    <n v="0.53"/>
    <s v="180102080606"/>
    <x v="19"/>
    <n v="380"/>
    <n v="5300"/>
  </r>
  <r>
    <n v="4224"/>
    <n v="226"/>
    <n v="7.4872622409829122"/>
    <n v="3.03"/>
    <s v="180102080606"/>
    <x v="19"/>
    <n v="1200"/>
    <n v="30300"/>
  </r>
  <r>
    <n v="4225"/>
    <n v="227"/>
    <n v="0.46949859699486723"/>
    <n v="0.19"/>
    <s v="180102080606"/>
    <x v="19"/>
    <n v="200"/>
    <n v="1900"/>
  </r>
  <r>
    <n v="4226"/>
    <n v="228"/>
    <n v="4.1760646978024276"/>
    <n v="1.69"/>
    <s v="180102080606"/>
    <x v="19"/>
    <n v="1620"/>
    <n v="16900"/>
  </r>
  <r>
    <n v="4227"/>
    <n v="229"/>
    <n v="9.8841757230161253E-2"/>
    <n v="0.04"/>
    <s v="180102080606"/>
    <x v="19"/>
    <n v="80"/>
    <n v="400"/>
  </r>
  <r>
    <n v="4228"/>
    <n v="230"/>
    <n v="0.29652527164605186"/>
    <n v="0.12"/>
    <s v="180102080606"/>
    <x v="19"/>
    <n v="240"/>
    <n v="1200"/>
  </r>
  <r>
    <n v="4229"/>
    <n v="231"/>
    <n v="0.1729731064081011"/>
    <n v="7.0000000000000007E-2"/>
    <s v="180102080604"/>
    <x v="21"/>
    <n v="140"/>
    <n v="700"/>
  </r>
  <r>
    <n v="4230"/>
    <n v="232"/>
    <n v="2.4710439307872444E-2"/>
    <n v="0.01"/>
    <s v="180102080606"/>
    <x v="19"/>
    <n v="40"/>
    <n v="100"/>
  </r>
  <r>
    <n v="4231"/>
    <n v="233"/>
    <n v="0.27181483621992136"/>
    <n v="0.11"/>
    <s v="180102080606"/>
    <x v="19"/>
    <n v="160"/>
    <n v="1100"/>
  </r>
  <r>
    <n v="4232"/>
    <n v="234"/>
    <n v="9.8841757217097384E-2"/>
    <n v="0.04"/>
    <s v="180102080606"/>
    <x v="19"/>
    <n v="100"/>
    <n v="400"/>
  </r>
  <r>
    <n v="4233"/>
    <n v="235"/>
    <n v="1.5814678965631048"/>
    <n v="0.64"/>
    <s v="180102080606"/>
    <x v="19"/>
    <n v="460"/>
    <n v="6400"/>
  </r>
  <r>
    <n v="4234"/>
    <n v="236"/>
    <n v="1.5814682961593369"/>
    <n v="0.64"/>
    <s v="180102080606"/>
    <x v="19"/>
    <n v="540"/>
    <n v="6400"/>
  </r>
  <r>
    <n v="4235"/>
    <n v="237"/>
    <n v="0.2718148287552089"/>
    <n v="0.11"/>
    <s v="180102080606"/>
    <x v="19"/>
    <n v="200"/>
    <n v="1100"/>
  </r>
  <r>
    <n v="4236"/>
    <n v="238"/>
    <n v="2.4710439305510618E-2"/>
    <n v="0.01"/>
    <s v="180102080606"/>
    <x v="19"/>
    <n v="40"/>
    <n v="100"/>
  </r>
  <r>
    <n v="4237"/>
    <n v="239"/>
    <n v="1.2355221216127579"/>
    <n v="0.5"/>
    <s v="180102080606"/>
    <x v="19"/>
    <n v="400"/>
    <n v="5000"/>
  </r>
  <r>
    <n v="4238"/>
    <n v="240"/>
    <n v="4.9420878615006825E-2"/>
    <n v="0.02"/>
    <s v="180102080606"/>
    <x v="19"/>
    <n v="60"/>
    <n v="200"/>
  </r>
  <r>
    <n v="4239"/>
    <n v="241"/>
    <n v="1.9274134222954005"/>
    <n v="0.78"/>
    <s v="180102080606"/>
    <x v="19"/>
    <n v="800"/>
    <n v="7800"/>
  </r>
  <r>
    <n v="4240"/>
    <n v="242"/>
    <n v="0.12355221118721267"/>
    <n v="0.05"/>
    <s v="180102080606"/>
    <x v="19"/>
    <n v="120"/>
    <n v="500"/>
  </r>
  <r>
    <n v="4241"/>
    <n v="243"/>
    <n v="2.4710439307798638E-2"/>
    <n v="0.01"/>
    <s v="180102080606"/>
    <x v="19"/>
    <n v="40"/>
    <n v="100"/>
  </r>
  <r>
    <n v="4242"/>
    <n v="244"/>
    <n v="2.471043930277975E-2"/>
    <n v="0.01"/>
    <s v="180102080606"/>
    <x v="19"/>
    <n v="40"/>
    <n v="100"/>
  </r>
  <r>
    <n v="4243"/>
    <n v="245"/>
    <n v="0.17297308979948861"/>
    <n v="7.0000000000000007E-2"/>
    <s v="180102080606"/>
    <x v="19"/>
    <n v="140"/>
    <n v="700"/>
  </r>
  <r>
    <n v="4244"/>
    <n v="246"/>
    <n v="2.6193067644146697"/>
    <n v="1.06"/>
    <s v="180102080606"/>
    <x v="19"/>
    <n v="720"/>
    <n v="10600"/>
  </r>
  <r>
    <n v="4245"/>
    <n v="247"/>
    <n v="0.27181478641725942"/>
    <n v="0.11"/>
    <s v="180102080604"/>
    <x v="21"/>
    <n v="180"/>
    <n v="1100"/>
  </r>
  <r>
    <n v="4246"/>
    <n v="248"/>
    <n v="0.4942086287235945"/>
    <n v="0.2"/>
    <s v="180102080606"/>
    <x v="19"/>
    <n v="260"/>
    <n v="2000"/>
  </r>
  <r>
    <n v="4247"/>
    <n v="249"/>
    <n v="2.4710439308315287E-2"/>
    <n v="0.01"/>
    <s v="180102080606"/>
    <x v="19"/>
    <n v="40"/>
    <n v="100"/>
  </r>
  <r>
    <n v="4248"/>
    <n v="250"/>
    <n v="2.4710439303296403E-2"/>
    <n v="0.01"/>
    <s v="180102080606"/>
    <x v="19"/>
    <n v="40"/>
    <n v="100"/>
  </r>
  <r>
    <n v="4249"/>
    <n v="251"/>
    <n v="5.979926632595217"/>
    <n v="2.42"/>
    <s v="180102080606"/>
    <x v="19"/>
    <n v="1240"/>
    <n v="24200"/>
  </r>
  <r>
    <n v="4250"/>
    <n v="252"/>
    <n v="4.9420878620542362E-2"/>
    <n v="0.02"/>
    <s v="180102080606"/>
    <x v="19"/>
    <n v="60"/>
    <n v="200"/>
  </r>
  <r>
    <n v="4251"/>
    <n v="253"/>
    <n v="0.14826263583586835"/>
    <n v="0.06"/>
    <s v="180102080604"/>
    <x v="21"/>
    <n v="100"/>
    <n v="600"/>
  </r>
  <r>
    <n v="4252"/>
    <n v="254"/>
    <n v="4.9420878623273219E-2"/>
    <n v="0.02"/>
    <s v="180102080604"/>
    <x v="21"/>
    <n v="60"/>
    <n v="200"/>
  </r>
  <r>
    <n v="4253"/>
    <n v="255"/>
    <n v="0.49420889456258366"/>
    <n v="0.2"/>
    <s v="180102080606"/>
    <x v="19"/>
    <n v="400"/>
    <n v="2000"/>
  </r>
  <r>
    <n v="4254"/>
    <n v="256"/>
    <n v="7.684946678881114"/>
    <n v="3.11"/>
    <s v="180102080606"/>
    <x v="19"/>
    <n v="1000"/>
    <n v="31100"/>
  </r>
  <r>
    <n v="4255"/>
    <n v="257"/>
    <n v="7.4131303207569055E-2"/>
    <n v="0.03"/>
    <s v="180102080606"/>
    <x v="19"/>
    <n v="80"/>
    <n v="300"/>
  </r>
  <r>
    <n v="4256"/>
    <n v="258"/>
    <n v="2.4710439298867966E-2"/>
    <n v="0.01"/>
    <s v="180102080604"/>
    <x v="21"/>
    <n v="40"/>
    <n v="100"/>
  </r>
  <r>
    <n v="4257"/>
    <n v="259"/>
    <n v="0.81544452308124782"/>
    <n v="0.33"/>
    <s v="180102080604"/>
    <x v="21"/>
    <n v="260"/>
    <n v="3300"/>
  </r>
  <r>
    <n v="4258"/>
    <n v="260"/>
    <n v="0.19768346853187424"/>
    <n v="0.08"/>
    <s v="180102080604"/>
    <x v="21"/>
    <n v="140"/>
    <n v="800"/>
  </r>
  <r>
    <n v="4259"/>
    <n v="261"/>
    <n v="7.4131332562684726E-2"/>
    <n v="0.03"/>
    <s v="180102080604"/>
    <x v="21"/>
    <n v="80"/>
    <n v="300"/>
  </r>
  <r>
    <n v="4260"/>
    <n v="262"/>
    <n v="4.1019331644671144"/>
    <n v="1.66"/>
    <s v="180102080604"/>
    <x v="21"/>
    <n v="840"/>
    <n v="16600"/>
  </r>
  <r>
    <n v="4261"/>
    <n v="263"/>
    <n v="0.98841766216468141"/>
    <n v="0.4"/>
    <s v="180102080606"/>
    <x v="19"/>
    <n v="320"/>
    <n v="4000"/>
  </r>
  <r>
    <n v="4262"/>
    <n v="264"/>
    <n v="2.4710439310824738E-2"/>
    <n v="0.01"/>
    <s v="180102080606"/>
    <x v="19"/>
    <n v="40"/>
    <n v="100"/>
  </r>
  <r>
    <n v="4263"/>
    <n v="265"/>
    <n v="11.26796011589461"/>
    <n v="4.5599999999999996"/>
    <s v="180102080606"/>
    <x v="19"/>
    <n v="1340"/>
    <n v="45600"/>
  </r>
  <r>
    <n v="4264"/>
    <n v="266"/>
    <n v="6.49884634695551"/>
    <n v="2.63"/>
    <s v="180102080606"/>
    <x v="19"/>
    <n v="1140"/>
    <n v="26300"/>
  </r>
  <r>
    <n v="4265"/>
    <n v="267"/>
    <n v="0.51891926945559264"/>
    <n v="0.21"/>
    <s v="180102080606"/>
    <x v="19"/>
    <n v="280"/>
    <n v="2100"/>
  </r>
  <r>
    <n v="4266"/>
    <n v="268"/>
    <n v="0.76602363314923561"/>
    <n v="0.31"/>
    <s v="180102080606"/>
    <x v="19"/>
    <n v="360"/>
    <n v="3100"/>
  </r>
  <r>
    <n v="4267"/>
    <n v="269"/>
    <n v="3.2617781904799306"/>
    <n v="1.32"/>
    <s v="180102080604"/>
    <x v="21"/>
    <n v="580"/>
    <n v="13200"/>
  </r>
  <r>
    <n v="4268"/>
    <n v="270"/>
    <n v="7.4131334478055325E-2"/>
    <n v="0.03"/>
    <s v="180102080606"/>
    <x v="19"/>
    <n v="80"/>
    <n v="300"/>
  </r>
  <r>
    <n v="4269"/>
    <n v="271"/>
    <n v="4.3490374761590092"/>
    <n v="1.76"/>
    <s v="180102080604"/>
    <x v="21"/>
    <n v="1120"/>
    <n v="17600"/>
  </r>
  <r>
    <n v="4270"/>
    <n v="272"/>
    <n v="2.7922785208623906"/>
    <n v="1.1299999999999999"/>
    <s v="180102080606"/>
    <x v="19"/>
    <n v="660"/>
    <n v="11300"/>
  </r>
  <r>
    <n v="4271"/>
    <n v="273"/>
    <n v="9.8841694674279654E-2"/>
    <n v="0.04"/>
    <s v="180102080606"/>
    <x v="19"/>
    <n v="100"/>
    <n v="400"/>
  </r>
  <r>
    <n v="4272"/>
    <n v="274"/>
    <n v="0.71660273983611578"/>
    <n v="0.28999999999999998"/>
    <s v="180102080606"/>
    <x v="19"/>
    <n v="300"/>
    <n v="2900"/>
  </r>
  <r>
    <n v="4273"/>
    <n v="275"/>
    <n v="0.19768351444260879"/>
    <n v="0.08"/>
    <s v="180102080606"/>
    <x v="19"/>
    <n v="120"/>
    <n v="800"/>
  </r>
  <r>
    <n v="4274"/>
    <n v="276"/>
    <n v="0.34594613164976162"/>
    <n v="0.14000000000000001"/>
    <s v="180102080604"/>
    <x v="21"/>
    <n v="200"/>
    <n v="1400"/>
  </r>
  <r>
    <n v="4275"/>
    <n v="277"/>
    <n v="4.9420878605854722E-2"/>
    <n v="0.02"/>
    <s v="180102080606"/>
    <x v="19"/>
    <n v="60"/>
    <n v="200"/>
  </r>
  <r>
    <n v="4276"/>
    <n v="278"/>
    <n v="1.4826264022172089"/>
    <n v="0.6"/>
    <s v="180102080604"/>
    <x v="21"/>
    <n v="520"/>
    <n v="6000"/>
  </r>
  <r>
    <n v="4277"/>
    <n v="279"/>
    <n v="0.43675594431001269"/>
    <n v="0.19"/>
    <s v="180102080604"/>
    <x v="21"/>
    <n v="352.61177949663102"/>
    <n v="1767.4955907984906"/>
  </r>
  <r>
    <n v="4278"/>
    <n v="279"/>
    <n v="3.2742404664486843E-2"/>
    <n v="0.19"/>
    <s v="180102080606"/>
    <x v="19"/>
    <n v="56.39637949745952"/>
    <n v="132.50440920150942"/>
  </r>
  <r>
    <n v="4279"/>
    <n v="280"/>
    <n v="3.558302910819644"/>
    <n v="1.44"/>
    <s v="180102080604"/>
    <x v="21"/>
    <n v="1000"/>
    <n v="14400"/>
  </r>
  <r>
    <n v="4280"/>
    <n v="281"/>
    <n v="2.4710439303444014E-2"/>
    <n v="0.01"/>
    <s v="180102080604"/>
    <x v="21"/>
    <n v="40"/>
    <n v="100"/>
  </r>
  <r>
    <n v="4281"/>
    <n v="282"/>
    <n v="0.12355224041050868"/>
    <n v="0.05"/>
    <s v="180102080604"/>
    <x v="21"/>
    <n v="120"/>
    <n v="500"/>
  </r>
  <r>
    <n v="4282"/>
    <n v="283"/>
    <n v="1.8779926209828799"/>
    <n v="0.76"/>
    <s v="180102080606"/>
    <x v="19"/>
    <n v="440"/>
    <n v="7600"/>
  </r>
  <r>
    <n v="4283"/>
    <n v="284"/>
    <n v="1.2849429503907086"/>
    <n v="0.52"/>
    <s v="180102080606"/>
    <x v="19"/>
    <n v="480"/>
    <n v="5200"/>
  </r>
  <r>
    <n v="4284"/>
    <n v="285"/>
    <n v="1.4332055040841838"/>
    <n v="0.57999999999999996"/>
    <s v="180102080604"/>
    <x v="21"/>
    <n v="520"/>
    <n v="5800"/>
  </r>
  <r>
    <n v="4285"/>
    <n v="286"/>
    <n v="4.9420878624601761E-2"/>
    <n v="0.02"/>
    <s v="180102080604"/>
    <x v="21"/>
    <n v="60"/>
    <n v="200"/>
  </r>
  <r>
    <n v="4286"/>
    <n v="287"/>
    <n v="4.9420878602533407E-2"/>
    <n v="0.02"/>
    <s v="180102080602"/>
    <x v="22"/>
    <n v="60"/>
    <n v="200"/>
  </r>
  <r>
    <n v="4287"/>
    <n v="288"/>
    <n v="0.46949843094985311"/>
    <n v="0.19"/>
    <s v="180102080602"/>
    <x v="22"/>
    <n v="180"/>
    <n v="1900"/>
  </r>
  <r>
    <n v="4288"/>
    <n v="289"/>
    <n v="0.46949849611135031"/>
    <n v="0.19"/>
    <s v="180102080602"/>
    <x v="22"/>
    <n v="200"/>
    <n v="1900"/>
  </r>
  <r>
    <n v="4289"/>
    <n v="290"/>
    <n v="0.74131309596298012"/>
    <n v="0.3"/>
    <s v="180102080602"/>
    <x v="22"/>
    <n v="340"/>
    <n v="3000"/>
  </r>
  <r>
    <n v="4290"/>
    <n v="291"/>
    <n v="0.14826263583055424"/>
    <n v="0.06"/>
    <s v="180102080602"/>
    <x v="22"/>
    <n v="100"/>
    <n v="600"/>
  </r>
  <r>
    <n v="4291"/>
    <n v="292"/>
    <n v="2.4710439304846354E-2"/>
    <n v="0.01"/>
    <s v="180102080602"/>
    <x v="22"/>
    <n v="40"/>
    <n v="100"/>
  </r>
  <r>
    <n v="4292"/>
    <n v="293"/>
    <n v="0.34594630947949739"/>
    <n v="0.14000000000000001"/>
    <s v="180102080602"/>
    <x v="22"/>
    <n v="160"/>
    <n v="1400"/>
  </r>
  <r>
    <n v="4293"/>
    <n v="294"/>
    <n v="0.14826261923419379"/>
    <n v="0.06"/>
    <s v="180102080602"/>
    <x v="22"/>
    <n v="120"/>
    <n v="600"/>
  </r>
  <r>
    <n v="4294"/>
    <n v="295"/>
    <n v="7.4131332592576635E-2"/>
    <n v="0.03"/>
    <s v="180102080602"/>
    <x v="22"/>
    <n v="80"/>
    <n v="300"/>
  </r>
  <r>
    <n v="4295"/>
    <n v="296"/>
    <n v="0.12355214868085569"/>
    <n v="0.05"/>
    <s v="180102080602"/>
    <x v="22"/>
    <n v="100"/>
    <n v="500"/>
  </r>
  <r>
    <n v="4296"/>
    <n v="297"/>
    <n v="1.0131278708301512"/>
    <n v="0.41"/>
    <s v="180102080602"/>
    <x v="22"/>
    <n v="340"/>
    <n v="4100"/>
  </r>
  <r>
    <n v="4297"/>
    <n v="298"/>
    <n v="1.0625489369927921"/>
    <n v="0.43"/>
    <s v="180102080602"/>
    <x v="22"/>
    <n v="320"/>
    <n v="4300"/>
  </r>
  <r>
    <n v="4298"/>
    <n v="299"/>
    <n v="2.4710439302041677E-2"/>
    <n v="0.01"/>
    <s v="180102080602"/>
    <x v="22"/>
    <n v="40"/>
    <n v="100"/>
  </r>
  <r>
    <n v="4299"/>
    <n v="300"/>
    <n v="0.12355217801604342"/>
    <n v="0.05"/>
    <s v="180102080602"/>
    <x v="22"/>
    <n v="100"/>
    <n v="500"/>
  </r>
  <r>
    <n v="4300"/>
    <n v="301"/>
    <n v="0.17297306531395051"/>
    <n v="7.0000000000000007E-2"/>
    <s v="180102080602"/>
    <x v="22"/>
    <n v="120"/>
    <n v="700"/>
  </r>
  <r>
    <n v="4301"/>
    <n v="302"/>
    <n v="9.884175720270498E-2"/>
    <n v="0.04"/>
    <s v="180102080602"/>
    <x v="22"/>
    <n v="100"/>
    <n v="400"/>
  </r>
  <r>
    <n v="4302"/>
    <n v="303"/>
    <n v="0.64247142570559801"/>
    <n v="0.26"/>
    <s v="180102080602"/>
    <x v="22"/>
    <n v="360"/>
    <n v="2600"/>
  </r>
  <r>
    <n v="4303"/>
    <n v="304"/>
    <n v="0.24710436178543177"/>
    <n v="0.1"/>
    <s v="180102080604"/>
    <x v="21"/>
    <n v="200"/>
    <n v="1000"/>
  </r>
  <r>
    <n v="4304"/>
    <n v="305"/>
    <n v="2.471043930462493E-2"/>
    <n v="0.01"/>
    <s v="180102080602"/>
    <x v="22"/>
    <n v="40"/>
    <n v="100"/>
  </r>
  <r>
    <n v="4305"/>
    <n v="306"/>
    <n v="1.2849427792186037"/>
    <n v="0.52"/>
    <s v="180102080604"/>
    <x v="21"/>
    <n v="600"/>
    <n v="5200"/>
  </r>
  <r>
    <n v="4306"/>
    <n v="307"/>
    <n v="0.61776102352178686"/>
    <n v="0.25"/>
    <s v="180102080604"/>
    <x v="21"/>
    <n v="360"/>
    <n v="2500"/>
  </r>
  <r>
    <n v="4307"/>
    <n v="308"/>
    <n v="1.7544411427839606"/>
    <n v="0.71"/>
    <s v="180102080604"/>
    <x v="21"/>
    <n v="460"/>
    <n v="7100"/>
  </r>
  <r>
    <n v="4308"/>
    <n v="309"/>
    <n v="2.7428588684567106"/>
    <n v="1.1100000000000001"/>
    <s v="180102080602"/>
    <x v="22"/>
    <n v="640"/>
    <n v="11100"/>
  </r>
  <r>
    <n v="4309"/>
    <n v="310"/>
    <n v="0.14826263582848767"/>
    <n v="0.06"/>
    <s v="180102080602"/>
    <x v="22"/>
    <n v="100"/>
    <n v="600"/>
  </r>
  <r>
    <n v="4310"/>
    <n v="311"/>
    <n v="1.8779928868753795"/>
    <n v="0.76"/>
    <s v="180102080602"/>
    <x v="22"/>
    <n v="500"/>
    <n v="7600"/>
  </r>
  <r>
    <n v="4311"/>
    <n v="312"/>
    <n v="0.2471043760049052"/>
    <n v="0.1"/>
    <s v="180102080602"/>
    <x v="22"/>
    <n v="180"/>
    <n v="1000"/>
  </r>
  <r>
    <n v="4312"/>
    <n v="313"/>
    <n v="0.19768346461817371"/>
    <n v="0.08"/>
    <s v="180102080604"/>
    <x v="21"/>
    <n v="120"/>
    <n v="800"/>
  </r>
  <r>
    <n v="4313"/>
    <n v="314"/>
    <n v="0.27181481775358174"/>
    <n v="0.11"/>
    <s v="180102080603"/>
    <x v="23"/>
    <n v="160"/>
    <n v="1100"/>
  </r>
  <r>
    <n v="4314"/>
    <n v="315"/>
    <n v="0.29652527166398701"/>
    <n v="0.12"/>
    <s v="180102080602"/>
    <x v="22"/>
    <n v="240"/>
    <n v="1200"/>
  </r>
  <r>
    <n v="4315"/>
    <n v="316"/>
    <n v="0.17297309646848569"/>
    <n v="7.0000000000000007E-2"/>
    <s v="180102080602"/>
    <x v="22"/>
    <n v="120"/>
    <n v="700"/>
  </r>
  <r>
    <n v="4316"/>
    <n v="317"/>
    <n v="0.51891927902358881"/>
    <n v="0.21"/>
    <s v="180102080602"/>
    <x v="22"/>
    <n v="280"/>
    <n v="2100"/>
  </r>
  <r>
    <n v="4317"/>
    <n v="318"/>
    <n v="4.9420878600540612E-2"/>
    <n v="0.02"/>
    <s v="180102080602"/>
    <x v="22"/>
    <n v="60"/>
    <n v="200"/>
  </r>
  <r>
    <n v="4318"/>
    <n v="319"/>
    <n v="4.942087861766388E-2"/>
    <n v="0.02"/>
    <s v="180102080602"/>
    <x v="22"/>
    <n v="60"/>
    <n v="200"/>
  </r>
  <r>
    <n v="4319"/>
    <n v="320"/>
    <n v="9.8841753382075348E-2"/>
    <n v="0.04"/>
    <s v="180102080602"/>
    <x v="22"/>
    <n v="100"/>
    <n v="400"/>
  </r>
  <r>
    <n v="4320"/>
    <n v="321"/>
    <n v="0.32123547561782645"/>
    <n v="0.13"/>
    <s v="180102080602"/>
    <x v="22"/>
    <n v="180"/>
    <n v="1300"/>
  </r>
  <r>
    <n v="4321"/>
    <n v="322"/>
    <n v="9.8841738568896789E-2"/>
    <n v="0.04"/>
    <s v="180102080603"/>
    <x v="23"/>
    <n v="100"/>
    <n v="400"/>
  </r>
  <r>
    <n v="4322"/>
    <n v="323"/>
    <n v="1.6555993685304644"/>
    <n v="0.67"/>
    <s v="180102080602"/>
    <x v="22"/>
    <n v="740"/>
    <n v="6700"/>
  </r>
  <r>
    <n v="4323"/>
    <n v="324"/>
    <n v="4.942087860600234E-2"/>
    <n v="0.02"/>
    <s v="180102080602"/>
    <x v="22"/>
    <n v="60"/>
    <n v="200"/>
  </r>
  <r>
    <n v="4324"/>
    <n v="325"/>
    <n v="9.8841775767798679E-2"/>
    <n v="0.04"/>
    <s v="180102080602"/>
    <x v="22"/>
    <n v="100"/>
    <n v="400"/>
  </r>
  <r>
    <n v="4325"/>
    <n v="326"/>
    <n v="2.4710439305436808E-2"/>
    <n v="0.01"/>
    <s v="180102080602"/>
    <x v="22"/>
    <n v="40"/>
    <n v="100"/>
  </r>
  <r>
    <n v="4326"/>
    <n v="327"/>
    <n v="0.91428639101593334"/>
    <n v="0.37"/>
    <s v="180102080603"/>
    <x v="23"/>
    <n v="360"/>
    <n v="3700"/>
  </r>
  <r>
    <n v="4327"/>
    <n v="328"/>
    <n v="0.27181484214678703"/>
    <n v="0.11"/>
    <s v="180102080602"/>
    <x v="22"/>
    <n v="160"/>
    <n v="1100"/>
  </r>
  <r>
    <n v="4328"/>
    <n v="329"/>
    <n v="0.56834239922912566"/>
    <n v="0.23"/>
    <s v="180102080603"/>
    <x v="23"/>
    <n v="320"/>
    <n v="2300"/>
  </r>
  <r>
    <n v="4329"/>
    <n v="330"/>
    <n v="2.4710439305732041E-2"/>
    <n v="0.01"/>
    <s v="180102080602"/>
    <x v="22"/>
    <n v="40"/>
    <n v="100"/>
  </r>
  <r>
    <n v="4330"/>
    <n v="331"/>
    <n v="2.4710439306912951E-2"/>
    <n v="0.01"/>
    <s v="180102080603"/>
    <x v="23"/>
    <n v="40"/>
    <n v="100"/>
  </r>
  <r>
    <n v="4331"/>
    <n v="332"/>
    <n v="4.9420878607183263E-2"/>
    <n v="0.02"/>
    <s v="180102080603"/>
    <x v="23"/>
    <n v="60"/>
    <n v="200"/>
  </r>
  <r>
    <n v="4332"/>
    <n v="333"/>
    <n v="1.0872593283392709"/>
    <n v="0.44"/>
    <s v="180102080603"/>
    <x v="23"/>
    <n v="400"/>
    <n v="4400"/>
  </r>
  <r>
    <n v="4333"/>
    <n v="334"/>
    <n v="4.9420878614563971E-2"/>
    <n v="0.02"/>
    <s v="180102080602"/>
    <x v="22"/>
    <n v="60"/>
    <n v="200"/>
  </r>
  <r>
    <n v="4334"/>
    <n v="335"/>
    <n v="0.64247098530660585"/>
    <n v="0.26"/>
    <s v="180102080602"/>
    <x v="22"/>
    <n v="280"/>
    <n v="2600"/>
  </r>
  <r>
    <n v="4335"/>
    <n v="336"/>
    <n v="0.12355218185933187"/>
    <n v="0.05"/>
    <s v="180102080602"/>
    <x v="22"/>
    <n v="120"/>
    <n v="500"/>
  </r>
  <r>
    <n v="4336"/>
    <n v="337"/>
    <n v="2.471043930698676E-2"/>
    <n v="0.01"/>
    <s v="180102080603"/>
    <x v="23"/>
    <n v="40"/>
    <n v="100"/>
  </r>
  <r>
    <n v="4337"/>
    <n v="338"/>
    <n v="0.81544416885599802"/>
    <n v="0.33"/>
    <s v="180102080603"/>
    <x v="23"/>
    <n v="280"/>
    <n v="3300"/>
  </r>
  <r>
    <n v="4338"/>
    <n v="339"/>
    <n v="1.6061784802768277"/>
    <n v="0.65"/>
    <s v="180102080602"/>
    <x v="22"/>
    <n v="480"/>
    <n v="6500"/>
  </r>
  <r>
    <n v="4339"/>
    <n v="340"/>
    <n v="0.98841752530148375"/>
    <n v="0.4"/>
    <s v="180102080602"/>
    <x v="22"/>
    <n v="320"/>
    <n v="4000"/>
  </r>
  <r>
    <n v="4340"/>
    <n v="341"/>
    <n v="7.6466616599019002E-2"/>
    <n v="7.54"/>
    <s v="180102080603"/>
    <x v="23"/>
    <n v="93.271495371635666"/>
    <n v="309.45054150958669"/>
  </r>
  <r>
    <n v="4341"/>
    <n v="341"/>
    <n v="18.555204171012313"/>
    <n v="7.54"/>
    <s v="180102080604"/>
    <x v="21"/>
    <n v="3696.0294953729472"/>
    <n v="75090.549458490408"/>
  </r>
  <r>
    <n v="4342"/>
    <n v="342"/>
    <n v="0.42007665561236845"/>
    <n v="0.17"/>
    <s v="180102080602"/>
    <x v="22"/>
    <n v="300"/>
    <n v="1700"/>
  </r>
  <r>
    <n v="4343"/>
    <n v="343"/>
    <n v="4.9420878607626097E-2"/>
    <n v="0.02"/>
    <s v="180102080603"/>
    <x v="23"/>
    <n v="60"/>
    <n v="200"/>
  </r>
  <r>
    <n v="4344"/>
    <n v="344"/>
    <n v="2.4710439304920156E-2"/>
    <n v="0.01"/>
    <s v="180102080603"/>
    <x v="23"/>
    <n v="40"/>
    <n v="100"/>
  </r>
  <r>
    <n v="4345"/>
    <n v="345"/>
    <n v="2.4710439303739243E-2"/>
    <n v="0.01"/>
    <s v="180102080603"/>
    <x v="23"/>
    <n v="40"/>
    <n v="100"/>
  </r>
  <r>
    <n v="4346"/>
    <n v="346"/>
    <n v="2.6687274849785729"/>
    <n v="1.08"/>
    <s v="180102080602"/>
    <x v="22"/>
    <n v="640"/>
    <n v="10800"/>
  </r>
  <r>
    <n v="4347"/>
    <n v="347"/>
    <n v="0.71660247319816373"/>
    <n v="0.28999999999999998"/>
    <s v="180102080603"/>
    <x v="23"/>
    <n v="280"/>
    <n v="2900"/>
  </r>
  <r>
    <n v="4348"/>
    <n v="348"/>
    <n v="0.42007737536407885"/>
    <n v="0.17"/>
    <s v="180102080602"/>
    <x v="22"/>
    <n v="260"/>
    <n v="1700"/>
  </r>
  <r>
    <n v="4349"/>
    <n v="349"/>
    <n v="0.32123566697915251"/>
    <n v="0.13"/>
    <s v="180102080602"/>
    <x v="22"/>
    <n v="200"/>
    <n v="1300"/>
  </r>
  <r>
    <n v="4350"/>
    <n v="350"/>
    <n v="2.4710439302853559E-2"/>
    <n v="0.01"/>
    <s v="180102080602"/>
    <x v="22"/>
    <n v="40"/>
    <n v="100"/>
  </r>
  <r>
    <n v="4351"/>
    <n v="351"/>
    <n v="7.4131317907601177E-2"/>
    <n v="0.03"/>
    <s v="180102080602"/>
    <x v="22"/>
    <n v="80"/>
    <n v="300"/>
  </r>
  <r>
    <n v="4352"/>
    <n v="352"/>
    <n v="7.4131332572058228E-2"/>
    <n v="0.03"/>
    <s v="180102080602"/>
    <x v="22"/>
    <n v="80"/>
    <n v="300"/>
  </r>
  <r>
    <n v="4353"/>
    <n v="353"/>
    <n v="0.88957586281887813"/>
    <n v="0.36"/>
    <s v="180102080602"/>
    <x v="22"/>
    <n v="320"/>
    <n v="3600"/>
  </r>
  <r>
    <n v="4354"/>
    <n v="354"/>
    <n v="0.12355205588417205"/>
    <n v="0.05"/>
    <s v="180102080603"/>
    <x v="23"/>
    <n v="120"/>
    <n v="500"/>
  </r>
  <r>
    <n v="4355"/>
    <n v="355"/>
    <n v="2.4710439303222594E-2"/>
    <n v="0.01"/>
    <s v="180102080603"/>
    <x v="23"/>
    <n v="40"/>
    <n v="100"/>
  </r>
  <r>
    <n v="4356"/>
    <n v="356"/>
    <n v="7.4131334543891356E-2"/>
    <n v="0.03"/>
    <s v="180102080603"/>
    <x v="23"/>
    <n v="80"/>
    <n v="300"/>
  </r>
  <r>
    <n v="4357"/>
    <n v="357"/>
    <n v="0.123552194605466"/>
    <n v="0.05"/>
    <s v="180102080602"/>
    <x v="22"/>
    <n v="120"/>
    <n v="500"/>
  </r>
  <r>
    <n v="4358"/>
    <n v="358"/>
    <n v="7.4131334547286487E-2"/>
    <n v="0.03"/>
    <s v="180102080603"/>
    <x v="23"/>
    <n v="80"/>
    <n v="300"/>
  </r>
  <r>
    <n v="4359"/>
    <n v="359"/>
    <n v="2.4710439308315287E-2"/>
    <n v="0.01"/>
    <s v="180102080603"/>
    <x v="23"/>
    <n v="40"/>
    <n v="100"/>
  </r>
  <r>
    <n v="4360"/>
    <n v="360"/>
    <n v="2.4710439305362999E-2"/>
    <n v="0.01"/>
    <s v="180102080602"/>
    <x v="22"/>
    <n v="40"/>
    <n v="100"/>
  </r>
  <r>
    <n v="4361"/>
    <n v="361"/>
    <n v="0.22239392250590126"/>
    <n v="0.09"/>
    <s v="180102080603"/>
    <x v="23"/>
    <n v="140"/>
    <n v="900"/>
  </r>
  <r>
    <n v="4362"/>
    <n v="362"/>
    <n v="2.471043931089854E-2"/>
    <n v="0.01"/>
    <s v="180102080603"/>
    <x v="23"/>
    <n v="40"/>
    <n v="100"/>
  </r>
  <r>
    <n v="4363"/>
    <n v="363"/>
    <n v="2.471043931089854E-2"/>
    <n v="0.01"/>
    <s v="180102080602"/>
    <x v="22"/>
    <n v="40"/>
    <n v="100"/>
  </r>
  <r>
    <n v="4364"/>
    <n v="364"/>
    <n v="0.39536702887104663"/>
    <n v="0.16"/>
    <s v="180102080602"/>
    <x v="22"/>
    <n v="240"/>
    <n v="1600"/>
  </r>
  <r>
    <n v="4365"/>
    <n v="365"/>
    <n v="7.4131303250303412E-2"/>
    <n v="0.03"/>
    <s v="180102080602"/>
    <x v="22"/>
    <n v="80"/>
    <n v="300"/>
  </r>
  <r>
    <n v="4366"/>
    <n v="366"/>
    <n v="0.64247140730110874"/>
    <n v="0.26"/>
    <s v="180102080603"/>
    <x v="23"/>
    <n v="240"/>
    <n v="2600"/>
  </r>
  <r>
    <n v="4367"/>
    <n v="367"/>
    <n v="1.210811521954761"/>
    <n v="0.49"/>
    <s v="180102080604"/>
    <x v="21"/>
    <n v="540"/>
    <n v="4900"/>
  </r>
  <r>
    <n v="4368"/>
    <n v="368"/>
    <n v="0.17297306045765826"/>
    <n v="7.0000000000000007E-2"/>
    <s v="180102080602"/>
    <x v="22"/>
    <n v="140"/>
    <n v="700"/>
  </r>
  <r>
    <n v="4369"/>
    <n v="369"/>
    <n v="0.14826263582125454"/>
    <n v="0.06"/>
    <s v="180102080602"/>
    <x v="22"/>
    <n v="100"/>
    <n v="600"/>
  </r>
  <r>
    <n v="4370"/>
    <n v="370"/>
    <n v="4.9420878622387539E-2"/>
    <n v="0.02"/>
    <s v="180102080604"/>
    <x v="21"/>
    <n v="60"/>
    <n v="200"/>
  </r>
  <r>
    <n v="4371"/>
    <n v="371"/>
    <n v="2.4710439294808571E-2"/>
    <n v="0.01"/>
    <s v="180102080604"/>
    <x v="21"/>
    <n v="40"/>
    <n v="100"/>
  </r>
  <r>
    <n v="4372"/>
    <n v="372"/>
    <n v="0.22239395375099788"/>
    <n v="0.09"/>
    <s v="180102080602"/>
    <x v="22"/>
    <n v="140"/>
    <n v="900"/>
  </r>
  <r>
    <n v="4373"/>
    <n v="373"/>
    <n v="0.27181486360888707"/>
    <n v="0.11"/>
    <s v="180102080602"/>
    <x v="22"/>
    <n v="180"/>
    <n v="1100"/>
  </r>
  <r>
    <n v="4374"/>
    <n v="374"/>
    <n v="2.4710439307577218E-2"/>
    <n v="0.01"/>
    <s v="180102080604"/>
    <x v="21"/>
    <n v="40"/>
    <n v="100"/>
  </r>
  <r>
    <n v="4375"/>
    <n v="375"/>
    <n v="4.2749065587550259"/>
    <n v="1.73"/>
    <s v="180102080603"/>
    <x v="23"/>
    <n v="920"/>
    <n v="17300"/>
  </r>
  <r>
    <n v="4376"/>
    <n v="376"/>
    <n v="0.12355219653212912"/>
    <n v="0.05"/>
    <s v="180102080603"/>
    <x v="23"/>
    <n v="120"/>
    <n v="500"/>
  </r>
  <r>
    <n v="4377"/>
    <n v="377"/>
    <n v="2.6193063624569022"/>
    <n v="1.06"/>
    <s v="180102080602"/>
    <x v="22"/>
    <n v="580"/>
    <n v="10600"/>
  </r>
  <r>
    <n v="4378"/>
    <n v="378"/>
    <n v="10.946721412008079"/>
    <n v="4.43"/>
    <s v="180102080603"/>
    <x v="23"/>
    <n v="1620"/>
    <n v="44300"/>
  </r>
  <r>
    <n v="4379"/>
    <n v="379"/>
    <n v="0.12355221517715601"/>
    <n v="0.05"/>
    <s v="180102080603"/>
    <x v="23"/>
    <n v="100"/>
    <n v="500"/>
  </r>
  <r>
    <n v="4380"/>
    <n v="380"/>
    <n v="4.9420878614859207E-2"/>
    <n v="0.02"/>
    <s v="180102080602"/>
    <x v="22"/>
    <n v="60"/>
    <n v="200"/>
  </r>
  <r>
    <n v="4381"/>
    <n v="381"/>
    <n v="0.56834005779428409"/>
    <n v="0.23"/>
    <s v="180102080604"/>
    <x v="21"/>
    <n v="280"/>
    <n v="2300"/>
  </r>
  <r>
    <n v="4382"/>
    <n v="382"/>
    <n v="15.938233584946394"/>
    <n v="6.45"/>
    <s v="180102080602"/>
    <x v="22"/>
    <n v="3040"/>
    <n v="64500"/>
  </r>
  <r>
    <n v="4383"/>
    <n v="383"/>
    <n v="2.347492764212872"/>
    <n v="0.95"/>
    <s v="180102080603"/>
    <x v="23"/>
    <n v="540"/>
    <n v="9500"/>
  </r>
  <r>
    <n v="4384"/>
    <n v="384"/>
    <n v="0.34594611901500255"/>
    <n v="0.14000000000000001"/>
    <s v="180102080603"/>
    <x v="23"/>
    <n v="180"/>
    <n v="1400"/>
  </r>
  <r>
    <n v="4385"/>
    <n v="385"/>
    <n v="0.19768348319603604"/>
    <n v="0.08"/>
    <s v="180102080602"/>
    <x v="22"/>
    <n v="160"/>
    <n v="800"/>
  </r>
  <r>
    <n v="4386"/>
    <n v="386"/>
    <n v="2.4710439306691531E-2"/>
    <n v="0.01"/>
    <s v="180102080602"/>
    <x v="22"/>
    <n v="40"/>
    <n v="100"/>
  </r>
  <r>
    <n v="4387"/>
    <n v="387"/>
    <n v="0.1235522277646785"/>
    <n v="0.05"/>
    <s v="180102080602"/>
    <x v="22"/>
    <n v="120"/>
    <n v="500"/>
  </r>
  <r>
    <n v="4388"/>
    <n v="388"/>
    <n v="2.4710439298941775E-2"/>
    <n v="0.01"/>
    <s v="180102080602"/>
    <x v="22"/>
    <n v="40"/>
    <n v="100"/>
  </r>
  <r>
    <n v="4389"/>
    <n v="389"/>
    <n v="7.413130325355094E-2"/>
    <n v="0.03"/>
    <s v="180102080602"/>
    <x v="22"/>
    <n v="80"/>
    <n v="300"/>
  </r>
  <r>
    <n v="4390"/>
    <n v="390"/>
    <n v="2.4710439306617725E-2"/>
    <n v="0.01"/>
    <s v="180102080602"/>
    <x v="22"/>
    <n v="40"/>
    <n v="100"/>
  </r>
  <r>
    <n v="4391"/>
    <n v="391"/>
    <n v="8.2038637883863856"/>
    <n v="3.32"/>
    <s v="180102080602"/>
    <x v="22"/>
    <n v="2420"/>
    <n v="33200"/>
  </r>
  <r>
    <n v="4392"/>
    <n v="392"/>
    <n v="2.4710439306322496E-2"/>
    <n v="0.01"/>
    <s v="180102080602"/>
    <x v="22"/>
    <n v="40"/>
    <n v="100"/>
  </r>
  <r>
    <n v="4393"/>
    <n v="393"/>
    <n v="0.3706564186733079"/>
    <n v="0.15"/>
    <s v="180102080603"/>
    <x v="23"/>
    <n v="220"/>
    <n v="1500"/>
  </r>
  <r>
    <n v="4394"/>
    <n v="394"/>
    <n v="6.0046365915898283"/>
    <n v="2.4300000000000002"/>
    <s v="180102080603"/>
    <x v="23"/>
    <n v="1100"/>
    <n v="24300"/>
  </r>
  <r>
    <n v="4395"/>
    <n v="395"/>
    <n v="4.2501973487750559"/>
    <n v="1.72"/>
    <s v="180102080603"/>
    <x v="23"/>
    <n v="940"/>
    <n v="17200"/>
  </r>
  <r>
    <n v="4396"/>
    <n v="396"/>
    <n v="2.4710439303444014E-2"/>
    <n v="0.01"/>
    <s v="180102080603"/>
    <x v="23"/>
    <n v="40"/>
    <n v="100"/>
  </r>
  <r>
    <n v="4397"/>
    <n v="397"/>
    <n v="7.4131317906125038E-2"/>
    <n v="0.03"/>
    <s v="180102080604"/>
    <x v="21"/>
    <n v="80"/>
    <n v="300"/>
  </r>
  <r>
    <n v="4398"/>
    <n v="398"/>
    <n v="10.378385903166738"/>
    <n v="4.2"/>
    <s v="180102080602"/>
    <x v="22"/>
    <n v="1580"/>
    <n v="42000"/>
  </r>
  <r>
    <n v="4399"/>
    <n v="399"/>
    <n v="0.37065663937181442"/>
    <n v="0.15"/>
    <s v="180102080604"/>
    <x v="21"/>
    <n v="240"/>
    <n v="1500"/>
  </r>
  <r>
    <n v="4400"/>
    <n v="400"/>
    <n v="0.19768376442426902"/>
    <n v="0.08"/>
    <s v="180102080604"/>
    <x v="21"/>
    <n v="140"/>
    <n v="800"/>
  </r>
  <r>
    <n v="4401"/>
    <n v="401"/>
    <n v="2.4710439304477316E-2"/>
    <n v="0.01"/>
    <s v="180102080603"/>
    <x v="23"/>
    <n v="40"/>
    <n v="100"/>
  </r>
  <r>
    <n v="4402"/>
    <n v="402"/>
    <n v="4.9420878615523474E-2"/>
    <n v="0.02"/>
    <s v="180102080603"/>
    <x v="23"/>
    <n v="60"/>
    <n v="200"/>
  </r>
  <r>
    <n v="4403"/>
    <n v="403"/>
    <n v="4.9420878607921326E-2"/>
    <n v="0.02"/>
    <s v="180102080603"/>
    <x v="23"/>
    <n v="60"/>
    <n v="200"/>
  </r>
  <r>
    <n v="4404"/>
    <n v="404"/>
    <n v="0.27181488087246464"/>
    <n v="0.11"/>
    <s v="180102080603"/>
    <x v="23"/>
    <n v="180"/>
    <n v="1100"/>
  </r>
  <r>
    <n v="4405"/>
    <n v="405"/>
    <n v="2.4710439307060569E-2"/>
    <n v="0.01"/>
    <s v="180102080603"/>
    <x v="23"/>
    <n v="40"/>
    <n v="100"/>
  </r>
  <r>
    <n v="4406"/>
    <n v="406"/>
    <n v="14.3814750237828"/>
    <n v="5.82"/>
    <s v="180102080602"/>
    <x v="22"/>
    <n v="2040"/>
    <n v="58200"/>
  </r>
  <r>
    <n v="4407"/>
    <n v="407"/>
    <n v="2.1498082427940752"/>
    <n v="0.87"/>
    <s v="180102080603"/>
    <x v="23"/>
    <n v="620"/>
    <n v="8700"/>
  </r>
  <r>
    <n v="4408"/>
    <n v="408"/>
    <n v="2.0756768439421194"/>
    <n v="0.84"/>
    <s v="180102080604"/>
    <x v="21"/>
    <n v="780"/>
    <n v="8400"/>
  </r>
  <r>
    <n v="4409"/>
    <n v="409"/>
    <n v="0.24710440766442923"/>
    <n v="0.1"/>
    <s v="180102080603"/>
    <x v="23"/>
    <n v="160"/>
    <n v="1000"/>
  </r>
  <r>
    <n v="4410"/>
    <n v="410"/>
    <n v="9.0687215822802507"/>
    <n v="3.67"/>
    <s v="180102080602"/>
    <x v="22"/>
    <n v="1880"/>
    <n v="36700"/>
  </r>
  <r>
    <n v="4411"/>
    <n v="411"/>
    <n v="2.4710439301229802E-2"/>
    <n v="0.01"/>
    <s v="180102080603"/>
    <x v="23"/>
    <n v="40"/>
    <n v="100"/>
  </r>
  <r>
    <n v="4412"/>
    <n v="412"/>
    <n v="7.413133454359612E-2"/>
    <n v="0.03"/>
    <s v="180102080603"/>
    <x v="23"/>
    <n v="80"/>
    <n v="300"/>
  </r>
  <r>
    <n v="4413"/>
    <n v="413"/>
    <n v="9.8841757215990284E-2"/>
    <n v="0.04"/>
    <s v="180102080603"/>
    <x v="23"/>
    <n v="80"/>
    <n v="400"/>
  </r>
  <r>
    <n v="4414"/>
    <n v="414"/>
    <n v="7.4131303294587739E-2"/>
    <n v="0.03"/>
    <s v="180102080603"/>
    <x v="23"/>
    <n v="80"/>
    <n v="300"/>
  </r>
  <r>
    <n v="4415"/>
    <n v="415"/>
    <n v="3.0146733381952537"/>
    <n v="1.22"/>
    <s v="180102080603"/>
    <x v="23"/>
    <n v="820"/>
    <n v="12200"/>
  </r>
  <r>
    <n v="4416"/>
    <n v="416"/>
    <n v="0.14826257734646819"/>
    <n v="0.06"/>
    <s v="180102080603"/>
    <x v="23"/>
    <n v="120"/>
    <n v="600"/>
  </r>
  <r>
    <n v="4417"/>
    <n v="417"/>
    <n v="20.559080629234966"/>
    <n v="8.32"/>
    <s v="180102080602"/>
    <x v="22"/>
    <n v="3120"/>
    <n v="83200"/>
  </r>
  <r>
    <n v="4418"/>
    <n v="418"/>
    <n v="2.4710439305141583E-2"/>
    <n v="0.01"/>
    <s v="180102080602"/>
    <x v="22"/>
    <n v="40"/>
    <n v="100"/>
  </r>
  <r>
    <n v="4419"/>
    <n v="419"/>
    <n v="7.4131303259898362E-2"/>
    <n v="0.03"/>
    <s v="180102080602"/>
    <x v="22"/>
    <n v="80"/>
    <n v="300"/>
  </r>
  <r>
    <n v="4420"/>
    <n v="420"/>
    <n v="7.4131317921181702E-2"/>
    <n v="0.03"/>
    <s v="180102080603"/>
    <x v="23"/>
    <n v="80"/>
    <n v="300"/>
  </r>
  <r>
    <n v="4421"/>
    <n v="421"/>
    <n v="4.3454591984238808"/>
    <n v="4.95"/>
    <s v="180102080601"/>
    <x v="24"/>
    <n v="826.70159135322729"/>
    <n v="17585.526212960347"/>
  </r>
  <r>
    <n v="4422"/>
    <n v="421"/>
    <n v="3.9392697591877348"/>
    <n v="4.95"/>
    <s v="180102080602"/>
    <x v="22"/>
    <n v="765.7668509057745"/>
    <n v="15941.71821669911"/>
  </r>
  <r>
    <n v="4423"/>
    <n v="421"/>
    <n v="3.9469398590546869"/>
    <n v="4.95"/>
    <s v="180102080604"/>
    <x v="21"/>
    <n v="831.81554044877601"/>
    <n v="15972.755570340545"/>
  </r>
  <r>
    <n v="4424"/>
    <n v="422"/>
    <n v="0.93899659882435382"/>
    <n v="0.38"/>
    <s v="180102080603"/>
    <x v="23"/>
    <n v="400"/>
    <n v="3800"/>
  </r>
  <r>
    <n v="4425"/>
    <n v="423"/>
    <n v="2.471043930462493E-2"/>
    <n v="0.01"/>
    <s v="180102080603"/>
    <x v="23"/>
    <n v="40"/>
    <n v="100"/>
  </r>
  <r>
    <n v="4426"/>
    <n v="424"/>
    <n v="4.9420878613087832E-2"/>
    <n v="0.02"/>
    <s v="180102080603"/>
    <x v="23"/>
    <n v="60"/>
    <n v="200"/>
  </r>
  <r>
    <n v="4427"/>
    <n v="425"/>
    <n v="2.471043931089854E-2"/>
    <n v="0.01"/>
    <s v="180102080603"/>
    <x v="23"/>
    <n v="40"/>
    <n v="100"/>
  </r>
  <r>
    <n v="4428"/>
    <n v="426"/>
    <n v="1.0378387431368845"/>
    <n v="0.42"/>
    <s v="180102080603"/>
    <x v="23"/>
    <n v="380"/>
    <n v="4200"/>
  </r>
  <r>
    <n v="4429"/>
    <n v="427"/>
    <n v="4.8432458065947968"/>
    <n v="1.96"/>
    <s v="180102080603"/>
    <x v="23"/>
    <n v="820"/>
    <n v="19600"/>
  </r>
  <r>
    <n v="4430"/>
    <n v="428"/>
    <n v="7.4131332533014224E-2"/>
    <n v="0.03"/>
    <s v="180102080603"/>
    <x v="23"/>
    <n v="80"/>
    <n v="300"/>
  </r>
  <r>
    <n v="4431"/>
    <n v="429"/>
    <n v="0.14826276181863032"/>
    <n v="0.06"/>
    <s v="180102080603"/>
    <x v="23"/>
    <n v="120"/>
    <n v="600"/>
  </r>
  <r>
    <n v="4432"/>
    <n v="430"/>
    <n v="2.5451750766541776"/>
    <n v="1.03"/>
    <s v="180102080601"/>
    <x v="24"/>
    <n v="640"/>
    <n v="10300"/>
  </r>
  <r>
    <n v="4433"/>
    <n v="431"/>
    <n v="0.17297306052209194"/>
    <n v="7.0000000000000007E-2"/>
    <s v="180102080603"/>
    <x v="23"/>
    <n v="140"/>
    <n v="700"/>
  </r>
  <r>
    <n v="4434"/>
    <n v="432"/>
    <n v="7.4131317905903618E-2"/>
    <n v="0.03"/>
    <s v="180102080603"/>
    <x v="23"/>
    <n v="80"/>
    <n v="300"/>
  </r>
  <r>
    <n v="4435"/>
    <n v="433"/>
    <n v="2.4216229061427024"/>
    <n v="0.98"/>
    <s v="180102080603"/>
    <x v="23"/>
    <n v="900"/>
    <n v="9800"/>
  </r>
  <r>
    <n v="4436"/>
    <n v="434"/>
    <n v="0.56834180701839487"/>
    <n v="0.23"/>
    <s v="180102080603"/>
    <x v="23"/>
    <n v="260"/>
    <n v="2300"/>
  </r>
  <r>
    <n v="4437"/>
    <n v="435"/>
    <n v="10.625484336843376"/>
    <n v="4.3"/>
    <s v="180102080603"/>
    <x v="23"/>
    <n v="1560"/>
    <n v="43000"/>
  </r>
  <r>
    <n v="4438"/>
    <n v="436"/>
    <n v="1.1119697892206923"/>
    <n v="0.45"/>
    <s v="180102080601"/>
    <x v="24"/>
    <n v="400"/>
    <n v="4500"/>
  </r>
  <r>
    <n v="4439"/>
    <n v="437"/>
    <n v="7.4131303286026101E-2"/>
    <n v="0.03"/>
    <s v="180102080603"/>
    <x v="23"/>
    <n v="80"/>
    <n v="300"/>
  </r>
  <r>
    <n v="4440"/>
    <n v="438"/>
    <n v="0.5189193035145887"/>
    <n v="0.21"/>
    <s v="180102080601"/>
    <x v="24"/>
    <n v="240"/>
    <n v="2100"/>
  </r>
  <r>
    <n v="4441"/>
    <n v="439"/>
    <n v="5.4610073136341839"/>
    <n v="2.21"/>
    <s v="180102080603"/>
    <x v="23"/>
    <n v="1140"/>
    <n v="22100"/>
  </r>
  <r>
    <n v="4442"/>
    <n v="440"/>
    <n v="7.4131334483443251E-2"/>
    <n v="0.03"/>
    <s v="180102080602"/>
    <x v="22"/>
    <n v="80"/>
    <n v="300"/>
  </r>
  <r>
    <n v="4443"/>
    <n v="441"/>
    <n v="9.8841803078823967E-2"/>
    <n v="0.04"/>
    <s v="180102080603"/>
    <x v="23"/>
    <n v="100"/>
    <n v="400"/>
  </r>
  <r>
    <n v="4444"/>
    <n v="442"/>
    <n v="2.4710439301303604E-2"/>
    <n v="0.01"/>
    <s v="180102080601"/>
    <x v="24"/>
    <n v="40"/>
    <n v="100"/>
  </r>
  <r>
    <n v="4445"/>
    <n v="443"/>
    <n v="1.5567576890913191"/>
    <n v="0.63"/>
    <s v="180102080601"/>
    <x v="24"/>
    <n v="380"/>
    <n v="6300"/>
  </r>
  <r>
    <n v="4446"/>
    <n v="444"/>
    <n v="2.1250977772904043"/>
    <n v="0.86"/>
    <s v="180102080601"/>
    <x v="24"/>
    <n v="640"/>
    <n v="8600"/>
  </r>
  <r>
    <n v="4447"/>
    <n v="445"/>
    <n v="0.66718194124302121"/>
    <n v="0.27"/>
    <s v="180102080602"/>
    <x v="22"/>
    <n v="300"/>
    <n v="2700"/>
  </r>
  <r>
    <n v="4448"/>
    <n v="446"/>
    <n v="0.1235522444022234"/>
    <n v="0.05"/>
    <s v="180102080603"/>
    <x v="23"/>
    <n v="100"/>
    <n v="500"/>
  </r>
  <r>
    <n v="4449"/>
    <n v="447"/>
    <n v="2.4710439311931842E-2"/>
    <n v="0.01"/>
    <s v="180102080603"/>
    <x v="23"/>
    <n v="40"/>
    <n v="100"/>
  </r>
  <r>
    <n v="4450"/>
    <n v="448"/>
    <n v="0.12355224437926934"/>
    <n v="0.05"/>
    <s v="180102080603"/>
    <x v="23"/>
    <n v="100"/>
    <n v="500"/>
  </r>
  <r>
    <n v="4451"/>
    <n v="449"/>
    <n v="4.9420878599507306E-2"/>
    <n v="0.02"/>
    <s v="180102080601"/>
    <x v="24"/>
    <n v="60"/>
    <n v="200"/>
  </r>
  <r>
    <n v="4452"/>
    <n v="450"/>
    <n v="2.4710439305289197E-2"/>
    <n v="0.01"/>
    <s v="180102080603"/>
    <x v="23"/>
    <n v="40"/>
    <n v="100"/>
  </r>
  <r>
    <n v="4453"/>
    <n v="451"/>
    <n v="1.062548856840315"/>
    <n v="0.43"/>
    <s v="180102080603"/>
    <x v="23"/>
    <n v="680"/>
    <n v="4300"/>
  </r>
  <r>
    <n v="4454"/>
    <n v="452"/>
    <n v="0.2471044409257909"/>
    <n v="0.1"/>
    <s v="180102080603"/>
    <x v="23"/>
    <n v="160"/>
    <n v="1000"/>
  </r>
  <r>
    <n v="4455"/>
    <n v="453"/>
    <n v="2.4710439310972349E-2"/>
    <n v="0.01"/>
    <s v="180102080603"/>
    <x v="23"/>
    <n v="40"/>
    <n v="100"/>
  </r>
  <r>
    <n v="4456"/>
    <n v="454"/>
    <n v="0.29652533009404619"/>
    <n v="0.12"/>
    <s v="180102080603"/>
    <x v="23"/>
    <n v="180"/>
    <n v="1200"/>
  </r>
  <r>
    <n v="4457"/>
    <n v="455"/>
    <n v="4.9420878613825901E-2"/>
    <n v="0.02"/>
    <s v="180102080602"/>
    <x v="22"/>
    <n v="60"/>
    <n v="200"/>
  </r>
  <r>
    <n v="4458"/>
    <n v="456"/>
    <n v="4.9420878605854722E-2"/>
    <n v="0.02"/>
    <s v="180102080601"/>
    <x v="24"/>
    <n v="60"/>
    <n v="200"/>
  </r>
  <r>
    <n v="4459"/>
    <n v="457"/>
    <n v="2.4710439307946256E-2"/>
    <n v="0.01"/>
    <s v="180102080602"/>
    <x v="22"/>
    <n v="40"/>
    <n v="100"/>
  </r>
  <r>
    <n v="4460"/>
    <n v="458"/>
    <n v="2.4710439301894063E-2"/>
    <n v="0.01"/>
    <s v="180102080601"/>
    <x v="24"/>
    <n v="40"/>
    <n v="100"/>
  </r>
  <r>
    <n v="4461"/>
    <n v="459"/>
    <n v="7.413133252725726E-2"/>
    <n v="0.03"/>
    <s v="180102080603"/>
    <x v="23"/>
    <n v="80"/>
    <n v="300"/>
  </r>
  <r>
    <n v="4462"/>
    <n v="460"/>
    <n v="0.12355217788282143"/>
    <n v="0.05"/>
    <s v="180102080603"/>
    <x v="23"/>
    <n v="100"/>
    <n v="500"/>
  </r>
  <r>
    <n v="4463"/>
    <n v="461"/>
    <n v="1.5320468463321164"/>
    <n v="0.62"/>
    <s v="180102080603"/>
    <x v="23"/>
    <n v="520"/>
    <n v="6200"/>
  </r>
  <r>
    <n v="4464"/>
    <n v="462"/>
    <n v="0.19768351443471141"/>
    <n v="0.08"/>
    <s v="180102080602"/>
    <x v="22"/>
    <n v="160"/>
    <n v="800"/>
  </r>
  <r>
    <n v="4465"/>
    <n v="463"/>
    <n v="0.17297320111373413"/>
    <n v="7.0000000000000007E-2"/>
    <s v="180102080603"/>
    <x v="23"/>
    <n v="160"/>
    <n v="700"/>
  </r>
  <r>
    <n v="4466"/>
    <n v="464"/>
    <n v="4.1760835990451728"/>
    <n v="1.69"/>
    <s v="180102080603"/>
    <x v="23"/>
    <n v="760"/>
    <n v="16900"/>
  </r>
  <r>
    <n v="4467"/>
    <n v="465"/>
    <n v="0.27181478647076968"/>
    <n v="0.11"/>
    <s v="180102080603"/>
    <x v="23"/>
    <n v="200"/>
    <n v="1100"/>
  </r>
  <r>
    <n v="4468"/>
    <n v="466"/>
    <n v="2.4710439308905745E-2"/>
    <n v="0.01"/>
    <s v="180102080603"/>
    <x v="23"/>
    <n v="40"/>
    <n v="100"/>
  </r>
  <r>
    <n v="4469"/>
    <n v="467"/>
    <n v="2.471043930462493E-2"/>
    <n v="0.01"/>
    <s v="180102080603"/>
    <x v="23"/>
    <n v="40"/>
    <n v="100"/>
  </r>
  <r>
    <n v="4470"/>
    <n v="468"/>
    <n v="0.14826263584502045"/>
    <n v="0.06"/>
    <s v="180102080602"/>
    <x v="22"/>
    <n v="100"/>
    <n v="600"/>
  </r>
  <r>
    <n v="4471"/>
    <n v="469"/>
    <n v="0.12355217989273905"/>
    <n v="0.05"/>
    <s v="180102080603"/>
    <x v="23"/>
    <n v="120"/>
    <n v="500"/>
  </r>
  <r>
    <n v="4472"/>
    <n v="470"/>
    <n v="2.4710439300196497E-2"/>
    <n v="0.01"/>
    <s v="180102080602"/>
    <x v="22"/>
    <n v="40"/>
    <n v="100"/>
  </r>
  <r>
    <n v="4473"/>
    <n v="471"/>
    <n v="5.4857174611388757"/>
    <n v="2.2200000000000002"/>
    <s v="180102080603"/>
    <x v="23"/>
    <n v="1120"/>
    <n v="22200"/>
  </r>
  <r>
    <n v="4474"/>
    <n v="472"/>
    <n v="0.44478784892232937"/>
    <n v="0.18"/>
    <s v="180102080601"/>
    <x v="24"/>
    <n v="260"/>
    <n v="1800"/>
  </r>
  <r>
    <n v="4475"/>
    <n v="473"/>
    <n v="2.4710439306691531E-2"/>
    <n v="0.01"/>
    <s v="180102080603"/>
    <x v="23"/>
    <n v="40"/>
    <n v="100"/>
  </r>
  <r>
    <n v="4476"/>
    <n v="474"/>
    <n v="0.17297308113378546"/>
    <n v="7.0000000000000007E-2"/>
    <s v="180102080602"/>
    <x v="22"/>
    <n v="140"/>
    <n v="700"/>
  </r>
  <r>
    <n v="4477"/>
    <n v="475"/>
    <n v="2.4710439301082184E-2"/>
    <n v="0.01"/>
    <s v="180102080602"/>
    <x v="22"/>
    <n v="40"/>
    <n v="100"/>
  </r>
  <r>
    <n v="4478"/>
    <n v="476"/>
    <n v="1.0131280893540024"/>
    <n v="0.41"/>
    <s v="180102080602"/>
    <x v="22"/>
    <n v="420"/>
    <n v="4100"/>
  </r>
  <r>
    <n v="4479"/>
    <n v="477"/>
    <n v="0.14826261919839728"/>
    <n v="0.06"/>
    <s v="180102080603"/>
    <x v="23"/>
    <n v="120"/>
    <n v="600"/>
  </r>
  <r>
    <n v="4480"/>
    <n v="478"/>
    <n v="2.4710439304698739E-2"/>
    <n v="0.01"/>
    <s v="180102080602"/>
    <x v="22"/>
    <n v="40"/>
    <n v="100"/>
  </r>
  <r>
    <n v="4481"/>
    <n v="479"/>
    <n v="0.14826268173996029"/>
    <n v="0.06"/>
    <s v="180102080602"/>
    <x v="22"/>
    <n v="140"/>
    <n v="600"/>
  </r>
  <r>
    <n v="4482"/>
    <n v="480"/>
    <n v="0.98841752242248626"/>
    <n v="0.4"/>
    <s v="180102080602"/>
    <x v="22"/>
    <n v="360"/>
    <n v="4000"/>
  </r>
  <r>
    <n v="4483"/>
    <n v="481"/>
    <n v="0.12355219450575249"/>
    <n v="0.05"/>
    <s v="180102080603"/>
    <x v="23"/>
    <n v="120"/>
    <n v="500"/>
  </r>
  <r>
    <n v="4484"/>
    <n v="482"/>
    <n v="0.56834016189586856"/>
    <n v="0.23"/>
    <s v="180102080602"/>
    <x v="22"/>
    <n v="300"/>
    <n v="2300"/>
  </r>
  <r>
    <n v="4485"/>
    <n v="483"/>
    <n v="0.14826263582649488"/>
    <n v="0.06"/>
    <s v="180102080602"/>
    <x v="22"/>
    <n v="140"/>
    <n v="600"/>
  </r>
  <r>
    <n v="4486"/>
    <n v="484"/>
    <n v="9.8841757227356566E-2"/>
    <n v="0.04"/>
    <s v="180102080601"/>
    <x v="24"/>
    <n v="80"/>
    <n v="400"/>
  </r>
  <r>
    <n v="4487"/>
    <n v="485"/>
    <n v="0.39536701227992643"/>
    <n v="0.16"/>
    <s v="180102080601"/>
    <x v="24"/>
    <n v="200"/>
    <n v="1600"/>
  </r>
  <r>
    <n v="4488"/>
    <n v="486"/>
    <n v="4.942087861323545E-2"/>
    <n v="0.02"/>
    <s v="180102080601"/>
    <x v="24"/>
    <n v="60"/>
    <n v="200"/>
  </r>
  <r>
    <n v="4489"/>
    <n v="487"/>
    <n v="4.9420878613752092E-2"/>
    <n v="0.02"/>
    <s v="180102080602"/>
    <x v="22"/>
    <n v="60"/>
    <n v="200"/>
  </r>
  <r>
    <n v="4490"/>
    <n v="488"/>
    <n v="0.12355224241223371"/>
    <n v="0.05"/>
    <s v="180102080601"/>
    <x v="24"/>
    <n v="100"/>
    <n v="500"/>
  </r>
  <r>
    <n v="4491"/>
    <n v="489"/>
    <n v="9.8841761066954664E-2"/>
    <n v="0.04"/>
    <s v="180102080602"/>
    <x v="22"/>
    <n v="100"/>
    <n v="400"/>
  </r>
  <r>
    <n v="4492"/>
    <n v="490"/>
    <n v="2.4710439305141583E-2"/>
    <n v="0.01"/>
    <s v="180102080601"/>
    <x v="24"/>
    <n v="40"/>
    <n v="100"/>
  </r>
  <r>
    <n v="4493"/>
    <n v="491"/>
    <n v="2.4710439302927361E-2"/>
    <n v="0.01"/>
    <s v="180102080601"/>
    <x v="24"/>
    <n v="40"/>
    <n v="100"/>
  </r>
  <r>
    <n v="4494"/>
    <n v="492"/>
    <n v="4.9420878596333609E-2"/>
    <n v="0.02"/>
    <s v="180102080602"/>
    <x v="22"/>
    <n v="60"/>
    <n v="200"/>
  </r>
  <r>
    <n v="4495"/>
    <n v="493"/>
    <n v="0.22239399959028708"/>
    <n v="0.09"/>
    <s v="180102080603"/>
    <x v="23"/>
    <n v="180"/>
    <n v="900"/>
  </r>
  <r>
    <n v="4496"/>
    <n v="494"/>
    <n v="0.84015494231415278"/>
    <n v="0.34"/>
    <s v="180102080602"/>
    <x v="22"/>
    <n v="380"/>
    <n v="3400"/>
  </r>
  <r>
    <n v="4497"/>
    <n v="495"/>
    <n v="14.381474404396627"/>
    <n v="5.82"/>
    <s v="180102080603"/>
    <x v="23"/>
    <n v="1800"/>
    <n v="58200"/>
  </r>
  <r>
    <n v="4498"/>
    <n v="496"/>
    <n v="0.79073354720515354"/>
    <n v="0.32"/>
    <s v="180102080601"/>
    <x v="24"/>
    <n v="320"/>
    <n v="3200"/>
  </r>
  <r>
    <n v="4499"/>
    <n v="497"/>
    <n v="0.29652539963201496"/>
    <n v="0.12"/>
    <s v="180102080603"/>
    <x v="23"/>
    <n v="180"/>
    <n v="1200"/>
  </r>
  <r>
    <n v="4500"/>
    <n v="498"/>
    <n v="0.32123582031486231"/>
    <n v="0.13"/>
    <s v="180102080603"/>
    <x v="23"/>
    <n v="220"/>
    <n v="1300"/>
  </r>
  <r>
    <n v="4501"/>
    <n v="499"/>
    <n v="0.24710438031413851"/>
    <n v="0.1"/>
    <s v="180102080602"/>
    <x v="22"/>
    <n v="160"/>
    <n v="1000"/>
  </r>
  <r>
    <n v="4502"/>
    <n v="500"/>
    <n v="0.64246945374863274"/>
    <n v="0.26"/>
    <s v="180102080603"/>
    <x v="23"/>
    <n v="300"/>
    <n v="2600"/>
  </r>
  <r>
    <n v="4503"/>
    <n v="501"/>
    <n v="7.4131332520245577E-2"/>
    <n v="0.03"/>
    <s v="180102080603"/>
    <x v="23"/>
    <n v="80"/>
    <n v="300"/>
  </r>
  <r>
    <n v="4504"/>
    <n v="502"/>
    <n v="2.4710439301525028E-2"/>
    <n v="0.01"/>
    <s v="180102080602"/>
    <x v="22"/>
    <n v="40"/>
    <n v="100"/>
  </r>
  <r>
    <n v="4505"/>
    <n v="503"/>
    <n v="2.4710439297760858E-2"/>
    <n v="0.01"/>
    <s v="180102080602"/>
    <x v="22"/>
    <n v="40"/>
    <n v="100"/>
  </r>
  <r>
    <n v="4506"/>
    <n v="504"/>
    <n v="4.9420878610947426E-2"/>
    <n v="0.02"/>
    <s v="180102080603"/>
    <x v="23"/>
    <n v="60"/>
    <n v="200"/>
  </r>
  <r>
    <n v="4507"/>
    <n v="505"/>
    <n v="1.9521270198319725"/>
    <n v="0.79"/>
    <s v="180102080603"/>
    <x v="23"/>
    <n v="520"/>
    <n v="7900"/>
  </r>
  <r>
    <n v="4508"/>
    <n v="506"/>
    <n v="0.12355224438605962"/>
    <n v="0.05"/>
    <s v="180102080603"/>
    <x v="23"/>
    <n v="100"/>
    <n v="500"/>
  </r>
  <r>
    <n v="4509"/>
    <n v="507"/>
    <n v="2.4710439301377413E-2"/>
    <n v="0.01"/>
    <s v="180102080602"/>
    <x v="22"/>
    <n v="40"/>
    <n v="100"/>
  </r>
  <r>
    <n v="4510"/>
    <n v="508"/>
    <n v="2.4710439305732041E-2"/>
    <n v="0.01"/>
    <s v="180102080602"/>
    <x v="22"/>
    <n v="40"/>
    <n v="100"/>
  </r>
  <r>
    <n v="4511"/>
    <n v="509"/>
    <n v="7.4131332536409356E-2"/>
    <n v="0.03"/>
    <s v="180102080603"/>
    <x v="23"/>
    <n v="80"/>
    <n v="300"/>
  </r>
  <r>
    <n v="4512"/>
    <n v="510"/>
    <n v="7.4131332547775652E-2"/>
    <n v="0.03"/>
    <s v="180102080603"/>
    <x v="23"/>
    <n v="80"/>
    <n v="300"/>
  </r>
  <r>
    <n v="4513"/>
    <n v="511"/>
    <n v="0.32123566120890579"/>
    <n v="0.13"/>
    <s v="180102080602"/>
    <x v="22"/>
    <n v="160"/>
    <n v="1300"/>
  </r>
  <r>
    <n v="4514"/>
    <n v="512"/>
    <n v="2.4710439313186568E-2"/>
    <n v="0.01"/>
    <s v="180102080603"/>
    <x v="23"/>
    <n v="40"/>
    <n v="100"/>
  </r>
  <r>
    <n v="4515"/>
    <n v="513"/>
    <n v="2.4710439298572737E-2"/>
    <n v="0.01"/>
    <s v="180102080603"/>
    <x v="23"/>
    <n v="40"/>
    <n v="100"/>
  </r>
  <r>
    <n v="4516"/>
    <n v="514"/>
    <n v="2.4710439303960663E-2"/>
    <n v="0.01"/>
    <s v="180102080603"/>
    <x v="23"/>
    <n v="40"/>
    <n v="100"/>
  </r>
  <r>
    <n v="4517"/>
    <n v="515"/>
    <n v="0.12355219851296673"/>
    <n v="0.05"/>
    <s v="180102080603"/>
    <x v="23"/>
    <n v="120"/>
    <n v="500"/>
  </r>
  <r>
    <n v="4518"/>
    <n v="516"/>
    <n v="2.4710439305658229E-2"/>
    <n v="0.01"/>
    <s v="180102080603"/>
    <x v="23"/>
    <n v="40"/>
    <n v="100"/>
  </r>
  <r>
    <n v="4519"/>
    <n v="517"/>
    <n v="0.69189228190735141"/>
    <n v="0.28000000000000003"/>
    <s v="180102080603"/>
    <x v="23"/>
    <n v="280"/>
    <n v="2800"/>
  </r>
  <r>
    <n v="4520"/>
    <n v="518"/>
    <n v="2.4710439301820257E-2"/>
    <n v="0.01"/>
    <s v="180102080602"/>
    <x v="22"/>
    <n v="40"/>
    <n v="100"/>
  </r>
  <r>
    <n v="4521"/>
    <n v="519"/>
    <n v="0.32123572357680036"/>
    <n v="0.13"/>
    <s v="180102080603"/>
    <x v="23"/>
    <n v="240"/>
    <n v="1300"/>
  </r>
  <r>
    <n v="4522"/>
    <n v="520"/>
    <n v="0.81544486593494891"/>
    <n v="0.33"/>
    <s v="180102080603"/>
    <x v="23"/>
    <n v="280"/>
    <n v="3300"/>
  </r>
  <r>
    <n v="4523"/>
    <n v="521"/>
    <n v="2.4710439307429603E-2"/>
    <n v="0.01"/>
    <s v="180102080602"/>
    <x v="22"/>
    <n v="40"/>
    <n v="100"/>
  </r>
  <r>
    <n v="4524"/>
    <n v="522"/>
    <n v="0.1482627763942235"/>
    <n v="0.06"/>
    <s v="180102080602"/>
    <x v="22"/>
    <n v="120"/>
    <n v="600"/>
  </r>
  <r>
    <n v="4525"/>
    <n v="523"/>
    <n v="2.0262560901016511"/>
    <n v="0.82"/>
    <s v="180102080603"/>
    <x v="23"/>
    <n v="920"/>
    <n v="8200"/>
  </r>
  <r>
    <n v="4526"/>
    <n v="524"/>
    <n v="5.31274677223161"/>
    <n v="2.15"/>
    <s v="180102080602"/>
    <x v="22"/>
    <n v="800"/>
    <n v="21500"/>
  </r>
  <r>
    <n v="4527"/>
    <n v="525"/>
    <n v="4.9420878614194939E-2"/>
    <n v="0.02"/>
    <s v="180102080601"/>
    <x v="24"/>
    <n v="60"/>
    <n v="200"/>
  </r>
  <r>
    <n v="4528"/>
    <n v="526"/>
    <n v="2.4710439305805843E-2"/>
    <n v="0.01"/>
    <s v="180102080602"/>
    <x v="22"/>
    <n v="40"/>
    <n v="100"/>
  </r>
  <r>
    <n v="4529"/>
    <n v="527"/>
    <n v="0.22239392249962764"/>
    <n v="0.09"/>
    <s v="180102080603"/>
    <x v="23"/>
    <n v="140"/>
    <n v="900"/>
  </r>
  <r>
    <n v="4530"/>
    <n v="528"/>
    <n v="2.4710439308093867E-2"/>
    <n v="0.01"/>
    <s v="180102080601"/>
    <x v="24"/>
    <n v="40"/>
    <n v="100"/>
  </r>
  <r>
    <n v="4531"/>
    <n v="529"/>
    <n v="2.4710439302853559E-2"/>
    <n v="0.01"/>
    <s v="180102080602"/>
    <x v="22"/>
    <n v="40"/>
    <n v="100"/>
  </r>
  <r>
    <n v="4532"/>
    <n v="530"/>
    <n v="2.4710439304551121E-2"/>
    <n v="0.01"/>
    <s v="180102080602"/>
    <x v="22"/>
    <n v="40"/>
    <n v="100"/>
  </r>
  <r>
    <n v="4533"/>
    <n v="531"/>
    <n v="0.14826265045832912"/>
    <n v="0.06"/>
    <s v="180102080603"/>
    <x v="23"/>
    <n v="120"/>
    <n v="600"/>
  </r>
  <r>
    <n v="4534"/>
    <n v="532"/>
    <n v="0.64247139566378009"/>
    <n v="0.26"/>
    <s v="180102080603"/>
    <x v="23"/>
    <n v="260"/>
    <n v="2600"/>
  </r>
  <r>
    <n v="4535"/>
    <n v="533"/>
    <n v="7.4131334525956188E-2"/>
    <n v="0.03"/>
    <s v="180102080601"/>
    <x v="24"/>
    <n v="80"/>
    <n v="300"/>
  </r>
  <r>
    <n v="4536"/>
    <n v="534"/>
    <n v="0.24710440766856248"/>
    <n v="0.1"/>
    <s v="180102080603"/>
    <x v="23"/>
    <n v="180"/>
    <n v="1000"/>
  </r>
  <r>
    <n v="4537"/>
    <n v="535"/>
    <n v="2.6440168560533643"/>
    <n v="1.07"/>
    <s v="180102080603"/>
    <x v="23"/>
    <n v="1000"/>
    <n v="10700"/>
  </r>
  <r>
    <n v="4538"/>
    <n v="536"/>
    <n v="0.17297307125602043"/>
    <n v="7.0000000000000007E-2"/>
    <s v="180102080602"/>
    <x v="22"/>
    <n v="120"/>
    <n v="700"/>
  </r>
  <r>
    <n v="4539"/>
    <n v="537"/>
    <n v="0.29652522576594731"/>
    <n v="0.12"/>
    <s v="180102080602"/>
    <x v="22"/>
    <n v="180"/>
    <n v="1200"/>
  </r>
  <r>
    <n v="4540"/>
    <n v="538"/>
    <n v="7.4131317920074588E-2"/>
    <n v="0.03"/>
    <s v="180102080602"/>
    <x v="22"/>
    <n v="80"/>
    <n v="300"/>
  </r>
  <r>
    <n v="4541"/>
    <n v="539"/>
    <n v="4.94208786178853E-2"/>
    <n v="0.02"/>
    <s v="180102080603"/>
    <x v="23"/>
    <n v="60"/>
    <n v="200"/>
  </r>
  <r>
    <n v="4542"/>
    <n v="540"/>
    <n v="7.4131332560987154E-2"/>
    <n v="0.03"/>
    <s v="180102080602"/>
    <x v="22"/>
    <n v="80"/>
    <n v="300"/>
  </r>
  <r>
    <n v="4543"/>
    <n v="541"/>
    <n v="2.4710439305805843E-2"/>
    <n v="0.01"/>
    <s v="180102080603"/>
    <x v="23"/>
    <n v="40"/>
    <n v="100"/>
  </r>
  <r>
    <n v="4544"/>
    <n v="542"/>
    <n v="0.14826265244691647"/>
    <n v="0.06"/>
    <s v="180102080603"/>
    <x v="23"/>
    <n v="120"/>
    <n v="600"/>
  </r>
  <r>
    <n v="4545"/>
    <n v="543"/>
    <n v="4.9420878609397478E-2"/>
    <n v="0.02"/>
    <s v="180102080602"/>
    <x v="22"/>
    <n v="60"/>
    <n v="200"/>
  </r>
  <r>
    <n v="4546"/>
    <n v="544"/>
    <n v="4.9420878625708868E-2"/>
    <n v="0.02"/>
    <s v="180102080602"/>
    <x v="22"/>
    <n v="60"/>
    <n v="200"/>
  </r>
  <r>
    <n v="4547"/>
    <n v="545"/>
    <n v="0.19768349582666192"/>
    <n v="0.08"/>
    <s v="180102080603"/>
    <x v="23"/>
    <n v="140"/>
    <n v="800"/>
  </r>
  <r>
    <n v="4548"/>
    <n v="546"/>
    <n v="0.12355219653235054"/>
    <n v="0.05"/>
    <s v="180102080603"/>
    <x v="23"/>
    <n v="120"/>
    <n v="500"/>
  </r>
  <r>
    <n v="4549"/>
    <n v="547"/>
    <n v="2.0015456507856597"/>
    <n v="0.81"/>
    <s v="180102080603"/>
    <x v="23"/>
    <n v="660"/>
    <n v="8100"/>
  </r>
  <r>
    <n v="4550"/>
    <n v="548"/>
    <n v="0.81544445283384437"/>
    <n v="0.33"/>
    <s v="180102080603"/>
    <x v="23"/>
    <n v="400"/>
    <n v="3300"/>
  </r>
  <r>
    <n v="4551"/>
    <n v="549"/>
    <n v="0.14826263583645882"/>
    <n v="0.06"/>
    <s v="180102080601"/>
    <x v="24"/>
    <n v="120"/>
    <n v="600"/>
  </r>
  <r>
    <n v="4552"/>
    <n v="550"/>
    <n v="7.4131334535034482E-2"/>
    <n v="0.03"/>
    <s v="180102080603"/>
    <x v="23"/>
    <n v="80"/>
    <n v="300"/>
  </r>
  <r>
    <n v="4553"/>
    <n v="551"/>
    <n v="0.74131319575540544"/>
    <n v="0.3"/>
    <s v="180102080603"/>
    <x v="23"/>
    <n v="380"/>
    <n v="3000"/>
  </r>
  <r>
    <n v="4554"/>
    <n v="552"/>
    <n v="2.4710439306322496E-2"/>
    <n v="0.01"/>
    <s v="180102080603"/>
    <x v="23"/>
    <n v="40"/>
    <n v="100"/>
  </r>
  <r>
    <n v="4555"/>
    <n v="553"/>
    <n v="7.5119741706982914"/>
    <n v="3.04"/>
    <s v="180102080603"/>
    <x v="23"/>
    <n v="1440"/>
    <n v="30400"/>
  </r>
  <r>
    <n v="4556"/>
    <n v="554"/>
    <n v="4.9420878604083354E-2"/>
    <n v="0.02"/>
    <s v="180102080602"/>
    <x v="22"/>
    <n v="60"/>
    <n v="200"/>
  </r>
  <r>
    <n v="4557"/>
    <n v="555"/>
    <n v="2.4710439310086665E-2"/>
    <n v="0.01"/>
    <s v="180102080603"/>
    <x v="23"/>
    <n v="40"/>
    <n v="100"/>
  </r>
  <r>
    <n v="4558"/>
    <n v="556"/>
    <n v="2.4710439302853559E-2"/>
    <n v="0.01"/>
    <s v="180102080602"/>
    <x v="22"/>
    <n v="40"/>
    <n v="100"/>
  </r>
  <r>
    <n v="4559"/>
    <n v="557"/>
    <n v="0.76602363696706077"/>
    <n v="0.31"/>
    <s v="180102080602"/>
    <x v="22"/>
    <n v="300"/>
    <n v="3100"/>
  </r>
  <r>
    <n v="4560"/>
    <n v="558"/>
    <n v="2.4710439303074976E-2"/>
    <n v="0.01"/>
    <s v="180102080602"/>
    <x v="22"/>
    <n v="40"/>
    <n v="100"/>
  </r>
  <r>
    <n v="4561"/>
    <n v="559"/>
    <n v="0.44478792406912865"/>
    <n v="0.18"/>
    <s v="180102080602"/>
    <x v="22"/>
    <n v="300"/>
    <n v="1800"/>
  </r>
  <r>
    <n v="4562"/>
    <n v="560"/>
    <n v="0.42007781276967243"/>
    <n v="0.17"/>
    <s v="180102080603"/>
    <x v="23"/>
    <n v="220"/>
    <n v="1700"/>
  </r>
  <r>
    <n v="4563"/>
    <n v="561"/>
    <n v="7.4131317917934175E-2"/>
    <n v="0.03"/>
    <s v="180102080602"/>
    <x v="22"/>
    <n v="80"/>
    <n v="300"/>
  </r>
  <r>
    <n v="4564"/>
    <n v="562"/>
    <n v="0.19768351250598168"/>
    <n v="0.08"/>
    <s v="180102080602"/>
    <x v="22"/>
    <n v="160"/>
    <n v="800"/>
  </r>
  <r>
    <n v="4565"/>
    <n v="563"/>
    <n v="4.9420878611980724E-2"/>
    <n v="0.02"/>
    <s v="180102080601"/>
    <x v="24"/>
    <n v="60"/>
    <n v="200"/>
  </r>
  <r>
    <n v="4566"/>
    <n v="564"/>
    <n v="2.471043930277975E-2"/>
    <n v="0.01"/>
    <s v="180102080602"/>
    <x v="22"/>
    <n v="40"/>
    <n v="100"/>
  </r>
  <r>
    <n v="4567"/>
    <n v="565"/>
    <n v="0.12355217790326602"/>
    <n v="0.05"/>
    <s v="180102080603"/>
    <x v="23"/>
    <n v="100"/>
    <n v="500"/>
  </r>
  <r>
    <n v="4568"/>
    <n v="566"/>
    <n v="2.4710439307281985E-2"/>
    <n v="0.01"/>
    <s v="180102080601"/>
    <x v="24"/>
    <n v="40"/>
    <n v="100"/>
  </r>
  <r>
    <n v="4569"/>
    <n v="567"/>
    <n v="3.2617779404671237"/>
    <n v="1.32"/>
    <s v="180102080602"/>
    <x v="22"/>
    <n v="640"/>
    <n v="13200"/>
  </r>
  <r>
    <n v="4570"/>
    <n v="568"/>
    <n v="2.4710439300860764E-2"/>
    <n v="0.01"/>
    <s v="180102080601"/>
    <x v="24"/>
    <n v="40"/>
    <n v="100"/>
  </r>
  <r>
    <n v="4571"/>
    <n v="569"/>
    <n v="4.9420878616261543E-2"/>
    <n v="0.02"/>
    <s v="180102080603"/>
    <x v="23"/>
    <n v="60"/>
    <n v="200"/>
  </r>
  <r>
    <n v="4572"/>
    <n v="570"/>
    <n v="0.42007751602679733"/>
    <n v="0.17"/>
    <s v="180102080603"/>
    <x v="23"/>
    <n v="220"/>
    <n v="1700"/>
  </r>
  <r>
    <n v="4573"/>
    <n v="571"/>
    <n v="0.19768351442961873"/>
    <n v="0.08"/>
    <s v="180102080603"/>
    <x v="23"/>
    <n v="140"/>
    <n v="800"/>
  </r>
  <r>
    <n v="4574"/>
    <n v="572"/>
    <n v="4.5467206346345925"/>
    <n v="1.84"/>
    <s v="180102080603"/>
    <x v="23"/>
    <n v="1280"/>
    <n v="18400"/>
  </r>
  <r>
    <n v="4575"/>
    <n v="573"/>
    <n v="0.12355224437757178"/>
    <n v="0.05"/>
    <s v="180102080601"/>
    <x v="24"/>
    <n v="100"/>
    <n v="500"/>
  </r>
  <r>
    <n v="4576"/>
    <n v="574"/>
    <n v="0.22239397403646358"/>
    <n v="0.09"/>
    <s v="180102080602"/>
    <x v="22"/>
    <n v="180"/>
    <n v="900"/>
  </r>
  <r>
    <n v="4577"/>
    <n v="575"/>
    <n v="2.4710439304846354E-2"/>
    <n v="0.01"/>
    <s v="180102080603"/>
    <x v="23"/>
    <n v="40"/>
    <n v="100"/>
  </r>
  <r>
    <n v="4578"/>
    <n v="576"/>
    <n v="7.4131317892323093E-2"/>
    <n v="0.03"/>
    <s v="180102080601"/>
    <x v="24"/>
    <n v="80"/>
    <n v="300"/>
  </r>
  <r>
    <n v="4579"/>
    <n v="577"/>
    <n v="0.32123567972905082"/>
    <n v="0.13"/>
    <s v="180102080603"/>
    <x v="23"/>
    <n v="160"/>
    <n v="1300"/>
  </r>
  <r>
    <n v="4580"/>
    <n v="578"/>
    <n v="2.4710439306174881E-2"/>
    <n v="0.01"/>
    <s v="180102080601"/>
    <x v="24"/>
    <n v="40"/>
    <n v="100"/>
  </r>
  <r>
    <n v="4581"/>
    <n v="579"/>
    <n v="7.413133453031083E-2"/>
    <n v="0.03"/>
    <s v="180102080601"/>
    <x v="24"/>
    <n v="80"/>
    <n v="300"/>
  </r>
  <r>
    <n v="4582"/>
    <n v="580"/>
    <n v="0.17297312097321366"/>
    <n v="7.0000000000000007E-2"/>
    <s v="180102080603"/>
    <x v="23"/>
    <n v="140"/>
    <n v="700"/>
  </r>
  <r>
    <n v="4583"/>
    <n v="581"/>
    <n v="2.7675699639747906"/>
    <n v="1.1200000000000001"/>
    <s v="180102080603"/>
    <x v="23"/>
    <n v="800"/>
    <n v="11200"/>
  </r>
  <r>
    <n v="4584"/>
    <n v="582"/>
    <n v="1.5320471236359468"/>
    <n v="0.62"/>
    <s v="180102080601"/>
    <x v="24"/>
    <n v="600"/>
    <n v="6200"/>
  </r>
  <r>
    <n v="4585"/>
    <n v="583"/>
    <n v="0.44478782637747777"/>
    <n v="0.18"/>
    <s v="180102080601"/>
    <x v="24"/>
    <n v="260"/>
    <n v="1800"/>
  </r>
  <r>
    <n v="4586"/>
    <n v="584"/>
    <n v="0.19768349580843156"/>
    <n v="0.08"/>
    <s v="180102080601"/>
    <x v="24"/>
    <n v="140"/>
    <n v="800"/>
  </r>
  <r>
    <n v="4587"/>
    <n v="585"/>
    <n v="4.9420878618401956E-2"/>
    <n v="0.02"/>
    <s v="180102080601"/>
    <x v="24"/>
    <n v="60"/>
    <n v="200"/>
  </r>
  <r>
    <n v="4588"/>
    <n v="586"/>
    <n v="0.29652527563636422"/>
    <n v="0.12"/>
    <s v="180102080601"/>
    <x v="24"/>
    <n v="180"/>
    <n v="1200"/>
  </r>
  <r>
    <n v="4589"/>
    <n v="587"/>
    <n v="0.12355229122233646"/>
    <n v="0.05"/>
    <s v="180102080601"/>
    <x v="24"/>
    <n v="120"/>
    <n v="500"/>
  </r>
  <r>
    <n v="4590"/>
    <n v="588"/>
    <n v="0.86486537077686931"/>
    <n v="0.35"/>
    <s v="180102080601"/>
    <x v="24"/>
    <n v="300"/>
    <n v="3500"/>
  </r>
  <r>
    <n v="4591"/>
    <n v="589"/>
    <n v="2.4710439308979554E-2"/>
    <n v="0.01"/>
    <s v="180102080601"/>
    <x v="24"/>
    <n v="40"/>
    <n v="100"/>
  </r>
  <r>
    <n v="4592"/>
    <n v="590"/>
    <n v="7.4131303303001758E-2"/>
    <n v="0.03"/>
    <s v="180102080601"/>
    <x v="24"/>
    <n v="80"/>
    <n v="300"/>
  </r>
  <r>
    <n v="4593"/>
    <n v="591"/>
    <n v="0.39536704349203122"/>
    <n v="0.16"/>
    <s v="180102080601"/>
    <x v="24"/>
    <n v="240"/>
    <n v="1600"/>
  </r>
  <r>
    <n v="4594"/>
    <n v="592"/>
    <n v="1.3837841179812866"/>
    <n v="0.56000000000000005"/>
    <s v="180102080601"/>
    <x v="24"/>
    <n v="440"/>
    <n v="5600"/>
  </r>
  <r>
    <n v="4595"/>
    <n v="593"/>
    <n v="2.4710439302705944E-2"/>
    <n v="0.01"/>
    <s v="180102080601"/>
    <x v="24"/>
    <n v="40"/>
    <n v="100"/>
  </r>
  <r>
    <n v="4596"/>
    <n v="594"/>
    <n v="7.4131301306886069E-2"/>
    <n v="0.03"/>
    <s v="180102080601"/>
    <x v="24"/>
    <n v="80"/>
    <n v="300"/>
  </r>
  <r>
    <n v="4597"/>
    <n v="595"/>
    <n v="0.29652527164693754"/>
    <n v="0.12"/>
    <s v="180102080601"/>
    <x v="24"/>
    <n v="140"/>
    <n v="1200"/>
  </r>
  <r>
    <n v="4598"/>
    <n v="596"/>
    <n v="9.8841757218868759E-2"/>
    <n v="0.04"/>
    <s v="180102080601"/>
    <x v="24"/>
    <n v="100"/>
    <n v="400"/>
  </r>
  <r>
    <n v="4599"/>
    <n v="597"/>
    <n v="0.51891920688081639"/>
    <n v="0.21"/>
    <s v="180102080601"/>
    <x v="24"/>
    <n v="300"/>
    <n v="2100"/>
  </r>
  <r>
    <n v="4600"/>
    <n v="598"/>
    <n v="0.24710453357604104"/>
    <n v="0.1"/>
    <s v="180102080601"/>
    <x v="24"/>
    <n v="160"/>
    <n v="1000"/>
  </r>
  <r>
    <n v="4601"/>
    <n v="599"/>
    <n v="2.4710439308241482E-2"/>
    <n v="0.01"/>
    <s v="180102080601"/>
    <x v="24"/>
    <n v="40"/>
    <n v="100"/>
  </r>
  <r>
    <n v="4602"/>
    <n v="600"/>
    <n v="0.39536703764679626"/>
    <n v="0.16"/>
    <s v="180102080601"/>
    <x v="24"/>
    <n v="220"/>
    <n v="1600"/>
  </r>
  <r>
    <n v="4603"/>
    <n v="601"/>
    <n v="0.44478765765761691"/>
    <n v="0.18"/>
    <s v="180102080602"/>
    <x v="22"/>
    <n v="220"/>
    <n v="1800"/>
  </r>
  <r>
    <n v="4604"/>
    <n v="602"/>
    <n v="1.1366800508691022"/>
    <n v="0.46"/>
    <s v="180102080601"/>
    <x v="24"/>
    <n v="360"/>
    <n v="4600"/>
  </r>
  <r>
    <n v="4605"/>
    <n v="603"/>
    <n v="7.4131332567555996E-2"/>
    <n v="0.03"/>
    <s v="180102080602"/>
    <x v="22"/>
    <n v="80"/>
    <n v="300"/>
  </r>
  <r>
    <n v="4606"/>
    <n v="604"/>
    <n v="0.37065645803291558"/>
    <n v="0.15"/>
    <s v="180102080601"/>
    <x v="24"/>
    <n v="200"/>
    <n v="1500"/>
  </r>
  <r>
    <n v="4607"/>
    <n v="605"/>
    <n v="0.34594630946104554"/>
    <n v="0.14000000000000001"/>
    <s v="180102080601"/>
    <x v="24"/>
    <n v="160"/>
    <n v="1400"/>
  </r>
  <r>
    <n v="4608"/>
    <n v="606"/>
    <n v="7.4131332526223961E-2"/>
    <n v="0.03"/>
    <s v="180102080601"/>
    <x v="24"/>
    <n v="80"/>
    <n v="300"/>
  </r>
  <r>
    <n v="4609"/>
    <n v="607"/>
    <n v="0.14826263583099708"/>
    <n v="0.06"/>
    <s v="180102080601"/>
    <x v="24"/>
    <n v="100"/>
    <n v="600"/>
  </r>
  <r>
    <n v="4610"/>
    <n v="608"/>
    <n v="4.9420878607330868E-2"/>
    <n v="0.02"/>
    <s v="180102080601"/>
    <x v="24"/>
    <n v="60"/>
    <n v="200"/>
  </r>
  <r>
    <n v="4611"/>
    <n v="609"/>
    <n v="3.9042495994146136"/>
    <n v="1.58"/>
    <s v="180102080601"/>
    <x v="24"/>
    <n v="760"/>
    <n v="15800"/>
  </r>
  <r>
    <n v="4612"/>
    <n v="610"/>
    <n v="2.4710439302853559E-2"/>
    <n v="0.01"/>
    <s v="180102080601"/>
    <x v="24"/>
    <n v="40"/>
    <n v="100"/>
  </r>
  <r>
    <n v="4613"/>
    <n v="611"/>
    <n v="0.46949804709293202"/>
    <n v="0.19"/>
    <s v="180102080601"/>
    <x v="24"/>
    <n v="220"/>
    <n v="1900"/>
  </r>
  <r>
    <n v="4614"/>
    <n v="612"/>
    <n v="7.0177641176317911"/>
    <n v="2.84"/>
    <s v="180102080601"/>
    <x v="24"/>
    <n v="1280"/>
    <n v="28400"/>
  </r>
  <r>
    <n v="4615"/>
    <n v="613"/>
    <n v="0.12355221505913831"/>
    <n v="0.05"/>
    <s v="180102080601"/>
    <x v="24"/>
    <n v="100"/>
    <n v="500"/>
  </r>
  <r>
    <n v="4616"/>
    <n v="614"/>
    <n v="9.88417572171712E-2"/>
    <n v="0.04"/>
    <s v="180102080601"/>
    <x v="24"/>
    <n v="80"/>
    <n v="400"/>
  </r>
  <r>
    <n v="4617"/>
    <n v="615"/>
    <n v="2.4710439306617725E-2"/>
    <n v="0.01"/>
    <s v="180102080601"/>
    <x v="24"/>
    <n v="40"/>
    <n v="100"/>
  </r>
  <r>
    <n v="4618"/>
    <n v="616"/>
    <n v="1.01312828079969"/>
    <n v="0.41"/>
    <s v="180102080601"/>
    <x v="24"/>
    <n v="440"/>
    <n v="4100"/>
  </r>
  <r>
    <n v="4619"/>
    <n v="617"/>
    <n v="4.2501956227664088"/>
    <n v="1.72"/>
    <s v="180102080601"/>
    <x v="24"/>
    <n v="740"/>
    <n v="17200"/>
  </r>
  <r>
    <n v="4620"/>
    <n v="618"/>
    <n v="0.17297312098022533"/>
    <n v="7.0000000000000007E-2"/>
    <s v="180102080601"/>
    <x v="24"/>
    <n v="140"/>
    <n v="700"/>
  </r>
  <r>
    <n v="4621"/>
    <n v="619"/>
    <n v="4.9420878608733211E-2"/>
    <n v="0.02"/>
    <s v="180102080601"/>
    <x v="24"/>
    <n v="60"/>
    <n v="200"/>
  </r>
  <r>
    <n v="4622"/>
    <n v="620"/>
    <n v="8.5251030718353071"/>
    <n v="3.45"/>
    <s v="180102080602"/>
    <x v="22"/>
    <n v="1040"/>
    <n v="34500"/>
  </r>
  <r>
    <n v="4623"/>
    <n v="621"/>
    <n v="0.32123601937560764"/>
    <n v="0.13"/>
    <s v="180102080602"/>
    <x v="22"/>
    <n v="180"/>
    <n v="1300"/>
  </r>
  <r>
    <n v="4624"/>
    <n v="622"/>
    <n v="0.98841752636541458"/>
    <n v="0.4"/>
    <s v="180102080601"/>
    <x v="24"/>
    <n v="380"/>
    <n v="4000"/>
  </r>
  <r>
    <n v="4625"/>
    <n v="623"/>
    <n v="8.549810787033957"/>
    <n v="3.46"/>
    <s v="180102080601"/>
    <x v="24"/>
    <n v="1480"/>
    <n v="34600"/>
  </r>
  <r>
    <n v="4626"/>
    <n v="624"/>
    <n v="4.9420878606297576E-2"/>
    <n v="0.02"/>
    <s v="180102080601"/>
    <x v="24"/>
    <n v="60"/>
    <n v="200"/>
  </r>
  <r>
    <n v="4627"/>
    <n v="625"/>
    <n v="0.76602382142453529"/>
    <n v="0.31"/>
    <s v="180102080601"/>
    <x v="24"/>
    <n v="360"/>
    <n v="3100"/>
  </r>
  <r>
    <n v="4628"/>
    <n v="626"/>
    <n v="0.44478790749195801"/>
    <n v="0.18"/>
    <s v="180102080601"/>
    <x v="24"/>
    <n v="200"/>
    <n v="1800"/>
  </r>
  <r>
    <n v="4629"/>
    <n v="627"/>
    <n v="0.3706565945450862"/>
    <n v="0.15"/>
    <s v="180102080601"/>
    <x v="24"/>
    <n v="200"/>
    <n v="1500"/>
  </r>
  <r>
    <n v="4630"/>
    <n v="628"/>
    <n v="2.4710439309865242E-2"/>
    <n v="0.01"/>
    <s v="180102080601"/>
    <x v="24"/>
    <n v="40"/>
    <n v="100"/>
  </r>
  <r>
    <n v="4631"/>
    <n v="629"/>
    <n v="7.4131317896013446E-2"/>
    <n v="0.03"/>
    <s v="180102080601"/>
    <x v="24"/>
    <n v="80"/>
    <n v="300"/>
  </r>
  <r>
    <n v="4632"/>
    <n v="630"/>
    <n v="0.29652529023321383"/>
    <n v="0.12"/>
    <s v="180102080601"/>
    <x v="24"/>
    <n v="240"/>
    <n v="1200"/>
  </r>
  <r>
    <n v="4633"/>
    <n v="631"/>
    <n v="2.545174743038924"/>
    <n v="1.03"/>
    <s v="180102080601"/>
    <x v="24"/>
    <n v="720"/>
    <n v="10300"/>
  </r>
  <r>
    <n v="4634"/>
    <n v="632"/>
    <n v="39.734385917302816"/>
    <n v="16.079999999999998"/>
    <s v="180102080602"/>
    <x v="22"/>
    <n v="3100"/>
    <n v="160800"/>
  </r>
  <r>
    <n v="4635"/>
    <n v="633"/>
    <n v="4.9420878616925804E-2"/>
    <n v="0.02"/>
    <s v="180102080601"/>
    <x v="24"/>
    <n v="60"/>
    <n v="200"/>
  </r>
  <r>
    <n v="4636"/>
    <n v="634"/>
    <n v="7.4131317904648886E-2"/>
    <n v="0.03"/>
    <s v="180102080601"/>
    <x v="24"/>
    <n v="80"/>
    <n v="300"/>
  </r>
  <r>
    <n v="4637"/>
    <n v="635"/>
    <n v="0.56834009507503813"/>
    <n v="0.23"/>
    <s v="180102080601"/>
    <x v="24"/>
    <n v="240"/>
    <n v="2300"/>
  </r>
  <r>
    <n v="4638"/>
    <n v="636"/>
    <n v="9.8841757216285492E-2"/>
    <n v="0.04"/>
    <s v="180102080601"/>
    <x v="24"/>
    <n v="80"/>
    <n v="400"/>
  </r>
  <r>
    <n v="4639"/>
    <n v="637"/>
    <n v="2.4710439308462902E-2"/>
    <n v="0.01"/>
    <s v="180102080601"/>
    <x v="24"/>
    <n v="40"/>
    <n v="100"/>
  </r>
  <r>
    <n v="4640"/>
    <n v="638"/>
    <n v="2.4710439301598833E-2"/>
    <n v="0.01"/>
    <s v="180102080601"/>
    <x v="24"/>
    <n v="40"/>
    <n v="100"/>
  </r>
  <r>
    <n v="4641"/>
    <n v="639"/>
    <n v="1.1861014193941508"/>
    <n v="0.48"/>
    <s v="180102080601"/>
    <x v="24"/>
    <n v="380"/>
    <n v="4800"/>
  </r>
  <r>
    <n v="4642"/>
    <n v="640"/>
    <n v="0.96370722069632464"/>
    <n v="0.39"/>
    <s v="180102080601"/>
    <x v="24"/>
    <n v="340"/>
    <n v="3900"/>
  </r>
  <r>
    <n v="4643"/>
    <n v="641"/>
    <n v="0.44478781282138341"/>
    <n v="0.18"/>
    <s v="180102080601"/>
    <x v="24"/>
    <n v="220"/>
    <n v="1800"/>
  </r>
  <r>
    <n v="4644"/>
    <n v="642"/>
    <n v="2.1498080038332321"/>
    <n v="0.87"/>
    <s v="180102080601"/>
    <x v="24"/>
    <n v="560"/>
    <n v="8700"/>
  </r>
  <r>
    <n v="4645"/>
    <n v="643"/>
    <n v="0.39536706978429575"/>
    <n v="0.16"/>
    <s v="180102080601"/>
    <x v="24"/>
    <n v="180"/>
    <n v="1600"/>
  </r>
  <r>
    <n v="4646"/>
    <n v="644"/>
    <n v="1.6555975833685215"/>
    <n v="0.67"/>
    <s v="180102080601"/>
    <x v="24"/>
    <n v="520"/>
    <n v="6700"/>
  </r>
  <r>
    <n v="4647"/>
    <n v="645"/>
    <n v="5.461007228458536"/>
    <n v="2.21"/>
    <s v="180102080601"/>
    <x v="24"/>
    <n v="1120"/>
    <n v="22100"/>
  </r>
  <r>
    <n v="4648"/>
    <n v="646"/>
    <n v="1.9521247753527025"/>
    <n v="0.79"/>
    <s v="180102080601"/>
    <x v="24"/>
    <n v="420"/>
    <n v="7900"/>
  </r>
  <r>
    <n v="4649"/>
    <n v="647"/>
    <n v="4.7938253454933841"/>
    <n v="1.94"/>
    <s v="180102080601"/>
    <x v="24"/>
    <n v="700"/>
    <n v="19400"/>
  </r>
  <r>
    <n v="4650"/>
    <n v="648"/>
    <n v="9.8841757214883155E-2"/>
    <n v="0.04"/>
    <s v="180102080601"/>
    <x v="24"/>
    <n v="100"/>
    <n v="400"/>
  </r>
  <r>
    <n v="4651"/>
    <n v="649"/>
    <n v="2.4710439303591632E-2"/>
    <n v="0.01"/>
    <s v="180102080601"/>
    <x v="24"/>
    <n v="40"/>
    <n v="100"/>
  </r>
  <r>
    <n v="4652"/>
    <n v="650"/>
    <n v="2.471043930676534E-2"/>
    <n v="0.01"/>
    <s v="180102080601"/>
    <x v="24"/>
    <n v="40"/>
    <n v="100"/>
  </r>
  <r>
    <n v="4653"/>
    <n v="651"/>
    <n v="2.1992284247665532"/>
    <n v="0.89"/>
    <s v="180102080601"/>
    <x v="24"/>
    <n v="880"/>
    <n v="8900"/>
  </r>
  <r>
    <n v="4654"/>
    <n v="652"/>
    <n v="0.39536703846214438"/>
    <n v="0.16"/>
    <s v="180102080601"/>
    <x v="24"/>
    <n v="200"/>
    <n v="1600"/>
  </r>
  <r>
    <n v="4655"/>
    <n v="653"/>
    <n v="0.54363256955616623"/>
    <n v="0.22"/>
    <s v="180102080601"/>
    <x v="24"/>
    <n v="300"/>
    <n v="2200"/>
  </r>
  <r>
    <n v="4656"/>
    <n v="654"/>
    <n v="0.27181474168795666"/>
    <n v="0.11"/>
    <s v="180102080601"/>
    <x v="24"/>
    <n v="140"/>
    <n v="1100"/>
  </r>
  <r>
    <n v="4657"/>
    <n v="655"/>
    <n v="1.0872593178227785"/>
    <n v="0.44"/>
    <s v="180102080601"/>
    <x v="24"/>
    <n v="500"/>
    <n v="4400"/>
  </r>
  <r>
    <n v="4658"/>
    <n v="656"/>
    <n v="0.39536946429677239"/>
    <n v="0.16"/>
    <s v="180102080601"/>
    <x v="24"/>
    <n v="300"/>
    <n v="1600"/>
  </r>
  <r>
    <n v="4659"/>
    <n v="657"/>
    <n v="0.64247112628566205"/>
    <n v="0.26"/>
    <s v="180102080601"/>
    <x v="24"/>
    <n v="280"/>
    <n v="2600"/>
  </r>
  <r>
    <n v="4660"/>
    <n v="658"/>
    <n v="4.9420878608068944E-2"/>
    <n v="0.02"/>
    <s v="180102080601"/>
    <x v="24"/>
    <n v="60"/>
    <n v="200"/>
  </r>
  <r>
    <n v="4661"/>
    <n v="659"/>
    <n v="2.4710439304551121E-2"/>
    <n v="0.01"/>
    <s v="180102080601"/>
    <x v="24"/>
    <n v="40"/>
    <n v="100"/>
  </r>
  <r>
    <n v="4662"/>
    <n v="660"/>
    <n v="4.9420878621797081E-2"/>
    <n v="0.02"/>
    <s v="180102080601"/>
    <x v="24"/>
    <n v="60"/>
    <n v="200"/>
  </r>
  <r>
    <n v="4663"/>
    <n v="661"/>
    <n v="9.8841757226323268E-2"/>
    <n v="0.04"/>
    <s v="180102080601"/>
    <x v="24"/>
    <n v="80"/>
    <n v="400"/>
  </r>
  <r>
    <n v="4664"/>
    <n v="662"/>
    <n v="2.8664109876597093"/>
    <n v="1.1599999999999999"/>
    <s v="180102080601"/>
    <x v="24"/>
    <n v="780"/>
    <n v="11600"/>
  </r>
  <r>
    <n v="4665"/>
    <n v="663"/>
    <n v="28.219321908218472"/>
    <n v="11.42"/>
    <s v="180102080601"/>
    <x v="24"/>
    <n v="4400"/>
    <n v="114200"/>
  </r>
  <r>
    <n v="4666"/>
    <n v="664"/>
    <n v="0.88957589029833128"/>
    <n v="0.36"/>
    <s v="180102080601"/>
    <x v="24"/>
    <n v="460"/>
    <n v="3600"/>
  </r>
  <r>
    <n v="4667"/>
    <n v="665"/>
    <n v="2.4710439305953458E-2"/>
    <n v="0.01"/>
    <s v="180102080601"/>
    <x v="24"/>
    <n v="40"/>
    <n v="100"/>
  </r>
  <r>
    <n v="4668"/>
    <n v="666"/>
    <n v="70.227062184686943"/>
    <n v="28.42"/>
    <s v="180102080601"/>
    <x v="24"/>
    <n v="8820"/>
    <n v="284200"/>
  </r>
  <r>
    <n v="4669"/>
    <n v="667"/>
    <n v="4.9420878610283166E-2"/>
    <n v="0.02"/>
    <s v="180102080601"/>
    <x v="24"/>
    <n v="60"/>
    <n v="200"/>
  </r>
  <r>
    <n v="4670"/>
    <n v="668"/>
    <n v="7.4131301324599802E-2"/>
    <n v="0.03"/>
    <s v="180102080601"/>
    <x v="24"/>
    <n v="80"/>
    <n v="300"/>
  </r>
  <r>
    <n v="4671"/>
    <n v="669"/>
    <n v="0.59305058714465075"/>
    <n v="0.24"/>
    <s v="180102080601"/>
    <x v="24"/>
    <n v="280"/>
    <n v="2400"/>
  </r>
  <r>
    <n v="4672"/>
    <n v="670"/>
    <n v="2.4710439303296403E-2"/>
    <n v="0.01"/>
    <s v="180102080601"/>
    <x v="24"/>
    <n v="40"/>
    <n v="100"/>
  </r>
  <r>
    <n v="4673"/>
    <n v="671"/>
    <n v="2.4710439306543916E-2"/>
    <n v="0.01"/>
    <s v="180102080601"/>
    <x v="24"/>
    <n v="40"/>
    <n v="100"/>
  </r>
  <r>
    <n v="4674"/>
    <n v="672"/>
    <n v="7.4131317913505759E-2"/>
    <n v="0.03"/>
    <s v="180102080601"/>
    <x v="24"/>
    <n v="80"/>
    <n v="300"/>
  </r>
  <r>
    <n v="4675"/>
    <n v="673"/>
    <n v="0.51891938643527857"/>
    <n v="0.21"/>
    <s v="180102080601"/>
    <x v="24"/>
    <n v="260"/>
    <n v="2100"/>
  </r>
  <r>
    <n v="4676"/>
    <n v="674"/>
    <n v="4.9420878611095037E-2"/>
    <n v="0.02"/>
    <s v="180102080601"/>
    <x v="24"/>
    <n v="60"/>
    <n v="200"/>
  </r>
  <r>
    <n v="4677"/>
    <n v="675"/>
    <n v="4.9420878611464082E-2"/>
    <n v="0.02"/>
    <s v="180102080601"/>
    <x v="24"/>
    <n v="60"/>
    <n v="200"/>
  </r>
  <r>
    <n v="4678"/>
    <n v="676"/>
    <n v="9.093441935087613"/>
    <n v="3.68"/>
    <s v="180102080601"/>
    <x v="24"/>
    <n v="2620"/>
    <n v="36800"/>
  </r>
  <r>
    <n v="4679"/>
    <n v="677"/>
    <n v="0.37065654375163642"/>
    <n v="0.15"/>
    <s v="180102080601"/>
    <x v="24"/>
    <n v="180"/>
    <n v="1500"/>
  </r>
  <r>
    <n v="4680"/>
    <n v="678"/>
    <n v="1.3590740681027047"/>
    <n v="0.55000000000000004"/>
    <s v="180102080601"/>
    <x v="24"/>
    <n v="420"/>
    <n v="5500"/>
  </r>
  <r>
    <n v="4681"/>
    <n v="679"/>
    <n v="0.39536704547183554"/>
    <n v="0.16"/>
    <s v="180102080601"/>
    <x v="24"/>
    <n v="200"/>
    <n v="1600"/>
  </r>
  <r>
    <n v="4682"/>
    <n v="680"/>
    <n v="0.71660273786184703"/>
    <n v="0.28999999999999998"/>
    <s v="180102080601"/>
    <x v="24"/>
    <n v="300"/>
    <n v="2900"/>
  </r>
  <r>
    <n v="4683"/>
    <n v="681"/>
    <n v="1.9274139193144781"/>
    <n v="0.78"/>
    <s v="180102080601"/>
    <x v="24"/>
    <n v="600"/>
    <n v="7800"/>
  </r>
  <r>
    <n v="4684"/>
    <n v="682"/>
    <n v="4.9420878614194939E-2"/>
    <n v="0.02"/>
    <s v="180102080601"/>
    <x v="24"/>
    <n v="60"/>
    <n v="200"/>
  </r>
  <r>
    <n v="4685"/>
    <n v="683"/>
    <n v="0.61776106068223524"/>
    <n v="0.25"/>
    <s v="180102080601"/>
    <x v="24"/>
    <n v="220"/>
    <n v="2500"/>
  </r>
  <r>
    <n v="4686"/>
    <n v="684"/>
    <n v="4.9420878608511784E-2"/>
    <n v="0.02"/>
    <s v="180102080601"/>
    <x v="24"/>
    <n v="60"/>
    <n v="200"/>
  </r>
  <r>
    <n v="4687"/>
    <n v="685"/>
    <n v="0.1976835270427523"/>
    <n v="0.08"/>
    <s v="180102080601"/>
    <x v="24"/>
    <n v="140"/>
    <n v="800"/>
  </r>
  <r>
    <n v="4688"/>
    <n v="686"/>
    <n v="0.46949837224058133"/>
    <n v="0.19"/>
    <s v="180102080601"/>
    <x v="24"/>
    <n v="280"/>
    <n v="1900"/>
  </r>
  <r>
    <n v="4689"/>
    <n v="687"/>
    <n v="2.4710439303960663E-2"/>
    <n v="0.01"/>
    <s v="180102080601"/>
    <x v="24"/>
    <n v="40"/>
    <n v="100"/>
  </r>
  <r>
    <n v="4690"/>
    <n v="688"/>
    <n v="7.41313032920045E-2"/>
    <n v="0.03"/>
    <s v="180102080601"/>
    <x v="24"/>
    <n v="80"/>
    <n v="300"/>
  </r>
  <r>
    <n v="4691"/>
    <n v="689"/>
    <n v="2.4710439307577218E-2"/>
    <n v="0.01"/>
    <s v="180102080601"/>
    <x v="24"/>
    <n v="40"/>
    <n v="100"/>
  </r>
  <r>
    <n v="4692"/>
    <n v="690"/>
    <n v="1.8532829892248091"/>
    <n v="0.75"/>
    <s v="180102080601"/>
    <x v="24"/>
    <n v="500"/>
    <n v="7500"/>
  </r>
  <r>
    <n v="4693"/>
    <n v="691"/>
    <n v="0.61776127620944044"/>
    <n v="0.25"/>
    <s v="180102080601"/>
    <x v="24"/>
    <n v="340"/>
    <n v="2500"/>
  </r>
  <r>
    <n v="4694"/>
    <n v="692"/>
    <n v="26.9590896925057"/>
    <n v="10.91"/>
    <s v="180102080601"/>
    <x v="24"/>
    <n v="3340"/>
    <n v="109100"/>
  </r>
  <r>
    <n v="4695"/>
    <n v="693"/>
    <n v="0.14826262121414568"/>
    <n v="0.06"/>
    <s v="180102080601"/>
    <x v="24"/>
    <n v="120"/>
    <n v="600"/>
  </r>
  <r>
    <n v="4696"/>
    <n v="694"/>
    <n v="0.46949848927148957"/>
    <n v="0.19"/>
    <s v="180102080601"/>
    <x v="24"/>
    <n v="260"/>
    <n v="1900"/>
  </r>
  <r>
    <n v="4697"/>
    <n v="695"/>
    <n v="28.86179416906057"/>
    <n v="11.68"/>
    <s v="180102080601"/>
    <x v="24"/>
    <n v="3040"/>
    <n v="116800"/>
  </r>
  <r>
    <n v="4698"/>
    <n v="696"/>
    <n v="9.8841757220344897E-2"/>
    <n v="0.04"/>
    <s v="180102080601"/>
    <x v="24"/>
    <n v="100"/>
    <n v="400"/>
  </r>
  <r>
    <n v="4699"/>
    <n v="697"/>
    <n v="1.2355220221040477"/>
    <n v="0.5"/>
    <s v="180102080601"/>
    <x v="24"/>
    <n v="340"/>
    <n v="5000"/>
  </r>
  <r>
    <n v="4700"/>
    <n v="698"/>
    <n v="2.4710439304329701E-2"/>
    <n v="0.01"/>
    <s v="180102080601"/>
    <x v="24"/>
    <n v="40"/>
    <n v="100"/>
  </r>
  <r>
    <n v="4701"/>
    <n v="699"/>
    <n v="2.4710439301746448E-2"/>
    <n v="0.01"/>
    <s v="180102080601"/>
    <x v="24"/>
    <n v="40"/>
    <n v="100"/>
  </r>
  <r>
    <n v="4702"/>
    <n v="700"/>
    <n v="1.1366803977428599"/>
    <n v="0.46"/>
    <s v="180102080601"/>
    <x v="24"/>
    <n v="420"/>
    <n v="4600"/>
  </r>
  <r>
    <n v="4703"/>
    <n v="701"/>
    <n v="0.32123566112535595"/>
    <n v="0.13"/>
    <s v="180102080601"/>
    <x v="24"/>
    <n v="160"/>
    <n v="1300"/>
  </r>
  <r>
    <n v="4704"/>
    <n v="702"/>
    <n v="1.2602323703563483"/>
    <n v="0.51"/>
    <s v="180102080601"/>
    <x v="24"/>
    <n v="400"/>
    <n v="5100"/>
  </r>
  <r>
    <n v="4705"/>
    <n v="703"/>
    <n v="2.471043930071315E-2"/>
    <n v="0.01"/>
    <s v="180102080601"/>
    <x v="24"/>
    <n v="40"/>
    <n v="100"/>
  </r>
  <r>
    <n v="4706"/>
    <n v="704"/>
    <n v="0.12355221508069"/>
    <n v="0.05"/>
    <s v="180102080601"/>
    <x v="24"/>
    <n v="100"/>
    <n v="500"/>
  </r>
  <r>
    <n v="4707"/>
    <n v="705"/>
    <n v="0.59305031018077625"/>
    <n v="0.24"/>
    <s v="180102080601"/>
    <x v="24"/>
    <n v="280"/>
    <n v="2400"/>
  </r>
  <r>
    <n v="4708"/>
    <n v="706"/>
    <n v="6.6718216183928263"/>
    <n v="2.7"/>
    <s v="180102080601"/>
    <x v="24"/>
    <n v="1340"/>
    <n v="27000"/>
  </r>
  <r>
    <n v="4709"/>
    <n v="707"/>
    <n v="4.2007753273350694"/>
    <n v="1.7"/>
    <s v="180102080601"/>
    <x v="24"/>
    <n v="800"/>
    <n v="17000"/>
  </r>
  <r>
    <n v="4710"/>
    <n v="708"/>
    <n v="0.46949829540492577"/>
    <n v="0.19"/>
    <s v="180102080601"/>
    <x v="24"/>
    <n v="220"/>
    <n v="1900"/>
  </r>
  <r>
    <n v="4711"/>
    <n v="709"/>
    <n v="0.59305059975844854"/>
    <n v="0.24"/>
    <s v="180102080601"/>
    <x v="24"/>
    <n v="300"/>
    <n v="2400"/>
  </r>
  <r>
    <n v="4712"/>
    <n v="710"/>
    <n v="2.4710439303517819E-2"/>
    <n v="0.01"/>
    <s v="180102080601"/>
    <x v="24"/>
    <n v="40"/>
    <n v="100"/>
  </r>
  <r>
    <n v="4713"/>
    <n v="711"/>
    <n v="2.4710439307872444E-2"/>
    <n v="0.01"/>
    <s v="180102080601"/>
    <x v="24"/>
    <n v="40"/>
    <n v="100"/>
  </r>
  <r>
    <n v="4714"/>
    <n v="712"/>
    <n v="2.4710439306691531E-2"/>
    <n v="0.01"/>
    <s v="180102080601"/>
    <x v="24"/>
    <n v="40"/>
    <n v="100"/>
  </r>
  <r>
    <n v="4715"/>
    <n v="713"/>
    <n v="4.9420878607109454E-2"/>
    <n v="0.02"/>
    <s v="180102080601"/>
    <x v="24"/>
    <n v="60"/>
    <n v="200"/>
  </r>
  <r>
    <n v="4716"/>
    <n v="714"/>
    <n v="0.17297298246957712"/>
    <n v="7.0000000000000007E-2"/>
    <s v="180102080601"/>
    <x v="24"/>
    <n v="120"/>
    <n v="700"/>
  </r>
  <r>
    <n v="4717"/>
    <n v="715"/>
    <n v="0.32123574219104972"/>
    <n v="0.13"/>
    <s v="180102080601"/>
    <x v="24"/>
    <n v="160"/>
    <n v="1300"/>
  </r>
  <r>
    <n v="4718"/>
    <n v="716"/>
    <n v="2.4710439307798638E-2"/>
    <n v="0.01"/>
    <s v="180102080601"/>
    <x v="24"/>
    <n v="40"/>
    <n v="100"/>
  </r>
  <r>
    <n v="4719"/>
    <n v="717"/>
    <n v="0.667181864714256"/>
    <n v="0.27"/>
    <s v="180102080601"/>
    <x v="24"/>
    <n v="240"/>
    <n v="2700"/>
  </r>
  <r>
    <n v="4720"/>
    <n v="718"/>
    <n v="10.131281549884928"/>
    <n v="4.0999999999999996"/>
    <s v="180102080601"/>
    <x v="24"/>
    <n v="1400"/>
    <n v="41000"/>
  </r>
  <r>
    <n v="4721"/>
    <n v="719"/>
    <n v="0.22239393913370364"/>
    <n v="0.09"/>
    <s v="180102080601"/>
    <x v="24"/>
    <n v="160"/>
    <n v="900"/>
  </r>
  <r>
    <n v="4722"/>
    <n v="720"/>
    <n v="1.8779932743358632"/>
    <n v="0.76"/>
    <s v="180102080601"/>
    <x v="24"/>
    <n v="420"/>
    <n v="7600"/>
  </r>
  <r>
    <n v="4723"/>
    <n v="721"/>
    <n v="0.98841744050151492"/>
    <n v="0.4"/>
    <s v="180102080601"/>
    <x v="24"/>
    <n v="320"/>
    <n v="4000"/>
  </r>
  <r>
    <n v="4724"/>
    <n v="722"/>
    <n v="1.0131279250985914"/>
    <n v="0.41"/>
    <s v="180102080601"/>
    <x v="24"/>
    <n v="480"/>
    <n v="4100"/>
  </r>
  <r>
    <n v="4725"/>
    <n v="723"/>
    <n v="1.1613903517364432"/>
    <n v="0.47"/>
    <s v="180102080601"/>
    <x v="24"/>
    <n v="520"/>
    <n v="4700"/>
  </r>
  <r>
    <n v="4726"/>
    <n v="724"/>
    <n v="0.24710451494747318"/>
    <n v="0.1"/>
    <s v="180102080601"/>
    <x v="24"/>
    <n v="140"/>
    <n v="1000"/>
  </r>
  <r>
    <n v="4727"/>
    <n v="725"/>
    <n v="4.9420878599802535E-2"/>
    <n v="0.02"/>
    <s v="180102080601"/>
    <x v="24"/>
    <n v="60"/>
    <n v="200"/>
  </r>
  <r>
    <n v="4728"/>
    <n v="726"/>
    <n v="1.1861013882427895"/>
    <n v="0.48"/>
    <s v="180102080601"/>
    <x v="24"/>
    <n v="480"/>
    <n v="4800"/>
  </r>
  <r>
    <n v="4729"/>
    <n v="727"/>
    <n v="0.2965252278329179"/>
    <n v="0.12"/>
    <s v="180102080601"/>
    <x v="24"/>
    <n v="180"/>
    <n v="1200"/>
  </r>
  <r>
    <n v="4730"/>
    <n v="728"/>
    <n v="9.8841757222337706E-2"/>
    <n v="0.04"/>
    <s v="180102080601"/>
    <x v="24"/>
    <n v="80"/>
    <n v="400"/>
  </r>
  <r>
    <n v="4731"/>
    <n v="729"/>
    <n v="0.51891919418361632"/>
    <n v="0.21"/>
    <s v="180102080601"/>
    <x v="24"/>
    <n v="260"/>
    <n v="2100"/>
  </r>
  <r>
    <n v="4732"/>
    <n v="730"/>
    <n v="4.9420878607552288E-2"/>
    <n v="0.02"/>
    <s v="180102080601"/>
    <x v="24"/>
    <n v="60"/>
    <n v="200"/>
  </r>
  <r>
    <n v="4733"/>
    <n v="731"/>
    <n v="5.2139031606209745"/>
    <n v="2.11"/>
    <s v="180102080601"/>
    <x v="24"/>
    <n v="780"/>
    <n v="21100"/>
  </r>
  <r>
    <n v="4734"/>
    <n v="732"/>
    <n v="1.4332038008210704"/>
    <n v="0.57999999999999996"/>
    <s v="180102080601"/>
    <x v="24"/>
    <n v="400"/>
    <n v="5800"/>
  </r>
  <r>
    <n v="4735"/>
    <n v="733"/>
    <n v="0.39536701025930676"/>
    <n v="0.16"/>
    <s v="180102080601"/>
    <x v="24"/>
    <n v="240"/>
    <n v="1600"/>
  </r>
  <r>
    <n v="4736"/>
    <n v="734"/>
    <n v="2.4710439319533987E-2"/>
    <n v="0.01"/>
    <s v="180102080601"/>
    <x v="24"/>
    <n v="40"/>
    <n v="100"/>
  </r>
  <r>
    <n v="4737"/>
    <n v="735"/>
    <n v="2.4710439295989491E-2"/>
    <n v="0.01"/>
    <s v="180102080601"/>
    <x v="24"/>
    <n v="40"/>
    <n v="100"/>
  </r>
  <r>
    <n v="4738"/>
    <n v="736"/>
    <n v="29.677238960371788"/>
    <n v="12.01"/>
    <s v="180102080601"/>
    <x v="24"/>
    <n v="2580"/>
    <n v="120100"/>
  </r>
  <r>
    <n v="4739"/>
    <n v="737"/>
    <n v="1.359074248544625"/>
    <n v="0.55000000000000004"/>
    <s v="180102080601"/>
    <x v="24"/>
    <n v="420"/>
    <n v="5500"/>
  </r>
  <r>
    <n v="4740"/>
    <n v="738"/>
    <n v="1.0378378808906348"/>
    <n v="0.42"/>
    <s v="180102080601"/>
    <x v="24"/>
    <n v="380"/>
    <n v="4200"/>
  </r>
  <r>
    <n v="4741"/>
    <n v="739"/>
    <n v="0.8401545058890878"/>
    <n v="0.34"/>
    <s v="180102080601"/>
    <x v="24"/>
    <n v="400"/>
    <n v="3400"/>
  </r>
  <r>
    <n v="4742"/>
    <n v="740"/>
    <n v="0.22239401617830731"/>
    <n v="0.09"/>
    <s v="180102080601"/>
    <x v="24"/>
    <n v="160"/>
    <n v="900"/>
  </r>
  <r>
    <n v="4743"/>
    <n v="741"/>
    <n v="2.4710439302705944E-2"/>
    <n v="0.01"/>
    <s v="180102080601"/>
    <x v="24"/>
    <n v="40"/>
    <n v="100"/>
  </r>
  <r>
    <n v="4744"/>
    <n v="742"/>
    <n v="11.836299992185184"/>
    <n v="4.79"/>
    <s v="180102080601"/>
    <x v="24"/>
    <n v="2240"/>
    <n v="47900"/>
  </r>
  <r>
    <n v="4745"/>
    <n v="743"/>
    <n v="9.8841738593400758E-2"/>
    <n v="0.04"/>
    <s v="180102080601"/>
    <x v="24"/>
    <n v="100"/>
    <n v="400"/>
  </r>
  <r>
    <n v="4746"/>
    <n v="744"/>
    <n v="0.6424716994864631"/>
    <n v="0.26"/>
    <s v="180102080601"/>
    <x v="24"/>
    <n v="240"/>
    <n v="2600"/>
  </r>
  <r>
    <n v="4747"/>
    <n v="745"/>
    <n v="0.39536721619297843"/>
    <n v="0.16"/>
    <s v="180102080601"/>
    <x v="24"/>
    <n v="260"/>
    <n v="1600"/>
  </r>
  <r>
    <n v="4748"/>
    <n v="746"/>
    <n v="9.0687320664388444"/>
    <n v="3.67"/>
    <s v="180102080601"/>
    <x v="24"/>
    <n v="2600"/>
    <n v="36700"/>
  </r>
  <r>
    <n v="4749"/>
    <n v="747"/>
    <n v="1.8285736347879868"/>
    <n v="0.74"/>
    <s v="180102080601"/>
    <x v="24"/>
    <n v="660"/>
    <n v="7400"/>
  </r>
  <r>
    <n v="4750"/>
    <n v="748"/>
    <n v="0.3212357149866758"/>
    <n v="0.13"/>
    <s v="180102080601"/>
    <x v="24"/>
    <n v="180"/>
    <n v="1300"/>
  </r>
  <r>
    <n v="4751"/>
    <n v="749"/>
    <n v="0.29652531948411376"/>
    <n v="0.12"/>
    <s v="180102080601"/>
    <x v="24"/>
    <n v="180"/>
    <n v="1200"/>
  </r>
  <r>
    <n v="4752"/>
    <n v="750"/>
    <n v="2.4710439302336906E-2"/>
    <n v="0.01"/>
    <s v="180102080601"/>
    <x v="24"/>
    <n v="40"/>
    <n v="100"/>
  </r>
  <r>
    <n v="4753"/>
    <n v="751"/>
    <n v="2.4710439303370205E-2"/>
    <n v="0.01"/>
    <s v="180102080601"/>
    <x v="24"/>
    <n v="40"/>
    <n v="100"/>
  </r>
  <r>
    <n v="4754"/>
    <n v="752"/>
    <n v="4.2749051367101076"/>
    <n v="1.73"/>
    <s v="180102080601"/>
    <x v="24"/>
    <n v="760"/>
    <n v="17300"/>
  </r>
  <r>
    <n v="4755"/>
    <n v="753"/>
    <n v="2.4710439304772545E-2"/>
    <n v="0.01"/>
    <s v="180102080601"/>
    <x v="24"/>
    <n v="40"/>
    <n v="100"/>
  </r>
  <r>
    <n v="4756"/>
    <n v="754"/>
    <n v="0.46949831355854432"/>
    <n v="0.19"/>
    <s v="180102080601"/>
    <x v="24"/>
    <n v="240"/>
    <n v="1900"/>
  </r>
  <r>
    <n v="4757"/>
    <n v="755"/>
    <n v="0.39536705110229142"/>
    <n v="0.16"/>
    <s v="180102080601"/>
    <x v="24"/>
    <n v="200"/>
    <n v="1600"/>
  </r>
  <r>
    <n v="4758"/>
    <n v="756"/>
    <n v="0.49420865461870245"/>
    <n v="0.2"/>
    <s v="180102080601"/>
    <x v="24"/>
    <n v="260"/>
    <n v="2000"/>
  </r>
  <r>
    <n v="4759"/>
    <n v="757"/>
    <n v="0.44478795331781429"/>
    <n v="0.18"/>
    <s v="180102080601"/>
    <x v="24"/>
    <n v="240"/>
    <n v="1800"/>
  </r>
  <r>
    <n v="4760"/>
    <n v="758"/>
    <n v="0.79073397871798046"/>
    <n v="0.32"/>
    <s v="180102080601"/>
    <x v="24"/>
    <n v="320"/>
    <n v="3200"/>
  </r>
  <r>
    <n v="4761"/>
    <n v="759"/>
    <n v="2.8417005906601895"/>
    <n v="1.1499999999999999"/>
    <s v="180102080601"/>
    <x v="24"/>
    <n v="740"/>
    <n v="11500"/>
  </r>
  <r>
    <n v="4762"/>
    <n v="760"/>
    <n v="1.9768352390219697"/>
    <n v="0.8"/>
    <s v="180102080601"/>
    <x v="24"/>
    <n v="560"/>
    <n v="8000"/>
  </r>
  <r>
    <n v="4763"/>
    <n v="761"/>
    <n v="7.4131334508980545E-2"/>
    <n v="0.03"/>
    <s v="180102080601"/>
    <x v="24"/>
    <n v="80"/>
    <n v="300"/>
  </r>
  <r>
    <n v="4764"/>
    <n v="762"/>
    <n v="2.4710439304255892E-2"/>
    <n v="0.01"/>
    <s v="180102080601"/>
    <x v="24"/>
    <n v="40"/>
    <n v="100"/>
  </r>
  <r>
    <n v="4765"/>
    <n v="763"/>
    <n v="2.4710439303886857E-2"/>
    <n v="0.01"/>
    <s v="180102080601"/>
    <x v="24"/>
    <n v="40"/>
    <n v="100"/>
  </r>
  <r>
    <n v="4766"/>
    <n v="764"/>
    <n v="6.7459483403866214"/>
    <n v="2.73"/>
    <s v="180102080601"/>
    <x v="24"/>
    <n v="1340"/>
    <n v="27300"/>
  </r>
  <r>
    <n v="4767"/>
    <n v="765"/>
    <n v="2.4710439301377413E-2"/>
    <n v="0.01"/>
    <s v="180102080601"/>
    <x v="24"/>
    <n v="40"/>
    <n v="100"/>
  </r>
  <r>
    <n v="4768"/>
    <n v="766"/>
    <n v="2.4710439305953458E-2"/>
    <n v="0.01"/>
    <s v="180102080601"/>
    <x v="24"/>
    <n v="40"/>
    <n v="100"/>
  </r>
  <r>
    <n v="4769"/>
    <n v="767"/>
    <n v="0.74131358492924948"/>
    <n v="0.3"/>
    <s v="180102080601"/>
    <x v="24"/>
    <n v="300"/>
    <n v="3000"/>
  </r>
  <r>
    <n v="4770"/>
    <n v="768"/>
    <n v="0.3212357109602717"/>
    <n v="0.13"/>
    <s v="180102080601"/>
    <x v="24"/>
    <n v="200"/>
    <n v="1300"/>
  </r>
  <r>
    <n v="4771"/>
    <n v="769"/>
    <n v="1.3837845396566473"/>
    <n v="0.56000000000000005"/>
    <s v="180102080601"/>
    <x v="24"/>
    <n v="620"/>
    <n v="5600"/>
  </r>
  <r>
    <n v="4772"/>
    <n v="770"/>
    <n v="7.4131332525412083E-2"/>
    <n v="0.03"/>
    <s v="180102080601"/>
    <x v="24"/>
    <n v="80"/>
    <n v="300"/>
  </r>
  <r>
    <n v="4773"/>
    <n v="771"/>
    <n v="4.6702744690649993"/>
    <n v="1.89"/>
    <s v="180102080601"/>
    <x v="24"/>
    <n v="620"/>
    <n v="18900"/>
  </r>
  <r>
    <n v="4774"/>
    <n v="772"/>
    <n v="2.2239401588011889"/>
    <n v="0.9"/>
    <s v="180102080601"/>
    <x v="24"/>
    <n v="840"/>
    <n v="9000"/>
  </r>
  <r>
    <n v="4775"/>
    <n v="773"/>
    <n v="1.0625487974243393"/>
    <n v="0.43"/>
    <s v="180102080601"/>
    <x v="24"/>
    <n v="460"/>
    <n v="4300"/>
  </r>
  <r>
    <n v="4776"/>
    <n v="774"/>
    <n v="0.19768338282496245"/>
    <n v="0.08"/>
    <s v="180102080601"/>
    <x v="24"/>
    <n v="160"/>
    <n v="800"/>
  </r>
  <r>
    <n v="4777"/>
    <n v="775"/>
    <n v="16.580704037210104"/>
    <n v="6.71"/>
    <s v="180102080601"/>
    <x v="24"/>
    <n v="3340"/>
    <n v="67100"/>
  </r>
  <r>
    <n v="4778"/>
    <n v="776"/>
    <n v="7.1166067354498281"/>
    <n v="2.88"/>
    <s v="180102080601"/>
    <x v="24"/>
    <n v="1180"/>
    <n v="28800"/>
  </r>
  <r>
    <n v="4779"/>
    <n v="777"/>
    <n v="2.4710439306912951E-2"/>
    <n v="0.01"/>
    <s v="180102080601"/>
    <x v="24"/>
    <n v="40"/>
    <n v="100"/>
  </r>
  <r>
    <n v="4780"/>
    <n v="778"/>
    <n v="1.0625489671419257"/>
    <n v="0.43"/>
    <s v="180102080601"/>
    <x v="24"/>
    <n v="400"/>
    <n v="4300"/>
  </r>
  <r>
    <n v="4781"/>
    <n v="779"/>
    <n v="0.64247141496008164"/>
    <n v="0.26"/>
    <s v="180102080601"/>
    <x v="24"/>
    <n v="300"/>
    <n v="2600"/>
  </r>
  <r>
    <n v="4782"/>
    <n v="780"/>
    <n v="7.4131301306959899E-2"/>
    <n v="0.03"/>
    <s v="180102080601"/>
    <x v="24"/>
    <n v="80"/>
    <n v="300"/>
  </r>
  <r>
    <n v="4783"/>
    <n v="781"/>
    <n v="0.54362935251722644"/>
    <n v="0.22"/>
    <s v="180102080601"/>
    <x v="24"/>
    <n v="240"/>
    <n v="2200"/>
  </r>
  <r>
    <n v="4784"/>
    <n v="782"/>
    <n v="7.4131303309939639E-2"/>
    <n v="0.03"/>
    <s v="180102080601"/>
    <x v="24"/>
    <n v="80"/>
    <n v="300"/>
  </r>
  <r>
    <n v="4785"/>
    <n v="783"/>
    <n v="2.4710439304329701E-2"/>
    <n v="0.01"/>
    <s v="180102080601"/>
    <x v="24"/>
    <n v="40"/>
    <n v="100"/>
  </r>
  <r>
    <n v="4786"/>
    <n v="784"/>
    <n v="2.4710439301894063E-2"/>
    <n v="0.01"/>
    <s v="180102080601"/>
    <x v="24"/>
    <n v="40"/>
    <n v="100"/>
  </r>
  <r>
    <n v="4787"/>
    <n v="785"/>
    <n v="0.19768352337409167"/>
    <n v="0.08"/>
    <s v="180102080601"/>
    <x v="24"/>
    <n v="140"/>
    <n v="800"/>
  </r>
  <r>
    <n v="4788"/>
    <n v="786"/>
    <n v="0.34594610245857177"/>
    <n v="0.14000000000000001"/>
    <s v="180102080601"/>
    <x v="24"/>
    <n v="200"/>
    <n v="1400"/>
  </r>
  <r>
    <n v="4789"/>
    <n v="787"/>
    <n v="1.7544411886290068"/>
    <n v="0.71"/>
    <s v="180102080601"/>
    <x v="24"/>
    <n v="540"/>
    <n v="7100"/>
  </r>
  <r>
    <n v="4790"/>
    <n v="788"/>
    <n v="0.49420878411121816"/>
    <n v="0.2"/>
    <s v="180102080601"/>
    <x v="24"/>
    <n v="260"/>
    <n v="2000"/>
  </r>
  <r>
    <n v="4791"/>
    <n v="789"/>
    <n v="1.5567609994734108"/>
    <n v="0.63"/>
    <s v="180102080601"/>
    <x v="24"/>
    <n v="440"/>
    <n v="6300"/>
  </r>
  <r>
    <n v="4792"/>
    <n v="790"/>
    <n v="0.24710439303370207"/>
    <n v="0.1"/>
    <s v="180102080601"/>
    <x v="24"/>
    <n v="160"/>
    <n v="1000"/>
  </r>
  <r>
    <n v="4793"/>
    <n v="791"/>
    <n v="7.4131317918450831E-2"/>
    <n v="0.03"/>
    <s v="180102080601"/>
    <x v="24"/>
    <n v="80"/>
    <n v="300"/>
  </r>
  <r>
    <n v="4794"/>
    <n v="792"/>
    <n v="4.9420878592052783E-2"/>
    <n v="0.02"/>
    <s v="180102080601"/>
    <x v="24"/>
    <n v="60"/>
    <n v="200"/>
  </r>
  <r>
    <n v="4795"/>
    <n v="793"/>
    <n v="6.5729763654610309"/>
    <n v="2.66"/>
    <s v="180102080601"/>
    <x v="24"/>
    <n v="1320"/>
    <n v="26600"/>
  </r>
  <r>
    <n v="4796"/>
    <n v="794"/>
    <n v="2.471043931067712E-2"/>
    <n v="0.01"/>
    <s v="180102080601"/>
    <x v="24"/>
    <n v="40"/>
    <n v="100"/>
  </r>
  <r>
    <n v="4797"/>
    <n v="795"/>
    <n v="4.9420878615892512E-2"/>
    <n v="0.02"/>
    <s v="180102080601"/>
    <x v="24"/>
    <n v="60"/>
    <n v="200"/>
  </r>
  <r>
    <n v="4798"/>
    <n v="796"/>
    <n v="0.34594600981629275"/>
    <n v="0.14000000000000001"/>
    <s v="180102080601"/>
    <x v="24"/>
    <n v="200"/>
    <n v="1400"/>
  </r>
  <r>
    <n v="4799"/>
    <n v="797"/>
    <n v="2.4710439301746448E-2"/>
    <n v="0.01"/>
    <s v="180102080601"/>
    <x v="24"/>
    <n v="40"/>
    <n v="100"/>
  </r>
  <r>
    <n v="4800"/>
    <n v="798"/>
    <n v="0.27181483233692472"/>
    <n v="0.11"/>
    <s v="180102080601"/>
    <x v="24"/>
    <n v="160"/>
    <n v="1100"/>
  </r>
  <r>
    <n v="4801"/>
    <n v="799"/>
    <n v="51.150615494763905"/>
    <n v="20.7"/>
    <s v="180102080601"/>
    <x v="24"/>
    <n v="4940"/>
    <n v="207000"/>
  </r>
  <r>
    <n v="4802"/>
    <n v="800"/>
    <n v="5.6339795099945817"/>
    <n v="2.2799999999999998"/>
    <s v="180102080601"/>
    <x v="24"/>
    <n v="900"/>
    <n v="22800"/>
  </r>
  <r>
    <n v="4803"/>
    <n v="801"/>
    <n v="4.8185359622294808"/>
    <n v="1.95"/>
    <s v="180102080601"/>
    <x v="24"/>
    <n v="1260"/>
    <n v="19500"/>
  </r>
  <r>
    <n v="4804"/>
    <n v="802"/>
    <n v="2.4710439303074976E-2"/>
    <n v="0.01"/>
    <s v="180102080601"/>
    <x v="24"/>
    <n v="40"/>
    <n v="100"/>
  </r>
  <r>
    <n v="4805"/>
    <n v="803"/>
    <n v="4.9420878597145473E-2"/>
    <n v="0.02"/>
    <s v="180102080601"/>
    <x v="24"/>
    <n v="60"/>
    <n v="200"/>
  </r>
  <r>
    <n v="4806"/>
    <n v="804"/>
    <n v="0.24710440964740724"/>
    <n v="0.1"/>
    <s v="180102080601"/>
    <x v="24"/>
    <n v="160"/>
    <n v="1000"/>
  </r>
  <r>
    <n v="4807"/>
    <n v="805"/>
    <n v="0.37065660219948315"/>
    <n v="0.15"/>
    <s v="180102080601"/>
    <x v="24"/>
    <n v="200"/>
    <n v="1500"/>
  </r>
  <r>
    <n v="4808"/>
    <n v="806"/>
    <n v="4.6455623336038601"/>
    <n v="1.88"/>
    <s v="180102080601"/>
    <x v="24"/>
    <n v="800"/>
    <n v="188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n v="1438"/>
    <n v="1438"/>
    <s v="031-120-010"/>
    <n v="4570.6924495940557"/>
    <s v="031-120-01"/>
    <n v="21478.1450086"/>
    <s v="031120010000"/>
    <n v="21478.145125899999"/>
    <n v="23091"/>
    <s v="031120010000"/>
    <s v="031120010000"/>
    <s v=" "/>
    <s v="888"/>
    <s v="031"/>
    <s v="2006R0009470"/>
    <d v="2006-07-12T00:00:00"/>
    <s v="TIMBERVEST PARTNERS CALIFORNIA LLC"/>
    <s v=" "/>
    <s v="3715 NORTHSIDE PARKWAY BLD 200 SUITE 500"/>
    <s v="ATLANTA GA 30327"/>
    <s v=" "/>
    <s v=" "/>
    <n v="28160"/>
    <n v="0"/>
    <n v="0"/>
    <n v="0"/>
    <n v="0"/>
    <n v="0"/>
    <n v="0"/>
    <n v="0"/>
    <n v="28160"/>
    <s v=" "/>
    <s v=" "/>
    <s v=" "/>
    <s v=" "/>
    <s v=" "/>
    <s v=" "/>
    <s v=" "/>
    <s v=" "/>
    <s v="33"/>
    <s v="40N"/>
    <s v="9W"/>
    <s v=" "/>
    <s v="2016I601"/>
    <s v="2016"/>
    <s v="Yes"/>
    <s v="No"/>
    <n v="21478.145125899999"/>
    <x v="0"/>
    <n v="183720.31994297737"/>
    <n v="199071214.64911887"/>
  </r>
  <r>
    <n v="2"/>
    <n v="1438"/>
    <n v="1438"/>
    <s v="031-120-010"/>
    <n v="641.09597585949507"/>
    <s v="031-120-01"/>
    <n v="21478.1450086"/>
    <s v="031120010000"/>
    <n v="21478.145125899999"/>
    <n v="23091"/>
    <s v="031120010000"/>
    <s v="031120010000"/>
    <s v=" "/>
    <s v="888"/>
    <s v="031"/>
    <s v="2006R0009470"/>
    <d v="2006-07-12T00:00:00"/>
    <s v="TIMBERVEST PARTNERS CALIFORNIA LLC"/>
    <s v=" "/>
    <s v="3715 NORTHSIDE PARKWAY BLD 200 SUITE 500"/>
    <s v="ATLANTA GA 30327"/>
    <s v=" "/>
    <s v=" "/>
    <n v="28160"/>
    <n v="0"/>
    <n v="0"/>
    <n v="0"/>
    <n v="0"/>
    <n v="0"/>
    <n v="0"/>
    <n v="0"/>
    <n v="28160"/>
    <s v=" "/>
    <s v=" "/>
    <s v=" "/>
    <s v=" "/>
    <s v=" "/>
    <s v=" "/>
    <s v=" "/>
    <s v=" "/>
    <s v="33"/>
    <s v="40N"/>
    <s v="9W"/>
    <s v=" "/>
    <s v="2016I601"/>
    <s v="2016"/>
    <s v="Yes"/>
    <s v="No"/>
    <n v="21478.145125899999"/>
    <x v="1"/>
    <n v="34740.535425440074"/>
    <n v="27921285.871495005"/>
  </r>
  <r>
    <n v="3"/>
    <n v="20051"/>
    <n v="20051"/>
    <s v="023-150-030"/>
    <n v="3375.1005298019377"/>
    <s v="023-150-03"/>
    <n v="7880.9129666700001"/>
    <s v="023150030000"/>
    <n v="7880.9130380799998"/>
    <n v="17716"/>
    <s v="023150030000"/>
    <s v="023150030000"/>
    <s v=" "/>
    <s v="888"/>
    <s v="023"/>
    <s v="2006R0009470"/>
    <d v="2006-07-12T00:00:00"/>
    <s v="TIMBERVEST PARTNERS CALIFORNIA LLC"/>
    <s v=" "/>
    <s v="3715 NORTHSIDE PARKWAY BLD 200 SUITE 500"/>
    <s v="ATLANTA GA 30327"/>
    <s v=" "/>
    <s v=" "/>
    <n v="2879"/>
    <n v="0"/>
    <n v="0"/>
    <n v="0"/>
    <n v="0"/>
    <n v="0"/>
    <n v="0"/>
    <n v="0"/>
    <n v="2879"/>
    <s v=" "/>
    <s v=" "/>
    <s v=" "/>
    <s v=" "/>
    <s v=" "/>
    <s v=" "/>
    <s v=" "/>
    <s v=" "/>
    <s v="6"/>
    <s v="41N"/>
    <s v="9W"/>
    <s v=" "/>
    <s v="2016I601"/>
    <s v="2016"/>
    <s v="Yes"/>
    <s v="No"/>
    <n v="7880.9130380799998"/>
    <x v="2"/>
    <n v="58431.411758806615"/>
    <n v="147015271.31415325"/>
  </r>
  <r>
    <n v="4"/>
    <n v="20051"/>
    <n v="20051"/>
    <s v="023-150-030"/>
    <n v="9465.508176733143"/>
    <s v="023-150-03"/>
    <n v="7880.9129666700001"/>
    <s v="023150030000"/>
    <n v="7880.9130380799998"/>
    <n v="17716"/>
    <s v="023150030000"/>
    <s v="023150030000"/>
    <s v=" "/>
    <s v="888"/>
    <s v="023"/>
    <s v="2006R0009470"/>
    <d v="2006-07-12T00:00:00"/>
    <s v="TIMBERVEST PARTNERS CALIFORNIA LLC"/>
    <s v=" "/>
    <s v="3715 NORTHSIDE PARKWAY BLD 200 SUITE 500"/>
    <s v="ATLANTA GA 30327"/>
    <s v=" "/>
    <s v=" "/>
    <n v="2879"/>
    <n v="0"/>
    <n v="0"/>
    <n v="0"/>
    <n v="0"/>
    <n v="0"/>
    <n v="0"/>
    <n v="0"/>
    <n v="2879"/>
    <s v=" "/>
    <s v=" "/>
    <s v=" "/>
    <s v=" "/>
    <s v=" "/>
    <s v=" "/>
    <s v=" "/>
    <s v=" "/>
    <s v="6"/>
    <s v="41N"/>
    <s v="9W"/>
    <s v=" "/>
    <s v="2016I601"/>
    <s v="2016"/>
    <s v="Yes"/>
    <s v="No"/>
    <n v="7880.9130380799998"/>
    <x v="3"/>
    <n v="117681.1139850349"/>
    <n v="412296486.23657608"/>
  </r>
  <r>
    <n v="5"/>
    <n v="20051"/>
    <n v="20051"/>
    <s v="023-150-030"/>
    <n v="8481.4907425187757"/>
    <s v="023-150-03"/>
    <n v="7880.9129666700001"/>
    <s v="023150030000"/>
    <n v="7880.9130380799998"/>
    <n v="17716"/>
    <s v="023150030000"/>
    <s v="023150030000"/>
    <s v=" "/>
    <s v="888"/>
    <s v="023"/>
    <s v="2006R0009470"/>
    <d v="2006-07-12T00:00:00"/>
    <s v="TIMBERVEST PARTNERS CALIFORNIA LLC"/>
    <s v=" "/>
    <s v="3715 NORTHSIDE PARKWAY BLD 200 SUITE 500"/>
    <s v="ATLANTA GA 30327"/>
    <s v=" "/>
    <s v=" "/>
    <n v="2879"/>
    <n v="0"/>
    <n v="0"/>
    <n v="0"/>
    <n v="0"/>
    <n v="0"/>
    <n v="0"/>
    <n v="0"/>
    <n v="2879"/>
    <s v=" "/>
    <s v=" "/>
    <s v=" "/>
    <s v=" "/>
    <s v=" "/>
    <s v=" "/>
    <s v=" "/>
    <s v=" "/>
    <s v="6"/>
    <s v="41N"/>
    <s v="9W"/>
    <s v=" "/>
    <s v="2016I601"/>
    <s v="2016"/>
    <s v="Yes"/>
    <s v="No"/>
    <n v="7880.9130380799998"/>
    <x v="4"/>
    <n v="133582.51083662501"/>
    <n v="369424259.13382769"/>
  </r>
  <r>
    <n v="6"/>
    <n v="20051"/>
    <n v="20051"/>
    <s v="023-150-030"/>
    <n v="7053.3477448723916"/>
    <s v="023-150-03"/>
    <n v="7880.9129666700001"/>
    <s v="023150030000"/>
    <n v="7880.9130380799998"/>
    <n v="17716"/>
    <s v="023150030000"/>
    <s v="023150030000"/>
    <s v=" "/>
    <s v="888"/>
    <s v="023"/>
    <s v="2006R0009470"/>
    <d v="2006-07-12T00:00:00"/>
    <s v="TIMBERVEST PARTNERS CALIFORNIA LLC"/>
    <s v=" "/>
    <s v="3715 NORTHSIDE PARKWAY BLD 200 SUITE 500"/>
    <s v="ATLANTA GA 30327"/>
    <s v=" "/>
    <s v=" "/>
    <n v="2879"/>
    <n v="0"/>
    <n v="0"/>
    <n v="0"/>
    <n v="0"/>
    <n v="0"/>
    <n v="0"/>
    <n v="0"/>
    <n v="2879"/>
    <s v=" "/>
    <s v=" "/>
    <s v=" "/>
    <s v=" "/>
    <s v=" "/>
    <s v=" "/>
    <s v=" "/>
    <s v=" "/>
    <s v="6"/>
    <s v="41N"/>
    <s v="9W"/>
    <s v=" "/>
    <s v="2016I601"/>
    <s v="2016"/>
    <s v="Yes"/>
    <s v="No"/>
    <n v="7880.9130380799998"/>
    <x v="5"/>
    <n v="112665.37739385062"/>
    <n v="307220652.3780756"/>
  </r>
  <r>
    <n v="7"/>
    <n v="1438"/>
    <n v="1438"/>
    <s v="031-120-010"/>
    <n v="2882.8912503836382"/>
    <s v="031-120-01"/>
    <n v="21478.1450086"/>
    <s v="031120010000"/>
    <n v="21478.145125899999"/>
    <n v="23091"/>
    <s v="031120010000"/>
    <s v="031120010000"/>
    <s v=" "/>
    <s v="888"/>
    <s v="031"/>
    <s v="2006R0009470"/>
    <d v="2006-07-12T00:00:00"/>
    <s v="TIMBERVEST PARTNERS CALIFORNIA LLC"/>
    <s v=" "/>
    <s v="3715 NORTHSIDE PARKWAY BLD 200 SUITE 500"/>
    <s v="ATLANTA GA 30327"/>
    <s v=" "/>
    <s v=" "/>
    <n v="28160"/>
    <n v="0"/>
    <n v="0"/>
    <n v="0"/>
    <n v="0"/>
    <n v="0"/>
    <n v="0"/>
    <n v="0"/>
    <n v="28160"/>
    <s v=" "/>
    <s v=" "/>
    <s v=" "/>
    <s v=" "/>
    <s v=" "/>
    <s v=" "/>
    <s v=" "/>
    <s v=" "/>
    <s v="33"/>
    <s v="40N"/>
    <s v="9W"/>
    <s v=" "/>
    <s v="2016I601"/>
    <s v="2016"/>
    <s v="Yes"/>
    <s v="No"/>
    <n v="21478.145125899999"/>
    <x v="6"/>
    <n v="94473.602587040805"/>
    <n v="125561834.56745259"/>
  </r>
  <r>
    <n v="8"/>
    <n v="20051"/>
    <n v="20051"/>
    <s v="023-150-030"/>
    <n v="2349.9889627609127"/>
    <s v="023-150-03"/>
    <n v="7880.9129666700001"/>
    <s v="023150030000"/>
    <n v="7880.9130380799998"/>
    <n v="17716"/>
    <s v="023150030000"/>
    <s v="023150030000"/>
    <s v=" "/>
    <s v="888"/>
    <s v="023"/>
    <s v="2006R0009470"/>
    <d v="2006-07-12T00:00:00"/>
    <s v="TIMBERVEST PARTNERS CALIFORNIA LLC"/>
    <s v=" "/>
    <s v="3715 NORTHSIDE PARKWAY BLD 200 SUITE 500"/>
    <s v="ATLANTA GA 30327"/>
    <s v=" "/>
    <s v=" "/>
    <n v="2879"/>
    <n v="0"/>
    <n v="0"/>
    <n v="0"/>
    <n v="0"/>
    <n v="0"/>
    <n v="0"/>
    <n v="0"/>
    <n v="2879"/>
    <s v=" "/>
    <s v=" "/>
    <s v=" "/>
    <s v=" "/>
    <s v=" "/>
    <s v=" "/>
    <s v=" "/>
    <s v=" "/>
    <s v="6"/>
    <s v="41N"/>
    <s v="9W"/>
    <s v=" "/>
    <s v="2016I601"/>
    <s v="2016"/>
    <s v="Yes"/>
    <s v="No"/>
    <n v="7880.9130380799998"/>
    <x v="7"/>
    <n v="66148.974839312112"/>
    <n v="102355046.93366466"/>
  </r>
  <r>
    <n v="9"/>
    <n v="20051"/>
    <n v="20051"/>
    <s v="023-150-030"/>
    <n v="410.70146905037581"/>
    <s v="023-150-03"/>
    <n v="7880.9129666700001"/>
    <s v="023150030000"/>
    <n v="7880.9130380799998"/>
    <n v="17716"/>
    <s v="023150030000"/>
    <s v="023150030000"/>
    <s v=" "/>
    <s v="888"/>
    <s v="023"/>
    <s v="2006R0009470"/>
    <d v="2006-07-12T00:00:00"/>
    <s v="TIMBERVEST PARTNERS CALIFORNIA LLC"/>
    <s v=" "/>
    <s v="3715 NORTHSIDE PARKWAY BLD 200 SUITE 500"/>
    <s v="ATLANTA GA 30327"/>
    <s v=" "/>
    <s v=" "/>
    <n v="2879"/>
    <n v="0"/>
    <n v="0"/>
    <n v="0"/>
    <n v="0"/>
    <n v="0"/>
    <n v="0"/>
    <n v="0"/>
    <n v="2879"/>
    <s v=" "/>
    <s v=" "/>
    <s v=" "/>
    <s v=" "/>
    <s v=" "/>
    <s v=" "/>
    <s v=" "/>
    <s v=" "/>
    <s v="6"/>
    <s v="41N"/>
    <s v="9W"/>
    <s v=" "/>
    <s v="2016I601"/>
    <s v="2016"/>
    <s v="Yes"/>
    <s v="No"/>
    <n v="7880.9130380799998"/>
    <x v="8"/>
    <n v="24285.863363917822"/>
    <n v="17887679.882709723"/>
  </r>
  <r>
    <n v="10"/>
    <n v="20051"/>
    <n v="20051"/>
    <s v="023-150-030"/>
    <n v="2052.5242016826619"/>
    <s v="023-150-03"/>
    <n v="7880.9129666700001"/>
    <s v="023150030000"/>
    <n v="7880.9130380799998"/>
    <n v="17716"/>
    <s v="023150030000"/>
    <s v="023150030000"/>
    <s v=" "/>
    <s v="888"/>
    <s v="023"/>
    <s v="2006R0009470"/>
    <d v="2006-07-12T00:00:00"/>
    <s v="TIMBERVEST PARTNERS CALIFORNIA LLC"/>
    <s v=" "/>
    <s v="3715 NORTHSIDE PARKWAY BLD 200 SUITE 500"/>
    <s v="ATLANTA GA 30327"/>
    <s v=" "/>
    <s v=" "/>
    <n v="2879"/>
    <n v="0"/>
    <n v="0"/>
    <n v="0"/>
    <n v="0"/>
    <n v="0"/>
    <n v="0"/>
    <n v="0"/>
    <n v="2879"/>
    <s v=" "/>
    <s v=" "/>
    <s v=" "/>
    <s v=" "/>
    <s v=" "/>
    <s v=" "/>
    <s v=" "/>
    <s v=" "/>
    <s v="6"/>
    <s v="41N"/>
    <s v="9W"/>
    <s v=" "/>
    <s v="2016I601"/>
    <s v="2016"/>
    <s v="Yes"/>
    <s v="No"/>
    <n v="7880.9130380799998"/>
    <x v="9"/>
    <n v="52648.642215043255"/>
    <n v="89406441.753702149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0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n v="1"/>
    <n v="26179"/>
    <n v="26179"/>
    <s v="023-280-040"/>
    <n v="157.44037611834599"/>
    <s v="023-280-04"/>
    <n v="10482.1078989"/>
    <s v="023280040000"/>
    <n v="10482.1076911"/>
    <n v="18004"/>
    <s v="023280040000"/>
    <s v="023280040000"/>
    <s v=" "/>
    <s v="007"/>
    <s v="023"/>
    <s v="1951R0276310"/>
    <d v="1951-04-27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2N"/>
    <s v="8W"/>
    <s v=" "/>
    <s v="2016I601"/>
    <s v="2016"/>
    <s v="No"/>
    <s v="No"/>
    <n v="10482.1076911"/>
    <x v="0"/>
    <n v="10482.10769112832"/>
    <n v="6857639.6011670865"/>
  </r>
  <r>
    <n v="2"/>
    <n v="25742"/>
    <n v="25742"/>
    <s v="022-180-110"/>
    <n v="42.819617961161597"/>
    <s v="022-180-11"/>
    <n v="5686.1053113099997"/>
    <s v="022180110000"/>
    <n v="5686.1058018699996"/>
    <n v="16697"/>
    <s v="022180110000"/>
    <s v="022180110000"/>
    <s v=" "/>
    <s v="007"/>
    <s v="022"/>
    <s v="1966R0531329"/>
    <d v="1966-07-08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1N"/>
    <s v="7W"/>
    <s v=" "/>
    <s v="2016I601"/>
    <s v="2016"/>
    <s v="No"/>
    <s v="No"/>
    <n v="5686.1058018699996"/>
    <x v="1"/>
    <n v="5686.1058018678741"/>
    <n v="1864981.0909155151"/>
  </r>
  <r>
    <n v="3"/>
    <n v="2855"/>
    <n v="2855"/>
    <s v="022-130-120"/>
    <n v="158.61625948977263"/>
    <s v="022-130-12"/>
    <n v="10514.305947299999"/>
    <s v="022130120000"/>
    <n v="10514.3059849"/>
    <n v="16644"/>
    <s v="022130120000"/>
    <s v="02213012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1N"/>
    <s v="7W"/>
    <s v=" "/>
    <s v="2016I601"/>
    <s v="2016"/>
    <s v="No"/>
    <s v="No"/>
    <n v="10514.3059849"/>
    <x v="1"/>
    <n v="10514.305984935498"/>
    <n v="6908568.561328222"/>
  </r>
  <r>
    <n v="4"/>
    <n v="7625"/>
    <n v="7625"/>
    <s v="031-350-180"/>
    <n v="223.53406254828127"/>
    <s v="031-350-18"/>
    <n v="21234.828958300001"/>
    <s v="031350180000"/>
    <n v="21234.828898100001"/>
    <n v="23392"/>
    <s v="031350180000"/>
    <s v="03135018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0N"/>
    <s v="7W"/>
    <s v=" "/>
    <s v="2016I601"/>
    <s v="2016"/>
    <s v="No"/>
    <s v="No"/>
    <n v="21234.828898100001"/>
    <x v="1"/>
    <n v="16219.270670793412"/>
    <n v="9735951.5786932502"/>
  </r>
  <r>
    <n v="5"/>
    <n v="18621"/>
    <n v="18621"/>
    <s v="022-160-090"/>
    <n v="636.34311654373369"/>
    <s v="022-160-09"/>
    <n v="21059.3508296"/>
    <s v="022160090000"/>
    <n v="21059.350796700001"/>
    <n v="16684"/>
    <s v="022160090000"/>
    <s v="02216009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1N"/>
    <s v="7W"/>
    <s v=" "/>
    <s v="2016I601"/>
    <s v="2016"/>
    <s v="No"/>
    <s v="No"/>
    <n v="21059.350796700001"/>
    <x v="1"/>
    <n v="21059.350796683728"/>
    <n v="27715822.088371541"/>
  </r>
  <r>
    <n v="6"/>
    <n v="20365"/>
    <n v="20365"/>
    <s v="031-350-170"/>
    <n v="351.57955642206821"/>
    <s v="031-350-17"/>
    <n v="18354.362642399999"/>
    <s v="031350170000"/>
    <n v="18354.362896400002"/>
    <n v="23391"/>
    <s v="031350170000"/>
    <s v="0313501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0N"/>
    <s v="7W"/>
    <s v=" "/>
    <s v="2016I601"/>
    <s v="2016"/>
    <s v="No"/>
    <s v="No"/>
    <n v="18354.362896400002"/>
    <x v="1"/>
    <n v="17896.769866864823"/>
    <n v="15312681.799165154"/>
  </r>
  <r>
    <n v="7"/>
    <n v="21492"/>
    <n v="21492"/>
    <s v="022-170-070"/>
    <n v="635.74028835750312"/>
    <s v="022-170-07"/>
    <n v="21098.451987500001"/>
    <s v="022170070000"/>
    <n v="21098.452123200001"/>
    <n v="16691"/>
    <s v="022170070000"/>
    <s v="02217007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1N"/>
    <s v="7W"/>
    <s v=" "/>
    <s v="2016I601"/>
    <s v="2016"/>
    <s v="No"/>
    <s v="No"/>
    <n v="21098.452123200001"/>
    <x v="1"/>
    <n v="21098.452123192321"/>
    <n v="27689175.691345595"/>
  </r>
  <r>
    <n v="8"/>
    <n v="21545"/>
    <n v="21545"/>
    <s v="022-160-060"/>
    <n v="479.13343805194341"/>
    <s v="022-160-06"/>
    <n v="21091.998735900001"/>
    <s v="022160060000"/>
    <n v="21091.9982906"/>
    <n v="16681"/>
    <s v="022160060000"/>
    <s v="02216006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1N"/>
    <s v="7W"/>
    <s v=" "/>
    <s v="2016I601"/>
    <s v="2016"/>
    <s v="No"/>
    <s v="No"/>
    <n v="21091.9982906"/>
    <x v="1"/>
    <n v="21091.99829063797"/>
    <n v="20868264.404064886"/>
  </r>
  <r>
    <n v="9"/>
    <n v="21553"/>
    <n v="21553"/>
    <s v="022-160-070"/>
    <n v="323.12500001333217"/>
    <s v="022-160-07"/>
    <n v="15876.328192700001"/>
    <s v="022160070000"/>
    <n v="15876.327646600001"/>
    <n v="16682"/>
    <s v="022160070000"/>
    <s v="02216007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1N"/>
    <s v="7W"/>
    <s v=" "/>
    <s v="2016I601"/>
    <s v="2016"/>
    <s v="No"/>
    <s v="No"/>
    <n v="15876.327646600001"/>
    <x v="1"/>
    <n v="15876.327646563259"/>
    <n v="14073727.800718609"/>
  </r>
  <r>
    <n v="10"/>
    <n v="22664"/>
    <n v="22664"/>
    <s v="031-410-040"/>
    <n v="180.36753500003994"/>
    <s v="031-410-04"/>
    <n v="13232.1597573"/>
    <s v="031410040000"/>
    <n v="13232.159693899999"/>
    <n v="23433"/>
    <s v="031410040000"/>
    <s v="03141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0N"/>
    <s v="6W"/>
    <s v=" "/>
    <s v="2016I601"/>
    <s v="2016"/>
    <s v="No"/>
    <s v="No"/>
    <n v="13232.159693899999"/>
    <x v="1"/>
    <n v="13182.417608585291"/>
    <n v="7855746.2474961393"/>
  </r>
  <r>
    <n v="11"/>
    <n v="22751"/>
    <n v="22751"/>
    <s v="022-130-130"/>
    <n v="648.91317664912106"/>
    <s v="022-130-13"/>
    <n v="21276.9233695"/>
    <s v="022130130000"/>
    <n v="21276.9231482"/>
    <n v="16645"/>
    <s v="022130130000"/>
    <s v="02213013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1N"/>
    <s v="7W"/>
    <s v=" "/>
    <s v="2016I601"/>
    <s v="2016"/>
    <s v="No"/>
    <s v="No"/>
    <n v="21276.9231482"/>
    <x v="1"/>
    <n v="21276.923148163667"/>
    <n v="28263538.061062686"/>
  </r>
  <r>
    <n v="12"/>
    <n v="25115"/>
    <n v="25115"/>
    <s v="031-330-060"/>
    <n v="632.67945993772366"/>
    <s v="031-330-06"/>
    <n v="21035.556427399999"/>
    <s v="031330060000"/>
    <n v="21035.556777400001"/>
    <n v="23370"/>
    <s v="031330060000"/>
    <s v="03133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0N"/>
    <s v="7W"/>
    <s v=" "/>
    <s v="2016I601"/>
    <s v="2016"/>
    <s v="No"/>
    <s v="No"/>
    <n v="21035.556777400001"/>
    <x v="1"/>
    <n v="21035.556777394442"/>
    <n v="27555481.633448202"/>
  </r>
  <r>
    <n v="13"/>
    <n v="26376"/>
    <n v="26376"/>
    <s v="022-170-060"/>
    <n v="612.50647103036624"/>
    <s v="022-170-06"/>
    <n v="22004.140833199999"/>
    <s v="022170060000"/>
    <n v="22004.140880700001"/>
    <n v="16690"/>
    <s v="022170060000"/>
    <s v="02217006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1N"/>
    <s v="7W"/>
    <s v=" "/>
    <s v="2016I601"/>
    <s v="2016"/>
    <s v="No"/>
    <s v="No"/>
    <n v="22004.140880700001"/>
    <x v="1"/>
    <n v="22004.140880746247"/>
    <n v="26677092.799667068"/>
  </r>
  <r>
    <n v="14"/>
    <n v="29154"/>
    <n v="29154"/>
    <s v="031-360-030"/>
    <n v="251.18195575152367"/>
    <s v="031-360-03"/>
    <n v="20043.718325999998"/>
    <s v="031360030000"/>
    <n v="20043.718182100001"/>
    <n v="23403"/>
    <s v="031360030000"/>
    <s v="03136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0N"/>
    <s v="7W"/>
    <s v=" "/>
    <s v="2016I601"/>
    <s v="2016"/>
    <s v="No"/>
    <s v="No"/>
    <n v="20043.718182100001"/>
    <x v="1"/>
    <n v="15676.664506760098"/>
    <n v="10940630.768839983"/>
  </r>
  <r>
    <n v="15"/>
    <n v="30497"/>
    <n v="30497"/>
    <s v="022-180-220"/>
    <n v="527.82680140266007"/>
    <s v="022-180-22"/>
    <n v="24759.4697801"/>
    <s v="022180220000"/>
    <n v="24759.469678199999"/>
    <n v="16705"/>
    <s v="022180220000"/>
    <s v="02218022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1N"/>
    <s v="7W"/>
    <s v=" "/>
    <s v="2016I601"/>
    <s v="2016"/>
    <s v="No"/>
    <s v="No"/>
    <n v="24759.469678199999"/>
    <x v="1"/>
    <n v="24759.469678242327"/>
    <n v="22989261.130269688"/>
  </r>
  <r>
    <n v="16"/>
    <n v="33526"/>
    <n v="33526"/>
    <s v="031-350-160"/>
    <n v="63.159122116767989"/>
    <s v="031-350-16"/>
    <n v="7887.6947746300002"/>
    <s v="031350160000"/>
    <n v="7887.6951840800002"/>
    <n v="23390"/>
    <s v="031350160000"/>
    <s v="0313501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0N"/>
    <s v="7W"/>
    <s v=" "/>
    <s v="2016I601"/>
    <s v="2016"/>
    <s v="No"/>
    <s v="No"/>
    <n v="7887.6951840800002"/>
    <x v="1"/>
    <n v="7820.8161620229939"/>
    <n v="2750846.632559069"/>
  </r>
  <r>
    <n v="17"/>
    <n v="34631"/>
    <n v="34631"/>
    <s v="031-350-200"/>
    <n v="3.5875278658028362"/>
    <s v="031-350-20"/>
    <n v="21439.846895999999"/>
    <s v="031350200000"/>
    <n v="21439.8465578"/>
    <n v="23394"/>
    <s v="031350200000"/>
    <s v="03135020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7W"/>
    <s v=" "/>
    <s v="2016I601"/>
    <s v="2016"/>
    <s v="No"/>
    <s v="No"/>
    <n v="21439.8465578"/>
    <x v="1"/>
    <n v="1896.2784272838439"/>
    <n v="156251.22264267592"/>
  </r>
  <r>
    <n v="18"/>
    <n v="36085"/>
    <n v="36085"/>
    <s v="031-340-060"/>
    <n v="42.158563588181366"/>
    <s v="031-340-06"/>
    <n v="11375.128776899999"/>
    <s v="031340060000"/>
    <n v="11375.1290164"/>
    <n v="23376"/>
    <s v="031340060000"/>
    <s v="03134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0N"/>
    <s v="7W"/>
    <s v=" "/>
    <s v="2016I601"/>
    <s v="2016"/>
    <s v="No"/>
    <s v="No"/>
    <n v="11375.1290164"/>
    <x v="1"/>
    <n v="11375.1290164478"/>
    <n v="1836078.871511915"/>
  </r>
  <r>
    <n v="19"/>
    <n v="36719"/>
    <n v="36719"/>
    <s v="022-160-080"/>
    <n v="599.80545799688286"/>
    <s v="022-160-08"/>
    <n v="20482.108231499999"/>
    <s v="022160080000"/>
    <n v="20482.1083086"/>
    <n v="16683"/>
    <s v="022160080000"/>
    <s v="02216008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1N"/>
    <s v="7W"/>
    <s v=" "/>
    <s v="2016I601"/>
    <s v="2016"/>
    <s v="No"/>
    <s v="No"/>
    <n v="20482.1083086"/>
    <x v="1"/>
    <n v="20482.108308608716"/>
    <n v="26124444.284382116"/>
  </r>
  <r>
    <n v="20"/>
    <n v="37876"/>
    <n v="37876"/>
    <s v="031-210-090"/>
    <n v="374.75479867635767"/>
    <s v="031-210-09"/>
    <n v="20861.2223777"/>
    <s v="031210090000"/>
    <n v="20861.2226495"/>
    <n v="22884"/>
    <s v="031210090000"/>
    <s v="0312100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0N"/>
    <s v="8W"/>
    <s v=" "/>
    <s v="2016I601"/>
    <s v="2016"/>
    <s v="No"/>
    <s v="No"/>
    <n v="20861.2226495"/>
    <x v="1"/>
    <n v="16845.11245947078"/>
    <n v="16322115.281222196"/>
  </r>
  <r>
    <n v="21"/>
    <n v="38005"/>
    <n v="38005"/>
    <s v="031-420-010"/>
    <n v="399.7204975669751"/>
    <s v="031-420-01"/>
    <n v="18466.483470499999"/>
    <s v="031420010000"/>
    <n v="18466.483879700001"/>
    <n v="23434"/>
    <s v="031420010000"/>
    <s v="03142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,17"/>
    <s v="40N"/>
    <s v="6W"/>
    <s v=" "/>
    <s v="2016I601"/>
    <s v="2016"/>
    <s v="No"/>
    <s v="No"/>
    <n v="18466.483879700001"/>
    <x v="1"/>
    <n v="18421.810581197002"/>
    <n v="17410066.811509371"/>
  </r>
  <r>
    <n v="22"/>
    <n v="38540"/>
    <n v="38540"/>
    <s v="031-340-050"/>
    <n v="436.34921310089788"/>
    <s v="031-340-05"/>
    <n v="23703.956287199999"/>
    <s v="031340050000"/>
    <n v="23703.956209399999"/>
    <n v="23375"/>
    <s v="031340050000"/>
    <s v="03134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0N"/>
    <s v="7W"/>
    <s v=" "/>
    <s v="2016I601"/>
    <s v="2016"/>
    <s v="No"/>
    <s v="No"/>
    <n v="23703.956209399999"/>
    <x v="1"/>
    <n v="25027.580998682046"/>
    <n v="19005142.446868535"/>
  </r>
  <r>
    <n v="23"/>
    <n v="38853"/>
    <n v="38853"/>
    <s v="022-130-100"/>
    <n v="317.82731659868887"/>
    <s v="022-130-10"/>
    <n v="21219.5820982"/>
    <s v="022130100000"/>
    <n v="21219.58253"/>
    <n v="16642"/>
    <s v="022130100000"/>
    <s v="02213010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1N"/>
    <s v="7W"/>
    <s v=" "/>
    <s v="2016I601"/>
    <s v="2016"/>
    <s v="No"/>
    <s v="No"/>
    <n v="21219.58253"/>
    <x v="1"/>
    <n v="19600.877218934587"/>
    <n v="13843042.189202687"/>
  </r>
  <r>
    <n v="24"/>
    <n v="38925"/>
    <n v="38925"/>
    <s v="022-170-080"/>
    <n v="644.37493684809056"/>
    <s v="022-170-08"/>
    <n v="21186.105550200002"/>
    <s v="022170080000"/>
    <n v="21186.105469900001"/>
    <n v="16692"/>
    <s v="022170080000"/>
    <s v="022170080000"/>
    <s v=" "/>
    <s v="007"/>
    <s v="02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1N"/>
    <s v="7W"/>
    <s v=" "/>
    <s v="2016I601"/>
    <s v="2016"/>
    <s v="No"/>
    <s v="No"/>
    <n v="21186.105469900001"/>
    <x v="1"/>
    <n v="21186.105469933547"/>
    <n v="28065809.64872916"/>
  </r>
  <r>
    <n v="25"/>
    <n v="41685"/>
    <n v="41685"/>
    <s v="031-330-040"/>
    <n v="39.423977463336755"/>
    <s v="031-330-04"/>
    <n v="11289.788673499999"/>
    <s v="031330040000"/>
    <n v="11289.7884595"/>
    <n v="23368"/>
    <s v="031330040000"/>
    <s v="03133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0N"/>
    <s v="7W"/>
    <s v=" "/>
    <s v="2016I601"/>
    <s v="2016"/>
    <s v="No"/>
    <s v="No"/>
    <n v="11289.7884595"/>
    <x v="1"/>
    <n v="11289.788459527135"/>
    <n v="1716784.4529518078"/>
  </r>
  <r>
    <n v="26"/>
    <n v="41737"/>
    <n v="41737"/>
    <s v="031-330-050"/>
    <n v="635.50967604840628"/>
    <s v="031-330-05"/>
    <n v="21055.955631299999"/>
    <s v="031330050000"/>
    <n v="21055.9555693"/>
    <n v="23369"/>
    <s v="031330050000"/>
    <s v="03133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0N"/>
    <s v=" "/>
    <s v=" "/>
    <s v="2016I601"/>
    <s v="2016"/>
    <s v="No"/>
    <s v="No"/>
    <n v="21055.9555693"/>
    <x v="1"/>
    <n v="21055.955569344034"/>
    <n v="27679144.275548209"/>
  </r>
  <r>
    <n v="27"/>
    <n v="41740"/>
    <n v="41740"/>
    <s v="031-410-030"/>
    <n v="46.215844645442829"/>
    <s v="031-410-03"/>
    <n v="11756.007192700001"/>
    <s v="031410030000"/>
    <n v="11756.0071357"/>
    <n v="23432"/>
    <s v="031410030000"/>
    <s v="03141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0N"/>
    <s v="6W"/>
    <s v=" "/>
    <s v="2016I601"/>
    <s v="2016"/>
    <s v="No"/>
    <s v="No"/>
    <n v="11756.0071357"/>
    <x v="1"/>
    <n v="11756.007135659216"/>
    <n v="2012407.8362034736"/>
  </r>
  <r>
    <n v="28"/>
    <n v="30154"/>
    <n v="30154"/>
    <s v="015-300-040"/>
    <n v="35.027561283638363"/>
    <s v="015-300-04"/>
    <n v="7980.4811957499996"/>
    <s v="015300040000"/>
    <n v="7980.4819717099999"/>
    <n v="10925"/>
    <s v="015300040000"/>
    <s v="015300040000"/>
    <s v=" "/>
    <s v="007"/>
    <s v="015"/>
    <s v="1963R0488168"/>
    <d v="1963-04-17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,28"/>
    <s v="45N"/>
    <s v="10W"/>
    <s v=" "/>
    <s v="2016I601"/>
    <s v="2016"/>
    <s v="No"/>
    <s v="No"/>
    <n v="7980.4819717099999"/>
    <x v="2"/>
    <n v="7980.481971707979"/>
    <n v="1525851.2258710901"/>
  </r>
  <r>
    <n v="29"/>
    <n v="31919"/>
    <n v="31919"/>
    <s v="015-580-020"/>
    <n v="2.4545424087287784"/>
    <s v="015-580-02"/>
    <n v="1313.08203989"/>
    <s v="015580020000"/>
    <n v="1313.0819798800001"/>
    <n v="11327"/>
    <s v="015580020000"/>
    <s v="015580020000"/>
    <s v=" "/>
    <s v="007"/>
    <s v="015"/>
    <s v=" "/>
    <d v="2009-08-05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5N"/>
    <s v="10W"/>
    <s v=" "/>
    <s v="2016I601"/>
    <s v="2016"/>
    <s v="No"/>
    <s v="No"/>
    <n v="1313.0819798800001"/>
    <x v="2"/>
    <n v="1313.0819798750019"/>
    <n v="106924.13976190073"/>
  </r>
  <r>
    <n v="30"/>
    <n v="596"/>
    <n v="596"/>
    <s v="015-490-030"/>
    <n v="296.61555941474518"/>
    <s v="015-490-03"/>
    <n v="17586.785806600001"/>
    <s v="015490030000"/>
    <n v="17586.786794700001"/>
    <n v="11142"/>
    <s v="015490030000"/>
    <s v="01549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5N"/>
    <s v="10W"/>
    <s v=" "/>
    <s v="2016I601"/>
    <s v="2016"/>
    <s v="No"/>
    <s v="No"/>
    <n v="17586.786794700001"/>
    <x v="2"/>
    <n v="17586.786794690386"/>
    <n v="12921174.296282811"/>
  </r>
  <r>
    <n v="31"/>
    <n v="883"/>
    <n v="883"/>
    <s v="015-290-030"/>
    <n v="310.55001103079383"/>
    <s v="015-290-03"/>
    <n v="15631.0445924"/>
    <s v="015290030000"/>
    <n v="15631.0451097"/>
    <n v="10922"/>
    <s v="015290030000"/>
    <s v="01529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5N"/>
    <s v="10W"/>
    <s v=" "/>
    <s v="2016I601"/>
    <s v="2016"/>
    <s v="No"/>
    <s v="No"/>
    <n v="15631.0451097"/>
    <x v="2"/>
    <n v="15631.045109745854"/>
    <n v="13528131.146978416"/>
  </r>
  <r>
    <n v="32"/>
    <n v="891"/>
    <n v="891"/>
    <s v="015-510-230"/>
    <n v="9.385255660017636"/>
    <s v="015-510-23"/>
    <n v="4974.6615137400004"/>
    <s v="015510230000"/>
    <n v="4974.6619079000002"/>
    <n v="11158"/>
    <s v="015510230000"/>
    <s v="0155102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10W"/>
    <s v=" "/>
    <s v="2016I601"/>
    <s v="2016"/>
    <s v="No"/>
    <s v="No"/>
    <n v="4974.6619079000002"/>
    <x v="2"/>
    <n v="4974.6619079030588"/>
    <n v="408826.51619868388"/>
  </r>
  <r>
    <n v="33"/>
    <n v="1928"/>
    <n v="1928"/>
    <s v="015-250-080"/>
    <n v="1.0143412693899758"/>
    <s v="015-250-08"/>
    <n v="1568.5315062499999"/>
    <s v="015250080000"/>
    <n v="1568.53136563"/>
    <n v="10627"/>
    <s v="015250080000"/>
    <s v="01525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5N"/>
    <s v="10W"/>
    <s v=" "/>
    <s v="2016I601"/>
    <s v="2016"/>
    <s v="No"/>
    <s v="No"/>
    <n v="1568.53136563"/>
    <x v="2"/>
    <n v="928.79079763556331"/>
    <n v="44187.213559343108"/>
  </r>
  <r>
    <n v="34"/>
    <n v="3224"/>
    <n v="3224"/>
    <s v="015-170-060"/>
    <n v="623.96004182389186"/>
    <s v="015-170-06"/>
    <n v="20856.341316499998"/>
    <s v="015170060000"/>
    <n v="20856.3407792"/>
    <n v="10820"/>
    <s v="015170060000"/>
    <s v="01517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5N"/>
    <s v="11W"/>
    <s v=" "/>
    <s v="2016I601"/>
    <s v="2016"/>
    <s v="No"/>
    <s v="No"/>
    <n v="20856.3407792"/>
    <x v="2"/>
    <n v="20856.340779182043"/>
    <n v="27180744.916278496"/>
  </r>
  <r>
    <n v="35"/>
    <n v="3464"/>
    <n v="3464"/>
    <s v="015-250-050"/>
    <n v="372.39460213148942"/>
    <s v="015-250-05"/>
    <n v="16889.912285300001"/>
    <s v="015250050000"/>
    <n v="16889.912620999999"/>
    <n v="10624"/>
    <s v="015250050000"/>
    <s v="01525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45N"/>
    <s v="10W"/>
    <s v=" "/>
    <s v="2016I601"/>
    <s v="2016"/>
    <s v="No"/>
    <s v="No"/>
    <n v="16889.912620999999"/>
    <x v="2"/>
    <n v="15966.821006731341"/>
    <n v="16222264.936766719"/>
  </r>
  <r>
    <n v="36"/>
    <n v="4767"/>
    <n v="4767"/>
    <s v="015-160-060"/>
    <n v="477.06310119658201"/>
    <s v="015-160-06"/>
    <n v="20088.145706899999"/>
    <s v="015160060000"/>
    <n v="20088.145620899999"/>
    <n v="10815"/>
    <s v="015160060000"/>
    <s v="01516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5N"/>
    <s v="11W"/>
    <s v=" "/>
    <s v="2016I601"/>
    <s v="2016"/>
    <s v="No"/>
    <s v="No"/>
    <n v="20088.145620899999"/>
    <x v="2"/>
    <n v="20057.930043205906"/>
    <n v="20781161.503019866"/>
  </r>
  <r>
    <n v="37"/>
    <n v="4768"/>
    <n v="4768"/>
    <s v="015-290-010"/>
    <n v="602.06727155671535"/>
    <s v="015-290-01"/>
    <n v="20485.516540600001"/>
    <s v="015290010000"/>
    <n v="20485.516600399998"/>
    <n v="10920"/>
    <s v="015290010000"/>
    <s v="015290010000"/>
    <s v=" "/>
    <s v="007"/>
    <s v="015"/>
    <s v="1981R0933530"/>
    <d v="1981-12-17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45N"/>
    <s v="10W"/>
    <s v=" "/>
    <s v="2016I601"/>
    <s v="2016"/>
    <s v="No"/>
    <s v="No"/>
    <n v="20485.516600399998"/>
    <x v="2"/>
    <n v="20485.516600367351"/>
    <n v="26227007.212053981"/>
  </r>
  <r>
    <n v="38"/>
    <n v="4774"/>
    <n v="4774"/>
    <s v="015-300-090"/>
    <n v="408.23498164811934"/>
    <s v="015-300-09"/>
    <n v="31862.735213100001"/>
    <s v="015300090000"/>
    <n v="31862.735952499999"/>
    <n v="10929"/>
    <s v="015300090000"/>
    <s v="0153000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5N"/>
    <s v="10W"/>
    <s v=" "/>
    <s v="2016I601"/>
    <s v="2016"/>
    <s v="No"/>
    <s v="No"/>
    <n v="31862.735952499999"/>
    <x v="2"/>
    <n v="30887.918445404273"/>
    <n v="17783144.001463756"/>
  </r>
  <r>
    <n v="39"/>
    <n v="5142"/>
    <n v="5142"/>
    <s v="015-190-080"/>
    <n v="117.26603363269901"/>
    <s v="015-190-08"/>
    <n v="15932.470346"/>
    <s v="015190080000"/>
    <n v="15932.4706697"/>
    <n v="10832"/>
    <s v="015190080000"/>
    <s v="01519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4N"/>
    <s v="11W"/>
    <s v=" "/>
    <s v="2016I601"/>
    <s v="2016"/>
    <s v="No"/>
    <s v="No"/>
    <n v="15932.4706697"/>
    <x v="2"/>
    <n v="9743.3963507156859"/>
    <n v="5108223.5926392376"/>
  </r>
  <r>
    <n v="40"/>
    <n v="5148"/>
    <n v="5148"/>
    <s v="015-190-090"/>
    <n v="518.40829100460712"/>
    <s v="015-190-09"/>
    <n v="31675.235989199999"/>
    <s v="015190090000"/>
    <n v="31675.235973300001"/>
    <n v="10833"/>
    <s v="015190090000"/>
    <s v="0151900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11W"/>
    <s v=" "/>
    <s v="2016I601"/>
    <s v="2016"/>
    <s v="No"/>
    <s v="No"/>
    <n v="31675.235973300001"/>
    <x v="2"/>
    <n v="31675.235973276678"/>
    <n v="22582166.553358167"/>
  </r>
  <r>
    <n v="41"/>
    <n v="7228"/>
    <n v="7228"/>
    <s v="015-160-050"/>
    <n v="229.84735732558431"/>
    <s v="015-160-05"/>
    <n v="19841.953258099998"/>
    <s v="015160050000"/>
    <n v="19841.953144999999"/>
    <n v="10814"/>
    <s v="015160050000"/>
    <s v="01516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5N"/>
    <s v="11W"/>
    <s v=" "/>
    <s v="2016I601"/>
    <s v="2016"/>
    <s v="No"/>
    <s v="No"/>
    <n v="19841.953144999999"/>
    <x v="2"/>
    <n v="14005.364623476657"/>
    <n v="10012257.378957121"/>
  </r>
  <r>
    <n v="42"/>
    <n v="7229"/>
    <n v="7229"/>
    <s v="015-300-080"/>
    <n v="630.04868562425418"/>
    <s v="015-300-08"/>
    <n v="20958.389233499998"/>
    <s v="015300080000"/>
    <n v="20958.389799199998"/>
    <n v="10928"/>
    <s v="015300080000"/>
    <s v="01530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5N"/>
    <s v="10W"/>
    <s v=" "/>
    <s v="2016I601"/>
    <s v="2016"/>
    <s v="No"/>
    <s v="No"/>
    <n v="20958.389799199998"/>
    <x v="2"/>
    <n v="20958.389799228535"/>
    <n v="27446345.641015742"/>
  </r>
  <r>
    <n v="43"/>
    <n v="7275"/>
    <n v="7275"/>
    <s v="015-260-010"/>
    <n v="344.80961895784401"/>
    <s v="015-260-01"/>
    <n v="17043.442637600001"/>
    <s v="015260010000"/>
    <n v="17043.442558499999"/>
    <n v="10628"/>
    <s v="015260010000"/>
    <s v="0152600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45N"/>
    <s v="10W"/>
    <s v=" "/>
    <s v="2016I601"/>
    <s v="2016"/>
    <s v="No"/>
    <s v="No"/>
    <n v="17043.442558499999"/>
    <x v="2"/>
    <n v="16516.70571138095"/>
    <n v="15020378.203713333"/>
  </r>
  <r>
    <n v="44"/>
    <n v="7565"/>
    <n v="7565"/>
    <s v="015-270-180"/>
    <n v="2.4538515980484964E-2"/>
    <s v="015-270-18"/>
    <n v="159.45775305399999"/>
    <s v="015270180000"/>
    <n v="159.457838307"/>
    <n v="10902"/>
    <s v="015270180000"/>
    <s v="0152701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5N"/>
    <s v="10W"/>
    <s v=" "/>
    <s v="2016I601"/>
    <s v="2016"/>
    <s v="No"/>
    <s v="No"/>
    <n v="159.457838307"/>
    <x v="2"/>
    <n v="159.45783830727464"/>
    <n v="1068.9603834840752"/>
  </r>
  <r>
    <n v="45"/>
    <n v="7776"/>
    <n v="7776"/>
    <s v="015-260-020"/>
    <n v="391.35890250211446"/>
    <s v="015-260-02"/>
    <n v="16950.7822099"/>
    <s v="015260020000"/>
    <n v="16950.782373900001"/>
    <n v="10629"/>
    <s v="015260020000"/>
    <s v="01526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5N"/>
    <s v="10W"/>
    <s v=" "/>
    <s v="2016I601"/>
    <s v="2016"/>
    <s v="No"/>
    <s v="No"/>
    <n v="16950.782373900001"/>
    <x v="2"/>
    <n v="16680.207809062504"/>
    <n v="17048182.369599026"/>
  </r>
  <r>
    <n v="46"/>
    <n v="8499"/>
    <n v="8499"/>
    <s v="015-500-070"/>
    <n v="4.2650297306727047"/>
    <s v="015-500-07"/>
    <n v="2238.4623152999998"/>
    <s v="015500070000"/>
    <n v="2238.4622324400002"/>
    <n v="11149"/>
    <s v="015500070000"/>
    <s v="01550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10W"/>
    <s v=" "/>
    <s v="2016I601"/>
    <s v="2016"/>
    <s v="No"/>
    <s v="No"/>
    <n v="2238.4622324400002"/>
    <x v="2"/>
    <n v="2238.4622324425363"/>
    <n v="185795.10041031888"/>
  </r>
  <r>
    <n v="47"/>
    <n v="8666"/>
    <n v="8666"/>
    <s v="015-330-070"/>
    <n v="610.65744871799461"/>
    <s v="015-330-07"/>
    <n v="20632.470301900001"/>
    <s v="015330070000"/>
    <n v="20632.470559199999"/>
    <n v="10679"/>
    <s v="015330070000"/>
    <s v="01533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5N"/>
    <s v="10W"/>
    <s v=" "/>
    <s v="2016I601"/>
    <s v="2016"/>
    <s v="No"/>
    <s v="No"/>
    <n v="20632.470559199999"/>
    <x v="2"/>
    <n v="20632.47055919185"/>
    <n v="26600794.951167438"/>
  </r>
  <r>
    <n v="48"/>
    <n v="10179"/>
    <n v="10179"/>
    <s v="015-350-130"/>
    <n v="596.77409224953215"/>
    <s v="015-350-13"/>
    <n v="20394.1646358"/>
    <s v="015350130000"/>
    <n v="20394.164581100002"/>
    <n v="10687"/>
    <s v="015350130000"/>
    <s v="0153501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5N"/>
    <s v="10W"/>
    <s v=" "/>
    <s v="2016I601"/>
    <s v="2016"/>
    <s v="No"/>
    <s v="No"/>
    <n v="20394.164581100002"/>
    <x v="2"/>
    <n v="20394.164581102039"/>
    <n v="25996239.002249949"/>
  </r>
  <r>
    <n v="49"/>
    <n v="10440"/>
    <n v="10440"/>
    <s v="015-280-160"/>
    <n v="575.04598154160726"/>
    <s v="015-280-16"/>
    <n v="20600.440364999999"/>
    <s v="015280160000"/>
    <n v="20600.440175799999"/>
    <n v="10913"/>
    <s v="015280160000"/>
    <s v="0152801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5N"/>
    <s v="10W"/>
    <s v=" "/>
    <s v="2016I601"/>
    <s v="2016"/>
    <s v="No"/>
    <s v="No"/>
    <n v="20600.440175799999"/>
    <x v="2"/>
    <n v="20051.298627481192"/>
    <n v="25049904.381133407"/>
  </r>
  <r>
    <n v="50"/>
    <n v="10534"/>
    <n v="10534"/>
    <s v="015-170-020"/>
    <n v="43.682497387728148"/>
    <s v="015-170-02"/>
    <n v="21015.680997200001"/>
    <s v="015170020000"/>
    <n v="21015.681288600001"/>
    <n v="10816"/>
    <s v="015170020000"/>
    <s v="01517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5N"/>
    <s v="11W"/>
    <s v=" "/>
    <s v="2016I601"/>
    <s v="2016"/>
    <s v="No"/>
    <s v="No"/>
    <n v="21015.681288600001"/>
    <x v="2"/>
    <n v="5998.1876765421985"/>
    <n v="1902848.1219130566"/>
  </r>
  <r>
    <n v="51"/>
    <n v="10539"/>
    <n v="10539"/>
    <s v="015-170-030"/>
    <n v="620.15884073995596"/>
    <s v="015-170-03"/>
    <n v="21542.688417599999"/>
    <s v="015170030000"/>
    <n v="21542.688622900001"/>
    <n v="10817"/>
    <s v="015170030000"/>
    <s v="01517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5N"/>
    <s v="11W"/>
    <s v=" "/>
    <s v="2016I601"/>
    <s v="2016"/>
    <s v="No"/>
    <s v="No"/>
    <n v="21542.688622900001"/>
    <x v="2"/>
    <n v="20731.887654950959"/>
    <n v="27014587.461938329"/>
  </r>
  <r>
    <n v="52"/>
    <n v="10542"/>
    <n v="10542"/>
    <s v="015-170-040"/>
    <n v="627.16931784949998"/>
    <s v="015-170-04"/>
    <n v="20913.5602979"/>
    <s v="015170040000"/>
    <n v="20913.5602889"/>
    <n v="10818"/>
    <s v="015170040000"/>
    <s v="01517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5N"/>
    <s v="11W"/>
    <s v=" "/>
    <s v="2016I601"/>
    <s v="2016"/>
    <s v="No"/>
    <s v="No"/>
    <n v="20913.5602889"/>
    <x v="2"/>
    <n v="20913.560288900317"/>
    <n v="27320281.723396149"/>
  </r>
  <r>
    <n v="53"/>
    <n v="11540"/>
    <n v="11540"/>
    <s v="015-280-170"/>
    <n v="500.28265610755409"/>
    <s v="015-280-17"/>
    <n v="32718.219865499999"/>
    <s v="015280170000"/>
    <n v="32718.218863099999"/>
    <n v="10914"/>
    <s v="015280170000"/>
    <s v="0152801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5N"/>
    <s v="10W"/>
    <s v=" "/>
    <s v="2016I601"/>
    <s v="2016"/>
    <s v="No"/>
    <s v="No"/>
    <n v="32718.218863099999"/>
    <x v="2"/>
    <n v="32718.218863121798"/>
    <n v="21793399.279153179"/>
  </r>
  <r>
    <n v="54"/>
    <n v="11550"/>
    <n v="11550"/>
    <s v="015-260-030"/>
    <n v="596.88631884869449"/>
    <s v="015-260-03"/>
    <n v="20407.618813100002"/>
    <s v="015260030000"/>
    <n v="20407.618781599998"/>
    <n v="10630"/>
    <s v="015260030000"/>
    <s v="01526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45N"/>
    <s v="10W"/>
    <s v=" "/>
    <s v="2016I601"/>
    <s v="2016"/>
    <s v="No"/>
    <s v="No"/>
    <n v="20407.618781599998"/>
    <x v="2"/>
    <n v="20407.618781642188"/>
    <n v="26001729.972131282"/>
  </r>
  <r>
    <n v="55"/>
    <n v="11689"/>
    <n v="11689"/>
    <s v="015-130-070"/>
    <n v="89.941042767274283"/>
    <s v="015-130-07"/>
    <n v="20472.484102999999"/>
    <s v="015130070000"/>
    <n v="20472.484087199999"/>
    <n v="10796"/>
    <s v="015130070000"/>
    <s v="01513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 "/>
    <s v="11W"/>
    <s v=" "/>
    <s v="2016I601"/>
    <s v="2016"/>
    <s v="No"/>
    <s v="No"/>
    <n v="20472.484087199999"/>
    <x v="2"/>
    <n v="10372.444464162154"/>
    <n v="3917997.3126255553"/>
  </r>
  <r>
    <n v="56"/>
    <n v="13915"/>
    <n v="13915"/>
    <s v="015-430-040"/>
    <n v="141.3186537080044"/>
    <s v="015-430-04"/>
    <n v="18544.680704499999"/>
    <s v="015430040000"/>
    <n v="18544.681159899999"/>
    <n v="11097"/>
    <s v="015430040000"/>
    <s v="01543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4N"/>
    <s v="11W"/>
    <s v=" "/>
    <s v="2016I601"/>
    <s v="2016"/>
    <s v="No"/>
    <s v="No"/>
    <n v="18544.681159899999"/>
    <x v="2"/>
    <n v="9911.3944468276914"/>
    <n v="6155868.2185947532"/>
  </r>
  <r>
    <n v="57"/>
    <n v="14096"/>
    <n v="14096"/>
    <s v="015-510-220"/>
    <n v="18.264366652534868"/>
    <s v="015-510-22"/>
    <n v="9649.5584503400005"/>
    <s v="015510220000"/>
    <n v="9649.5584459000002"/>
    <n v="11157"/>
    <s v="015510220000"/>
    <s v="0155102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10W"/>
    <s v=" "/>
    <s v="2016I601"/>
    <s v="2016"/>
    <s v="No"/>
    <s v="No"/>
    <n v="9649.5584459000002"/>
    <x v="2"/>
    <n v="4849.6004286374591"/>
    <n v="795661.53840571782"/>
  </r>
  <r>
    <n v="58"/>
    <n v="14151"/>
    <n v="14151"/>
    <s v="015-380-070"/>
    <n v="618.69660887350778"/>
    <s v="015-380-07"/>
    <n v="20778.269675799998"/>
    <s v="015380070000"/>
    <n v="20778.269654"/>
    <n v="10965"/>
    <s v="015380070000"/>
    <s v="01538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4N"/>
    <s v="10W"/>
    <s v=" "/>
    <s v="2016I601"/>
    <s v="2016"/>
    <s v="No"/>
    <s v="No"/>
    <n v="20778.269654"/>
    <x v="2"/>
    <n v="20778.269653960073"/>
    <n v="26950785.84319777"/>
  </r>
  <r>
    <n v="59"/>
    <n v="16215"/>
    <n v="16215"/>
    <s v="015-220-420"/>
    <n v="267.67428191151077"/>
    <s v="015-220-42"/>
    <n v="21770.906934999999"/>
    <s v="015220420000"/>
    <n v="21770.906891899998"/>
    <n v="10878"/>
    <s v="015220420000"/>
    <s v="0152204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11W"/>
    <s v=" "/>
    <s v="2016I601"/>
    <s v="2016"/>
    <s v="No"/>
    <s v="No"/>
    <n v="21770.906891899998"/>
    <x v="2"/>
    <n v="15188.815027349892"/>
    <n v="11660403.482247278"/>
  </r>
  <r>
    <n v="60"/>
    <n v="16629"/>
    <n v="16629"/>
    <s v="015-190-110"/>
    <n v="14.378639818347217"/>
    <s v="015-190-11"/>
    <n v="16578.518401099998"/>
    <s v="015190110000"/>
    <n v="16578.518583599998"/>
    <n v="10835"/>
    <s v="015190110000"/>
    <s v="01519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11W"/>
    <s v=" "/>
    <s v="2016I601"/>
    <s v="2016"/>
    <s v="No"/>
    <s v="No"/>
    <n v="16578.518583599998"/>
    <x v="2"/>
    <n v="6040.5798576071647"/>
    <n v="626331.27209465043"/>
  </r>
  <r>
    <n v="61"/>
    <n v="17167"/>
    <n v="17167"/>
    <s v="015-190-100"/>
    <n v="554.76422365311998"/>
    <s v="015-190-10"/>
    <n v="24273.0594384"/>
    <s v="015190100000"/>
    <n v="24273.0594255"/>
    <n v="10834"/>
    <s v="015190100000"/>
    <s v="01519010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4N"/>
    <s v="11W"/>
    <s v=" "/>
    <s v="2016I601"/>
    <s v="2016"/>
    <s v="No"/>
    <s v="No"/>
    <n v="24273.0594255"/>
    <x v="2"/>
    <n v="24273.05942546784"/>
    <n v="24165529.423145138"/>
  </r>
  <r>
    <n v="62"/>
    <n v="17318"/>
    <n v="17318"/>
    <s v="015-360-050"/>
    <n v="551.73430626036202"/>
    <s v="015-360-05"/>
    <n v="27432.806473600001"/>
    <s v="015360050000"/>
    <n v="27432.806514700002"/>
    <n v="10946"/>
    <s v="015360050000"/>
    <s v="01536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5N"/>
    <s v="10W"/>
    <s v=" "/>
    <s v="2016I601"/>
    <s v="2016"/>
    <s v="No"/>
    <s v="No"/>
    <n v="27432.806514700002"/>
    <x v="2"/>
    <n v="27432.806514700838"/>
    <n v="24033648.804957159"/>
  </r>
  <r>
    <n v="63"/>
    <n v="17321"/>
    <n v="17321"/>
    <s v="007-170-050"/>
    <n v="27.340043416456414"/>
    <s v="007-170-05"/>
    <n v="20736.5037582"/>
    <s v="007170050000"/>
    <n v="20736.503775900001"/>
    <n v="4895"/>
    <s v="007170050000"/>
    <s v="007170050000"/>
    <s v=" "/>
    <s v="007"/>
    <s v="007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6N"/>
    <s v="10W"/>
    <s v=" "/>
    <s v="2016I601"/>
    <s v="2016"/>
    <s v="No"/>
    <s v="No"/>
    <n v="20736.503775900001"/>
    <x v="2"/>
    <n v="6656.4175687644483"/>
    <n v="1190986.9902170768"/>
  </r>
  <r>
    <n v="64"/>
    <n v="17367"/>
    <n v="17367"/>
    <s v="015-170-070"/>
    <n v="582.9398932349776"/>
    <s v="015-170-07"/>
    <n v="20838.816880800001"/>
    <s v="015170070000"/>
    <n v="20838.816728000002"/>
    <n v="10821"/>
    <s v="015170070000"/>
    <s v="01517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5N"/>
    <s v="11W"/>
    <s v=" "/>
    <s v="2016I601"/>
    <s v="2016"/>
    <s v="No"/>
    <s v="No"/>
    <n v="20838.816728000002"/>
    <x v="2"/>
    <n v="20838.816728038473"/>
    <n v="25393695.371998966"/>
  </r>
  <r>
    <n v="65"/>
    <n v="18368"/>
    <n v="18368"/>
    <s v="015-160-030"/>
    <n v="220.51270099438256"/>
    <s v="015-160-03"/>
    <n v="20668.934320699998"/>
    <s v="015160030000"/>
    <n v="20668.9336348"/>
    <n v="10812"/>
    <s v="015160030000"/>
    <s v="01516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5N"/>
    <s v="11W"/>
    <s v=" "/>
    <s v="2016I601"/>
    <s v="2016"/>
    <s v="No"/>
    <s v="No"/>
    <n v="20668.9336348"/>
    <x v="2"/>
    <n v="14549.207654828915"/>
    <n v="9605961.6219291892"/>
  </r>
  <r>
    <n v="66"/>
    <n v="18370"/>
    <n v="18370"/>
    <s v="015-290-020"/>
    <n v="608.65499956475844"/>
    <s v="015-290-02"/>
    <n v="20590.200634100001"/>
    <s v="015290020000"/>
    <n v="20590.200544700001"/>
    <n v="10921"/>
    <s v="015290020000"/>
    <s v="01529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5N"/>
    <s v="10W"/>
    <s v=" "/>
    <s v="2016I601"/>
    <s v="2016"/>
    <s v="No"/>
    <s v="No"/>
    <n v="20590.200544700001"/>
    <x v="2"/>
    <n v="20590.20054465799"/>
    <n v="26514195.226939987"/>
  </r>
  <r>
    <n v="67"/>
    <n v="20480"/>
    <n v="20480"/>
    <s v="015-220-430"/>
    <n v="66.744863844842143"/>
    <s v="015-220-43"/>
    <n v="21544.9856277"/>
    <s v="015220430000"/>
    <n v="21544.9853296"/>
    <n v="10879"/>
    <s v="015220430000"/>
    <s v="0152204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4N"/>
    <s v="11W"/>
    <s v=" "/>
    <s v="2016I601"/>
    <s v="2016"/>
    <s v="No"/>
    <s v="No"/>
    <n v="21544.9853296"/>
    <x v="2"/>
    <n v="9428.8424070471265"/>
    <n v="2907487.2854314796"/>
  </r>
  <r>
    <n v="68"/>
    <n v="22394"/>
    <n v="22394"/>
    <s v="015-170-050"/>
    <n v="272.61022121444478"/>
    <s v="015-170-05"/>
    <n v="20648.3899786"/>
    <s v="015170050000"/>
    <n v="20648.390302600001"/>
    <n v="10819"/>
    <s v="015170050000"/>
    <s v="01517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5N"/>
    <s v="11W"/>
    <s v=" "/>
    <s v="2016I601"/>
    <s v="2016"/>
    <s v="No"/>
    <s v="No"/>
    <n v="20648.390302600001"/>
    <x v="2"/>
    <n v="14907.550981582339"/>
    <n v="11875105.191209029"/>
  </r>
  <r>
    <n v="69"/>
    <n v="24734"/>
    <n v="24734"/>
    <s v="015-250-060"/>
    <n v="554.12833910434233"/>
    <s v="015-250-06"/>
    <n v="20553.1823186"/>
    <s v="015250060000"/>
    <n v="20553.1826062"/>
    <n v="10625"/>
    <s v="015250060000"/>
    <s v="01525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5N"/>
    <s v="10W"/>
    <s v=" "/>
    <s v="2016I601"/>
    <s v="2016"/>
    <s v="No"/>
    <s v="No"/>
    <n v="20553.1826062"/>
    <x v="2"/>
    <n v="19544.210663227022"/>
    <n v="24139428.368829317"/>
  </r>
  <r>
    <n v="70"/>
    <n v="24876"/>
    <n v="24876"/>
    <s v="015-220-410"/>
    <n v="0.11397367207209401"/>
    <s v="015-220-41"/>
    <n v="21869.079521200001"/>
    <s v="015220410000"/>
    <n v="21869.079848599999"/>
    <n v="10877"/>
    <s v="015220410000"/>
    <s v="0152204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4N"/>
    <s v="11W"/>
    <s v=" "/>
    <s v="2016I601"/>
    <s v="2016"/>
    <s v="No"/>
    <s v="No"/>
    <n v="21869.079848599999"/>
    <x v="2"/>
    <n v="357.97538652134324"/>
    <n v="4964.7028854198225"/>
  </r>
  <r>
    <n v="71"/>
    <n v="25900"/>
    <n v="25900"/>
    <s v="015-330-050"/>
    <n v="76.452804658863727"/>
    <s v="015-330-05"/>
    <n v="7768.2493643099997"/>
    <s v="015330050000"/>
    <n v="7768.2498879499999"/>
    <n v="10677"/>
    <s v="015330050000"/>
    <s v="01533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5N"/>
    <s v="10W"/>
    <s v=" "/>
    <s v="2016I601"/>
    <s v="2016"/>
    <s v="No"/>
    <s v="No"/>
    <n v="7768.2498879499999"/>
    <x v="2"/>
    <n v="7768.2498879522764"/>
    <n v="3330375.7360680718"/>
  </r>
  <r>
    <n v="72"/>
    <n v="28151"/>
    <n v="28151"/>
    <s v="015-500-060"/>
    <n v="235.98817082690326"/>
    <s v="015-500-06"/>
    <n v="17885.6665015"/>
    <s v="015500060000"/>
    <n v="17885.6670012"/>
    <n v="11148"/>
    <s v="015500060000"/>
    <s v="01550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10W"/>
    <s v=" "/>
    <s v="2016I601"/>
    <s v="2016"/>
    <s v="No"/>
    <s v="No"/>
    <n v="17885.6670012"/>
    <x v="2"/>
    <n v="17885.667001248647"/>
    <n v="10280532.57607826"/>
  </r>
  <r>
    <n v="73"/>
    <n v="29009"/>
    <n v="29009"/>
    <s v="015-340-020"/>
    <n v="604.27301690440481"/>
    <s v="015-340-02"/>
    <n v="22807.1717512"/>
    <s v="015340020000"/>
    <n v="22807.171430400002"/>
    <n v="10681"/>
    <s v="015340020000"/>
    <s v="01534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5N"/>
    <s v="10W"/>
    <s v=" "/>
    <s v="2016I601"/>
    <s v="2016"/>
    <s v="No"/>
    <s v="No"/>
    <n v="22807.171430400002"/>
    <x v="2"/>
    <n v="22807.171430399463"/>
    <n v="26322561.419854075"/>
  </r>
  <r>
    <n v="74"/>
    <n v="29588"/>
    <n v="29588"/>
    <s v="015-440-200"/>
    <n v="124.58366670980472"/>
    <s v="015-440-20"/>
    <n v="11758.7629091"/>
    <s v="015440200000"/>
    <n v="11758.7629975"/>
    <n v="11108"/>
    <s v="015440200000"/>
    <s v="01544020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11W"/>
    <s v=" "/>
    <s v="2016I601"/>
    <s v="2016"/>
    <s v="No"/>
    <s v="No"/>
    <n v="11758.7629975"/>
    <x v="2"/>
    <n v="9678.6128626640493"/>
    <n v="5426963.0734175295"/>
  </r>
  <r>
    <n v="75"/>
    <n v="29590"/>
    <n v="29590"/>
    <s v="015-190-120"/>
    <n v="642.42549206199681"/>
    <s v="015-190-12"/>
    <n v="21164.798582399999"/>
    <s v="015190120000"/>
    <n v="21164.798581399999"/>
    <n v="10836"/>
    <s v="015190120000"/>
    <s v="0151901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4N"/>
    <s v="11W"/>
    <s v=" "/>
    <s v="2016I601"/>
    <s v="2016"/>
    <s v="No"/>
    <s v="No"/>
    <n v="21164.798581399999"/>
    <x v="2"/>
    <n v="21164.798581399264"/>
    <n v="27983718.132221125"/>
  </r>
  <r>
    <n v="76"/>
    <n v="29595"/>
    <n v="29595"/>
    <s v="015-190-130"/>
    <n v="640.20519232827905"/>
    <s v="015-190-13"/>
    <n v="21247.580387900001"/>
    <s v="015190130000"/>
    <n v="21247.580500299999"/>
    <n v="10837"/>
    <s v="015190130000"/>
    <s v="0151901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4N"/>
    <s v="11W"/>
    <s v=" "/>
    <s v="2016I601"/>
    <s v="2016"/>
    <s v="No"/>
    <s v="No"/>
    <n v="21247.580500299999"/>
    <x v="2"/>
    <n v="21541.507152456565"/>
    <n v="27887934.419007938"/>
  </r>
  <r>
    <n v="77"/>
    <n v="30599"/>
    <n v="30599"/>
    <s v="007-170-060"/>
    <n v="17.997955805486143"/>
    <s v="007-170-06"/>
    <n v="20515.1356844"/>
    <s v="007170060000"/>
    <n v="20515.135650100001"/>
    <n v="4896"/>
    <s v="007170060000"/>
    <s v="007170060000"/>
    <s v=" "/>
    <s v="007"/>
    <s v="007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6N"/>
    <s v="10W"/>
    <s v=" "/>
    <s v="2016I601"/>
    <s v="2016"/>
    <s v="No"/>
    <s v="No"/>
    <n v="20515.135650100001"/>
    <x v="2"/>
    <n v="5319.290171878165"/>
    <n v="784012.57025603461"/>
  </r>
  <r>
    <n v="78"/>
    <n v="30613"/>
    <n v="30613"/>
    <s v="015-270-160"/>
    <n v="140.28533130999421"/>
    <s v="015-270-16"/>
    <n v="14391.618843800001"/>
    <s v="015270160000"/>
    <n v="14391.6189302"/>
    <n v="10901"/>
    <s v="015270160000"/>
    <s v="0152701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5N"/>
    <s v="10W"/>
    <s v=" "/>
    <s v="2016I601"/>
    <s v="2016"/>
    <s v="No"/>
    <s v="No"/>
    <n v="14391.6189302"/>
    <x v="2"/>
    <n v="11493.114975350672"/>
    <n v="6111130.702538576"/>
  </r>
  <r>
    <n v="79"/>
    <n v="30616"/>
    <n v="30616"/>
    <s v="015-270-180"/>
    <n v="35.648256970604962"/>
    <s v="015-270-18"/>
    <n v="10089.752778300001"/>
    <s v="015270180000"/>
    <n v="10089.7531901"/>
    <n v="10902"/>
    <s v="015270180000"/>
    <s v="0152701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5N"/>
    <s v="10W"/>
    <s v=" "/>
    <s v="2016I601"/>
    <s v="2016"/>
    <s v="No"/>
    <s v="No"/>
    <n v="10089.7531901"/>
    <x v="2"/>
    <n v="6703.9190284683673"/>
    <n v="1552929.2642660548"/>
  </r>
  <r>
    <n v="80"/>
    <n v="31966"/>
    <n v="31966"/>
    <s v="015-330-060"/>
    <n v="224.83335131721441"/>
    <s v="015-330-06"/>
    <n v="20775.112518400001"/>
    <s v="015330060000"/>
    <n v="20775.112433099999"/>
    <n v="10678"/>
    <s v="015330060000"/>
    <s v="01533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5N"/>
    <s v="10W"/>
    <s v=" "/>
    <s v="2016I601"/>
    <s v="2016"/>
    <s v="No"/>
    <s v="No"/>
    <n v="20775.112433099999"/>
    <x v="2"/>
    <n v="14239.233482621386"/>
    <n v="9793846.7062294744"/>
  </r>
  <r>
    <n v="81"/>
    <n v="32371"/>
    <n v="32371"/>
    <s v="015-320-050"/>
    <n v="58.315186571643423"/>
    <s v="015-320-05"/>
    <n v="20344.112847"/>
    <s v="015320050000"/>
    <n v="20344.112428699998"/>
    <n v="10670"/>
    <s v="015320050000"/>
    <s v="01532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5N"/>
    <s v="10W"/>
    <s v=" "/>
    <s v="2016I601"/>
    <s v="2016"/>
    <s v="No"/>
    <s v="No"/>
    <n v="20344.112428699998"/>
    <x v="2"/>
    <n v="8219.86060447809"/>
    <n v="2540248.8839476956"/>
  </r>
  <r>
    <n v="82"/>
    <n v="19017"/>
    <n v="19017"/>
    <s v="015-240-050"/>
    <n v="31.546928157617565"/>
    <s v="015-240-05"/>
    <n v="6204.8694656600001"/>
    <s v="015240050000"/>
    <n v="6204.8687436500004"/>
    <n v="10612"/>
    <s v="015240050000"/>
    <s v="015240050000"/>
    <s v=" "/>
    <s v="007"/>
    <s v="015"/>
    <s v="1962R0472605"/>
    <d v="1962-03-01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4N"/>
    <s v="11W"/>
    <s v=" "/>
    <s v="2016I601"/>
    <s v="2016"/>
    <s v="No"/>
    <s v="No"/>
    <n v="6204.8687436500004"/>
    <x v="3"/>
    <n v="6204.8687436514665"/>
    <n v="1374160.5945436168"/>
  </r>
  <r>
    <n v="83"/>
    <n v="2488"/>
    <n v="2488"/>
    <s v="015-230-070"/>
    <n v="134.72722646004286"/>
    <s v="015-230-07"/>
    <n v="16192.947719899999"/>
    <s v="015230070000"/>
    <n v="16192.948547600001"/>
    <n v="10891"/>
    <s v="015230070000"/>
    <s v="01523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4N"/>
    <s v="11W"/>
    <s v=" "/>
    <s v="2016I601"/>
    <s v="2016"/>
    <s v="No"/>
    <s v="No"/>
    <n v="16192.948547600001"/>
    <x v="3"/>
    <n v="10490.838759405342"/>
    <n v="5868710.7470493065"/>
  </r>
  <r>
    <n v="84"/>
    <n v="4772"/>
    <n v="4772"/>
    <s v="015-150-070"/>
    <n v="523.61560400658141"/>
    <s v="015-150-07"/>
    <n v="19215.2293211"/>
    <s v="015150070000"/>
    <n v="19215.228687899998"/>
    <n v="10809"/>
    <s v="015150070000"/>
    <s v="01515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5N"/>
    <s v="11W"/>
    <s v=" "/>
    <s v="2016I601"/>
    <s v="2016"/>
    <s v="No"/>
    <s v="No"/>
    <n v="19215.228687899998"/>
    <x v="3"/>
    <n v="19215.228687928888"/>
    <n v="22809234.401840612"/>
  </r>
  <r>
    <n v="85"/>
    <n v="4773"/>
    <n v="4773"/>
    <s v="015-160-040"/>
    <n v="552.46179956548463"/>
    <s v="015-160-04"/>
    <n v="19683.713481499999"/>
    <s v="015160040000"/>
    <n v="19683.7134038"/>
    <n v="10813"/>
    <s v="015160040000"/>
    <s v="01516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5N"/>
    <s v="11W"/>
    <s v=" "/>
    <s v="2016I601"/>
    <s v="2016"/>
    <s v="No"/>
    <s v="No"/>
    <n v="19683.7134038"/>
    <x v="3"/>
    <n v="19683.713403803933"/>
    <n v="24066131.160855625"/>
  </r>
  <r>
    <n v="86"/>
    <n v="5140"/>
    <n v="5140"/>
    <s v="015-200-030"/>
    <n v="631.96181108389601"/>
    <s v="015-200-03"/>
    <n v="21099.7654545"/>
    <s v="015200030000"/>
    <n v="21099.765139800002"/>
    <n v="10844"/>
    <s v="015200030000"/>
    <s v="01520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4N"/>
    <s v="11W"/>
    <s v=" "/>
    <s v="2016I601"/>
    <s v="2016"/>
    <s v="No"/>
    <s v="No"/>
    <n v="21099.765139800002"/>
    <x v="3"/>
    <n v="21099.765139827385"/>
    <n v="27528766.763573349"/>
  </r>
  <r>
    <n v="87"/>
    <n v="5142"/>
    <n v="5142"/>
    <s v="015-190-080"/>
    <n v="205.54588578894931"/>
    <s v="015-190-08"/>
    <n v="15932.470346"/>
    <s v="015190080000"/>
    <n v="15932.4706697"/>
    <n v="10832"/>
    <s v="015190080000"/>
    <s v="01519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4N"/>
    <s v="11W"/>
    <s v=" "/>
    <s v="2016I601"/>
    <s v="2016"/>
    <s v="No"/>
    <s v="No"/>
    <n v="15932.4706697"/>
    <x v="3"/>
    <n v="11915.901614448067"/>
    <n v="8953727.8710063081"/>
  </r>
  <r>
    <n v="88"/>
    <n v="6407"/>
    <n v="6407"/>
    <s v="015-150-010"/>
    <n v="38.763162089091679"/>
    <s v="015-150-01"/>
    <n v="5202.3369363199999"/>
    <s v="015150010000"/>
    <n v="5202.3367442899998"/>
    <n v="10803"/>
    <s v="015150010000"/>
    <s v="015150010000"/>
    <s v=" "/>
    <s v="007"/>
    <s v="015"/>
    <s v="1995R0008353"/>
    <d v="1995-07-06T00:00:00"/>
    <s v="U S A KNF"/>
    <s v=" "/>
    <s v="-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11W"/>
    <s v=" "/>
    <s v="2016I601"/>
    <s v="2016"/>
    <s v="No"/>
    <s v="No"/>
    <n v="5202.3367442899998"/>
    <x v="3"/>
    <n v="5202.3367442897352"/>
    <n v="1688591.7392315536"/>
  </r>
  <r>
    <n v="89"/>
    <n v="7228"/>
    <n v="7228"/>
    <s v="015-160-050"/>
    <n v="235.05052271657817"/>
    <s v="015-160-05"/>
    <n v="19841.953258099998"/>
    <s v="015160050000"/>
    <n v="19841.953144999999"/>
    <n v="10814"/>
    <s v="015160050000"/>
    <s v="01516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5N"/>
    <s v="11W"/>
    <s v=" "/>
    <s v="2016I601"/>
    <s v="2016"/>
    <s v="No"/>
    <s v="No"/>
    <n v="19841.953144999999"/>
    <x v="3"/>
    <n v="13244.702045275948"/>
    <n v="10239219.182733184"/>
  </r>
  <r>
    <n v="90"/>
    <n v="9772"/>
    <n v="9772"/>
    <s v="015-180-010"/>
    <n v="483.1019036004385"/>
    <s v="015-180-01"/>
    <n v="19150.288405700001"/>
    <s v="015180010000"/>
    <n v="19150.288401000002"/>
    <n v="10824"/>
    <s v="015180010000"/>
    <s v="0151800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5N"/>
    <s v="11W"/>
    <s v=" "/>
    <s v="2016I601"/>
    <s v="2016"/>
    <s v="No"/>
    <s v="No"/>
    <n v="19150.288401000002"/>
    <x v="3"/>
    <n v="19216.083198059456"/>
    <n v="21044474.863220744"/>
  </r>
  <r>
    <n v="91"/>
    <n v="9773"/>
    <n v="9773"/>
    <s v="015-180-020"/>
    <n v="663.32708523126507"/>
    <s v="015-180-02"/>
    <n v="21503.875721699998"/>
    <s v="015180020000"/>
    <n v="21503.875807299999"/>
    <n v="10825"/>
    <s v="015180020000"/>
    <s v="01518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5N"/>
    <s v="11W"/>
    <s v=" "/>
    <s v="2016I601"/>
    <s v="2016"/>
    <s v="No"/>
    <s v="No"/>
    <n v="21503.875807299999"/>
    <x v="3"/>
    <n v="21503.875807337092"/>
    <n v="28895367.11933738"/>
  </r>
  <r>
    <n v="92"/>
    <n v="10528"/>
    <n v="10528"/>
    <s v="015-180-030"/>
    <n v="640.44198881670377"/>
    <s v="015-180-03"/>
    <n v="21128.659042700001"/>
    <s v="015180030000"/>
    <n v="21128.658659799999"/>
    <n v="10826"/>
    <s v="015180030000"/>
    <s v="01518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5N"/>
    <s v="11W"/>
    <s v=" "/>
    <s v="2016I601"/>
    <s v="2016"/>
    <s v="No"/>
    <s v="No"/>
    <n v="21128.658659799999"/>
    <x v="3"/>
    <n v="21128.658659841924"/>
    <n v="27898468.042176057"/>
  </r>
  <r>
    <n v="93"/>
    <n v="10534"/>
    <n v="10534"/>
    <s v="015-170-020"/>
    <n v="589.73521513145784"/>
    <s v="015-170-02"/>
    <n v="21015.680997200001"/>
    <s v="015170020000"/>
    <n v="21015.681288600001"/>
    <n v="10816"/>
    <s v="015170020000"/>
    <s v="01517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5N"/>
    <s v="11W"/>
    <s v=" "/>
    <s v="2016I601"/>
    <s v="2016"/>
    <s v="No"/>
    <s v="No"/>
    <n v="21015.681288600001"/>
    <x v="3"/>
    <n v="20512.782361702615"/>
    <n v="25689925.201318204"/>
  </r>
  <r>
    <n v="94"/>
    <n v="10539"/>
    <n v="10539"/>
    <s v="015-170-030"/>
    <n v="45.616653182251021"/>
    <s v="015-170-03"/>
    <n v="21542.688417599999"/>
    <s v="015170030000"/>
    <n v="21542.688622900001"/>
    <n v="10817"/>
    <s v="015170030000"/>
    <s v="01517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5N"/>
    <s v="11W"/>
    <s v=" "/>
    <s v="2016I601"/>
    <s v="2016"/>
    <s v="No"/>
    <s v="No"/>
    <n v="21542.688622900001"/>
    <x v="3"/>
    <n v="8963.6185618916461"/>
    <n v="1987132.9767482502"/>
  </r>
  <r>
    <n v="95"/>
    <n v="12190"/>
    <n v="12190"/>
    <s v="015-050-040"/>
    <n v="150.91425256949151"/>
    <s v="015-050-04"/>
    <n v="21163.1644008"/>
    <s v="015050040000"/>
    <n v="21163.163971400001"/>
    <n v="10740"/>
    <s v="015050040000"/>
    <s v="01505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5N"/>
    <s v="12W"/>
    <s v=" "/>
    <s v="2016I601"/>
    <s v="2016"/>
    <s v="No"/>
    <s v="No"/>
    <n v="21163.163971400001"/>
    <x v="3"/>
    <n v="11537.65692159683"/>
    <n v="6573941.4713040898"/>
  </r>
  <r>
    <n v="96"/>
    <n v="13587"/>
    <n v="13587"/>
    <s v="015-160-010"/>
    <n v="139.00867829459872"/>
    <s v="015-160-01"/>
    <n v="21275.7434048"/>
    <s v="015160010000"/>
    <n v="21275.7435381"/>
    <n v="10810"/>
    <s v="015160010000"/>
    <s v="0151600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5N"/>
    <s v="11W"/>
    <s v=" "/>
    <s v="2016I601"/>
    <s v="2016"/>
    <s v="No"/>
    <s v="No"/>
    <n v="21275.7435381"/>
    <x v="3"/>
    <n v="12829.314696531472"/>
    <n v="6054946.1187312836"/>
  </r>
  <r>
    <n v="97"/>
    <n v="13615"/>
    <n v="13615"/>
    <s v="015-150-040"/>
    <n v="200.3297515252595"/>
    <s v="015-150-04"/>
    <n v="20772.6079866"/>
    <s v="015150040000"/>
    <n v="20772.608048800001"/>
    <n v="10806"/>
    <s v="015150040000"/>
    <s v="01515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11W"/>
    <s v=" "/>
    <s v="2016I601"/>
    <s v="2016"/>
    <s v="No"/>
    <s v="No"/>
    <n v="20772.608048800001"/>
    <x v="3"/>
    <n v="14055.885926389288"/>
    <n v="8726531.058978837"/>
  </r>
  <r>
    <n v="98"/>
    <n v="13625"/>
    <n v="13625"/>
    <s v="015-440-190"/>
    <n v="85.982646470510034"/>
    <s v="015-440-19"/>
    <n v="8120.0837344700003"/>
    <s v="015440190000"/>
    <n v="8120.0836605100003"/>
    <n v="11107"/>
    <s v="015440190000"/>
    <s v="0154401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11W"/>
    <s v=" "/>
    <s v="2016I601"/>
    <s v="2016"/>
    <s v="No"/>
    <s v="No"/>
    <n v="8120.0836605100003"/>
    <x v="3"/>
    <n v="8120.0836605089407"/>
    <n v="3745434.6628019921"/>
  </r>
  <r>
    <n v="99"/>
    <n v="13915"/>
    <n v="13915"/>
    <s v="015-430-040"/>
    <n v="169.20731663004307"/>
    <s v="015-430-04"/>
    <n v="18544.680704499999"/>
    <s v="015430040000"/>
    <n v="18544.681159899999"/>
    <n v="11097"/>
    <s v="015430040000"/>
    <s v="01543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4N"/>
    <s v="11W"/>
    <s v=" "/>
    <s v="2016I601"/>
    <s v="2016"/>
    <s v="No"/>
    <s v="No"/>
    <n v="18544.681159899999"/>
    <x v="3"/>
    <n v="14504.037023770137"/>
    <n v="7370818.6369540049"/>
  </r>
  <r>
    <n v="100"/>
    <n v="14207"/>
    <n v="14207"/>
    <s v="015-050-070"/>
    <n v="231.22891758922572"/>
    <s v="015-050-07"/>
    <n v="20998.508989000002"/>
    <s v="015050070000"/>
    <n v="20998.508831700001"/>
    <n v="10743"/>
    <s v="015050070000"/>
    <s v="01505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5N"/>
    <s v="12W"/>
    <s v=" "/>
    <s v="2016I601"/>
    <s v="2016"/>
    <s v="No"/>
    <s v="No"/>
    <n v="20998.508831700001"/>
    <x v="3"/>
    <n v="19048.130884947128"/>
    <n v="10072404.653467722"/>
  </r>
  <r>
    <n v="101"/>
    <n v="15028"/>
    <n v="15028"/>
    <s v="015-100-030"/>
    <n v="219.9752973649276"/>
    <s v="015-100-03"/>
    <n v="21010.056959599999"/>
    <s v="015100030000"/>
    <n v="21010.056778900002"/>
    <n v="10770"/>
    <s v="015100030000"/>
    <s v="01510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4N"/>
    <s v="12W"/>
    <s v=" "/>
    <s v="2016I601"/>
    <s v="2016"/>
    <s v="No"/>
    <s v="No"/>
    <n v="21010.056778900002"/>
    <x v="3"/>
    <n v="14044.940883296902"/>
    <n v="9582626.6213874333"/>
  </r>
  <r>
    <n v="102"/>
    <n v="15031"/>
    <n v="15031"/>
    <s v="015-210-020"/>
    <n v="349.76901966255025"/>
    <s v="015-210-02"/>
    <n v="21011.8807667"/>
    <s v="015210020000"/>
    <n v="21011.880305300001"/>
    <n v="10849"/>
    <s v="015210020000"/>
    <s v="01521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4N"/>
    <s v="11W"/>
    <s v=" "/>
    <s v="2016I601"/>
    <s v="2016"/>
    <s v="No"/>
    <s v="No"/>
    <n v="21011.880305300001"/>
    <x v="3"/>
    <n v="18353.667750862358"/>
    <n v="15236417.405133696"/>
  </r>
  <r>
    <n v="103"/>
    <n v="16215"/>
    <n v="16215"/>
    <s v="015-220-420"/>
    <n v="113.68340807898896"/>
    <s v="015-220-42"/>
    <n v="21770.906934999999"/>
    <s v="015220420000"/>
    <n v="21770.906891899998"/>
    <n v="10878"/>
    <s v="015220420000"/>
    <s v="0152204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11W"/>
    <s v=" "/>
    <s v="2016I601"/>
    <s v="2016"/>
    <s v="No"/>
    <s v="No"/>
    <n v="21770.906891899998"/>
    <x v="3"/>
    <n v="9980.8630151594389"/>
    <n v="4952060.0750438012"/>
  </r>
  <r>
    <n v="104"/>
    <n v="16629"/>
    <n v="16629"/>
    <s v="015-190-110"/>
    <n v="331.83086537896264"/>
    <s v="015-190-11"/>
    <n v="16578.518401099998"/>
    <s v="015190110000"/>
    <n v="16578.518583599998"/>
    <n v="10835"/>
    <s v="015190110000"/>
    <s v="01519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11W"/>
    <s v=" "/>
    <s v="2016I601"/>
    <s v="2016"/>
    <s v="No"/>
    <s v="No"/>
    <n v="16578.518583599998"/>
    <x v="3"/>
    <n v="16159.340057951815"/>
    <n v="14454098.56144261"/>
  </r>
  <r>
    <n v="105"/>
    <n v="17847"/>
    <n v="17847"/>
    <s v="015-070-020"/>
    <n v="2.4940583473972104"/>
    <s v="015-070-02"/>
    <n v="19349.644549699999"/>
    <s v="015070020000"/>
    <n v="19349.644438800002"/>
    <n v="10751"/>
    <s v="015070020000"/>
    <s v="01507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12W"/>
    <s v=" "/>
    <s v="2016I601"/>
    <s v="2016"/>
    <s v="No"/>
    <s v="No"/>
    <n v="19349.644438800002"/>
    <x v="3"/>
    <n v="1951.6427233816285"/>
    <n v="108641.41028380218"/>
  </r>
  <r>
    <n v="106"/>
    <n v="17850"/>
    <n v="17850"/>
    <s v="015-070-030"/>
    <n v="390.4023455562064"/>
    <s v="015-070-03"/>
    <n v="19213.599373500001"/>
    <s v="015070030000"/>
    <n v="19213.5992486"/>
    <n v="10752"/>
    <s v="015070030000"/>
    <s v="01507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4N"/>
    <s v="12W"/>
    <s v=" "/>
    <s v="2016I601"/>
    <s v="2016"/>
    <s v="No"/>
    <s v="No"/>
    <n v="19213.5992486"/>
    <x v="3"/>
    <n v="19059.326700876802"/>
    <n v="17005580.484653782"/>
  </r>
  <r>
    <n v="107"/>
    <n v="17865"/>
    <n v="17865"/>
    <s v="015-210-030"/>
    <n v="616.90285235882629"/>
    <s v="015-210-03"/>
    <n v="21249.692097200001"/>
    <s v="015210030000"/>
    <n v="21249.691995500001"/>
    <n v="10850"/>
    <s v="015210030000"/>
    <s v="01521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4N"/>
    <s v="11W"/>
    <s v=" "/>
    <s v="2016I601"/>
    <s v="2016"/>
    <s v="No"/>
    <s v="No"/>
    <n v="21249.691995500001"/>
    <x v="3"/>
    <n v="21222.470545681495"/>
    <n v="26872764.945028294"/>
  </r>
  <r>
    <n v="108"/>
    <n v="17868"/>
    <n v="17868"/>
    <s v="015-210-040"/>
    <n v="480.06698859498488"/>
    <s v="015-210-04"/>
    <n v="21186.606472799998"/>
    <s v="015210040000"/>
    <n v="21186.6062628"/>
    <n v="10851"/>
    <s v="015210040000"/>
    <s v="01521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4N"/>
    <s v="11W"/>
    <s v=" "/>
    <s v="2016I601"/>
    <s v="2016"/>
    <s v="No"/>
    <s v="No"/>
    <n v="21186.6062628"/>
    <x v="3"/>
    <n v="21186.606262816957"/>
    <n v="20912064.023667183"/>
  </r>
  <r>
    <n v="109"/>
    <n v="18367"/>
    <n v="18367"/>
    <s v="015-160-020"/>
    <n v="4.1347460642045224"/>
    <s v="015-160-02"/>
    <n v="20875.400313999999"/>
    <s v="015160020000"/>
    <n v="20875.400174900002"/>
    <n v="10811"/>
    <s v="015160020000"/>
    <s v="01516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5N"/>
    <s v="11W"/>
    <s v=" "/>
    <s v="2016I601"/>
    <s v="2016"/>
    <s v="No"/>
    <s v="No"/>
    <n v="20875.400174900002"/>
    <x v="3"/>
    <n v="1953.7814337925615"/>
    <n v="180116.25700549624"/>
  </r>
  <r>
    <n v="110"/>
    <n v="22337"/>
    <n v="22337"/>
    <s v="015-210-070"/>
    <n v="472.3812855873332"/>
    <s v="015-210-07"/>
    <n v="21603.984318700001"/>
    <s v="015210070000"/>
    <n v="21603.984222899999"/>
    <n v="10854"/>
    <s v="015210070000"/>
    <s v="01521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4N"/>
    <s v="11W"/>
    <s v=" "/>
    <s v="2016I601"/>
    <s v="2016"/>
    <s v="No"/>
    <s v="No"/>
    <n v="21603.984222899999"/>
    <x v="3"/>
    <n v="21607.454106592348"/>
    <n v="20576910.980471749"/>
  </r>
  <r>
    <n v="111"/>
    <n v="22350"/>
    <n v="22350"/>
    <s v="015-220-440"/>
    <n v="349.67344108933179"/>
    <s v="015-220-44"/>
    <n v="19116.772663"/>
    <s v="015220440000"/>
    <n v="19116.773017899999"/>
    <n v="10880"/>
    <s v="015220440000"/>
    <s v="0152204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4N"/>
    <s v="11W"/>
    <s v=" "/>
    <s v="2016I601"/>
    <s v="2016"/>
    <s v="No"/>
    <s v="No"/>
    <n v="19116.773017899999"/>
    <x v="3"/>
    <n v="17374.271520512804"/>
    <n v="15231559.879558995"/>
  </r>
  <r>
    <n v="112"/>
    <n v="22354"/>
    <n v="22354"/>
    <s v="015-150-020"/>
    <n v="21.794686320843656"/>
    <s v="015-150-02"/>
    <n v="19564.168269400001"/>
    <s v="015150020000"/>
    <n v="19564.168300500001"/>
    <n v="10804"/>
    <s v="015150020000"/>
    <s v="01515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5N"/>
    <s v="11W"/>
    <s v=" "/>
    <s v="2016I601"/>
    <s v="2016"/>
    <s v="No"/>
    <s v="No"/>
    <n v="19564.168300500001"/>
    <x v="3"/>
    <n v="5862.4535772912386"/>
    <n v="949386.38157558627"/>
  </r>
  <r>
    <n v="113"/>
    <n v="22384"/>
    <n v="22384"/>
    <s v="015-180-040"/>
    <n v="485.40231534922049"/>
    <s v="015-180-04"/>
    <n v="18985.982716499999"/>
    <s v="015180040000"/>
    <n v="18985.982810000001"/>
    <n v="10827"/>
    <s v="015180040000"/>
    <s v="01518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1"/>
    <s v="45N"/>
    <s v="11W"/>
    <s v=" "/>
    <s v="2016I601"/>
    <s v="2016"/>
    <s v="No"/>
    <s v="No"/>
    <n v="18985.982810000001"/>
    <x v="3"/>
    <n v="18985.982809984285"/>
    <n v="21144543.240218047"/>
  </r>
  <r>
    <n v="114"/>
    <n v="22385"/>
    <n v="22385"/>
    <s v="015-180-050"/>
    <n v="641.04643703793215"/>
    <s v="015-180-05"/>
    <n v="21144.572020200001"/>
    <s v="015180050000"/>
    <n v="21144.572400699999"/>
    <n v="10828"/>
    <s v="015180050000"/>
    <s v="01518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5N"/>
    <s v="11W"/>
    <s v=" "/>
    <s v="2016I601"/>
    <s v="2016"/>
    <s v="No"/>
    <s v="No"/>
    <n v="21144.572400699999"/>
    <x v="3"/>
    <n v="21144.572400661193"/>
    <n v="27924579.822934356"/>
  </r>
  <r>
    <n v="115"/>
    <n v="22390"/>
    <n v="22390"/>
    <s v="015-180-060"/>
    <n v="617.92914208880779"/>
    <s v="015-180-06"/>
    <n v="20753.420912500002"/>
    <s v="015180060000"/>
    <n v="20753.421058100001"/>
    <n v="10829"/>
    <s v="015180060000"/>
    <s v="01518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5N"/>
    <s v="11W"/>
    <s v=" "/>
    <s v="2016I601"/>
    <s v="2016"/>
    <s v="No"/>
    <s v="No"/>
    <n v="20753.421058100001"/>
    <x v="3"/>
    <n v="20753.421058110944"/>
    <n v="26917570.637732998"/>
  </r>
  <r>
    <n v="116"/>
    <n v="22394"/>
    <n v="22394"/>
    <s v="015-170-050"/>
    <n v="339.09819976200117"/>
    <s v="015-170-05"/>
    <n v="20648.3899786"/>
    <s v="015170050000"/>
    <n v="20648.390302600001"/>
    <n v="10819"/>
    <s v="015170050000"/>
    <s v="01517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5N"/>
    <s v="11W"/>
    <s v=" "/>
    <s v="2016I601"/>
    <s v="2016"/>
    <s v="No"/>
    <s v="No"/>
    <n v="20648.390302600001"/>
    <x v="3"/>
    <n v="17264.428363081202"/>
    <n v="14771544.543589503"/>
  </r>
  <r>
    <n v="117"/>
    <n v="22686"/>
    <n v="22686"/>
    <s v="015-460-110"/>
    <n v="27.999950488757616"/>
    <s v="015-460-11"/>
    <n v="16675.067081900001"/>
    <s v="015460110000"/>
    <n v="16675.066596000001"/>
    <n v="11116"/>
    <s v="015460110000"/>
    <s v="01546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4N"/>
    <s v="11W"/>
    <s v=" "/>
    <s v="2016I601"/>
    <s v="2016"/>
    <s v="No"/>
    <s v="No"/>
    <n v="16675.066596000001"/>
    <x v="3"/>
    <n v="5537.1322638739948"/>
    <n v="1219685.2302994682"/>
  </r>
  <r>
    <n v="118"/>
    <n v="23432"/>
    <n v="23432"/>
    <s v="015-210-060"/>
    <n v="13.968191964122116"/>
    <s v="015-210-06"/>
    <n v="21855.872428300001"/>
    <s v="015210060000"/>
    <n v="21855.872482300001"/>
    <n v="10853"/>
    <s v="015210060000"/>
    <s v="01521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4N"/>
    <s v="11W"/>
    <s v=" "/>
    <s v="2016I601"/>
    <s v="2016"/>
    <s v="No"/>
    <s v="No"/>
    <n v="21855.872482300001"/>
    <x v="3"/>
    <n v="3780.1930154644901"/>
    <n v="608452.32540546893"/>
  </r>
  <r>
    <n v="119"/>
    <n v="24373"/>
    <n v="24373"/>
    <s v="015-200-010"/>
    <n v="479.41835349902345"/>
    <s v="015-200-01"/>
    <n v="19378.381950700001"/>
    <s v="015200010000"/>
    <n v="19378.381990099999"/>
    <n v="10842"/>
    <s v="015200010000"/>
    <s v="0152000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4N"/>
    <s v="11W"/>
    <s v=" "/>
    <s v="2016I601"/>
    <s v="2016"/>
    <s v="No"/>
    <s v="No"/>
    <n v="19378.381990099999"/>
    <x v="3"/>
    <n v="19378.381990140599"/>
    <n v="20883636.660739314"/>
  </r>
  <r>
    <n v="120"/>
    <n v="24374"/>
    <n v="24374"/>
    <s v="015-200-020"/>
    <n v="655.54256679980529"/>
    <s v="015-200-02"/>
    <n v="21469.800976800001"/>
    <s v="015200020000"/>
    <n v="21469.801173100001"/>
    <n v="10843"/>
    <s v="015200020000"/>
    <s v="01520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44N"/>
    <s v="11W"/>
    <s v=" "/>
    <s v="2016I601"/>
    <s v="2016"/>
    <s v="No"/>
    <s v="No"/>
    <n v="21469.801173100001"/>
    <x v="3"/>
    <n v="21469.801173118176"/>
    <n v="28555841.106780805"/>
  </r>
  <r>
    <n v="121"/>
    <n v="24876"/>
    <n v="24876"/>
    <s v="015-220-410"/>
    <n v="659.83067057147218"/>
    <s v="015-220-41"/>
    <n v="21869.079521200001"/>
    <s v="015220410000"/>
    <n v="21869.079848599999"/>
    <n v="10877"/>
    <s v="015220410000"/>
    <s v="0152204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4N"/>
    <s v="11W"/>
    <s v=" "/>
    <s v="2016I601"/>
    <s v="2016"/>
    <s v="No"/>
    <s v="No"/>
    <n v="21869.079848599999"/>
    <x v="3"/>
    <n v="21594.369230628101"/>
    <n v="28742669.655266646"/>
  </r>
  <r>
    <n v="122"/>
    <n v="27699"/>
    <n v="27699"/>
    <s v="015-070-050"/>
    <n v="173.35149901144243"/>
    <s v="015-070-05"/>
    <n v="21199.967875499999"/>
    <s v="015070050000"/>
    <n v="21199.968036300001"/>
    <n v="10754"/>
    <s v="015070050000"/>
    <s v="01507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4N"/>
    <s v="12W"/>
    <s v=" "/>
    <s v="2016I601"/>
    <s v="2016"/>
    <s v="No"/>
    <s v="No"/>
    <n v="21199.968036300001"/>
    <x v="3"/>
    <n v="12754.167602869195"/>
    <n v="7551232.0461058933"/>
  </r>
  <r>
    <n v="123"/>
    <n v="27723"/>
    <n v="27723"/>
    <s v="015-240-090"/>
    <n v="274.03793309793554"/>
    <s v="015-240-09"/>
    <n v="26750.369633900002"/>
    <s v="015240090000"/>
    <n v="26750.3686609"/>
    <n v="10616"/>
    <s v="015240090000"/>
    <s v="0152400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4N"/>
    <s v="11W"/>
    <s v=" "/>
    <s v="2016I601"/>
    <s v="2016"/>
    <s v="No"/>
    <s v="No"/>
    <n v="26750.3686609"/>
    <x v="3"/>
    <n v="18915.654282897882"/>
    <n v="11936916.968813697"/>
  </r>
  <r>
    <n v="124"/>
    <n v="28148"/>
    <n v="28148"/>
    <s v="015-150-030"/>
    <n v="248.20356771822438"/>
    <s v="015-150-03"/>
    <n v="21395.222862499999"/>
    <s v="015150030000"/>
    <n v="21395.2234795"/>
    <n v="10805"/>
    <s v="015150030000"/>
    <s v="01515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5N"/>
    <s v="11W"/>
    <s v=" "/>
    <s v="2016I601"/>
    <s v="2016"/>
    <s v="No"/>
    <s v="No"/>
    <n v="21395.2234795"/>
    <x v="3"/>
    <n v="14665.823255650201"/>
    <n v="10811636.059754658"/>
  </r>
  <r>
    <n v="125"/>
    <n v="28156"/>
    <n v="28156"/>
    <s v="015-200-040"/>
    <n v="625.76948705637506"/>
    <s v="015-200-04"/>
    <n v="20887.764383199999"/>
    <s v="015200040000"/>
    <n v="20887.764291899999"/>
    <n v="10845"/>
    <s v="015200040000"/>
    <s v="01520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4N"/>
    <s v="11W"/>
    <s v=" "/>
    <s v="2016I601"/>
    <s v="2016"/>
    <s v="No"/>
    <s v="No"/>
    <n v="20887.764291899999"/>
    <x v="3"/>
    <n v="20887.764291892083"/>
    <n v="27258683.944993652"/>
  </r>
  <r>
    <n v="126"/>
    <n v="28157"/>
    <n v="28157"/>
    <s v="015-200-050"/>
    <n v="641.51853887646564"/>
    <s v="015-200-05"/>
    <n v="21145.540707600001"/>
    <s v="015200050000"/>
    <n v="21145.5405569"/>
    <n v="10846"/>
    <s v="015200050000"/>
    <s v="01520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4N"/>
    <s v="11W"/>
    <s v=" "/>
    <s v="2016I601"/>
    <s v="2016"/>
    <s v="No"/>
    <s v="No"/>
    <n v="21145.5405569"/>
    <x v="3"/>
    <n v="21145.540556903958"/>
    <n v="27944718.754721567"/>
  </r>
  <r>
    <n v="127"/>
    <n v="28159"/>
    <n v="28159"/>
    <s v="015-200-060"/>
    <n v="630.15382566530332"/>
    <s v="015-200-06"/>
    <n v="20958.6486735"/>
    <s v="015200060000"/>
    <n v="20958.648492200002"/>
    <n v="10847"/>
    <s v="015200060000"/>
    <s v="01520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44N"/>
    <s v="11W"/>
    <s v=" "/>
    <s v="2016I601"/>
    <s v="2016"/>
    <s v="No"/>
    <s v="No"/>
    <n v="20958.648492200002"/>
    <x v="3"/>
    <n v="20958.648492217868"/>
    <n v="27449674.995658115"/>
  </r>
  <r>
    <n v="128"/>
    <n v="29588"/>
    <n v="29588"/>
    <s v="015-440-200"/>
    <n v="37.324940786907966"/>
    <s v="015-440-20"/>
    <n v="11758.7629091"/>
    <s v="015440200000"/>
    <n v="11758.7629975"/>
    <n v="11108"/>
    <s v="015440200000"/>
    <s v="01544020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11W"/>
    <s v=" "/>
    <s v="2016I601"/>
    <s v="2016"/>
    <s v="No"/>
    <s v="No"/>
    <n v="11758.7629975"/>
    <x v="3"/>
    <n v="8160.1853689080926"/>
    <n v="1625838.6077529718"/>
  </r>
  <r>
    <n v="129"/>
    <n v="31020"/>
    <n v="31020"/>
    <s v="015-100-020"/>
    <n v="33.610966420078483"/>
    <s v="015-100-02"/>
    <n v="21096.4226155"/>
    <s v="015100020000"/>
    <n v="21096.422806999999"/>
    <n v="10769"/>
    <s v="015100020000"/>
    <s v="01510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12W"/>
    <s v=" "/>
    <s v="2016I601"/>
    <s v="2016"/>
    <s v="No"/>
    <s v="No"/>
    <n v="21096.422806999999"/>
    <x v="3"/>
    <n v="5411.3591209235019"/>
    <n v="1464099.5682621656"/>
  </r>
  <r>
    <n v="130"/>
    <n v="31909"/>
    <n v="31909"/>
    <s v="015-150-060"/>
    <n v="519.42947691951917"/>
    <s v="015-150-06"/>
    <n v="19241.027878299999"/>
    <s v="015150060000"/>
    <n v="19241.027971899999"/>
    <n v="10808"/>
    <s v="015150060000"/>
    <s v="01515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5N"/>
    <s v="11W"/>
    <s v=" "/>
    <s v="2016I601"/>
    <s v="2016"/>
    <s v="No"/>
    <s v="No"/>
    <n v="19241.027971899999"/>
    <x v="3"/>
    <n v="19241.027971883937"/>
    <n v="22627162.296401449"/>
  </r>
  <r>
    <n v="131"/>
    <n v="31913"/>
    <n v="31913"/>
    <s v="015-040-060"/>
    <n v="0.40449275962399456"/>
    <s v="015-040-06"/>
    <n v="21401.2641769"/>
    <s v="015040060000"/>
    <n v="21401.264555199999"/>
    <n v="10736"/>
    <s v="015040060000"/>
    <s v="01504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5N"/>
    <s v="12W"/>
    <s v=" "/>
    <s v="2016I601"/>
    <s v="2016"/>
    <s v="No"/>
    <s v="No"/>
    <n v="21401.264555199999"/>
    <x v="3"/>
    <n v="1029.684597321879"/>
    <n v="17620.307410134646"/>
  </r>
  <r>
    <n v="132"/>
    <n v="31915"/>
    <n v="31915"/>
    <s v="015-150-050"/>
    <n v="363.98489764426353"/>
    <s v="015-150-05"/>
    <n v="18279.756321000001"/>
    <s v="015150050000"/>
    <n v="18279.756223600001"/>
    <n v="10807"/>
    <s v="015150050000"/>
    <s v="01515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45N"/>
    <s v="11W"/>
    <s v=" "/>
    <s v="2016I601"/>
    <s v="2016"/>
    <s v="No"/>
    <s v="No"/>
    <n v="18279.756223600001"/>
    <x v="3"/>
    <n v="16653.474690015781"/>
    <n v="15855482.954314092"/>
  </r>
  <r>
    <n v="133"/>
    <n v="33536"/>
    <n v="33536"/>
    <s v="015-070-060"/>
    <n v="628.573677558177"/>
    <s v="015-070-06"/>
    <n v="20931.510795999999"/>
    <s v="015070060000"/>
    <n v="20931.510838099999"/>
    <n v="10755"/>
    <s v="015070060000"/>
    <s v="01507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4N"/>
    <s v="12W"/>
    <s v=" "/>
    <s v="2016I601"/>
    <s v="2016"/>
    <s v="No"/>
    <s v="No"/>
    <n v="20931.510838099999"/>
    <x v="3"/>
    <n v="20931.510838134989"/>
    <n v="27380834.806778044"/>
  </r>
  <r>
    <n v="134"/>
    <n v="39709"/>
    <n v="39709"/>
    <s v="031-010-050"/>
    <n v="82.307135703904919"/>
    <s v="031-010-05"/>
    <n v="12152.665987300001"/>
    <s v="031010050000"/>
    <n v="12152.6663102"/>
    <n v="23024"/>
    <s v="031010050000"/>
    <s v="031010050000"/>
    <s v=" "/>
    <s v="007"/>
    <s v="031"/>
    <s v="1966R0536814"/>
    <d v="1966-11-30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0N"/>
    <s v="9W"/>
    <s v=" "/>
    <s v="2016I601"/>
    <s v="2016"/>
    <s v="No"/>
    <s v="No"/>
    <n v="12152.6663102"/>
    <x v="4"/>
    <n v="12152.666310171078"/>
    <n v="3584799.0169046447"/>
  </r>
  <r>
    <n v="135"/>
    <n v="37002"/>
    <n v="37002"/>
    <s v="031-220-240"/>
    <n v="72.564377409341702"/>
    <s v="031-220-24"/>
    <n v="11761.619960599999"/>
    <s v="031220240000"/>
    <n v="11761.6198267"/>
    <n v="23137"/>
    <s v="031220240000"/>
    <s v="031220240000"/>
    <s v=" "/>
    <s v="007"/>
    <s v="031"/>
    <s v=" "/>
    <d v="2009-08-05T00:00:00"/>
    <s v="U S A BLM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0N"/>
    <s v="8W"/>
    <s v=" "/>
    <s v="2016I601"/>
    <s v="2016"/>
    <s v="No"/>
    <s v="No"/>
    <n v="11761.6198267"/>
    <x v="4"/>
    <n v="11761.619826693233"/>
    <n v="3160481.1502775028"/>
  </r>
  <r>
    <n v="136"/>
    <n v="37316"/>
    <n v="37316"/>
    <s v="031-020-280"/>
    <n v="80.735833702897594"/>
    <s v="031-020-28"/>
    <n v="8004.0919328800001"/>
    <s v="031020280000"/>
    <n v="8004.0915007399999"/>
    <n v="23041"/>
    <s v="031020280000"/>
    <s v="031020280000"/>
    <s v=" "/>
    <s v="007"/>
    <s v="031"/>
    <s v=" "/>
    <d v="2009-08-05T00:00:00"/>
    <s v="U S A BLM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0N"/>
    <s v="9W"/>
    <s v=" "/>
    <s v="2016I601"/>
    <s v="2016"/>
    <s v="No"/>
    <s v="No"/>
    <n v="8004.0915007399999"/>
    <x v="4"/>
    <n v="7838.0555726030216"/>
    <n v="3516385.429824145"/>
  </r>
  <r>
    <n v="137"/>
    <n v="4282"/>
    <n v="4282"/>
    <s v="023-180-220"/>
    <n v="154.52188846227773"/>
    <s v="023-180-22"/>
    <n v="10381.6121277"/>
    <s v="023180220000"/>
    <n v="10381.6119399"/>
    <n v="17763"/>
    <s v="023180220000"/>
    <s v="023180220000"/>
    <s v=" "/>
    <s v="007"/>
    <s v="023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1N"/>
    <s v="9W"/>
    <s v=" "/>
    <s v="2016I601"/>
    <s v="2016"/>
    <s v="No"/>
    <s v="No"/>
    <n v="10381.6119399"/>
    <x v="4"/>
    <n v="10353.006810308225"/>
    <n v="6730112.3686876278"/>
  </r>
  <r>
    <n v="138"/>
    <n v="7359"/>
    <n v="7359"/>
    <s v="031-010-110"/>
    <n v="324.76739108358191"/>
    <s v="031-010-11"/>
    <n v="15986.0661251"/>
    <s v="031010110000"/>
    <n v="15986.0663313"/>
    <n v="23029"/>
    <s v="031010110000"/>
    <s v="0310101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0N"/>
    <s v="9W"/>
    <s v=" "/>
    <s v="2016I601"/>
    <s v="2016"/>
    <s v="No"/>
    <s v="No"/>
    <n v="15986.0663313"/>
    <x v="4"/>
    <n v="15986.066331347893"/>
    <n v="14144962.871444738"/>
  </r>
  <r>
    <n v="139"/>
    <n v="11626"/>
    <n v="11626"/>
    <s v="031-220-210"/>
    <n v="150.08235396208832"/>
    <s v="031-220-21"/>
    <n v="10228.341495500001"/>
    <s v="031220210000"/>
    <n v="10228.341907"/>
    <n v="23135"/>
    <s v="031220210000"/>
    <s v="0312202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0N"/>
    <s v="8W"/>
    <s v=" "/>
    <s v="2016I601"/>
    <s v="2016"/>
    <s v="No"/>
    <s v="No"/>
    <n v="10228.341907"/>
    <x v="4"/>
    <n v="10228.341907015418"/>
    <n v="6536759.9361849092"/>
  </r>
  <r>
    <n v="140"/>
    <n v="11629"/>
    <n v="11629"/>
    <s v="031-220-450"/>
    <n v="170.16839808215798"/>
    <s v="031-220-45"/>
    <n v="15795.3002579"/>
    <s v="031220450000"/>
    <n v="15795.300403900001"/>
    <n v="23231"/>
    <s v="031220450000"/>
    <s v="0312204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0N"/>
    <s v="8W"/>
    <s v=" "/>
    <s v="2016I601"/>
    <s v="2016"/>
    <s v="No"/>
    <s v="No"/>
    <n v="15795.300403900001"/>
    <x v="4"/>
    <n v="14247.989641339807"/>
    <n v="7411577.2591902902"/>
  </r>
  <r>
    <n v="141"/>
    <n v="16522"/>
    <n v="16522"/>
    <s v="031-140-020"/>
    <n v="304.29787733166665"/>
    <s v="031-140-02"/>
    <n v="30828.611983700001"/>
    <s v="031140020000"/>
    <n v="30828.611944200002"/>
    <n v="23100"/>
    <s v="031140020000"/>
    <s v="03114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1"/>
    <s v="40N"/>
    <s v="9W"/>
    <s v=" "/>
    <s v="2016I601"/>
    <s v="2016"/>
    <s v="No"/>
    <s v="No"/>
    <n v="30828.611944200002"/>
    <x v="4"/>
    <n v="17694.415094227246"/>
    <n v="13254603.722110877"/>
  </r>
  <r>
    <n v="142"/>
    <n v="21152"/>
    <n v="21152"/>
    <s v="031-130-050"/>
    <n v="17.839509200665766"/>
    <s v="031-130-05"/>
    <n v="21452.446653499999"/>
    <s v="031130050000"/>
    <n v="21452.4464911"/>
    <n v="23096"/>
    <s v="031130050000"/>
    <s v="03113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0N"/>
    <s v="9W"/>
    <s v=" "/>
    <s v="2016I601"/>
    <s v="2016"/>
    <s v="No"/>
    <s v="No"/>
    <n v="21452.4464911"/>
    <x v="4"/>
    <n v="6320.495506916538"/>
    <n v="776986.32882650092"/>
  </r>
  <r>
    <n v="143"/>
    <n v="21373"/>
    <n v="21373"/>
    <s v="031-090-040"/>
    <n v="60.47315599592757"/>
    <s v="031-090-04"/>
    <n v="20633.401833600001"/>
    <s v="031090040000"/>
    <n v="20633.402160000001"/>
    <n v="23078"/>
    <s v="031090040000"/>
    <s v="03109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0N"/>
    <s v="9W"/>
    <s v=" "/>
    <s v="2016I601"/>
    <s v="2016"/>
    <s v="No"/>
    <s v="No"/>
    <n v="20633.402160000001"/>
    <x v="4"/>
    <n v="12077.663611911708"/>
    <n v="2633868.3314608443"/>
  </r>
  <r>
    <n v="144"/>
    <n v="21374"/>
    <n v="21374"/>
    <s v="031-090-050"/>
    <n v="3.7139892999819391"/>
    <s v="031-090-05"/>
    <n v="5164.8544735699998"/>
    <s v="031090050000"/>
    <n v="5164.8546317"/>
    <n v="23079"/>
    <s v="031090050000"/>
    <s v="03109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0N"/>
    <s v="9W"/>
    <s v=" "/>
    <s v="2016I601"/>
    <s v="2016"/>
    <s v="No"/>
    <s v="No"/>
    <n v="5164.8546317"/>
    <x v="4"/>
    <n v="2063.1111869859988"/>
    <n v="161760.23425722643"/>
  </r>
  <r>
    <n v="145"/>
    <n v="26194"/>
    <n v="26194"/>
    <s v="032-290-030"/>
    <n v="128.69032781358618"/>
    <s v="032-290-03"/>
    <n v="21059.415368099999"/>
    <s v="032290030000"/>
    <n v="21059.415206099999"/>
    <n v="23775"/>
    <s v="032290030000"/>
    <s v="03229003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0N"/>
    <s v="10W"/>
    <s v=" "/>
    <s v="2016I601"/>
    <s v="2016"/>
    <s v="No"/>
    <s v="No"/>
    <n v="21059.415206099999"/>
    <x v="4"/>
    <n v="10261.101972342829"/>
    <n v="5604922.5940602673"/>
  </r>
  <r>
    <n v="146"/>
    <n v="26467"/>
    <n v="26467"/>
    <s v="031-050-010"/>
    <n v="59.376744274040227"/>
    <s v="031-050-01"/>
    <n v="30538.403654199999"/>
    <s v="031050010000"/>
    <n v="30538.403723899999"/>
    <n v="23065"/>
    <s v="031050010000"/>
    <s v="03105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0N"/>
    <s v="9W"/>
    <s v=" "/>
    <s v="2016I601"/>
    <s v="2016"/>
    <s v="No"/>
    <s v="No"/>
    <n v="30538.403723899999"/>
    <x v="4"/>
    <n v="7703.8348298759392"/>
    <n v="2586032.0709483391"/>
  </r>
  <r>
    <n v="147"/>
    <n v="26471"/>
    <n v="26471"/>
    <s v="031-060-050"/>
    <n v="316.02394174420073"/>
    <s v="031-060-05"/>
    <n v="15731.9769801"/>
    <s v="031060050000"/>
    <n v="15731.9771807"/>
    <n v="22801"/>
    <s v="031060050000"/>
    <s v="03106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0N"/>
    <s v="9W"/>
    <s v=" "/>
    <s v="2016I601"/>
    <s v="2016"/>
    <s v="No"/>
    <s v="No"/>
    <n v="15731.9771807"/>
    <x v="4"/>
    <n v="15731.977180704836"/>
    <n v="13764044.046645135"/>
  </r>
  <r>
    <n v="148"/>
    <n v="28344"/>
    <n v="28344"/>
    <s v="031-050-020"/>
    <n v="944.3541695535605"/>
    <s v="031-050-02"/>
    <n v="30633.178154599998"/>
    <s v="031050020000"/>
    <n v="30633.178015199999"/>
    <n v="23066"/>
    <s v="031050020000"/>
    <s v="03105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40N"/>
    <s v="9W"/>
    <s v=" "/>
    <s v="2016I601"/>
    <s v="2016"/>
    <s v="No"/>
    <s v="No"/>
    <n v="30633.178015199999"/>
    <x v="4"/>
    <n v="29350.540721741199"/>
    <n v="41126680.645953424"/>
  </r>
  <r>
    <n v="149"/>
    <n v="28345"/>
    <n v="28345"/>
    <s v="031-060-060"/>
    <n v="637.59659620019988"/>
    <s v="031-060-06"/>
    <n v="21080.220627999999"/>
    <s v="031060060000"/>
    <n v="21080.220399000002"/>
    <n v="22802"/>
    <s v="031060060000"/>
    <s v="03106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9W"/>
    <s v=" "/>
    <s v="2016I601"/>
    <s v="2016"/>
    <s v="No"/>
    <s v="No"/>
    <n v="21080.220399000002"/>
    <x v="4"/>
    <n v="21080.220398951271"/>
    <n v="27769954.071139582"/>
  </r>
  <r>
    <n v="150"/>
    <n v="31195"/>
    <n v="31195"/>
    <s v="031-010-080"/>
    <n v="364.0219270992884"/>
    <s v="031-010-08"/>
    <n v="30947.401052500001"/>
    <s v="031010080000"/>
    <n v="30947.400362"/>
    <n v="23026"/>
    <s v="031010080000"/>
    <s v="03101008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0N"/>
    <s v="9W"/>
    <s v=" "/>
    <s v="2016I601"/>
    <s v="2016"/>
    <s v="No"/>
    <s v="No"/>
    <n v="30947.400362"/>
    <x v="4"/>
    <n v="30947.400361970329"/>
    <n v="15854372.911052559"/>
  </r>
  <r>
    <n v="151"/>
    <n v="32147"/>
    <n v="32147"/>
    <s v="031-130-040"/>
    <n v="398.32125432456974"/>
    <s v="031-130-04"/>
    <n v="21085.133060600001"/>
    <s v="031130040000"/>
    <n v="21085.133239800001"/>
    <n v="23095"/>
    <s v="031130040000"/>
    <s v="03113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0N"/>
    <s v="9W"/>
    <s v=" "/>
    <s v="2016I601"/>
    <s v="2016"/>
    <s v="No"/>
    <s v="No"/>
    <n v="21085.133239800001"/>
    <x v="4"/>
    <n v="21085.133239814517"/>
    <n v="17347862.759821512"/>
  </r>
  <r>
    <n v="152"/>
    <n v="32148"/>
    <n v="32148"/>
    <s v="031-130-030"/>
    <n v="564.3744379710123"/>
    <s v="031-130-03"/>
    <n v="20821.4196629"/>
    <s v="031130030000"/>
    <n v="20821.420152499999"/>
    <n v="23094"/>
    <s v="031130030000"/>
    <s v="03113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0N"/>
    <s v="9W"/>
    <s v=" "/>
    <s v="2016I601"/>
    <s v="2016"/>
    <s v="No"/>
    <s v="No"/>
    <n v="20821.420152499999"/>
    <x v="4"/>
    <n v="20995.30346640377"/>
    <n v="24580691.918413471"/>
  </r>
  <r>
    <n v="153"/>
    <n v="32149"/>
    <n v="32149"/>
    <s v="031-140-010"/>
    <n v="1160.0757843408207"/>
    <s v="031-140-01"/>
    <n v="30419.828463599999"/>
    <s v="031140010000"/>
    <n v="30419.8283089"/>
    <n v="23099"/>
    <s v="031140010000"/>
    <s v="03114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0N"/>
    <s v="9W"/>
    <s v=" "/>
    <s v="2016I601"/>
    <s v="2016"/>
    <s v="No"/>
    <s v="No"/>
    <n v="30419.8283089"/>
    <x v="4"/>
    <n v="29340.171798922653"/>
    <n v="50527496.724789262"/>
  </r>
  <r>
    <n v="154"/>
    <n v="32161"/>
    <n v="32161"/>
    <s v="032-290-060"/>
    <n v="65.888840804375761"/>
    <s v="032-290-06"/>
    <n v="21182.2081354"/>
    <s v="032290060000"/>
    <n v="21182.2083833"/>
    <n v="23778"/>
    <s v="032290060000"/>
    <s v="03229006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0N"/>
    <s v="10W"/>
    <s v=" "/>
    <s v="2016I601"/>
    <s v="2016"/>
    <s v="No"/>
    <s v="No"/>
    <n v="21182.2083833"/>
    <x v="4"/>
    <n v="7828.2886768762601"/>
    <n v="2869711.3361043856"/>
  </r>
  <r>
    <n v="155"/>
    <n v="33410"/>
    <n v="33410"/>
    <s v="031-010-100"/>
    <n v="288.73266832077536"/>
    <s v="031-010-10"/>
    <n v="16083.155614699999"/>
    <s v="031010100000"/>
    <n v="16083.155629000001"/>
    <n v="23028"/>
    <s v="031010100000"/>
    <s v="03101010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0N"/>
    <s v="9W"/>
    <s v=" "/>
    <s v="2016I601"/>
    <s v="2016"/>
    <s v="No"/>
    <s v="No"/>
    <n v="16083.155629000001"/>
    <x v="4"/>
    <n v="16037.401126716122"/>
    <n v="12575482.196926532"/>
  </r>
  <r>
    <n v="156"/>
    <n v="33615"/>
    <n v="33615"/>
    <s v="031-220-440"/>
    <n v="153.10740100068813"/>
    <s v="031-220-44"/>
    <n v="10330.406449399999"/>
    <s v="031220440000"/>
    <n v="10330.406460300001"/>
    <n v="23230"/>
    <s v="031220440000"/>
    <s v="0312204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0N"/>
    <s v="8W"/>
    <s v=" "/>
    <s v="2016I601"/>
    <s v="2016"/>
    <s v="No"/>
    <s v="No"/>
    <n v="10330.406460300001"/>
    <x v="4"/>
    <n v="10330.406460322285"/>
    <n v="6668444.087833697"/>
  </r>
  <r>
    <n v="157"/>
    <n v="33967"/>
    <n v="33967"/>
    <s v="031-120-020"/>
    <n v="7.4006308166371406"/>
    <s v="031-120-02"/>
    <n v="21571.211317500001"/>
    <s v="031120020000"/>
    <n v="21571.211196600001"/>
    <n v="23092"/>
    <s v="031120020000"/>
    <s v="03112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0N"/>
    <s v="9W"/>
    <s v=" "/>
    <s v="2016I601"/>
    <s v="2016"/>
    <s v="No"/>
    <s v="No"/>
    <n v="21571.211196600001"/>
    <x v="4"/>
    <n v="2896.3126305472911"/>
    <n v="322324.47791557858"/>
  </r>
  <r>
    <n v="158"/>
    <n v="37910"/>
    <n v="37910"/>
    <s v="031-080-060"/>
    <n v="387.53841502725339"/>
    <s v="031-080-06"/>
    <n v="23038.020131500001"/>
    <s v="031080060000"/>
    <n v="23038.019999100001"/>
    <n v="23073"/>
    <s v="031080060000"/>
    <s v="03108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0N"/>
    <s v="9W"/>
    <s v=" "/>
    <s v="2016I601"/>
    <s v="2016"/>
    <s v="No"/>
    <s v="No"/>
    <n v="23038.019999100001"/>
    <x v="4"/>
    <n v="21491.644170031133"/>
    <n v="16878777.577624984"/>
  </r>
  <r>
    <n v="159"/>
    <n v="37912"/>
    <n v="37912"/>
    <s v="031-530-090"/>
    <n v="75.665731536209847"/>
    <s v="031-530-09"/>
    <n v="13061.3604607"/>
    <s v="031530090000"/>
    <n v="13061.360718600001"/>
    <n v="23458"/>
    <s v="031530090000"/>
    <s v="0315300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8W"/>
    <s v=" "/>
    <s v="2016I601"/>
    <s v="2016"/>
    <s v="No"/>
    <s v="No"/>
    <n v="13061.360718600001"/>
    <x v="4"/>
    <n v="8573.9130251675306"/>
    <n v="3295535.3418258941"/>
  </r>
  <r>
    <n v="160"/>
    <n v="41708"/>
    <n v="41708"/>
    <s v="031-060-040"/>
    <n v="102.20717990512301"/>
    <s v="031-060-04"/>
    <n v="13247.2059758"/>
    <s v="031060040000"/>
    <n v="13247.2062503"/>
    <n v="22800"/>
    <s v="031060040000"/>
    <s v="03106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0N"/>
    <s v="9W"/>
    <s v=" "/>
    <s v="2016I601"/>
    <s v="2016"/>
    <s v="No"/>
    <s v="No"/>
    <n v="13247.2062503"/>
    <x v="4"/>
    <n v="9844.2415066500835"/>
    <n v="4451533.210306122"/>
  </r>
  <r>
    <n v="161"/>
    <n v="41204"/>
    <n v="41204"/>
    <s v="031-300-020"/>
    <n v="666.47085418606127"/>
    <s v="031-300-02"/>
    <n v="21572.894945299999"/>
    <s v="031300020000"/>
    <n v="21572.895632600001"/>
    <n v="23351"/>
    <s v="031300020000"/>
    <s v="031300020000"/>
    <s v=" "/>
    <s v="007"/>
    <s v="031"/>
    <s v="1973R0683497"/>
    <d v="1973-03-02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39N"/>
    <s v="8W"/>
    <s v=" "/>
    <s v="2016I601"/>
    <s v="2016"/>
    <s v="No"/>
    <s v="No"/>
    <n v="21572.895632600001"/>
    <x v="5"/>
    <n v="21572.895632596301"/>
    <n v="29026712.961549152"/>
  </r>
  <r>
    <n v="162"/>
    <n v="42162"/>
    <n v="42162"/>
    <s v="031-310-010"/>
    <n v="17.04202930612599"/>
    <s v="031-310-01"/>
    <n v="20618.4235481"/>
    <s v="031310010000"/>
    <n v="20618.423727900001"/>
    <n v="23356"/>
    <s v="031310010000"/>
    <s v="031310010000"/>
    <s v=" "/>
    <s v="007"/>
    <s v="031"/>
    <s v="1972R0661327"/>
    <d v="1972-05-04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39N"/>
    <s v="8W"/>
    <s v=" "/>
    <s v="2016I601"/>
    <s v="2016"/>
    <s v="No"/>
    <s v="No"/>
    <n v="20618.423727900001"/>
    <x v="5"/>
    <n v="4359.3580292288952"/>
    <n v="742229.97824971552"/>
  </r>
  <r>
    <n v="163"/>
    <n v="3886"/>
    <n v="3886"/>
    <s v="031-150-080"/>
    <n v="690.35399515954828"/>
    <s v="031-150-08"/>
    <n v="21993.743508299998"/>
    <s v="031150080000"/>
    <n v="21993.7441741"/>
    <n v="23108"/>
    <s v="031150080000"/>
    <s v="03115008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39N"/>
    <s v="9W"/>
    <s v=" "/>
    <s v="2016I601"/>
    <s v="2016"/>
    <s v="No"/>
    <s v="No"/>
    <n v="21993.7441741"/>
    <x v="5"/>
    <n v="21993.74417408268"/>
    <n v="30066709.106636733"/>
  </r>
  <r>
    <n v="164"/>
    <n v="3893"/>
    <n v="3893"/>
    <s v="031-290-060"/>
    <n v="657.59864079060196"/>
    <s v="031-290-06"/>
    <n v="21399.08786"/>
    <s v="031290060000"/>
    <n v="21399.088046199999"/>
    <n v="23348"/>
    <s v="031290060000"/>
    <s v="03129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39N"/>
    <s v="8W"/>
    <s v=" "/>
    <s v="2016I601"/>
    <s v="2016"/>
    <s v="No"/>
    <s v="No"/>
    <n v="21399.088046199999"/>
    <x v="5"/>
    <n v="21399.088046194382"/>
    <n v="28640515.813051771"/>
  </r>
  <r>
    <n v="165"/>
    <n v="7609"/>
    <n v="7609"/>
    <s v="031-160-030"/>
    <n v="31.05732386578326"/>
    <s v="031-160-03"/>
    <n v="11375.958159399999"/>
    <s v="031160030000"/>
    <n v="11375.9579371"/>
    <n v="23111"/>
    <s v="031160030000"/>
    <s v="03116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39N"/>
    <s v="9W"/>
    <s v=" "/>
    <s v="2016I601"/>
    <s v="2016"/>
    <s v="No"/>
    <s v="No"/>
    <n v="11375.9579371"/>
    <x v="5"/>
    <n v="11375.957937067522"/>
    <n v="1352429.3499935677"/>
  </r>
  <r>
    <n v="166"/>
    <n v="16522"/>
    <n v="16522"/>
    <s v="031-140-020"/>
    <n v="797.79986798882112"/>
    <s v="031-140-02"/>
    <n v="30828.611983700001"/>
    <s v="031140020000"/>
    <n v="30828.611944200002"/>
    <n v="23100"/>
    <s v="031140020000"/>
    <s v="03114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1"/>
    <s v="40N"/>
    <s v="9W"/>
    <s v=" "/>
    <s v="2016I601"/>
    <s v="2016"/>
    <s v="No"/>
    <s v="No"/>
    <n v="30828.611944200002"/>
    <x v="5"/>
    <n v="28661.949210237806"/>
    <n v="34746079.650588192"/>
  </r>
  <r>
    <n v="167"/>
    <n v="21152"/>
    <n v="21152"/>
    <s v="031-130-050"/>
    <n v="639.93096785417572"/>
    <s v="031-130-05"/>
    <n v="21452.446653499999"/>
    <s v="031130050000"/>
    <n v="21452.4464911"/>
    <n v="23096"/>
    <s v="031130050000"/>
    <s v="03113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0N"/>
    <s v="9W"/>
    <s v=" "/>
    <s v="2016I601"/>
    <s v="2016"/>
    <s v="No"/>
    <s v="No"/>
    <n v="21452.4464911"/>
    <x v="5"/>
    <n v="20933.462124401845"/>
    <n v="27870861.32572839"/>
  </r>
  <r>
    <n v="168"/>
    <n v="21373"/>
    <n v="21373"/>
    <s v="031-090-040"/>
    <n v="193.23712618463435"/>
    <s v="031-090-04"/>
    <n v="20633.401833600001"/>
    <s v="031090040000"/>
    <n v="20633.402160000001"/>
    <n v="23078"/>
    <s v="031090040000"/>
    <s v="03109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0N"/>
    <s v="9W"/>
    <s v=" "/>
    <s v="2016I601"/>
    <s v="2016"/>
    <s v="No"/>
    <s v="No"/>
    <n v="20633.402160000001"/>
    <x v="5"/>
    <n v="19531.021410330279"/>
    <n v="8416148.0623851903"/>
  </r>
  <r>
    <n v="169"/>
    <n v="21374"/>
    <n v="21374"/>
    <s v="031-090-050"/>
    <n v="34.527947904026732"/>
    <s v="031-090-05"/>
    <n v="5164.8544735699998"/>
    <s v="031090050000"/>
    <n v="5164.8546317"/>
    <n v="23079"/>
    <s v="031090050000"/>
    <s v="03109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0N"/>
    <s v="9W"/>
    <s v=" "/>
    <s v="2016I601"/>
    <s v="2016"/>
    <s v="No"/>
    <s v="No"/>
    <n v="5164.8546317"/>
    <x v="5"/>
    <n v="5104.8435630372705"/>
    <n v="1503808.3472999064"/>
  </r>
  <r>
    <n v="170"/>
    <n v="21377"/>
    <n v="21377"/>
    <s v="031-090-070"/>
    <n v="170.41611461557119"/>
    <s v="031-090-07"/>
    <n v="13636.074235399999"/>
    <s v="031090070000"/>
    <n v="13636.0740126"/>
    <n v="23081"/>
    <s v="031090070000"/>
    <s v="0310900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0N"/>
    <s v="9W"/>
    <s v="R.S.B.20-6"/>
    <s v="2016I601"/>
    <s v="2016"/>
    <s v="No"/>
    <s v="No"/>
    <n v="13636.0740126"/>
    <x v="5"/>
    <n v="13636.074012578836"/>
    <n v="7422238.6763895126"/>
  </r>
  <r>
    <n v="171"/>
    <n v="21378"/>
    <n v="21378"/>
    <s v="031-550-130"/>
    <n v="75.236947797322998"/>
    <s v="031-550-13"/>
    <n v="7642.1900716999999"/>
    <s v="031550130000"/>
    <n v="7642.1902303400002"/>
    <n v="23484"/>
    <s v="031550130000"/>
    <s v="0315501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0N"/>
    <s v="8W"/>
    <s v="N1/2 OF NW1/4. R.S.B.20-6"/>
    <s v="2016I601"/>
    <s v="2016"/>
    <s v="No"/>
    <s v="No"/>
    <n v="7642.1902303400002"/>
    <x v="5"/>
    <n v="7642.1902303385705"/>
    <n v="3276838.0534198601"/>
  </r>
  <r>
    <n v="172"/>
    <n v="24379"/>
    <n v="24379"/>
    <s v="031-160-050"/>
    <n v="707.04396909991556"/>
    <s v="031-160-05"/>
    <n v="22221.637865500001"/>
    <s v="031160050000"/>
    <n v="22221.6380498"/>
    <n v="23113"/>
    <s v="031160050000"/>
    <s v="03116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39N"/>
    <s v="9W"/>
    <s v=" "/>
    <s v="2016I601"/>
    <s v="2016"/>
    <s v="No"/>
    <s v="No"/>
    <n v="22221.6380498"/>
    <x v="5"/>
    <n v="22221.638049821075"/>
    <n v="30794405.196891051"/>
  </r>
  <r>
    <n v="173"/>
    <n v="24380"/>
    <n v="24380"/>
    <s v="031-290-040"/>
    <n v="53.365314957301727"/>
    <s v="031-290-04"/>
    <n v="11544.8217112"/>
    <s v="031290040000"/>
    <n v="11544.821478399999"/>
    <n v="23346"/>
    <s v="031290040000"/>
    <s v="03129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39N"/>
    <s v="8W"/>
    <s v=" "/>
    <s v="2016I601"/>
    <s v="2016"/>
    <s v="No"/>
    <s v="No"/>
    <n v="11544.821478399999"/>
    <x v="5"/>
    <n v="11544.821478378462"/>
    <n v="2323836.6610044371"/>
  </r>
  <r>
    <n v="174"/>
    <n v="26528"/>
    <n v="26528"/>
    <s v="032-310-060"/>
    <n v="19.421783385275152"/>
    <s v="032-310-06"/>
    <n v="21503.889154699998"/>
    <s v="032310060000"/>
    <n v="21503.889191400001"/>
    <n v="23793"/>
    <s v="032310060000"/>
    <s v="03231006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39N"/>
    <s v="10W"/>
    <s v=" "/>
    <s v="2016I601"/>
    <s v="2016"/>
    <s v="No"/>
    <s v="No"/>
    <n v="21503.889191400001"/>
    <x v="5"/>
    <n v="4735.376733125755"/>
    <n v="845882.43946905714"/>
  </r>
  <r>
    <n v="175"/>
    <n v="26530"/>
    <n v="26530"/>
    <s v="031-160-040"/>
    <n v="32.604453293705447"/>
    <s v="031-160-04"/>
    <n v="10888.320530999999"/>
    <s v="031160040000"/>
    <n v="10888.320198400001"/>
    <n v="23112"/>
    <s v="031160040000"/>
    <s v="03116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39N"/>
    <s v="9W"/>
    <s v=" "/>
    <s v="2016I601"/>
    <s v="2016"/>
    <s v="No"/>
    <s v="No"/>
    <n v="10888.320198400001"/>
    <x v="5"/>
    <n v="10888.320198416826"/>
    <n v="1419851.993917136"/>
  </r>
  <r>
    <n v="176"/>
    <n v="26536"/>
    <n v="26536"/>
    <s v="031-150-030"/>
    <n v="30.307704533713235"/>
    <s v="031-150-03"/>
    <n v="9262.58482473"/>
    <s v="031150030000"/>
    <n v="9262.5854005399997"/>
    <n v="23103"/>
    <s v="031150030000"/>
    <s v="03115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39N"/>
    <s v="9W"/>
    <s v=" "/>
    <s v="2016I601"/>
    <s v="2016"/>
    <s v="No"/>
    <s v="No"/>
    <n v="9262.5854005399997"/>
    <x v="5"/>
    <n v="9262.5854005449219"/>
    <n v="1320065.443551294"/>
  </r>
  <r>
    <n v="177"/>
    <n v="26778"/>
    <n v="26778"/>
    <s v="031-320-040"/>
    <n v="52.77184819159266"/>
    <s v="031-320-04"/>
    <n v="8634.1476177099994"/>
    <s v="031320040000"/>
    <n v="8634.1476458500001"/>
    <n v="23364"/>
    <s v="031320040000"/>
    <s v="03132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39N"/>
    <s v="8W"/>
    <s v=" "/>
    <s v="2016I601"/>
    <s v="2016"/>
    <s v="No"/>
    <s v="No"/>
    <n v="8634.1476458500001"/>
    <x v="5"/>
    <n v="8594.1408921630118"/>
    <n v="2298554.0358431842"/>
  </r>
  <r>
    <n v="178"/>
    <n v="26780"/>
    <n v="26780"/>
    <s v="031-200-060"/>
    <n v="55.403682583802087"/>
    <s v="031-200-06"/>
    <n v="14921.940510099999"/>
    <s v="031200060000"/>
    <n v="14921.9405353"/>
    <n v="22876"/>
    <s v="031200060000"/>
    <s v="03120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39N"/>
    <s v="9W"/>
    <s v=" "/>
    <s v="2016I601"/>
    <s v="2016"/>
    <s v="No"/>
    <s v="No"/>
    <n v="14921.9405353"/>
    <x v="5"/>
    <n v="6952.1156192647641"/>
    <n v="2412975.8184536141"/>
  </r>
  <r>
    <n v="179"/>
    <n v="26783"/>
    <n v="26783"/>
    <s v="031-190-050"/>
    <n v="123.90076510318565"/>
    <s v="031-190-05"/>
    <n v="10517.4502878"/>
    <s v="031190050000"/>
    <n v="10517.4501552"/>
    <n v="22870"/>
    <s v="031190050000"/>
    <s v="03119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39N"/>
    <s v="9W"/>
    <s v=" "/>
    <s v="2016I601"/>
    <s v="2016"/>
    <s v="No"/>
    <s v="No"/>
    <n v="10517.4501552"/>
    <x v="5"/>
    <n v="10512.5881247984"/>
    <n v="5396481.6160108391"/>
  </r>
  <r>
    <n v="180"/>
    <n v="26784"/>
    <n v="26784"/>
    <s v="031-190-040"/>
    <n v="37.660226067921855"/>
    <s v="031-190-04"/>
    <n v="5573.5643627700001"/>
    <s v="031190040000"/>
    <n v="5573.5642066800001"/>
    <n v="22869"/>
    <s v="031190040000"/>
    <s v="03119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39N"/>
    <s v="9W"/>
    <s v=" "/>
    <s v="2016I601"/>
    <s v="2016"/>
    <s v="No"/>
    <s v="No"/>
    <n v="5573.5642066800001"/>
    <x v="5"/>
    <n v="5495.6509815403679"/>
    <n v="1640232.7628688326"/>
  </r>
  <r>
    <n v="181"/>
    <n v="28977"/>
    <n v="28977"/>
    <s v="031-270-160"/>
    <n v="18.829405770941634"/>
    <s v="031-270-16"/>
    <n v="3828.5880706100002"/>
    <s v="031270160000"/>
    <n v="3828.5875862500002"/>
    <n v="23331"/>
    <s v="031270160000"/>
    <s v="0312701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0N"/>
    <s v="8W"/>
    <s v=" "/>
    <s v="2016I601"/>
    <s v="2016"/>
    <s v="No"/>
    <s v="No"/>
    <n v="3828.5875862500002"/>
    <x v="5"/>
    <n v="3828.5875862489238"/>
    <n v="820083.8281461997"/>
  </r>
  <r>
    <n v="182"/>
    <n v="31002"/>
    <n v="31002"/>
    <s v="031-160-020"/>
    <n v="29.832168862456996"/>
    <s v="031-160-02"/>
    <n v="11604.912263800001"/>
    <s v="031160020000"/>
    <n v="11604.9120879"/>
    <n v="23110"/>
    <s v="031160020000"/>
    <s v="03116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39N"/>
    <s v="9W"/>
    <s v=" "/>
    <s v="2016I601"/>
    <s v="2016"/>
    <s v="No"/>
    <s v="No"/>
    <n v="11604.9120879"/>
    <x v="5"/>
    <n v="11273.507474371119"/>
    <n v="1299239.9352240867"/>
  </r>
  <r>
    <n v="183"/>
    <n v="31477"/>
    <n v="31477"/>
    <s v="031-300-010"/>
    <n v="579.05402755944715"/>
    <s v="031-300-01"/>
    <n v="20861.3968943"/>
    <s v="031300010000"/>
    <n v="20861.396932299998"/>
    <n v="23350"/>
    <s v="031300010000"/>
    <s v="031300010000"/>
    <s v=" "/>
    <s v="007"/>
    <s v="031"/>
    <s v="2001R0007031"/>
    <d v="2001-05-22T00:00:00"/>
    <s v="U S A KNF"/>
    <s v=" "/>
    <s v="C/O NORTH ZONE LAND ADJUSTMENT TEAM"/>
    <s v="2400 WASHINGTON AVENUE"/>
    <s v="REDDING CA 96001-2832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39N"/>
    <s v="8W"/>
    <s v=" "/>
    <s v="2016I601"/>
    <s v="2016"/>
    <s v="No"/>
    <s v="No"/>
    <n v="20861.396932299998"/>
    <x v="5"/>
    <n v="20722.971535985096"/>
    <n v="25219418.394479118"/>
  </r>
  <r>
    <n v="184"/>
    <n v="31538"/>
    <n v="31538"/>
    <s v="031-270-250"/>
    <n v="48.080047979414665"/>
    <s v="031-270-25"/>
    <n v="8325.7461785699998"/>
    <s v="031270250000"/>
    <n v="8325.7461520300003"/>
    <n v="23336"/>
    <s v="031270250000"/>
    <s v="0312702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0N"/>
    <s v="8W"/>
    <s v=" "/>
    <s v="2016I601"/>
    <s v="2016"/>
    <s v="No"/>
    <s v="No"/>
    <n v="8325.7461520300003"/>
    <x v="5"/>
    <n v="7876.8067973807647"/>
    <n v="2094057.6966261179"/>
  </r>
  <r>
    <n v="185"/>
    <n v="31746"/>
    <n v="31746"/>
    <s v="031-170-030"/>
    <n v="315.09761648130643"/>
    <s v="031-170-03"/>
    <n v="21832.279804900001"/>
    <s v="031170030000"/>
    <n v="21832.279881900002"/>
    <n v="23117"/>
    <s v="031170030000"/>
    <s v="03117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39N"/>
    <s v="9W"/>
    <s v=" "/>
    <s v="2016I601"/>
    <s v="2016"/>
    <s v="No"/>
    <s v="No"/>
    <n v="21832.279881900002"/>
    <x v="5"/>
    <n v="19982.833185419371"/>
    <n v="13723566.703807125"/>
  </r>
  <r>
    <n v="186"/>
    <n v="32148"/>
    <n v="32148"/>
    <s v="031-130-030"/>
    <n v="21.642371012029201"/>
    <s v="031-130-03"/>
    <n v="20821.4196629"/>
    <s v="031130030000"/>
    <n v="20821.420152499999"/>
    <n v="23094"/>
    <s v="031130030000"/>
    <s v="03113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0N"/>
    <s v="9W"/>
    <s v=" "/>
    <s v="2016I601"/>
    <s v="2016"/>
    <s v="No"/>
    <s v="No"/>
    <n v="20821.420152499999"/>
    <x v="5"/>
    <n v="6471.1460405646776"/>
    <n v="942564.07247945038"/>
  </r>
  <r>
    <n v="187"/>
    <n v="32149"/>
    <n v="32149"/>
    <s v="031-140-010"/>
    <n v="9.5403920907143789"/>
    <s v="031-140-01"/>
    <n v="30419.828463599999"/>
    <s v="031140010000"/>
    <n v="30419.8283089"/>
    <n v="23099"/>
    <s v="031140010000"/>
    <s v="03114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0N"/>
    <s v="9W"/>
    <s v=" "/>
    <s v="2016I601"/>
    <s v="2016"/>
    <s v="No"/>
    <s v="No"/>
    <n v="30419.8283089"/>
    <x v="5"/>
    <n v="3309.7886810885138"/>
    <n v="415508.15717456711"/>
  </r>
  <r>
    <n v="188"/>
    <n v="32504"/>
    <n v="32504"/>
    <s v="031-150-040"/>
    <n v="44.22117765606631"/>
    <s v="031-150-04"/>
    <n v="12830.318059200001"/>
    <s v="031150040000"/>
    <n v="12830.317717"/>
    <n v="23104"/>
    <s v="031150040000"/>
    <s v="03115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39N"/>
    <s v="9W"/>
    <s v=" "/>
    <s v="2016I601"/>
    <s v="2016"/>
    <s v="No"/>
    <s v="No"/>
    <n v="12830.317717"/>
    <x v="5"/>
    <n v="12830.317717031885"/>
    <n v="1925791.4375096087"/>
  </r>
  <r>
    <n v="189"/>
    <n v="32508"/>
    <n v="32508"/>
    <s v="031-150-050"/>
    <n v="18.206098435597184"/>
    <s v="031-150-05"/>
    <n v="5840.2966027000002"/>
    <s v="031150050000"/>
    <n v="5840.2963674100001"/>
    <n v="23105"/>
    <s v="031150050000"/>
    <s v="03115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39N"/>
    <s v="9W"/>
    <s v=" "/>
    <s v="2016I601"/>
    <s v="2016"/>
    <s v="No"/>
    <s v="No"/>
    <n v="5840.2963674100001"/>
    <x v="5"/>
    <n v="5840.2963674050352"/>
    <n v="792896.15891788376"/>
  </r>
  <r>
    <n v="190"/>
    <n v="32509"/>
    <n v="32509"/>
    <s v="031-290-030"/>
    <n v="44.993926763091984"/>
    <s v="031-290-03"/>
    <n v="10373.6253084"/>
    <s v="031290030000"/>
    <n v="10373.625320900001"/>
    <n v="23345"/>
    <s v="031290030000"/>
    <s v="03129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39N"/>
    <s v="8W"/>
    <s v=" "/>
    <s v="2016I601"/>
    <s v="2016"/>
    <s v="No"/>
    <s v="No"/>
    <n v="10373.625320900001"/>
    <x v="5"/>
    <n v="10373.625320900315"/>
    <n v="1959307.8644333717"/>
  </r>
  <r>
    <n v="191"/>
    <n v="33618"/>
    <n v="33618"/>
    <s v="031-270-150"/>
    <n v="39.491577142279532"/>
    <s v="031-270-15"/>
    <n v="5245.07357667"/>
    <s v="031270150000"/>
    <n v="5245.0730171799996"/>
    <n v="23330"/>
    <s v="031270150000"/>
    <s v="0312701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0N"/>
    <s v="8W"/>
    <s v="NW1/4 OF SW1/4. R.S.B.20-6"/>
    <s v="2016I601"/>
    <s v="2016"/>
    <s v="No"/>
    <s v="No"/>
    <n v="5245.0730171799996"/>
    <x v="5"/>
    <n v="5245.0730171830628"/>
    <n v="1719990.3156558976"/>
  </r>
  <r>
    <n v="192"/>
    <n v="33784"/>
    <n v="33784"/>
    <s v="031-300-040"/>
    <n v="659.94059347199845"/>
    <s v="031-300-04"/>
    <n v="21447.531520199998"/>
    <s v="031300040000"/>
    <n v="21447.531225899998"/>
    <n v="23353"/>
    <s v="031300040000"/>
    <s v="03130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39N"/>
    <s v="8W"/>
    <s v=" "/>
    <s v="2016I601"/>
    <s v="2016"/>
    <s v="No"/>
    <s v="No"/>
    <n v="21447.531225899998"/>
    <x v="5"/>
    <n v="21447.531225904178"/>
    <n v="28742403.472964108"/>
  </r>
  <r>
    <n v="193"/>
    <n v="33967"/>
    <n v="33967"/>
    <s v="031-120-020"/>
    <n v="659.00591152837978"/>
    <s v="031-120-02"/>
    <n v="21571.211317500001"/>
    <s v="031120020000"/>
    <n v="21571.211196600001"/>
    <n v="23092"/>
    <s v="031120020000"/>
    <s v="03112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0N"/>
    <s v="9W"/>
    <s v=" "/>
    <s v="2016I601"/>
    <s v="2016"/>
    <s v="No"/>
    <s v="No"/>
    <n v="21571.211196600001"/>
    <x v="5"/>
    <n v="21150.448440357188"/>
    <n v="28701902.947929084"/>
  </r>
  <r>
    <n v="194"/>
    <n v="34057"/>
    <n v="34057"/>
    <s v="031-150-060"/>
    <n v="710.48798535259471"/>
    <s v="031-150-06"/>
    <n v="25969.7251153"/>
    <s v="031150060000"/>
    <n v="25969.725373099998"/>
    <n v="23106"/>
    <s v="031150060000"/>
    <s v="03115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39N"/>
    <s v="9W"/>
    <s v=" "/>
    <s v="2016I601"/>
    <s v="2016"/>
    <s v="No"/>
    <s v="No"/>
    <n v="25969.725373099998"/>
    <x v="5"/>
    <n v="25969.725373118948"/>
    <n v="30944055.151435804"/>
  </r>
  <r>
    <n v="195"/>
    <n v="34060"/>
    <n v="34060"/>
    <s v="031-150-070"/>
    <n v="685.27422190371158"/>
    <s v="031-150-07"/>
    <n v="21896.2072033"/>
    <s v="031150070000"/>
    <n v="21896.207155399999"/>
    <n v="23107"/>
    <s v="031150070000"/>
    <s v="0311500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39N"/>
    <s v="9W"/>
    <s v=" "/>
    <s v="2016I601"/>
    <s v="2016"/>
    <s v="No"/>
    <s v="No"/>
    <n v="21896.207155399999"/>
    <x v="5"/>
    <n v="21896.207155366938"/>
    <n v="29845866.725490168"/>
  </r>
  <r>
    <n v="196"/>
    <n v="35571"/>
    <n v="35571"/>
    <s v="031-540-150"/>
    <n v="2.9083601298236892"/>
    <s v="031-540-15"/>
    <n v="1594.35895332"/>
    <s v="031540150000"/>
    <n v="1594.35878123"/>
    <n v="23470"/>
    <s v="031540150000"/>
    <s v="0315401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8W"/>
    <s v=" "/>
    <s v="2016I601"/>
    <s v="2016"/>
    <s v="No"/>
    <s v="No"/>
    <n v="1594.35878123"/>
    <x v="5"/>
    <n v="1480.9702223493632"/>
    <n v="126669.88896105159"/>
  </r>
  <r>
    <n v="197"/>
    <n v="36699"/>
    <n v="36699"/>
    <s v="031-100-090"/>
    <n v="142.84590034526659"/>
    <s v="031-100-09"/>
    <n v="11771.6009397"/>
    <s v="031100090000"/>
    <n v="11771.6009665"/>
    <n v="23086"/>
    <s v="031100090000"/>
    <s v="0311000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0N"/>
    <s v="9W"/>
    <s v="R.S.B.20-6"/>
    <s v="2016I601"/>
    <s v="2016"/>
    <s v="No"/>
    <s v="No"/>
    <n v="11771.6009665"/>
    <x v="5"/>
    <n v="11771.600966472659"/>
    <n v="6221609.7038669595"/>
  </r>
  <r>
    <n v="198"/>
    <n v="36745"/>
    <n v="36745"/>
    <s v="031-180-030"/>
    <n v="682.5123409648221"/>
    <s v="031-180-03"/>
    <n v="21895.339928599999"/>
    <s v="031180030000"/>
    <n v="21895.339619099999"/>
    <n v="23124"/>
    <s v="031180030000"/>
    <s v="03118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39N"/>
    <s v="9W"/>
    <s v=" "/>
    <s v="2016I601"/>
    <s v="2016"/>
    <s v="No"/>
    <s v="No"/>
    <n v="21895.339619099999"/>
    <x v="5"/>
    <n v="21895.339619134422"/>
    <n v="29725457.97709813"/>
  </r>
  <r>
    <n v="199"/>
    <n v="36746"/>
    <n v="36746"/>
    <s v="031-300-030"/>
    <n v="607.90366387454549"/>
    <s v="031-300-03"/>
    <n v="20618.390319400001"/>
    <s v="031300030000"/>
    <n v="20618.389656300002"/>
    <n v="23352"/>
    <s v="031300030000"/>
    <s v="03130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39N"/>
    <s v="8W"/>
    <s v=" "/>
    <s v="2016I601"/>
    <s v="2016"/>
    <s v="No"/>
    <s v="No"/>
    <n v="20618.389656300002"/>
    <x v="5"/>
    <n v="20618.389656307514"/>
    <n v="26476034.078576062"/>
  </r>
  <r>
    <n v="200"/>
    <n v="37910"/>
    <n v="37910"/>
    <s v="031-080-060"/>
    <n v="65.220991039653114"/>
    <s v="031-080-06"/>
    <n v="23038.020131500001"/>
    <s v="031080060000"/>
    <n v="23038.019999100001"/>
    <n v="23073"/>
    <s v="031080060000"/>
    <s v="03108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0N"/>
    <s v="9W"/>
    <s v=" "/>
    <s v="2016I601"/>
    <s v="2016"/>
    <s v="No"/>
    <s v="No"/>
    <n v="23038.019999100001"/>
    <x v="5"/>
    <n v="11943.15335419879"/>
    <n v="2840548.1653291564"/>
  </r>
  <r>
    <n v="201"/>
    <n v="37912"/>
    <n v="37912"/>
    <s v="031-530-090"/>
    <n v="83.268173867834449"/>
    <s v="031-530-09"/>
    <n v="13061.3604607"/>
    <s v="031530090000"/>
    <n v="13061.360718600001"/>
    <n v="23458"/>
    <s v="031530090000"/>
    <s v="0315300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8W"/>
    <s v=" "/>
    <s v="2016I601"/>
    <s v="2016"/>
    <s v="No"/>
    <s v="No"/>
    <n v="13061.360718600001"/>
    <x v="5"/>
    <n v="9493.7160521893111"/>
    <n v="3626461.7274037716"/>
  </r>
  <r>
    <n v="202"/>
    <n v="39084"/>
    <n v="39084"/>
    <s v="031-180-010"/>
    <n v="674.07033106008589"/>
    <s v="031-180-01"/>
    <n v="21735.642991699999"/>
    <s v="031180010000"/>
    <n v="21735.643064700002"/>
    <n v="23122"/>
    <s v="031180010000"/>
    <s v="03118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39N"/>
    <s v="9W"/>
    <s v=" "/>
    <s v="2016I601"/>
    <s v="2016"/>
    <s v="No"/>
    <s v="No"/>
    <n v="21735.643064700002"/>
    <x v="5"/>
    <n v="21735.643064654651"/>
    <n v="29357460.678435743"/>
  </r>
  <r>
    <n v="203"/>
    <n v="39085"/>
    <n v="39085"/>
    <s v="031-180-020"/>
    <n v="657.21345806987836"/>
    <s v="031-180-02"/>
    <n v="21429.400901699999"/>
    <s v="031180020000"/>
    <n v="21429.401044800001"/>
    <n v="23123"/>
    <s v="031180020000"/>
    <s v="03118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39N"/>
    <s v="9W"/>
    <s v=" "/>
    <s v="2016I601"/>
    <s v="2016"/>
    <s v="No"/>
    <s v="No"/>
    <n v="21429.401044800001"/>
    <x v="5"/>
    <n v="21429.401044758684"/>
    <n v="28623598.569402847"/>
  </r>
  <r>
    <n v="204"/>
    <n v="39792"/>
    <n v="39792"/>
    <s v="031-190-030"/>
    <n v="642.27357899413983"/>
    <s v="031-190-03"/>
    <n v="20862.398511399999"/>
    <s v="031190030000"/>
    <n v="20862.3981671"/>
    <n v="22868"/>
    <s v="031190030000"/>
    <s v="03119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39N"/>
    <s v="9W"/>
    <s v=" "/>
    <s v="2016I601"/>
    <s v="2016"/>
    <s v="No"/>
    <s v="No"/>
    <n v="20862.3981671"/>
    <x v="5"/>
    <n v="20857.102377236512"/>
    <n v="27972994.94697091"/>
  </r>
  <r>
    <n v="205"/>
    <n v="39793"/>
    <n v="39793"/>
    <s v="031-320-020"/>
    <n v="459.87235773342815"/>
    <s v="031-320-02"/>
    <n v="19330.525980499999"/>
    <s v="031320020000"/>
    <n v="19330.526231600001"/>
    <n v="23362"/>
    <s v="031320020000"/>
    <s v="03132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39N"/>
    <s v="8W"/>
    <s v=" "/>
    <s v="2016I601"/>
    <s v="2016"/>
    <s v="No"/>
    <s v="No"/>
    <n v="19330.526231600001"/>
    <x v="5"/>
    <n v="19321.255828269183"/>
    <n v="20029115.225051261"/>
  </r>
  <r>
    <n v="206"/>
    <n v="39795"/>
    <n v="39795"/>
    <s v="031-320-010"/>
    <n v="624.99307194881465"/>
    <s v="031-320-01"/>
    <n v="20696.7688868"/>
    <s v="031320010000"/>
    <n v="20696.7687104"/>
    <n v="23361"/>
    <s v="031320010000"/>
    <s v="031320010000"/>
    <s v=" "/>
    <s v="007"/>
    <s v="031"/>
    <s v="20040018963"/>
    <d v="2004-11-23T00:00:00"/>
    <s v="U S A KNF"/>
    <s v=" "/>
    <s v="C/O REGIONAL LAND ADJ TEAM NORTH ZONE"/>
    <s v="3644 AVTECH PARKWAY"/>
    <s v="REDDING CA 96002-9241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39N"/>
    <s v="8W"/>
    <s v=" "/>
    <s v="2016I601"/>
    <s v="2016"/>
    <s v="No"/>
    <s v="No"/>
    <n v="20696.7687104"/>
    <x v="5"/>
    <n v="20701.294153061528"/>
    <n v="27220442.526529565"/>
  </r>
  <r>
    <n v="207"/>
    <n v="39797"/>
    <n v="39797"/>
    <s v="031-320-030"/>
    <n v="271.06827859159876"/>
    <s v="031-320-03"/>
    <n v="19281.1615384"/>
    <s v="031320030000"/>
    <n v="19281.1617439"/>
    <n v="23363"/>
    <s v="031320030000"/>
    <s v="03132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39N"/>
    <s v="8W"/>
    <s v=" "/>
    <s v="2016I601"/>
    <s v="2016"/>
    <s v="No"/>
    <s v="No"/>
    <n v="19281.1617439"/>
    <x v="5"/>
    <n v="19286.640156233727"/>
    <n v="11806245.428584814"/>
  </r>
  <r>
    <n v="208"/>
    <n v="39800"/>
    <n v="39800"/>
    <s v="031-200-030"/>
    <n v="327.69439191385902"/>
    <s v="031-200-03"/>
    <n v="21489.7391097"/>
    <s v="031200030000"/>
    <n v="21489.739323400001"/>
    <n v="22873"/>
    <s v="031200030000"/>
    <s v="03120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39N"/>
    <s v="9W"/>
    <s v=" "/>
    <s v="2016I601"/>
    <s v="2016"/>
    <s v="No"/>
    <s v="No"/>
    <n v="21489.739323400001"/>
    <x v="5"/>
    <n v="17219.197052674397"/>
    <n v="14271909.147431994"/>
  </r>
  <r>
    <n v="209"/>
    <n v="39801"/>
    <n v="39801"/>
    <s v="031-190-010"/>
    <n v="640.55167570566084"/>
    <s v="031-190-01"/>
    <n v="22082.454556799999"/>
    <s v="031190010000"/>
    <n v="22082.4544637"/>
    <n v="22866"/>
    <s v="031190010000"/>
    <s v="03119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,34"/>
    <s v="39N"/>
    <s v="9W"/>
    <s v=" "/>
    <s v="2016I601"/>
    <s v="2016"/>
    <s v="No"/>
    <s v="No"/>
    <n v="22082.4544637"/>
    <x v="5"/>
    <n v="21958.935388215254"/>
    <n v="27898254.360027846"/>
  </r>
  <r>
    <n v="210"/>
    <n v="39802"/>
    <n v="39802"/>
    <s v="031-190-020"/>
    <n v="632.53383870891059"/>
    <s v="031-190-02"/>
    <n v="21279.7951321"/>
    <s v="031190020000"/>
    <n v="21279.795625999999"/>
    <n v="22867"/>
    <s v="031190020000"/>
    <s v="03119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39N"/>
    <s v="9W"/>
    <s v=" "/>
    <s v="2016I601"/>
    <s v="2016"/>
    <s v="No"/>
    <s v="No"/>
    <n v="21279.795625999999"/>
    <x v="5"/>
    <n v="21342.205871554084"/>
    <n v="27549049.309375159"/>
  </r>
  <r>
    <n v="211"/>
    <n v="40038"/>
    <n v="40038"/>
    <s v="031-540-120"/>
    <n v="4.1911677909926039"/>
    <s v="031-540-12"/>
    <n v="2867.3347903099998"/>
    <s v="031540120000"/>
    <n v="2867.3344727899998"/>
    <n v="23468"/>
    <s v="031540120000"/>
    <s v="0315401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8W"/>
    <s v=" "/>
    <s v="2016I601"/>
    <s v="2016"/>
    <s v="No"/>
    <s v="No"/>
    <n v="2867.3344727899998"/>
    <x v="5"/>
    <n v="2867.334472791898"/>
    <n v="182540.78107124174"/>
  </r>
  <r>
    <n v="212"/>
    <n v="40122"/>
    <n v="40122"/>
    <s v="031-170-020"/>
    <n v="273.4343740880733"/>
    <s v="031-170-02"/>
    <n v="22262.6552605"/>
    <s v="031170020000"/>
    <n v="22262.655069500001"/>
    <n v="23116"/>
    <s v="031170020000"/>
    <s v="03117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39N"/>
    <s v="9W"/>
    <s v=" "/>
    <s v="2016I601"/>
    <s v="2016"/>
    <s v="No"/>
    <s v="No"/>
    <n v="22262.655069500001"/>
    <x v="5"/>
    <n v="13627.698941913033"/>
    <n v="11909170.233972581"/>
  </r>
  <r>
    <n v="213"/>
    <n v="40451"/>
    <n v="40451"/>
    <s v="031-530-130"/>
    <n v="31.241487288385372"/>
    <s v="031-530-13"/>
    <n v="5885.6552974699998"/>
    <s v="031530130000"/>
    <n v="5885.6554703600004"/>
    <n v="23461"/>
    <s v="031530130000"/>
    <s v="031530130000"/>
    <s v=" "/>
    <s v="007"/>
    <s v="031"/>
    <s v="1999RNONTAX"/>
    <d v="1999-09-16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8W"/>
    <s v="TCT OF LAND IN NE 1/4 OF SEC 20  T40N  R8W"/>
    <s v="2016I601"/>
    <s v="2016"/>
    <s v="No"/>
    <s v="No"/>
    <n v="5885.6554703600004"/>
    <x v="5"/>
    <n v="5673.7209312081686"/>
    <n v="1360678.6319907655"/>
  </r>
  <r>
    <n v="214"/>
    <n v="41205"/>
    <n v="41205"/>
    <s v="031-310-050"/>
    <n v="98.254514048597528"/>
    <s v="031-310-05"/>
    <n v="17460.262667700001"/>
    <s v="031310050000"/>
    <n v="17460.2627603"/>
    <n v="23360"/>
    <s v="031310050000"/>
    <s v="03131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39N"/>
    <s v="8W"/>
    <s v=" "/>
    <s v="2016I601"/>
    <s v="2016"/>
    <s v="No"/>
    <s v="No"/>
    <n v="17460.2627603"/>
    <x v="5"/>
    <n v="12769.689409071794"/>
    <n v="4279256.7058090558"/>
  </r>
  <r>
    <n v="215"/>
    <n v="41206"/>
    <n v="41206"/>
    <s v="031-180-060"/>
    <n v="655.80307685047524"/>
    <s v="031-180-06"/>
    <n v="21431.494442700001"/>
    <s v="031180060000"/>
    <n v="21431.4942806"/>
    <n v="22865"/>
    <s v="031180060000"/>
    <s v="03118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39N"/>
    <s v="9W"/>
    <s v=" "/>
    <s v="2016I601"/>
    <s v="2016"/>
    <s v="No"/>
    <s v="No"/>
    <n v="21431.4942806"/>
    <x v="5"/>
    <n v="21431.494280617873"/>
    <n v="28562109.473577801"/>
  </r>
  <r>
    <n v="216"/>
    <n v="41207"/>
    <n v="41207"/>
    <s v="031-300-050"/>
    <n v="613.74570869943659"/>
    <s v="031-300-05"/>
    <n v="20707.651292099999"/>
    <s v="031300050000"/>
    <n v="20707.651782500001"/>
    <n v="23354"/>
    <s v="031300050000"/>
    <s v="03130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39N"/>
    <s v="8W"/>
    <s v=" "/>
    <s v="2016I601"/>
    <s v="2016"/>
    <s v="No"/>
    <s v="No"/>
    <n v="20707.651782500001"/>
    <x v="5"/>
    <n v="20707.651782455316"/>
    <n v="26730375.303975537"/>
  </r>
  <r>
    <n v="217"/>
    <n v="41208"/>
    <n v="41208"/>
    <s v="031-300-060"/>
    <n v="657.67181754768035"/>
    <s v="031-300-06"/>
    <n v="21410.8671674"/>
    <s v="031300060000"/>
    <n v="21410.867494099999"/>
    <n v="23355"/>
    <s v="031300060000"/>
    <s v="03130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39N"/>
    <s v="8W"/>
    <s v=" "/>
    <s v="2016I601"/>
    <s v="2016"/>
    <s v="No"/>
    <s v="No"/>
    <n v="21410.867494099999"/>
    <x v="5"/>
    <n v="21410.867494085047"/>
    <n v="28643488.434203412"/>
  </r>
  <r>
    <n v="218"/>
    <n v="41209"/>
    <n v="41209"/>
    <s v="031-180-040"/>
    <n v="649.47090333353594"/>
    <s v="031-180-04"/>
    <n v="21285.3314192"/>
    <s v="031180040000"/>
    <n v="21285.331239399999"/>
    <n v="23125"/>
    <s v="031180040000"/>
    <s v="03118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39N"/>
    <s v="9W"/>
    <s v=" "/>
    <s v="2016I601"/>
    <s v="2016"/>
    <s v="No"/>
    <s v="No"/>
    <n v="21285.331239399999"/>
    <x v="5"/>
    <n v="21285.331239411349"/>
    <n v="28286322.464107875"/>
  </r>
  <r>
    <n v="219"/>
    <n v="41210"/>
    <n v="41210"/>
    <s v="031-180-050"/>
    <n v="658.57579174775265"/>
    <s v="031-180-05"/>
    <n v="21449.628135800001"/>
    <s v="031180050000"/>
    <n v="21449.628287899999"/>
    <n v="23126"/>
    <s v="031180050000"/>
    <s v="03118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39N"/>
    <s v="9W"/>
    <s v=" "/>
    <s v="2016I601"/>
    <s v="2016"/>
    <s v="No"/>
    <s v="No"/>
    <n v="21449.628287899999"/>
    <x v="5"/>
    <n v="21449.628287861429"/>
    <n v="28682846.088953998"/>
  </r>
  <r>
    <n v="220"/>
    <n v="41212"/>
    <n v="41212"/>
    <s v="031-170-060"/>
    <n v="17.370057854302601"/>
    <s v="031-170-06"/>
    <n v="21258.332148199999"/>
    <s v="031170060000"/>
    <n v="21258.331932000001"/>
    <n v="23120"/>
    <s v="031170060000"/>
    <s v="03117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39N"/>
    <s v="9W"/>
    <s v=" "/>
    <s v="2016I601"/>
    <s v="2016"/>
    <s v="No"/>
    <s v="No"/>
    <n v="21258.331932000001"/>
    <x v="5"/>
    <n v="4451.966704905778"/>
    <n v="756522.70339243568"/>
  </r>
  <r>
    <n v="221"/>
    <n v="41215"/>
    <n v="41215"/>
    <s v="031-170-070"/>
    <n v="327.31769636408859"/>
    <s v="031-170-07"/>
    <n v="21368.016368100001"/>
    <s v="031170070000"/>
    <n v="21368.0163235"/>
    <n v="23121"/>
    <s v="031170070000"/>
    <s v="0311700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39N"/>
    <s v="9W"/>
    <s v=" "/>
    <s v="2016I601"/>
    <s v="2016"/>
    <s v="No"/>
    <s v="No"/>
    <n v="21368.0163235"/>
    <x v="5"/>
    <n v="20155.209813251149"/>
    <n v="14256176.33889256"/>
  </r>
  <r>
    <n v="222"/>
    <n v="41265"/>
    <n v="41265"/>
    <s v="031-080-060"/>
    <n v="0.23024281208955025"/>
    <s v="031-080-06"/>
    <n v="477.97182092499997"/>
    <s v="031080060000"/>
    <n v="477.97212102399999"/>
    <n v="23073"/>
    <s v="031080060000"/>
    <s v="03108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0N"/>
    <s v="9W"/>
    <s v=" "/>
    <s v="2016I601"/>
    <s v="2016"/>
    <s v="No"/>
    <s v="No"/>
    <n v="477.97212102399999"/>
    <x v="5"/>
    <n v="477.97212102371122"/>
    <n v="10027.905000817929"/>
  </r>
  <r>
    <n v="223"/>
    <n v="41579"/>
    <n v="41579"/>
    <s v="031-160-060"/>
    <n v="699.98774430927688"/>
    <s v="031-160-06"/>
    <n v="22153.999747900001"/>
    <s v="031160060000"/>
    <n v="22153.999738899998"/>
    <n v="23114"/>
    <s v="031160060000"/>
    <s v="03116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39N"/>
    <s v="9W"/>
    <s v=" "/>
    <s v="2016I601"/>
    <s v="2016"/>
    <s v="No"/>
    <s v="No"/>
    <n v="22153.999738899998"/>
    <x v="5"/>
    <n v="22153.999738939288"/>
    <n v="30486932.106810633"/>
  </r>
  <r>
    <n v="224"/>
    <n v="41580"/>
    <n v="41580"/>
    <s v="031-290-050"/>
    <n v="43.723208846926248"/>
    <s v="031-290-05"/>
    <n v="11352.8034998"/>
    <s v="031290050000"/>
    <n v="11352.803731399999"/>
    <n v="23347"/>
    <s v="031290050000"/>
    <s v="03129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39N"/>
    <s v="8W"/>
    <s v=" "/>
    <s v="2016I601"/>
    <s v="2016"/>
    <s v="No"/>
    <s v="No"/>
    <n v="11352.803731399999"/>
    <x v="5"/>
    <n v="10384.622002162776"/>
    <n v="1904281.532518059"/>
  </r>
  <r>
    <n v="225"/>
    <n v="41907"/>
    <n v="41907"/>
    <s v="031-540-150"/>
    <n v="43.225086948245156"/>
    <s v="031-540-15"/>
    <n v="8766.4369250199998"/>
    <s v="031540150000"/>
    <n v="8766.4369208799999"/>
    <n v="23470"/>
    <s v="031540150000"/>
    <s v="0315401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8W"/>
    <s v=" "/>
    <s v="2016I601"/>
    <s v="2016"/>
    <s v="No"/>
    <s v="No"/>
    <n v="8766.4369208799999"/>
    <x v="5"/>
    <n v="6543.2160171731148"/>
    <n v="1882608.9608488672"/>
  </r>
  <r>
    <n v="226"/>
    <n v="41914"/>
    <n v="41914"/>
    <s v="031-270-250"/>
    <n v="141.26521521053726"/>
    <s v="031-270-25"/>
    <n v="25041.746168199999"/>
    <s v="031270250000"/>
    <n v="25041.7463809"/>
    <n v="23336"/>
    <s v="031270250000"/>
    <s v="0312702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0N"/>
    <s v="8W"/>
    <s v=" "/>
    <s v="2016I601"/>
    <s v="2016"/>
    <s v="No"/>
    <s v="No"/>
    <n v="25041.7463809"/>
    <x v="5"/>
    <n v="18818.354561150809"/>
    <n v="6152591.5059841974"/>
  </r>
  <r>
    <n v="227"/>
    <n v="41915"/>
    <n v="41915"/>
    <s v="031-270-140"/>
    <n v="81.033150910884459"/>
    <s v="031-270-14"/>
    <n v="11862.3770587"/>
    <s v="031270140000"/>
    <n v="11862.377210299999"/>
    <n v="23329"/>
    <s v="031270140000"/>
    <s v="0312701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 "/>
    <s v=" "/>
    <s v=" "/>
    <s v=" "/>
    <s v="2016I601"/>
    <s v="2016"/>
    <s v="No"/>
    <s v="No"/>
    <n v="11862.377210299999"/>
    <x v="5"/>
    <n v="11862.377210348814"/>
    <n v="3529261.0205996917"/>
  </r>
  <r>
    <n v="228"/>
    <n v="42131"/>
    <n v="42131"/>
    <s v="031-290-070"/>
    <n v="623.09673521662546"/>
    <s v="031-290-07"/>
    <n v="21284.507593599999"/>
    <s v="031290070000"/>
    <n v="21284.5080681"/>
    <n v="23349"/>
    <s v="031290070000"/>
    <s v="0312900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39N"/>
    <s v="8W"/>
    <s v=" "/>
    <s v="2016I601"/>
    <s v="2016"/>
    <s v="No"/>
    <s v="No"/>
    <n v="21284.5080681"/>
    <x v="5"/>
    <n v="20638.171886703865"/>
    <n v="27137855.672255486"/>
  </r>
  <r>
    <n v="229"/>
    <n v="42139"/>
    <n v="42139"/>
    <s v="031-280-040"/>
    <n v="0.47757454801336902"/>
    <s v="031-280-04"/>
    <n v="20951.941076700001"/>
    <s v="031280040000"/>
    <n v="20951.940805599999"/>
    <n v="23340"/>
    <s v="031280040000"/>
    <s v="03128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0N"/>
    <s v="8W"/>
    <s v=" "/>
    <s v="2016I601"/>
    <s v="2016"/>
    <s v="No"/>
    <s v="No"/>
    <n v="20951.940805599999"/>
    <x v="5"/>
    <n v="1873.8617499413906"/>
    <n v="20799.890614671382"/>
  </r>
  <r>
    <n v="230"/>
    <n v="42163"/>
    <n v="42163"/>
    <s v="031-170-040"/>
    <n v="610.0330236446174"/>
    <s v="031-170-04"/>
    <n v="21275.6885373"/>
    <s v="031170040000"/>
    <n v="21275.6889319"/>
    <n v="23118"/>
    <s v="031170040000"/>
    <s v="03117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39N"/>
    <s v="9W"/>
    <s v=" "/>
    <s v="2016I601"/>
    <s v="2016"/>
    <s v="No"/>
    <s v="No"/>
    <n v="21275.6889319"/>
    <x v="5"/>
    <n v="21275.688931921843"/>
    <n v="26568457.679753579"/>
  </r>
  <r>
    <n v="231"/>
    <n v="17621"/>
    <n v="17621"/>
    <s v="025-190-030"/>
    <n v="55.234065223750626"/>
    <s v="025-190-03"/>
    <n v="20670.113599100001"/>
    <s v="025190030000"/>
    <n v="20670.1137533"/>
    <n v="20281"/>
    <s v="025190030000"/>
    <s v="02519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3N"/>
    <s v="11W"/>
    <s v=" "/>
    <s v="2016I601"/>
    <s v="2016"/>
    <s v="No"/>
    <s v="No"/>
    <n v="20670.1137533"/>
    <x v="6"/>
    <n v="7823.6338928845234"/>
    <n v="2405878.8661092967"/>
  </r>
  <r>
    <n v="232"/>
    <n v="21417"/>
    <n v="21417"/>
    <s v="025-190-060"/>
    <n v="81.548586527258166"/>
    <s v="025-190-06"/>
    <n v="21008.087284900001"/>
    <s v="025190060000"/>
    <n v="21008.087699700001"/>
    <n v="20284"/>
    <s v="025190060000"/>
    <s v="02519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3N"/>
    <s v="11W"/>
    <s v=" "/>
    <s v="2016I601"/>
    <s v="2016"/>
    <s v="No"/>
    <s v="No"/>
    <n v="21008.087699700001"/>
    <x v="6"/>
    <n v="7709.7996881926283"/>
    <n v="3552174.9272732027"/>
  </r>
  <r>
    <n v="233"/>
    <n v="25609"/>
    <n v="25609"/>
    <s v="025-230-010"/>
    <n v="38.407121844709437"/>
    <s v="025-230-01"/>
    <n v="5177.6389431899997"/>
    <s v="025230010000"/>
    <n v="5177.6387686300004"/>
    <n v="20306"/>
    <s v="025230010000"/>
    <s v="025230010000"/>
    <s v=" "/>
    <s v="007"/>
    <s v="025"/>
    <s v="1958R0410430"/>
    <d v="1958-09-18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3N"/>
    <s v="11W"/>
    <s v=" "/>
    <s v="2016I601"/>
    <s v="2016"/>
    <s v="No"/>
    <s v="No"/>
    <n v="5177.6387686300004"/>
    <x v="7"/>
    <n v="5177.6387686337966"/>
    <n v="1672907.1736559796"/>
  </r>
  <r>
    <n v="234"/>
    <n v="3439"/>
    <n v="3439"/>
    <s v="025-240-050"/>
    <n v="190.61567438001603"/>
    <s v="025-240-05"/>
    <n v="21124.9890848"/>
    <s v="025240050000"/>
    <n v="21124.989401899998"/>
    <n v="20317"/>
    <s v="025240050000"/>
    <s v="02524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3N"/>
    <s v="11W"/>
    <s v=" "/>
    <s v="2016I601"/>
    <s v="2016"/>
    <s v="No"/>
    <s v="No"/>
    <n v="21124.989401899998"/>
    <x v="7"/>
    <n v="14150.582193099319"/>
    <n v="8302816.437929472"/>
  </r>
  <r>
    <n v="235"/>
    <n v="8227"/>
    <n v="8227"/>
    <s v="025-230-020"/>
    <n v="634.11279390909931"/>
    <s v="025-230-02"/>
    <n v="21022.600852399999"/>
    <s v="025230020000"/>
    <n v="21022.600950399999"/>
    <n v="20307"/>
    <s v="025230020000"/>
    <s v="02523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3N"/>
    <s v="11W"/>
    <s v=" "/>
    <s v="2016I601"/>
    <s v="2016"/>
    <s v="No"/>
    <s v="No"/>
    <n v="21022.600950399999"/>
    <x v="7"/>
    <n v="21022.600950367541"/>
    <n v="27620406.744854234"/>
  </r>
  <r>
    <n v="236"/>
    <n v="8230"/>
    <n v="8230"/>
    <s v="025-230-030"/>
    <n v="628.52906633995417"/>
    <s v="025-230-03"/>
    <n v="20931.114565200001"/>
    <s v="025230030000"/>
    <n v="20931.114896700001"/>
    <n v="20308"/>
    <s v="025230030000"/>
    <s v="02523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3N"/>
    <s v="11W"/>
    <s v=" "/>
    <s v="2016I601"/>
    <s v="2016"/>
    <s v="No"/>
    <s v="No"/>
    <n v="20931.114896700001"/>
    <x v="7"/>
    <n v="20931.114896674731"/>
    <n v="27377204.822545566"/>
  </r>
  <r>
    <n v="237"/>
    <n v="8807"/>
    <n v="8807"/>
    <s v="025-240-030"/>
    <n v="416.20881613339907"/>
    <s v="025-240-03"/>
    <n v="20910.200459200001"/>
    <s v="025240030000"/>
    <n v="20910.200345599998"/>
    <n v="20315"/>
    <s v="025240030000"/>
    <s v="02524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3N"/>
    <s v="11W"/>
    <s v=" "/>
    <s v="2016I601"/>
    <s v="2016"/>
    <s v="No"/>
    <s v="No"/>
    <n v="20910.200345599998"/>
    <x v="7"/>
    <n v="20220.157966931423"/>
    <n v="18128553.552241344"/>
  </r>
  <r>
    <n v="238"/>
    <n v="16836"/>
    <n v="16836"/>
    <s v="025-230-050"/>
    <n v="604.95959016823156"/>
    <s v="025-230-05"/>
    <n v="21063.232203600001"/>
    <s v="025230050000"/>
    <n v="21063.232016599999"/>
    <n v="20310"/>
    <s v="025230050000"/>
    <s v="02523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3N"/>
    <s v="11W"/>
    <s v=" "/>
    <s v="2016I601"/>
    <s v="2016"/>
    <s v="No"/>
    <s v="No"/>
    <n v="21063.232016599999"/>
    <x v="7"/>
    <n v="21026.978477208544"/>
    <n v="26350850.762550831"/>
  </r>
  <r>
    <n v="239"/>
    <n v="16841"/>
    <n v="16841"/>
    <s v="025-230-060"/>
    <n v="597.18581470880235"/>
    <s v="025-230-06"/>
    <n v="20689.702229499999"/>
    <s v="025230060000"/>
    <n v="20689.7024575"/>
    <n v="20311"/>
    <s v="025230060000"/>
    <s v="02523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3N"/>
    <s v="11W"/>
    <s v=" "/>
    <s v="2016I601"/>
    <s v="2016"/>
    <s v="No"/>
    <s v="No"/>
    <n v="20689.7024575"/>
    <x v="7"/>
    <n v="20546.134365381975"/>
    <n v="26012133.611563433"/>
  </r>
  <r>
    <n v="240"/>
    <n v="16842"/>
    <n v="16842"/>
    <s v="025-230-070"/>
    <n v="591.07050203949711"/>
    <s v="025-230-07"/>
    <n v="20950.1351808"/>
    <s v="025230070000"/>
    <n v="20950.135182999999"/>
    <n v="20312"/>
    <s v="025230070000"/>
    <s v="0252300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3N"/>
    <s v="11W"/>
    <s v=" "/>
    <s v="2016I601"/>
    <s v="2016"/>
    <s v="No"/>
    <s v="No"/>
    <n v="20950.135182999999"/>
    <x v="7"/>
    <n v="20950.135183011553"/>
    <n v="25745732.901018795"/>
  </r>
  <r>
    <n v="241"/>
    <n v="17621"/>
    <n v="17621"/>
    <s v="025-190-030"/>
    <n v="2.3516198910810902"/>
    <s v="025-190-03"/>
    <n v="20670.113599100001"/>
    <s v="025190030000"/>
    <n v="20670.1137533"/>
    <n v="20281"/>
    <s v="025190030000"/>
    <s v="02519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3N"/>
    <s v="11W"/>
    <s v=" "/>
    <s v="2016I601"/>
    <s v="2016"/>
    <s v="No"/>
    <s v="No"/>
    <n v="20670.1137533"/>
    <x v="7"/>
    <n v="1454.7161681694488"/>
    <n v="102433.13406679378"/>
  </r>
  <r>
    <n v="242"/>
    <n v="18494"/>
    <n v="18494"/>
    <s v="025-260-060"/>
    <n v="102.11248948835318"/>
    <s v="025-260-06"/>
    <n v="15743.3565074"/>
    <s v="025260060000"/>
    <n v="15743.3567239"/>
    <n v="20333"/>
    <s v="025260060000"/>
    <s v="02526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2N"/>
    <s v="11W"/>
    <s v=" "/>
    <s v="2016I601"/>
    <s v="2016"/>
    <s v="No"/>
    <s v="No"/>
    <n v="15743.3567239"/>
    <x v="7"/>
    <n v="10967.382601822999"/>
    <n v="4448022.8500275537"/>
  </r>
  <r>
    <n v="243"/>
    <n v="19610"/>
    <n v="19610"/>
    <s v="025-190-050"/>
    <n v="43.042528199306346"/>
    <s v="025-190-05"/>
    <n v="21069.0737276"/>
    <s v="025190050000"/>
    <n v="21069.0733358"/>
    <n v="20283"/>
    <s v="025190050000"/>
    <s v="02519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3N"/>
    <s v="11W"/>
    <s v=" "/>
    <s v="2016I601"/>
    <s v="2016"/>
    <s v="No"/>
    <s v="No"/>
    <n v="21069.0733358"/>
    <x v="7"/>
    <n v="5944.5898843765581"/>
    <n v="1874858.0107511198"/>
  </r>
  <r>
    <n v="244"/>
    <n v="20277"/>
    <n v="20277"/>
    <s v="025-240-020"/>
    <n v="145.00111052612002"/>
    <s v="025-240-02"/>
    <n v="21128.842737300001"/>
    <s v="025240020000"/>
    <n v="21128.843255600001"/>
    <n v="20314"/>
    <s v="025240020000"/>
    <s v="02524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3N"/>
    <s v="11W"/>
    <s v=" "/>
    <s v="2016I601"/>
    <s v="2016"/>
    <s v="No"/>
    <s v="No"/>
    <n v="21128.843255600001"/>
    <x v="7"/>
    <n v="10497.812912863916"/>
    <n v="6315779.5086493846"/>
  </r>
  <r>
    <n v="245"/>
    <n v="21217"/>
    <n v="21217"/>
    <s v="025-230-040"/>
    <n v="631.63588562564257"/>
    <s v="025-230-04"/>
    <n v="20984.001426399998"/>
    <s v="025230040000"/>
    <n v="20984.0013822"/>
    <n v="20309"/>
    <s v="025230040000"/>
    <s v="02523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3N"/>
    <s v="11W"/>
    <s v=" "/>
    <s v="2016I601"/>
    <s v="2016"/>
    <s v="No"/>
    <s v="No"/>
    <n v="20984.0013822"/>
    <x v="7"/>
    <n v="20984.001382212449"/>
    <n v="27512519.869576406"/>
  </r>
  <r>
    <n v="246"/>
    <n v="21417"/>
    <n v="21417"/>
    <s v="025-190-060"/>
    <n v="441.75034626743548"/>
    <s v="025-190-06"/>
    <n v="21008.087284900001"/>
    <s v="025190060000"/>
    <n v="21008.087699700001"/>
    <n v="20284"/>
    <s v="025190060000"/>
    <s v="02519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3N"/>
    <s v="11W"/>
    <s v=" "/>
    <s v="2016I601"/>
    <s v="2016"/>
    <s v="No"/>
    <s v="No"/>
    <n v="21008.087699700001"/>
    <x v="7"/>
    <n v="18735.711853642995"/>
    <n v="19241425.1488727"/>
  </r>
  <r>
    <n v="247"/>
    <n v="24953"/>
    <n v="24953"/>
    <s v="025-250-040"/>
    <n v="0.88132070258121176"/>
    <s v="025-250-04"/>
    <n v="15840.909984399999"/>
    <s v="025250040000"/>
    <n v="15840.9101319"/>
    <n v="20322"/>
    <s v="025250040000"/>
    <s v="02525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2N"/>
    <s v="11W"/>
    <s v=" "/>
    <s v="2016I601"/>
    <s v="2016"/>
    <s v="No"/>
    <s v="No"/>
    <n v="15840.9101319"/>
    <x v="7"/>
    <n v="1091.8865269192222"/>
    <n v="38387.878655735934"/>
  </r>
  <r>
    <n v="248"/>
    <n v="25584"/>
    <n v="25584"/>
    <s v="025-380-100"/>
    <n v="6.5110785789618832"/>
    <s v="025-380-10"/>
    <n v="15576.4945434"/>
    <s v="025380100000"/>
    <n v="15576.4948781"/>
    <n v="20406"/>
    <s v="025380100000"/>
    <s v="02538010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2N"/>
    <s v="10W"/>
    <s v=" "/>
    <s v="2016I601"/>
    <s v="2016"/>
    <s v="No"/>
    <s v="No"/>
    <n v="15576.4948781"/>
    <x v="7"/>
    <n v="4039.2985474117067"/>
    <n v="283627.38414580381"/>
  </r>
  <r>
    <n v="249"/>
    <n v="27212"/>
    <n v="27212"/>
    <s v="025-210-100"/>
    <n v="31.931619302769104"/>
    <s v="025-210-10"/>
    <n v="20976.503940300001"/>
    <s v="025210100000"/>
    <n v="20976.503740200002"/>
    <n v="20299"/>
    <s v="025210100000"/>
    <s v="02521010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3N"/>
    <s v="11W"/>
    <s v=" "/>
    <s v="2016I601"/>
    <s v="2016"/>
    <s v="No"/>
    <s v="No"/>
    <n v="20976.503740200002"/>
    <x v="7"/>
    <n v="6455.7432426421847"/>
    <n v="1390849.3459005016"/>
  </r>
  <r>
    <n v="250"/>
    <n v="27230"/>
    <n v="27230"/>
    <s v="025-220-060"/>
    <n v="635.92509002397901"/>
    <s v="025-220-06"/>
    <n v="21052.780709400002"/>
    <s v="025220060000"/>
    <n v="21052.780468699999"/>
    <n v="20305"/>
    <s v="025220060000"/>
    <s v="02522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3N"/>
    <s v="11W"/>
    <s v=" "/>
    <s v="2016I601"/>
    <s v="2016"/>
    <s v="No"/>
    <s v="No"/>
    <n v="21052.780468699999"/>
    <x v="7"/>
    <n v="21052.780468685916"/>
    <n v="27699532.566333696"/>
  </r>
  <r>
    <n v="251"/>
    <n v="27780"/>
    <n v="27780"/>
    <s v="025-250-030"/>
    <n v="207.61306631287678"/>
    <s v="025-250-03"/>
    <n v="15876.2535008"/>
    <s v="025250030000"/>
    <n v="15876.253714099999"/>
    <n v="20321"/>
    <s v="025250030000"/>
    <s v="02525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2N"/>
    <s v="11W"/>
    <s v=" "/>
    <s v="2016I601"/>
    <s v="2016"/>
    <s v="No"/>
    <s v="No"/>
    <n v="15876.253714099999"/>
    <x v="7"/>
    <n v="14243.636336167448"/>
    <n v="9043265.0284572989"/>
  </r>
  <r>
    <n v="252"/>
    <n v="27781"/>
    <n v="27781"/>
    <s v="025-380-090"/>
    <n v="271.6707045424647"/>
    <s v="025-380-09"/>
    <n v="15548.1733718"/>
    <s v="025380090000"/>
    <n v="15548.173368199999"/>
    <n v="20405"/>
    <s v="025380090000"/>
    <s v="02538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2N"/>
    <s v="10W"/>
    <s v=" "/>
    <s v="2016I601"/>
    <s v="2016"/>
    <s v="No"/>
    <s v="No"/>
    <n v="15548.173368199999"/>
    <x v="7"/>
    <n v="14576.591398052557"/>
    <n v="11833660.280124396"/>
  </r>
  <r>
    <n v="253"/>
    <n v="28402"/>
    <n v="28402"/>
    <s v="025-220-050"/>
    <n v="628.4669113764362"/>
    <s v="025-220-05"/>
    <n v="20928.786444699999"/>
    <s v="025220050000"/>
    <n v="20928.786249699999"/>
    <n v="20304"/>
    <s v="025220050000"/>
    <s v="02522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3N"/>
    <s v="11W"/>
    <s v=" "/>
    <s v="2016I601"/>
    <s v="2016"/>
    <s v="No"/>
    <s v="No"/>
    <n v="20928.786249699999"/>
    <x v="7"/>
    <n v="20928.786249684341"/>
    <n v="27374668.829920229"/>
  </r>
  <r>
    <n v="254"/>
    <n v="30743"/>
    <n v="30743"/>
    <s v="025-250-020"/>
    <n v="42.650496921325782"/>
    <s v="025-250-02"/>
    <n v="15542.3937628"/>
    <s v="025250020000"/>
    <n v="15542.393793499999"/>
    <n v="20320"/>
    <s v="025250020000"/>
    <s v="02525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2N"/>
    <s v="11W"/>
    <s v=" "/>
    <s v="2016I601"/>
    <s v="2016"/>
    <s v="No"/>
    <s v="No"/>
    <n v="15542.393793499999"/>
    <x v="7"/>
    <n v="8114.189947875022"/>
    <n v="1857879.7358456035"/>
  </r>
  <r>
    <n v="255"/>
    <n v="31798"/>
    <n v="31798"/>
    <s v="025-240-060"/>
    <n v="627.43270078257365"/>
    <s v="025-240-06"/>
    <n v="20954.4479546"/>
    <s v="025240060000"/>
    <n v="20954.448128799999"/>
    <n v="20318"/>
    <s v="025240060000"/>
    <s v="02524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3N"/>
    <s v="11W"/>
    <s v=" "/>
    <s v="2016I601"/>
    <s v="2016"/>
    <s v="No"/>
    <s v="No"/>
    <n v="20954.448128799999"/>
    <x v="7"/>
    <n v="20686.036226599215"/>
    <n v="27329402.989723321"/>
  </r>
  <r>
    <n v="256"/>
    <n v="33447"/>
    <n v="33447"/>
    <s v="025-220-040"/>
    <n v="515.42975116568812"/>
    <s v="025-220-04"/>
    <n v="21032.918484900001"/>
    <s v="025220040000"/>
    <n v="21032.918509700001"/>
    <n v="20303"/>
    <s v="025220040000"/>
    <s v="02522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3N"/>
    <s v="11W"/>
    <s v=" "/>
    <s v="2016I601"/>
    <s v="2016"/>
    <s v="No"/>
    <s v="No"/>
    <n v="21032.918509700001"/>
    <x v="7"/>
    <n v="19945.645451038352"/>
    <n v="22450597.892398037"/>
  </r>
  <r>
    <n v="257"/>
    <n v="33849"/>
    <n v="33849"/>
    <s v="025-250-010"/>
    <n v="92.603734974788381"/>
    <s v="025-250-01"/>
    <n v="15739.1334656"/>
    <s v="025250010000"/>
    <n v="15739.133721300001"/>
    <n v="20319"/>
    <s v="025250010000"/>
    <s v="02525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2N"/>
    <s v="11W"/>
    <s v=" "/>
    <s v="2016I601"/>
    <s v="2016"/>
    <s v="No"/>
    <s v="No"/>
    <n v="15739.133721300001"/>
    <x v="7"/>
    <n v="10237.282786342135"/>
    <n v="4033630.488148957"/>
  </r>
  <r>
    <n v="258"/>
    <n v="35164"/>
    <n v="35164"/>
    <s v="025-220-010"/>
    <n v="74.372773117465087"/>
    <s v="025-220-01"/>
    <n v="21171.079457600001"/>
    <s v="025220010000"/>
    <n v="21171.079696299999"/>
    <n v="20300"/>
    <s v="025220010000"/>
    <s v="02522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3N"/>
    <s v="11W"/>
    <s v=" "/>
    <s v="2016I601"/>
    <s v="2016"/>
    <s v="No"/>
    <s v="No"/>
    <n v="21171.079696299999"/>
    <x v="7"/>
    <n v="11279.671467394886"/>
    <n v="3239453.5801530709"/>
  </r>
  <r>
    <n v="259"/>
    <n v="35168"/>
    <n v="35168"/>
    <s v="025-220-020"/>
    <n v="467.50465123506496"/>
    <s v="025-220-02"/>
    <n v="21142.697403900002"/>
    <s v="025220020000"/>
    <n v="21142.696981900001"/>
    <n v="20301"/>
    <s v="025220020000"/>
    <s v="02522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3N"/>
    <s v="11W"/>
    <s v=" "/>
    <s v="2016I601"/>
    <s v="2016"/>
    <s v="No"/>
    <s v="No"/>
    <n v="21142.696981900001"/>
    <x v="7"/>
    <n v="20161.153862643339"/>
    <n v="20363127.238384631"/>
  </r>
  <r>
    <n v="260"/>
    <n v="35176"/>
    <n v="35176"/>
    <s v="025-220-030"/>
    <n v="640.91111384746421"/>
    <s v="025-220-03"/>
    <n v="21138.552123099998"/>
    <s v="025220030000"/>
    <n v="21138.552454600002"/>
    <n v="20302"/>
    <s v="025220030000"/>
    <s v="02522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3N"/>
    <s v="11W"/>
    <s v=" "/>
    <s v="2016I601"/>
    <s v="2016"/>
    <s v="No"/>
    <s v="No"/>
    <n v="21138.552454600002"/>
    <x v="7"/>
    <n v="21138.552454612225"/>
    <n v="27916889.83632635"/>
  </r>
  <r>
    <n v="261"/>
    <n v="35440"/>
    <n v="35440"/>
    <s v="025-260-030"/>
    <n v="257.99418429143464"/>
    <s v="025-260-03"/>
    <n v="15588.0964814"/>
    <s v="025260030000"/>
    <n v="15588.096633700001"/>
    <n v="20330"/>
    <s v="025260030000"/>
    <s v="02526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2N"/>
    <s v="11W"/>
    <s v=" "/>
    <s v="2016I601"/>
    <s v="2016"/>
    <s v="No"/>
    <s v="No"/>
    <n v="15588.096633700001"/>
    <x v="7"/>
    <n v="14597.490357324485"/>
    <n v="11237548.665058792"/>
  </r>
  <r>
    <n v="262"/>
    <n v="1255"/>
    <n v="1255"/>
    <s v="025-400-170"/>
    <n v="81.579006042255216"/>
    <s v="025-400-17"/>
    <n v="8040.2370069999997"/>
    <s v="025400170000"/>
    <n v="8040.2369539000001"/>
    <n v="20414"/>
    <s v="025400170000"/>
    <s v="0254001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2N"/>
    <s v="10W"/>
    <s v=" "/>
    <s v="2016I601"/>
    <s v="2016"/>
    <s v="No"/>
    <s v="No"/>
    <n v="8040.2369539000001"/>
    <x v="8"/>
    <n v="8040.2369538978592"/>
    <n v="3553270.1794423875"/>
  </r>
  <r>
    <n v="263"/>
    <n v="8159"/>
    <n v="8159"/>
    <s v="025-410-080"/>
    <n v="246.74685651108553"/>
    <s v="025-410-08"/>
    <n v="21283.308744099999"/>
    <s v="025410080000"/>
    <n v="21283.308873999998"/>
    <n v="20424"/>
    <s v="025410080000"/>
    <s v="02541008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2N"/>
    <s v="10W"/>
    <s v=" "/>
    <s v="2016I601"/>
    <s v="2016"/>
    <s v="No"/>
    <s v="No"/>
    <n v="21283.308873999998"/>
    <x v="8"/>
    <n v="14040.406058158675"/>
    <n v="10747773.724122254"/>
  </r>
  <r>
    <n v="264"/>
    <n v="15039"/>
    <n v="15039"/>
    <s v="025-410-090"/>
    <n v="25.489020455505226"/>
    <s v="025-410-09"/>
    <n v="5295.8453010200001"/>
    <s v="025410090000"/>
    <n v="5295.8456956700002"/>
    <n v="20425"/>
    <s v="025410090000"/>
    <s v="02541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2N"/>
    <s v="10W"/>
    <s v=" "/>
    <s v="2016I601"/>
    <s v="2016"/>
    <s v="No"/>
    <s v="No"/>
    <n v="5295.8456956700002"/>
    <x v="8"/>
    <n v="4638.246809623457"/>
    <n v="1110203.3298707514"/>
  </r>
  <r>
    <n v="265"/>
    <n v="18026"/>
    <n v="18026"/>
    <s v="025-390-060"/>
    <n v="510.02911948433598"/>
    <s v="025-390-06"/>
    <n v="21187.2848791"/>
    <s v="025390060000"/>
    <n v="21187.285158300001"/>
    <n v="20411"/>
    <s v="025390060000"/>
    <s v="02539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2N"/>
    <s v="10W"/>
    <s v=" "/>
    <s v="2016I601"/>
    <s v="2016"/>
    <s v="No"/>
    <s v="No"/>
    <n v="21187.285158300001"/>
    <x v="8"/>
    <n v="18967.503816522189"/>
    <n v="22214720.831601296"/>
  </r>
  <r>
    <n v="266"/>
    <n v="28560"/>
    <n v="28560"/>
    <s v="025-410-060"/>
    <n v="565.60248689922264"/>
    <s v="025-410-06"/>
    <n v="21245.109775199999"/>
    <s v="025410060000"/>
    <n v="21245.109960099999"/>
    <n v="20422"/>
    <s v="025410060000"/>
    <s v="02541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2N"/>
    <s v="10W"/>
    <s v=" "/>
    <s v="2016I601"/>
    <s v="2016"/>
    <s v="No"/>
    <s v="No"/>
    <n v="21245.109960099999"/>
    <x v="8"/>
    <n v="21245.109960129466"/>
    <n v="24635001.371956836"/>
  </r>
  <r>
    <n v="267"/>
    <n v="33588"/>
    <n v="33588"/>
    <s v="025-420-030"/>
    <n v="579.17690914627838"/>
    <s v="025-420-03"/>
    <n v="21238.458476200001"/>
    <s v="025420030000"/>
    <n v="21238.458202999998"/>
    <n v="20428"/>
    <s v="025420030000"/>
    <s v="02542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2N"/>
    <s v="10W"/>
    <s v=" "/>
    <s v="2016I601"/>
    <s v="2016"/>
    <s v="No"/>
    <s v="No"/>
    <n v="21238.458202999998"/>
    <x v="8"/>
    <n v="20810.189660743406"/>
    <n v="25226971.768040609"/>
  </r>
  <r>
    <n v="268"/>
    <n v="33794"/>
    <n v="33794"/>
    <s v="025-420-020"/>
    <n v="55.51366946466289"/>
    <s v="025-420-02"/>
    <n v="21020.2103537"/>
    <s v="025420020000"/>
    <n v="21020.210515899998"/>
    <n v="20427"/>
    <s v="025420020000"/>
    <s v="02542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2N"/>
    <s v="10W"/>
    <s v=" "/>
    <s v="2016I601"/>
    <s v="2016"/>
    <s v="No"/>
    <s v="No"/>
    <n v="21020.210515899998"/>
    <x v="8"/>
    <n v="9246.4408620348768"/>
    <n v="2417956.8876772327"/>
  </r>
  <r>
    <n v="269"/>
    <n v="38207"/>
    <n v="38207"/>
    <s v="025-410-070"/>
    <n v="139.6192719185465"/>
    <s v="025-410-07"/>
    <n v="21137.560643299999"/>
    <s v="025410070000"/>
    <n v="21137.5605431"/>
    <n v="20423"/>
    <s v="025410070000"/>
    <s v="0254100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2N"/>
    <s v="10W"/>
    <s v=" "/>
    <s v="2016I601"/>
    <s v="2016"/>
    <s v="No"/>
    <s v="No"/>
    <n v="21137.5605431"/>
    <x v="8"/>
    <n v="13193.969213622211"/>
    <n v="6081736.4276944539"/>
  </r>
  <r>
    <n v="270"/>
    <n v="41536"/>
    <n v="41536"/>
    <s v="025-420-060"/>
    <n v="0.1552455963490384"/>
    <s v="025-420-06"/>
    <n v="21254.925691299999"/>
    <s v="025420060000"/>
    <n v="21254.924865600002"/>
    <n v="20431"/>
    <s v="025420060000"/>
    <s v="02542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2N"/>
    <s v="10W"/>
    <s v=" "/>
    <s v="2016I601"/>
    <s v="2016"/>
    <s v="No"/>
    <s v="No"/>
    <n v="21254.924865600002"/>
    <x v="8"/>
    <n v="427.8023678628756"/>
    <n v="6761.8570836585595"/>
  </r>
  <r>
    <n v="271"/>
    <n v="1255"/>
    <n v="1255"/>
    <s v="025-400-170"/>
    <n v="81.579006042255216"/>
    <s v="025-400-17"/>
    <n v="8040.2370069999997"/>
    <s v="025400170000"/>
    <n v="8040.2369539000001"/>
    <n v="20414"/>
    <s v="025400170000"/>
    <s v="0254001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2N"/>
    <s v="10W"/>
    <s v=" "/>
    <s v="2016I601"/>
    <s v="2016"/>
    <s v="No"/>
    <s v="No"/>
    <n v="8040.2369539000001"/>
    <x v="8"/>
    <n v="8040.2369538978592"/>
    <n v="3553270.1794423875"/>
  </r>
  <r>
    <n v="272"/>
    <n v="8159"/>
    <n v="8159"/>
    <s v="025-410-080"/>
    <n v="246.74685651108553"/>
    <s v="025-410-08"/>
    <n v="21283.308744099999"/>
    <s v="025410080000"/>
    <n v="21283.308873999998"/>
    <n v="20424"/>
    <s v="025410080000"/>
    <s v="02541008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2N"/>
    <s v="10W"/>
    <s v=" "/>
    <s v="2016I601"/>
    <s v="2016"/>
    <s v="No"/>
    <s v="No"/>
    <n v="21283.308873999998"/>
    <x v="8"/>
    <n v="14040.406058158675"/>
    <n v="10747773.724122254"/>
  </r>
  <r>
    <n v="273"/>
    <n v="15039"/>
    <n v="15039"/>
    <s v="025-410-090"/>
    <n v="25.489020455505226"/>
    <s v="025-410-09"/>
    <n v="5295.8453010200001"/>
    <s v="025410090000"/>
    <n v="5295.8456956700002"/>
    <n v="20425"/>
    <s v="025410090000"/>
    <s v="02541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2N"/>
    <s v="10W"/>
    <s v=" "/>
    <s v="2016I601"/>
    <s v="2016"/>
    <s v="No"/>
    <s v="No"/>
    <n v="5295.8456956700002"/>
    <x v="8"/>
    <n v="4638.246809623457"/>
    <n v="1110203.3298707514"/>
  </r>
  <r>
    <n v="274"/>
    <n v="18026"/>
    <n v="18026"/>
    <s v="025-390-060"/>
    <n v="510.02911948433598"/>
    <s v="025-390-06"/>
    <n v="21187.2848791"/>
    <s v="025390060000"/>
    <n v="21187.285158300001"/>
    <n v="20411"/>
    <s v="025390060000"/>
    <s v="02539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2N"/>
    <s v="10W"/>
    <s v=" "/>
    <s v="2016I601"/>
    <s v="2016"/>
    <s v="No"/>
    <s v="No"/>
    <n v="21187.285158300001"/>
    <x v="8"/>
    <n v="18967.503816522189"/>
    <n v="22214720.831601296"/>
  </r>
  <r>
    <n v="275"/>
    <n v="28560"/>
    <n v="28560"/>
    <s v="025-410-060"/>
    <n v="565.60248689922264"/>
    <s v="025-410-06"/>
    <n v="21245.109775199999"/>
    <s v="025410060000"/>
    <n v="21245.109960099999"/>
    <n v="20422"/>
    <s v="025410060000"/>
    <s v="02541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2N"/>
    <s v="10W"/>
    <s v=" "/>
    <s v="2016I601"/>
    <s v="2016"/>
    <s v="No"/>
    <s v="No"/>
    <n v="21245.109960099999"/>
    <x v="8"/>
    <n v="21245.109960129466"/>
    <n v="24635001.371956836"/>
  </r>
  <r>
    <n v="276"/>
    <n v="33588"/>
    <n v="33588"/>
    <s v="025-420-030"/>
    <n v="579.17690914627838"/>
    <s v="025-420-03"/>
    <n v="21238.458476200001"/>
    <s v="025420030000"/>
    <n v="21238.458202999998"/>
    <n v="20428"/>
    <s v="025420030000"/>
    <s v="02542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2N"/>
    <s v="10W"/>
    <s v=" "/>
    <s v="2016I601"/>
    <s v="2016"/>
    <s v="No"/>
    <s v="No"/>
    <n v="21238.458202999998"/>
    <x v="8"/>
    <n v="20810.189660743406"/>
    <n v="25226971.768040609"/>
  </r>
  <r>
    <n v="277"/>
    <n v="33794"/>
    <n v="33794"/>
    <s v="025-420-020"/>
    <n v="55.51366946466289"/>
    <s v="025-420-02"/>
    <n v="21020.2103537"/>
    <s v="025420020000"/>
    <n v="21020.210515899998"/>
    <n v="20427"/>
    <s v="025420020000"/>
    <s v="02542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2N"/>
    <s v="10W"/>
    <s v=" "/>
    <s v="2016I601"/>
    <s v="2016"/>
    <s v="No"/>
    <s v="No"/>
    <n v="21020.210515899998"/>
    <x v="8"/>
    <n v="9246.4408620348768"/>
    <n v="2417956.8876772327"/>
  </r>
  <r>
    <n v="278"/>
    <n v="38207"/>
    <n v="38207"/>
    <s v="025-410-070"/>
    <n v="139.6192719185465"/>
    <s v="025-410-07"/>
    <n v="21137.560643299999"/>
    <s v="025410070000"/>
    <n v="21137.5605431"/>
    <n v="20423"/>
    <s v="025410070000"/>
    <s v="0254100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2N"/>
    <s v="10W"/>
    <s v=" "/>
    <s v="2016I601"/>
    <s v="2016"/>
    <s v="No"/>
    <s v="No"/>
    <n v="21137.5605431"/>
    <x v="8"/>
    <n v="13193.969213622211"/>
    <n v="6081736.4276944539"/>
  </r>
  <r>
    <n v="279"/>
    <n v="41536"/>
    <n v="41536"/>
    <s v="025-420-060"/>
    <n v="0.1552455963490384"/>
    <s v="025-420-06"/>
    <n v="21254.925691299999"/>
    <s v="025420060000"/>
    <n v="21254.924865600002"/>
    <n v="20431"/>
    <s v="025420060000"/>
    <s v="02542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2N"/>
    <s v="10W"/>
    <s v=" "/>
    <s v="2016I601"/>
    <s v="2016"/>
    <s v="No"/>
    <s v="No"/>
    <n v="21254.924865600002"/>
    <x v="8"/>
    <n v="427.8023678628756"/>
    <n v="6761.8570836585595"/>
  </r>
  <r>
    <n v="280"/>
    <n v="22303"/>
    <n v="22303"/>
    <s v="014-080-160"/>
    <n v="11.261845748884483"/>
    <s v="014-080-16"/>
    <n v="3268.84614379"/>
    <s v="014080160000"/>
    <n v="3268.8458576500002"/>
    <n v="9201"/>
    <s v="014080160000"/>
    <s v="014080160000"/>
    <s v=" "/>
    <s v="007"/>
    <s v="014"/>
    <s v=" "/>
    <d v="2009-08-05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4N"/>
    <s v="9W"/>
    <s v=" "/>
    <s v="2016I601"/>
    <s v="2016"/>
    <s v="No"/>
    <s v="No"/>
    <n v="3268.8458576500002"/>
    <x v="9"/>
    <n v="3268.8458576530206"/>
    <n v="490568.05933218083"/>
  </r>
  <r>
    <n v="281"/>
    <n v="2304"/>
    <n v="2304"/>
    <s v="014-060-070"/>
    <n v="377.03216866728019"/>
    <s v="014-060-07"/>
    <n v="20708.082904300001"/>
    <s v="014060070000"/>
    <n v="20708.083010499999"/>
    <n v="9156"/>
    <s v="014060070000"/>
    <s v="01406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5N"/>
    <s v="9W"/>
    <s v=" "/>
    <s v="2016I601"/>
    <s v="2016"/>
    <s v="No"/>
    <s v="No"/>
    <n v="20708.083010499999"/>
    <x v="9"/>
    <n v="16920.028695977293"/>
    <n v="16423718.102523414"/>
  </r>
  <r>
    <n v="282"/>
    <n v="13449"/>
    <n v="13449"/>
    <s v="014-100-580"/>
    <n v="194.65141702915213"/>
    <s v="014-100-58"/>
    <n v="13810.6634866"/>
    <s v="014100580000"/>
    <n v="13810.6637586"/>
    <n v="9263"/>
    <s v="014100580000"/>
    <s v="0141005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4N"/>
    <s v="9W"/>
    <s v=" "/>
    <s v="2016I601"/>
    <s v="2016"/>
    <s v="No"/>
    <s v="No"/>
    <n v="13810.6637586"/>
    <x v="9"/>
    <n v="13565.005959667218"/>
    <n v="8478942.9777711369"/>
  </r>
  <r>
    <n v="283"/>
    <n v="16871"/>
    <n v="16871"/>
    <s v="014-080-140"/>
    <n v="322.81482212831696"/>
    <s v="014-080-14"/>
    <n v="15815.646188299999"/>
    <s v="014080140000"/>
    <n v="15815.6461421"/>
    <n v="9199"/>
    <s v="014080140000"/>
    <s v="0140801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4N"/>
    <s v="9W"/>
    <s v=" "/>
    <s v="2016I601"/>
    <s v="2016"/>
    <s v="No"/>
    <s v="No"/>
    <n v="15815.6461421"/>
    <x v="9"/>
    <n v="15815.6461421243"/>
    <n v="14061891.942035081"/>
  </r>
  <r>
    <n v="284"/>
    <n v="16872"/>
    <n v="16872"/>
    <s v="014-080-150"/>
    <n v="320.73916851190739"/>
    <s v="014-080-15"/>
    <n v="15903.3040365"/>
    <s v="014080150000"/>
    <n v="15903.303529700001"/>
    <n v="9200"/>
    <s v="014080150000"/>
    <s v="0140801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44N"/>
    <s v="9W"/>
    <s v=" "/>
    <s v="2016I601"/>
    <s v="2016"/>
    <s v="No"/>
    <s v="No"/>
    <n v="15903.303529700001"/>
    <x v="9"/>
    <n v="15900.550729222152"/>
    <n v="13971936.108939825"/>
  </r>
  <r>
    <n v="285"/>
    <n v="16874"/>
    <n v="16874"/>
    <s v="014-080-130"/>
    <n v="159.13787388842232"/>
    <s v="014-080-13"/>
    <n v="10532.2757434"/>
    <s v="014080130000"/>
    <n v="10532.275712500001"/>
    <n v="9198"/>
    <s v="014080130000"/>
    <s v="01408013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4N"/>
    <s v="9W"/>
    <s v=" "/>
    <s v="2016I601"/>
    <s v="2016"/>
    <s v="No"/>
    <s v="No"/>
    <n v="10532.275712500001"/>
    <x v="9"/>
    <n v="10532.275712504419"/>
    <n v="6932089.0521096131"/>
  </r>
  <r>
    <n v="286"/>
    <n v="16878"/>
    <n v="16878"/>
    <s v="014-071-240"/>
    <n v="184.67652167513873"/>
    <s v="014-071-24"/>
    <n v="20950.561923699999"/>
    <s v="014071240000"/>
    <n v="20950.5619339"/>
    <n v="9176"/>
    <s v="014071240000"/>
    <s v="0140712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9W"/>
    <s v=" "/>
    <s v="2016I601"/>
    <s v="2016"/>
    <s v="No"/>
    <s v="No"/>
    <n v="20950.5619339"/>
    <x v="9"/>
    <n v="14133.243974450588"/>
    <n v="8044531.3279735763"/>
  </r>
  <r>
    <n v="287"/>
    <n v="23398"/>
    <n v="23398"/>
    <s v="014-112-280"/>
    <n v="5.9930547177191196"/>
    <s v="014-112-28"/>
    <n v="12738.2854553"/>
    <s v="014112280000"/>
    <n v="12738.285592599999"/>
    <n v="9292"/>
    <s v="014112280000"/>
    <s v="0141122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4N"/>
    <s v="9W"/>
    <s v=" "/>
    <s v="2016I601"/>
    <s v="2016"/>
    <s v="No"/>
    <s v="No"/>
    <n v="12738.285592599999"/>
    <x v="9"/>
    <n v="3746.2025980131634"/>
    <n v="261056.05492506284"/>
  </r>
  <r>
    <n v="288"/>
    <n v="23408"/>
    <n v="23408"/>
    <s v="014-100-570"/>
    <n v="70.805608622122662"/>
    <s v="014-100-57"/>
    <n v="7581.5712994400001"/>
    <s v="014100570000"/>
    <n v="7581.5710003499998"/>
    <n v="9262"/>
    <s v="014100570000"/>
    <s v="0141005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4N"/>
    <s v="9W"/>
    <s v=" "/>
    <s v="2016I601"/>
    <s v="2016"/>
    <s v="No"/>
    <s v="No"/>
    <n v="7581.5710003499998"/>
    <x v="9"/>
    <n v="7581.5710003470158"/>
    <n v="3084283.5688808216"/>
  </r>
  <r>
    <n v="289"/>
    <n v="26262"/>
    <n v="26262"/>
    <s v="014-091-020"/>
    <n v="319.94193477170717"/>
    <s v="014-091-02"/>
    <n v="15873.038226999999"/>
    <s v="014091020000"/>
    <n v="15873.0377792"/>
    <n v="9207"/>
    <s v="014091020000"/>
    <s v="0140910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4N"/>
    <s v="9W"/>
    <s v=" "/>
    <s v="2016I601"/>
    <s v="2016"/>
    <s v="No"/>
    <s v="No"/>
    <n v="15873.0377792"/>
    <x v="9"/>
    <n v="15873.037779217464"/>
    <n v="13936638.72344953"/>
  </r>
  <r>
    <n v="290"/>
    <n v="28128"/>
    <n v="28128"/>
    <s v="014-080-120"/>
    <n v="239.66659616583374"/>
    <s v="014-080-12"/>
    <n v="13151.773790699999"/>
    <s v="014080120000"/>
    <n v="13151.7742254"/>
    <n v="9197"/>
    <s v="014080120000"/>
    <s v="014080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4N"/>
    <s v="9W"/>
    <s v=" "/>
    <s v="2016I601"/>
    <s v="2016"/>
    <s v="No"/>
    <s v="No"/>
    <n v="13151.7742254"/>
    <x v="9"/>
    <n v="13151.774225406507"/>
    <n v="10439913.968282279"/>
  </r>
  <r>
    <n v="291"/>
    <n v="28182"/>
    <n v="28182"/>
    <s v="014-080-110"/>
    <n v="377.24607198618321"/>
    <s v="014-080-11"/>
    <n v="18414.920165799998"/>
    <s v="014080110000"/>
    <n v="18414.920038299999"/>
    <n v="9196"/>
    <s v="014080110000"/>
    <s v="01408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4N"/>
    <s v="9W"/>
    <s v=" "/>
    <s v="2016I601"/>
    <s v="2016"/>
    <s v="No"/>
    <s v="No"/>
    <n v="18414.920038299999"/>
    <x v="9"/>
    <n v="17319.020194944791"/>
    <n v="16432582.33368941"/>
  </r>
  <r>
    <n v="292"/>
    <n v="29579"/>
    <n v="29579"/>
    <s v="014-121-120"/>
    <n v="111.19633239738116"/>
    <s v="014-121-12"/>
    <n v="20515.6574349"/>
    <s v="014121120000"/>
    <n v="20515.6575204"/>
    <n v="9347"/>
    <s v="014121120000"/>
    <s v="014121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9W"/>
    <s v=" "/>
    <s v="2016I601"/>
    <s v="2016"/>
    <s v="No"/>
    <s v="No"/>
    <n v="20515.6575204"/>
    <x v="9"/>
    <n v="9387.0048188197889"/>
    <n v="4843625.453502777"/>
  </r>
  <r>
    <n v="293"/>
    <n v="2409"/>
    <n v="2409"/>
    <s v="031-250-300"/>
    <n v="8.495811814805629"/>
    <s v="031-250-30"/>
    <n v="5378.69015141"/>
    <s v="031250300000"/>
    <n v="5378.6898313299998"/>
    <n v="23302"/>
    <s v="031250300000"/>
    <s v="03125030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0N"/>
    <s v="8W"/>
    <s v=" "/>
    <s v="2016I601"/>
    <s v="2016"/>
    <s v="No"/>
    <s v="No"/>
    <n v="5378.6898313299998"/>
    <x v="10"/>
    <n v="3605.0628046493575"/>
    <n v="370021.29450662143"/>
  </r>
  <r>
    <n v="294"/>
    <n v="2412"/>
    <n v="2412"/>
    <s v="031-250-290"/>
    <n v="199.03980614677661"/>
    <s v="031-250-29"/>
    <n v="13062.9695278"/>
    <s v="031250290000"/>
    <n v="13062.96898"/>
    <n v="23301"/>
    <s v="031250290000"/>
    <s v="0312502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0N"/>
    <s v="8W"/>
    <s v=" "/>
    <s v="2016I601"/>
    <s v="2016"/>
    <s v="No"/>
    <s v="No"/>
    <n v="13062.96898"/>
    <x v="10"/>
    <n v="12655.618528575094"/>
    <n v="8669016.4148772117"/>
  </r>
  <r>
    <n v="295"/>
    <n v="31453"/>
    <n v="31453"/>
    <s v="031-250-310"/>
    <n v="69.604190822706755"/>
    <s v="031-250-31"/>
    <n v="7939.7084840799998"/>
    <s v="031250310000"/>
    <n v="7939.7082136099998"/>
    <n v="23303"/>
    <s v="031250310000"/>
    <s v="0312503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0N"/>
    <s v="8W"/>
    <s v=" "/>
    <s v="2016I601"/>
    <s v="2016"/>
    <s v="No"/>
    <s v="No"/>
    <n v="7939.7082136099998"/>
    <x v="10"/>
    <n v="7150.0362737076666"/>
    <n v="3031533.6215479658"/>
  </r>
  <r>
    <n v="296"/>
    <n v="37876"/>
    <n v="37876"/>
    <s v="031-210-090"/>
    <n v="250.15666254045811"/>
    <s v="031-210-09"/>
    <n v="20861.2223777"/>
    <s v="031210090000"/>
    <n v="20861.2226495"/>
    <n v="22884"/>
    <s v="031210090000"/>
    <s v="0312100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0N"/>
    <s v="8W"/>
    <s v=" "/>
    <s v="2016I601"/>
    <s v="2016"/>
    <s v="No"/>
    <s v="No"/>
    <n v="20861.2226495"/>
    <x v="10"/>
    <n v="16686.146415562795"/>
    <n v="10895325.272732554"/>
  </r>
  <r>
    <n v="297"/>
    <n v="38327"/>
    <n v="38327"/>
    <s v="031-210-070"/>
    <n v="283.32607874149483"/>
    <s v="031-210-07"/>
    <n v="15745.1839179"/>
    <s v="031210070000"/>
    <n v="15745.1844138"/>
    <n v="22882"/>
    <s v="031210070000"/>
    <s v="0312100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0N"/>
    <s v="8W"/>
    <s v=" "/>
    <s v="2016I601"/>
    <s v="2016"/>
    <s v="No"/>
    <s v="No"/>
    <n v="15745.1844138"/>
    <x v="10"/>
    <n v="14981.672480348463"/>
    <n v="12339840.011370968"/>
  </r>
  <r>
    <n v="298"/>
    <n v="600"/>
    <n v="600"/>
    <s v="014-030-060"/>
    <n v="652.62217726228357"/>
    <s v="014-030-06"/>
    <n v="21337.051802099999"/>
    <s v="014030060000"/>
    <n v="21337.052218000001"/>
    <n v="9137"/>
    <s v="014030060000"/>
    <s v="01403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9W"/>
    <s v=" "/>
    <s v="2016I601"/>
    <s v="2016"/>
    <s v="No"/>
    <s v="No"/>
    <n v="21337.052218000001"/>
    <x v="11"/>
    <n v="21337.052218034019"/>
    <n v="28429492.69018355"/>
  </r>
  <r>
    <n v="299"/>
    <n v="1928"/>
    <n v="1928"/>
    <s v="015-250-080"/>
    <n v="0.29189533648862176"/>
    <s v="015-250-08"/>
    <n v="1568.5315062499999"/>
    <s v="015250080000"/>
    <n v="1568.53136563"/>
    <n v="10627"/>
    <s v="015250080000"/>
    <s v="01525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5N"/>
    <s v="10W"/>
    <s v=" "/>
    <s v="2016I601"/>
    <s v="2016"/>
    <s v="No"/>
    <s v="No"/>
    <n v="1568.53136563"/>
    <x v="11"/>
    <n v="686.2366175690197"/>
    <n v="12715.658696926777"/>
  </r>
  <r>
    <n v="300"/>
    <n v="2304"/>
    <n v="2304"/>
    <s v="014-060-070"/>
    <n v="69.333009151902075"/>
    <s v="014-060-07"/>
    <n v="20708.082904300001"/>
    <s v="014060070000"/>
    <n v="20708.083010499999"/>
    <n v="9156"/>
    <s v="014060070000"/>
    <s v="01406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5N"/>
    <s v="9W"/>
    <s v=" "/>
    <s v="2016I601"/>
    <s v="2016"/>
    <s v="No"/>
    <s v="No"/>
    <n v="20708.083010499999"/>
    <x v="11"/>
    <n v="7901.9638708809098"/>
    <n v="3020298.7914645607"/>
  </r>
  <r>
    <n v="301"/>
    <n v="3464"/>
    <n v="3464"/>
    <s v="015-250-050"/>
    <n v="10.76335847779813"/>
    <s v="015-250-05"/>
    <n v="16889.912285300001"/>
    <s v="015250050000"/>
    <n v="16889.912620999999"/>
    <n v="10624"/>
    <s v="015250050000"/>
    <s v="01525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45N"/>
    <s v="10W"/>
    <s v=" "/>
    <s v="2016I601"/>
    <s v="2016"/>
    <s v="No"/>
    <s v="No"/>
    <n v="16889.912620999999"/>
    <x v="11"/>
    <n v="2991.6512621519014"/>
    <n v="468875.89793601038"/>
  </r>
  <r>
    <n v="302"/>
    <n v="4655"/>
    <n v="4655"/>
    <s v="014-030-070"/>
    <n v="635.85615182684921"/>
    <s v="014-030-07"/>
    <n v="21072.912236299999"/>
    <s v="014030070000"/>
    <n v="21072.9119426"/>
    <n v="9138"/>
    <s v="014030070000"/>
    <s v="01403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5N"/>
    <s v="9W"/>
    <s v=" "/>
    <s v="2016I601"/>
    <s v="2016"/>
    <s v="No"/>
    <s v="No"/>
    <n v="21072.9119426"/>
    <x v="11"/>
    <n v="21072.911942582083"/>
    <n v="27698902.865339007"/>
  </r>
  <r>
    <n v="303"/>
    <n v="4774"/>
    <n v="4774"/>
    <s v="015-300-090"/>
    <n v="47.831845836974388"/>
    <s v="015-300-09"/>
    <n v="31862.735213100001"/>
    <s v="015300090000"/>
    <n v="31862.735952499999"/>
    <n v="10929"/>
    <s v="015300090000"/>
    <s v="0153000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5N"/>
    <s v="10W"/>
    <s v=" "/>
    <s v="2016I601"/>
    <s v="2016"/>
    <s v="No"/>
    <s v="No"/>
    <n v="31862.735952499999"/>
    <x v="11"/>
    <n v="7513.9909777718494"/>
    <n v="2083640.9481071974"/>
  </r>
  <r>
    <n v="304"/>
    <n v="5776"/>
    <n v="5776"/>
    <s v="014-020-070"/>
    <n v="186.21176511480888"/>
    <s v="014-020-07"/>
    <n v="22170.3617051"/>
    <s v="014020070000"/>
    <n v="22170.3621609"/>
    <n v="9128"/>
    <s v="014020070000"/>
    <s v="01402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5N"/>
    <s v="9W"/>
    <s v=" "/>
    <s v="2016I601"/>
    <s v="2016"/>
    <s v="No"/>
    <s v="No"/>
    <n v="22170.3621609"/>
    <x v="11"/>
    <n v="15614.374296576156"/>
    <n v="8111476.2069450067"/>
  </r>
  <r>
    <n v="305"/>
    <n v="6826"/>
    <n v="6826"/>
    <s v="015-310-180"/>
    <n v="8.0811860349695142"/>
    <s v="015-310-18"/>
    <n v="3135.4113637"/>
    <s v="015310180000"/>
    <n v="3135.4116619500001"/>
    <n v="10942"/>
    <s v="015310180000"/>
    <s v="0153101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5N"/>
    <s v="10W"/>
    <s v=" "/>
    <s v="2016I601"/>
    <s v="2016"/>
    <s v="No"/>
    <s v="No"/>
    <n v="3135.4116619500001"/>
    <x v="11"/>
    <n v="3135.4116619474353"/>
    <n v="352024.97656559589"/>
  </r>
  <r>
    <n v="306"/>
    <n v="11537"/>
    <n v="11537"/>
    <s v="014-020-100"/>
    <n v="487.38949446038129"/>
    <s v="014-020-10"/>
    <n v="21090.020934700002"/>
    <s v="014020100000"/>
    <n v="21090.020534499999"/>
    <n v="9131"/>
    <s v="014020100000"/>
    <s v="01402010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5N"/>
    <s v="9W"/>
    <s v=" "/>
    <s v="2016I601"/>
    <s v="2016"/>
    <s v="No"/>
    <s v="No"/>
    <n v="21090.020534499999"/>
    <x v="11"/>
    <n v="19362.936923963189"/>
    <n v="21231281.715405714"/>
  </r>
  <r>
    <n v="307"/>
    <n v="11541"/>
    <n v="11541"/>
    <s v="014-010-050"/>
    <n v="22.383600147250167"/>
    <s v="014-010-05"/>
    <n v="21142.190305600001"/>
    <s v="014010050000"/>
    <n v="21142.190082100002"/>
    <n v="9120"/>
    <s v="014010050000"/>
    <s v="0140100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5N"/>
    <s v="9W"/>
    <s v=" "/>
    <s v="2016I601"/>
    <s v="2016"/>
    <s v="No"/>
    <s v="No"/>
    <n v="21142.190082100002"/>
    <x v="11"/>
    <n v="6058.7087122503544"/>
    <n v="975053.00180855137"/>
  </r>
  <r>
    <n v="308"/>
    <n v="11545"/>
    <n v="11545"/>
    <s v="014-020-090"/>
    <n v="571.19704492238486"/>
    <s v="014-020-09"/>
    <n v="21401.668567100001"/>
    <s v="014020090000"/>
    <n v="21401.668163800001"/>
    <n v="9130"/>
    <s v="014020090000"/>
    <s v="01402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 "/>
    <s v=" "/>
    <s v=" "/>
    <s v=" "/>
    <s v="2016I601"/>
    <s v="2016"/>
    <s v="No"/>
    <s v="No"/>
    <n v="21401.668163800001"/>
    <x v="11"/>
    <n v="21187.964797490804"/>
    <n v="24882804.602586158"/>
  </r>
  <r>
    <n v="309"/>
    <n v="12193"/>
    <n v="12193"/>
    <s v="014-060-050"/>
    <n v="612.81622935370694"/>
    <s v="014-060-05"/>
    <n v="20669.972771699999"/>
    <s v="014060050000"/>
    <n v="20669.972905999999"/>
    <n v="9154"/>
    <s v="014060050000"/>
    <s v="0140600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5N"/>
    <s v="9W"/>
    <s v=" "/>
    <s v="2016I601"/>
    <s v="2016"/>
    <s v="No"/>
    <s v="No"/>
    <n v="20669.972905999999"/>
    <x v="11"/>
    <n v="20669.972905982817"/>
    <n v="26695025.513024792"/>
  </r>
  <r>
    <n v="310"/>
    <n v="14096"/>
    <n v="14096"/>
    <s v="015-510-220"/>
    <n v="84.448856470051851"/>
    <s v="015-510-22"/>
    <n v="9649.5584503400005"/>
    <s v="015510220000"/>
    <n v="9649.5584459000002"/>
    <n v="11157"/>
    <s v="015510220000"/>
    <s v="0155102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10W"/>
    <s v=" "/>
    <s v="2016I601"/>
    <s v="2016"/>
    <s v="No"/>
    <s v="No"/>
    <n v="9649.5584459000002"/>
    <x v="11"/>
    <n v="9440.9104516299249"/>
    <n v="3678745.9937027078"/>
  </r>
  <r>
    <n v="311"/>
    <n v="18274"/>
    <n v="18274"/>
    <s v="015-320-060"/>
    <n v="12.498525412049291"/>
    <s v="015-320-06"/>
    <n v="3866.5218668699999"/>
    <s v="015320060000"/>
    <n v="3866.5219915299999"/>
    <n v="10671"/>
    <s v="015320060000"/>
    <s v="01532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5N"/>
    <s v="10W"/>
    <s v="S1/2 OF S1/2 OF NW1/4 OF SW1/4 &amp; NE1/4 OF SE1/4 OF NW1/4 OF SW1/4. R.S.B.19-163"/>
    <s v="2016I601"/>
    <s v="2016"/>
    <s v="No"/>
    <s v="No"/>
    <n v="3866.5219915299999"/>
    <x v="11"/>
    <n v="3866.5219915254379"/>
    <n v="544454.7704762083"/>
  </r>
  <r>
    <n v="312"/>
    <n v="18945"/>
    <n v="18945"/>
    <s v="015-250-070"/>
    <n v="597.7930393948285"/>
    <s v="015-250-07"/>
    <n v="20428.417840300001"/>
    <s v="015250070000"/>
    <n v="20428.417408500001"/>
    <n v="10626"/>
    <s v="015250070000"/>
    <s v="01525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5N"/>
    <s v="10W"/>
    <s v=" "/>
    <s v="2016I601"/>
    <s v="2016"/>
    <s v="No"/>
    <s v="No"/>
    <n v="20428.417408500001"/>
    <x v="11"/>
    <n v="20428.417408467176"/>
    <n v="26041187.890173756"/>
  </r>
  <r>
    <n v="313"/>
    <n v="22363"/>
    <n v="22363"/>
    <s v="015-310-170"/>
    <n v="497.08869050359584"/>
    <s v="015-310-17"/>
    <n v="28192.315119399998"/>
    <s v="015310170000"/>
    <n v="28192.314996900001"/>
    <n v="10941"/>
    <s v="015310170000"/>
    <s v="0153101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5N"/>
    <s v="10W"/>
    <s v=" "/>
    <s v="2016I601"/>
    <s v="2016"/>
    <s v="No"/>
    <s v="No"/>
    <n v="28192.314996900001"/>
    <x v="11"/>
    <n v="28192.314996856381"/>
    <n v="21654534.728266045"/>
  </r>
  <r>
    <n v="314"/>
    <n v="22364"/>
    <n v="22364"/>
    <s v="014-030-050"/>
    <n v="623.29012828546979"/>
    <s v="014-030-05"/>
    <n v="22878.657477299999"/>
    <s v="014030050000"/>
    <n v="22878.657480599999"/>
    <n v="9136"/>
    <s v="014030050000"/>
    <s v="0140300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5N"/>
    <s v="9W"/>
    <s v=" "/>
    <s v="2016I601"/>
    <s v="2016"/>
    <s v="No"/>
    <s v="No"/>
    <n v="22878.657480599999"/>
    <x v="11"/>
    <n v="22878.657480570291"/>
    <n v="27151469.89200658"/>
  </r>
  <r>
    <n v="315"/>
    <n v="24734"/>
    <n v="24734"/>
    <s v="015-250-060"/>
    <n v="51.104144805663459"/>
    <s v="015-250-06"/>
    <n v="20553.1823186"/>
    <s v="015250060000"/>
    <n v="20553.1826062"/>
    <n v="10625"/>
    <s v="015250060000"/>
    <s v="01525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5N"/>
    <s v="10W"/>
    <s v=" "/>
    <s v="2016I601"/>
    <s v="2016"/>
    <s v="No"/>
    <s v="No"/>
    <n v="20553.1826062"/>
    <x v="11"/>
    <n v="6581.8345631329594"/>
    <n v="2226180.6629562732"/>
  </r>
  <r>
    <n v="316"/>
    <n v="28597"/>
    <n v="28597"/>
    <s v="015-320-070"/>
    <n v="598.98728648989982"/>
    <s v="015-320-07"/>
    <n v="20434.6478198"/>
    <s v="015320070000"/>
    <n v="20434.6479411"/>
    <n v="10672"/>
    <s v="015320070000"/>
    <s v="01532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5N"/>
    <s v="10W"/>
    <s v=" "/>
    <s v="2016I601"/>
    <s v="2016"/>
    <s v="No"/>
    <s v="No"/>
    <n v="20434.6479411"/>
    <x v="11"/>
    <n v="20434.647941051462"/>
    <n v="26092813.524290603"/>
  </r>
  <r>
    <n v="317"/>
    <n v="31914"/>
    <n v="31914"/>
    <s v="014-040-080"/>
    <n v="61.978979669786476"/>
    <s v="014-040-08"/>
    <n v="10379.8872011"/>
    <s v="014040080000"/>
    <n v="10379.887252799999"/>
    <n v="9145"/>
    <s v="014040080000"/>
    <s v="0140400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5N"/>
    <s v="9W"/>
    <s v=" "/>
    <s v="2016I601"/>
    <s v="2016"/>
    <s v="No"/>
    <s v="No"/>
    <n v="10379.887252799999"/>
    <x v="11"/>
    <n v="7558.5847009079225"/>
    <n v="2699960.7442687768"/>
  </r>
  <r>
    <n v="318"/>
    <n v="31965"/>
    <n v="31965"/>
    <s v="014-060-060"/>
    <n v="15.811835537588044"/>
    <s v="014-060-06"/>
    <n v="10646.1143803"/>
    <s v="014060060000"/>
    <n v="10646.114459300001"/>
    <n v="9155"/>
    <s v="014060060000"/>
    <s v="01406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5N"/>
    <s v="9W"/>
    <s v=" "/>
    <s v="2016I601"/>
    <s v="2016"/>
    <s v="No"/>
    <s v="No"/>
    <n v="10646.114459300001"/>
    <x v="11"/>
    <n v="6738.8003256434486"/>
    <n v="688853.04750943813"/>
  </r>
  <r>
    <n v="319"/>
    <n v="31966"/>
    <n v="31966"/>
    <s v="015-330-060"/>
    <n v="394.22635501967113"/>
    <s v="015-330-06"/>
    <n v="20775.112518400001"/>
    <s v="015330060000"/>
    <n v="20775.112433099999"/>
    <n v="10678"/>
    <s v="015330060000"/>
    <s v="01533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5N"/>
    <s v="10W"/>
    <s v=" "/>
    <s v="2016I601"/>
    <s v="2016"/>
    <s v="No"/>
    <s v="No"/>
    <n v="20775.112433099999"/>
    <x v="11"/>
    <n v="19623.793072537403"/>
    <n v="17173455.157902185"/>
  </r>
  <r>
    <n v="320"/>
    <n v="32371"/>
    <n v="32371"/>
    <s v="015-320-050"/>
    <n v="508.54352458576454"/>
    <s v="015-320-05"/>
    <n v="20344.112847"/>
    <s v="015320050000"/>
    <n v="20344.112428699998"/>
    <n v="10670"/>
    <s v="015320050000"/>
    <s v="01532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5N"/>
    <s v="10W"/>
    <s v=" "/>
    <s v="2016I601"/>
    <s v="2016"/>
    <s v="No"/>
    <s v="No"/>
    <n v="20344.112428699998"/>
    <x v="11"/>
    <n v="18992.807651237599"/>
    <n v="22152898.844760593"/>
  </r>
  <r>
    <n v="321"/>
    <n v="14031"/>
    <n v="14031"/>
    <s v="014-220-120"/>
    <n v="3.063661192413047"/>
    <s v="014-220-12"/>
    <n v="4865.2758188300004"/>
    <s v="014220120000"/>
    <n v="4865.2760944199999"/>
    <n v="9569"/>
    <s v="014220120000"/>
    <s v="014220120000"/>
    <s v=" "/>
    <s v="007"/>
    <s v="014"/>
    <s v=" "/>
    <d v="2009-08-05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 "/>
    <s v="44N"/>
    <s v="8W"/>
    <s v=" "/>
    <s v="2016I601"/>
    <s v="2016"/>
    <s v="No"/>
    <s v="No"/>
    <n v="4865.2760944199999"/>
    <x v="12"/>
    <n v="2911.0372044437795"/>
    <n v="133445.17894725807"/>
  </r>
  <r>
    <n v="322"/>
    <n v="30285"/>
    <n v="30285"/>
    <s v="014-160-140"/>
    <n v="2.293755741118864"/>
    <s v="014-160-14"/>
    <n v="4015.69675383"/>
    <s v="014160140000"/>
    <n v="4015.6960828400001"/>
    <n v="9469"/>
    <s v="014160140000"/>
    <s v="014160140000"/>
    <s v=" "/>
    <s v="007"/>
    <s v="014"/>
    <s v=" "/>
    <d v="2009-08-05T00:00:00"/>
    <s v="U S A BLM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5N"/>
    <s v="8W"/>
    <s v=" "/>
    <s v="2016I601"/>
    <s v="2016"/>
    <s v="No"/>
    <s v="No"/>
    <n v="4015.6960828400001"/>
    <x v="12"/>
    <n v="1630.4625048719026"/>
    <n v="99920.401286876819"/>
  </r>
  <r>
    <n v="323"/>
    <n v="376"/>
    <n v="376"/>
    <s v="014-040-060"/>
    <n v="6.7951757588252955"/>
    <s v="014-040-06"/>
    <n v="22125.9188096"/>
    <s v="014040060000"/>
    <n v="22125.918905499999"/>
    <n v="9143"/>
    <s v="014040060000"/>
    <s v="01404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5N"/>
    <s v="9W"/>
    <s v=" "/>
    <s v="2016I601"/>
    <s v="2016"/>
    <s v="No"/>
    <s v="No"/>
    <n v="22125.918905499999"/>
    <x v="12"/>
    <n v="2659.8575692575041"/>
    <n v="296010.70668085438"/>
  </r>
  <r>
    <n v="324"/>
    <n v="377"/>
    <n v="377"/>
    <s v="014-040-070"/>
    <n v="546.85428627782949"/>
    <s v="014-040-07"/>
    <n v="22676.535234300001"/>
    <s v="014040070000"/>
    <n v="22676.5349341"/>
    <n v="9144"/>
    <s v="014040070000"/>
    <s v="01404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5N"/>
    <s v="9W"/>
    <s v=" "/>
    <s v="2016I601"/>
    <s v="2016"/>
    <s v="No"/>
    <s v="No"/>
    <n v="22676.5349341"/>
    <x v="12"/>
    <n v="20283.073530115511"/>
    <n v="23821942.422031283"/>
  </r>
  <r>
    <n v="325"/>
    <n v="405"/>
    <n v="405"/>
    <s v="014-190-190"/>
    <n v="336.29540341390748"/>
    <s v="014-190-19"/>
    <n v="18404.360819099998"/>
    <s v="014190190000"/>
    <n v="18404.361280000001"/>
    <n v="9536"/>
    <s v="014190190000"/>
    <s v="0141901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5N"/>
    <s v="8W"/>
    <s v=" "/>
    <s v="2016I601"/>
    <s v="2016"/>
    <s v="No"/>
    <s v="No"/>
    <n v="18404.361280000001"/>
    <x v="12"/>
    <n v="18404.361280013029"/>
    <n v="14649839.596333755"/>
  </r>
  <r>
    <n v="326"/>
    <n v="407"/>
    <n v="407"/>
    <s v="014-181-040"/>
    <n v="544.67320275136774"/>
    <s v="014-181-04"/>
    <n v="29644.422404500001"/>
    <s v="014181040000"/>
    <n v="29644.422625899999"/>
    <n v="9481"/>
    <s v="014181040000"/>
    <s v="0141810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5N"/>
    <s v="8W"/>
    <s v=" "/>
    <s v="2016I601"/>
    <s v="2016"/>
    <s v="No"/>
    <s v="No"/>
    <n v="29644.422625899999"/>
    <x v="12"/>
    <n v="29644.422625870644"/>
    <n v="23726017.094323214"/>
  </r>
  <r>
    <n v="327"/>
    <n v="563"/>
    <n v="563"/>
    <s v="014-160-110"/>
    <n v="474.94712421292365"/>
    <s v="014-160-11"/>
    <n v="18382.458949899999"/>
    <s v="014160110000"/>
    <n v="18382.458686599999"/>
    <n v="9466"/>
    <s v="014160110000"/>
    <s v="01416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 "/>
    <s v=" "/>
    <s v=" "/>
    <s v=" "/>
    <s v="2016I601"/>
    <s v="2016"/>
    <s v="No"/>
    <s v="No"/>
    <n v="18382.458686599999"/>
    <x v="12"/>
    <n v="18382.458686599955"/>
    <n v="20689274.235327739"/>
  </r>
  <r>
    <n v="328"/>
    <n v="564"/>
    <n v="564"/>
    <s v="014-160-120"/>
    <n v="641.16235324986962"/>
    <s v="014-160-12"/>
    <n v="21138.1354937"/>
    <s v="014160120000"/>
    <n v="21138.1357236"/>
    <n v="9467"/>
    <s v="014160120000"/>
    <s v="014160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5N"/>
    <s v="8W"/>
    <s v=" "/>
    <s v="2016I601"/>
    <s v="2016"/>
    <s v="No"/>
    <s v="No"/>
    <n v="21138.1357236"/>
    <x v="12"/>
    <n v="21138.135723598261"/>
    <n v="27930452.372754585"/>
  </r>
  <r>
    <n v="329"/>
    <n v="3208"/>
    <n v="3208"/>
    <s v="014-170-140"/>
    <n v="397.99669383103998"/>
    <s v="014-170-14"/>
    <n v="21520.861946199999"/>
    <s v="014170140000"/>
    <n v="21520.861351700001"/>
    <n v="9476"/>
    <s v="014170140000"/>
    <s v="0141701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5N"/>
    <s v="8W"/>
    <s v=" "/>
    <s v="2016I601"/>
    <s v="2016"/>
    <s v="No"/>
    <s v="No"/>
    <n v="21520.861351700001"/>
    <x v="12"/>
    <n v="17296.949272127549"/>
    <n v="17337227.599270687"/>
  </r>
  <r>
    <n v="330"/>
    <n v="3211"/>
    <n v="3211"/>
    <s v="014-160-130"/>
    <n v="8.2806131533302629"/>
    <s v="014-160-13"/>
    <n v="8393.1707573500007"/>
    <s v="014160130000"/>
    <n v="8393.1705624099995"/>
    <n v="9468"/>
    <s v="014160130000"/>
    <s v="01416013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5N"/>
    <s v="8W"/>
    <s v=" "/>
    <s v="2016I601"/>
    <s v="2016"/>
    <s v="No"/>
    <s v="No"/>
    <n v="8393.1705624099995"/>
    <x v="12"/>
    <n v="5086.8342729065889"/>
    <n v="360709.75668326364"/>
  </r>
  <r>
    <n v="331"/>
    <n v="4587"/>
    <n v="4587"/>
    <s v="014-150-090"/>
    <n v="290.96453032667256"/>
    <s v="014-150-09"/>
    <n v="19812.0131784"/>
    <s v="014150090000"/>
    <n v="19812.013269300001"/>
    <n v="9455"/>
    <s v="014150090000"/>
    <s v="01415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5N"/>
    <s v="8W"/>
    <s v=" "/>
    <s v="2016I601"/>
    <s v="2016"/>
    <s v="No"/>
    <s v="No"/>
    <n v="19812.013269300001"/>
    <x v="12"/>
    <n v="16533.379584923638"/>
    <n v="12674814.445467152"/>
  </r>
  <r>
    <n v="332"/>
    <n v="5122"/>
    <n v="5122"/>
    <s v="014-220-180"/>
    <n v="118.34830593643538"/>
    <s v="014-220-18"/>
    <n v="10491.346869700001"/>
    <s v="014220180000"/>
    <n v="10491.3459714"/>
    <n v="9574"/>
    <s v="014220180000"/>
    <s v="0142201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4N"/>
    <s v="8W"/>
    <s v=" "/>
    <s v="2016I601"/>
    <s v="2016"/>
    <s v="No"/>
    <s v="No"/>
    <n v="10491.3459714"/>
    <x v="12"/>
    <n v="10491.345971387027"/>
    <n v="5155228.978710168"/>
  </r>
  <r>
    <n v="333"/>
    <n v="7568"/>
    <n v="7568"/>
    <s v="014-010-060"/>
    <n v="116.72541691751854"/>
    <s v="014-010-06"/>
    <n v="20324.984159299998"/>
    <s v="014010060000"/>
    <n v="20324.983960500002"/>
    <n v="9121"/>
    <s v="014010060000"/>
    <s v="01401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5N"/>
    <s v="9W"/>
    <s v=" "/>
    <s v="2016I601"/>
    <s v="2016"/>
    <s v="No"/>
    <s v="No"/>
    <n v="20324.983960500002"/>
    <x v="12"/>
    <n v="9675.8363016388066"/>
    <n v="5084796.6246071244"/>
  </r>
  <r>
    <n v="334"/>
    <n v="8672"/>
    <n v="8672"/>
    <s v="014-050-120"/>
    <n v="304.04308529745339"/>
    <s v="014-050-12"/>
    <n v="20861.266828"/>
    <s v="014050120000"/>
    <n v="20861.266855999998"/>
    <n v="8923"/>
    <s v="014050120000"/>
    <s v="014050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5N"/>
    <s v="9W"/>
    <s v=" "/>
    <s v="2016I601"/>
    <s v="2016"/>
    <s v="No"/>
    <s v="No"/>
    <n v="20861.266855999998"/>
    <x v="12"/>
    <n v="19908.601355202438"/>
    <n v="13244368.101973223"/>
  </r>
  <r>
    <n v="335"/>
    <n v="10034"/>
    <n v="10034"/>
    <s v="014-190-210"/>
    <n v="601.02620312104568"/>
    <s v="014-190-21"/>
    <n v="20475.844652399999"/>
    <s v="014190210000"/>
    <n v="20475.844643100001"/>
    <n v="9538"/>
    <s v="014190210000"/>
    <s v="0141902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5N"/>
    <s v="8W"/>
    <s v=" "/>
    <s v="2016I601"/>
    <s v="2016"/>
    <s v="No"/>
    <s v="No"/>
    <n v="20475.844643100001"/>
    <x v="12"/>
    <n v="20458.620303990228"/>
    <n v="26181265.383756045"/>
  </r>
  <r>
    <n v="336"/>
    <n v="10217"/>
    <n v="10217"/>
    <s v="014-220-220"/>
    <n v="323.44528419820591"/>
    <s v="014-220-22"/>
    <n v="15948.068961200001"/>
    <s v="014220220000"/>
    <n v="15948.0690512"/>
    <n v="9577"/>
    <s v="014220220000"/>
    <s v="0142202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4N"/>
    <s v="8W"/>
    <s v=" "/>
    <s v="2016I601"/>
    <s v="2016"/>
    <s v="No"/>
    <s v="No"/>
    <n v="15948.0690512"/>
    <x v="12"/>
    <n v="15948.06905116475"/>
    <n v="14089469.774175581"/>
  </r>
  <r>
    <n v="337"/>
    <n v="10734"/>
    <n v="10734"/>
    <s v="014-150-100"/>
    <n v="61.211645738302217"/>
    <s v="014-150-10"/>
    <n v="23094.3149471"/>
    <s v="014150100000"/>
    <n v="23094.314380600001"/>
    <n v="9456"/>
    <s v="014150100000"/>
    <s v="01415010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5N"/>
    <s v="8W"/>
    <s v=" "/>
    <s v="2016I601"/>
    <s v="2016"/>
    <s v="No"/>
    <s v="No"/>
    <n v="23094.314380600001"/>
    <x v="12"/>
    <n v="7302.1314279951775"/>
    <n v="2666443.8750439184"/>
  </r>
  <r>
    <n v="338"/>
    <n v="10815"/>
    <n v="10815"/>
    <s v="014-113-230"/>
    <n v="151.15451726626591"/>
    <s v="014-113-23"/>
    <n v="10398.719606799999"/>
    <s v="014113230000"/>
    <n v="10398.7197569"/>
    <n v="9316"/>
    <s v="014113230000"/>
    <s v="01411323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4N"/>
    <s v="9W"/>
    <s v=" "/>
    <s v="2016I601"/>
    <s v="2016"/>
    <s v="No"/>
    <s v="No"/>
    <n v="10398.7197569"/>
    <x v="12"/>
    <n v="10328.280395951902"/>
    <n v="6584272.4088263744"/>
  </r>
  <r>
    <n v="339"/>
    <n v="17369"/>
    <n v="17369"/>
    <s v="014-190-200"/>
    <n v="154.09738383195054"/>
    <s v="014-190-20"/>
    <n v="14808.623620099999"/>
    <s v="014190200000"/>
    <n v="14808.6232003"/>
    <n v="9537"/>
    <s v="014190200000"/>
    <s v="01419020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5N"/>
    <s v="8W"/>
    <s v=" "/>
    <s v="2016I601"/>
    <s v="2016"/>
    <s v="No"/>
    <s v="No"/>
    <n v="14808.6232003"/>
    <x v="12"/>
    <n v="14808.623200299729"/>
    <n v="6712604.2799476245"/>
  </r>
  <r>
    <n v="340"/>
    <n v="20235"/>
    <n v="20235"/>
    <s v="014-220-260"/>
    <n v="71.910677567303665"/>
    <s v="014-220-26"/>
    <n v="11655.2995775"/>
    <s v="014220260000"/>
    <n v="11655.299155999999"/>
    <n v="9581"/>
    <s v="014220260000"/>
    <s v="0142202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4N"/>
    <s v="8W"/>
    <s v=" "/>
    <s v="2016I601"/>
    <s v="2016"/>
    <s v="No"/>
    <s v="No"/>
    <n v="11655.299155999999"/>
    <x v="12"/>
    <n v="11663.102999363733"/>
    <n v="3132461.5507091009"/>
  </r>
  <r>
    <n v="341"/>
    <n v="22875"/>
    <n v="22875"/>
    <s v="014-410-110"/>
    <n v="5.204761584332517"/>
    <s v="014-410-11"/>
    <n v="2610.7315141899999"/>
    <s v="014410110000"/>
    <n v="2610.7317146800001"/>
    <n v="10032"/>
    <s v="014410110000"/>
    <s v="01441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1"/>
    <s v="45N"/>
    <s v="8W"/>
    <s v=" R.S.B. 22-77"/>
    <s v="2016I601"/>
    <s v="2016"/>
    <s v="No"/>
    <s v="No"/>
    <n v="2610.7317146800001"/>
    <x v="12"/>
    <n v="2985.6682029824287"/>
    <n v="226724.43660466766"/>
  </r>
  <r>
    <n v="342"/>
    <n v="25684"/>
    <n v="25684"/>
    <s v="014-190-170"/>
    <n v="473.66675958775278"/>
    <s v="014-190-17"/>
    <n v="18428.411936600001"/>
    <s v="014190170000"/>
    <n v="18428.411817299999"/>
    <n v="9534"/>
    <s v="014190170000"/>
    <s v="0141901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5N"/>
    <s v="8W"/>
    <s v=" "/>
    <s v="2016I601"/>
    <s v="2016"/>
    <s v="No"/>
    <s v="No"/>
    <n v="18428.411817299999"/>
    <x v="12"/>
    <n v="18124.492592899915"/>
    <n v="20633660.051128116"/>
  </r>
  <r>
    <n v="343"/>
    <n v="25692"/>
    <n v="25692"/>
    <s v="014-190-180"/>
    <n v="303.32003504263366"/>
    <s v="014-190-18"/>
    <n v="25961.3734773"/>
    <s v="014190180000"/>
    <n v="25961.373099500001"/>
    <n v="9535"/>
    <s v="014190180000"/>
    <s v="0141901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5N"/>
    <s v="8W"/>
    <s v=" "/>
    <s v="2016I601"/>
    <s v="2016"/>
    <s v="No"/>
    <s v="No"/>
    <n v="25961.373099500001"/>
    <x v="12"/>
    <n v="29955.602867312395"/>
    <n v="13212684.818296798"/>
  </r>
  <r>
    <n v="344"/>
    <n v="28179"/>
    <n v="28179"/>
    <s v="014-220-150"/>
    <n v="30.633785351184542"/>
    <s v="014-220-15"/>
    <n v="9595.7863385000001"/>
    <s v="014220150000"/>
    <n v="9595.7861580499994"/>
    <n v="9572"/>
    <s v="014220150000"/>
    <s v="0142201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4N"/>
    <s v="8W"/>
    <s v=" "/>
    <s v="2016I601"/>
    <s v="2016"/>
    <s v="No"/>
    <s v="No"/>
    <n v="9595.7861580499994"/>
    <x v="12"/>
    <n v="8207.4808959453148"/>
    <n v="1334420.0020141543"/>
  </r>
  <r>
    <n v="345"/>
    <n v="28181"/>
    <n v="28181"/>
    <s v="014-220-170"/>
    <n v="380.71077053740186"/>
    <s v="014-220-17"/>
    <n v="18745.0582153"/>
    <s v="014220170000"/>
    <n v="18745.057757400002"/>
    <n v="9573"/>
    <s v="014220170000"/>
    <s v="0142201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4N"/>
    <s v="8W"/>
    <s v=" "/>
    <s v="2016I601"/>
    <s v="2016"/>
    <s v="No"/>
    <s v="No"/>
    <n v="18745.057757400002"/>
    <x v="12"/>
    <n v="18017.891389201461"/>
    <n v="16584050.327843096"/>
  </r>
  <r>
    <n v="346"/>
    <n v="28595"/>
    <n v="28595"/>
    <s v="014-040-090"/>
    <n v="351.796892950575"/>
    <s v="014-040-09"/>
    <n v="20702.903595899999"/>
    <s v="014040090000"/>
    <n v="20702.903307699999"/>
    <n v="9146"/>
    <s v="014040090000"/>
    <s v="01404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5N"/>
    <s v="9W"/>
    <s v=" "/>
    <s v="2016I601"/>
    <s v="2016"/>
    <s v="No"/>
    <s v="No"/>
    <n v="20702.903307699999"/>
    <x v="12"/>
    <n v="17811.538951077848"/>
    <n v="15324829.42079935"/>
  </r>
  <r>
    <n v="347"/>
    <n v="29579"/>
    <n v="29579"/>
    <s v="014-121-120"/>
    <n v="161.58980972020976"/>
    <s v="014-121-12"/>
    <n v="20515.6574349"/>
    <s v="014121120000"/>
    <n v="20515.6575204"/>
    <n v="9347"/>
    <s v="014121120000"/>
    <s v="014121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9W"/>
    <s v=" "/>
    <s v="2016I601"/>
    <s v="2016"/>
    <s v="No"/>
    <s v="No"/>
    <n v="20515.6575204"/>
    <x v="12"/>
    <n v="10695.930452763199"/>
    <n v="7038774.1424163114"/>
  </r>
  <r>
    <n v="348"/>
    <n v="30059"/>
    <n v="30059"/>
    <s v="014-112-080"/>
    <n v="121.68966241052992"/>
    <s v="014-112-08"/>
    <n v="15661.015801"/>
    <s v="014112080000"/>
    <n v="15661.015751299999"/>
    <n v="9272"/>
    <s v="014112080000"/>
    <s v="0141120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9W"/>
    <s v=" "/>
    <s v="2016I601"/>
    <s v="2016"/>
    <s v="No"/>
    <s v="No"/>
    <n v="15661.015751299999"/>
    <x v="12"/>
    <n v="13222.502578411626"/>
    <n v="5300777.627396361"/>
  </r>
  <r>
    <n v="349"/>
    <n v="30062"/>
    <n v="30062"/>
    <s v="014-220-180"/>
    <n v="38.955401804786661"/>
    <s v="014-220-18"/>
    <n v="5210.8590338699996"/>
    <s v="014220180000"/>
    <n v="5210.8590196699997"/>
    <n v="9574"/>
    <s v="014220180000"/>
    <s v="0142201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4N"/>
    <s v="8W"/>
    <s v=" "/>
    <s v="2016I601"/>
    <s v="2016"/>
    <s v="No"/>
    <s v="No"/>
    <n v="5210.8590196699997"/>
    <x v="12"/>
    <n v="5210.8590196668265"/>
    <n v="1696900.1119916227"/>
  </r>
  <r>
    <n v="350"/>
    <n v="30236"/>
    <n v="30236"/>
    <s v="014-071-300"/>
    <n v="60.219396030235565"/>
    <s v="014-071-30"/>
    <n v="7809.6994728099999"/>
    <s v="014071300000"/>
    <n v="7809.6993342400001"/>
    <n v="9181"/>
    <s v="014071300000"/>
    <s v="01407130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4N"/>
    <s v="9W"/>
    <s v=" "/>
    <s v="2016I601"/>
    <s v="2016"/>
    <s v="No"/>
    <s v="No"/>
    <n v="7809.6993342400001"/>
    <x v="12"/>
    <n v="6447.9553768482683"/>
    <n v="2623174.2774219383"/>
  </r>
  <r>
    <n v="351"/>
    <n v="30286"/>
    <n v="30286"/>
    <s v="014-160-100"/>
    <n v="232.36376152483189"/>
    <s v="014-160-10"/>
    <n v="22280.230781499999"/>
    <s v="014160100000"/>
    <n v="22280.231092000002"/>
    <n v="9465"/>
    <s v="014160100000"/>
    <s v="01416010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5N"/>
    <s v="8W"/>
    <s v=" "/>
    <s v="2016I601"/>
    <s v="2016"/>
    <s v="No"/>
    <s v="No"/>
    <n v="22280.231092000002"/>
    <x v="12"/>
    <n v="14574.342462532797"/>
    <n v="10122132.389916763"/>
  </r>
  <r>
    <n v="352"/>
    <n v="30287"/>
    <n v="30287"/>
    <s v="014-160-090"/>
    <n v="573.9255617144205"/>
    <s v="014-160-09"/>
    <n v="28873.523693300001"/>
    <s v="014160090000"/>
    <n v="28873.5243037"/>
    <n v="9464"/>
    <s v="014160090000"/>
    <s v="01416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5N"/>
    <s v="8W"/>
    <s v=" "/>
    <s v="2016I601"/>
    <s v="2016"/>
    <s v="No"/>
    <s v="No"/>
    <n v="28873.5243037"/>
    <x v="12"/>
    <n v="28358.315100489999"/>
    <n v="25000785.912269812"/>
  </r>
  <r>
    <n v="353"/>
    <n v="30288"/>
    <n v="30288"/>
    <s v="014-160-080"/>
    <n v="503.11600765008819"/>
    <s v="014-160-08"/>
    <n v="19032.747266099999"/>
    <s v="014160080000"/>
    <n v="19032.747629400001"/>
    <n v="9463"/>
    <s v="014160080000"/>
    <s v="0141600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5N"/>
    <s v="8W"/>
    <s v=" "/>
    <s v="2016I601"/>
    <s v="2016"/>
    <s v="No"/>
    <s v="No"/>
    <n v="19032.747629400001"/>
    <x v="12"/>
    <n v="19032.747629366972"/>
    <n v="21916856.214684024"/>
  </r>
  <r>
    <n v="354"/>
    <n v="31879"/>
    <n v="31879"/>
    <s v="014-181-310"/>
    <n v="330.38962098749153"/>
    <s v="014-181-31"/>
    <n v="16682.706488"/>
    <s v="014181310000"/>
    <n v="16682.7067011"/>
    <n v="9505"/>
    <s v="014181310000"/>
    <s v="0141813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5N"/>
    <s v="8W"/>
    <s v=" "/>
    <s v="2016I601"/>
    <s v="2016"/>
    <s v="No"/>
    <s v="No"/>
    <n v="16682.7067011"/>
    <x v="12"/>
    <n v="16222.046565514291"/>
    <n v="14392659.381735213"/>
  </r>
  <r>
    <n v="355"/>
    <n v="3028"/>
    <n v="3028"/>
    <s v="014-240-240"/>
    <n v="79.2556294541223"/>
    <s v="014-240-24"/>
    <n v="7947.5721472599998"/>
    <s v="014240240000"/>
    <n v="7947.5719096599996"/>
    <n v="9609"/>
    <s v="014240240000"/>
    <s v="0142402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4N"/>
    <s v="8W"/>
    <s v=" "/>
    <s v="2016I601"/>
    <s v="2016"/>
    <s v="No"/>
    <s v="No"/>
    <n v="7947.5719096599996"/>
    <x v="13"/>
    <n v="7776.8187565523931"/>
    <n v="3452339.1735854447"/>
  </r>
  <r>
    <n v="356"/>
    <n v="3031"/>
    <n v="3031"/>
    <s v="014-240-260"/>
    <n v="165.56072309183216"/>
    <s v="014-240-26"/>
    <n v="10742.171434600001"/>
    <s v="014240260000"/>
    <n v="10742.1716402"/>
    <n v="9611"/>
    <s v="014240260000"/>
    <s v="0142402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4N"/>
    <s v="8W"/>
    <s v=" "/>
    <s v="2016I601"/>
    <s v="2016"/>
    <s v="No"/>
    <s v="No"/>
    <n v="10742.1716402"/>
    <x v="13"/>
    <n v="10742.171640187962"/>
    <n v="7211738.5724839978"/>
  </r>
  <r>
    <n v="357"/>
    <n v="8783"/>
    <n v="8783"/>
    <s v="014-350-140"/>
    <n v="327.57548089557923"/>
    <s v="014-350-14"/>
    <n v="18594.0171376"/>
    <s v="014350140000"/>
    <n v="18594.0169609"/>
    <n v="9936"/>
    <s v="014350140000"/>
    <s v="0143501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4N"/>
    <s v="7W"/>
    <s v=" "/>
    <s v="2016I601"/>
    <s v="2016"/>
    <s v="No"/>
    <s v="No"/>
    <n v="18594.0169609"/>
    <x v="13"/>
    <n v="18594.016960855468"/>
    <n v="14268786.235879384"/>
  </r>
  <r>
    <n v="358"/>
    <n v="9510"/>
    <n v="9510"/>
    <s v="014-320-110"/>
    <n v="180.25075237530916"/>
    <s v="014-320-11"/>
    <n v="15691.256837200001"/>
    <s v="014320110000"/>
    <n v="15691.2569568"/>
    <n v="9863"/>
    <s v="014320110000"/>
    <s v="01432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4N"/>
    <s v="7W"/>
    <s v=" "/>
    <s v="2016I601"/>
    <s v="2016"/>
    <s v="No"/>
    <s v="No"/>
    <n v="15691.2569568"/>
    <x v="13"/>
    <n v="12252.477721823614"/>
    <n v="7851421.3293948499"/>
  </r>
  <r>
    <n v="359"/>
    <n v="15144"/>
    <n v="15144"/>
    <s v="014-240-210"/>
    <n v="41.091752435544294"/>
    <s v="014-240-21"/>
    <n v="5356.9823821099999"/>
    <s v="014240210000"/>
    <n v="5356.9823256600002"/>
    <n v="9606"/>
    <s v="014240210000"/>
    <s v="0142402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8W"/>
    <s v=" "/>
    <s v="2016I601"/>
    <s v="2016"/>
    <s v="No"/>
    <s v="No"/>
    <n v="5356.9823256600002"/>
    <x v="13"/>
    <n v="5476.236831616794"/>
    <n v="1789960.5431652248"/>
  </r>
  <r>
    <n v="360"/>
    <n v="23410"/>
    <n v="23410"/>
    <s v="014-240-220"/>
    <n v="11.025209043052309"/>
    <s v="014-240-22"/>
    <n v="3572.5218141099999"/>
    <s v="014240220000"/>
    <n v="3572.5212908899998"/>
    <n v="9607"/>
    <s v="014240220000"/>
    <s v="0142402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8W"/>
    <s v=" "/>
    <s v="2016I601"/>
    <s v="2016"/>
    <s v="No"/>
    <s v="No"/>
    <n v="3572.5212908899998"/>
    <x v="13"/>
    <n v="3572.521290887677"/>
    <n v="480255.60894343245"/>
  </r>
  <r>
    <n v="361"/>
    <n v="24189"/>
    <n v="24189"/>
    <s v="014-240-250"/>
    <n v="142.14361805181159"/>
    <s v="014-240-25"/>
    <n v="13414.691629299999"/>
    <s v="014240250000"/>
    <n v="13414.691472300001"/>
    <n v="9610"/>
    <s v="014240250000"/>
    <s v="0142402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4N"/>
    <s v="8W"/>
    <s v=" "/>
    <s v="2016I601"/>
    <s v="2016"/>
    <s v="No"/>
    <s v="No"/>
    <n v="13414.691472300001"/>
    <x v="13"/>
    <n v="12680.590719571954"/>
    <n v="6191780.4663930088"/>
  </r>
  <r>
    <n v="362"/>
    <n v="24192"/>
    <n v="24192"/>
    <s v="014-230-090"/>
    <n v="236.2867119779923"/>
    <s v="014-230-09"/>
    <n v="15799.9721918"/>
    <s v="014230090000"/>
    <n v="15799.9724166"/>
    <n v="9589"/>
    <s v="014230090000"/>
    <s v="01423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4N"/>
    <s v="8W"/>
    <s v=" "/>
    <s v="2016I601"/>
    <s v="2016"/>
    <s v="No"/>
    <s v="No"/>
    <n v="15799.9724166"/>
    <x v="13"/>
    <n v="15611.309604496237"/>
    <n v="10292537.39773003"/>
  </r>
  <r>
    <n v="363"/>
    <n v="25783"/>
    <n v="25783"/>
    <s v="014-250-190"/>
    <n v="146.27469046878801"/>
    <s v="014-250-19"/>
    <n v="10748.1911573"/>
    <s v="014250190000"/>
    <n v="10748.191469900001"/>
    <n v="9616"/>
    <s v="014250190000"/>
    <s v="0142501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4N"/>
    <s v="8W"/>
    <s v=" "/>
    <s v="2016I601"/>
    <s v="2016"/>
    <s v="No"/>
    <s v="No"/>
    <n v="10748.191469900001"/>
    <x v="13"/>
    <n v="10226.932055540678"/>
    <n v="6371528.0899033742"/>
  </r>
  <r>
    <n v="364"/>
    <n v="28181"/>
    <n v="28181"/>
    <s v="014-220-170"/>
    <n v="35.121565177986525"/>
    <s v="014-220-17"/>
    <n v="18745.0582153"/>
    <s v="014220170000"/>
    <n v="18745.057757400002"/>
    <n v="9573"/>
    <s v="014220170000"/>
    <s v="0142201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4N"/>
    <s v="8W"/>
    <s v=" "/>
    <s v="2016I601"/>
    <s v="2016"/>
    <s v="No"/>
    <s v="No"/>
    <n v="18745.057757400002"/>
    <x v="13"/>
    <n v="6556.725316532219"/>
    <n v="1529875.2766534786"/>
  </r>
  <r>
    <n v="365"/>
    <n v="29205"/>
    <n v="29205"/>
    <s v="014-250-180"/>
    <n v="506.07869814755287"/>
    <s v="014-250-18"/>
    <n v="23894.6131245"/>
    <s v="014250180000"/>
    <n v="23894.612774599998"/>
    <n v="9615"/>
    <s v="014250180000"/>
    <s v="0142501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8W"/>
    <s v=" "/>
    <s v="2016I601"/>
    <s v="2016"/>
    <s v="No"/>
    <s v="No"/>
    <n v="23894.612774599998"/>
    <x v="13"/>
    <n v="29749.550569668634"/>
    <n v="22044032.065614522"/>
  </r>
  <r>
    <n v="366"/>
    <n v="29579"/>
    <n v="29579"/>
    <s v="014-121-120"/>
    <n v="94.85210395247185"/>
    <s v="014-121-12"/>
    <n v="20515.6574349"/>
    <s v="014121120000"/>
    <n v="20515.6575204"/>
    <n v="9347"/>
    <s v="014121120000"/>
    <s v="014121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9W"/>
    <s v=" "/>
    <s v="2016I601"/>
    <s v="2016"/>
    <s v="No"/>
    <s v="No"/>
    <n v="20515.6575204"/>
    <x v="13"/>
    <n v="13248.547797637111"/>
    <n v="4131685.0269518537"/>
  </r>
  <r>
    <n v="367"/>
    <n v="31879"/>
    <n v="31879"/>
    <s v="014-181-310"/>
    <n v="12.800357870110885"/>
    <s v="014-181-31"/>
    <n v="16682.706488"/>
    <s v="014181310000"/>
    <n v="16682.7067011"/>
    <n v="9505"/>
    <s v="014181310000"/>
    <s v="0141813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5N"/>
    <s v="8W"/>
    <s v=" "/>
    <s v="2016I601"/>
    <s v="2016"/>
    <s v="No"/>
    <s v="No"/>
    <n v="16682.7067011"/>
    <x v="13"/>
    <n v="3168.3048101794634"/>
    <n v="557593.33034868632"/>
  </r>
  <r>
    <n v="368"/>
    <n v="33565"/>
    <n v="33565"/>
    <s v="014-240-230"/>
    <n v="221.73865182347885"/>
    <s v="014-240-23"/>
    <n v="17356.891633300002"/>
    <s v="014240230000"/>
    <n v="17356.891544999999"/>
    <n v="9608"/>
    <s v="014240230000"/>
    <s v="01424023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8W"/>
    <s v=" "/>
    <s v="2016I601"/>
    <s v="2016"/>
    <s v="No"/>
    <s v="No"/>
    <n v="17356.891544999999"/>
    <x v="13"/>
    <n v="17356.891544956481"/>
    <n v="9658851.7132719643"/>
  </r>
  <r>
    <n v="369"/>
    <n v="38817"/>
    <n v="38817"/>
    <s v="031-310-020"/>
    <n v="124.59652879168424"/>
    <s v="031-310-02"/>
    <n v="9439.8926671499994"/>
    <s v="031310020000"/>
    <n v="9439.8927144299996"/>
    <n v="23357"/>
    <s v="031310020000"/>
    <s v="031310020000"/>
    <s v=" "/>
    <s v="007"/>
    <s v="031"/>
    <s v="1972R0661327"/>
    <d v="1972-05-04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39N"/>
    <s v="8W"/>
    <s v=" "/>
    <s v="2016I601"/>
    <s v="2016"/>
    <s v="No"/>
    <s v="No"/>
    <n v="9439.8927144299996"/>
    <x v="14"/>
    <n v="9446.9673969675332"/>
    <n v="5426594.6976694111"/>
  </r>
  <r>
    <n v="370"/>
    <n v="42162"/>
    <n v="42162"/>
    <s v="031-310-010"/>
    <n v="445.12468809922495"/>
    <s v="031-310-01"/>
    <n v="20618.4235481"/>
    <s v="031310010000"/>
    <n v="20618.423727900001"/>
    <n v="23356"/>
    <s v="031310010000"/>
    <s v="031310010000"/>
    <s v=" "/>
    <s v="007"/>
    <s v="031"/>
    <s v="1972R0661327"/>
    <d v="1972-05-04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39N"/>
    <s v="8W"/>
    <s v=" "/>
    <s v="2016I601"/>
    <s v="2016"/>
    <s v="No"/>
    <s v="No"/>
    <n v="20618.423727900001"/>
    <x v="14"/>
    <n v="20119.100013847572"/>
    <n v="19386911.846593782"/>
  </r>
  <r>
    <n v="371"/>
    <n v="2412"/>
    <n v="2412"/>
    <s v="031-250-290"/>
    <n v="25.965507550511845"/>
    <s v="031-250-29"/>
    <n v="13062.9695278"/>
    <s v="031250290000"/>
    <n v="13062.96898"/>
    <n v="23301"/>
    <s v="031250290000"/>
    <s v="0312502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0N"/>
    <s v="8W"/>
    <s v=" "/>
    <s v="2016I601"/>
    <s v="2016"/>
    <s v="No"/>
    <s v="No"/>
    <n v="13062.96898"/>
    <x v="14"/>
    <n v="4172.5160715824077"/>
    <n v="1130897.8424650163"/>
  </r>
  <r>
    <n v="372"/>
    <n v="3894"/>
    <n v="3894"/>
    <s v="031-280-020"/>
    <n v="34.884599220245512"/>
    <s v="031-280-02"/>
    <n v="10606.980765300001"/>
    <s v="031280020000"/>
    <n v="10606.981057000001"/>
    <n v="23338"/>
    <s v="031280020000"/>
    <s v="03128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39N"/>
    <s v="8W"/>
    <s v=" "/>
    <s v="2016I601"/>
    <s v="2016"/>
    <s v="No"/>
    <s v="No"/>
    <n v="10606.981057000001"/>
    <x v="14"/>
    <n v="10606.981056954217"/>
    <n v="1519337.5710628256"/>
  </r>
  <r>
    <n v="373"/>
    <n v="7613"/>
    <n v="7613"/>
    <s v="031-280-030"/>
    <n v="38.53884360943394"/>
    <s v="031-280-03"/>
    <n v="10823.7970965"/>
    <s v="031280030000"/>
    <n v="10823.797012999999"/>
    <n v="23339"/>
    <s v="031280030000"/>
    <s v="03128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39N"/>
    <s v="8W"/>
    <s v=" "/>
    <s v="2016I601"/>
    <s v="2016"/>
    <s v="No"/>
    <s v="No"/>
    <n v="10823.797012999999"/>
    <x v="14"/>
    <n v="10823.797013047551"/>
    <n v="1678487.1967563001"/>
  </r>
  <r>
    <n v="374"/>
    <n v="7625"/>
    <n v="7625"/>
    <s v="031-350-180"/>
    <n v="381.26698209539592"/>
    <s v="031-350-18"/>
    <n v="21234.828958300001"/>
    <s v="031350180000"/>
    <n v="21234.828898100001"/>
    <n v="23392"/>
    <s v="031350180000"/>
    <s v="03135018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0N"/>
    <s v="7W"/>
    <s v=" "/>
    <s v="2016I601"/>
    <s v="2016"/>
    <s v="No"/>
    <s v="No"/>
    <n v="21234.828898100001"/>
    <x v="14"/>
    <n v="17470.568584529123"/>
    <n v="16605642.831957178"/>
  </r>
  <r>
    <n v="375"/>
    <n v="11629"/>
    <n v="11629"/>
    <s v="031-220-450"/>
    <n v="149.71504993630242"/>
    <s v="031-220-45"/>
    <n v="15795.3002579"/>
    <s v="031220450000"/>
    <n v="15795.300403900001"/>
    <n v="23231"/>
    <s v="031220450000"/>
    <s v="0312204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0N"/>
    <s v="8W"/>
    <s v=" "/>
    <s v="2016I601"/>
    <s v="2016"/>
    <s v="No"/>
    <s v="No"/>
    <n v="15795.300403900001"/>
    <x v="14"/>
    <n v="12938.236841358594"/>
    <n v="6520682.5439215945"/>
  </r>
  <r>
    <n v="376"/>
    <n v="22948"/>
    <n v="22948"/>
    <s v="031-260-100"/>
    <n v="658.90473280026731"/>
    <s v="031-260-10"/>
    <n v="21466.593367699999"/>
    <s v="031260100000"/>
    <n v="21466.5935617"/>
    <n v="23318"/>
    <s v="031260100000"/>
    <s v="03126010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0N"/>
    <s v="8W"/>
    <s v=" "/>
    <s v="2016I601"/>
    <s v="2016"/>
    <s v="No"/>
    <s v="No"/>
    <n v="21466.5935617"/>
    <x v="14"/>
    <n v="21466.593561737405"/>
    <n v="28697509.069583178"/>
  </r>
  <r>
    <n v="377"/>
    <n v="25318"/>
    <n v="25318"/>
    <s v="031-380-080"/>
    <n v="675.92652291056572"/>
    <s v="031-380-08"/>
    <n v="21654.0931838"/>
    <s v="031380080000"/>
    <n v="21654.093421099999"/>
    <n v="23417"/>
    <s v="031380080000"/>
    <s v="03138008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0N"/>
    <s v="7W"/>
    <s v=" "/>
    <s v="2016I601"/>
    <s v="2016"/>
    <s v="No"/>
    <s v="No"/>
    <n v="21654.093421099999"/>
    <x v="14"/>
    <n v="21654.093421068348"/>
    <n v="29439137.176360425"/>
  </r>
  <r>
    <n v="378"/>
    <n v="26625"/>
    <n v="26625"/>
    <s v="031-360-040"/>
    <n v="671.50376056990262"/>
    <s v="031-360-04"/>
    <n v="21669.0285238"/>
    <s v="031360040000"/>
    <n v="21669.028358"/>
    <n v="23404"/>
    <s v="031360040000"/>
    <s v="03136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0N"/>
    <s v="7W"/>
    <s v=" "/>
    <s v="2016I601"/>
    <s v="2016"/>
    <s v="No"/>
    <s v="No"/>
    <n v="21669.028358"/>
    <x v="14"/>
    <n v="21669.028358024232"/>
    <n v="29246490.600262586"/>
  </r>
  <r>
    <n v="379"/>
    <n v="29154"/>
    <n v="29154"/>
    <s v="031-360-030"/>
    <n v="110.26530021654131"/>
    <s v="031-360-03"/>
    <n v="20043.718325999998"/>
    <s v="031360030000"/>
    <n v="20043.718182100001"/>
    <n v="23403"/>
    <s v="031360030000"/>
    <s v="03136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0N"/>
    <s v="7W"/>
    <s v=" "/>
    <s v="2016I601"/>
    <s v="2016"/>
    <s v="No"/>
    <s v="No"/>
    <n v="20043.718182100001"/>
    <x v="14"/>
    <n v="11021.526165006244"/>
    <n v="4802488.9470350826"/>
  </r>
  <r>
    <n v="380"/>
    <n v="30339"/>
    <n v="30339"/>
    <s v="031-280-050"/>
    <n v="614.72004933792437"/>
    <s v="031-280-05"/>
    <n v="20712.79825"/>
    <s v="031280050000"/>
    <n v="20712.798076700001"/>
    <n v="23341"/>
    <s v="031280050000"/>
    <s v="03128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0N"/>
    <s v="8W"/>
    <s v=" "/>
    <s v="2016I601"/>
    <s v="2016"/>
    <s v="No"/>
    <s v="No"/>
    <n v="20712.798076700001"/>
    <x v="14"/>
    <n v="20712.798076749539"/>
    <n v="26773006.033230029"/>
  </r>
  <r>
    <n v="381"/>
    <n v="30372"/>
    <n v="30372"/>
    <s v="031-250-320"/>
    <n v="635.66372610527583"/>
    <s v="031-250-32"/>
    <n v="21126.955158199999"/>
    <s v="031250320000"/>
    <n v="21126.955401899999"/>
    <n v="23304"/>
    <s v="031250320000"/>
    <s v="0312503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0N"/>
    <s v="8W"/>
    <s v=" "/>
    <s v="2016I601"/>
    <s v="2016"/>
    <s v="No"/>
    <s v="No"/>
    <n v="21126.955401899999"/>
    <x v="14"/>
    <n v="21168.775069850617"/>
    <n v="27685587.568948347"/>
  </r>
  <r>
    <n v="382"/>
    <n v="31453"/>
    <n v="31453"/>
    <s v="031-250-310"/>
    <n v="6.1726742553849476"/>
    <s v="031-250-31"/>
    <n v="7939.7084840799998"/>
    <s v="031250310000"/>
    <n v="7939.7082136099998"/>
    <n v="23303"/>
    <s v="031250310000"/>
    <s v="0312503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0N"/>
    <s v="8W"/>
    <s v=" "/>
    <s v="2016I601"/>
    <s v="2016"/>
    <s v="No"/>
    <s v="No"/>
    <n v="7939.7082136099998"/>
    <x v="14"/>
    <n v="2566.9828415984293"/>
    <n v="268842.21087934595"/>
  </r>
  <r>
    <n v="383"/>
    <n v="31477"/>
    <n v="31477"/>
    <s v="031-300-010"/>
    <n v="44.824290320136022"/>
    <s v="031-300-01"/>
    <n v="20861.3968943"/>
    <s v="031300010000"/>
    <n v="20861.396932299998"/>
    <n v="23350"/>
    <s v="031300010000"/>
    <s v="031300010000"/>
    <s v=" "/>
    <s v="007"/>
    <s v="031"/>
    <s v="2001R0007031"/>
    <d v="2001-05-22T00:00:00"/>
    <s v="U S A KNF"/>
    <s v=" "/>
    <s v="C/O NORTH ZONE LAND ADJUSTMENT TEAM"/>
    <s v="2400 WASHINGTON AVENUE"/>
    <s v="REDDING CA 96001-2832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39N"/>
    <s v="8W"/>
    <s v=" "/>
    <s v="2016I601"/>
    <s v="2016"/>
    <s v="No"/>
    <s v="No"/>
    <n v="20861.396932299998"/>
    <x v="14"/>
    <n v="7567.3125039412507"/>
    <n v="1952232.1827090292"/>
  </r>
  <r>
    <n v="384"/>
    <n v="31538"/>
    <n v="31538"/>
    <s v="031-270-250"/>
    <n v="5.916012590440916"/>
    <s v="031-270-25"/>
    <n v="8325.7461785699998"/>
    <s v="031270250000"/>
    <n v="8325.7461520300003"/>
    <n v="23336"/>
    <s v="031270250000"/>
    <s v="0312702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0N"/>
    <s v="8W"/>
    <s v=" "/>
    <s v="2016I601"/>
    <s v="2016"/>
    <s v="No"/>
    <s v="No"/>
    <n v="8325.7461520300003"/>
    <x v="14"/>
    <n v="2173.0403991872927"/>
    <n v="257664.04920360161"/>
  </r>
  <r>
    <n v="385"/>
    <n v="31557"/>
    <n v="31557"/>
    <s v="031-380-100"/>
    <n v="600.38802608818264"/>
    <s v="031-380-10"/>
    <n v="20411.439542399999"/>
    <s v="031380100000"/>
    <n v="20411.439667099999"/>
    <n v="23419"/>
    <s v="031380100000"/>
    <s v="03138010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0N"/>
    <s v="7W"/>
    <s v=" "/>
    <s v="2016I601"/>
    <s v="2016"/>
    <s v="No"/>
    <s v="No"/>
    <n v="20411.439667099999"/>
    <x v="14"/>
    <n v="20440.345414795527"/>
    <n v="26149462.465197533"/>
  </r>
  <r>
    <n v="386"/>
    <n v="33255"/>
    <n v="33255"/>
    <s v="031-310-030"/>
    <n v="320.07558019171722"/>
    <s v="031-310-03"/>
    <n v="16580.4586045"/>
    <s v="031310030000"/>
    <n v="16580.458349"/>
    <n v="23358"/>
    <s v="031310030000"/>
    <s v="03131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39N"/>
    <s v="8W"/>
    <s v=" "/>
    <s v="2016I601"/>
    <s v="2016"/>
    <s v="No"/>
    <s v="No"/>
    <n v="16580.458349"/>
    <x v="14"/>
    <n v="16572.201412732727"/>
    <n v="13940696.311516356"/>
  </r>
  <r>
    <n v="387"/>
    <n v="34631"/>
    <n v="34631"/>
    <s v="031-350-200"/>
    <n v="647.32061341630117"/>
    <s v="031-350-20"/>
    <n v="21439.846895999999"/>
    <s v="031350200000"/>
    <n v="21439.8465578"/>
    <n v="23394"/>
    <s v="031350200000"/>
    <s v="03135020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0N"/>
    <s v="7W"/>
    <s v=" "/>
    <s v="2016I601"/>
    <s v="2016"/>
    <s v="No"/>
    <s v="No"/>
    <n v="21439.8465578"/>
    <x v="14"/>
    <n v="21084.14524451433"/>
    <n v="28193343.23171341"/>
  </r>
  <r>
    <n v="388"/>
    <n v="35342"/>
    <n v="35342"/>
    <s v="031-370-020"/>
    <n v="16.353934644085061"/>
    <s v="031-370-02"/>
    <n v="3785.7089551399999"/>
    <s v="031370020000"/>
    <n v="3785.7089124399999"/>
    <n v="23408"/>
    <s v="031370020000"/>
    <s v="03137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0N"/>
    <s v="7W"/>
    <s v=" "/>
    <s v="2016I601"/>
    <s v="2016"/>
    <s v="No"/>
    <s v="No"/>
    <n v="3785.7089124399999"/>
    <x v="14"/>
    <n v="3778.4991561976822"/>
    <n v="712277.62155111972"/>
  </r>
  <r>
    <n v="389"/>
    <n v="35478"/>
    <n v="35478"/>
    <s v="031-370-030"/>
    <n v="7.3718407104799271"/>
    <s v="031-370-03"/>
    <n v="2631.8140503599998"/>
    <s v="031370030000"/>
    <n v="2631.8143515699999"/>
    <n v="23409"/>
    <s v="031370030000"/>
    <s v="03137003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0N"/>
    <s v="7W"/>
    <s v=" "/>
    <s v="2016I601"/>
    <s v="2016"/>
    <s v="No"/>
    <s v="No"/>
    <n v="2631.8143515699999"/>
    <x v="14"/>
    <n v="2543.3856110860843"/>
    <n v="321071.56631163048"/>
  </r>
  <r>
    <n v="390"/>
    <n v="36270"/>
    <n v="36270"/>
    <s v="031-390-010"/>
    <n v="326.00504901168188"/>
    <s v="031-390-01"/>
    <n v="19244.171375499998"/>
    <s v="031390010000"/>
    <n v="19244.171428000001"/>
    <n v="23422"/>
    <s v="031390010000"/>
    <s v="03139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39N"/>
    <s v="7W"/>
    <s v=" "/>
    <s v="2016I601"/>
    <s v="2016"/>
    <s v="No"/>
    <s v="No"/>
    <n v="19244.171428000001"/>
    <x v="14"/>
    <n v="19276.031844033314"/>
    <n v="14199150.465507563"/>
  </r>
  <r>
    <n v="391"/>
    <n v="36278"/>
    <n v="36278"/>
    <s v="031-390-020"/>
    <n v="37.360451973748944"/>
    <s v="031-390-02"/>
    <n v="6687.7838439200004"/>
    <s v="031390020000"/>
    <n v="6687.78372717"/>
    <n v="23423"/>
    <s v="031390020000"/>
    <s v="03139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39N"/>
    <s v="7W"/>
    <s v=" "/>
    <s v="2016I601"/>
    <s v="2016"/>
    <s v="No"/>
    <s v="No"/>
    <n v="6687.78372717"/>
    <x v="14"/>
    <n v="6669.3036514938412"/>
    <n v="1627241.3375605121"/>
  </r>
  <r>
    <n v="392"/>
    <n v="37740"/>
    <n v="37740"/>
    <s v="031-310-040"/>
    <n v="168.25390358850069"/>
    <s v="031-310-04"/>
    <n v="13925.233016599999"/>
    <s v="031310040000"/>
    <n v="13925.233052"/>
    <n v="23359"/>
    <s v="031310040000"/>
    <s v="03131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 "/>
    <s v=" "/>
    <s v=" "/>
    <s v=" "/>
    <s v="2016I601"/>
    <s v="2016"/>
    <s v="No"/>
    <s v="No"/>
    <n v="13925.233052"/>
    <x v="14"/>
    <n v="13892.768941362101"/>
    <n v="7328437.0208400078"/>
  </r>
  <r>
    <n v="393"/>
    <n v="37982"/>
    <n v="37982"/>
    <s v="031-380-090"/>
    <n v="621.86318365792476"/>
    <s v="031-380-09"/>
    <n v="20615.494468500001"/>
    <s v="031380090000"/>
    <n v="20615.494042599999"/>
    <n v="23418"/>
    <s v="031380090000"/>
    <s v="0313800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0N"/>
    <s v="7W"/>
    <s v=" "/>
    <s v="2016I601"/>
    <s v="2016"/>
    <s v="No"/>
    <s v="No"/>
    <n v="20615.494042599999"/>
    <x v="14"/>
    <n v="20615.494042600803"/>
    <n v="27084479.035092063"/>
  </r>
  <r>
    <n v="394"/>
    <n v="38327"/>
    <n v="38327"/>
    <s v="031-210-070"/>
    <n v="32.139050631646469"/>
    <s v="031-210-07"/>
    <n v="15745.1839179"/>
    <s v="031210070000"/>
    <n v="15745.1844138"/>
    <n v="22882"/>
    <s v="031210070000"/>
    <s v="0312100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0N"/>
    <s v="8W"/>
    <s v=" "/>
    <s v="2016I601"/>
    <s v="2016"/>
    <s v="No"/>
    <s v="No"/>
    <n v="15745.1844138"/>
    <x v="14"/>
    <n v="6096.5502902249673"/>
    <n v="1399785.5860699762"/>
  </r>
  <r>
    <n v="395"/>
    <n v="39757"/>
    <n v="39757"/>
    <s v="031-260-080"/>
    <n v="618.89855423299628"/>
    <s v="031-260-08"/>
    <n v="20808.444159999999"/>
    <s v="031260080000"/>
    <n v="20808.443896000001"/>
    <n v="23316"/>
    <s v="031260080000"/>
    <s v="03126008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0N"/>
    <s v="8W"/>
    <s v=" "/>
    <s v="2016I601"/>
    <s v="2016"/>
    <s v="No"/>
    <s v="No"/>
    <n v="20808.443896000001"/>
    <x v="14"/>
    <n v="20900.708980411724"/>
    <n v="26954773.831386153"/>
  </r>
  <r>
    <n v="396"/>
    <n v="40583"/>
    <n v="40583"/>
    <s v="031-280-060"/>
    <n v="630.159998941239"/>
    <s v="031-280-06"/>
    <n v="20986.6931472"/>
    <s v="031280060000"/>
    <n v="20986.693020999999"/>
    <n v="23342"/>
    <s v="031280060000"/>
    <s v="03128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0N"/>
    <s v="8W"/>
    <s v=" "/>
    <s v="2016I601"/>
    <s v="2016"/>
    <s v="No"/>
    <s v="No"/>
    <n v="20986.693020999999"/>
    <x v="14"/>
    <n v="20991.065721362269"/>
    <n v="27445471.896876074"/>
  </r>
  <r>
    <n v="397"/>
    <n v="40609"/>
    <n v="40609"/>
    <s v="031-260-090"/>
    <n v="642.22151398846393"/>
    <s v="031-260-09"/>
    <n v="21195.481852500001"/>
    <s v="031260090000"/>
    <n v="21195.4816741"/>
    <n v="23317"/>
    <s v="031260090000"/>
    <s v="0312600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0N"/>
    <s v="8W"/>
    <s v=" "/>
    <s v="2016I601"/>
    <s v="2016"/>
    <s v="No"/>
    <s v="No"/>
    <n v="21195.4816741"/>
    <x v="14"/>
    <n v="21195.481674085291"/>
    <n v="27970905.445024546"/>
  </r>
  <r>
    <n v="398"/>
    <n v="40636"/>
    <n v="40636"/>
    <s v="031-370-040"/>
    <n v="7.1186128088357954"/>
    <s v="031-370-04"/>
    <n v="2844.4126456200001"/>
    <s v="031370040000"/>
    <n v="2844.4122170199998"/>
    <n v="23410"/>
    <s v="031370040000"/>
    <s v="03137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0N"/>
    <s v="7W"/>
    <s v=" "/>
    <s v="2016I601"/>
    <s v="2016"/>
    <s v="No"/>
    <s v="No"/>
    <n v="2844.4122170199998"/>
    <x v="14"/>
    <n v="2725.8033526648878"/>
    <n v="310042.17370996386"/>
  </r>
  <r>
    <n v="399"/>
    <n v="41205"/>
    <n v="41205"/>
    <s v="031-310-050"/>
    <n v="55.593588454249286"/>
    <s v="031-310-05"/>
    <n v="17460.262667700001"/>
    <s v="031310050000"/>
    <n v="17460.2627603"/>
    <n v="23360"/>
    <s v="031310050000"/>
    <s v="03131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39N"/>
    <s v="8W"/>
    <s v=" "/>
    <s v="2016I601"/>
    <s v="2016"/>
    <s v="No"/>
    <s v="No"/>
    <n v="17460.2627603"/>
    <x v="14"/>
    <n v="7821.9230953424994"/>
    <n v="2421296.9445663891"/>
  </r>
  <r>
    <n v="400"/>
    <n v="41580"/>
    <n v="41580"/>
    <s v="031-290-050"/>
    <n v="3.951063326931636"/>
    <s v="031-290-05"/>
    <n v="11352.8034998"/>
    <s v="031290050000"/>
    <n v="11352.803731399999"/>
    <n v="23347"/>
    <s v="031290050000"/>
    <s v="0312900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39N"/>
    <s v="8W"/>
    <s v=" "/>
    <s v="2016I601"/>
    <s v="2016"/>
    <s v="No"/>
    <s v="No"/>
    <n v="11352.803731399999"/>
    <x v="14"/>
    <n v="1682.9534958388433"/>
    <n v="172081.77856770414"/>
  </r>
  <r>
    <n v="401"/>
    <n v="41754"/>
    <n v="41754"/>
    <s v="031-350-190"/>
    <n v="80.175911421548477"/>
    <s v="031-350-19"/>
    <n v="9045.0257419200007"/>
    <s v="031350190000"/>
    <n v="9045.0253936099998"/>
    <n v="23393"/>
    <s v="031350190000"/>
    <s v="03135019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40N"/>
    <s v="7W"/>
    <s v=" "/>
    <s v="2016I601"/>
    <s v="2016"/>
    <s v="No"/>
    <s v="No"/>
    <n v="9045.0253936099998"/>
    <x v="14"/>
    <n v="9045.0253936110312"/>
    <n v="3491983.6515932484"/>
  </r>
  <r>
    <n v="402"/>
    <n v="41914"/>
    <n v="41914"/>
    <s v="031-270-250"/>
    <n v="159.12860435354614"/>
    <s v="031-270-25"/>
    <n v="25041.746168199999"/>
    <s v="031270250000"/>
    <n v="25041.7463809"/>
    <n v="23336"/>
    <s v="031270250000"/>
    <s v="03127025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0N"/>
    <s v="8W"/>
    <s v=" "/>
    <s v="2016I601"/>
    <s v="2016"/>
    <s v="No"/>
    <s v="No"/>
    <n v="25041.7463809"/>
    <x v="14"/>
    <n v="13600.4002810444"/>
    <n v="6930625.7125674319"/>
  </r>
  <r>
    <n v="403"/>
    <n v="42131"/>
    <n v="42131"/>
    <s v="031-290-070"/>
    <n v="26.906624834045921"/>
    <s v="031-290-07"/>
    <n v="21284.507593599999"/>
    <s v="031290070000"/>
    <n v="21284.5080681"/>
    <n v="23349"/>
    <s v="031290070000"/>
    <s v="03129007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39N"/>
    <s v="8W"/>
    <s v=" "/>
    <s v="2016I601"/>
    <s v="2016"/>
    <s v="No"/>
    <s v="No"/>
    <n v="21284.5080681"/>
    <x v="14"/>
    <n v="10348.658510441197"/>
    <n v="1171868.5410965451"/>
  </r>
  <r>
    <n v="404"/>
    <n v="42139"/>
    <n v="42139"/>
    <s v="031-280-040"/>
    <n v="628.92113390097393"/>
    <s v="031-280-04"/>
    <n v="20951.941076700001"/>
    <s v="031280040000"/>
    <n v="20951.940805599999"/>
    <n v="23340"/>
    <s v="031280040000"/>
    <s v="03128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0N"/>
    <s v="8W"/>
    <s v=" "/>
    <s v="2016I601"/>
    <s v="2016"/>
    <s v="No"/>
    <s v="No"/>
    <n v="20951.940805599999"/>
    <x v="14"/>
    <n v="21026.861180484655"/>
    <n v="27391509.876733851"/>
  </r>
  <r>
    <n v="405"/>
    <n v="16836"/>
    <n v="16836"/>
    <s v="025-230-050"/>
    <n v="31.598002808611596"/>
    <s v="025-230-05"/>
    <n v="21063.232203600001"/>
    <s v="025230050000"/>
    <n v="21063.232016599999"/>
    <n v="20310"/>
    <s v="025230050000"/>
    <s v="02523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3N"/>
    <s v="11W"/>
    <s v=" "/>
    <s v="2016I601"/>
    <s v="2016"/>
    <s v="No"/>
    <s v="No"/>
    <n v="21063.232016599999"/>
    <x v="15"/>
    <n v="6000.801087795383"/>
    <n v="1376269.0935021765"/>
  </r>
  <r>
    <n v="406"/>
    <n v="16841"/>
    <n v="16841"/>
    <s v="025-230-060"/>
    <n v="16.99201833797936"/>
    <s v="025-230-06"/>
    <n v="20689.702229499999"/>
    <s v="025230060000"/>
    <n v="20689.7024575"/>
    <n v="20311"/>
    <s v="025230060000"/>
    <s v="02523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3N"/>
    <s v="11W"/>
    <s v=" "/>
    <s v="2016I601"/>
    <s v="2016"/>
    <s v="No"/>
    <s v="No"/>
    <n v="20689.7024575"/>
    <x v="15"/>
    <n v="4240.4121772146045"/>
    <n v="740108.62828272057"/>
  </r>
  <r>
    <n v="407"/>
    <n v="18026"/>
    <n v="18026"/>
    <s v="025-390-060"/>
    <n v="137.47563608043851"/>
    <s v="025-390-06"/>
    <n v="21187.2848791"/>
    <s v="025390060000"/>
    <n v="21187.285158300001"/>
    <n v="20411"/>
    <s v="025390060000"/>
    <s v="02539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2N"/>
    <s v="10W"/>
    <s v=" "/>
    <s v="2016I601"/>
    <s v="2016"/>
    <s v="No"/>
    <s v="No"/>
    <n v="21187.285158300001"/>
    <x v="15"/>
    <n v="13196.126900417989"/>
    <n v="5987936.251413052"/>
  </r>
  <r>
    <n v="408"/>
    <n v="18494"/>
    <n v="18494"/>
    <s v="025-260-060"/>
    <n v="138.41631994476262"/>
    <s v="025-260-06"/>
    <n v="15743.3565074"/>
    <s v="025260060000"/>
    <n v="15743.3567239"/>
    <n v="20333"/>
    <s v="025260060000"/>
    <s v="02526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2N"/>
    <s v="11W"/>
    <s v=" "/>
    <s v="2016I601"/>
    <s v="2016"/>
    <s v="No"/>
    <s v="No"/>
    <n v="15743.3567239"/>
    <x v="15"/>
    <n v="11162.949385474305"/>
    <n v="6028792.3964150064"/>
  </r>
  <r>
    <n v="409"/>
    <n v="20512"/>
    <n v="20512"/>
    <s v="025-290-030"/>
    <n v="28.25191482076502"/>
    <s v="025-290-03"/>
    <n v="20327.650350700002"/>
    <s v="025290030000"/>
    <n v="20327.650209799998"/>
    <n v="20352"/>
    <s v="025290030000"/>
    <s v="02529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2N"/>
    <s v="11W"/>
    <s v=" "/>
    <s v="2016I601"/>
    <s v="2016"/>
    <s v="No"/>
    <s v="No"/>
    <n v="20327.650209799998"/>
    <x v="15"/>
    <n v="5554.3001316655709"/>
    <n v="1230546.2117975615"/>
  </r>
  <r>
    <n v="410"/>
    <n v="20513"/>
    <n v="20513"/>
    <s v="025-420-010"/>
    <n v="508.94737537153242"/>
    <s v="025-420-01"/>
    <n v="20861.593393700001"/>
    <s v="025420010000"/>
    <n v="20861.593401800001"/>
    <n v="20426"/>
    <s v="025420010000"/>
    <s v="02542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2N"/>
    <s v="10W"/>
    <s v=" "/>
    <s v="2016I601"/>
    <s v="2016"/>
    <s v="No"/>
    <s v="No"/>
    <n v="20861.593401800001"/>
    <x v="15"/>
    <n v="19285.916459167071"/>
    <n v="22168228.293286592"/>
  </r>
  <r>
    <n v="411"/>
    <n v="23825"/>
    <n v="23825"/>
    <s v="025-260-090"/>
    <n v="459.687287472055"/>
    <s v="025-260-09"/>
    <n v="20582.6350929"/>
    <s v="025260090000"/>
    <n v="20582.634633400001"/>
    <n v="20336"/>
    <s v="025260090000"/>
    <s v="02526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42N"/>
    <s v="11W"/>
    <s v=" "/>
    <s v="2016I601"/>
    <s v="2016"/>
    <s v="No"/>
    <s v="No"/>
    <n v="20582.634633400001"/>
    <x v="15"/>
    <n v="19124.864806610705"/>
    <n v="20022628.149747755"/>
  </r>
  <r>
    <n v="412"/>
    <n v="24794"/>
    <n v="24794"/>
    <s v="025-280-060"/>
    <n v="337.90793545758305"/>
    <s v="025-280-06"/>
    <n v="20406.1809608"/>
    <s v="025280060000"/>
    <n v="20406.1804744"/>
    <n v="20349"/>
    <s v="025280060000"/>
    <s v="02528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2N"/>
    <s v="11W"/>
    <s v=" "/>
    <s v="2016I601"/>
    <s v="2016"/>
    <s v="No"/>
    <s v="No"/>
    <n v="20406.1804744"/>
    <x v="15"/>
    <n v="18009.286565504393"/>
    <n v="14718333.646771774"/>
  </r>
  <r>
    <n v="413"/>
    <n v="24953"/>
    <n v="24953"/>
    <s v="025-250-040"/>
    <n v="317.22495008408163"/>
    <s v="025-250-04"/>
    <n v="15840.909984399999"/>
    <s v="025250040000"/>
    <n v="15840.9101319"/>
    <n v="20322"/>
    <s v="025250040000"/>
    <s v="02525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2N"/>
    <s v="11W"/>
    <s v=" "/>
    <s v="2016I601"/>
    <s v="2016"/>
    <s v="No"/>
    <s v="No"/>
    <n v="15840.9101319"/>
    <x v="15"/>
    <n v="15689.536916067913"/>
    <n v="13817254.493366715"/>
  </r>
  <r>
    <n v="414"/>
    <n v="25583"/>
    <n v="25583"/>
    <s v="025-250-060"/>
    <n v="316.04881056309665"/>
    <s v="025-250-06"/>
    <n v="15841.6730028"/>
    <s v="025250060000"/>
    <n v="15841.672617"/>
    <n v="20324"/>
    <s v="025250060000"/>
    <s v="02525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2N"/>
    <s v="11W"/>
    <s v=" "/>
    <s v="2016I601"/>
    <s v="2016"/>
    <s v="No"/>
    <s v="No"/>
    <n v="15841.672617"/>
    <x v="15"/>
    <n v="15841.672617049269"/>
    <n v="13766137.005575312"/>
  </r>
  <r>
    <n v="415"/>
    <n v="25584"/>
    <n v="25584"/>
    <s v="025-380-100"/>
    <n v="303.40809639330956"/>
    <s v="025-380-10"/>
    <n v="15576.4945434"/>
    <s v="025380100000"/>
    <n v="15576.4948781"/>
    <n v="20406"/>
    <s v="025380100000"/>
    <s v="02538010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2N"/>
    <s v="10W"/>
    <s v=" "/>
    <s v="2016I601"/>
    <s v="2016"/>
    <s v="No"/>
    <s v="No"/>
    <n v="15576.4948781"/>
    <x v="15"/>
    <n v="15790.351773816843"/>
    <n v="13215142.447099879"/>
  </r>
  <r>
    <n v="416"/>
    <n v="27780"/>
    <n v="27780"/>
    <s v="025-250-030"/>
    <n v="109.89163408780594"/>
    <s v="025-250-03"/>
    <n v="15876.2535008"/>
    <s v="025250030000"/>
    <n v="15876.253714099999"/>
    <n v="20321"/>
    <s v="025250030000"/>
    <s v="02525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2N"/>
    <s v="11W"/>
    <s v=" "/>
    <s v="2016I601"/>
    <s v="2016"/>
    <s v="No"/>
    <s v="No"/>
    <n v="15876.253714099999"/>
    <x v="15"/>
    <n v="13207.123915751206"/>
    <n v="4786024.9496323997"/>
  </r>
  <r>
    <n v="417"/>
    <n v="27781"/>
    <n v="27781"/>
    <s v="025-380-090"/>
    <n v="35.445558002300778"/>
    <s v="025-380-09"/>
    <n v="15548.1733718"/>
    <s v="025380090000"/>
    <n v="15548.173368199999"/>
    <n v="20405"/>
    <s v="025380090000"/>
    <s v="02538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2N"/>
    <s v="10W"/>
    <s v=" "/>
    <s v="2016I601"/>
    <s v="2016"/>
    <s v="No"/>
    <s v="No"/>
    <n v="15548.173368199999"/>
    <x v="15"/>
    <n v="8054.2539993706832"/>
    <n v="1543823.1315744249"/>
  </r>
  <r>
    <n v="418"/>
    <n v="28305"/>
    <n v="28305"/>
    <s v="025-250-050"/>
    <n v="308.78662587045557"/>
    <s v="025-250-05"/>
    <n v="15599.5789957"/>
    <s v="025250050000"/>
    <n v="15599.578973"/>
    <n v="20323"/>
    <s v="025250050000"/>
    <s v="02525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2N"/>
    <s v="11W"/>
    <s v=" "/>
    <s v="2016I601"/>
    <s v="2016"/>
    <s v="No"/>
    <s v="No"/>
    <n v="15599.578973"/>
    <x v="15"/>
    <n v="15599.578973029527"/>
    <n v="13449801.445251167"/>
  </r>
  <r>
    <n v="419"/>
    <n v="30743"/>
    <n v="30743"/>
    <s v="025-250-020"/>
    <n v="264.94908752978768"/>
    <s v="025-250-02"/>
    <n v="15542.3937628"/>
    <s v="025250020000"/>
    <n v="15542.393793499999"/>
    <n v="20320"/>
    <s v="025250020000"/>
    <s v="02525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2N"/>
    <s v="11W"/>
    <s v=" "/>
    <s v="2016I601"/>
    <s v="2016"/>
    <s v="No"/>
    <s v="No"/>
    <n v="15542.393793499999"/>
    <x v="15"/>
    <n v="15256.802785244352"/>
    <n v="11539940.090776963"/>
  </r>
  <r>
    <n v="420"/>
    <n v="32597"/>
    <n v="32597"/>
    <s v="025-390-050"/>
    <n v="634.35775778835932"/>
    <s v="025-390-05"/>
    <n v="21033.754465599999"/>
    <s v="025390050000"/>
    <n v="21033.7545508"/>
    <n v="20410"/>
    <s v="025390050000"/>
    <s v="02539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2N"/>
    <s v="10W"/>
    <s v=" "/>
    <s v="2016I601"/>
    <s v="2016"/>
    <s v="No"/>
    <s v="No"/>
    <n v="21033.7545508"/>
    <x v="15"/>
    <n v="21033.754550750105"/>
    <n v="27630265.405167866"/>
  </r>
  <r>
    <n v="421"/>
    <n v="33588"/>
    <n v="33588"/>
    <s v="025-420-030"/>
    <n v="15.384050278334238"/>
    <s v="025-420-03"/>
    <n v="21238.458476200001"/>
    <s v="025420030000"/>
    <n v="21238.458202999998"/>
    <n v="20428"/>
    <s v="025420030000"/>
    <s v="02542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2N"/>
    <s v="10W"/>
    <s v=" "/>
    <s v="2016I601"/>
    <s v="2016"/>
    <s v="No"/>
    <s v="No"/>
    <n v="21238.458202999998"/>
    <x v="15"/>
    <n v="3626.0086129109659"/>
    <n v="670071.30281236442"/>
  </r>
  <r>
    <n v="422"/>
    <n v="33794"/>
    <n v="33794"/>
    <s v="025-420-020"/>
    <n v="575.74663849304545"/>
    <s v="025-420-02"/>
    <n v="21020.2103537"/>
    <s v="025420020000"/>
    <n v="21020.210515899998"/>
    <n v="20427"/>
    <s v="025420020000"/>
    <s v="02542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2N"/>
    <s v="10W"/>
    <s v=" "/>
    <s v="2016I601"/>
    <s v="2016"/>
    <s v="No"/>
    <s v="No"/>
    <n v="21020.210515899998"/>
    <x v="15"/>
    <n v="20369.755489079049"/>
    <n v="25077486.31029056"/>
  </r>
  <r>
    <n v="423"/>
    <n v="33849"/>
    <n v="33849"/>
    <s v="025-250-010"/>
    <n v="220.24149050163308"/>
    <s v="025-250-01"/>
    <n v="15739.1334656"/>
    <s v="025250010000"/>
    <n v="15739.133721300001"/>
    <n v="20319"/>
    <s v="025250010000"/>
    <s v="02525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2N"/>
    <s v="11W"/>
    <s v=" "/>
    <s v="2016I601"/>
    <s v="2016"/>
    <s v="No"/>
    <s v="No"/>
    <n v="15739.133721300001"/>
    <x v="15"/>
    <n v="14461.714535847801"/>
    <n v="9592716.6916973814"/>
  </r>
  <r>
    <n v="424"/>
    <n v="35442"/>
    <n v="35442"/>
    <s v="025-250-090"/>
    <n v="640.58435199547205"/>
    <s v="025-250-09"/>
    <n v="21129.713101000001"/>
    <s v="025250090000"/>
    <n v="21129.7130683"/>
    <n v="20327"/>
    <s v="025250090000"/>
    <s v="02525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2N"/>
    <s v="11W"/>
    <s v=" "/>
    <s v="2016I601"/>
    <s v="2016"/>
    <s v="No"/>
    <s v="No"/>
    <n v="21129.7130683"/>
    <x v="15"/>
    <n v="21129.713068297489"/>
    <n v="27901805.575954735"/>
  </r>
  <r>
    <n v="425"/>
    <n v="35453"/>
    <n v="35453"/>
    <s v="025-250-070"/>
    <n v="631.51119846124811"/>
    <s v="025-250-07"/>
    <n v="20979.4962204"/>
    <s v="025250070000"/>
    <n v="20979.495777299999"/>
    <n v="20325"/>
    <s v="025250070000"/>
    <s v="0252500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2N"/>
    <s v="11W"/>
    <s v=" "/>
    <s v="2016I601"/>
    <s v="2016"/>
    <s v="No"/>
    <s v="No"/>
    <n v="20979.495777299999"/>
    <x v="15"/>
    <n v="20979.495777334436"/>
    <n v="27506605.250909194"/>
  </r>
  <r>
    <n v="426"/>
    <n v="35902"/>
    <n v="35902"/>
    <s v="025-280-020"/>
    <n v="235.63048542717141"/>
    <s v="025-280-02"/>
    <n v="21913.857307599999"/>
    <s v="025280020000"/>
    <n v="21913.857279899999"/>
    <n v="20345"/>
    <s v="025280020000"/>
    <s v="02528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2N"/>
    <s v="11W"/>
    <s v=" "/>
    <s v="2016I601"/>
    <s v="2016"/>
    <s v="No"/>
    <s v="No"/>
    <n v="21913.857279899999"/>
    <x v="15"/>
    <n v="19012.595714259827"/>
    <n v="10263881.768591534"/>
  </r>
  <r>
    <n v="427"/>
    <n v="35903"/>
    <n v="35903"/>
    <s v="025-280-030"/>
    <n v="623.07130222317346"/>
    <s v="025-280-03"/>
    <n v="20931.924071000001"/>
    <s v="025280030000"/>
    <n v="20931.923682699999"/>
    <n v="20346"/>
    <s v="025280030000"/>
    <s v="02528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 "/>
    <s v=" "/>
    <s v=" "/>
    <s v=" "/>
    <s v="2016I601"/>
    <s v="2016"/>
    <s v="No"/>
    <s v="No"/>
    <n v="20931.923682699999"/>
    <x v="15"/>
    <n v="20594.263763578107"/>
    <n v="27138981.483477164"/>
  </r>
  <r>
    <n v="428"/>
    <n v="36024"/>
    <n v="36024"/>
    <s v="025-420-050"/>
    <n v="151.98758832733071"/>
    <s v="025-420-05"/>
    <n v="21054.308503"/>
    <s v="025420050000"/>
    <n v="21054.3080844"/>
    <n v="20430"/>
    <s v="025420050000"/>
    <s v="02542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2N"/>
    <s v="10W"/>
    <s v=" "/>
    <s v="2016I601"/>
    <s v="2016"/>
    <s v="No"/>
    <s v="No"/>
    <n v="21054.3080844"/>
    <x v="15"/>
    <n v="12708.201986818476"/>
    <n v="6620206.1088252459"/>
  </r>
  <r>
    <n v="429"/>
    <n v="38263"/>
    <n v="38263"/>
    <s v="025-250-080"/>
    <n v="642.23945067501552"/>
    <s v="025-250-08"/>
    <n v="21161.105747199999"/>
    <s v="025250080000"/>
    <n v="21161.106325000001"/>
    <n v="20326"/>
    <s v="025250080000"/>
    <s v="02525008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2N"/>
    <s v="11W"/>
    <s v=" "/>
    <s v="2016I601"/>
    <s v="2016"/>
    <s v="No"/>
    <s v="No"/>
    <n v="21161.106325000001"/>
    <x v="15"/>
    <n v="21161.106324989403"/>
    <n v="27973861.260720517"/>
  </r>
  <r>
    <n v="430"/>
    <n v="38657"/>
    <n v="38657"/>
    <s v="025-270-040"/>
    <n v="49.720462643788224"/>
    <s v="025-270-04"/>
    <n v="21120.860777800001"/>
    <s v="025270040000"/>
    <n v="21120.860631200001"/>
    <n v="20340"/>
    <s v="025270040000"/>
    <s v="02527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2N"/>
    <s v="11W"/>
    <s v=" "/>
    <s v="2016I601"/>
    <s v="2016"/>
    <s v="No"/>
    <s v="No"/>
    <n v="21120.860631200001"/>
    <x v="15"/>
    <n v="9697.4868131374442"/>
    <n v="2165735.7332541831"/>
  </r>
  <r>
    <n v="431"/>
    <n v="38833"/>
    <n v="38833"/>
    <s v="025-280-010"/>
    <n v="199.34030284919905"/>
    <s v="025-280-01"/>
    <n v="21582.959331099999"/>
    <s v="025280010000"/>
    <n v="21582.9592543"/>
    <n v="20344"/>
    <s v="025280010000"/>
    <s v="02528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2N"/>
    <s v="11W"/>
    <s v=" "/>
    <s v="2016I601"/>
    <s v="2016"/>
    <s v="No"/>
    <s v="No"/>
    <n v="21582.9592543"/>
    <x v="15"/>
    <n v="13680.060548525213"/>
    <n v="8683081.3939790558"/>
  </r>
  <r>
    <n v="432"/>
    <n v="41102"/>
    <n v="41102"/>
    <s v="025-420-040"/>
    <n v="85.437560186644802"/>
    <s v="025-420-04"/>
    <n v="20886.287503799998"/>
    <s v="025420040000"/>
    <n v="20886.287483100001"/>
    <n v="20429"/>
    <s v="025420040000"/>
    <s v="02542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1"/>
    <s v="42N"/>
    <s v="10W"/>
    <s v=" "/>
    <s v="2016I601"/>
    <s v="2016"/>
    <s v="No"/>
    <s v="No"/>
    <n v="20886.287483100001"/>
    <x v="15"/>
    <n v="8432.5006472374989"/>
    <n v="3721325.1482100291"/>
  </r>
  <r>
    <n v="433"/>
    <n v="1521"/>
    <n v="1521"/>
    <s v="025-010-010"/>
    <n v="271.02254363921389"/>
    <s v="025-010-01"/>
    <n v="20438.619642599999"/>
    <s v="025010010000"/>
    <n v="20438.619336399999"/>
    <n v="20166"/>
    <s v="025010010000"/>
    <s v="02501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3N"/>
    <s v="12W"/>
    <s v=" "/>
    <s v="2016I601"/>
    <s v="2016"/>
    <s v="No"/>
    <s v="No"/>
    <n v="20438.619336399999"/>
    <x v="16"/>
    <n v="17052.857428517971"/>
    <n v="11805660.178201742"/>
  </r>
  <r>
    <n v="434"/>
    <n v="9245"/>
    <n v="9245"/>
    <s v="015-110-020"/>
    <n v="421.4734854172591"/>
    <s v="015-110-02"/>
    <n v="21128.188123899999"/>
    <s v="015110020000"/>
    <n v="21128.187811200001"/>
    <n v="10774"/>
    <s v="015110020000"/>
    <s v="01511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4N"/>
    <s v="12W"/>
    <s v=" "/>
    <s v="2016I601"/>
    <s v="2016"/>
    <s v="No"/>
    <s v="No"/>
    <n v="21128.187811200001"/>
    <x v="16"/>
    <n v="18067.862485120291"/>
    <n v="18358973.853032187"/>
  </r>
  <r>
    <n v="435"/>
    <n v="10457"/>
    <n v="10457"/>
    <s v="015-110-070"/>
    <n v="576.01325741652499"/>
    <s v="015-110-07"/>
    <n v="20705.9775648"/>
    <s v="015110070000"/>
    <n v="20705.977715500001"/>
    <n v="10779"/>
    <s v="015110070000"/>
    <s v="01511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4N"/>
    <s v="12W"/>
    <s v=" "/>
    <s v="2016I601"/>
    <s v="2016"/>
    <s v="No"/>
    <s v="No"/>
    <n v="20705.977715500001"/>
    <x v="16"/>
    <n v="20705.977715510875"/>
    <n v="25090851.308483381"/>
  </r>
  <r>
    <n v="436"/>
    <n v="10460"/>
    <n v="10460"/>
    <s v="015-240-100"/>
    <n v="595.95802809116276"/>
    <s v="015-240-10"/>
    <n v="20819.024376199999"/>
    <s v="015240100000"/>
    <n v="20819.024831800001"/>
    <n v="10617"/>
    <s v="015240100000"/>
    <s v="01524010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1"/>
    <s v="44N"/>
    <s v="11W"/>
    <s v=" "/>
    <s v="2016I601"/>
    <s v="2016"/>
    <s v="No"/>
    <s v="No"/>
    <n v="20819.024831800001"/>
    <x v="16"/>
    <n v="20052.004925640205"/>
    <n v="25959569.81248131"/>
  </r>
  <r>
    <n v="437"/>
    <n v="10463"/>
    <n v="10463"/>
    <s v="015-240-110"/>
    <n v="86.302810064323523"/>
    <s v="015-240-11"/>
    <n v="20967.342082899999"/>
    <s v="015240110000"/>
    <n v="20967.3426946"/>
    <n v="10618"/>
    <s v="015240110000"/>
    <s v="01524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4N"/>
    <s v="11W"/>
    <s v=" "/>
    <s v="2016I601"/>
    <s v="2016"/>
    <s v="No"/>
    <s v="No"/>
    <n v="20967.3426946"/>
    <x v="16"/>
    <n v="11833.151886783531"/>
    <n v="3759411.62301382"/>
  </r>
  <r>
    <n v="438"/>
    <n v="11368"/>
    <n v="11368"/>
    <s v="025-010-050"/>
    <n v="446.44239015892202"/>
    <s v="025-010-05"/>
    <n v="21217.067375400002"/>
    <s v="025010050000"/>
    <n v="21217.0671492"/>
    <n v="20170"/>
    <s v="025010050000"/>
    <s v="02501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3N"/>
    <s v="12W"/>
    <s v=" "/>
    <s v="2016I601"/>
    <s v="2016"/>
    <s v="No"/>
    <s v="No"/>
    <n v="21217.0671492"/>
    <x v="16"/>
    <n v="17379.252812357823"/>
    <n v="19446857.733479194"/>
  </r>
  <r>
    <n v="439"/>
    <n v="15028"/>
    <n v="15028"/>
    <s v="015-100-030"/>
    <n v="413.335931997589"/>
    <s v="015-100-03"/>
    <n v="21010.056959599999"/>
    <s v="015100030000"/>
    <n v="21010.056778900002"/>
    <n v="10770"/>
    <s v="015100030000"/>
    <s v="01510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4N"/>
    <s v="12W"/>
    <s v=" "/>
    <s v="2016I601"/>
    <s v="2016"/>
    <s v="No"/>
    <s v="No"/>
    <n v="21010.056778900002"/>
    <x v="16"/>
    <n v="17813.42298837929"/>
    <n v="18004373.675038289"/>
  </r>
  <r>
    <n v="440"/>
    <n v="15031"/>
    <n v="15031"/>
    <s v="015-210-020"/>
    <n v="283.56936230513622"/>
    <s v="015-210-02"/>
    <n v="21011.8807667"/>
    <s v="015210020000"/>
    <n v="21011.880305300001"/>
    <n v="10849"/>
    <s v="015210020000"/>
    <s v="01521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4N"/>
    <s v="11W"/>
    <s v=" "/>
    <s v="2016I601"/>
    <s v="2016"/>
    <s v="No"/>
    <s v="No"/>
    <n v="21011.880305300001"/>
    <x v="16"/>
    <n v="15937.835195080352"/>
    <n v="12351761.296205323"/>
  </r>
  <r>
    <n v="441"/>
    <n v="16220"/>
    <n v="16220"/>
    <s v="015-110-040"/>
    <n v="634.36630068174009"/>
    <s v="015-110-04"/>
    <n v="21028.035550199998"/>
    <s v="015110040000"/>
    <n v="21028.0353975"/>
    <n v="10776"/>
    <s v="015110040000"/>
    <s v="01511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4N"/>
    <s v="12W"/>
    <s v=" "/>
    <s v="2016I601"/>
    <s v="2016"/>
    <s v="No"/>
    <s v="No"/>
    <n v="21028.0353975"/>
    <x v="16"/>
    <n v="21028.035397522752"/>
    <n v="27632557.524811704"/>
  </r>
  <r>
    <n v="442"/>
    <n v="16616"/>
    <n v="16616"/>
    <s v="015-110-050"/>
    <n v="504.41408994940883"/>
    <s v="015-110-05"/>
    <n v="20792.0615855"/>
    <s v="015110050000"/>
    <n v="20792.061531899999"/>
    <n v="10777"/>
    <s v="015110050000"/>
    <s v="01511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4N"/>
    <s v="12W"/>
    <s v=" "/>
    <s v="2016I601"/>
    <s v="2016"/>
    <s v="No"/>
    <s v="No"/>
    <n v="20792.061531899999"/>
    <x v="16"/>
    <n v="19194.650567527184"/>
    <n v="21971670.279680118"/>
  </r>
  <r>
    <n v="443"/>
    <n v="16625"/>
    <n v="16625"/>
    <s v="015-110-060"/>
    <n v="610.7892669784211"/>
    <s v="015-110-06"/>
    <n v="20633.5007725"/>
    <s v="015110060000"/>
    <n v="20633.500876300001"/>
    <n v="10778"/>
    <s v="015110060000"/>
    <s v="01511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4N"/>
    <s v="12W"/>
    <s v=" "/>
    <s v="2016I601"/>
    <s v="2016"/>
    <s v="No"/>
    <s v="No"/>
    <n v="20633.500876300001"/>
    <x v="16"/>
    <n v="20633.500876313759"/>
    <n v="26605382.102923896"/>
  </r>
  <r>
    <n v="444"/>
    <n v="17480"/>
    <n v="17480"/>
    <s v="015-110-030"/>
    <n v="637.02665130168771"/>
    <s v="015-110-03"/>
    <n v="21071.2342202"/>
    <s v="015110030000"/>
    <n v="21071.233993599999"/>
    <n v="10775"/>
    <s v="015110030000"/>
    <s v="01511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12W"/>
    <s v=" "/>
    <s v="2016I601"/>
    <s v="2016"/>
    <s v="No"/>
    <s v="No"/>
    <n v="21071.233993599999"/>
    <x v="16"/>
    <n v="21071.233993649847"/>
    <n v="27748442.004999228"/>
  </r>
  <r>
    <n v="445"/>
    <n v="17865"/>
    <n v="17865"/>
    <s v="015-210-030"/>
    <n v="30.907328554676901"/>
    <s v="015-210-03"/>
    <n v="21249.692097200001"/>
    <s v="015210030000"/>
    <n v="21249.691995500001"/>
    <n v="10850"/>
    <s v="015210030000"/>
    <s v="0152100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4N"/>
    <s v="11W"/>
    <s v=" "/>
    <s v="2016I601"/>
    <s v="2016"/>
    <s v="No"/>
    <s v="No"/>
    <n v="21249.691995500001"/>
    <x v="16"/>
    <n v="10249.380968344671"/>
    <n v="1345923.5956026672"/>
  </r>
  <r>
    <n v="446"/>
    <n v="18034"/>
    <n v="18034"/>
    <s v="025-010-030"/>
    <n v="586.03577098798291"/>
    <s v="025-010-03"/>
    <n v="20282.255765499998"/>
    <s v="025010030000"/>
    <n v="20282.255614900001"/>
    <n v="20168"/>
    <s v="025010030000"/>
    <s v="02501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3N"/>
    <s v="12W"/>
    <s v=" "/>
    <s v="2016I601"/>
    <s v="2016"/>
    <s v="No"/>
    <s v="No"/>
    <n v="20282.255614900001"/>
    <x v="16"/>
    <n v="19939.419391540236"/>
    <n v="25526819.769978561"/>
  </r>
  <r>
    <n v="447"/>
    <n v="22337"/>
    <n v="22337"/>
    <s v="015-210-070"/>
    <n v="195.20570032131144"/>
    <s v="015-210-07"/>
    <n v="21603.984318700001"/>
    <s v="015210070000"/>
    <n v="21603.984222899999"/>
    <n v="10854"/>
    <s v="015210070000"/>
    <s v="01521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4N"/>
    <s v="11W"/>
    <s v=" "/>
    <s v="2016I601"/>
    <s v="2016"/>
    <s v="No"/>
    <s v="No"/>
    <n v="21603.984222899999"/>
    <x v="16"/>
    <n v="12802.173976650323"/>
    <n v="8503005.2699708212"/>
  </r>
  <r>
    <n v="448"/>
    <n v="22619"/>
    <n v="22619"/>
    <s v="015-100-040"/>
    <n v="15.944910397960532"/>
    <s v="015-100-04"/>
    <n v="21191.018469899998"/>
    <s v="015100040000"/>
    <n v="21191.018078900001"/>
    <n v="10771"/>
    <s v="015100040000"/>
    <s v="01510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4N"/>
    <s v="12W"/>
    <s v=" "/>
    <s v="2016I601"/>
    <s v="2016"/>
    <s v="No"/>
    <s v="No"/>
    <n v="21191.018078900001"/>
    <x v="16"/>
    <n v="5938.0213030939431"/>
    <n v="694510.28506434045"/>
  </r>
  <r>
    <n v="449"/>
    <n v="22631"/>
    <n v="22631"/>
    <s v="015-100-050"/>
    <n v="537.55419682349179"/>
    <s v="015-100-05"/>
    <n v="21076.213470899998"/>
    <s v="015100050000"/>
    <n v="21076.213842500001"/>
    <n v="10772"/>
    <s v="015100050000"/>
    <s v="01510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4N"/>
    <s v="12W"/>
    <s v=" "/>
    <s v="2016I601"/>
    <s v="2016"/>
    <s v="No"/>
    <s v="No"/>
    <n v="21076.213842500001"/>
    <x v="16"/>
    <n v="19919.269642937728"/>
    <n v="23415314.367224477"/>
  </r>
  <r>
    <n v="450"/>
    <n v="22633"/>
    <n v="22633"/>
    <s v="015-100-060"/>
    <n v="629.487602209682"/>
    <s v="015-100-06"/>
    <n v="20946.2647354"/>
    <s v="015100060000"/>
    <n v="20946.264949699998"/>
    <n v="10773"/>
    <s v="015100060000"/>
    <s v="01510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4N"/>
    <s v="12W"/>
    <s v=" "/>
    <s v="2016I601"/>
    <s v="2016"/>
    <s v="No"/>
    <s v="No"/>
    <n v="20946.264949699998"/>
    <x v="16"/>
    <n v="20946.264949692482"/>
    <n v="27420243.603195451"/>
  </r>
  <r>
    <n v="451"/>
    <n v="23139"/>
    <n v="23139"/>
    <s v="025-010-040"/>
    <n v="77.912029804658459"/>
    <s v="025-010-04"/>
    <n v="21211.431197900001"/>
    <s v="025010040000"/>
    <n v="21211.4316449"/>
    <n v="20169"/>
    <s v="025010040000"/>
    <s v="02501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3N"/>
    <s v="12W"/>
    <s v=" "/>
    <s v="2016I601"/>
    <s v="2016"/>
    <s v="No"/>
    <s v="No"/>
    <n v="21211.4316449"/>
    <x v="16"/>
    <n v="9722.2486413179504"/>
    <n v="3393736.988937669"/>
  </r>
  <r>
    <n v="452"/>
    <n v="23424"/>
    <n v="23424"/>
    <s v="015-210-050"/>
    <n v="628.87835438651894"/>
    <s v="015-210-05"/>
    <n v="20936.535020700001"/>
    <s v="015210050000"/>
    <n v="20936.5348079"/>
    <n v="10852"/>
    <s v="015210050000"/>
    <s v="0152100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44N"/>
    <s v="11W"/>
    <s v=" "/>
    <s v="2016I601"/>
    <s v="2016"/>
    <s v="No"/>
    <s v="No"/>
    <n v="20936.5348079"/>
    <x v="16"/>
    <n v="20936.534807881548"/>
    <n v="27393703.013875831"/>
  </r>
  <r>
    <n v="453"/>
    <n v="23432"/>
    <n v="23432"/>
    <s v="015-210-060"/>
    <n v="681.80840285000454"/>
    <s v="015-210-06"/>
    <n v="21855.872428300001"/>
    <s v="015210060000"/>
    <n v="21855.872482300001"/>
    <n v="10853"/>
    <s v="015210060000"/>
    <s v="0152100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4N"/>
    <s v="11W"/>
    <s v=" "/>
    <s v="2016I601"/>
    <s v="2016"/>
    <s v="No"/>
    <s v="No"/>
    <n v="21855.872482300001"/>
    <x v="16"/>
    <n v="21628.762822155215"/>
    <n v="29699571.399660509"/>
  </r>
  <r>
    <n v="454"/>
    <n v="24750"/>
    <n v="24750"/>
    <s v="025-200-010"/>
    <n v="278.28716942425962"/>
    <s v="025-200-01"/>
    <n v="20223.913777999998"/>
    <s v="025200010000"/>
    <n v="20223.913136800002"/>
    <n v="20285"/>
    <s v="025200010000"/>
    <s v="02520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3N"/>
    <s v="11W"/>
    <s v=" "/>
    <s v="2016I601"/>
    <s v="2016"/>
    <s v="No"/>
    <s v="No"/>
    <n v="20223.913136800002"/>
    <x v="16"/>
    <n v="14991.208074197002"/>
    <n v="12122101.834856521"/>
  </r>
  <r>
    <n v="455"/>
    <n v="25536"/>
    <n v="25536"/>
    <s v="015-240-080"/>
    <n v="574.94812162159997"/>
    <s v="015-240-08"/>
    <n v="23669.422721399998"/>
    <s v="015240080000"/>
    <n v="23669.422038600002"/>
    <n v="10615"/>
    <s v="015240080000"/>
    <s v="01524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4N"/>
    <s v="11W"/>
    <s v=" "/>
    <s v="2016I601"/>
    <s v="2016"/>
    <s v="No"/>
    <s v="No"/>
    <n v="23669.422038600002"/>
    <x v="16"/>
    <n v="23162.666525090677"/>
    <n v="25044353.818892926"/>
  </r>
  <r>
    <n v="456"/>
    <n v="27138"/>
    <n v="27138"/>
    <s v="025-010-020"/>
    <n v="595.08987935152163"/>
    <s v="025-010-02"/>
    <n v="20372.117914900002"/>
    <s v="025010020000"/>
    <n v="20372.117793099998"/>
    <n v="20167"/>
    <s v="025010020000"/>
    <s v="02501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3N"/>
    <s v="12W"/>
    <s v=" "/>
    <s v="2016I601"/>
    <s v="2016"/>
    <s v="No"/>
    <s v="No"/>
    <n v="20372.117793099998"/>
    <x v="16"/>
    <n v="20372.117793119265"/>
    <n v="25921344.985755693"/>
  </r>
  <r>
    <n v="457"/>
    <n v="27721"/>
    <n v="27721"/>
    <s v="015-240-070"/>
    <n v="631.26823375743209"/>
    <s v="015-240-07"/>
    <n v="20976.926106499999"/>
    <s v="015240070000"/>
    <n v="20976.926074899999"/>
    <n v="10614"/>
    <s v="015240070000"/>
    <s v="01524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4N"/>
    <s v="11W"/>
    <s v=" "/>
    <s v="2016I601"/>
    <s v="2016"/>
    <s v="No"/>
    <s v="No"/>
    <n v="20976.926074899999"/>
    <x v="16"/>
    <n v="20976.926074933901"/>
    <n v="27497609.30021045"/>
  </r>
  <r>
    <n v="458"/>
    <n v="27723"/>
    <n v="27723"/>
    <s v="015-240-090"/>
    <n v="73.106254534245025"/>
    <s v="015-240-09"/>
    <n v="26750.369633900002"/>
    <s v="015240090000"/>
    <n v="26750.3686609"/>
    <n v="10616"/>
    <s v="015240090000"/>
    <s v="0152400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4N"/>
    <s v="11W"/>
    <s v=" "/>
    <s v="2016I601"/>
    <s v="2016"/>
    <s v="No"/>
    <s v="No"/>
    <n v="26750.3686609"/>
    <x v="16"/>
    <n v="10474.922506966368"/>
    <n v="3184509.6719496702"/>
  </r>
  <r>
    <n v="459"/>
    <n v="30881"/>
    <n v="30881"/>
    <s v="025-010-060"/>
    <n v="84.150856527034577"/>
    <s v="025-010-06"/>
    <n v="20847.875012600001"/>
    <s v="025010060000"/>
    <n v="20847.8753512"/>
    <n v="20171"/>
    <s v="025010060000"/>
    <s v="02501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3N"/>
    <s v="12W"/>
    <s v=" "/>
    <s v="2016I601"/>
    <s v="2016"/>
    <s v="No"/>
    <s v="No"/>
    <n v="20847.8753512"/>
    <x v="16"/>
    <n v="11851.000746428814"/>
    <n v="3665837.8263223851"/>
  </r>
  <r>
    <n v="460"/>
    <n v="31020"/>
    <n v="31020"/>
    <s v="015-100-020"/>
    <n v="192.35790394744188"/>
    <s v="015-100-02"/>
    <n v="21096.4226155"/>
    <s v="015100020000"/>
    <n v="21096.422806999999"/>
    <n v="10769"/>
    <s v="015100020000"/>
    <s v="0151000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12W"/>
    <s v=" "/>
    <s v="2016I601"/>
    <s v="2016"/>
    <s v="No"/>
    <s v="No"/>
    <n v="21096.422806999999"/>
    <x v="16"/>
    <n v="12486.382050973916"/>
    <n v="8378917.8373680171"/>
  </r>
  <r>
    <n v="461"/>
    <n v="376"/>
    <n v="376"/>
    <s v="014-040-060"/>
    <n v="294.26057427141626"/>
    <s v="014-040-06"/>
    <n v="22125.9188096"/>
    <s v="014040060000"/>
    <n v="22125.918905499999"/>
    <n v="9143"/>
    <s v="014040060000"/>
    <s v="01404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5N"/>
    <s v="9W"/>
    <s v=" "/>
    <s v="2016I601"/>
    <s v="2016"/>
    <s v="No"/>
    <s v="No"/>
    <n v="22125.918905499999"/>
    <x v="17"/>
    <n v="14860.116077836261"/>
    <n v="12818053.561824679"/>
  </r>
  <r>
    <n v="462"/>
    <n v="377"/>
    <n v="377"/>
    <s v="014-040-070"/>
    <n v="29.071824711686773"/>
    <s v="014-040-07"/>
    <n v="22676.535234300001"/>
    <s v="014040070000"/>
    <n v="22676.5349341"/>
    <n v="9144"/>
    <s v="014040070000"/>
    <s v="01404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5N"/>
    <s v="9W"/>
    <s v=" "/>
    <s v="2016I601"/>
    <s v="2016"/>
    <s v="No"/>
    <s v="No"/>
    <n v="22676.5349341"/>
    <x v="17"/>
    <n v="5880.258869172415"/>
    <n v="1266405.1439359742"/>
  </r>
  <r>
    <n v="463"/>
    <n v="2304"/>
    <n v="2304"/>
    <s v="014-060-070"/>
    <n v="168.28176489104669"/>
    <s v="014-060-07"/>
    <n v="20708.082904300001"/>
    <s v="014060070000"/>
    <n v="20708.083010499999"/>
    <n v="9156"/>
    <s v="014060070000"/>
    <s v="01406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5N"/>
    <s v="9W"/>
    <s v=" "/>
    <s v="2016I601"/>
    <s v="2016"/>
    <s v="No"/>
    <s v="No"/>
    <n v="20708.083010499999"/>
    <x v="17"/>
    <n v="12912.560370517651"/>
    <n v="7330568.3140222263"/>
  </r>
  <r>
    <n v="464"/>
    <n v="3869"/>
    <n v="3869"/>
    <s v="014-112-340"/>
    <n v="113.90117097995785"/>
    <s v="014-112-34"/>
    <n v="10295.955875400001"/>
    <s v="014112340000"/>
    <n v="10295.955619"/>
    <n v="9298"/>
    <s v="014112340000"/>
    <s v="0141123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4N"/>
    <s v="9W"/>
    <s v=" "/>
    <s v="2016I601"/>
    <s v="2016"/>
    <s v="No"/>
    <s v="No"/>
    <n v="10295.955619"/>
    <x v="17"/>
    <n v="10295.95561904679"/>
    <n v="4961479.0481719552"/>
  </r>
  <r>
    <n v="465"/>
    <n v="8672"/>
    <n v="8672"/>
    <s v="014-050-120"/>
    <n v="237.63373339303297"/>
    <s v="014-050-12"/>
    <n v="20861.266828"/>
    <s v="014050120000"/>
    <n v="20861.266855999998"/>
    <n v="8923"/>
    <s v="014050120000"/>
    <s v="014050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5N"/>
    <s v="9W"/>
    <s v=" "/>
    <s v="2016I601"/>
    <s v="2016"/>
    <s v="No"/>
    <s v="No"/>
    <n v="20861.266855999998"/>
    <x v="17"/>
    <n v="14171.206508809773"/>
    <n v="10351526.503160682"/>
  </r>
  <r>
    <n v="466"/>
    <n v="14199"/>
    <n v="14199"/>
    <s v="014-050-100"/>
    <n v="457.26071820275223"/>
    <s v="014-050-10"/>
    <n v="30937.117844"/>
    <s v="014050100000"/>
    <n v="30937.117904300001"/>
    <n v="8921"/>
    <s v="014050100000"/>
    <s v="01405010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5N"/>
    <s v="9W"/>
    <s v=" "/>
    <s v="2016I601"/>
    <s v="2016"/>
    <s v="No"/>
    <s v="No"/>
    <n v="30937.117904300001"/>
    <x v="17"/>
    <n v="30937.117904253551"/>
    <n v="19918744.49983212"/>
  </r>
  <r>
    <n v="467"/>
    <n v="15109"/>
    <n v="15109"/>
    <s v="014-071-210"/>
    <n v="185.97440859081624"/>
    <s v="014-071-21"/>
    <n v="17514.3363665"/>
    <s v="014071210000"/>
    <n v="17514.3368816"/>
    <n v="9173"/>
    <s v="014071210000"/>
    <s v="0140712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9W"/>
    <s v=" "/>
    <s v="2016I601"/>
    <s v="2016"/>
    <s v="No"/>
    <s v="No"/>
    <n v="17514.3368816"/>
    <x v="17"/>
    <n v="17514.33688156067"/>
    <n v="8101216.6417771829"/>
  </r>
  <r>
    <n v="468"/>
    <n v="16656"/>
    <n v="16656"/>
    <s v="014-071-160"/>
    <n v="1.622374569891142"/>
    <s v="014-071-16"/>
    <n v="1222.5121828199999"/>
    <s v="014071160000"/>
    <n v="1222.5120114900001"/>
    <n v="9169"/>
    <s v="014071160000"/>
    <s v="0140711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9W"/>
    <s v=" "/>
    <s v="2016I601"/>
    <s v="2016"/>
    <s v="No"/>
    <s v="No"/>
    <n v="1222.5120114900001"/>
    <x v="17"/>
    <n v="1222.5120114867188"/>
    <n v="70671.538267097319"/>
  </r>
  <r>
    <n v="469"/>
    <n v="16872"/>
    <n v="16872"/>
    <s v="014-080-150"/>
    <n v="3.6067098912648937E-4"/>
    <s v="014-080-15"/>
    <n v="15903.3040365"/>
    <s v="014080150000"/>
    <n v="15903.303529700001"/>
    <n v="9200"/>
    <s v="014080150000"/>
    <s v="0140801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44N"/>
    <s v="9W"/>
    <s v=" "/>
    <s v="2016I601"/>
    <s v="2016"/>
    <s v="No"/>
    <s v="No"/>
    <n v="15903.303529700001"/>
    <x v="17"/>
    <n v="21.696208861074116"/>
    <n v="15.710978057626331"/>
  </r>
  <r>
    <n v="470"/>
    <n v="16878"/>
    <n v="16878"/>
    <s v="014-071-240"/>
    <n v="444.64590435494495"/>
    <s v="014-071-24"/>
    <n v="20950.561923699999"/>
    <s v="014071240000"/>
    <n v="20950.5619339"/>
    <n v="9176"/>
    <s v="014071240000"/>
    <s v="0140712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9W"/>
    <s v=" "/>
    <s v="2016I601"/>
    <s v="2016"/>
    <s v="No"/>
    <s v="No"/>
    <n v="20950.5619339"/>
    <x v="17"/>
    <n v="19668.404700449104"/>
    <n v="19368959.512212358"/>
  </r>
  <r>
    <n v="471"/>
    <n v="17384"/>
    <n v="17384"/>
    <s v="014-050-110"/>
    <n v="68.101562649909852"/>
    <s v="014-050-11"/>
    <n v="9126.70331076"/>
    <s v="014050110000"/>
    <n v="9126.7029454399999"/>
    <n v="8922"/>
    <s v="014050110000"/>
    <s v="01405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5N"/>
    <s v="9W"/>
    <s v=" "/>
    <s v="2016I601"/>
    <s v="2016"/>
    <s v="No"/>
    <s v="No"/>
    <n v="9126.7029454399999"/>
    <x v="17"/>
    <n v="9126.7029454373642"/>
    <n v="2966571.8351340187"/>
  </r>
  <r>
    <n v="472"/>
    <n v="20594"/>
    <n v="20594"/>
    <s v="014-071-370"/>
    <n v="299.19331460769575"/>
    <s v="014-071-37"/>
    <n v="25309.648491200001"/>
    <s v="014071370000"/>
    <n v="25309.648422900002"/>
    <n v="9185"/>
    <s v="014071370000"/>
    <s v="0140713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9W"/>
    <s v=" "/>
    <s v="2016I601"/>
    <s v="2016"/>
    <s v="No"/>
    <s v="No"/>
    <n v="25309.648422900002"/>
    <x v="17"/>
    <n v="25309.648422914161"/>
    <n v="13033106.659215143"/>
  </r>
  <r>
    <n v="473"/>
    <n v="23398"/>
    <n v="23398"/>
    <s v="014-112-280"/>
    <n v="178.49711193876382"/>
    <s v="014-112-28"/>
    <n v="12738.2854553"/>
    <s v="014112280000"/>
    <n v="12738.285592599999"/>
    <n v="9292"/>
    <s v="014112280000"/>
    <s v="0141122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4N"/>
    <s v="9W"/>
    <s v=" "/>
    <s v="2016I601"/>
    <s v="2016"/>
    <s v="No"/>
    <s v="No"/>
    <n v="12738.285592599999"/>
    <x v="17"/>
    <n v="12279.554258799904"/>
    <n v="7775286.1513640173"/>
  </r>
  <r>
    <n v="474"/>
    <n v="28182"/>
    <n v="28182"/>
    <s v="014-080-110"/>
    <n v="99.486942658453998"/>
    <s v="014-080-11"/>
    <n v="18414.920165799998"/>
    <s v="014080110000"/>
    <n v="18414.920038299999"/>
    <n v="9196"/>
    <s v="014080110000"/>
    <s v="01408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4N"/>
    <s v="9W"/>
    <s v=" "/>
    <s v="2016I601"/>
    <s v="2016"/>
    <s v="No"/>
    <s v="No"/>
    <n v="18414.920038299999"/>
    <x v="17"/>
    <n v="12556.746425692882"/>
    <n v="4333787.509396363"/>
  </r>
  <r>
    <n v="475"/>
    <n v="28595"/>
    <n v="28595"/>
    <s v="014-040-090"/>
    <n v="262.88060874972598"/>
    <s v="014-040-09"/>
    <n v="20702.903595899999"/>
    <s v="014040090000"/>
    <n v="20702.903307699999"/>
    <n v="9146"/>
    <s v="014040090000"/>
    <s v="01404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5N"/>
    <s v="9W"/>
    <s v=" "/>
    <s v="2016I601"/>
    <s v="2016"/>
    <s v="No"/>
    <s v="No"/>
    <n v="20702.903307699999"/>
    <x v="17"/>
    <n v="14489.088534686432"/>
    <n v="11451504.010606091"/>
  </r>
  <r>
    <n v="476"/>
    <n v="29579"/>
    <n v="29579"/>
    <s v="014-121-120"/>
    <n v="84.432901903014709"/>
    <s v="014-121-12"/>
    <n v="20515.6574349"/>
    <s v="014121120000"/>
    <n v="20515.6575204"/>
    <n v="9347"/>
    <s v="014121120000"/>
    <s v="014121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9W"/>
    <s v=" "/>
    <s v="2016I601"/>
    <s v="2016"/>
    <s v="No"/>
    <s v="No"/>
    <n v="20515.6575204"/>
    <x v="17"/>
    <n v="7553.7162323719722"/>
    <n v="3677872.1017728313"/>
  </r>
  <r>
    <n v="477"/>
    <n v="30059"/>
    <n v="30059"/>
    <s v="014-112-080"/>
    <n v="191.12008480218549"/>
    <s v="014-112-08"/>
    <n v="15661.015801"/>
    <s v="014112080000"/>
    <n v="15661.015751299999"/>
    <n v="9272"/>
    <s v="014112080000"/>
    <s v="0141120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9W"/>
    <s v=" "/>
    <s v="2016I601"/>
    <s v="2016"/>
    <s v="No"/>
    <s v="No"/>
    <n v="15661.015751299999"/>
    <x v="17"/>
    <n v="13733.141421603001"/>
    <n v="8325192.3045749739"/>
  </r>
  <r>
    <n v="478"/>
    <n v="30069"/>
    <n v="30069"/>
    <s v="014-112-030"/>
    <n v="70.261280802295502"/>
    <s v="014-112-03"/>
    <n v="7978.4597137800001"/>
    <s v="014112030000"/>
    <n v="7978.4598265699997"/>
    <n v="9269"/>
    <s v="014112030000"/>
    <s v="01411203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9W"/>
    <s v=" "/>
    <s v="2016I601"/>
    <s v="2016"/>
    <s v="No"/>
    <s v="No"/>
    <n v="7978.4598265699997"/>
    <x v="17"/>
    <n v="7873.4299269430767"/>
    <n v="3060586.3138686349"/>
  </r>
  <r>
    <n v="479"/>
    <n v="31914"/>
    <n v="31914"/>
    <s v="014-040-080"/>
    <n v="92.420409849194286"/>
    <s v="014-040-08"/>
    <n v="10379.8872011"/>
    <s v="014040080000"/>
    <n v="10379.887252799999"/>
    <n v="9145"/>
    <s v="014040080000"/>
    <s v="0140400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5N"/>
    <s v="9W"/>
    <s v=" "/>
    <s v="2016I601"/>
    <s v="2016"/>
    <s v="No"/>
    <s v="No"/>
    <n v="10379.887252799999"/>
    <x v="17"/>
    <n v="9280.4282186591154"/>
    <n v="4025925.420908161"/>
  </r>
  <r>
    <n v="480"/>
    <n v="31965"/>
    <n v="31965"/>
    <s v="014-060-060"/>
    <n v="146.73760946057362"/>
    <s v="014-060-06"/>
    <n v="10646.1143803"/>
    <s v="014060060000"/>
    <n v="10646.114459300001"/>
    <n v="9155"/>
    <s v="014060060000"/>
    <s v="01406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5N"/>
    <s v="9W"/>
    <s v=" "/>
    <s v="2016I601"/>
    <s v="2016"/>
    <s v="No"/>
    <s v="No"/>
    <n v="10646.114459300001"/>
    <x v="17"/>
    <n v="9969.0302536125182"/>
    <n v="6392018.3914258489"/>
  </r>
  <r>
    <n v="481"/>
    <n v="31968"/>
    <n v="31968"/>
    <s v="014-050-090"/>
    <n v="606.88868009960299"/>
    <s v="014-050-09"/>
    <n v="20581.333447600002"/>
    <s v="014050090000"/>
    <n v="20581.3337656"/>
    <n v="8920"/>
    <s v="014050090000"/>
    <s v="01405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5N"/>
    <s v="9W"/>
    <s v=" "/>
    <s v="2016I601"/>
    <s v="2016"/>
    <s v="No"/>
    <s v="No"/>
    <n v="20581.3337656"/>
    <x v="17"/>
    <n v="20581.333765626976"/>
    <n v="26437113.42623622"/>
  </r>
  <r>
    <n v="482"/>
    <n v="376"/>
    <n v="376"/>
    <s v="014-040-060"/>
    <n v="294.26057427141626"/>
    <s v="014-040-06"/>
    <n v="22125.9188096"/>
    <s v="014040060000"/>
    <n v="22125.918905499999"/>
    <n v="9143"/>
    <s v="014040060000"/>
    <s v="01404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5N"/>
    <s v="9W"/>
    <s v=" "/>
    <s v="2016I601"/>
    <s v="2016"/>
    <s v="No"/>
    <s v="No"/>
    <n v="22125.918905499999"/>
    <x v="17"/>
    <n v="14860.116077836261"/>
    <n v="12818053.561824679"/>
  </r>
  <r>
    <n v="483"/>
    <n v="377"/>
    <n v="377"/>
    <s v="014-040-070"/>
    <n v="29.071824711686773"/>
    <s v="014-040-07"/>
    <n v="22676.535234300001"/>
    <s v="014040070000"/>
    <n v="22676.5349341"/>
    <n v="9144"/>
    <s v="014040070000"/>
    <s v="01404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5N"/>
    <s v="9W"/>
    <s v=" "/>
    <s v="2016I601"/>
    <s v="2016"/>
    <s v="No"/>
    <s v="No"/>
    <n v="22676.5349341"/>
    <x v="17"/>
    <n v="5880.258869172415"/>
    <n v="1266405.1439359742"/>
  </r>
  <r>
    <n v="484"/>
    <n v="2304"/>
    <n v="2304"/>
    <s v="014-060-070"/>
    <n v="168.28176489104669"/>
    <s v="014-060-07"/>
    <n v="20708.082904300001"/>
    <s v="014060070000"/>
    <n v="20708.083010499999"/>
    <n v="9156"/>
    <s v="014060070000"/>
    <s v="0140600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5N"/>
    <s v="9W"/>
    <s v=" "/>
    <s v="2016I601"/>
    <s v="2016"/>
    <s v="No"/>
    <s v="No"/>
    <n v="20708.083010499999"/>
    <x v="17"/>
    <n v="12912.560370517651"/>
    <n v="7330568.3140222263"/>
  </r>
  <r>
    <n v="485"/>
    <n v="3869"/>
    <n v="3869"/>
    <s v="014-112-340"/>
    <n v="113.90117097995785"/>
    <s v="014-112-34"/>
    <n v="10295.955875400001"/>
    <s v="014112340000"/>
    <n v="10295.955619"/>
    <n v="9298"/>
    <s v="014112340000"/>
    <s v="0141123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4N"/>
    <s v="9W"/>
    <s v=" "/>
    <s v="2016I601"/>
    <s v="2016"/>
    <s v="No"/>
    <s v="No"/>
    <n v="10295.955619"/>
    <x v="17"/>
    <n v="10295.95561904679"/>
    <n v="4961479.0481719552"/>
  </r>
  <r>
    <n v="486"/>
    <n v="8672"/>
    <n v="8672"/>
    <s v="014-050-120"/>
    <n v="237.63373339303297"/>
    <s v="014-050-12"/>
    <n v="20861.266828"/>
    <s v="014050120000"/>
    <n v="20861.266855999998"/>
    <n v="8923"/>
    <s v="014050120000"/>
    <s v="014050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5N"/>
    <s v="9W"/>
    <s v=" "/>
    <s v="2016I601"/>
    <s v="2016"/>
    <s v="No"/>
    <s v="No"/>
    <n v="20861.266855999998"/>
    <x v="17"/>
    <n v="14171.206508809773"/>
    <n v="10351526.503160682"/>
  </r>
  <r>
    <n v="487"/>
    <n v="14199"/>
    <n v="14199"/>
    <s v="014-050-100"/>
    <n v="457.26071820275223"/>
    <s v="014-050-10"/>
    <n v="30937.117844"/>
    <s v="014050100000"/>
    <n v="30937.117904300001"/>
    <n v="8921"/>
    <s v="014050100000"/>
    <s v="01405010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5N"/>
    <s v="9W"/>
    <s v=" "/>
    <s v="2016I601"/>
    <s v="2016"/>
    <s v="No"/>
    <s v="No"/>
    <n v="30937.117904300001"/>
    <x v="17"/>
    <n v="30937.117904253551"/>
    <n v="19918744.49983212"/>
  </r>
  <r>
    <n v="488"/>
    <n v="15109"/>
    <n v="15109"/>
    <s v="014-071-210"/>
    <n v="185.97440859081624"/>
    <s v="014-071-21"/>
    <n v="17514.3363665"/>
    <s v="014071210000"/>
    <n v="17514.3368816"/>
    <n v="9173"/>
    <s v="014071210000"/>
    <s v="0140712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9W"/>
    <s v=" "/>
    <s v="2016I601"/>
    <s v="2016"/>
    <s v="No"/>
    <s v="No"/>
    <n v="17514.3368816"/>
    <x v="17"/>
    <n v="17514.33688156067"/>
    <n v="8101216.6417771829"/>
  </r>
  <r>
    <n v="489"/>
    <n v="16656"/>
    <n v="16656"/>
    <s v="014-071-160"/>
    <n v="1.622374569891142"/>
    <s v="014-071-16"/>
    <n v="1222.5121828199999"/>
    <s v="014071160000"/>
    <n v="1222.5120114900001"/>
    <n v="9169"/>
    <s v="014071160000"/>
    <s v="0140711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9W"/>
    <s v=" "/>
    <s v="2016I601"/>
    <s v="2016"/>
    <s v="No"/>
    <s v="No"/>
    <n v="1222.5120114900001"/>
    <x v="17"/>
    <n v="1222.5120114867188"/>
    <n v="70671.538267097319"/>
  </r>
  <r>
    <n v="490"/>
    <n v="16872"/>
    <n v="16872"/>
    <s v="014-080-150"/>
    <n v="3.6067098912648937E-4"/>
    <s v="014-080-15"/>
    <n v="15903.3040365"/>
    <s v="014080150000"/>
    <n v="15903.303529700001"/>
    <n v="9200"/>
    <s v="014080150000"/>
    <s v="01408015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44N"/>
    <s v="9W"/>
    <s v=" "/>
    <s v="2016I601"/>
    <s v="2016"/>
    <s v="No"/>
    <s v="No"/>
    <n v="15903.303529700001"/>
    <x v="17"/>
    <n v="21.696208861074116"/>
    <n v="15.710978057626331"/>
  </r>
  <r>
    <n v="491"/>
    <n v="16878"/>
    <n v="16878"/>
    <s v="014-071-240"/>
    <n v="444.64590435494495"/>
    <s v="014-071-24"/>
    <n v="20950.561923699999"/>
    <s v="014071240000"/>
    <n v="20950.5619339"/>
    <n v="9176"/>
    <s v="014071240000"/>
    <s v="01407124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4N"/>
    <s v="9W"/>
    <s v=" "/>
    <s v="2016I601"/>
    <s v="2016"/>
    <s v="No"/>
    <s v="No"/>
    <n v="20950.5619339"/>
    <x v="17"/>
    <n v="19668.404700449104"/>
    <n v="19368959.512212358"/>
  </r>
  <r>
    <n v="492"/>
    <n v="17384"/>
    <n v="17384"/>
    <s v="014-050-110"/>
    <n v="68.101562649909852"/>
    <s v="014-050-11"/>
    <n v="9126.70331076"/>
    <s v="014050110000"/>
    <n v="9126.7029454399999"/>
    <n v="8922"/>
    <s v="014050110000"/>
    <s v="01405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5N"/>
    <s v="9W"/>
    <s v=" "/>
    <s v="2016I601"/>
    <s v="2016"/>
    <s v="No"/>
    <s v="No"/>
    <n v="9126.7029454399999"/>
    <x v="17"/>
    <n v="9126.7029454373642"/>
    <n v="2966571.8351340187"/>
  </r>
  <r>
    <n v="493"/>
    <n v="20594"/>
    <n v="20594"/>
    <s v="014-071-370"/>
    <n v="299.19331460769575"/>
    <s v="014-071-37"/>
    <n v="25309.648491200001"/>
    <s v="014071370000"/>
    <n v="25309.648422900002"/>
    <n v="9185"/>
    <s v="014071370000"/>
    <s v="01407137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4N"/>
    <s v="9W"/>
    <s v=" "/>
    <s v="2016I601"/>
    <s v="2016"/>
    <s v="No"/>
    <s v="No"/>
    <n v="25309.648422900002"/>
    <x v="17"/>
    <n v="25309.648422914161"/>
    <n v="13033106.659215143"/>
  </r>
  <r>
    <n v="494"/>
    <n v="23398"/>
    <n v="23398"/>
    <s v="014-112-280"/>
    <n v="178.49711193876382"/>
    <s v="014-112-28"/>
    <n v="12738.2854553"/>
    <s v="014112280000"/>
    <n v="12738.285592599999"/>
    <n v="9292"/>
    <s v="014112280000"/>
    <s v="0141122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4N"/>
    <s v="9W"/>
    <s v=" "/>
    <s v="2016I601"/>
    <s v="2016"/>
    <s v="No"/>
    <s v="No"/>
    <n v="12738.285592599999"/>
    <x v="17"/>
    <n v="12279.554258799904"/>
    <n v="7775286.1513640173"/>
  </r>
  <r>
    <n v="495"/>
    <n v="28182"/>
    <n v="28182"/>
    <s v="014-080-110"/>
    <n v="99.486942658453998"/>
    <s v="014-080-11"/>
    <n v="18414.920165799998"/>
    <s v="014080110000"/>
    <n v="18414.920038299999"/>
    <n v="9196"/>
    <s v="014080110000"/>
    <s v="01408011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4N"/>
    <s v="9W"/>
    <s v=" "/>
    <s v="2016I601"/>
    <s v="2016"/>
    <s v="No"/>
    <s v="No"/>
    <n v="18414.920038299999"/>
    <x v="17"/>
    <n v="12556.746425692882"/>
    <n v="4333787.509396363"/>
  </r>
  <r>
    <n v="496"/>
    <n v="28595"/>
    <n v="28595"/>
    <s v="014-040-090"/>
    <n v="262.88060874972598"/>
    <s v="014-040-09"/>
    <n v="20702.903595899999"/>
    <s v="014040090000"/>
    <n v="20702.903307699999"/>
    <n v="9146"/>
    <s v="014040090000"/>
    <s v="01404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5N"/>
    <s v="9W"/>
    <s v=" "/>
    <s v="2016I601"/>
    <s v="2016"/>
    <s v="No"/>
    <s v="No"/>
    <n v="20702.903307699999"/>
    <x v="17"/>
    <n v="14489.088534686432"/>
    <n v="11451504.010606091"/>
  </r>
  <r>
    <n v="497"/>
    <n v="29579"/>
    <n v="29579"/>
    <s v="014-121-120"/>
    <n v="84.432901903014709"/>
    <s v="014-121-12"/>
    <n v="20515.6574349"/>
    <s v="014121120000"/>
    <n v="20515.6575204"/>
    <n v="9347"/>
    <s v="014121120000"/>
    <s v="01412112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9W"/>
    <s v=" "/>
    <s v="2016I601"/>
    <s v="2016"/>
    <s v="No"/>
    <s v="No"/>
    <n v="20515.6575204"/>
    <x v="17"/>
    <n v="7553.7162323719722"/>
    <n v="3677872.1017728313"/>
  </r>
  <r>
    <n v="498"/>
    <n v="30059"/>
    <n v="30059"/>
    <s v="014-112-080"/>
    <n v="191.12008480218549"/>
    <s v="014-112-08"/>
    <n v="15661.015801"/>
    <s v="014112080000"/>
    <n v="15661.015751299999"/>
    <n v="9272"/>
    <s v="014112080000"/>
    <s v="0141120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9W"/>
    <s v=" "/>
    <s v="2016I601"/>
    <s v="2016"/>
    <s v="No"/>
    <s v="No"/>
    <n v="15661.015751299999"/>
    <x v="17"/>
    <n v="13733.141421603001"/>
    <n v="8325192.3045749739"/>
  </r>
  <r>
    <n v="499"/>
    <n v="30069"/>
    <n v="30069"/>
    <s v="014-112-030"/>
    <n v="70.261280802295502"/>
    <s v="014-112-03"/>
    <n v="7978.4597137800001"/>
    <s v="014112030000"/>
    <n v="7978.4598265699997"/>
    <n v="9269"/>
    <s v="014112030000"/>
    <s v="01411203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9W"/>
    <s v=" "/>
    <s v="2016I601"/>
    <s v="2016"/>
    <s v="No"/>
    <s v="No"/>
    <n v="7978.4598265699997"/>
    <x v="17"/>
    <n v="7873.4299269430767"/>
    <n v="3060586.3138686349"/>
  </r>
  <r>
    <n v="500"/>
    <n v="31914"/>
    <n v="31914"/>
    <s v="014-040-080"/>
    <n v="92.420409849194286"/>
    <s v="014-040-08"/>
    <n v="10379.8872011"/>
    <s v="014040080000"/>
    <n v="10379.887252799999"/>
    <n v="9145"/>
    <s v="014040080000"/>
    <s v="01404008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5N"/>
    <s v="9W"/>
    <s v=" "/>
    <s v="2016I601"/>
    <s v="2016"/>
    <s v="No"/>
    <s v="No"/>
    <n v="10379.887252799999"/>
    <x v="17"/>
    <n v="9280.4282186591154"/>
    <n v="4025925.420908161"/>
  </r>
  <r>
    <n v="501"/>
    <n v="31965"/>
    <n v="31965"/>
    <s v="014-060-060"/>
    <n v="146.73760946057362"/>
    <s v="014-060-06"/>
    <n v="10646.1143803"/>
    <s v="014060060000"/>
    <n v="10646.114459300001"/>
    <n v="9155"/>
    <s v="014060060000"/>
    <s v="01406006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5N"/>
    <s v="9W"/>
    <s v=" "/>
    <s v="2016I601"/>
    <s v="2016"/>
    <s v="No"/>
    <s v="No"/>
    <n v="10646.114459300001"/>
    <x v="17"/>
    <n v="9969.0302536125182"/>
    <n v="6392018.3914258489"/>
  </r>
  <r>
    <n v="502"/>
    <n v="31968"/>
    <n v="31968"/>
    <s v="014-050-090"/>
    <n v="606.88868009960299"/>
    <s v="014-050-09"/>
    <n v="20581.333447600002"/>
    <s v="014050090000"/>
    <n v="20581.3337656"/>
    <n v="8920"/>
    <s v="014050090000"/>
    <s v="014050090000"/>
    <s v=" "/>
    <s v="007"/>
    <s v="014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5N"/>
    <s v="9W"/>
    <s v=" "/>
    <s v="2016I601"/>
    <s v="2016"/>
    <s v="No"/>
    <s v="No"/>
    <n v="20581.3337656"/>
    <x v="17"/>
    <n v="20581.333765626976"/>
    <n v="26437113.42623622"/>
  </r>
  <r>
    <n v="503"/>
    <n v="5306"/>
    <n v="5306"/>
    <s v="032-250-050"/>
    <n v="18.585125831710286"/>
    <s v="032-250-05"/>
    <n v="21162.568838300002"/>
    <s v="032250050000"/>
    <n v="21162.5689002"/>
    <n v="23752"/>
    <s v="032250050000"/>
    <s v="03225005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0N"/>
    <s v="10W"/>
    <s v=" "/>
    <s v="2016I601"/>
    <s v="2016"/>
    <s v="No"/>
    <s v="No"/>
    <n v="21162.5689002"/>
    <x v="18"/>
    <n v="5813.192506800955"/>
    <n v="809462.65115452302"/>
  </r>
  <r>
    <n v="504"/>
    <n v="5307"/>
    <n v="5307"/>
    <s v="031-040-020"/>
    <n v="1233.4974590380725"/>
    <s v="031-040-02"/>
    <n v="30878.904522699999"/>
    <s v="031040020000"/>
    <n v="30878.904611400001"/>
    <n v="23062"/>
    <s v="031040020000"/>
    <s v="03104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0N"/>
    <s v="9W"/>
    <s v=" "/>
    <s v="2016I601"/>
    <s v="2016"/>
    <s v="No"/>
    <s v="No"/>
    <n v="30878.904611400001"/>
    <x v="18"/>
    <n v="30878.904611427424"/>
    <n v="53723138.241153084"/>
  </r>
  <r>
    <n v="505"/>
    <n v="5520"/>
    <n v="5520"/>
    <s v="032-250-030"/>
    <n v="24.614761740464054"/>
    <s v="032-250-03"/>
    <n v="10840.015123900001"/>
    <s v="032250030000"/>
    <n v="10840.015258400001"/>
    <n v="23750"/>
    <s v="032250030000"/>
    <s v="03225003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1N"/>
    <s v="10W"/>
    <s v=" "/>
    <s v="2016I601"/>
    <s v="2016"/>
    <s v="No"/>
    <s v="No"/>
    <n v="10840.015258400001"/>
    <x v="18"/>
    <n v="9027.5686249465543"/>
    <n v="1072071.7945323964"/>
  </r>
  <r>
    <n v="506"/>
    <n v="7358"/>
    <n v="7358"/>
    <s v="031-010-060"/>
    <n v="159.71981752790759"/>
    <s v="031-010-06"/>
    <n v="13220.9040348"/>
    <s v="031010060000"/>
    <n v="13220.903986400001"/>
    <n v="23025"/>
    <s v="031010060000"/>
    <s v="03101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0N"/>
    <s v="9W"/>
    <s v=" "/>
    <s v="2016I601"/>
    <s v="2016"/>
    <s v="No"/>
    <s v="No"/>
    <n v="13220.903986400001"/>
    <x v="18"/>
    <n v="13220.903986359837"/>
    <n v="6956480.0320037603"/>
  </r>
  <r>
    <n v="507"/>
    <n v="7364"/>
    <n v="7364"/>
    <s v="031-030-060"/>
    <n v="153.56434623224453"/>
    <s v="031-030-06"/>
    <n v="12973.9532248"/>
    <s v="031030060000"/>
    <n v="12973.9536391"/>
    <n v="23057"/>
    <s v="031030060000"/>
    <s v="03103006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0N"/>
    <s v="9W"/>
    <s v=" "/>
    <s v="2016I601"/>
    <s v="2016"/>
    <s v="No"/>
    <s v="No"/>
    <n v="12973.9536391"/>
    <x v="18"/>
    <n v="12973.953639088582"/>
    <n v="6688429.5923932539"/>
  </r>
  <r>
    <n v="508"/>
    <n v="24848"/>
    <n v="24848"/>
    <s v="023-610-100"/>
    <n v="40.301638809824915"/>
    <s v="023-610-10"/>
    <n v="5299.7514006900001"/>
    <s v="023610100000"/>
    <n v="5299.7512972499999"/>
    <n v="18596"/>
    <s v="023610100000"/>
    <s v="023610100000"/>
    <s v=" "/>
    <s v="007"/>
    <s v="023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1N"/>
    <s v="9W"/>
    <s v=" "/>
    <s v="2016I601"/>
    <s v="2016"/>
    <s v="No"/>
    <s v="No"/>
    <n v="5299.7512972499999"/>
    <x v="18"/>
    <n v="5299.7512972466302"/>
    <n v="1755318.1933303666"/>
  </r>
  <r>
    <n v="509"/>
    <n v="26194"/>
    <n v="26194"/>
    <s v="032-290-030"/>
    <n v="113.78346724566464"/>
    <s v="032-290-03"/>
    <n v="21059.415368099999"/>
    <s v="032290030000"/>
    <n v="21059.415206099999"/>
    <n v="23775"/>
    <s v="032290030000"/>
    <s v="03229003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0N"/>
    <s v="10W"/>
    <s v=" "/>
    <s v="2016I601"/>
    <s v="2016"/>
    <s v="No"/>
    <s v="No"/>
    <n v="21059.415206099999"/>
    <x v="18"/>
    <n v="9070.1182544405747"/>
    <n v="4955776.2174057327"/>
  </r>
  <r>
    <n v="510"/>
    <n v="26467"/>
    <n v="26467"/>
    <s v="031-050-010"/>
    <n v="1146.4357419625594"/>
    <s v="031-050-01"/>
    <n v="30538.403654199999"/>
    <s v="031050010000"/>
    <n v="30538.403723899999"/>
    <n v="23065"/>
    <s v="031050010000"/>
    <s v="03105001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0N"/>
    <s v="9W"/>
    <s v=" "/>
    <s v="2016I601"/>
    <s v="2016"/>
    <s v="No"/>
    <s v="No"/>
    <n v="30538.403723899999"/>
    <x v="18"/>
    <n v="29783.789484200694"/>
    <n v="49931781.632384911"/>
  </r>
  <r>
    <n v="511"/>
    <n v="26481"/>
    <n v="26481"/>
    <s v="032-280-060"/>
    <n v="460.9829072610857"/>
    <s v="032-280-06"/>
    <n v="21162.525078300001"/>
    <s v="032280060000"/>
    <n v="21162.525239499999"/>
    <n v="23503"/>
    <s v="032280060000"/>
    <s v="03228006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0N"/>
    <s v="10W"/>
    <s v=" "/>
    <s v="2016I601"/>
    <s v="2016"/>
    <s v="No"/>
    <s v="No"/>
    <n v="21162.525239499999"/>
    <x v="18"/>
    <n v="17996.539162178342"/>
    <n v="20077710.78614888"/>
  </r>
  <r>
    <n v="512"/>
    <n v="27664"/>
    <n v="27664"/>
    <s v="032-280-030"/>
    <n v="387.8534081271801"/>
    <s v="032-280-03"/>
    <n v="20881.215655799999"/>
    <s v="032280030000"/>
    <n v="20881.215574999998"/>
    <n v="23500"/>
    <s v="032280030000"/>
    <s v="03228003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0N"/>
    <s v="10W"/>
    <s v=" "/>
    <s v="2016I601"/>
    <s v="2016"/>
    <s v="No"/>
    <s v="No"/>
    <n v="20881.215574999998"/>
    <x v="18"/>
    <n v="18835.762498661203"/>
    <n v="16892668.960072249"/>
  </r>
  <r>
    <n v="513"/>
    <n v="28344"/>
    <n v="28344"/>
    <s v="031-050-020"/>
    <n v="272.08132755175291"/>
    <s v="031-050-02"/>
    <n v="30633.178154599998"/>
    <s v="031050020000"/>
    <n v="30633.178015199999"/>
    <n v="23066"/>
    <s v="031050020000"/>
    <s v="03105002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40N"/>
    <s v="9W"/>
    <s v=" "/>
    <s v="2016I601"/>
    <s v="2016"/>
    <s v="No"/>
    <s v="No"/>
    <n v="30633.178015199999"/>
    <x v="18"/>
    <n v="18223.351667507482"/>
    <n v="11851657.430664619"/>
  </r>
  <r>
    <n v="514"/>
    <n v="29250"/>
    <n v="29250"/>
    <s v="023-610-090"/>
    <n v="38.974505181590352"/>
    <s v="023-610-09"/>
    <n v="5212.00679227"/>
    <s v="023610090000"/>
    <n v="5212.0067060399997"/>
    <n v="18595"/>
    <s v="023610090000"/>
    <s v="023610090000"/>
    <s v=" "/>
    <s v="007"/>
    <s v="023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1N"/>
    <s v="9W"/>
    <s v=" "/>
    <s v="2016I601"/>
    <s v="2016"/>
    <s v="No"/>
    <s v="No"/>
    <n v="5212.0067060399997"/>
    <x v="18"/>
    <n v="5212.0067060404554"/>
    <n v="1697524.1224923017"/>
  </r>
  <r>
    <n v="515"/>
    <n v="31498"/>
    <n v="31498"/>
    <s v="025-460-060"/>
    <n v="443.9966910007476"/>
    <s v="025-460-06"/>
    <n v="20592.057605599999"/>
    <s v="025460060000"/>
    <n v="20592.0576965"/>
    <n v="20455"/>
    <s v="025460060000"/>
    <s v="02546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1N"/>
    <s v="10W"/>
    <s v=" "/>
    <s v="2016I601"/>
    <s v="2016"/>
    <s v="No"/>
    <s v="No"/>
    <n v="20592.0576965"/>
    <x v="18"/>
    <n v="18741.103203312934"/>
    <n v="19337758.600754667"/>
  </r>
  <r>
    <n v="516"/>
    <n v="33410"/>
    <n v="33410"/>
    <s v="031-010-100"/>
    <n v="41.550367332037496"/>
    <s v="031-010-10"/>
    <n v="16083.155614699999"/>
    <s v="031010100000"/>
    <n v="16083.155629000001"/>
    <n v="23028"/>
    <s v="031010100000"/>
    <s v="03101010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0N"/>
    <s v="9W"/>
    <s v=" "/>
    <s v="2016I601"/>
    <s v="2016"/>
    <s v="No"/>
    <s v="No"/>
    <n v="16083.155629000001"/>
    <x v="18"/>
    <n v="9935.6883919109187"/>
    <n v="1809695.6339339509"/>
  </r>
  <r>
    <n v="517"/>
    <n v="34070"/>
    <n v="34070"/>
    <s v="025-470-060"/>
    <n v="532.19598282713491"/>
    <s v="025-470-06"/>
    <n v="21109.591289600001"/>
    <s v="025470060000"/>
    <n v="21109.591311100001"/>
    <n v="20460"/>
    <s v="025470060000"/>
    <s v="02547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1N"/>
    <s v="10W"/>
    <s v=" "/>
    <s v="2016I601"/>
    <s v="2016"/>
    <s v="No"/>
    <s v="No"/>
    <n v="21109.591311100001"/>
    <x v="18"/>
    <n v="19038.391924345342"/>
    <n v="23179650.973358061"/>
  </r>
  <r>
    <n v="518"/>
    <n v="35953"/>
    <n v="35953"/>
    <s v="025-460-050"/>
    <n v="122.79589880534519"/>
    <s v="025-460-05"/>
    <n v="20622.672783499998"/>
    <s v="025460050000"/>
    <n v="20622.672234500002"/>
    <n v="20454"/>
    <s v="025460050000"/>
    <s v="02546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1N"/>
    <s v="10W"/>
    <s v=" "/>
    <s v="2016I601"/>
    <s v="2016"/>
    <s v="No"/>
    <s v="No"/>
    <n v="20622.672234500002"/>
    <x v="18"/>
    <n v="10221.897823713789"/>
    <n v="5348218.7768997382"/>
  </r>
  <r>
    <n v="519"/>
    <n v="37263"/>
    <n v="37263"/>
    <s v="023-180-240"/>
    <n v="84.867069974512191"/>
    <s v="023-180-24"/>
    <n v="8098.4214084300002"/>
    <s v="023180240000"/>
    <n v="8098.4219878000004"/>
    <n v="17765"/>
    <s v="023180240000"/>
    <s v="023180240000"/>
    <s v=" "/>
    <s v="007"/>
    <s v="023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1N"/>
    <s v="9W"/>
    <s v=" "/>
    <s v="2016I601"/>
    <s v="2016"/>
    <s v="No"/>
    <s v="No"/>
    <n v="8098.4219878000004"/>
    <x v="18"/>
    <n v="8098.4219877963487"/>
    <n v="3696339.8005096586"/>
  </r>
  <r>
    <n v="520"/>
    <n v="38896"/>
    <n v="38896"/>
    <s v="032-250-060"/>
    <n v="590.45290611647772"/>
    <s v="032-250-06"/>
    <n v="21186.3788833"/>
    <s v="032250060000"/>
    <n v="21186.3790997"/>
    <n v="23753"/>
    <s v="032250060000"/>
    <s v="032250060000"/>
    <s v=" "/>
    <s v="007"/>
    <s v="032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0N"/>
    <s v="10W"/>
    <s v=" "/>
    <s v="2016I601"/>
    <s v="2016"/>
    <s v="No"/>
    <s v="No"/>
    <n v="21186.3790997"/>
    <x v="18"/>
    <n v="20690.735204640252"/>
    <n v="25716796.162689745"/>
  </r>
  <r>
    <n v="521"/>
    <n v="41585"/>
    <n v="41585"/>
    <s v="023-180-210"/>
    <n v="39.270489558305684"/>
    <s v="023-180-21"/>
    <n v="5232.3305105400004"/>
    <s v="023180210000"/>
    <n v="5232.33000025"/>
    <n v="17762"/>
    <s v="023180210000"/>
    <s v="023180210000"/>
    <s v=" "/>
    <s v="007"/>
    <s v="023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1N"/>
    <s v="9W"/>
    <s v=" "/>
    <s v="2016I601"/>
    <s v="2016"/>
    <s v="No"/>
    <s v="No"/>
    <n v="5232.33000025"/>
    <x v="18"/>
    <n v="5232.3300002526685"/>
    <n v="1710409.9399699571"/>
  </r>
  <r>
    <n v="522"/>
    <n v="41588"/>
    <n v="41588"/>
    <s v="023-190-300"/>
    <n v="78.743281547550239"/>
    <s v="023-190-30"/>
    <n v="7872.62495786"/>
    <s v="023190300000"/>
    <n v="7872.6249386500003"/>
    <n v="17789"/>
    <s v="023190300000"/>
    <s v="023190300000"/>
    <s v=" "/>
    <s v="007"/>
    <s v="023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1N"/>
    <s v="9W"/>
    <s v=" "/>
    <s v="2016I601"/>
    <s v="2016"/>
    <s v="No"/>
    <s v="No"/>
    <n v="7872.6249386500003"/>
    <x v="18"/>
    <n v="7872.624938645954"/>
    <n v="3429631.2011951595"/>
  </r>
  <r>
    <n v="523"/>
    <n v="41708"/>
    <n v="41708"/>
    <s v="031-060-040"/>
    <n v="55.98932707965993"/>
    <s v="031-060-04"/>
    <n v="13247.2059758"/>
    <s v="031060040000"/>
    <n v="13247.2062503"/>
    <n v="22800"/>
    <s v="031060040000"/>
    <s v="031060040000"/>
    <s v=" "/>
    <s v="007"/>
    <s v="031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0N"/>
    <s v="9W"/>
    <s v=" "/>
    <s v="2016I601"/>
    <s v="2016"/>
    <s v="No"/>
    <s v="No"/>
    <n v="13247.2062503"/>
    <x v="18"/>
    <n v="7369.9287212819354"/>
    <n v="2438558.5872006719"/>
  </r>
  <r>
    <n v="524"/>
    <n v="622"/>
    <n v="622"/>
    <s v="025-440-060"/>
    <n v="140.25089937301536"/>
    <s v="025-440-06"/>
    <n v="21137.804516600001"/>
    <s v="025440060000"/>
    <n v="21137.8046163"/>
    <n v="20443"/>
    <s v="025440060000"/>
    <s v="02544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1N"/>
    <s v="10W"/>
    <s v=" "/>
    <s v="2016I601"/>
    <s v="2016"/>
    <s v="No"/>
    <s v="No"/>
    <n v="21137.8046163"/>
    <x v="19"/>
    <n v="13870.888522599351"/>
    <n v="6108625.518341274"/>
  </r>
  <r>
    <n v="525"/>
    <n v="623"/>
    <n v="623"/>
    <s v="025-440-070"/>
    <n v="629.46740499540851"/>
    <s v="025-440-07"/>
    <n v="20944.538716800002"/>
    <s v="025440070000"/>
    <n v="20944.5386292"/>
    <n v="20444"/>
    <s v="025440070000"/>
    <s v="0254400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1N"/>
    <s v="10W"/>
    <s v=" "/>
    <s v="2016I601"/>
    <s v="2016"/>
    <s v="No"/>
    <s v="No"/>
    <n v="20944.5386292"/>
    <x v="19"/>
    <n v="20944.538629150244"/>
    <n v="27416284.142808959"/>
  </r>
  <r>
    <n v="526"/>
    <n v="8159"/>
    <n v="8159"/>
    <s v="025-410-080"/>
    <n v="401.94952253721294"/>
    <s v="025-410-08"/>
    <n v="21283.308744099999"/>
    <s v="025410080000"/>
    <n v="21283.308873999998"/>
    <n v="20424"/>
    <s v="025410080000"/>
    <s v="02541008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2N"/>
    <s v="10W"/>
    <s v=" "/>
    <s v="2016I601"/>
    <s v="2016"/>
    <s v="No"/>
    <s v="No"/>
    <n v="21283.308873999998"/>
    <x v="19"/>
    <n v="19169.39654000357"/>
    <n v="17506689.527140193"/>
  </r>
  <r>
    <n v="527"/>
    <n v="15039"/>
    <n v="15039"/>
    <s v="025-410-090"/>
    <n v="14.740633512579748"/>
    <s v="025-410-09"/>
    <n v="5295.8453010200001"/>
    <s v="025410090000"/>
    <n v="5295.8456956700002"/>
    <n v="20425"/>
    <s v="025410090000"/>
    <s v="02541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6"/>
    <s v="42N"/>
    <s v="10W"/>
    <s v=" "/>
    <s v="2016I601"/>
    <s v="2016"/>
    <s v="No"/>
    <s v="No"/>
    <n v="5295.8456956700002"/>
    <x v="19"/>
    <n v="3683.799433955995"/>
    <n v="642033.2635975118"/>
  </r>
  <r>
    <n v="528"/>
    <n v="18738"/>
    <n v="18738"/>
    <s v="025-450-060"/>
    <n v="18.255922098591526"/>
    <s v="025-450-06"/>
    <n v="20897.607153600002"/>
    <s v="025450060000"/>
    <n v="20897.606817899999"/>
    <n v="20450"/>
    <s v="025450060000"/>
    <s v="02545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1N"/>
    <s v="10W"/>
    <s v=" "/>
    <s v="2016I601"/>
    <s v="2016"/>
    <s v="No"/>
    <s v="No"/>
    <n v="20897.606817899999"/>
    <x v="19"/>
    <n v="4397.3162427182224"/>
    <n v="795147.24244751106"/>
  </r>
  <r>
    <n v="529"/>
    <n v="22639"/>
    <n v="22639"/>
    <s v="025-460-030"/>
    <n v="606.79936369632958"/>
    <s v="025-460-03"/>
    <n v="20614.961008300001"/>
    <s v="025460030000"/>
    <n v="20614.961451700001"/>
    <n v="20452"/>
    <s v="025460030000"/>
    <s v="02546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1N"/>
    <s v="10W"/>
    <s v=" "/>
    <s v="2016I601"/>
    <s v="2016"/>
    <s v="No"/>
    <s v="No"/>
    <n v="20614.961451700001"/>
    <x v="19"/>
    <n v="20614.961451665829"/>
    <n v="26429198.198809106"/>
  </r>
  <r>
    <n v="530"/>
    <n v="24639"/>
    <n v="24639"/>
    <s v="025-440-040"/>
    <n v="215.72737228759328"/>
    <s v="025-440-04"/>
    <n v="16713.047865"/>
    <s v="025440040000"/>
    <n v="16713.0479338"/>
    <n v="20441"/>
    <s v="025440040000"/>
    <s v="02544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41N"/>
    <s v="10W"/>
    <s v=" "/>
    <s v="2016I601"/>
    <s v="2016"/>
    <s v="No"/>
    <s v="No"/>
    <n v="16713.0479338"/>
    <x v="19"/>
    <n v="15718.518660219841"/>
    <n v="9396134.1093004066"/>
  </r>
  <r>
    <n v="531"/>
    <n v="27592"/>
    <n v="27592"/>
    <s v="025-430-040"/>
    <n v="626.33142762441059"/>
    <s v="025-430-04"/>
    <n v="20911.613395299999"/>
    <s v="025430040000"/>
    <n v="20911.613151199999"/>
    <n v="20435"/>
    <s v="025430040000"/>
    <s v="02543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1N"/>
    <s v="10W"/>
    <s v=" "/>
    <s v="2016I601"/>
    <s v="2016"/>
    <s v="No"/>
    <s v="No"/>
    <n v="20911.613151199999"/>
    <x v="19"/>
    <n v="20911.613151166395"/>
    <n v="27280205.275914412"/>
  </r>
  <r>
    <n v="532"/>
    <n v="30494"/>
    <n v="30494"/>
    <s v="025-430-060"/>
    <n v="623.91128951240796"/>
    <s v="025-430-06"/>
    <n v="20860.1435298"/>
    <s v="025430060000"/>
    <n v="20860.143450399999"/>
    <n v="20437"/>
    <s v="025430060000"/>
    <s v="02543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1N"/>
    <s v="10W"/>
    <s v=" "/>
    <s v="2016I601"/>
    <s v="2016"/>
    <s v="No"/>
    <s v="No"/>
    <n v="20860.143450399999"/>
    <x v="19"/>
    <n v="20860.143450443211"/>
    <n v="27174995.486461814"/>
  </r>
  <r>
    <n v="533"/>
    <n v="30541"/>
    <n v="30541"/>
    <s v="025-440-030"/>
    <n v="1.6466352726651394"/>
    <s v="025-440-03"/>
    <n v="22357.197647699999"/>
    <s v="025440030000"/>
    <n v="22357.1976063"/>
    <n v="20440"/>
    <s v="025440030000"/>
    <s v="02544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1N"/>
    <s v="10W"/>
    <s v=" "/>
    <s v="2016I601"/>
    <s v="2016"/>
    <s v="No"/>
    <s v="No"/>
    <n v="22357.1976063"/>
    <x v="19"/>
    <n v="1555.9698066069639"/>
    <n v="71720.063837124486"/>
  </r>
  <r>
    <n v="534"/>
    <n v="31010"/>
    <n v="31010"/>
    <s v="025-450-010"/>
    <n v="163.49185536424122"/>
    <s v="025-450-01"/>
    <n v="21306.339012799999"/>
    <s v="025450010000"/>
    <n v="21306.339140399999"/>
    <n v="20445"/>
    <s v="025450010000"/>
    <s v="02545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1N"/>
    <s v="41W"/>
    <s v=" "/>
    <s v="2016I601"/>
    <s v="2016"/>
    <s v="No"/>
    <s v="No"/>
    <n v="21306.339140399999"/>
    <x v="19"/>
    <n v="10946.038940424716"/>
    <n v="7120964.7588617736"/>
  </r>
  <r>
    <n v="535"/>
    <n v="31011"/>
    <n v="31011"/>
    <s v="025-450-020"/>
    <n v="186.13219407892376"/>
    <s v="025-450-02"/>
    <n v="21054.844415600001"/>
    <s v="025450020000"/>
    <n v="21054.844497800001"/>
    <n v="20446"/>
    <s v="025450020000"/>
    <s v="02545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1N"/>
    <s v="10W"/>
    <s v=" "/>
    <s v="2016I601"/>
    <s v="2016"/>
    <s v="No"/>
    <s v="No"/>
    <n v="21054.844497800001"/>
    <x v="19"/>
    <n v="15740.339480312265"/>
    <n v="8107507.1212600823"/>
  </r>
  <r>
    <n v="536"/>
    <n v="31498"/>
    <n v="31498"/>
    <s v="025-460-060"/>
    <n v="0.23573445163773488"/>
    <s v="025-460-06"/>
    <n v="20592.057605599999"/>
    <s v="025460060000"/>
    <n v="20592.0576965"/>
    <n v="20455"/>
    <s v="025460060000"/>
    <s v="02546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1N"/>
    <s v="10W"/>
    <s v=" "/>
    <s v="2016I601"/>
    <s v="2016"/>
    <s v="No"/>
    <s v="No"/>
    <n v="20592.0576965"/>
    <x v="19"/>
    <n v="821.53218601574667"/>
    <n v="10267.396829434161"/>
  </r>
  <r>
    <n v="537"/>
    <n v="32296"/>
    <n v="32296"/>
    <s v="025-450-030"/>
    <n v="444.46010203395065"/>
    <s v="025-450-03"/>
    <n v="21021.209061500002"/>
    <s v="025450030000"/>
    <n v="21021.209252600001"/>
    <n v="20447"/>
    <s v="025450030000"/>
    <s v="02545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1N"/>
    <s v="10W"/>
    <s v=" "/>
    <s v="2016I601"/>
    <s v="2016"/>
    <s v="No"/>
    <s v="No"/>
    <n v="21021.209252600001"/>
    <x v="19"/>
    <n v="19373.489771012511"/>
    <n v="19359011.768962629"/>
  </r>
  <r>
    <n v="538"/>
    <n v="33588"/>
    <n v="33588"/>
    <s v="025-420-030"/>
    <n v="51.588906503405035"/>
    <s v="025-420-03"/>
    <n v="21238.458476200001"/>
    <s v="025420030000"/>
    <n v="21238.458202999998"/>
    <n v="20428"/>
    <s v="025420030000"/>
    <s v="02542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2N"/>
    <s v="10W"/>
    <s v=" "/>
    <s v="2016I601"/>
    <s v="2016"/>
    <s v="No"/>
    <s v="No"/>
    <n v="21238.458202999998"/>
    <x v="19"/>
    <n v="10781.869730564464"/>
    <n v="2246521.4987248168"/>
  </r>
  <r>
    <n v="539"/>
    <n v="33794"/>
    <n v="33794"/>
    <s v="025-420-020"/>
    <n v="1.9936110636628019"/>
    <s v="025-420-02"/>
    <n v="21020.2103537"/>
    <s v="025420020000"/>
    <n v="21020.210515899998"/>
    <n v="20427"/>
    <s v="025420020000"/>
    <s v="02542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2N"/>
    <s v="10W"/>
    <s v=" "/>
    <s v="2016I601"/>
    <s v="2016"/>
    <s v="No"/>
    <s v="No"/>
    <n v="21020.210515899998"/>
    <x v="19"/>
    <n v="2331.1167510943915"/>
    <n v="86829.443003767999"/>
  </r>
  <r>
    <n v="540"/>
    <n v="34069"/>
    <n v="34069"/>
    <s v="025-470-120"/>
    <n v="0.79927387024631014"/>
    <s v="025-470-12"/>
    <n v="13480.8338153"/>
    <s v="025470120000"/>
    <n v="13480.8338525"/>
    <n v="20463"/>
    <s v="025470120000"/>
    <s v="025470120000"/>
    <s v=" "/>
    <s v="007"/>
    <s v="025"/>
    <s v="1991R0015700"/>
    <d v="1991-11-20T00:00:00"/>
    <s v="U S A KNF"/>
    <s v=" "/>
    <s v="2400 WASHINGTON AVENUE"/>
    <s v="REDDING CA 96001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1N"/>
    <s v="10W"/>
    <s v=" "/>
    <s v="2016I601"/>
    <s v="2016"/>
    <s v="No"/>
    <s v="No"/>
    <n v="13480.8338525"/>
    <x v="19"/>
    <n v="1410.9275983375339"/>
    <n v="34812.132407844409"/>
  </r>
  <r>
    <n v="541"/>
    <n v="34070"/>
    <n v="34070"/>
    <s v="025-470-060"/>
    <n v="27.568292805763459"/>
    <s v="025-470-06"/>
    <n v="21109.591289600001"/>
    <s v="025470060000"/>
    <n v="21109.591311100001"/>
    <n v="20460"/>
    <s v="025470060000"/>
    <s v="02547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1N"/>
    <s v="10W"/>
    <s v=" "/>
    <s v="2016I601"/>
    <s v="2016"/>
    <s v="No"/>
    <s v="No"/>
    <n v="21109.591311100001"/>
    <x v="19"/>
    <n v="4921.6384736497039"/>
    <n v="1200746.5303354722"/>
  </r>
  <r>
    <n v="542"/>
    <n v="34123"/>
    <n v="34123"/>
    <s v="025-430-050"/>
    <n v="612.88732257610013"/>
    <s v="025-430-05"/>
    <n v="20678.821051300001"/>
    <s v="025430050000"/>
    <n v="20678.820877400001"/>
    <n v="20436"/>
    <s v="025430050000"/>
    <s v="02543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1N"/>
    <s v="10W"/>
    <s v=" "/>
    <s v="2016I601"/>
    <s v="2016"/>
    <s v="No"/>
    <s v="No"/>
    <n v="20678.820877400001"/>
    <x v="19"/>
    <n v="20678.820877427734"/>
    <n v="26694511.53174584"/>
  </r>
  <r>
    <n v="543"/>
    <n v="35951"/>
    <n v="35951"/>
    <s v="025-460-040"/>
    <n v="330.25467230688668"/>
    <s v="025-460-04"/>
    <n v="20472.905880300001"/>
    <s v="025460040000"/>
    <n v="20472.905841700001"/>
    <n v="20453"/>
    <s v="025460040000"/>
    <s v="02546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1N"/>
    <s v="10W"/>
    <s v=" "/>
    <s v="2016I601"/>
    <s v="2016"/>
    <s v="No"/>
    <s v="No"/>
    <n v="20472.905841700001"/>
    <x v="19"/>
    <n v="16985.333725636105"/>
    <n v="14384679.597962359"/>
  </r>
  <r>
    <n v="544"/>
    <n v="35953"/>
    <n v="35953"/>
    <s v="025-460-050"/>
    <n v="475.6210465315761"/>
    <s v="025-460-05"/>
    <n v="20622.672783499998"/>
    <s v="025460050000"/>
    <n v="20622.672234500002"/>
    <n v="20454"/>
    <s v="025460050000"/>
    <s v="02546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1N"/>
    <s v="10W"/>
    <s v=" "/>
    <s v="2016I601"/>
    <s v="2016"/>
    <s v="No"/>
    <s v="No"/>
    <n v="20622.672234500002"/>
    <x v="19"/>
    <n v="18878.407843248526"/>
    <n v="20716076.484753806"/>
  </r>
  <r>
    <n v="545"/>
    <n v="36024"/>
    <n v="36024"/>
    <s v="025-420-050"/>
    <n v="422.06972458184237"/>
    <s v="025-420-05"/>
    <n v="21054.308503"/>
    <s v="025420050000"/>
    <n v="21054.3080844"/>
    <n v="20430"/>
    <s v="025420050000"/>
    <s v="02542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2N"/>
    <s v="10W"/>
    <s v=" "/>
    <s v="2016I601"/>
    <s v="2016"/>
    <s v="No"/>
    <s v="No"/>
    <n v="21054.3080844"/>
    <x v="19"/>
    <n v="17732.794454674116"/>
    <n v="18383521.49905353"/>
  </r>
  <r>
    <n v="546"/>
    <n v="38207"/>
    <n v="38207"/>
    <s v="025-410-070"/>
    <n v="500.21815399404016"/>
    <s v="025-410-07"/>
    <n v="21137.560643299999"/>
    <s v="025410070000"/>
    <n v="21137.5605431"/>
    <n v="20423"/>
    <s v="025410070000"/>
    <s v="0254100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2N"/>
    <s v="10W"/>
    <s v=" "/>
    <s v="2016I601"/>
    <s v="2016"/>
    <s v="No"/>
    <s v="No"/>
    <n v="21137.5605431"/>
    <x v="19"/>
    <n v="20647.291320194174"/>
    <n v="21786869.895337768"/>
  </r>
  <r>
    <n v="547"/>
    <n v="41424"/>
    <n v="41424"/>
    <s v="025-440-050"/>
    <n v="642.17930438069436"/>
    <s v="025-440-05"/>
    <n v="21194.330763999998"/>
    <s v="025440050000"/>
    <n v="21194.330905499999"/>
    <n v="20442"/>
    <s v="025440050000"/>
    <s v="02544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1N"/>
    <s v="10W"/>
    <s v=" "/>
    <s v="2016I601"/>
    <s v="2016"/>
    <s v="No"/>
    <s v="No"/>
    <n v="21194.330905499999"/>
    <x v="19"/>
    <n v="21194.330905493469"/>
    <n v="27970494.699471287"/>
  </r>
  <r>
    <n v="548"/>
    <n v="41536"/>
    <n v="41536"/>
    <s v="025-420-060"/>
    <n v="646.76556318517066"/>
    <s v="025-420-06"/>
    <n v="21254.925691299999"/>
    <s v="025420060000"/>
    <n v="21254.924865600002"/>
    <n v="20431"/>
    <s v="025420060000"/>
    <s v="02542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2N"/>
    <s v="10W"/>
    <s v=" "/>
    <s v="2016I601"/>
    <s v="2016"/>
    <s v="No"/>
    <s v="No"/>
    <n v="21254.924865600002"/>
    <x v="19"/>
    <n v="21195.600248398649"/>
    <n v="28170336.303554263"/>
  </r>
  <r>
    <n v="549"/>
    <n v="31498"/>
    <n v="31498"/>
    <s v="025-460-060"/>
    <n v="161.81694552232599"/>
    <s v="025-460-06"/>
    <n v="20592.057605599999"/>
    <s v="025460060000"/>
    <n v="20592.0576965"/>
    <n v="20455"/>
    <s v="025460060000"/>
    <s v="02546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1N"/>
    <s v="10W"/>
    <s v=" "/>
    <s v="2016I601"/>
    <s v="2016"/>
    <s v="No"/>
    <s v="No"/>
    <n v="20592.0576965"/>
    <x v="20"/>
    <n v="11816.315244133772"/>
    <n v="7047994.14205164"/>
  </r>
  <r>
    <n v="550"/>
    <n v="35953"/>
    <n v="35953"/>
    <s v="025-460-050"/>
    <n v="4.4464714646270087"/>
    <s v="025-460-05"/>
    <n v="20622.672783499998"/>
    <s v="025460050000"/>
    <n v="20622.672234500002"/>
    <n v="20454"/>
    <s v="025460050000"/>
    <s v="02546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1N"/>
    <s v="10W"/>
    <s v=" "/>
    <s v="2016I601"/>
    <s v="2016"/>
    <s v="No"/>
    <s v="No"/>
    <n v="20622.672234500002"/>
    <x v="20"/>
    <n v="4891.6796098409586"/>
    <n v="193666.02847895824"/>
  </r>
  <r>
    <n v="551"/>
    <n v="19385"/>
    <n v="19385"/>
    <s v="025-210-030"/>
    <n v="1.985267904287155"/>
    <s v="025-210-03"/>
    <n v="1181.2135980400001"/>
    <s v="025210030000"/>
    <n v="1181.21369095"/>
    <n v="20292"/>
    <s v="025210030000"/>
    <s v="025210030000"/>
    <s v=" "/>
    <s v="007"/>
    <s v="025"/>
    <s v="1976R0769801"/>
    <d v="1976-12-22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3N"/>
    <s v="11W"/>
    <s v=" "/>
    <s v="2016I601"/>
    <s v="2016"/>
    <s v="No"/>
    <s v="No"/>
    <n v="1181.21369095"/>
    <x v="21"/>
    <n v="1181.2136909469282"/>
    <n v="86474.41026824445"/>
  </r>
  <r>
    <n v="552"/>
    <n v="20734"/>
    <n v="20734"/>
    <s v="025-210-020"/>
    <n v="78.875961474567561"/>
    <s v="025-210-02"/>
    <n v="7913.56105054"/>
    <s v="025210020000"/>
    <n v="7913.5612943899996"/>
    <n v="20291"/>
    <s v="025210020000"/>
    <s v="025210020000"/>
    <s v=" "/>
    <s v="007"/>
    <s v="025"/>
    <s v="1958R0410430"/>
    <d v="1958-09-18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3N"/>
    <s v="11W"/>
    <s v=" "/>
    <s v="2016I601"/>
    <s v="2016"/>
    <s v="No"/>
    <s v="No"/>
    <n v="7913.5612943899996"/>
    <x v="21"/>
    <n v="7913.5612943935876"/>
    <n v="3435684.8369716378"/>
  </r>
  <r>
    <n v="553"/>
    <n v="31813"/>
    <n v="31813"/>
    <s v="025-210-040"/>
    <n v="37.436237043233312"/>
    <s v="025-210-04"/>
    <n v="5235.5855188400001"/>
    <s v="025210040000"/>
    <n v="5235.5853013799997"/>
    <n v="20293"/>
    <s v="025210040000"/>
    <s v="025210040000"/>
    <s v=" "/>
    <s v="007"/>
    <s v="025"/>
    <s v="1977R0773278"/>
    <d v="1977-01-26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3N"/>
    <s v="11W"/>
    <s v=" "/>
    <s v="2016I601"/>
    <s v="2016"/>
    <s v="No"/>
    <s v="No"/>
    <n v="5235.5853013799997"/>
    <x v="21"/>
    <n v="5235.5853013848155"/>
    <n v="1630644.9308236903"/>
  </r>
  <r>
    <n v="554"/>
    <n v="497"/>
    <n v="497"/>
    <s v="025-210-050"/>
    <n v="634.1872041529864"/>
    <s v="025-210-05"/>
    <n v="21026.565405099998"/>
    <s v="025210050000"/>
    <n v="21026.564984000001"/>
    <n v="20294"/>
    <s v="025210050000"/>
    <s v="02521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8"/>
    <s v="43N"/>
    <s v="11W"/>
    <s v=" "/>
    <s v="2016I601"/>
    <s v="2016"/>
    <s v="No"/>
    <s v="No"/>
    <n v="21026.564984000001"/>
    <x v="21"/>
    <n v="21026.564983955279"/>
    <n v="27624017.79716415"/>
  </r>
  <r>
    <n v="555"/>
    <n v="504"/>
    <n v="504"/>
    <s v="025-210-060"/>
    <n v="665.72876880262504"/>
    <s v="025-210-06"/>
    <n v="21540.3006111"/>
    <s v="025210060000"/>
    <n v="21540.3002677"/>
    <n v="20295"/>
    <s v="025210060000"/>
    <s v="02521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7"/>
    <s v="43N"/>
    <s v="11W"/>
    <s v=" "/>
    <s v="2016I601"/>
    <s v="2016"/>
    <s v="No"/>
    <s v="No"/>
    <n v="21540.3002677"/>
    <x v="21"/>
    <n v="21540.300267679344"/>
    <n v="28997911.614904959"/>
  </r>
  <r>
    <n v="556"/>
    <n v="4446"/>
    <n v="4446"/>
    <s v="025-040-060"/>
    <n v="627.59985874859615"/>
    <s v="025-040-06"/>
    <n v="20914.600715600001"/>
    <s v="025040060000"/>
    <n v="20914.6006371"/>
    <n v="20190"/>
    <s v="025040060000"/>
    <s v="02504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3N"/>
    <s v="12W"/>
    <s v=" "/>
    <s v="2016I601"/>
    <s v="2016"/>
    <s v="No"/>
    <s v="No"/>
    <n v="20914.6006371"/>
    <x v="21"/>
    <n v="20914.600637106465"/>
    <n v="27336903.995496415"/>
  </r>
  <r>
    <n v="557"/>
    <n v="6811"/>
    <n v="6811"/>
    <s v="025-040-030"/>
    <n v="635.43934105847836"/>
    <s v="025-040-03"/>
    <n v="21046.812124"/>
    <s v="025040030000"/>
    <n v="21046.811920299999"/>
    <n v="20187"/>
    <s v="025040030000"/>
    <s v="02504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3N"/>
    <s v="12W"/>
    <s v=" "/>
    <s v="2016I601"/>
    <s v="2016"/>
    <s v="No"/>
    <s v="No"/>
    <n v="21046.811920299999"/>
    <x v="21"/>
    <n v="21046.811920342931"/>
    <n v="27678557.029415075"/>
  </r>
  <r>
    <n v="558"/>
    <n v="8807"/>
    <n v="8807"/>
    <s v="025-240-030"/>
    <n v="210.95986523954429"/>
    <s v="025-240-03"/>
    <n v="20910.200459200001"/>
    <s v="025240030000"/>
    <n v="20910.200345599998"/>
    <n v="20315"/>
    <s v="025240030000"/>
    <s v="02524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3N"/>
    <s v="11W"/>
    <s v=" "/>
    <s v="2016I601"/>
    <s v="2016"/>
    <s v="No"/>
    <s v="No"/>
    <n v="20910.200345599998"/>
    <x v="21"/>
    <n v="12280.860870773518"/>
    <n v="9189053.3999644257"/>
  </r>
  <r>
    <n v="559"/>
    <n v="10460"/>
    <n v="10460"/>
    <s v="015-240-100"/>
    <n v="25.922858063934893"/>
    <s v="015-240-10"/>
    <n v="20819.024376199999"/>
    <s v="015240100000"/>
    <n v="20819.024831800001"/>
    <n v="10617"/>
    <s v="015240100000"/>
    <s v="01524010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1"/>
    <s v="44N"/>
    <s v="11W"/>
    <s v=" "/>
    <s v="2016I601"/>
    <s v="2016"/>
    <s v="No"/>
    <s v="No"/>
    <n v="20819.024831800001"/>
    <x v="21"/>
    <n v="5330.7161859653052"/>
    <n v="1129167.9601341742"/>
  </r>
  <r>
    <n v="560"/>
    <n v="10463"/>
    <n v="10463"/>
    <s v="015-240-110"/>
    <n v="544.44043959323994"/>
    <s v="015-240-11"/>
    <n v="20967.342082899999"/>
    <s v="015240110000"/>
    <n v="20967.3426946"/>
    <n v="10618"/>
    <s v="015240110000"/>
    <s v="01524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2"/>
    <s v="44N"/>
    <s v="11W"/>
    <s v=" "/>
    <s v="2016I601"/>
    <s v="2016"/>
    <s v="No"/>
    <s v="No"/>
    <n v="20967.3426946"/>
    <x v="21"/>
    <n v="19538.068143596462"/>
    <n v="23714787.465423502"/>
  </r>
  <r>
    <n v="561"/>
    <n v="10521"/>
    <n v="10521"/>
    <s v="025-210-070"/>
    <n v="512.51867538056752"/>
    <s v="025-210-07"/>
    <n v="20995.922113500001"/>
    <s v="025210070000"/>
    <n v="20995.922304600001"/>
    <n v="20296"/>
    <s v="025210070000"/>
    <s v="02521007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6"/>
    <s v="43N"/>
    <s v="11W"/>
    <s v=" "/>
    <s v="2016I601"/>
    <s v="2016"/>
    <s v="No"/>
    <s v="No"/>
    <n v="20995.922304600001"/>
    <x v="21"/>
    <n v="20995.922304556709"/>
    <n v="22324767.72044247"/>
  </r>
  <r>
    <n v="562"/>
    <n v="11368"/>
    <n v="11368"/>
    <s v="025-010-050"/>
    <n v="199.44513369268392"/>
    <s v="025-010-05"/>
    <n v="21217.067375400002"/>
    <s v="025010050000"/>
    <n v="21217.0671492"/>
    <n v="20170"/>
    <s v="025010050000"/>
    <s v="02501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3N"/>
    <s v="12W"/>
    <s v=" "/>
    <s v="2016I601"/>
    <s v="2016"/>
    <s v="No"/>
    <s v="No"/>
    <n v="21217.0671492"/>
    <x v="21"/>
    <n v="17117.691069820587"/>
    <n v="8686989.8069393896"/>
  </r>
  <r>
    <n v="563"/>
    <n v="12884"/>
    <n v="12884"/>
    <s v="025-040-020"/>
    <n v="644.7796878167029"/>
    <s v="025-040-02"/>
    <n v="21198.863209200001"/>
    <s v="025040020000"/>
    <n v="21198.862856899999"/>
    <n v="20186"/>
    <s v="025040020000"/>
    <s v="02504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3N"/>
    <s v="12W"/>
    <s v=" "/>
    <s v="2016I601"/>
    <s v="2016"/>
    <s v="No"/>
    <s v="No"/>
    <n v="21198.862856899999"/>
    <x v="21"/>
    <n v="21200.202925467987"/>
    <n v="28085412.469618835"/>
  </r>
  <r>
    <n v="564"/>
    <n v="13240"/>
    <n v="13240"/>
    <s v="025-210-090"/>
    <n v="655.64631009290656"/>
    <s v="025-210-09"/>
    <n v="21377.139501400001"/>
    <s v="025210090000"/>
    <n v="21377.139580499999"/>
    <n v="20298"/>
    <s v="025210090000"/>
    <s v="02521009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0"/>
    <s v="43N"/>
    <s v="11W"/>
    <s v=" "/>
    <s v="2016I601"/>
    <s v="2016"/>
    <s v="No"/>
    <s v="No"/>
    <n v="21377.139580499999"/>
    <x v="21"/>
    <n v="21377.139580470423"/>
    <n v="28558552.344780918"/>
  </r>
  <r>
    <n v="565"/>
    <n v="14055"/>
    <n v="14055"/>
    <s v="015-230-100"/>
    <n v="203.42713469357238"/>
    <s v="015-230-10"/>
    <n v="20912.022534700001"/>
    <s v="015230100000"/>
    <n v="20912.022351299998"/>
    <n v="10894"/>
    <s v="015230100000"/>
    <s v="01523010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4N"/>
    <s v="11W"/>
    <s v=" "/>
    <s v="2016I601"/>
    <s v="2016"/>
    <s v="No"/>
    <s v="No"/>
    <n v="20912.022351299998"/>
    <x v="21"/>
    <n v="14220.281134430452"/>
    <n v="8861101.8144250996"/>
  </r>
  <r>
    <n v="566"/>
    <n v="14469"/>
    <n v="14469"/>
    <s v="015-240-120"/>
    <n v="351.77345429394558"/>
    <s v="015-240-12"/>
    <n v="23393.934176899998"/>
    <s v="015240120000"/>
    <n v="23393.9337676"/>
    <n v="10619"/>
    <s v="015240120000"/>
    <s v="0152401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4N"/>
    <s v="11W"/>
    <s v=" "/>
    <s v="2016I601"/>
    <s v="2016"/>
    <s v="No"/>
    <s v="No"/>
    <n v="23393.9337676"/>
    <x v="21"/>
    <n v="23393.933767573177"/>
    <n v="15322418.773831202"/>
  </r>
  <r>
    <n v="567"/>
    <n v="14810"/>
    <n v="14810"/>
    <s v="025-040-010"/>
    <n v="96.668571871624025"/>
    <s v="025-040-01"/>
    <n v="21300.639244800001"/>
    <s v="025040010000"/>
    <n v="21300.639478000001"/>
    <n v="20185"/>
    <s v="025040010000"/>
    <s v="02504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3N"/>
    <s v="12W"/>
    <s v=" "/>
    <s v="2016I601"/>
    <s v="2016"/>
    <s v="No"/>
    <s v="No"/>
    <n v="21300.639478000001"/>
    <x v="21"/>
    <n v="14118.504712258975"/>
    <n v="4210680.4640275789"/>
  </r>
  <r>
    <n v="568"/>
    <n v="16809"/>
    <n v="16809"/>
    <s v="025-190-040"/>
    <n v="517.5493626209269"/>
    <s v="025-190-04"/>
    <n v="21176.9246365"/>
    <s v="025190040000"/>
    <n v="21176.924609500002"/>
    <n v="20282"/>
    <s v="025190040000"/>
    <s v="02519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3N"/>
    <s v="11W"/>
    <s v=" "/>
    <s v="2016I601"/>
    <s v="2016"/>
    <s v="No"/>
    <s v="No"/>
    <n v="21176.924609500002"/>
    <x v="21"/>
    <n v="19741.316800642711"/>
    <n v="22543446.036188424"/>
  </r>
  <r>
    <n v="569"/>
    <n v="17614"/>
    <n v="17614"/>
    <s v="025-190-010"/>
    <n v="312.41908015439776"/>
    <s v="025-190-01"/>
    <n v="20290.882642199998"/>
    <s v="025190010000"/>
    <n v="20290.882578199999"/>
    <n v="20279"/>
    <s v="025190010000"/>
    <s v="02519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3N"/>
    <s v="11W"/>
    <s v=" "/>
    <s v="2016I601"/>
    <s v="2016"/>
    <s v="No"/>
    <s v="No"/>
    <n v="20290.882578199999"/>
    <x v="21"/>
    <n v="16089.926009197283"/>
    <n v="13608383.899932187"/>
  </r>
  <r>
    <n v="570"/>
    <n v="18034"/>
    <n v="18034"/>
    <s v="025-010-030"/>
    <n v="3.9078794982258369"/>
    <s v="025-010-03"/>
    <n v="20282.255765499998"/>
    <s v="025010030000"/>
    <n v="20282.255614900001"/>
    <n v="20168"/>
    <s v="025010030000"/>
    <s v="02501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3N"/>
    <s v="12W"/>
    <s v=" "/>
    <s v="2016I601"/>
    <s v="2016"/>
    <s v="No"/>
    <s v="No"/>
    <n v="20282.255614900001"/>
    <x v="21"/>
    <n v="2074.4897639065725"/>
    <n v="170221.4728412815"/>
  </r>
  <r>
    <n v="571"/>
    <n v="18216"/>
    <n v="18216"/>
    <s v="025-240-010"/>
    <n v="537.32116132562771"/>
    <s v="025-240-01"/>
    <n v="20830.4603575"/>
    <s v="025240010000"/>
    <n v="20830.459987999999"/>
    <n v="20313"/>
    <s v="025240010000"/>
    <s v="02524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0"/>
    <s v="43N"/>
    <s v="11W"/>
    <s v=" "/>
    <s v="2016I601"/>
    <s v="2016"/>
    <s v="No"/>
    <s v="No"/>
    <n v="20830.459987999999"/>
    <x v="21"/>
    <n v="19623.725853305448"/>
    <n v="23404906.107804619"/>
  </r>
  <r>
    <n v="572"/>
    <n v="19240"/>
    <n v="19240"/>
    <s v="025-210-080"/>
    <n v="629.96288343600429"/>
    <s v="025-210-08"/>
    <n v="20954.536382999999"/>
    <s v="025210080000"/>
    <n v="20954.536358500001"/>
    <n v="20297"/>
    <s v="025210080000"/>
    <s v="02521008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9"/>
    <s v="43N"/>
    <s v="11W"/>
    <s v=" "/>
    <s v="2016I601"/>
    <s v="2016"/>
    <s v="No"/>
    <s v="No"/>
    <n v="20954.536358500001"/>
    <x v="21"/>
    <n v="20954.536358511526"/>
    <n v="27439830.449545931"/>
  </r>
  <r>
    <n v="573"/>
    <n v="20277"/>
    <n v="20277"/>
    <s v="025-240-020"/>
    <n v="455.8293411359715"/>
    <s v="025-240-02"/>
    <n v="21128.842737300001"/>
    <s v="025240020000"/>
    <n v="21128.843255600001"/>
    <n v="20314"/>
    <s v="025240020000"/>
    <s v="02524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3N"/>
    <s v="11W"/>
    <s v=" "/>
    <s v="2016I601"/>
    <s v="2016"/>
    <s v="No"/>
    <s v="No"/>
    <n v="21128.843255600001"/>
    <x v="21"/>
    <n v="19563.653189873457"/>
    <n v="19855376.158473112"/>
  </r>
  <r>
    <n v="574"/>
    <n v="20856"/>
    <n v="20856"/>
    <s v="025-050-030"/>
    <n v="212.59374805273359"/>
    <s v="025-050-03"/>
    <n v="21037.292266299999"/>
    <s v="025050030000"/>
    <n v="21037.292059700001"/>
    <n v="20193"/>
    <s v="025050030000"/>
    <s v="02505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3N"/>
    <s v="12W"/>
    <s v=" "/>
    <s v="2016I601"/>
    <s v="2016"/>
    <s v="No"/>
    <s v="No"/>
    <n v="21037.292059700001"/>
    <x v="21"/>
    <n v="14723.279944117163"/>
    <n v="9260582.4836449325"/>
  </r>
  <r>
    <n v="575"/>
    <n v="22686"/>
    <n v="22686"/>
    <s v="015-460-110"/>
    <n v="67.654644569511561"/>
    <s v="015-460-11"/>
    <n v="16675.067081900001"/>
    <s v="015460110000"/>
    <n v="16675.066596000001"/>
    <n v="11116"/>
    <s v="015460110000"/>
    <s v="01546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4N"/>
    <s v="11W"/>
    <s v=" "/>
    <s v="2016I601"/>
    <s v="2016"/>
    <s v="No"/>
    <s v="No"/>
    <n v="16675.066596000001"/>
    <x v="21"/>
    <n v="7496.771854827015"/>
    <n v="2946956.4525729544"/>
  </r>
  <r>
    <n v="576"/>
    <n v="23139"/>
    <n v="23139"/>
    <s v="025-010-040"/>
    <n v="27.845474094487653"/>
    <s v="025-010-04"/>
    <n v="21211.431197900001"/>
    <s v="025010040000"/>
    <n v="21211.4316449"/>
    <n v="20169"/>
    <s v="025010040000"/>
    <s v="02501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3N"/>
    <s v="12W"/>
    <s v=" "/>
    <s v="2016I601"/>
    <s v="2016"/>
    <s v="No"/>
    <s v="No"/>
    <n v="21211.4316449"/>
    <x v="21"/>
    <n v="4619.9718447382402"/>
    <n v="1212901.2694338737"/>
  </r>
  <r>
    <n v="577"/>
    <n v="24750"/>
    <n v="24750"/>
    <s v="025-200-010"/>
    <n v="308.02360055326"/>
    <s v="025-200-01"/>
    <n v="20223.913777999998"/>
    <s v="025200010000"/>
    <n v="20223.913136800002"/>
    <n v="20285"/>
    <s v="025200010000"/>
    <s v="02520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6"/>
    <s v="43N"/>
    <s v="11W"/>
    <s v=" "/>
    <s v="2016I601"/>
    <s v="2016"/>
    <s v="No"/>
    <s v="No"/>
    <n v="20223.913136800002"/>
    <x v="21"/>
    <n v="18346.411690134406"/>
    <n v="13416609.735777643"/>
  </r>
  <r>
    <n v="578"/>
    <n v="24759"/>
    <n v="24759"/>
    <s v="025-200-020"/>
    <n v="599.86556708222599"/>
    <s v="025-200-02"/>
    <n v="20465.777672200002"/>
    <s v="025200020000"/>
    <n v="20465.7775153"/>
    <n v="20286"/>
    <s v="025200020000"/>
    <s v="02520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5"/>
    <s v="43N"/>
    <s v="11W"/>
    <s v=" "/>
    <s v="2016I601"/>
    <s v="2016"/>
    <s v="No"/>
    <s v="No"/>
    <n v="20465.7775153"/>
    <x v="21"/>
    <n v="20465.777515291615"/>
    <n v="26129367.182728272"/>
  </r>
  <r>
    <n v="579"/>
    <n v="24761"/>
    <n v="24761"/>
    <s v="025-200-030"/>
    <n v="588.72893544292356"/>
    <s v="025-200-03"/>
    <n v="20264.719377199999"/>
    <s v="025200030000"/>
    <n v="20264.719182500001"/>
    <n v="20287"/>
    <s v="025200030000"/>
    <s v="02520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4"/>
    <s v="43N"/>
    <s v="11W"/>
    <s v=" "/>
    <s v="2016I601"/>
    <s v="2016"/>
    <s v="No"/>
    <s v="No"/>
    <n v="20264.719182500001"/>
    <x v="21"/>
    <n v="20264.71918251938"/>
    <n v="25644278.552618656"/>
  </r>
  <r>
    <n v="580"/>
    <n v="25536"/>
    <n v="25536"/>
    <s v="015-240-080"/>
    <n v="11.50381265323197"/>
    <s v="015-240-08"/>
    <n v="23669.422721399998"/>
    <s v="015240080000"/>
    <n v="23669.422038600002"/>
    <n v="10615"/>
    <s v="015240080000"/>
    <s v="01524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9"/>
    <s v="44N"/>
    <s v="11W"/>
    <s v=" "/>
    <s v="2016I601"/>
    <s v="2016"/>
    <s v="No"/>
    <s v="No"/>
    <n v="23669.422038600002"/>
    <x v="21"/>
    <n v="4649.9376210325318"/>
    <n v="501075.15281955141"/>
  </r>
  <r>
    <n v="581"/>
    <n v="27212"/>
    <n v="27212"/>
    <s v="025-210-100"/>
    <n v="598.96907991990554"/>
    <s v="025-210-10"/>
    <n v="20976.503940300001"/>
    <s v="025210100000"/>
    <n v="20976.503740200002"/>
    <n v="20299"/>
    <s v="025210100000"/>
    <s v="02521010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1"/>
    <s v="43N"/>
    <s v="11W"/>
    <s v=" "/>
    <s v="2016I601"/>
    <s v="2016"/>
    <s v="No"/>
    <s v="No"/>
    <n v="20976.503740200002"/>
    <x v="21"/>
    <n v="20190.881177089381"/>
    <n v="26089750.03651363"/>
  </r>
  <r>
    <n v="582"/>
    <n v="27237"/>
    <n v="27237"/>
    <s v="015-480-120"/>
    <n v="38.761702800070729"/>
    <s v="015-480-12"/>
    <n v="5197.6151197999998"/>
    <s v="015480120000"/>
    <n v="5197.6156855099998"/>
    <n v="11139"/>
    <s v="015480120000"/>
    <s v="0154801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3"/>
    <s v="44N"/>
    <s v="11W"/>
    <s v=" "/>
    <s v="2016I601"/>
    <s v="2016"/>
    <s v="No"/>
    <s v="No"/>
    <n v="5197.6156855099998"/>
    <x v="21"/>
    <n v="5197.6156855126355"/>
    <n v="1688422.6596448408"/>
  </r>
  <r>
    <n v="583"/>
    <n v="27343"/>
    <n v="27343"/>
    <s v="025-040-050"/>
    <n v="632.5749000557505"/>
    <s v="025-040-05"/>
    <n v="20996.9253556"/>
    <s v="025040050000"/>
    <n v="20996.925566099999"/>
    <n v="20189"/>
    <s v="025040050000"/>
    <s v="02504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3N"/>
    <s v="12W"/>
    <s v=" "/>
    <s v="2016I601"/>
    <s v="2016"/>
    <s v="No"/>
    <s v="No"/>
    <n v="20996.925566099999"/>
    <x v="21"/>
    <n v="20978.158142894896"/>
    <n v="27553616.870413706"/>
  </r>
  <r>
    <n v="584"/>
    <n v="27723"/>
    <n v="27723"/>
    <s v="015-240-090"/>
    <n v="163.41922205724899"/>
    <s v="015-240-09"/>
    <n v="26750.369633900002"/>
    <s v="015240090000"/>
    <n v="26750.3686609"/>
    <n v="10616"/>
    <s v="015240090000"/>
    <s v="0152400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8"/>
    <s v="44N"/>
    <s v="11W"/>
    <s v=" "/>
    <s v="2016I601"/>
    <s v="2016"/>
    <s v="No"/>
    <s v="No"/>
    <n v="26750.3686609"/>
    <x v="21"/>
    <n v="13438.473626638739"/>
    <n v="7118338.703566717"/>
  </r>
  <r>
    <n v="585"/>
    <n v="28104"/>
    <n v="28104"/>
    <s v="025-050-040"/>
    <n v="482.85452861210075"/>
    <s v="025-050-04"/>
    <n v="20944.375617500002"/>
    <s v="025050040000"/>
    <n v="20944.375438999999"/>
    <n v="20194"/>
    <s v="025050040000"/>
    <s v="02505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3N"/>
    <s v="12W"/>
    <s v=" "/>
    <s v="2016I601"/>
    <s v="2016"/>
    <s v="No"/>
    <s v="No"/>
    <n v="20944.375438999999"/>
    <x v="21"/>
    <n v="18803.822335172128"/>
    <n v="21032483.125255782"/>
  </r>
  <r>
    <n v="586"/>
    <n v="28253"/>
    <n v="28253"/>
    <s v="025-040-040"/>
    <n v="190.7808693766377"/>
    <s v="025-040-04"/>
    <n v="21156.3460462"/>
    <s v="025040040000"/>
    <n v="21156.3461818"/>
    <n v="20188"/>
    <s v="025040040000"/>
    <s v="02504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3N"/>
    <s v="12W"/>
    <s v=" "/>
    <s v="2016I601"/>
    <s v="2016"/>
    <s v="No"/>
    <s v="No"/>
    <n v="21156.3461818"/>
    <x v="21"/>
    <n v="13180.075653268259"/>
    <n v="8310027.5883448152"/>
  </r>
  <r>
    <n v="587"/>
    <n v="29174"/>
    <n v="29174"/>
    <s v="025-200-040"/>
    <n v="623.7374552186908"/>
    <s v="025-200-04"/>
    <n v="20850.420523500001"/>
    <s v="025200040000"/>
    <n v="20850.4205029"/>
    <n v="20288"/>
    <s v="025200040000"/>
    <s v="02520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7"/>
    <s v="43N"/>
    <s v="11W"/>
    <s v=" "/>
    <s v="2016I601"/>
    <s v="2016"/>
    <s v="No"/>
    <s v="No"/>
    <n v="20850.4205029"/>
    <x v="21"/>
    <n v="20850.420502944398"/>
    <n v="27169029.122003049"/>
  </r>
  <r>
    <n v="588"/>
    <n v="29175"/>
    <n v="29175"/>
    <s v="025-200-050"/>
    <n v="651.64302463272077"/>
    <s v="025-200-05"/>
    <n v="21313.064073400001"/>
    <s v="025200050000"/>
    <n v="21313.064520799999"/>
    <n v="20289"/>
    <s v="025200050000"/>
    <s v="02520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8"/>
    <s v="43N"/>
    <s v="11W"/>
    <s v=" "/>
    <s v="2016I601"/>
    <s v="2016"/>
    <s v="No"/>
    <s v="No"/>
    <n v="21313.064520799999"/>
    <x v="21"/>
    <n v="21313.064520781507"/>
    <n v="28384542.659369536"/>
  </r>
  <r>
    <n v="589"/>
    <n v="30881"/>
    <n v="30881"/>
    <s v="025-010-060"/>
    <n v="539.31800233261276"/>
    <s v="025-010-06"/>
    <n v="20847.875012600001"/>
    <s v="025010060000"/>
    <n v="20847.8753512"/>
    <n v="20171"/>
    <s v="025010060000"/>
    <s v="02501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3N"/>
    <s v="12W"/>
    <s v=" "/>
    <s v="2016I601"/>
    <s v="2016"/>
    <s v="No"/>
    <s v="No"/>
    <n v="20847.8753512"/>
    <x v="21"/>
    <n v="19968.004607820916"/>
    <n v="23491363.392878611"/>
  </r>
  <r>
    <n v="590"/>
    <n v="32701"/>
    <n v="32701"/>
    <s v="025-200-060"/>
    <n v="627.74370653728533"/>
    <s v="025-200-06"/>
    <n v="20923.2359048"/>
    <s v="025200060000"/>
    <n v="20923.236429600001"/>
    <n v="20290"/>
    <s v="025200060000"/>
    <s v="02520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9"/>
    <s v="43N"/>
    <s v="11W"/>
    <s v=" "/>
    <s v="2016I601"/>
    <s v="2016"/>
    <s v="No"/>
    <s v="No"/>
    <n v="20923.236429600001"/>
    <x v="21"/>
    <n v="20923.236429559383"/>
    <n v="27343536.90160862"/>
  </r>
  <r>
    <n v="591"/>
    <n v="33447"/>
    <n v="33447"/>
    <s v="025-220-040"/>
    <n v="119.31571692790043"/>
    <s v="025-220-04"/>
    <n v="21032.918484900001"/>
    <s v="025220040000"/>
    <n v="21032.918509700001"/>
    <n v="20303"/>
    <s v="025220040000"/>
    <s v="02522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3N"/>
    <s v="11W"/>
    <s v=" "/>
    <s v="2016I601"/>
    <s v="2016"/>
    <s v="No"/>
    <s v="No"/>
    <n v="21032.918509700001"/>
    <x v="21"/>
    <n v="10671.776864372339"/>
    <n v="5197187.882754866"/>
  </r>
  <r>
    <n v="592"/>
    <n v="35164"/>
    <n v="35164"/>
    <s v="025-220-010"/>
    <n v="527.18537371283878"/>
    <s v="025-220-01"/>
    <n v="21171.079457600001"/>
    <s v="025220010000"/>
    <n v="21171.079696299999"/>
    <n v="20300"/>
    <s v="025220010000"/>
    <s v="02522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3N"/>
    <s v="11W"/>
    <s v=" "/>
    <s v="2016I601"/>
    <s v="2016"/>
    <s v="No"/>
    <s v="No"/>
    <n v="21171.079696299999"/>
    <x v="21"/>
    <n v="19805.747169986658"/>
    <n v="22963548.946482033"/>
  </r>
  <r>
    <n v="593"/>
    <n v="35317"/>
    <n v="35317"/>
    <s v="015-230-030"/>
    <n v="27.745017234701088"/>
    <s v="015-230-03"/>
    <n v="5072.1826625399999"/>
    <s v="015230030000"/>
    <n v="5072.1830958999999"/>
    <n v="10887"/>
    <s v="015230030000"/>
    <s v="015230030000"/>
    <s v=" "/>
    <s v="007"/>
    <s v="015"/>
    <s v="1958R0403138"/>
    <d v="1958-04-16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11W"/>
    <s v=" "/>
    <s v="2016I601"/>
    <s v="2016"/>
    <s v="No"/>
    <s v="No"/>
    <n v="5072.1830958999999"/>
    <x v="22"/>
    <n v="5072.1830958963883"/>
    <n v="1208548.3853175328"/>
  </r>
  <r>
    <n v="594"/>
    <n v="35319"/>
    <n v="35319"/>
    <s v="015-450-010"/>
    <n v="18.061066540987682"/>
    <s v="015-450-01"/>
    <n v="3809.7931124900001"/>
    <s v="015450010000"/>
    <n v="3809.79287161"/>
    <n v="11110"/>
    <s v="015450010000"/>
    <s v="015450010000"/>
    <s v=" "/>
    <s v="007"/>
    <s v="015"/>
    <s v="1958R0403138"/>
    <d v="1958-04-16T00:00:00"/>
    <s v="U S A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11W"/>
    <s v=" "/>
    <s v="2016I601"/>
    <s v="2016"/>
    <s v="No"/>
    <s v="No"/>
    <n v="3809.79287161"/>
    <x v="22"/>
    <n v="3809.7928716136162"/>
    <n v="786733.43688601209"/>
  </r>
  <r>
    <n v="595"/>
    <n v="2488"/>
    <n v="2488"/>
    <s v="015-230-070"/>
    <n v="159.14987588374976"/>
    <s v="015-230-07"/>
    <n v="16192.947719899999"/>
    <s v="015230070000"/>
    <n v="16192.948547600001"/>
    <n v="10891"/>
    <s v="015230070000"/>
    <s v="0152300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4N"/>
    <s v="11W"/>
    <s v=" "/>
    <s v="2016I601"/>
    <s v="2016"/>
    <s v="No"/>
    <s v="No"/>
    <n v="16192.948547600001"/>
    <x v="22"/>
    <n v="11527.996381451678"/>
    <n v="6932458.9659224646"/>
  </r>
  <r>
    <n v="596"/>
    <n v="6602"/>
    <n v="6602"/>
    <s v="015-450-040"/>
    <n v="18.504852196482513"/>
    <s v="015-450-04"/>
    <n v="3839.3908652300001"/>
    <s v="015450040000"/>
    <n v="3839.3908537299999"/>
    <n v="11113"/>
    <s v="015450040000"/>
    <s v="0154500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11W"/>
    <s v=" "/>
    <s v="2016I601"/>
    <s v="2016"/>
    <s v="No"/>
    <s v="No"/>
    <n v="3839.3908537299999"/>
    <x v="22"/>
    <n v="3839.3908537275088"/>
    <n v="806059.36018119403"/>
  </r>
  <r>
    <n v="597"/>
    <n v="6744"/>
    <n v="6744"/>
    <s v="015-460-230"/>
    <n v="7.1746498990145398"/>
    <s v="015-460-23"/>
    <n v="2627.7569675099999"/>
    <s v="015460230000"/>
    <n v="2627.7567746999998"/>
    <n v="11122"/>
    <s v="015460230000"/>
    <s v="015460230000"/>
    <s v=" "/>
    <s v="007"/>
    <s v="015"/>
    <s v="2000R0003314"/>
    <d v="2000-03-24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4N"/>
    <s v="11W"/>
    <s v="POR OF SEC 27 T44N R11W"/>
    <s v="2016I601"/>
    <s v="2016"/>
    <s v="No"/>
    <s v="No"/>
    <n v="2627.7567746999998"/>
    <x v="22"/>
    <n v="2627.7567746982677"/>
    <n v="312526.01271702471"/>
  </r>
  <r>
    <n v="598"/>
    <n v="13368"/>
    <n v="13368"/>
    <s v="015-230-110"/>
    <n v="626.24181743832878"/>
    <s v="015-230-11"/>
    <n v="20891.741758799999"/>
    <s v="015230110000"/>
    <n v="20891.741293999999"/>
    <n v="10895"/>
    <s v="015230110000"/>
    <s v="01523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5"/>
    <s v="44N"/>
    <s v="11W"/>
    <s v=" "/>
    <s v="2016I601"/>
    <s v="2016"/>
    <s v="No"/>
    <s v="No"/>
    <n v="20891.741293999999"/>
    <x v="22"/>
    <n v="20891.741294012896"/>
    <n v="27278473.171869423"/>
  </r>
  <r>
    <n v="599"/>
    <n v="14055"/>
    <n v="14055"/>
    <s v="015-230-100"/>
    <n v="423.56041038307143"/>
    <s v="015-230-10"/>
    <n v="20912.022534700001"/>
    <s v="015230100000"/>
    <n v="20912.022351299998"/>
    <n v="10894"/>
    <s v="015230100000"/>
    <s v="01523010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4"/>
    <s v="44N"/>
    <s v="11W"/>
    <s v=" "/>
    <s v="2016I601"/>
    <s v="2016"/>
    <s v="No"/>
    <s v="No"/>
    <n v="20912.022351299998"/>
    <x v="22"/>
    <n v="17684.613927332302"/>
    <n v="18449802.988954987"/>
  </r>
  <r>
    <n v="600"/>
    <n v="14561"/>
    <n v="14561"/>
    <s v="015-220-470"/>
    <n v="151.48154866311791"/>
    <s v="015-220-47"/>
    <n v="13002.5958462"/>
    <s v="015220470000"/>
    <n v="13002.5960036"/>
    <n v="10883"/>
    <s v="015220470000"/>
    <s v="01522047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4N"/>
    <s v="11W"/>
    <s v=" "/>
    <s v="2016I601"/>
    <s v="2016"/>
    <s v="No"/>
    <s v="No"/>
    <n v="13002.5960036"/>
    <x v="22"/>
    <n v="13002.596003598284"/>
    <n v="6598467.8104509115"/>
  </r>
  <r>
    <n v="601"/>
    <n v="15317"/>
    <n v="15317"/>
    <s v="015-230-080"/>
    <n v="481.63804588234979"/>
    <s v="015-230-08"/>
    <n v="30011.414690000001"/>
    <s v="015230080000"/>
    <n v="30011.415335599999"/>
    <n v="10892"/>
    <s v="015230080000"/>
    <s v="01523008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6"/>
    <s v="44N"/>
    <s v="11W"/>
    <s v=" "/>
    <s v="2016I601"/>
    <s v="2016"/>
    <s v="No"/>
    <s v="No"/>
    <n v="30011.415335599999"/>
    <x v="22"/>
    <n v="30011.415335607366"/>
    <n v="20979522.830852177"/>
  </r>
  <r>
    <n v="602"/>
    <n v="16215"/>
    <n v="16215"/>
    <s v="015-220-420"/>
    <n v="298.09991077639785"/>
    <s v="015-220-42"/>
    <n v="21770.906934999999"/>
    <s v="015220420000"/>
    <n v="21770.906891899998"/>
    <n v="10878"/>
    <s v="015220420000"/>
    <s v="01522042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4N"/>
    <s v="11W"/>
    <s v=" "/>
    <s v="2016I601"/>
    <s v="2016"/>
    <s v="No"/>
    <s v="No"/>
    <n v="21770.906891899998"/>
    <x v="22"/>
    <n v="17835.022707184336"/>
    <n v="12984645.224827863"/>
  </r>
  <r>
    <n v="603"/>
    <n v="16809"/>
    <n v="16809"/>
    <s v="025-190-040"/>
    <n v="125.86007510975767"/>
    <s v="025-190-04"/>
    <n v="21176.9246365"/>
    <s v="025190040000"/>
    <n v="21176.924609500002"/>
    <n v="20282"/>
    <s v="025190040000"/>
    <s v="02519004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0"/>
    <s v="43N"/>
    <s v="11W"/>
    <s v=" "/>
    <s v="2016I601"/>
    <s v="2016"/>
    <s v="No"/>
    <s v="No"/>
    <n v="21176.924609500002"/>
    <x v="22"/>
    <n v="12937.418330607616"/>
    <n v="5482279.4372565104"/>
  </r>
  <r>
    <n v="604"/>
    <n v="17614"/>
    <n v="17614"/>
    <s v="025-190-010"/>
    <n v="277.75561829003283"/>
    <s v="025-190-01"/>
    <n v="20290.882642199998"/>
    <s v="025190010000"/>
    <n v="20290.882578199999"/>
    <n v="20279"/>
    <s v="025190010000"/>
    <s v="02519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3"/>
    <s v="43N"/>
    <s v="11W"/>
    <s v=" "/>
    <s v="2016I601"/>
    <s v="2016"/>
    <s v="No"/>
    <s v="No"/>
    <n v="20290.882578199999"/>
    <x v="22"/>
    <n v="15937.461862346856"/>
    <n v="12098856.555274097"/>
  </r>
  <r>
    <n v="605"/>
    <n v="17618"/>
    <n v="17618"/>
    <s v="025-190-020"/>
    <n v="588.92380756505065"/>
    <s v="025-190-02"/>
    <n v="20266.288702400001"/>
    <s v="025190020000"/>
    <n v="20266.288842499998"/>
    <n v="20280"/>
    <s v="025190020000"/>
    <s v="02519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"/>
    <s v="43N"/>
    <s v="11W"/>
    <s v=" "/>
    <s v="2016I601"/>
    <s v="2016"/>
    <s v="No"/>
    <s v="No"/>
    <n v="20266.288842499998"/>
    <x v="22"/>
    <n v="20266.288842453629"/>
    <n v="25652759.876206834"/>
  </r>
  <r>
    <n v="606"/>
    <n v="17621"/>
    <n v="17621"/>
    <s v="025-190-030"/>
    <n v="554.63968833276044"/>
    <s v="025-190-03"/>
    <n v="20670.113599100001"/>
    <s v="025190030000"/>
    <n v="20670.1137533"/>
    <n v="20281"/>
    <s v="025190030000"/>
    <s v="02519003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"/>
    <s v="43N"/>
    <s v="11W"/>
    <s v=" "/>
    <s v="2016I601"/>
    <s v="2016"/>
    <s v="No"/>
    <s v="No"/>
    <n v="20670.1137533"/>
    <x v="22"/>
    <n v="19485.56881444891"/>
    <n v="24159453.705043908"/>
  </r>
  <r>
    <n v="607"/>
    <n v="19610"/>
    <n v="19610"/>
    <s v="025-190-050"/>
    <n v="593.84277125906306"/>
    <s v="025-190-05"/>
    <n v="21069.0737276"/>
    <s v="025190050000"/>
    <n v="21069.0733358"/>
    <n v="20283"/>
    <s v="025190050000"/>
    <s v="02519005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1"/>
    <s v="43N"/>
    <s v="11W"/>
    <s v=" "/>
    <s v="2016I601"/>
    <s v="2016"/>
    <s v="No"/>
    <s v="No"/>
    <n v="21069.0733358"/>
    <x v="22"/>
    <n v="20718.517513566178"/>
    <n v="25867086.0395745"/>
  </r>
  <r>
    <n v="608"/>
    <n v="20480"/>
    <n v="20480"/>
    <s v="015-220-430"/>
    <n v="601.28077733365399"/>
    <s v="015-220-43"/>
    <n v="21544.9856277"/>
    <s v="015220430000"/>
    <n v="21544.9853296"/>
    <n v="10879"/>
    <s v="015220430000"/>
    <s v="0152204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3"/>
    <s v="44N"/>
    <s v="11W"/>
    <s v=" "/>
    <s v="2016I601"/>
    <s v="2016"/>
    <s v="No"/>
    <s v="No"/>
    <n v="21544.9853296"/>
    <x v="22"/>
    <n v="20880.271845418953"/>
    <n v="26191693.793906033"/>
  </r>
  <r>
    <n v="609"/>
    <n v="21417"/>
    <n v="21417"/>
    <s v="025-190-060"/>
    <n v="109.06546518265327"/>
    <s v="025-190-06"/>
    <n v="21008.087284900001"/>
    <s v="025190060000"/>
    <n v="21008.087699700001"/>
    <n v="20284"/>
    <s v="025190060000"/>
    <s v="02519006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3N"/>
    <s v="11W"/>
    <s v=" "/>
    <s v="2016I601"/>
    <s v="2016"/>
    <s v="No"/>
    <s v="No"/>
    <n v="21008.087699700001"/>
    <x v="22"/>
    <n v="9859.0281602581636"/>
    <n v="4750789.0968005285"/>
  </r>
  <r>
    <n v="610"/>
    <n v="22350"/>
    <n v="22350"/>
    <s v="015-220-440"/>
    <n v="24.488247329894691"/>
    <s v="015-220-44"/>
    <n v="19116.772663"/>
    <s v="015220440000"/>
    <n v="19116.773017899999"/>
    <n v="10880"/>
    <s v="015220440000"/>
    <s v="01522044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2"/>
    <s v="44N"/>
    <s v="11W"/>
    <s v=" "/>
    <s v="2016I601"/>
    <s v="2016"/>
    <s v="No"/>
    <s v="No"/>
    <n v="19116.773017899999"/>
    <x v="22"/>
    <n v="4656.8735183984045"/>
    <n v="1066694.2343427192"/>
  </r>
  <r>
    <n v="611"/>
    <n v="22686"/>
    <n v="22686"/>
    <s v="015-460-110"/>
    <n v="142.20213244624213"/>
    <s v="015-460-11"/>
    <n v="16675.067081900001"/>
    <s v="015460110000"/>
    <n v="16675.066596000001"/>
    <n v="11116"/>
    <s v="015460110000"/>
    <s v="0154601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7"/>
    <s v="44N"/>
    <s v="11W"/>
    <s v=" "/>
    <s v="2016I601"/>
    <s v="2016"/>
    <s v="No"/>
    <s v="No"/>
    <n v="16675.066596000001"/>
    <x v="22"/>
    <n v="13694.337810695661"/>
    <n v="6194104.7719291355"/>
  </r>
  <r>
    <n v="612"/>
    <n v="23961"/>
    <n v="23961"/>
    <s v="015-220-450"/>
    <n v="598.39525885152318"/>
    <s v="015-220-45"/>
    <n v="21133.643762399999"/>
    <s v="015220450000"/>
    <n v="21133.6437682"/>
    <n v="10881"/>
    <s v="015220450000"/>
    <s v="01522045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3"/>
    <s v="44N"/>
    <s v="11W"/>
    <s v=" "/>
    <s v="2016I601"/>
    <s v="2016"/>
    <s v="No"/>
    <s v="No"/>
    <n v="21133.6437682"/>
    <x v="22"/>
    <n v="21133.643768160677"/>
    <n v="26066185.000519097"/>
  </r>
  <r>
    <n v="613"/>
    <n v="24876"/>
    <n v="24876"/>
    <s v="015-220-410"/>
    <n v="26.107439119760119"/>
    <s v="015-220-41"/>
    <n v="21869.079521200001"/>
    <s v="015220410000"/>
    <n v="21869.079848599999"/>
    <n v="10877"/>
    <s v="015220410000"/>
    <s v="01522041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4N"/>
    <s v="11W"/>
    <s v=" "/>
    <s v="2016I601"/>
    <s v="2016"/>
    <s v="No"/>
    <s v="No"/>
    <n v="21869.079848599999"/>
    <x v="22"/>
    <n v="4848.7885384968768"/>
    <n v="1137232.9716479653"/>
  </r>
  <r>
    <n v="614"/>
    <n v="27259"/>
    <n v="27259"/>
    <s v="015-230-090"/>
    <n v="608.73800850892428"/>
    <s v="015-230-09"/>
    <n v="20654.550216"/>
    <s v="015230090000"/>
    <n v="20654.550227899999"/>
    <n v="10893"/>
    <s v="015230090000"/>
    <s v="01523009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5"/>
    <s v="44N"/>
    <s v="11W"/>
    <s v=" "/>
    <s v="2016I601"/>
    <s v="2016"/>
    <s v="No"/>
    <s v="No"/>
    <n v="20654.550227899999"/>
    <x v="22"/>
    <n v="20654.55022791326"/>
    <n v="26516147.295470219"/>
  </r>
  <r>
    <n v="615"/>
    <n v="29595"/>
    <n v="29595"/>
    <s v="015-190-130"/>
    <n v="7.2915057316584555"/>
    <s v="015-190-13"/>
    <n v="21247.580387900001"/>
    <s v="015190130000"/>
    <n v="21247.580500299999"/>
    <n v="10837"/>
    <s v="015190130000"/>
    <s v="01519013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2"/>
    <s v="44N"/>
    <s v="11W"/>
    <s v=" "/>
    <s v="2016I601"/>
    <s v="2016"/>
    <s v="No"/>
    <s v="No"/>
    <n v="21247.580500299999"/>
    <x v="22"/>
    <n v="3816.2650392322821"/>
    <n v="317600.27123198652"/>
  </r>
  <r>
    <n v="616"/>
    <n v="29726"/>
    <n v="29726"/>
    <s v="015-220-460"/>
    <n v="315.30107013152332"/>
    <s v="015-220-46"/>
    <n v="15744.418823100001"/>
    <s v="015220460000"/>
    <n v="15744.4192733"/>
    <n v="10882"/>
    <s v="015220460000"/>
    <s v="015220460000"/>
    <s v=" "/>
    <s v="007"/>
    <s v="01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24"/>
    <s v="44N"/>
    <s v="11W"/>
    <s v=" "/>
    <s v="2016I601"/>
    <s v="2016"/>
    <s v="No"/>
    <s v="No"/>
    <n v="15744.4192733"/>
    <x v="22"/>
    <n v="15744.419273304038"/>
    <n v="13734393.788836489"/>
  </r>
  <r>
    <n v="617"/>
    <n v="35164"/>
    <n v="35164"/>
    <s v="025-220-010"/>
    <n v="41.518387479448435"/>
    <s v="025-220-01"/>
    <n v="21171.079457600001"/>
    <s v="025220010000"/>
    <n v="21171.079696299999"/>
    <n v="20300"/>
    <s v="025220010000"/>
    <s v="02522001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5"/>
    <s v="43N"/>
    <s v="11W"/>
    <s v=" "/>
    <s v="2016I601"/>
    <s v="2016"/>
    <s v="No"/>
    <s v="No"/>
    <n v="21171.079696299999"/>
    <x v="22"/>
    <n v="5941.9631954508477"/>
    <n v="1808468.0840280023"/>
  </r>
  <r>
    <n v="618"/>
    <n v="35168"/>
    <n v="35168"/>
    <s v="025-220-020"/>
    <n v="173.82477401622253"/>
    <s v="025-220-02"/>
    <n v="21142.697403900002"/>
    <s v="025220020000"/>
    <n v="21142.696981900001"/>
    <n v="20301"/>
    <s v="025220020000"/>
    <s v="025220020000"/>
    <s v=" "/>
    <s v="007"/>
    <s v="025"/>
    <s v=" "/>
    <d v="2009-08-05T00:00:00"/>
    <s v="U S A KNF"/>
    <s v=" "/>
    <s v=" "/>
    <s v=" "/>
    <s v=" "/>
    <s v=" "/>
    <n v="0"/>
    <n v="0"/>
    <n v="0"/>
    <n v="0"/>
    <n v="0"/>
    <n v="0"/>
    <n v="0"/>
    <n v="0"/>
    <n v="0"/>
    <s v=" "/>
    <s v=" "/>
    <s v=" "/>
    <s v=" "/>
    <s v=" "/>
    <s v=" "/>
    <s v=" "/>
    <s v=" "/>
    <s v="14"/>
    <s v="43N"/>
    <s v="11W"/>
    <s v=" "/>
    <s v="2016I601"/>
    <s v="2016"/>
    <s v="No"/>
    <s v="No"/>
    <n v="21142.696981900001"/>
    <x v="22"/>
    <n v="12316.373061076887"/>
    <n v="7571764.9825956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Feds" cacheId="44" applyNumberFormats="0" applyBorderFormats="0" applyFontFormats="0" applyPatternFormats="0" applyAlignmentFormats="0" applyWidthHeightFormats="0" dataCaption="" updatedVersion="8" compact="0" compactData="0">
  <location ref="A1:B25" firstHeaderRow="1" firstDataRow="1" firstDataCol="1"/>
  <pivotFields count="52">
    <pivotField name="OBJECTID_12" compact="0" numFmtId="1" outline="0" multipleItemSelectionAllowed="1" showAll="0"/>
    <pivotField name="OBJECTID_1" compact="0" numFmtId="1" outline="0" multipleItemSelectionAllowed="1" showAll="0"/>
    <pivotField name="OBJECTID" compact="0" numFmtId="1" outline="0" multipleItemSelectionAllowed="1" showAll="0"/>
    <pivotField name="APN" compact="0" outline="0" multipleItemSelectionAllowed="1" showAll="0"/>
    <pivotField name="GIS_ACRES" dataField="1" compact="0" outline="0" multipleItemSelectionAllowed="1" showAll="0"/>
    <pivotField name="Apn_join" compact="0" outline="0" multipleItemSelectionAllowed="1" showAll="0"/>
    <pivotField name="Shape_Leng" compact="0" outline="0" multipleItemSelectionAllowed="1" showAll="0"/>
    <pivotField name="ASMT" compact="0" outline="0" multipleItemSelectionAllowed="1" showAll="0"/>
    <pivotField name="Shape_Le_1" compact="0" outline="0" multipleItemSelectionAllowed="1" showAll="0"/>
    <pivotField name="OBJECTID_2" compact="0" numFmtId="1" outline="0" multipleItemSelectionAllowed="1" showAll="0"/>
    <pivotField name="Asmt_1" compact="0" outline="0" multipleItemSelectionAllowed="1" showAll="0"/>
    <pivotField name="FeeParcel" compact="0" outline="0" multipleItemSelectionAllowed="1" showAll="0"/>
    <pivotField name="Zoning1" compact="0" outline="0" multipleItemSelectionAllowed="1" showAll="0"/>
    <pivotField name="LandUse1" compact="0" outline="0" multipleItemSelectionAllowed="1" showAll="0"/>
    <pivotField name="Neighborho" compact="0" outline="0" multipleItemSelectionAllowed="1" showAll="0"/>
    <pivotField name="CurrentDoc" compact="0" outline="0" multipleItemSelectionAllowed="1" showAll="0"/>
    <pivotField name="CurrentD_1" compact="0" numFmtId="168" outline="0" multipleItemSelectionAllowed="1" showAll="0"/>
    <pivotField name="AssesseeNa" compact="0" outline="0" multipleItemSelectionAllowed="1" showAll="0"/>
    <pivotField name="DBA" compact="0" outline="0" multipleItemSelectionAllowed="1" showAll="0"/>
    <pivotField name="Address1" compact="0" outline="0" multipleItemSelectionAllowed="1" showAll="0"/>
    <pivotField name="Address2" compact="0" outline="0" multipleItemSelectionAllowed="1" showAll="0"/>
    <pivotField name="Address3" compact="0" outline="0" multipleItemSelectionAllowed="1" showAll="0"/>
    <pivotField name="Address4" compact="0" outline="0" multipleItemSelectionAllowed="1" showAll="0"/>
    <pivotField name="LastOfLand" compact="0" outline="0" multipleItemSelectionAllowed="1" showAll="0"/>
    <pivotField name="LastOfStru" compact="0" outline="0" multipleItemSelectionAllowed="1" showAll="0"/>
    <pivotField name="LastOfFixt" compact="0" outline="0" multipleItemSelectionAllowed="1" showAll="0"/>
    <pivotField name="LastOfFi_1" compact="0" outline="0" multipleItemSelectionAllowed="1" showAll="0"/>
    <pivotField name="LastOfPPBu" compact="0" outline="0" multipleItemSelectionAllowed="1" showAll="0"/>
    <pivotField name="LastOfPPMH" compact="0" outline="0" multipleItemSelectionAllowed="1" showAll="0"/>
    <pivotField name="LastOfHOXE" compact="0" outline="0" multipleItemSelectionAllowed="1" showAll="0"/>
    <pivotField name="LastOfOthe" compact="0" outline="0" multipleItemSelectionAllowed="1" showAll="0"/>
    <pivotField name="NetAssesse" compact="0" outline="0" multipleItemSelectionAllowed="1" showAll="0"/>
    <pivotField name="LastOfOt_1" compact="0" outline="0" multipleItemSelectionAllowed="1" showAll="0"/>
    <pivotField name="Street" compact="0" outline="0" multipleItemSelectionAllowed="1" showAll="0"/>
    <pivotField name="StreetNum" compact="0" outline="0" multipleItemSelectionAllowed="1" showAll="0"/>
    <pivotField name="StreetType" compact="0" outline="0" multipleItemSelectionAllowed="1" showAll="0"/>
    <pivotField name="StreetDire" compact="0" outline="0" multipleItemSelectionAllowed="1" showAll="0"/>
    <pivotField name="SpaceApt" compact="0" outline="0" multipleItemSelectionAllowed="1" showAll="0"/>
    <pivotField name="Community" compact="0" outline="0" multipleItemSelectionAllowed="1" showAll="0"/>
    <pivotField name="Zip" compact="0" outline="0" multipleItemSelectionAllowed="1" showAll="0"/>
    <pivotField name="Sec" compact="0" outline="0" multipleItemSelectionAllowed="1" showAll="0"/>
    <pivotField name="Township" compact="0" outline="0" multipleItemSelectionAllowed="1" showAll="0"/>
    <pivotField name="Range" compact="0" outline="0" multipleItemSelectionAllowed="1" showAll="0"/>
    <pivotField name="Descr" compact="0" outline="0" multipleItemSelectionAllowed="1" showAll="0"/>
    <pivotField name="LastOfDocN" compact="0" outline="0" multipleItemSelectionAllowed="1" showAll="0"/>
    <pivotField name="RollYear" compact="0" outline="0" multipleItemSelectionAllowed="1" showAll="0"/>
    <pivotField name="TimberPres" compact="0" outline="0" multipleItemSelectionAllowed="1" showAll="0"/>
    <pivotField name="AgPreserve" compact="0" outline="0" multipleItemSelectionAllowed="1" showAll="0"/>
    <pivotField name="Shape_Le_2" compact="0" outline="0" multipleItemSelectionAllowed="1" showAll="0"/>
    <pivotField name="HUC12" axis="axisRow" compact="0" outline="0" multipleItemSelectionAllowed="1" showAll="0" sortType="ascending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Shape_Length" compact="0" outline="0" multipleItemSelectionAllowed="1" showAll="0"/>
    <pivotField name="Shape_Area" compact="0" outline="0" multipleItemSelectionAllowed="1" showAll="0"/>
  </pivotFields>
  <rowFields count="1">
    <field x="49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GIS_ACRES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 Table EFM" cacheId="40" applyNumberFormats="0" applyBorderFormats="0" applyFontFormats="0" applyPatternFormats="0" applyAlignmentFormats="0" applyWidthHeightFormats="0" dataCaption="" updatedVersion="8" compact="0" compactData="0">
  <location ref="A1:B13" firstHeaderRow="1" firstDataRow="1" firstDataCol="1"/>
  <pivotFields count="52">
    <pivotField name="OBJECTID_12" compact="0" numFmtId="1" outline="0" multipleItemSelectionAllowed="1" showAll="0"/>
    <pivotField name="OBJECTID_1" compact="0" numFmtId="1" outline="0" multipleItemSelectionAllowed="1" showAll="0"/>
    <pivotField name="OBJECTID" compact="0" numFmtId="1" outline="0" multipleItemSelectionAllowed="1" showAll="0"/>
    <pivotField name="APN" compact="0" outline="0" multipleItemSelectionAllowed="1" showAll="0"/>
    <pivotField name="GIS_ACRES" dataField="1" compact="0" outline="0" multipleItemSelectionAllowed="1" showAll="0"/>
    <pivotField name="Apn_join" compact="0" outline="0" multipleItemSelectionAllowed="1" showAll="0"/>
    <pivotField name="Shape_Leng" compact="0" outline="0" multipleItemSelectionAllowed="1" showAll="0"/>
    <pivotField name="ASMT" compact="0" outline="0" multipleItemSelectionAllowed="1" showAll="0"/>
    <pivotField name="Shape_Le_1" compact="0" outline="0" multipleItemSelectionAllowed="1" showAll="0"/>
    <pivotField name="OBJECTID_2" compact="0" numFmtId="1" outline="0" multipleItemSelectionAllowed="1" showAll="0"/>
    <pivotField name="Asmt_1" compact="0" outline="0" multipleItemSelectionAllowed="1" showAll="0"/>
    <pivotField name="FeeParcel" compact="0" outline="0" multipleItemSelectionAllowed="1" showAll="0"/>
    <pivotField name="Zoning1" compact="0" outline="0" multipleItemSelectionAllowed="1" showAll="0"/>
    <pivotField name="LandUse1" compact="0" outline="0" multipleItemSelectionAllowed="1" showAll="0"/>
    <pivotField name="Neighborho" compact="0" outline="0" multipleItemSelectionAllowed="1" showAll="0"/>
    <pivotField name="CurrentDoc" compact="0" outline="0" multipleItemSelectionAllowed="1" showAll="0"/>
    <pivotField name="CurrentD_1" compact="0" numFmtId="168" outline="0" multipleItemSelectionAllowed="1" showAll="0"/>
    <pivotField name="AssesseeNa" compact="0" outline="0" multipleItemSelectionAllowed="1" showAll="0"/>
    <pivotField name="DBA" compact="0" outline="0" multipleItemSelectionAllowed="1" showAll="0"/>
    <pivotField name="Address1" compact="0" outline="0" multipleItemSelectionAllowed="1" showAll="0"/>
    <pivotField name="Address2" compact="0" outline="0" multipleItemSelectionAllowed="1" showAll="0"/>
    <pivotField name="Address3" compact="0" outline="0" multipleItemSelectionAllowed="1" showAll="0"/>
    <pivotField name="Address4" compact="0" outline="0" multipleItemSelectionAllowed="1" showAll="0"/>
    <pivotField name="LastOfLand" compact="0" outline="0" multipleItemSelectionAllowed="1" showAll="0"/>
    <pivotField name="LastOfStru" compact="0" outline="0" multipleItemSelectionAllowed="1" showAll="0"/>
    <pivotField name="LastOfFixt" compact="0" outline="0" multipleItemSelectionAllowed="1" showAll="0"/>
    <pivotField name="LastOfFi_1" compact="0" outline="0" multipleItemSelectionAllowed="1" showAll="0"/>
    <pivotField name="LastOfPPBu" compact="0" outline="0" multipleItemSelectionAllowed="1" showAll="0"/>
    <pivotField name="LastOfPPMH" compact="0" outline="0" multipleItemSelectionAllowed="1" showAll="0"/>
    <pivotField name="LastOfHOXE" compact="0" outline="0" multipleItemSelectionAllowed="1" showAll="0"/>
    <pivotField name="LastOfOthe" compact="0" outline="0" multipleItemSelectionAllowed="1" showAll="0"/>
    <pivotField name="NetAssesse" compact="0" outline="0" multipleItemSelectionAllowed="1" showAll="0"/>
    <pivotField name="LastOfOt_1" compact="0" outline="0" multipleItemSelectionAllowed="1" showAll="0"/>
    <pivotField name="Street" compact="0" outline="0" multipleItemSelectionAllowed="1" showAll="0"/>
    <pivotField name="StreetNum" compact="0" outline="0" multipleItemSelectionAllowed="1" showAll="0"/>
    <pivotField name="StreetType" compact="0" outline="0" multipleItemSelectionAllowed="1" showAll="0"/>
    <pivotField name="StreetDire" compact="0" outline="0" multipleItemSelectionAllowed="1" showAll="0"/>
    <pivotField name="SpaceApt" compact="0" outline="0" multipleItemSelectionAllowed="1" showAll="0"/>
    <pivotField name="Community" compact="0" outline="0" multipleItemSelectionAllowed="1" showAll="0"/>
    <pivotField name="Zip" compact="0" outline="0" multipleItemSelectionAllowed="1" showAll="0"/>
    <pivotField name="Sec" compact="0" outline="0" multipleItemSelectionAllowed="1" showAll="0"/>
    <pivotField name="Township" compact="0" outline="0" multipleItemSelectionAllowed="1" showAll="0"/>
    <pivotField name="Range" compact="0" outline="0" multipleItemSelectionAllowed="1" showAll="0"/>
    <pivotField name="Descr" compact="0" outline="0" multipleItemSelectionAllowed="1" showAll="0"/>
    <pivotField name="LastOfDocN" compact="0" outline="0" multipleItemSelectionAllowed="1" showAll="0"/>
    <pivotField name="RollYear" compact="0" outline="0" multipleItemSelectionAllowed="1" showAll="0"/>
    <pivotField name="TimberPres" compact="0" outline="0" multipleItemSelectionAllowed="1" showAll="0"/>
    <pivotField name="AgPreserve" compact="0" outline="0" multipleItemSelectionAllowed="1" showAll="0"/>
    <pivotField name="Shape_Le_2" compact="0" outline="0" multipleItemSelectionAllowed="1" showAll="0"/>
    <pivotField name="MERGE_SRC" axis="axisRow" compact="0" outline="0" multipleItemSelectionAllowed="1" showAll="0" sortType="ascending">
      <items count="12">
        <item x="9"/>
        <item x="8"/>
        <item x="7"/>
        <item x="6"/>
        <item x="5"/>
        <item x="4"/>
        <item x="3"/>
        <item x="2"/>
        <item x="1"/>
        <item x="0"/>
        <item x="10"/>
        <item t="default"/>
      </items>
    </pivotField>
    <pivotField name="Shape_Length" compact="0" outline="0" multipleItemSelectionAllowed="1" showAll="0"/>
    <pivotField name="Shape_Area" compact="0" outline="0" multipleItemSelectionAllowed="1" showAll="0"/>
  </pivotFields>
  <rowFields count="1">
    <field x="4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GIS_ACRES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 Table LMMmed" cacheId="36" applyNumberFormats="0" applyBorderFormats="0" applyFontFormats="0" applyPatternFormats="0" applyAlignmentFormats="0" applyWidthHeightFormats="0" dataCaption="" updatedVersion="8" compact="0" compactData="0">
  <location ref="A1:B27" firstHeaderRow="1" firstDataRow="1" firstDataCol="1"/>
  <pivotFields count="8">
    <pivotField name="OBJECTID" compact="0" numFmtId="1" outline="0" multipleItemSelectionAllowed="1" showAll="0"/>
    <pivotField name="UID" compact="0" numFmtId="1" outline="0" multipleItemSelectionAllowed="1" showAll="0"/>
    <pivotField name="Are_Acr" dataField="1" compact="0" outline="0" multipleItemSelectionAllowed="1" showAll="0"/>
    <pivotField name="Ar_Hctr" compact="0" outline="0" multipleItemSelectionAllowed="1" showAll="0"/>
    <pivotField name="HUC_12" compact="0" outline="0" multipleItemSelectionAllowed="1" showAll="0"/>
    <pivotField name="HU_12_NAME" axis="axisRow" compact="0" outline="0" multipleItemSelectionAllowed="1" showAll="0" sortType="ascending">
      <items count="26">
        <item x="22"/>
        <item x="24"/>
        <item x="4"/>
        <item x="5"/>
        <item x="7"/>
        <item x="12"/>
        <item x="15"/>
        <item x="23"/>
        <item x="13"/>
        <item x="2"/>
        <item x="10"/>
        <item x="9"/>
        <item x="3"/>
        <item x="20"/>
        <item x="0"/>
        <item x="16"/>
        <item x="14"/>
        <item x="18"/>
        <item x="17"/>
        <item x="8"/>
        <item x="6"/>
        <item x="21"/>
        <item x="19"/>
        <item x="1"/>
        <item x="11"/>
        <item t="default"/>
      </items>
    </pivotField>
    <pivotField name="Shape_Length" compact="0" outline="0" multipleItemSelectionAllowed="1" showAll="0"/>
    <pivotField name="Shape_Area" compact="0" outline="0" multipleItemSelectionAllowed="1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Are_Acr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Pivot Table LMMhigh" cacheId="32" applyNumberFormats="0" applyBorderFormats="0" applyFontFormats="0" applyPatternFormats="0" applyAlignmentFormats="0" applyWidthHeightFormats="0" dataCaption="" updatedVersion="8" compact="0" compactData="0">
  <location ref="A1:B27" firstHeaderRow="1" firstDataRow="1" firstDataCol="1"/>
  <pivotFields count="7">
    <pivotField name="OBJECTID" compact="0" numFmtId="1" outline="0" multipleItemSelectionAllowed="1" showAll="0"/>
    <pivotField name="Are_Acr" dataField="1" compact="0" outline="0" multipleItemSelectionAllowed="1" showAll="0"/>
    <pivotField name="Ar_Hctr" compact="0" outline="0" multipleItemSelectionAllowed="1" showAll="0"/>
    <pivotField name="HUC_12" compact="0" outline="0" multipleItemSelectionAllowed="1" showAll="0"/>
    <pivotField name="HU_12_NAME" axis="axisRow" compact="0" outline="0" multipleItemSelectionAllowed="1" showAll="0" sortType="ascending">
      <items count="26">
        <item x="22"/>
        <item x="24"/>
        <item x="3"/>
        <item x="5"/>
        <item x="7"/>
        <item x="14"/>
        <item x="15"/>
        <item x="23"/>
        <item x="12"/>
        <item x="2"/>
        <item x="10"/>
        <item x="9"/>
        <item x="4"/>
        <item x="20"/>
        <item x="0"/>
        <item x="16"/>
        <item x="13"/>
        <item x="18"/>
        <item x="17"/>
        <item x="8"/>
        <item x="6"/>
        <item x="21"/>
        <item x="19"/>
        <item x="1"/>
        <item x="11"/>
        <item t="default"/>
      </items>
    </pivotField>
    <pivotField name="Shape_Length" compact="0" outline="0" multipleItemSelectionAllowed="1" showAll="0"/>
    <pivotField name="Shape_Area" compact="0" outline="0" multipleItemSelectionAllowed="1"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Are_Acr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4000000}" name="Pivot Table Fire" cacheId="28" applyNumberFormats="0" applyBorderFormats="0" applyFontFormats="0" applyPatternFormats="0" applyAlignmentFormats="0" applyWidthHeightFormats="0" dataCaption="" updatedVersion="8" compact="0" compactData="0">
  <location ref="A1:B20" firstHeaderRow="1" firstDataRow="1" firstDataCol="1"/>
  <pivotFields count="8">
    <pivotField name="OBJECTID" compact="0" numFmtId="1" outline="0" multipleItemSelectionAllowed="1" showAll="0"/>
    <pivotField name="FIRE_NAME" compact="0" outline="0" multipleItemSelectionAllowed="1" showAll="0"/>
    <pivotField name="GIS_ACRES" dataField="1" compact="0" outline="0" multipleItemSelectionAllowed="1" showAll="0"/>
    <pivotField name="DECADES" compact="0" outline="0" multipleItemSelectionAllowed="1" showAll="0"/>
    <pivotField name="HUC_12" compact="0" outline="0" multipleItemSelectionAllowed="1" showAll="0"/>
    <pivotField name="HU_12_NAME" axis="axisRow" compact="0" outline="0" multipleItemSelectionAllowed="1" showAll="0" sortType="ascending">
      <items count="19">
        <item x="16"/>
        <item x="9"/>
        <item x="2"/>
        <item x="3"/>
        <item x="0"/>
        <item x="12"/>
        <item x="14"/>
        <item x="17"/>
        <item x="15"/>
        <item x="7"/>
        <item x="11"/>
        <item x="10"/>
        <item x="4"/>
        <item x="13"/>
        <item x="1"/>
        <item x="8"/>
        <item x="6"/>
        <item x="5"/>
        <item t="default"/>
      </items>
    </pivotField>
    <pivotField name="Shape_Length" compact="0" outline="0" multipleItemSelectionAllowed="1" showAll="0"/>
    <pivotField name="Shape_Area" compact="0" outline="0" multipleItemSelectionAllowed="1"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GIS_ACRE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5000000}" name="Pivot Table MdwNEPA" cacheId="24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1">
    <pivotField name="OBJECTID_1" compact="0" numFmtId="1" outline="0" multipleItemSelectionAllowed="1" showAll="0"/>
    <pivotField name="NEPA_ID" compact="0" outline="0" multipleItemSelectionAllowed="1" showAll="0"/>
    <pivotField name="SYSTEM" compact="0" outline="0" multipleItemSelectionAllowed="1" showAll="0"/>
    <pivotField name="CalcAcres" dataField="1" compact="0" outline="0" multipleItemSelectionAllowed="1" showAll="0"/>
    <pivotField name="Prescripti" compact="0" outline="0" multipleItemSelectionAllowed="1" showAll="0"/>
    <pivotField name="SlashTreat" compact="0" outline="0" multipleItemSelectionAllowed="1" showAll="0"/>
    <pivotField name="Objective" compact="0" outline="0" multipleItemSelectionAllowed="1" showAll="0"/>
    <pivotField name="HUC_12" compact="0" outline="0" multipleItemSelectionAllowed="1" showAll="0"/>
    <pivotField name="HU_12_NAME" axis="axisRow" compact="0" outline="0" multipleItemSelectionAllowed="1" showAll="0" sortType="ascending">
      <items count="3">
        <item x="1"/>
        <item x="0"/>
        <item t="default"/>
      </items>
    </pivotField>
    <pivotField name="Shape_Length" compact="0" outline="0" multipleItemSelectionAllowed="1" showAll="0"/>
    <pivotField name="Shape_Area" compact="0" outline="0" multipleItemSelectionAllowed="1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CalcAcres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6000000}" name="Pivot Table biodiversity" cacheId="20" applyNumberFormats="0" applyBorderFormats="0" applyFontFormats="0" applyPatternFormats="0" applyAlignmentFormats="0" applyWidthHeightFormats="0" dataCaption="" updatedVersion="8" compact="0" compactData="0">
  <location ref="A1:B27" firstHeaderRow="1" firstDataRow="1" firstDataCol="1"/>
  <pivotFields count="11">
    <pivotField name="huccode" compact="0" outline="0" multipleItemSelectionAllowed="1" showAll="0"/>
    <pivotField name="HUC12 name" axis="axisRow" compact="0" outline="0" multipleItemSelectionAllowed="1" showAll="0" sortType="a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Coho key watershed" compact="0" outline="0" multipleItemSelectionAllowed="1" showAll="0"/>
    <pivotField name="Coho documented " compact="0" outline="0" multipleItemSelectionAllowed="1" showAll="0"/>
    <pivotField name="SUM of Length_ft" compact="0" outline="0" multipleItemSelectionAllowed="1" showAll="0"/>
    <pivotField name="coholength Jenks score" compact="0" outline="0" multipleItemSelectionAllowed="1" showAll="0"/>
    <pivotField name="Coho" compact="0" outline="0" multipleItemSelectionAllowed="1" showAll="0"/>
    <pivotField name="Aspen" compact="0" outline="0" multipleItemSelectionAllowed="1" showAll="0"/>
    <pivotField name="Cascades frog" compact="0" outline="0" multipleItemSelectionAllowed="1" showAll="0"/>
    <pivotField name="Darlingtonia" compact="0" outline="0" multipleItemSelectionAllowed="1" showAll="0"/>
    <pivotField name="Biodiversity Score" dataField="1" compact="0" outline="0" multipleItemSelectionAllowed="1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Biodiversity Score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7000000}" name="Pivot Table TerrRareSpp" cacheId="16" applyNumberFormats="0" applyBorderFormats="0" applyFontFormats="0" applyPatternFormats="0" applyAlignmentFormats="0" applyWidthHeightFormats="0" dataCaption="" updatedVersion="8" compact="0" compactData="0">
  <location ref="A1:E28" firstHeaderRow="1" firstDataRow="2" firstDataCol="1"/>
  <pivotFields count="21">
    <pivotField name="OBJECTID" compact="0" numFmtId="1" outline="0" multipleItemSelectionAllowed="1" showAll="0"/>
    <pivotField name="Hex_ID" compact="0" outline="0" multipleItemSelectionAllowed="1" showAll="0"/>
    <pivotField name="RarRankEco" compact="0" numFmtId="1" outline="0" multipleItemSelectionAllowed="1" showAll="0"/>
    <pivotField name="RarSumEco" compact="0" outline="0" multipleItemSelectionAllowed="1" showAll="0"/>
    <pivotField name="RarRankSW" compact="0" numFmtId="1" outline="0" multipleItemSelectionAllowed="1" showAll="0"/>
    <pivotField name="RarSumSW" compact="0" outline="0" multipleItemSelectionAllowed="1" showAll="0"/>
    <pivotField name="RareCount" compact="0" numFmtId="1" outline="0" multipleItemSelectionAllowed="1" showAll="0"/>
    <pivotField name="RarAmph" compact="0" numFmtId="1" outline="0" multipleItemSelectionAllowed="1" showAll="0"/>
    <pivotField name="RarRept" compact="0" numFmtId="1" outline="0" multipleItemSelectionAllowed="1" showAll="0"/>
    <pivotField name="RarBird" compact="0" numFmtId="1" outline="0" multipleItemSelectionAllowed="1" showAll="0"/>
    <pivotField name="RarMamm" compact="0" numFmtId="1" outline="0" multipleItemSelectionAllowed="1" showAll="0"/>
    <pivotField name="RarPlnt" compact="0" numFmtId="1" outline="0" multipleItemSelectionAllowed="1" showAll="0"/>
    <pivotField name="Eco_Sect" compact="0" outline="0" multipleItemSelectionAllowed="1" showAll="0"/>
    <pivotField name="Eco_Name" compact="0" outline="0" multipleItemSelectionAllowed="1" showAll="0"/>
    <pivotField name="Acres" dataField="1" compact="0" outline="0" multipleItemSelectionAllowed="1" showAll="0"/>
    <pivotField name="HUC_12" compact="0" outline="0" multipleItemSelectionAllowed="1" showAll="0"/>
    <pivotField name="HU_12_NAME" axis="axisRow" compact="0" outline="0" multipleItemSelectionAllowed="1" showAll="0" sortType="a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%area of HUC12 clip" compact="0" numFmtId="10" outline="0" multipleItemSelectionAllowed="1" showAll="0"/>
    <pivotField name="RareCountAveByArea" dataField="1" compact="0" outline="0" multipleItemSelectionAllowed="1" showAll="0"/>
    <pivotField name="RareAmphAveByArea" dataField="1" compact="0" outline="0" multipleItemSelectionAllowed="1" showAll="0"/>
    <pivotField name="RarePlantAveByArea" dataField="1" compact="0" outline="0" multipleItemSelectionAllowed="1" showAll="0"/>
  </pivotFields>
  <rowFields count="1">
    <field x="1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cres" fld="14" baseField="0"/>
    <dataField name="SUM of RareCountAveByArea" fld="18" baseField="0"/>
    <dataField name="SUM of RareAmphAveByArea" fld="19" baseField="0"/>
    <dataField name="SUM of RarePlantAveByArea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8000000}" name="Pivot Table Climate &amp; Connectiv" cacheId="12" applyNumberFormats="0" applyBorderFormats="0" applyFontFormats="0" applyPatternFormats="0" applyAlignmentFormats="0" applyWidthHeightFormats="0" dataCaption="" updatedVersion="8" compact="0" compactData="0">
  <location ref="A1:D28" firstHeaderRow="1" firstDataRow="2" firstDataCol="1"/>
  <pivotFields count="9">
    <pivotField name="Hex_ID" compact="0" outline="0" multipleItemSelectionAllowed="1" showAll="0"/>
    <pivotField name="CLIM_RANK" compact="0" numFmtId="1" outline="0" multipleItemSelectionAllowed="1" showAll="0"/>
    <pivotField name="Connectivity_rank" compact="0" numFmtId="1" outline="0" multipleItemSelectionAllowed="1" showAll="0"/>
    <pivotField name="Acres" dataField="1" compact="0" outline="0" multipleItemSelectionAllowed="1" showAll="0"/>
    <pivotField name="HUC_12" compact="0" outline="0" multipleItemSelectionAllowed="1" showAll="0"/>
    <pivotField name="HU_12_NAME" axis="axisRow" compact="0" outline="0" multipleItemSelectionAllowed="1" showAll="0" sortType="a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%area of HUC12 clip" compact="0" numFmtId="10" outline="0" multipleItemSelectionAllowed="1" showAll="0"/>
    <pivotField name="ClimRankAve ByArea" dataField="1" compact="0" outline="0" multipleItemSelectionAllowed="1" showAll="0"/>
    <pivotField name="ConnRankAveByArea" dataField="1" compact="0" outline="0" multipleItemSelectionAllowed="1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res" fld="3" baseField="0"/>
    <dataField name="SUM of ClimRankAve ByArea" fld="7" baseField="0"/>
    <dataField name="SUM of ConnRankAveByArea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193401-6350-48D7-9FEA-DD04D43E064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c740477-51f8-4d0b-ae34-7f202448f74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003"/>
  <sheetViews>
    <sheetView workbookViewId="0"/>
  </sheetViews>
  <sheetFormatPr defaultColWidth="12.6328125" defaultRowHeight="15" customHeight="1" x14ac:dyDescent="0.25"/>
  <cols>
    <col min="2" max="2" width="22.7265625" customWidth="1"/>
    <col min="3" max="5" width="0.36328125" customWidth="1"/>
    <col min="7" max="8" width="15.90625" customWidth="1"/>
    <col min="9" max="9" width="13.453125" customWidth="1"/>
    <col min="10" max="10" width="13.6328125" customWidth="1"/>
  </cols>
  <sheetData>
    <row r="1" spans="1:14" x14ac:dyDescent="0.3">
      <c r="A1" s="1"/>
      <c r="B1" s="1"/>
      <c r="C1" s="2"/>
      <c r="D1" s="2"/>
      <c r="E1" s="2"/>
      <c r="F1" s="3"/>
      <c r="G1" s="3"/>
      <c r="H1" s="4" t="s">
        <v>0</v>
      </c>
      <c r="I1" s="5"/>
      <c r="J1" s="6"/>
      <c r="K1" s="2"/>
    </row>
    <row r="2" spans="1:14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/>
      <c r="H2" s="7" t="s">
        <v>7</v>
      </c>
      <c r="I2" s="7" t="s">
        <v>8</v>
      </c>
      <c r="J2" s="7" t="s">
        <v>9</v>
      </c>
      <c r="K2" s="2"/>
    </row>
    <row r="3" spans="1:14" ht="15" customHeight="1" x14ac:dyDescent="0.25">
      <c r="A3" s="8">
        <v>180102080603</v>
      </c>
      <c r="B3" s="2" t="s">
        <v>10</v>
      </c>
      <c r="C3" s="2">
        <f>($I$3*'combined data&amp; scores'!$P$9)+($I$5*'combined data&amp; scores'!$Q$9)+($I$11*'combined data&amp; scores'!$V$9)+($I$12*'combined data&amp; scores'!$Y$9)+($I$13*'combined data&amp; scores'!$AB$9)+($I$14*'combined data&amp; scores'!$AE$9)+($I$15*'combined data&amp; scores'!$AH$9)+($I$16*'combined data&amp; scores'!$AK$9)+($I$17*'combined data&amp; scores'!$AN$9)+($I$6*'combined data&amp; scores'!$R$9)+($I$7*'combined data&amp; scores'!$S$9)+($I$8*'combined data&amp; scores'!$T$9)</f>
        <v>16.999000000000002</v>
      </c>
      <c r="D3" s="2">
        <f>($I$9*'combined data&amp; scores'!$L$9)+($I$10*'combined data&amp; scores'!$N$9)</f>
        <v>2.3310000000000004</v>
      </c>
      <c r="E3" s="2">
        <f>($I$4*'combined data&amp; scores'!$F$9)+($I$18*'combined data&amp; scores'!$H$9)</f>
        <v>5</v>
      </c>
      <c r="F3" s="2">
        <f t="shared" ref="F3:F27" si="0">SUM(C3:E3)</f>
        <v>24.330000000000002</v>
      </c>
      <c r="G3" s="2"/>
      <c r="H3" s="2" t="s">
        <v>11</v>
      </c>
      <c r="I3" s="9">
        <v>1</v>
      </c>
      <c r="J3" s="2">
        <v>5</v>
      </c>
    </row>
    <row r="4" spans="1:14" ht="15" customHeight="1" x14ac:dyDescent="0.25">
      <c r="A4" s="8">
        <v>180102080201</v>
      </c>
      <c r="B4" s="2" t="s">
        <v>12</v>
      </c>
      <c r="C4" s="2">
        <f>($I$3*'combined data&amp; scores'!$P$21)+($I$5*'combined data&amp; scores'!$Q$21)+($I$11*'combined data&amp; scores'!$V$21)+($I$12*'combined data&amp; scores'!$Y$21)+($I$13*'combined data&amp; scores'!$AB$21)+($I$14*'combined data&amp; scores'!$AE$21)+($I$15*'combined data&amp; scores'!$AH$21)+($I$16*'combined data&amp; scores'!$AK$21)+($I$17*'combined data&amp; scores'!$AN$21)+($I$6*'combined data&amp; scores'!$R$21)+($I$7*'combined data&amp; scores'!$S$21)+($I$8*'combined data&amp; scores'!$T$21)</f>
        <v>20.332000000000001</v>
      </c>
      <c r="D4" s="2">
        <f>($I$9*'combined data&amp; scores'!$L$21)+($I$10*'combined data&amp; scores'!$N$21)</f>
        <v>2.9969999999999999</v>
      </c>
      <c r="E4" s="2">
        <f>($I$4*'combined data&amp; scores'!$F$21)+($I$18*'combined data&amp; scores'!$H$21)</f>
        <v>1</v>
      </c>
      <c r="F4" s="2">
        <f t="shared" si="0"/>
        <v>24.329000000000001</v>
      </c>
      <c r="G4" s="2"/>
      <c r="H4" s="2" t="s">
        <v>13</v>
      </c>
      <c r="I4" s="2">
        <v>0</v>
      </c>
      <c r="J4" s="2">
        <v>5</v>
      </c>
      <c r="K4" s="10"/>
      <c r="L4" s="10"/>
    </row>
    <row r="5" spans="1:14" ht="15" customHeight="1" x14ac:dyDescent="0.25">
      <c r="A5" s="8">
        <v>180102080103</v>
      </c>
      <c r="B5" s="2" t="s">
        <v>14</v>
      </c>
      <c r="C5" s="2">
        <f>($I$3*'combined data&amp; scores'!$P$11)+($I$5*'combined data&amp; scores'!$Q$11)+($I$11*'combined data&amp; scores'!$V$11)+($I$12*'combined data&amp; scores'!$Y$11)+($I$13*'combined data&amp; scores'!$AB$11)+($I$14*'combined data&amp; scores'!$AE$11)+($I$15*'combined data&amp; scores'!$AH$11)+($I$16*'combined data&amp; scores'!$AK$11)+($I$17*'combined data&amp; scores'!$AN$11)+($I$6*'combined data&amp; scores'!$R$11)+($I$7*'combined data&amp; scores'!$S$11)+($I$8*'combined data&amp; scores'!$T$11)</f>
        <v>21.332000000000001</v>
      </c>
      <c r="D5" s="2">
        <f>($I$9*'combined data&amp; scores'!$L$11)+($I$10*'combined data&amp; scores'!$N$11)</f>
        <v>2.9969999999999999</v>
      </c>
      <c r="E5" s="2">
        <f>($I$4*'combined data&amp; scores'!$F$11)+($I$18*'combined data&amp; scores'!$H$11)</f>
        <v>3</v>
      </c>
      <c r="F5" s="2">
        <f t="shared" si="0"/>
        <v>27.329000000000001</v>
      </c>
      <c r="G5" s="2"/>
      <c r="H5" s="2" t="s">
        <v>15</v>
      </c>
      <c r="I5" s="2">
        <v>0.33300000000000002</v>
      </c>
      <c r="J5" s="2">
        <v>5</v>
      </c>
      <c r="K5" s="10"/>
      <c r="L5" s="10"/>
    </row>
    <row r="6" spans="1:14" ht="15" customHeight="1" x14ac:dyDescent="0.25">
      <c r="A6" s="8">
        <v>180102080101</v>
      </c>
      <c r="B6" s="2" t="s">
        <v>16</v>
      </c>
      <c r="C6" s="2">
        <f>($I$3*'combined data&amp; scores'!$P$25)+($I$5*'combined data&amp; scores'!$Q$25)+($I$11*'combined data&amp; scores'!$V$25)+($I$12*'combined data&amp; scores'!$Y$25)+($I$13*'combined data&amp; scores'!$AB$25)+($I$14*'combined data&amp; scores'!$AE$25)+($I$15*'combined data&amp; scores'!$AH$25)+($I$16*'combined data&amp; scores'!$AK$25)+($I$17*'combined data&amp; scores'!$AN$25)+($I$6*'combined data&amp; scores'!$R$25)+($I$7*'combined data&amp; scores'!$S$25)+($I$8*'combined data&amp; scores'!$T$25)</f>
        <v>19.332000000000001</v>
      </c>
      <c r="D6" s="2">
        <f>($I$9*'combined data&amp; scores'!$L$25)+($I$10*'combined data&amp; scores'!$N$25)</f>
        <v>2.6640000000000001</v>
      </c>
      <c r="E6" s="2">
        <f>($I$4*'combined data&amp; scores'!$F$25)+($I$18*'combined data&amp; scores'!$H$25)</f>
        <v>4</v>
      </c>
      <c r="F6" s="2">
        <f t="shared" si="0"/>
        <v>25.996000000000002</v>
      </c>
      <c r="G6" s="2"/>
      <c r="H6" s="11" t="s">
        <v>17</v>
      </c>
      <c r="I6" s="2">
        <v>0</v>
      </c>
      <c r="J6" s="11">
        <v>2</v>
      </c>
      <c r="K6" s="10"/>
      <c r="L6" s="10"/>
    </row>
    <row r="7" spans="1:14" ht="15" customHeight="1" x14ac:dyDescent="0.25">
      <c r="A7" s="8">
        <v>180102080601</v>
      </c>
      <c r="B7" s="2" t="s">
        <v>18</v>
      </c>
      <c r="C7" s="2">
        <f>($I$3*'combined data&amp; scores'!$P$3)+($I$5*'combined data&amp; scores'!$Q$3)+($I$11*'combined data&amp; scores'!$V$3)+($I$12*'combined data&amp; scores'!$Y$3)+($I$13*'combined data&amp; scores'!$AB$3)+($I$14*'combined data&amp; scores'!$AE$3)+($I$15*'combined data&amp; scores'!$AH$3)+($I$16*'combined data&amp; scores'!$AK$3)+($I$17*'combined data&amp; scores'!$AN$3)+($I$6*'combined data&amp; scores'!$R$3)+($I$7*'combined data&amp; scores'!$S$3)+($I$8*'combined data&amp; scores'!$T$3)</f>
        <v>13.999000000000001</v>
      </c>
      <c r="D7" s="2">
        <f>($I$9*'combined data&amp; scores'!$L$3)+($I$10*'combined data&amp; scores'!$N$3)</f>
        <v>2.9969999999999999</v>
      </c>
      <c r="E7" s="2">
        <f>($I$4*'combined data&amp; scores'!$F$3)+($I$18*'combined data&amp; scores'!$H$3)</f>
        <v>5</v>
      </c>
      <c r="F7" s="2">
        <f t="shared" si="0"/>
        <v>21.996000000000002</v>
      </c>
      <c r="G7" s="2"/>
      <c r="H7" s="11" t="s">
        <v>19</v>
      </c>
      <c r="I7" s="2">
        <v>0</v>
      </c>
      <c r="J7" s="11">
        <v>2</v>
      </c>
      <c r="K7" s="10"/>
      <c r="L7" s="10"/>
    </row>
    <row r="8" spans="1:14" ht="15" customHeight="1" x14ac:dyDescent="0.25">
      <c r="A8" s="8">
        <v>180102080402</v>
      </c>
      <c r="B8" s="2" t="s">
        <v>20</v>
      </c>
      <c r="C8" s="2">
        <f>($I$3*'combined data&amp; scores'!$P$10)+($I$5*'combined data&amp; scores'!$Q$10)+($I$11*'combined data&amp; scores'!$V$10)+($I$12*'combined data&amp; scores'!$Y$10)+($I$13*'combined data&amp; scores'!$AB$10)+($I$14*'combined data&amp; scores'!$AE$10)+($I$15*'combined data&amp; scores'!$AH$10)+($I$16*'combined data&amp; scores'!$AK$10)+($I$17*'combined data&amp; scores'!$AN$10)+($I$6*'combined data&amp; scores'!$R$10)+($I$7*'combined data&amp; scores'!$S$10)+($I$8*'combined data&amp; scores'!$T$10)</f>
        <v>20.664999999999999</v>
      </c>
      <c r="D8" s="2">
        <f>($I$9*'combined data&amp; scores'!$L$10)+($I$10*'combined data&amp; scores'!$N$10)</f>
        <v>1.665</v>
      </c>
      <c r="E8" s="2">
        <f>($I$4*'combined data&amp; scores'!$F$10)+($I$18*'combined data&amp; scores'!$H$10)</f>
        <v>1</v>
      </c>
      <c r="F8" s="2">
        <f t="shared" si="0"/>
        <v>23.33</v>
      </c>
      <c r="G8" s="2"/>
      <c r="H8" s="11" t="s">
        <v>21</v>
      </c>
      <c r="I8" s="2">
        <v>0</v>
      </c>
      <c r="J8" s="11">
        <v>2</v>
      </c>
    </row>
    <row r="9" spans="1:14" ht="15" customHeight="1" x14ac:dyDescent="0.25">
      <c r="A9" s="8">
        <v>180102080203</v>
      </c>
      <c r="B9" s="2" t="s">
        <v>22</v>
      </c>
      <c r="C9" s="2">
        <f>($I$3*'combined data&amp; scores'!$P$6)+($I$5*'combined data&amp; scores'!$Q$6)+($I$11*'combined data&amp; scores'!$V$6)+($I$12*'combined data&amp; scores'!$Y$6)+($I$13*'combined data&amp; scores'!$AB$6)+($I$14*'combined data&amp; scores'!$AE$6)+($I$15*'combined data&amp; scores'!$AH$6)+($I$16*'combined data&amp; scores'!$AK$6)+($I$17*'combined data&amp; scores'!$AN$6)+($I$6*'combined data&amp; scores'!$R$6)+($I$7*'combined data&amp; scores'!$S$6)+($I$8*'combined data&amp; scores'!$T$6)</f>
        <v>13.332000000000001</v>
      </c>
      <c r="D9" s="2">
        <f>($I$9*'combined data&amp; scores'!$L$6)+($I$10*'combined data&amp; scores'!$N$6)</f>
        <v>2.9969999999999999</v>
      </c>
      <c r="E9" s="2">
        <f>($I$4*'combined data&amp; scores'!$F$6)+($I$18*'combined data&amp; scores'!$H$6)</f>
        <v>3</v>
      </c>
      <c r="F9" s="2">
        <f t="shared" si="0"/>
        <v>19.329000000000001</v>
      </c>
      <c r="G9" s="2"/>
      <c r="H9" s="2" t="s">
        <v>23</v>
      </c>
      <c r="I9" s="2">
        <v>0.33300000000000002</v>
      </c>
      <c r="J9" s="2">
        <v>5</v>
      </c>
    </row>
    <row r="10" spans="1:14" ht="15" customHeight="1" x14ac:dyDescent="0.25">
      <c r="A10" s="8">
        <v>180102080102</v>
      </c>
      <c r="B10" s="2" t="s">
        <v>24</v>
      </c>
      <c r="C10" s="2">
        <f>($I$3*'combined data&amp; scores'!$P$16)+($I$5*'combined data&amp; scores'!$Q$16)+($I$11*'combined data&amp; scores'!$V$16)+($I$12*'combined data&amp; scores'!$Y$16)+($I$13*'combined data&amp; scores'!$AB$16)+($I$14*'combined data&amp; scores'!$AE$16)+($I$15*'combined data&amp; scores'!$AH$16)+($I$16*'combined data&amp; scores'!$AK$16)+($I$17*'combined data&amp; scores'!$AN$16)+($I$6*'combined data&amp; scores'!$R$16)+($I$7*'combined data&amp; scores'!$S$16)+($I$8*'combined data&amp; scores'!$T$16)</f>
        <v>9.3330000000000002</v>
      </c>
      <c r="D10" s="2">
        <f>($I$9*'combined data&amp; scores'!$L$16)+($I$10*'combined data&amp; scores'!$N$16)</f>
        <v>1.3320000000000001</v>
      </c>
      <c r="E10" s="2">
        <f>($I$4*'combined data&amp; scores'!$F$16)+($I$18*'combined data&amp; scores'!$H$16)</f>
        <v>5</v>
      </c>
      <c r="F10" s="2">
        <f t="shared" si="0"/>
        <v>15.665000000000001</v>
      </c>
      <c r="G10" s="2"/>
      <c r="H10" s="2" t="s">
        <v>25</v>
      </c>
      <c r="I10" s="2">
        <v>0.33300000000000002</v>
      </c>
      <c r="J10" s="2">
        <v>5</v>
      </c>
    </row>
    <row r="11" spans="1:14" ht="15" customHeight="1" x14ac:dyDescent="0.25">
      <c r="A11" s="8">
        <v>180102080605</v>
      </c>
      <c r="B11" s="2" t="s">
        <v>26</v>
      </c>
      <c r="C11" s="2">
        <f>($I$3*'combined data&amp; scores'!$P$15)+($I$5*'combined data&amp; scores'!$Q$15)+($I$11*'combined data&amp; scores'!$V$15)+($I$12*'combined data&amp; scores'!$Y$15)+($I$13*'combined data&amp; scores'!$AB$15)+($I$14*'combined data&amp; scores'!$AE$15)+($I$15*'combined data&amp; scores'!$AH$15)+($I$16*'combined data&amp; scores'!$AK$15)+($I$17*'combined data&amp; scores'!$AN$15)+($I$6*'combined data&amp; scores'!$R$15)+($I$7*'combined data&amp; scores'!$S$15)+($I$8*'combined data&amp; scores'!$T$15)</f>
        <v>10.999000000000001</v>
      </c>
      <c r="D11" s="2">
        <f>($I$9*'combined data&amp; scores'!$L$15)+($I$10*'combined data&amp; scores'!$N$15)</f>
        <v>1.665</v>
      </c>
      <c r="E11" s="2">
        <f>($I$4*'combined data&amp; scores'!$F$15)+($I$18*'combined data&amp; scores'!$H$15)</f>
        <v>4</v>
      </c>
      <c r="F11" s="2">
        <f t="shared" si="0"/>
        <v>16.664000000000001</v>
      </c>
      <c r="G11" s="2"/>
      <c r="H11" s="2" t="s">
        <v>27</v>
      </c>
      <c r="I11" s="2">
        <v>1</v>
      </c>
      <c r="J11" s="2">
        <v>5</v>
      </c>
    </row>
    <row r="12" spans="1:14" ht="15" customHeight="1" x14ac:dyDescent="0.25">
      <c r="A12" s="8">
        <v>180102080205</v>
      </c>
      <c r="B12" s="2" t="s">
        <v>28</v>
      </c>
      <c r="C12" s="2">
        <f>($I$3*'combined data&amp; scores'!$P$5)+($I$5*'combined data&amp; scores'!$Q$5)+($I$11*'combined data&amp; scores'!$V$5)+($I$12*'combined data&amp; scores'!$Y$5)+($I$13*'combined data&amp; scores'!$AB$5)+($I$14*'combined data&amp; scores'!$AE$5)+($I$15*'combined data&amp; scores'!$AH$5)+($I$16*'combined data&amp; scores'!$AK$5)+($I$17*'combined data&amp; scores'!$AN$5)+($I$6*'combined data&amp; scores'!$R$5)+($I$7*'combined data&amp; scores'!$S$5)+($I$8*'combined data&amp; scores'!$T$5)</f>
        <v>13.332000000000001</v>
      </c>
      <c r="D12" s="2">
        <f>($I$9*'combined data&amp; scores'!$L$5)+($I$10*'combined data&amp; scores'!$N$5)</f>
        <v>0.99900000000000011</v>
      </c>
      <c r="E12" s="2">
        <f>($I$4*'combined data&amp; scores'!$F$5)+($I$18*'combined data&amp; scores'!$H$5)</f>
        <v>5</v>
      </c>
      <c r="F12" s="2">
        <f t="shared" si="0"/>
        <v>19.331000000000003</v>
      </c>
      <c r="G12" s="2"/>
      <c r="H12" s="2" t="s">
        <v>29</v>
      </c>
      <c r="I12" s="2">
        <v>5</v>
      </c>
      <c r="J12" s="2">
        <v>1</v>
      </c>
    </row>
    <row r="13" spans="1:14" ht="15" customHeight="1" x14ac:dyDescent="0.25">
      <c r="A13" s="8">
        <v>180102080502</v>
      </c>
      <c r="B13" s="2" t="s">
        <v>30</v>
      </c>
      <c r="C13" s="2">
        <f>($I$3*'combined data&amp; scores'!$P$19)+($I$5*'combined data&amp; scores'!$Q$19)+($I$11*'combined data&amp; scores'!$V$19)+($I$12*'combined data&amp; scores'!$Y$19)+($I$13*'combined data&amp; scores'!$AB$19)+($I$14*'combined data&amp; scores'!$AE$19)+($I$15*'combined data&amp; scores'!$AH$19)+($I$16*'combined data&amp; scores'!$AK$19)+($I$17*'combined data&amp; scores'!$AN$19)+($I$6*'combined data&amp; scores'!$R$19)+($I$7*'combined data&amp; scores'!$S$19)+($I$8*'combined data&amp; scores'!$T$19)</f>
        <v>18.332000000000001</v>
      </c>
      <c r="D13" s="2">
        <f>($I$9*'combined data&amp; scores'!$L$19)+($I$10*'combined data&amp; scores'!$N$19)</f>
        <v>2.6640000000000001</v>
      </c>
      <c r="E13" s="2">
        <f>($I$4*'combined data&amp; scores'!$F$19)+($I$18*'combined data&amp; scores'!$H$19)</f>
        <v>1</v>
      </c>
      <c r="F13" s="2">
        <f t="shared" si="0"/>
        <v>21.996000000000002</v>
      </c>
      <c r="G13" s="2"/>
      <c r="H13" s="2" t="s">
        <v>31</v>
      </c>
      <c r="I13" s="2">
        <v>1</v>
      </c>
      <c r="J13" s="2">
        <v>5</v>
      </c>
    </row>
    <row r="14" spans="1:14" ht="15" customHeight="1" x14ac:dyDescent="0.25">
      <c r="A14" s="8">
        <v>180102080604</v>
      </c>
      <c r="B14" s="2" t="s">
        <v>32</v>
      </c>
      <c r="C14" s="2">
        <f>($I$3*'combined data&amp; scores'!$P$23)+($I$5*'combined data&amp; scores'!$Q$23)+($I$11*'combined data&amp; scores'!$V$23)+($I$12*'combined data&amp; scores'!$Y$23)+($I$13*'combined data&amp; scores'!$AB$23)+($I$14*'combined data&amp; scores'!$AE$23)+($I$15*'combined data&amp; scores'!$AH$23)+($I$16*'combined data&amp; scores'!$AK$23)+($I$17*'combined data&amp; scores'!$AN$23)+($I$6*'combined data&amp; scores'!$R$23)+($I$7*'combined data&amp; scores'!$S$23)+($I$8*'combined data&amp; scores'!$T$23)</f>
        <v>12.999000000000001</v>
      </c>
      <c r="D14" s="2">
        <f>($I$9*'combined data&amp; scores'!$L$23)+($I$10*'combined data&amp; scores'!$N$23)</f>
        <v>1.665</v>
      </c>
      <c r="E14" s="2">
        <f>($I$4*'combined data&amp; scores'!$F$23)+($I$18*'combined data&amp; scores'!$H$23)</f>
        <v>2</v>
      </c>
      <c r="F14" s="2">
        <f t="shared" si="0"/>
        <v>16.664000000000001</v>
      </c>
      <c r="G14" s="2"/>
      <c r="H14" s="2" t="s">
        <v>33</v>
      </c>
      <c r="I14" s="2">
        <v>0</v>
      </c>
      <c r="J14" s="2">
        <v>5</v>
      </c>
    </row>
    <row r="15" spans="1:14" ht="15" customHeight="1" x14ac:dyDescent="0.25">
      <c r="A15" s="8">
        <v>180102080602</v>
      </c>
      <c r="B15" s="2" t="s">
        <v>34</v>
      </c>
      <c r="C15" s="2">
        <f>($I$3*'combined data&amp; scores'!$P$2)+($I$5*'combined data&amp; scores'!$Q$2)+($I$11*'combined data&amp; scores'!$V$2)+($I$12*'combined data&amp; scores'!$Y$2)+($I$13*'combined data&amp; scores'!$AB$2)+($I$14*'combined data&amp; scores'!$AE$2)+($I$15*'combined data&amp; scores'!$AH$2)+($I$16*'combined data&amp; scores'!$AK$2)+($I$17*'combined data&amp; scores'!$AN$2)+($I$6*'combined data&amp; scores'!$R$2)+($I$7*'combined data&amp; scores'!$S$2)+($I$8*'combined data&amp; scores'!$T$2)</f>
        <v>14</v>
      </c>
      <c r="D15" s="2">
        <f>($I$9*'combined data&amp; scores'!$L$2)+($I$10*'combined data&amp; scores'!$N$2)</f>
        <v>2.3310000000000004</v>
      </c>
      <c r="E15" s="2">
        <f>($I$4*'combined data&amp; scores'!$F$2)+($I$18*'combined data&amp; scores'!$H$2)</f>
        <v>2</v>
      </c>
      <c r="F15" s="2">
        <f t="shared" si="0"/>
        <v>18.331</v>
      </c>
      <c r="G15" s="2"/>
      <c r="H15" s="2" t="s">
        <v>35</v>
      </c>
      <c r="I15" s="2">
        <v>0</v>
      </c>
      <c r="J15" s="2">
        <v>5</v>
      </c>
    </row>
    <row r="16" spans="1:14" ht="15" customHeight="1" x14ac:dyDescent="0.25">
      <c r="A16" s="8">
        <v>180102080401</v>
      </c>
      <c r="B16" s="2" t="s">
        <v>36</v>
      </c>
      <c r="C16" s="2">
        <f>($I$3*'combined data&amp; scores'!$P$18)+($I$5*'combined data&amp; scores'!$Q$18)+($I$11*'combined data&amp; scores'!$V$18)+($I$12*'combined data&amp; scores'!$Y$18)+($I$13*'combined data&amp; scores'!$AB$18)+($I$14*'combined data&amp; scores'!$AE$18)+($I$15*'combined data&amp; scores'!$AH$18)+($I$16*'combined data&amp; scores'!$AK$18)+($I$17*'combined data&amp; scores'!$AN$18)+($I$6*'combined data&amp; scores'!$R$18)+($I$7*'combined data&amp; scores'!$S$18)+($I$8*'combined data&amp; scores'!$T$18)</f>
        <v>15.332000000000001</v>
      </c>
      <c r="D16" s="2">
        <f>($I$9*'combined data&amp; scores'!$L$18)+($I$10*'combined data&amp; scores'!$N$18)</f>
        <v>1.3320000000000001</v>
      </c>
      <c r="E16" s="2">
        <f>($I$4*'combined data&amp; scores'!$F$18)+($I$18*'combined data&amp; scores'!$H$18)</f>
        <v>1</v>
      </c>
      <c r="F16" s="2">
        <f t="shared" si="0"/>
        <v>17.664000000000001</v>
      </c>
      <c r="G16" s="2"/>
      <c r="H16" s="2" t="s">
        <v>37</v>
      </c>
      <c r="I16" s="2">
        <v>1</v>
      </c>
      <c r="J16" s="2">
        <v>5</v>
      </c>
      <c r="L16" s="2"/>
      <c r="N16" s="2"/>
    </row>
    <row r="17" spans="1:14" ht="15" customHeight="1" x14ac:dyDescent="0.25">
      <c r="A17" s="8">
        <v>180102080606</v>
      </c>
      <c r="B17" s="2" t="s">
        <v>38</v>
      </c>
      <c r="C17" s="2">
        <f>($I$3*'combined data&amp; scores'!$P$24)+($I$5*'combined data&amp; scores'!$Q$24)+($I$11*'combined data&amp; scores'!$V$24)+($I$12*'combined data&amp; scores'!$Y$24)+($I$13*'combined data&amp; scores'!$AB$24)+($I$14*'combined data&amp; scores'!$AE$24)+($I$15*'combined data&amp; scores'!$AH$24)+($I$16*'combined data&amp; scores'!$AK$24)+($I$17*'combined data&amp; scores'!$AN$24)+($I$6*'combined data&amp; scores'!$R$24)+($I$7*'combined data&amp; scores'!$S$24)+($I$8*'combined data&amp; scores'!$T$24)</f>
        <v>10.666</v>
      </c>
      <c r="D17" s="2">
        <f>($I$9*'combined data&amp; scores'!$L$24)+($I$10*'combined data&amp; scores'!$N$24)</f>
        <v>1.665</v>
      </c>
      <c r="E17" s="2">
        <f>($I$4*'combined data&amp; scores'!$F$24)+($I$18*'combined data&amp; scores'!$H$24)</f>
        <v>2</v>
      </c>
      <c r="F17" s="2">
        <f t="shared" si="0"/>
        <v>14.331</v>
      </c>
      <c r="H17" s="2" t="s">
        <v>39</v>
      </c>
      <c r="I17" s="2">
        <v>1</v>
      </c>
      <c r="J17" s="2">
        <v>5</v>
      </c>
      <c r="L17" s="2"/>
      <c r="N17" s="2"/>
    </row>
    <row r="18" spans="1:14" ht="15" customHeight="1" x14ac:dyDescent="0.25">
      <c r="A18" s="8">
        <v>180102080204</v>
      </c>
      <c r="B18" s="2" t="s">
        <v>40</v>
      </c>
      <c r="C18" s="2">
        <f>($I$3*'combined data&amp; scores'!$P$22)+($I$5*'combined data&amp; scores'!$Q$22)+($I$11*'combined data&amp; scores'!$V$22)+($I$12*'combined data&amp; scores'!$Y$22)+($I$13*'combined data&amp; scores'!$AB$22)+($I$14*'combined data&amp; scores'!$AE$22)+($I$15*'combined data&amp; scores'!$AH$22)+($I$16*'combined data&amp; scores'!$AK$22)+($I$17*'combined data&amp; scores'!$AN$22)+($I$6*'combined data&amp; scores'!$R$22)+($I$7*'combined data&amp; scores'!$S$22)+($I$8*'combined data&amp; scores'!$T$22)</f>
        <v>11.332000000000001</v>
      </c>
      <c r="D18" s="2">
        <f>($I$9*'combined data&amp; scores'!$L$22)+($I$10*'combined data&amp; scores'!$N$22)</f>
        <v>2.3310000000000004</v>
      </c>
      <c r="E18" s="2">
        <f>($I$4*'combined data&amp; scores'!$F$22)+($I$18*'combined data&amp; scores'!$H$22)</f>
        <v>3</v>
      </c>
      <c r="F18" s="2">
        <f t="shared" si="0"/>
        <v>16.663</v>
      </c>
      <c r="H18" s="2" t="s">
        <v>41</v>
      </c>
      <c r="I18" s="2">
        <v>1</v>
      </c>
      <c r="J18" s="2">
        <v>5</v>
      </c>
      <c r="L18" s="2"/>
      <c r="N18" s="2"/>
    </row>
    <row r="19" spans="1:14" ht="15" customHeight="1" x14ac:dyDescent="0.25">
      <c r="A19" s="8">
        <v>180102080206</v>
      </c>
      <c r="B19" s="2" t="s">
        <v>42</v>
      </c>
      <c r="C19" s="2">
        <f>($I$3*'combined data&amp; scores'!$P$4)+($I$5*'combined data&amp; scores'!$Q$4)+($I$11*'combined data&amp; scores'!$V$4)+($I$12*'combined data&amp; scores'!$Y$4)+($I$13*'combined data&amp; scores'!$AB$4)+($I$14*'combined data&amp; scores'!$AE$4)+($I$15*'combined data&amp; scores'!$AH$4)+($I$16*'combined data&amp; scores'!$AK$4)+($I$17*'combined data&amp; scores'!$AN$4)+($I$6*'combined data&amp; scores'!$R$4)+($I$7*'combined data&amp; scores'!$S$4)+($I$8*'combined data&amp; scores'!$T$4)</f>
        <v>5</v>
      </c>
      <c r="D19" s="2">
        <f>($I$9*'combined data&amp; scores'!$L$4)+($I$10*'combined data&amp; scores'!$N$4)</f>
        <v>1.3320000000000001</v>
      </c>
      <c r="E19" s="2">
        <f>($I$4*'combined data&amp; scores'!$F$4)+($I$18*'combined data&amp; scores'!$H$4)</f>
        <v>5</v>
      </c>
      <c r="F19" s="2">
        <f t="shared" si="0"/>
        <v>11.332000000000001</v>
      </c>
      <c r="L19" s="2"/>
      <c r="N19" s="2"/>
    </row>
    <row r="20" spans="1:14" ht="15" customHeight="1" x14ac:dyDescent="0.25">
      <c r="A20" s="8">
        <v>180102080301</v>
      </c>
      <c r="B20" s="2" t="s">
        <v>43</v>
      </c>
      <c r="C20" s="2">
        <f>($I$3*'combined data&amp; scores'!$P$26)+($I$5*'combined data&amp; scores'!$Q$26)+($I$11*'combined data&amp; scores'!$V$26)+($I$12*'combined data&amp; scores'!$Y$26)+($I$13*'combined data&amp; scores'!$AB$26)+($I$14*'combined data&amp; scores'!$AE$26)+($I$15*'combined data&amp; scores'!$AH$26)+($I$16*'combined data&amp; scores'!$AK$26)+($I$17*'combined data&amp; scores'!$AN$26)+($I$6*'combined data&amp; scores'!$R$26)+($I$7*'combined data&amp; scores'!$S$26)+($I$8*'combined data&amp; scores'!$T$26)</f>
        <v>7</v>
      </c>
      <c r="D20" s="2">
        <f>($I$9*'combined data&amp; scores'!$L$26)+($I$10*'combined data&amp; scores'!$N$26)</f>
        <v>0.33300000000000002</v>
      </c>
      <c r="E20" s="2">
        <f>($I$4*'combined data&amp; scores'!$F$26)+($I$18*'combined data&amp; scores'!$H$26)</f>
        <v>3</v>
      </c>
      <c r="F20" s="2">
        <f t="shared" si="0"/>
        <v>10.333</v>
      </c>
      <c r="L20" s="2"/>
    </row>
    <row r="21" spans="1:14" ht="15" customHeight="1" x14ac:dyDescent="0.25">
      <c r="A21" s="8">
        <v>180102080302</v>
      </c>
      <c r="B21" s="2" t="s">
        <v>44</v>
      </c>
      <c r="C21" s="2">
        <f>($I$3*'combined data&amp; scores'!$P$13)+($I$5*'combined data&amp; scores'!$Q$13)+($I$11*'combined data&amp; scores'!$V$13)+($I$12*'combined data&amp; scores'!$Y$13)+($I$13*'combined data&amp; scores'!$AB$13)+($I$14*'combined data&amp; scores'!$AE$13)+($I$15*'combined data&amp; scores'!$AH$13)+($I$16*'combined data&amp; scores'!$AK$13)+($I$17*'combined data&amp; scores'!$AN$13)+($I$6*'combined data&amp; scores'!$R$13)+($I$7*'combined data&amp; scores'!$S$13)+($I$8*'combined data&amp; scores'!$T$13)</f>
        <v>8</v>
      </c>
      <c r="D21" s="2">
        <f>($I$9*'combined data&amp; scores'!$L$13)+($I$10*'combined data&amp; scores'!$N$13)</f>
        <v>1.3320000000000001</v>
      </c>
      <c r="E21" s="2">
        <f>($I$4*'combined data&amp; scores'!$F$13)+($I$18*'combined data&amp; scores'!$H$13)</f>
        <v>3</v>
      </c>
      <c r="F21" s="2">
        <f t="shared" si="0"/>
        <v>12.332000000000001</v>
      </c>
      <c r="L21" s="2"/>
    </row>
    <row r="22" spans="1:14" ht="15" customHeight="1" x14ac:dyDescent="0.25">
      <c r="A22" s="8">
        <v>180102080504</v>
      </c>
      <c r="B22" s="2" t="s">
        <v>45</v>
      </c>
      <c r="C22" s="2">
        <f>($I$3*'combined data&amp; scores'!$P$20)+($I$5*'combined data&amp; scores'!$Q$20)+($I$11*'combined data&amp; scores'!$V$20)+($I$12*'combined data&amp; scores'!$Y$20)+($I$13*'combined data&amp; scores'!$AB$20)+($I$14*'combined data&amp; scores'!$AE$20)+($I$15*'combined data&amp; scores'!$AH$20)+($I$16*'combined data&amp; scores'!$AK$20)+($I$17*'combined data&amp; scores'!$AN$20)+($I$6*'combined data&amp; scores'!$R$20)+($I$7*'combined data&amp; scores'!$S$20)+($I$8*'combined data&amp; scores'!$T$20)</f>
        <v>8</v>
      </c>
      <c r="D22" s="2">
        <f>($I$9*'combined data&amp; scores'!$L$20)+($I$10*'combined data&amp; scores'!$N$20)</f>
        <v>1.3320000000000001</v>
      </c>
      <c r="E22" s="2">
        <f>($I$4*'combined data&amp; scores'!$F$20)+($I$18*'combined data&amp; scores'!$H$20)</f>
        <v>4</v>
      </c>
      <c r="F22" s="2">
        <f t="shared" si="0"/>
        <v>13.332000000000001</v>
      </c>
      <c r="L22" s="2"/>
    </row>
    <row r="23" spans="1:14" ht="15" customHeight="1" x14ac:dyDescent="0.25">
      <c r="A23" s="8">
        <v>180102080501</v>
      </c>
      <c r="B23" s="2" t="s">
        <v>46</v>
      </c>
      <c r="C23" s="2">
        <f>($I$3*'combined data&amp; scores'!$P$8)+($I$5*'combined data&amp; scores'!$Q$8)+($I$11*'combined data&amp; scores'!$V$8)+($I$12*'combined data&amp; scores'!$Y$8)+($I$13*'combined data&amp; scores'!$AB$8)+($I$14*'combined data&amp; scores'!$AE$8)+($I$15*'combined data&amp; scores'!$AH$8)+($I$16*'combined data&amp; scores'!$AK$8)+($I$17*'combined data&amp; scores'!$AN$8)+($I$6*'combined data&amp; scores'!$R$8)+($I$7*'combined data&amp; scores'!$S$8)+($I$8*'combined data&amp; scores'!$T$8)</f>
        <v>8</v>
      </c>
      <c r="D23" s="2">
        <f>($I$9*'combined data&amp; scores'!$L$8)+($I$10*'combined data&amp; scores'!$N$8)</f>
        <v>1.3320000000000001</v>
      </c>
      <c r="E23" s="2">
        <f>($I$4*'combined data&amp; scores'!$F$8)+($I$18*'combined data&amp; scores'!$H$8)</f>
        <v>2</v>
      </c>
      <c r="F23" s="2">
        <f t="shared" si="0"/>
        <v>11.332000000000001</v>
      </c>
      <c r="L23" s="2"/>
    </row>
    <row r="24" spans="1:14" ht="15" customHeight="1" x14ac:dyDescent="0.25">
      <c r="A24" s="8">
        <v>180102080303</v>
      </c>
      <c r="B24" s="2" t="s">
        <v>47</v>
      </c>
      <c r="C24" s="2">
        <f>($I$3*'combined data&amp; scores'!$P$12)+($I$5*'combined data&amp; scores'!$Q$12)+($I$11*'combined data&amp; scores'!$V$12)+($I$12*'combined data&amp; scores'!$Y$12)+($I$13*'combined data&amp; scores'!$AB$12)+($I$14*'combined data&amp; scores'!$AE$12)+($I$15*'combined data&amp; scores'!$AH$12)+($I$16*'combined data&amp; scores'!$AK$12)+($I$17*'combined data&amp; scores'!$AN$12)+($I$6*'combined data&amp; scores'!$R$12)+($I$7*'combined data&amp; scores'!$S$12)+($I$8*'combined data&amp; scores'!$T$12)</f>
        <v>3.3330000000000002</v>
      </c>
      <c r="D24" s="2">
        <f>($I$9*'combined data&amp; scores'!$L$12)+($I$10*'combined data&amp; scores'!$N$12)</f>
        <v>1.3320000000000001</v>
      </c>
      <c r="E24" s="2">
        <f>($I$4*'combined data&amp; scores'!$F$12)+($I$18*'combined data&amp; scores'!$H$12)</f>
        <v>4</v>
      </c>
      <c r="F24" s="2">
        <f t="shared" si="0"/>
        <v>8.6649999999999991</v>
      </c>
      <c r="L24" s="2"/>
    </row>
    <row r="25" spans="1:14" ht="15" customHeight="1" x14ac:dyDescent="0.25">
      <c r="A25" s="8">
        <v>180102080202</v>
      </c>
      <c r="B25" s="2" t="s">
        <v>48</v>
      </c>
      <c r="C25" s="2">
        <f>($I$3*'combined data&amp; scores'!$P$14)+($I$5*'combined data&amp; scores'!$Q$14)+($I$11*'combined data&amp; scores'!$V$14)+($I$12*'combined data&amp; scores'!$Y$14)+($I$13*'combined data&amp; scores'!$AB$14)+($I$14*'combined data&amp; scores'!$AE$14)+($I$15*'combined data&amp; scores'!$AH$14)+($I$16*'combined data&amp; scores'!$AK$14)+($I$17*'combined data&amp; scores'!$AN$14)+($I$6*'combined data&amp; scores'!$R$14)+($I$7*'combined data&amp; scores'!$S$14)+($I$8*'combined data&amp; scores'!$T$14)</f>
        <v>1</v>
      </c>
      <c r="D25" s="2">
        <f>($I$9*'combined data&amp; scores'!$L$14)+($I$10*'combined data&amp; scores'!$N$14)</f>
        <v>0.33300000000000002</v>
      </c>
      <c r="E25" s="2">
        <f>($I$4*'combined data&amp; scores'!$F$14)+($I$18*'combined data&amp; scores'!$H$14)</f>
        <v>5</v>
      </c>
      <c r="F25" s="2">
        <f t="shared" si="0"/>
        <v>6.3330000000000002</v>
      </c>
    </row>
    <row r="26" spans="1:14" ht="15" customHeight="1" x14ac:dyDescent="0.25">
      <c r="A26" s="8">
        <v>180102080503</v>
      </c>
      <c r="B26" s="2" t="s">
        <v>49</v>
      </c>
      <c r="C26" s="2">
        <f>($I$3*'combined data&amp; scores'!$P$17)+($I$5*'combined data&amp; scores'!$Q$17)+($I$11*'combined data&amp; scores'!$V$17)+($I$12*'combined data&amp; scores'!$Y$17)+($I$13*'combined data&amp; scores'!$AB$17)+($I$14*'combined data&amp; scores'!$AE$17)+($I$15*'combined data&amp; scores'!$AH$17)+($I$16*'combined data&amp; scores'!$AK$17)+($I$17*'combined data&amp; scores'!$AN$17)+($I$6*'combined data&amp; scores'!$R$17)+($I$7*'combined data&amp; scores'!$S$17)+($I$8*'combined data&amp; scores'!$T$17)</f>
        <v>4</v>
      </c>
      <c r="D26" s="2">
        <f>($I$9*'combined data&amp; scores'!$L$17)+($I$10*'combined data&amp; scores'!$N$17)</f>
        <v>0.99900000000000011</v>
      </c>
      <c r="E26" s="2">
        <f>($I$4*'combined data&amp; scores'!$F$17)+($I$18*'combined data&amp; scores'!$H$17)</f>
        <v>2</v>
      </c>
      <c r="F26" s="2">
        <f t="shared" si="0"/>
        <v>6.9990000000000006</v>
      </c>
    </row>
    <row r="27" spans="1:14" ht="15" customHeight="1" x14ac:dyDescent="0.25">
      <c r="A27" s="8">
        <v>180102080403</v>
      </c>
      <c r="B27" s="2" t="s">
        <v>50</v>
      </c>
      <c r="C27" s="2">
        <f>($I$3*'combined data&amp; scores'!$P$7)+($I$5*'combined data&amp; scores'!$Q$7)+($I$11*'combined data&amp; scores'!$V$7)+($I$12*'combined data&amp; scores'!$Y$7)+($I$13*'combined data&amp; scores'!$AB$7)+($I$14*'combined data&amp; scores'!$AE$7)+($I$15*'combined data&amp; scores'!$AH$7)+($I$16*'combined data&amp; scores'!$AK$7)+($I$17*'combined data&amp; scores'!$AN$7)+($I$6*'combined data&amp; scores'!$R$7)+($I$7*'combined data&amp; scores'!$S$7)+($I$8*'combined data&amp; scores'!$T$7)</f>
        <v>1</v>
      </c>
      <c r="D27" s="2">
        <f>($I$9*'combined data&amp; scores'!$L$7)+($I$10*'combined data&amp; scores'!$N$7)</f>
        <v>0.66600000000000004</v>
      </c>
      <c r="E27" s="2">
        <f>($I$4*'combined data&amp; scores'!$F$7)+($I$18*'combined data&amp; scores'!$H$7)</f>
        <v>1</v>
      </c>
      <c r="F27" s="2">
        <f t="shared" si="0"/>
        <v>2.6659999999999999</v>
      </c>
    </row>
    <row r="28" spans="1:14" ht="15" customHeight="1" x14ac:dyDescent="0.25">
      <c r="A28" s="2"/>
      <c r="B28" s="2"/>
      <c r="H28" s="12" t="s">
        <v>11</v>
      </c>
      <c r="I28" s="9">
        <v>1</v>
      </c>
      <c r="J28" s="12">
        <v>1</v>
      </c>
      <c r="K28" s="9" t="s">
        <v>14</v>
      </c>
      <c r="L28" s="13"/>
    </row>
    <row r="29" spans="1:14" ht="15" customHeight="1" x14ac:dyDescent="0.25">
      <c r="A29" s="2"/>
      <c r="B29" s="2"/>
      <c r="H29" s="14" t="s">
        <v>15</v>
      </c>
      <c r="I29" s="2">
        <v>0.33300000000000002</v>
      </c>
      <c r="J29" s="14">
        <v>2</v>
      </c>
      <c r="K29" s="2" t="s">
        <v>12</v>
      </c>
      <c r="L29" s="15"/>
    </row>
    <row r="30" spans="1:14" ht="15" customHeight="1" x14ac:dyDescent="0.25">
      <c r="A30" s="2"/>
      <c r="B30" s="2"/>
      <c r="H30" s="14" t="s">
        <v>17</v>
      </c>
      <c r="I30" s="2">
        <v>0</v>
      </c>
      <c r="J30" s="14">
        <v>3</v>
      </c>
      <c r="K30" s="2" t="s">
        <v>16</v>
      </c>
      <c r="L30" s="15"/>
    </row>
    <row r="31" spans="1:14" ht="15" customHeight="1" x14ac:dyDescent="0.25">
      <c r="A31" s="2"/>
      <c r="B31" s="2"/>
      <c r="H31" s="14" t="s">
        <v>19</v>
      </c>
      <c r="I31" s="2">
        <v>0</v>
      </c>
      <c r="J31" s="14">
        <v>4</v>
      </c>
      <c r="K31" s="2" t="s">
        <v>10</v>
      </c>
      <c r="L31" s="15"/>
    </row>
    <row r="32" spans="1:14" ht="15" customHeight="1" x14ac:dyDescent="0.25">
      <c r="A32" s="2"/>
      <c r="B32" s="2"/>
      <c r="H32" s="14" t="s">
        <v>21</v>
      </c>
      <c r="I32" s="2">
        <v>0</v>
      </c>
      <c r="J32" s="14">
        <v>5</v>
      </c>
      <c r="K32" s="2" t="s">
        <v>20</v>
      </c>
      <c r="L32" s="15"/>
    </row>
    <row r="33" spans="1:12" ht="15" customHeight="1" x14ac:dyDescent="0.25">
      <c r="A33" s="2"/>
      <c r="B33" s="2"/>
      <c r="H33" s="14" t="s">
        <v>23</v>
      </c>
      <c r="I33" s="2">
        <v>0.33300000000000002</v>
      </c>
      <c r="J33" s="14">
        <v>6</v>
      </c>
      <c r="K33" s="2" t="s">
        <v>18</v>
      </c>
      <c r="L33" s="15"/>
    </row>
    <row r="34" spans="1:12" ht="15" customHeight="1" x14ac:dyDescent="0.25">
      <c r="A34" s="2"/>
      <c r="B34" s="2"/>
      <c r="H34" s="14" t="s">
        <v>25</v>
      </c>
      <c r="I34" s="2">
        <v>0.33300000000000002</v>
      </c>
      <c r="J34" s="14">
        <v>7</v>
      </c>
      <c r="K34" s="2" t="s">
        <v>30</v>
      </c>
      <c r="L34" s="15"/>
    </row>
    <row r="35" spans="1:12" ht="15" customHeight="1" x14ac:dyDescent="0.25">
      <c r="A35" s="2"/>
      <c r="B35" s="2"/>
      <c r="H35" s="14" t="s">
        <v>27</v>
      </c>
      <c r="I35" s="2">
        <v>1</v>
      </c>
      <c r="J35" s="14">
        <v>8</v>
      </c>
      <c r="K35" s="2" t="s">
        <v>32</v>
      </c>
      <c r="L35" s="15"/>
    </row>
    <row r="36" spans="1:12" ht="15" customHeight="1" x14ac:dyDescent="0.25">
      <c r="A36" s="2"/>
      <c r="B36" s="2"/>
      <c r="H36" s="14" t="s">
        <v>29</v>
      </c>
      <c r="I36" s="2">
        <v>5</v>
      </c>
      <c r="J36" s="14">
        <v>9</v>
      </c>
      <c r="K36" s="2" t="s">
        <v>22</v>
      </c>
      <c r="L36" s="15"/>
    </row>
    <row r="37" spans="1:12" ht="15" customHeight="1" x14ac:dyDescent="0.25">
      <c r="A37" s="2"/>
      <c r="B37" s="2"/>
      <c r="H37" s="14" t="s">
        <v>31</v>
      </c>
      <c r="I37" s="2">
        <v>1</v>
      </c>
      <c r="J37" s="14">
        <v>10</v>
      </c>
      <c r="K37" s="2" t="s">
        <v>34</v>
      </c>
      <c r="L37" s="15"/>
    </row>
    <row r="38" spans="1:12" ht="15" customHeight="1" x14ac:dyDescent="0.25">
      <c r="A38" s="2"/>
      <c r="B38" s="2"/>
      <c r="H38" s="14" t="s">
        <v>33</v>
      </c>
      <c r="I38" s="2">
        <v>0</v>
      </c>
      <c r="J38" s="14"/>
      <c r="L38" s="15"/>
    </row>
    <row r="39" spans="1:12" ht="15" customHeight="1" x14ac:dyDescent="0.25">
      <c r="A39" s="2"/>
      <c r="B39" s="2"/>
      <c r="H39" s="14" t="s">
        <v>35</v>
      </c>
      <c r="I39" s="2">
        <v>0</v>
      </c>
      <c r="J39" s="14"/>
      <c r="L39" s="15"/>
    </row>
    <row r="40" spans="1:12" ht="15" customHeight="1" x14ac:dyDescent="0.25">
      <c r="A40" s="2"/>
      <c r="B40" s="2"/>
      <c r="H40" s="14" t="s">
        <v>37</v>
      </c>
      <c r="I40" s="2">
        <v>0</v>
      </c>
      <c r="J40" s="14"/>
      <c r="L40" s="15"/>
    </row>
    <row r="41" spans="1:12" ht="12.5" x14ac:dyDescent="0.25">
      <c r="A41" s="2"/>
      <c r="B41" s="2"/>
      <c r="H41" s="14" t="s">
        <v>39</v>
      </c>
      <c r="I41" s="2">
        <v>1</v>
      </c>
      <c r="J41" s="14"/>
      <c r="L41" s="15"/>
    </row>
    <row r="42" spans="1:12" ht="12.5" x14ac:dyDescent="0.25">
      <c r="A42" s="2"/>
      <c r="B42" s="2"/>
      <c r="H42" s="16" t="s">
        <v>51</v>
      </c>
      <c r="I42" s="17"/>
      <c r="J42" s="16"/>
      <c r="K42" s="17"/>
      <c r="L42" s="18"/>
    </row>
    <row r="43" spans="1:12" ht="12.5" x14ac:dyDescent="0.25">
      <c r="A43" s="2"/>
      <c r="B43" s="2"/>
    </row>
    <row r="44" spans="1:12" ht="12.5" x14ac:dyDescent="0.25">
      <c r="A44" s="2"/>
      <c r="B44" s="2"/>
    </row>
    <row r="45" spans="1:12" ht="12.5" x14ac:dyDescent="0.25">
      <c r="A45" s="2"/>
      <c r="B45" s="2"/>
      <c r="H45" s="12" t="s">
        <v>11</v>
      </c>
      <c r="I45" s="9">
        <v>1</v>
      </c>
      <c r="J45" s="12">
        <v>1</v>
      </c>
      <c r="K45" s="9" t="s">
        <v>14</v>
      </c>
      <c r="L45" s="13"/>
    </row>
    <row r="46" spans="1:12" ht="12.5" x14ac:dyDescent="0.25">
      <c r="A46" s="2"/>
      <c r="B46" s="2"/>
      <c r="H46" s="14" t="s">
        <v>15</v>
      </c>
      <c r="I46" s="2">
        <v>0.33300000000000002</v>
      </c>
      <c r="J46" s="14">
        <v>2</v>
      </c>
      <c r="K46" s="2" t="s">
        <v>16</v>
      </c>
      <c r="L46" s="15"/>
    </row>
    <row r="47" spans="1:12" ht="12.5" x14ac:dyDescent="0.25">
      <c r="A47" s="2"/>
      <c r="B47" s="2"/>
      <c r="H47" s="14" t="s">
        <v>17</v>
      </c>
      <c r="I47" s="2">
        <v>0</v>
      </c>
      <c r="J47" s="14">
        <v>3</v>
      </c>
      <c r="K47" s="2" t="s">
        <v>12</v>
      </c>
      <c r="L47" s="15"/>
    </row>
    <row r="48" spans="1:12" ht="12.5" x14ac:dyDescent="0.25">
      <c r="A48" s="2"/>
      <c r="B48" s="2"/>
      <c r="H48" s="14" t="s">
        <v>19</v>
      </c>
      <c r="I48" s="2">
        <v>0</v>
      </c>
      <c r="J48" s="14">
        <v>4</v>
      </c>
      <c r="K48" s="2" t="s">
        <v>10</v>
      </c>
      <c r="L48" s="15"/>
    </row>
    <row r="49" spans="1:12" ht="12.5" x14ac:dyDescent="0.25">
      <c r="A49" s="2"/>
      <c r="B49" s="2"/>
      <c r="H49" s="14" t="s">
        <v>21</v>
      </c>
      <c r="I49" s="2">
        <v>0</v>
      </c>
      <c r="J49" s="14">
        <v>5</v>
      </c>
      <c r="K49" s="2" t="s">
        <v>20</v>
      </c>
      <c r="L49" s="15"/>
    </row>
    <row r="50" spans="1:12" ht="12.5" x14ac:dyDescent="0.25">
      <c r="A50" s="2"/>
      <c r="B50" s="2"/>
      <c r="H50" s="14" t="s">
        <v>23</v>
      </c>
      <c r="I50" s="2">
        <v>0.33300000000000002</v>
      </c>
      <c r="J50" s="14">
        <v>6</v>
      </c>
      <c r="K50" s="2" t="s">
        <v>30</v>
      </c>
      <c r="L50" s="15"/>
    </row>
    <row r="51" spans="1:12" ht="12.5" x14ac:dyDescent="0.25">
      <c r="A51" s="2"/>
      <c r="B51" s="2"/>
      <c r="H51" s="14" t="s">
        <v>25</v>
      </c>
      <c r="I51" s="2">
        <v>0.33300000000000002</v>
      </c>
      <c r="J51" s="14">
        <v>7</v>
      </c>
      <c r="K51" s="2" t="s">
        <v>18</v>
      </c>
      <c r="L51" s="15"/>
    </row>
    <row r="52" spans="1:12" ht="12.5" x14ac:dyDescent="0.25">
      <c r="A52" s="2"/>
      <c r="B52" s="2"/>
      <c r="H52" s="14" t="s">
        <v>27</v>
      </c>
      <c r="I52" s="2">
        <v>1</v>
      </c>
      <c r="J52" s="14">
        <v>8</v>
      </c>
      <c r="K52" s="2" t="s">
        <v>22</v>
      </c>
      <c r="L52" s="15"/>
    </row>
    <row r="53" spans="1:12" ht="12.5" x14ac:dyDescent="0.25">
      <c r="A53" s="2"/>
      <c r="B53" s="2"/>
      <c r="H53" s="14" t="s">
        <v>29</v>
      </c>
      <c r="I53" s="2">
        <v>5</v>
      </c>
      <c r="J53" s="14">
        <v>9</v>
      </c>
      <c r="K53" s="2" t="s">
        <v>24</v>
      </c>
      <c r="L53" s="15"/>
    </row>
    <row r="54" spans="1:12" ht="12.5" x14ac:dyDescent="0.25">
      <c r="A54" s="2"/>
      <c r="B54" s="2"/>
      <c r="H54" s="14" t="s">
        <v>31</v>
      </c>
      <c r="I54" s="2">
        <v>1</v>
      </c>
      <c r="J54" s="14">
        <v>10</v>
      </c>
      <c r="K54" s="2" t="s">
        <v>32</v>
      </c>
      <c r="L54" s="15"/>
    </row>
    <row r="55" spans="1:12" ht="12.5" x14ac:dyDescent="0.25">
      <c r="A55" s="2"/>
      <c r="B55" s="2"/>
      <c r="H55" s="14" t="s">
        <v>33</v>
      </c>
      <c r="I55" s="2">
        <v>0</v>
      </c>
      <c r="J55" s="14"/>
      <c r="L55" s="15"/>
    </row>
    <row r="56" spans="1:12" ht="12.5" x14ac:dyDescent="0.25">
      <c r="A56" s="2"/>
      <c r="B56" s="2"/>
      <c r="H56" s="14" t="s">
        <v>35</v>
      </c>
      <c r="I56" s="2">
        <v>0</v>
      </c>
      <c r="J56" s="14"/>
      <c r="L56" s="15"/>
    </row>
    <row r="57" spans="1:12" ht="12.5" x14ac:dyDescent="0.25">
      <c r="A57" s="2"/>
      <c r="B57" s="2"/>
      <c r="H57" s="14" t="s">
        <v>37</v>
      </c>
      <c r="I57" s="2">
        <v>0</v>
      </c>
      <c r="J57" s="14"/>
      <c r="L57" s="15"/>
    </row>
    <row r="58" spans="1:12" ht="12.5" x14ac:dyDescent="0.25">
      <c r="A58" s="2"/>
      <c r="B58" s="2"/>
      <c r="H58" s="16" t="s">
        <v>39</v>
      </c>
      <c r="I58" s="17">
        <v>0</v>
      </c>
      <c r="J58" s="16"/>
      <c r="K58" s="17"/>
      <c r="L58" s="18"/>
    </row>
    <row r="59" spans="1:12" ht="12.5" x14ac:dyDescent="0.25">
      <c r="A59" s="2"/>
      <c r="B59" s="2"/>
    </row>
    <row r="60" spans="1:12" ht="12.5" x14ac:dyDescent="0.25">
      <c r="A60" s="2"/>
      <c r="B60" s="2"/>
    </row>
    <row r="61" spans="1:12" ht="12.5" x14ac:dyDescent="0.25">
      <c r="A61" s="2"/>
      <c r="B61" s="2"/>
    </row>
    <row r="62" spans="1:12" ht="12.5" x14ac:dyDescent="0.25">
      <c r="A62" s="2"/>
      <c r="B62" s="2"/>
      <c r="H62" s="12" t="s">
        <v>11</v>
      </c>
      <c r="I62" s="9">
        <v>1</v>
      </c>
      <c r="J62" s="12">
        <v>1</v>
      </c>
      <c r="K62" s="9" t="s">
        <v>14</v>
      </c>
      <c r="L62" s="13"/>
    </row>
    <row r="63" spans="1:12" ht="12.5" x14ac:dyDescent="0.25">
      <c r="A63" s="2"/>
      <c r="B63" s="2"/>
      <c r="H63" s="14" t="s">
        <v>15</v>
      </c>
      <c r="I63" s="2">
        <v>0.33300000000000002</v>
      </c>
      <c r="J63" s="14">
        <v>2</v>
      </c>
      <c r="K63" s="2" t="s">
        <v>20</v>
      </c>
      <c r="L63" s="15"/>
    </row>
    <row r="64" spans="1:12" ht="12.5" x14ac:dyDescent="0.25">
      <c r="A64" s="2"/>
      <c r="B64" s="2"/>
      <c r="H64" s="14" t="s">
        <v>17</v>
      </c>
      <c r="I64" s="2">
        <v>0</v>
      </c>
      <c r="J64" s="14">
        <v>3</v>
      </c>
      <c r="K64" s="2" t="s">
        <v>16</v>
      </c>
      <c r="L64" s="15"/>
    </row>
    <row r="65" spans="1:12" ht="12.5" x14ac:dyDescent="0.25">
      <c r="A65" s="2"/>
      <c r="B65" s="2"/>
      <c r="H65" s="14" t="s">
        <v>19</v>
      </c>
      <c r="I65" s="2">
        <v>0</v>
      </c>
      <c r="J65" s="14">
        <v>4</v>
      </c>
      <c r="K65" s="2" t="s">
        <v>12</v>
      </c>
      <c r="L65" s="15"/>
    </row>
    <row r="66" spans="1:12" ht="12.5" x14ac:dyDescent="0.25">
      <c r="A66" s="2"/>
      <c r="B66" s="2"/>
      <c r="H66" s="14" t="s">
        <v>21</v>
      </c>
      <c r="I66" s="2">
        <v>0</v>
      </c>
      <c r="J66" s="14">
        <v>5</v>
      </c>
      <c r="K66" s="2" t="s">
        <v>30</v>
      </c>
      <c r="L66" s="15"/>
    </row>
    <row r="67" spans="1:12" ht="12.5" x14ac:dyDescent="0.25">
      <c r="A67" s="2"/>
      <c r="B67" s="2"/>
      <c r="H67" s="14" t="s">
        <v>23</v>
      </c>
      <c r="I67" s="2">
        <v>0.33300000000000002</v>
      </c>
      <c r="J67" s="14">
        <v>6</v>
      </c>
      <c r="K67" s="2" t="s">
        <v>36</v>
      </c>
      <c r="L67" s="15"/>
    </row>
    <row r="68" spans="1:12" ht="12.5" x14ac:dyDescent="0.25">
      <c r="A68" s="2"/>
      <c r="B68" s="2"/>
      <c r="H68" s="14" t="s">
        <v>25</v>
      </c>
      <c r="I68" s="2">
        <v>0.33300000000000002</v>
      </c>
      <c r="J68" s="14">
        <v>7</v>
      </c>
      <c r="K68" s="2" t="s">
        <v>10</v>
      </c>
      <c r="L68" s="15"/>
    </row>
    <row r="69" spans="1:12" ht="12.5" x14ac:dyDescent="0.25">
      <c r="A69" s="2"/>
      <c r="B69" s="2"/>
      <c r="H69" s="14" t="s">
        <v>27</v>
      </c>
      <c r="I69" s="2">
        <v>1</v>
      </c>
      <c r="J69" s="14">
        <v>8</v>
      </c>
      <c r="K69" s="2" t="s">
        <v>22</v>
      </c>
      <c r="L69" s="15"/>
    </row>
    <row r="70" spans="1:12" ht="12.5" x14ac:dyDescent="0.25">
      <c r="A70" s="2"/>
      <c r="B70" s="2"/>
      <c r="H70" s="14" t="s">
        <v>29</v>
      </c>
      <c r="I70" s="2">
        <v>5</v>
      </c>
      <c r="J70" s="14">
        <v>9</v>
      </c>
      <c r="K70" s="2" t="s">
        <v>34</v>
      </c>
      <c r="L70" s="15"/>
    </row>
    <row r="71" spans="1:12" ht="12.5" x14ac:dyDescent="0.25">
      <c r="A71" s="2"/>
      <c r="B71" s="2"/>
      <c r="H71" s="14" t="s">
        <v>31</v>
      </c>
      <c r="I71" s="2">
        <v>1</v>
      </c>
      <c r="J71" s="14">
        <v>10</v>
      </c>
      <c r="K71" s="2" t="s">
        <v>18</v>
      </c>
      <c r="L71" s="15"/>
    </row>
    <row r="72" spans="1:12" ht="12.5" x14ac:dyDescent="0.25">
      <c r="A72" s="2"/>
      <c r="B72" s="2"/>
      <c r="H72" s="14" t="s">
        <v>33</v>
      </c>
      <c r="I72" s="2">
        <v>0</v>
      </c>
      <c r="J72" s="14"/>
      <c r="L72" s="15"/>
    </row>
    <row r="73" spans="1:12" ht="12.5" x14ac:dyDescent="0.25">
      <c r="A73" s="2"/>
      <c r="B73" s="2"/>
      <c r="H73" s="14" t="s">
        <v>35</v>
      </c>
      <c r="I73" s="2">
        <v>0</v>
      </c>
      <c r="J73" s="14"/>
      <c r="L73" s="15"/>
    </row>
    <row r="74" spans="1:12" ht="12.5" x14ac:dyDescent="0.25">
      <c r="A74" s="2"/>
      <c r="B74" s="2"/>
      <c r="H74" s="14" t="s">
        <v>37</v>
      </c>
      <c r="I74" s="2">
        <v>1</v>
      </c>
      <c r="J74" s="14"/>
      <c r="L74" s="15"/>
    </row>
    <row r="75" spans="1:12" ht="12.5" x14ac:dyDescent="0.25">
      <c r="A75" s="2"/>
      <c r="B75" s="2"/>
      <c r="H75" s="16" t="s">
        <v>39</v>
      </c>
      <c r="I75" s="17">
        <v>0</v>
      </c>
      <c r="J75" s="16"/>
      <c r="K75" s="17"/>
      <c r="L75" s="18"/>
    </row>
    <row r="76" spans="1:12" ht="12.5" x14ac:dyDescent="0.25">
      <c r="A76" s="2"/>
      <c r="B76" s="2"/>
    </row>
    <row r="77" spans="1:12" ht="12.5" x14ac:dyDescent="0.25">
      <c r="A77" s="2"/>
      <c r="B77" s="2"/>
    </row>
    <row r="78" spans="1:12" ht="12.5" x14ac:dyDescent="0.25">
      <c r="A78" s="2"/>
      <c r="B78" s="2"/>
    </row>
    <row r="79" spans="1:12" ht="12.5" x14ac:dyDescent="0.25">
      <c r="A79" s="2"/>
      <c r="B79" s="2"/>
    </row>
    <row r="80" spans="1:12" ht="12.5" x14ac:dyDescent="0.25">
      <c r="A80" s="2"/>
      <c r="B80" s="2"/>
    </row>
    <row r="81" spans="1:2" ht="12.5" x14ac:dyDescent="0.25">
      <c r="A81" s="2"/>
      <c r="B81" s="2"/>
    </row>
    <row r="82" spans="1:2" ht="12.5" x14ac:dyDescent="0.25">
      <c r="A82" s="2"/>
      <c r="B82" s="2"/>
    </row>
    <row r="83" spans="1:2" ht="12.5" x14ac:dyDescent="0.25">
      <c r="A83" s="2"/>
      <c r="B83" s="2"/>
    </row>
    <row r="84" spans="1:2" ht="12.5" x14ac:dyDescent="0.25">
      <c r="A84" s="2"/>
      <c r="B84" s="2"/>
    </row>
    <row r="85" spans="1:2" ht="12.5" x14ac:dyDescent="0.25">
      <c r="A85" s="2"/>
      <c r="B85" s="2"/>
    </row>
    <row r="86" spans="1:2" ht="12.5" x14ac:dyDescent="0.25">
      <c r="A86" s="2"/>
      <c r="B86" s="2"/>
    </row>
    <row r="87" spans="1:2" ht="12.5" x14ac:dyDescent="0.25">
      <c r="A87" s="2"/>
      <c r="B87" s="2"/>
    </row>
    <row r="88" spans="1:2" ht="12.5" x14ac:dyDescent="0.25">
      <c r="A88" s="2"/>
      <c r="B88" s="2"/>
    </row>
    <row r="89" spans="1:2" ht="12.5" x14ac:dyDescent="0.25">
      <c r="A89" s="2"/>
      <c r="B89" s="2"/>
    </row>
    <row r="90" spans="1:2" ht="12.5" x14ac:dyDescent="0.25">
      <c r="A90" s="2"/>
      <c r="B90" s="2"/>
    </row>
    <row r="91" spans="1:2" ht="12.5" x14ac:dyDescent="0.25">
      <c r="A91" s="2"/>
      <c r="B91" s="2"/>
    </row>
    <row r="92" spans="1:2" ht="12.5" x14ac:dyDescent="0.25">
      <c r="A92" s="2"/>
      <c r="B92" s="2"/>
    </row>
    <row r="93" spans="1:2" ht="12.5" x14ac:dyDescent="0.25">
      <c r="A93" s="2"/>
      <c r="B93" s="2"/>
    </row>
    <row r="94" spans="1:2" ht="12.5" x14ac:dyDescent="0.25">
      <c r="A94" s="2"/>
      <c r="B94" s="2"/>
    </row>
    <row r="95" spans="1:2" ht="12.5" x14ac:dyDescent="0.25">
      <c r="A95" s="2"/>
      <c r="B95" s="2"/>
    </row>
    <row r="96" spans="1:2" ht="12.5" x14ac:dyDescent="0.25">
      <c r="A96" s="2"/>
      <c r="B96" s="2"/>
    </row>
    <row r="97" spans="1:2" ht="12.5" x14ac:dyDescent="0.25">
      <c r="A97" s="2"/>
      <c r="B97" s="2"/>
    </row>
    <row r="98" spans="1:2" ht="12.5" x14ac:dyDescent="0.25">
      <c r="A98" s="2"/>
      <c r="B98" s="2"/>
    </row>
    <row r="99" spans="1:2" ht="12.5" x14ac:dyDescent="0.25">
      <c r="A99" s="2"/>
      <c r="B99" s="2"/>
    </row>
    <row r="100" spans="1:2" ht="12.5" x14ac:dyDescent="0.25">
      <c r="A100" s="2"/>
      <c r="B100" s="2"/>
    </row>
    <row r="101" spans="1:2" ht="12.5" x14ac:dyDescent="0.25">
      <c r="A101" s="2"/>
      <c r="B101" s="2"/>
    </row>
    <row r="102" spans="1:2" ht="12.5" x14ac:dyDescent="0.25">
      <c r="A102" s="2"/>
      <c r="B102" s="2"/>
    </row>
    <row r="103" spans="1:2" ht="12.5" x14ac:dyDescent="0.25">
      <c r="A103" s="2"/>
      <c r="B103" s="2"/>
    </row>
    <row r="104" spans="1:2" ht="12.5" x14ac:dyDescent="0.25">
      <c r="A104" s="2"/>
      <c r="B104" s="2"/>
    </row>
    <row r="105" spans="1:2" ht="12.5" x14ac:dyDescent="0.25">
      <c r="A105" s="2"/>
      <c r="B105" s="2"/>
    </row>
    <row r="106" spans="1:2" ht="12.5" x14ac:dyDescent="0.25">
      <c r="A106" s="2"/>
      <c r="B106" s="2"/>
    </row>
    <row r="107" spans="1:2" ht="12.5" x14ac:dyDescent="0.25">
      <c r="A107" s="2"/>
      <c r="B107" s="2"/>
    </row>
    <row r="108" spans="1:2" ht="12.5" x14ac:dyDescent="0.25">
      <c r="A108" s="2"/>
      <c r="B108" s="2"/>
    </row>
    <row r="109" spans="1:2" ht="12.5" x14ac:dyDescent="0.25">
      <c r="A109" s="2"/>
      <c r="B109" s="2"/>
    </row>
    <row r="110" spans="1:2" ht="12.5" x14ac:dyDescent="0.25">
      <c r="A110" s="2"/>
      <c r="B110" s="2"/>
    </row>
    <row r="111" spans="1:2" ht="12.5" x14ac:dyDescent="0.25">
      <c r="A111" s="2"/>
      <c r="B111" s="2"/>
    </row>
    <row r="112" spans="1:2" ht="12.5" x14ac:dyDescent="0.25">
      <c r="A112" s="2"/>
      <c r="B112" s="2"/>
    </row>
    <row r="113" spans="1:2" ht="12.5" x14ac:dyDescent="0.25">
      <c r="A113" s="2"/>
      <c r="B113" s="2"/>
    </row>
    <row r="114" spans="1:2" ht="12.5" x14ac:dyDescent="0.25">
      <c r="A114" s="2"/>
      <c r="B114" s="2"/>
    </row>
    <row r="115" spans="1:2" ht="12.5" x14ac:dyDescent="0.25">
      <c r="A115" s="2"/>
      <c r="B115" s="2"/>
    </row>
    <row r="116" spans="1:2" ht="12.5" x14ac:dyDescent="0.25">
      <c r="A116" s="2"/>
      <c r="B116" s="2"/>
    </row>
    <row r="117" spans="1:2" ht="12.5" x14ac:dyDescent="0.25">
      <c r="A117" s="2"/>
      <c r="B117" s="2"/>
    </row>
    <row r="118" spans="1:2" ht="12.5" x14ac:dyDescent="0.25">
      <c r="A118" s="2"/>
      <c r="B118" s="2"/>
    </row>
    <row r="119" spans="1:2" ht="12.5" x14ac:dyDescent="0.25">
      <c r="A119" s="2"/>
      <c r="B119" s="2"/>
    </row>
    <row r="120" spans="1:2" ht="12.5" x14ac:dyDescent="0.25">
      <c r="A120" s="2"/>
      <c r="B120" s="2"/>
    </row>
    <row r="121" spans="1:2" ht="12.5" x14ac:dyDescent="0.25">
      <c r="A121" s="2"/>
      <c r="B121" s="2"/>
    </row>
    <row r="122" spans="1:2" ht="12.5" x14ac:dyDescent="0.25">
      <c r="A122" s="2"/>
      <c r="B122" s="2"/>
    </row>
    <row r="123" spans="1:2" ht="12.5" x14ac:dyDescent="0.25">
      <c r="A123" s="2"/>
      <c r="B123" s="2"/>
    </row>
    <row r="124" spans="1:2" ht="12.5" x14ac:dyDescent="0.25">
      <c r="A124" s="2"/>
      <c r="B124" s="2"/>
    </row>
    <row r="125" spans="1:2" ht="12.5" x14ac:dyDescent="0.25">
      <c r="A125" s="2"/>
      <c r="B125" s="2"/>
    </row>
    <row r="126" spans="1:2" ht="12.5" x14ac:dyDescent="0.25">
      <c r="A126" s="2"/>
      <c r="B126" s="2"/>
    </row>
    <row r="127" spans="1:2" ht="12.5" x14ac:dyDescent="0.25">
      <c r="A127" s="2"/>
      <c r="B127" s="2"/>
    </row>
    <row r="128" spans="1:2" ht="12.5" x14ac:dyDescent="0.25">
      <c r="A128" s="2"/>
      <c r="B128" s="2"/>
    </row>
    <row r="129" spans="1:2" ht="12.5" x14ac:dyDescent="0.25">
      <c r="A129" s="2"/>
      <c r="B129" s="2"/>
    </row>
    <row r="130" spans="1:2" ht="12.5" x14ac:dyDescent="0.25">
      <c r="A130" s="2"/>
      <c r="B130" s="2"/>
    </row>
    <row r="131" spans="1:2" ht="12.5" x14ac:dyDescent="0.25">
      <c r="A131" s="2"/>
      <c r="B131" s="2"/>
    </row>
    <row r="132" spans="1:2" ht="12.5" x14ac:dyDescent="0.25">
      <c r="A132" s="2"/>
      <c r="B132" s="2"/>
    </row>
    <row r="133" spans="1:2" ht="12.5" x14ac:dyDescent="0.25">
      <c r="A133" s="2"/>
      <c r="B133" s="2"/>
    </row>
    <row r="134" spans="1:2" ht="12.5" x14ac:dyDescent="0.25">
      <c r="A134" s="2"/>
      <c r="B134" s="2"/>
    </row>
    <row r="135" spans="1:2" ht="12.5" x14ac:dyDescent="0.25">
      <c r="A135" s="2"/>
      <c r="B135" s="2"/>
    </row>
    <row r="136" spans="1:2" ht="12.5" x14ac:dyDescent="0.25">
      <c r="A136" s="2"/>
      <c r="B136" s="2"/>
    </row>
    <row r="137" spans="1:2" ht="12.5" x14ac:dyDescent="0.25">
      <c r="A137" s="2"/>
      <c r="B137" s="2"/>
    </row>
    <row r="138" spans="1:2" ht="12.5" x14ac:dyDescent="0.25">
      <c r="A138" s="2"/>
      <c r="B138" s="2"/>
    </row>
    <row r="139" spans="1:2" ht="12.5" x14ac:dyDescent="0.25">
      <c r="A139" s="2"/>
      <c r="B139" s="2"/>
    </row>
    <row r="140" spans="1:2" ht="12.5" x14ac:dyDescent="0.25">
      <c r="A140" s="2"/>
      <c r="B140" s="2"/>
    </row>
    <row r="141" spans="1:2" ht="12.5" x14ac:dyDescent="0.25">
      <c r="A141" s="2"/>
      <c r="B141" s="2"/>
    </row>
    <row r="142" spans="1:2" ht="12.5" x14ac:dyDescent="0.25">
      <c r="A142" s="2"/>
      <c r="B142" s="2"/>
    </row>
    <row r="143" spans="1:2" ht="12.5" x14ac:dyDescent="0.25">
      <c r="A143" s="2"/>
      <c r="B143" s="2"/>
    </row>
    <row r="144" spans="1:2" ht="12.5" x14ac:dyDescent="0.25">
      <c r="A144" s="2"/>
      <c r="B144" s="2"/>
    </row>
    <row r="145" spans="1:2" ht="12.5" x14ac:dyDescent="0.25">
      <c r="A145" s="2"/>
      <c r="B145" s="2"/>
    </row>
    <row r="146" spans="1:2" ht="12.5" x14ac:dyDescent="0.25">
      <c r="A146" s="2"/>
      <c r="B146" s="2"/>
    </row>
    <row r="147" spans="1:2" ht="12.5" x14ac:dyDescent="0.25">
      <c r="A147" s="2"/>
      <c r="B147" s="2"/>
    </row>
    <row r="148" spans="1:2" ht="12.5" x14ac:dyDescent="0.25">
      <c r="A148" s="2"/>
      <c r="B148" s="2"/>
    </row>
    <row r="149" spans="1:2" ht="12.5" x14ac:dyDescent="0.25">
      <c r="A149" s="2"/>
      <c r="B149" s="2"/>
    </row>
    <row r="150" spans="1:2" ht="12.5" x14ac:dyDescent="0.25">
      <c r="A150" s="2"/>
      <c r="B150" s="2"/>
    </row>
    <row r="151" spans="1:2" ht="12.5" x14ac:dyDescent="0.25">
      <c r="A151" s="2"/>
      <c r="B151" s="2"/>
    </row>
    <row r="152" spans="1:2" ht="12.5" x14ac:dyDescent="0.25">
      <c r="A152" s="2"/>
      <c r="B152" s="2"/>
    </row>
    <row r="153" spans="1:2" ht="12.5" x14ac:dyDescent="0.25">
      <c r="A153" s="2"/>
      <c r="B153" s="2"/>
    </row>
    <row r="154" spans="1:2" ht="12.5" x14ac:dyDescent="0.25">
      <c r="A154" s="2"/>
      <c r="B154" s="2"/>
    </row>
    <row r="155" spans="1:2" ht="12.5" x14ac:dyDescent="0.25">
      <c r="A155" s="2"/>
      <c r="B155" s="2"/>
    </row>
    <row r="156" spans="1:2" ht="12.5" x14ac:dyDescent="0.25">
      <c r="A156" s="2"/>
      <c r="B156" s="2"/>
    </row>
    <row r="157" spans="1:2" ht="12.5" x14ac:dyDescent="0.25">
      <c r="A157" s="2"/>
      <c r="B157" s="2"/>
    </row>
    <row r="158" spans="1:2" ht="12.5" x14ac:dyDescent="0.25">
      <c r="A158" s="2"/>
      <c r="B158" s="2"/>
    </row>
    <row r="159" spans="1:2" ht="12.5" x14ac:dyDescent="0.25">
      <c r="A159" s="2"/>
      <c r="B159" s="2"/>
    </row>
    <row r="160" spans="1:2" ht="12.5" x14ac:dyDescent="0.25">
      <c r="A160" s="2"/>
      <c r="B160" s="2"/>
    </row>
    <row r="161" spans="1:2" ht="12.5" x14ac:dyDescent="0.25">
      <c r="A161" s="2"/>
      <c r="B161" s="2"/>
    </row>
    <row r="162" spans="1:2" ht="12.5" x14ac:dyDescent="0.25">
      <c r="A162" s="2"/>
      <c r="B162" s="2"/>
    </row>
    <row r="163" spans="1:2" ht="12.5" x14ac:dyDescent="0.25">
      <c r="A163" s="2"/>
      <c r="B163" s="2"/>
    </row>
    <row r="164" spans="1:2" ht="12.5" x14ac:dyDescent="0.25">
      <c r="A164" s="2"/>
      <c r="B164" s="2"/>
    </row>
    <row r="165" spans="1:2" ht="12.5" x14ac:dyDescent="0.25">
      <c r="A165" s="2"/>
      <c r="B165" s="2"/>
    </row>
    <row r="166" spans="1:2" ht="12.5" x14ac:dyDescent="0.25">
      <c r="A166" s="2"/>
      <c r="B166" s="2"/>
    </row>
    <row r="167" spans="1:2" ht="12.5" x14ac:dyDescent="0.25">
      <c r="A167" s="2"/>
      <c r="B167" s="2"/>
    </row>
    <row r="168" spans="1:2" ht="12.5" x14ac:dyDescent="0.25">
      <c r="A168" s="2"/>
      <c r="B168" s="2"/>
    </row>
    <row r="169" spans="1:2" ht="12.5" x14ac:dyDescent="0.25">
      <c r="A169" s="2"/>
      <c r="B169" s="2"/>
    </row>
    <row r="170" spans="1:2" ht="12.5" x14ac:dyDescent="0.25">
      <c r="A170" s="2"/>
      <c r="B170" s="2"/>
    </row>
    <row r="171" spans="1:2" ht="12.5" x14ac:dyDescent="0.25">
      <c r="A171" s="2"/>
      <c r="B171" s="2"/>
    </row>
    <row r="172" spans="1:2" ht="12.5" x14ac:dyDescent="0.25">
      <c r="A172" s="2"/>
      <c r="B172" s="2"/>
    </row>
    <row r="173" spans="1:2" ht="12.5" x14ac:dyDescent="0.25">
      <c r="A173" s="2"/>
      <c r="B173" s="2"/>
    </row>
    <row r="174" spans="1:2" ht="12.5" x14ac:dyDescent="0.25">
      <c r="A174" s="2"/>
      <c r="B174" s="2"/>
    </row>
    <row r="175" spans="1:2" ht="12.5" x14ac:dyDescent="0.25">
      <c r="A175" s="2"/>
      <c r="B175" s="2"/>
    </row>
    <row r="176" spans="1:2" ht="12.5" x14ac:dyDescent="0.25">
      <c r="A176" s="2"/>
      <c r="B176" s="2"/>
    </row>
    <row r="177" spans="1:2" ht="12.5" x14ac:dyDescent="0.25">
      <c r="A177" s="2"/>
      <c r="B177" s="2"/>
    </row>
    <row r="178" spans="1:2" ht="12.5" x14ac:dyDescent="0.25">
      <c r="A178" s="2"/>
      <c r="B178" s="2"/>
    </row>
    <row r="179" spans="1:2" ht="12.5" x14ac:dyDescent="0.25">
      <c r="A179" s="2"/>
      <c r="B179" s="2"/>
    </row>
    <row r="180" spans="1:2" ht="12.5" x14ac:dyDescent="0.25">
      <c r="A180" s="2"/>
      <c r="B180" s="2"/>
    </row>
    <row r="181" spans="1:2" ht="12.5" x14ac:dyDescent="0.25">
      <c r="A181" s="2"/>
      <c r="B181" s="2"/>
    </row>
    <row r="182" spans="1:2" ht="12.5" x14ac:dyDescent="0.25">
      <c r="A182" s="2"/>
      <c r="B182" s="2"/>
    </row>
    <row r="183" spans="1:2" ht="12.5" x14ac:dyDescent="0.25">
      <c r="A183" s="2"/>
      <c r="B183" s="2"/>
    </row>
    <row r="184" spans="1:2" ht="12.5" x14ac:dyDescent="0.25">
      <c r="A184" s="2"/>
      <c r="B184" s="2"/>
    </row>
    <row r="185" spans="1:2" ht="12.5" x14ac:dyDescent="0.25">
      <c r="A185" s="2"/>
      <c r="B185" s="2"/>
    </row>
    <row r="186" spans="1:2" ht="12.5" x14ac:dyDescent="0.25">
      <c r="A186" s="2"/>
      <c r="B186" s="2"/>
    </row>
    <row r="187" spans="1:2" ht="12.5" x14ac:dyDescent="0.25">
      <c r="A187" s="2"/>
      <c r="B187" s="2"/>
    </row>
    <row r="188" spans="1:2" ht="12.5" x14ac:dyDescent="0.25">
      <c r="A188" s="2"/>
      <c r="B188" s="2"/>
    </row>
    <row r="189" spans="1:2" ht="12.5" x14ac:dyDescent="0.25">
      <c r="A189" s="2"/>
      <c r="B189" s="2"/>
    </row>
    <row r="190" spans="1:2" ht="12.5" x14ac:dyDescent="0.25">
      <c r="A190" s="2"/>
      <c r="B190" s="2"/>
    </row>
    <row r="191" spans="1:2" ht="12.5" x14ac:dyDescent="0.25">
      <c r="A191" s="2"/>
      <c r="B191" s="2"/>
    </row>
    <row r="192" spans="1:2" ht="12.5" x14ac:dyDescent="0.25">
      <c r="A192" s="2"/>
      <c r="B192" s="2"/>
    </row>
    <row r="193" spans="1:2" ht="12.5" x14ac:dyDescent="0.25">
      <c r="A193" s="2"/>
      <c r="B193" s="2"/>
    </row>
    <row r="194" spans="1:2" ht="12.5" x14ac:dyDescent="0.25">
      <c r="A194" s="2"/>
      <c r="B194" s="2"/>
    </row>
    <row r="195" spans="1:2" ht="12.5" x14ac:dyDescent="0.25">
      <c r="A195" s="2"/>
      <c r="B195" s="2"/>
    </row>
    <row r="196" spans="1:2" ht="12.5" x14ac:dyDescent="0.25">
      <c r="A196" s="2"/>
      <c r="B196" s="2"/>
    </row>
    <row r="197" spans="1:2" ht="12.5" x14ac:dyDescent="0.25">
      <c r="A197" s="2"/>
      <c r="B197" s="2"/>
    </row>
    <row r="198" spans="1:2" ht="12.5" x14ac:dyDescent="0.25">
      <c r="A198" s="2"/>
      <c r="B198" s="2"/>
    </row>
    <row r="199" spans="1:2" ht="12.5" x14ac:dyDescent="0.25">
      <c r="A199" s="2"/>
      <c r="B199" s="2"/>
    </row>
    <row r="200" spans="1:2" ht="12.5" x14ac:dyDescent="0.25">
      <c r="A200" s="2"/>
      <c r="B200" s="2"/>
    </row>
    <row r="201" spans="1:2" ht="12.5" x14ac:dyDescent="0.25">
      <c r="A201" s="2"/>
      <c r="B201" s="2"/>
    </row>
    <row r="202" spans="1:2" ht="12.5" x14ac:dyDescent="0.25">
      <c r="A202" s="2"/>
      <c r="B202" s="2"/>
    </row>
    <row r="203" spans="1:2" ht="12.5" x14ac:dyDescent="0.25">
      <c r="A203" s="2"/>
      <c r="B203" s="2"/>
    </row>
    <row r="204" spans="1:2" ht="12.5" x14ac:dyDescent="0.25">
      <c r="A204" s="2"/>
      <c r="B204" s="2"/>
    </row>
    <row r="205" spans="1:2" ht="12.5" x14ac:dyDescent="0.25">
      <c r="A205" s="2"/>
      <c r="B205" s="2"/>
    </row>
    <row r="206" spans="1:2" ht="12.5" x14ac:dyDescent="0.25">
      <c r="A206" s="2"/>
      <c r="B206" s="2"/>
    </row>
    <row r="207" spans="1:2" ht="12.5" x14ac:dyDescent="0.25">
      <c r="A207" s="2"/>
      <c r="B207" s="2"/>
    </row>
    <row r="208" spans="1:2" ht="12.5" x14ac:dyDescent="0.25">
      <c r="A208" s="2"/>
      <c r="B208" s="2"/>
    </row>
    <row r="209" spans="1:2" ht="12.5" x14ac:dyDescent="0.25">
      <c r="A209" s="2"/>
      <c r="B209" s="2"/>
    </row>
    <row r="210" spans="1:2" ht="12.5" x14ac:dyDescent="0.25">
      <c r="A210" s="2"/>
      <c r="B210" s="2"/>
    </row>
    <row r="211" spans="1:2" ht="12.5" x14ac:dyDescent="0.25">
      <c r="A211" s="2"/>
      <c r="B211" s="2"/>
    </row>
    <row r="212" spans="1:2" ht="12.5" x14ac:dyDescent="0.25">
      <c r="A212" s="2"/>
      <c r="B212" s="2"/>
    </row>
    <row r="213" spans="1:2" ht="12.5" x14ac:dyDescent="0.25">
      <c r="A213" s="2"/>
      <c r="B213" s="2"/>
    </row>
    <row r="214" spans="1:2" ht="12.5" x14ac:dyDescent="0.25">
      <c r="A214" s="2"/>
      <c r="B214" s="2"/>
    </row>
    <row r="215" spans="1:2" ht="12.5" x14ac:dyDescent="0.25">
      <c r="A215" s="2"/>
      <c r="B215" s="2"/>
    </row>
    <row r="216" spans="1:2" ht="12.5" x14ac:dyDescent="0.25">
      <c r="A216" s="2"/>
      <c r="B216" s="2"/>
    </row>
    <row r="217" spans="1:2" ht="12.5" x14ac:dyDescent="0.25">
      <c r="A217" s="2"/>
      <c r="B217" s="2"/>
    </row>
    <row r="218" spans="1:2" ht="12.5" x14ac:dyDescent="0.25">
      <c r="A218" s="2"/>
      <c r="B218" s="2"/>
    </row>
    <row r="219" spans="1:2" ht="12.5" x14ac:dyDescent="0.25">
      <c r="A219" s="2"/>
      <c r="B219" s="2"/>
    </row>
    <row r="220" spans="1:2" ht="12.5" x14ac:dyDescent="0.25">
      <c r="A220" s="2"/>
      <c r="B220" s="2"/>
    </row>
    <row r="221" spans="1:2" ht="12.5" x14ac:dyDescent="0.25">
      <c r="A221" s="2"/>
      <c r="B221" s="2"/>
    </row>
    <row r="222" spans="1:2" ht="12.5" x14ac:dyDescent="0.25">
      <c r="A222" s="2"/>
      <c r="B222" s="2"/>
    </row>
    <row r="223" spans="1:2" ht="12.5" x14ac:dyDescent="0.25">
      <c r="A223" s="2"/>
      <c r="B223" s="2"/>
    </row>
    <row r="224" spans="1:2" ht="12.5" x14ac:dyDescent="0.25">
      <c r="A224" s="2"/>
      <c r="B224" s="2"/>
    </row>
    <row r="225" spans="1:2" ht="12.5" x14ac:dyDescent="0.25">
      <c r="A225" s="2"/>
      <c r="B225" s="2"/>
    </row>
    <row r="226" spans="1:2" ht="12.5" x14ac:dyDescent="0.25">
      <c r="A226" s="2"/>
      <c r="B226" s="2"/>
    </row>
    <row r="227" spans="1:2" ht="12.5" x14ac:dyDescent="0.25">
      <c r="A227" s="2"/>
      <c r="B227" s="2"/>
    </row>
    <row r="228" spans="1:2" ht="12.5" x14ac:dyDescent="0.25">
      <c r="A228" s="2"/>
      <c r="B228" s="2"/>
    </row>
    <row r="229" spans="1:2" ht="12.5" x14ac:dyDescent="0.25">
      <c r="A229" s="2"/>
      <c r="B229" s="2"/>
    </row>
    <row r="230" spans="1:2" ht="12.5" x14ac:dyDescent="0.25">
      <c r="A230" s="2"/>
      <c r="B230" s="2"/>
    </row>
    <row r="231" spans="1:2" ht="12.5" x14ac:dyDescent="0.25">
      <c r="A231" s="2"/>
      <c r="B231" s="2"/>
    </row>
    <row r="232" spans="1:2" ht="12.5" x14ac:dyDescent="0.25">
      <c r="A232" s="2"/>
      <c r="B232" s="2"/>
    </row>
    <row r="233" spans="1:2" ht="12.5" x14ac:dyDescent="0.25">
      <c r="A233" s="2"/>
      <c r="B233" s="2"/>
    </row>
    <row r="234" spans="1:2" ht="12.5" x14ac:dyDescent="0.25">
      <c r="A234" s="2"/>
      <c r="B234" s="2"/>
    </row>
    <row r="235" spans="1:2" ht="12.5" x14ac:dyDescent="0.25">
      <c r="A235" s="2"/>
      <c r="B235" s="2"/>
    </row>
    <row r="236" spans="1:2" ht="12.5" x14ac:dyDescent="0.25">
      <c r="A236" s="2"/>
      <c r="B236" s="2"/>
    </row>
    <row r="237" spans="1:2" ht="12.5" x14ac:dyDescent="0.25">
      <c r="A237" s="2"/>
      <c r="B237" s="2"/>
    </row>
    <row r="238" spans="1:2" ht="12.5" x14ac:dyDescent="0.25">
      <c r="A238" s="2"/>
      <c r="B238" s="2"/>
    </row>
    <row r="239" spans="1:2" ht="12.5" x14ac:dyDescent="0.25">
      <c r="A239" s="2"/>
      <c r="B239" s="2"/>
    </row>
    <row r="240" spans="1:2" ht="12.5" x14ac:dyDescent="0.25">
      <c r="A240" s="2"/>
      <c r="B240" s="2"/>
    </row>
    <row r="241" spans="1:2" ht="12.5" x14ac:dyDescent="0.25">
      <c r="A241" s="2"/>
      <c r="B241" s="2"/>
    </row>
    <row r="242" spans="1:2" ht="12.5" x14ac:dyDescent="0.25">
      <c r="A242" s="2"/>
      <c r="B242" s="2"/>
    </row>
    <row r="243" spans="1:2" ht="12.5" x14ac:dyDescent="0.25">
      <c r="A243" s="2"/>
      <c r="B243" s="2"/>
    </row>
    <row r="244" spans="1:2" ht="12.5" x14ac:dyDescent="0.25">
      <c r="A244" s="2"/>
      <c r="B244" s="2"/>
    </row>
    <row r="245" spans="1:2" ht="12.5" x14ac:dyDescent="0.25">
      <c r="A245" s="2"/>
      <c r="B245" s="2"/>
    </row>
    <row r="246" spans="1:2" ht="12.5" x14ac:dyDescent="0.25">
      <c r="A246" s="2"/>
      <c r="B246" s="2"/>
    </row>
    <row r="247" spans="1:2" ht="12.5" x14ac:dyDescent="0.25">
      <c r="A247" s="2"/>
      <c r="B247" s="2"/>
    </row>
    <row r="248" spans="1:2" ht="12.5" x14ac:dyDescent="0.25">
      <c r="A248" s="2"/>
      <c r="B248" s="2"/>
    </row>
    <row r="249" spans="1:2" ht="12.5" x14ac:dyDescent="0.25">
      <c r="A249" s="2"/>
      <c r="B249" s="2"/>
    </row>
    <row r="250" spans="1:2" ht="12.5" x14ac:dyDescent="0.25">
      <c r="A250" s="2"/>
      <c r="B250" s="2"/>
    </row>
    <row r="251" spans="1:2" ht="12.5" x14ac:dyDescent="0.25">
      <c r="A251" s="2"/>
      <c r="B251" s="2"/>
    </row>
    <row r="252" spans="1:2" ht="12.5" x14ac:dyDescent="0.25">
      <c r="A252" s="2"/>
      <c r="B252" s="2"/>
    </row>
    <row r="253" spans="1:2" ht="12.5" x14ac:dyDescent="0.25">
      <c r="A253" s="2"/>
      <c r="B253" s="2"/>
    </row>
    <row r="254" spans="1:2" ht="12.5" x14ac:dyDescent="0.25">
      <c r="A254" s="2"/>
      <c r="B254" s="2"/>
    </row>
    <row r="255" spans="1:2" ht="12.5" x14ac:dyDescent="0.25">
      <c r="A255" s="2"/>
      <c r="B255" s="2"/>
    </row>
    <row r="256" spans="1:2" ht="12.5" x14ac:dyDescent="0.25">
      <c r="A256" s="2"/>
      <c r="B256" s="2"/>
    </row>
    <row r="257" spans="1:2" ht="12.5" x14ac:dyDescent="0.25">
      <c r="A257" s="2"/>
      <c r="B257" s="2"/>
    </row>
    <row r="258" spans="1:2" ht="12.5" x14ac:dyDescent="0.25">
      <c r="A258" s="2"/>
      <c r="B258" s="2"/>
    </row>
    <row r="259" spans="1:2" ht="12.5" x14ac:dyDescent="0.25">
      <c r="A259" s="2"/>
      <c r="B259" s="2"/>
    </row>
    <row r="260" spans="1:2" ht="12.5" x14ac:dyDescent="0.25">
      <c r="A260" s="2"/>
      <c r="B260" s="2"/>
    </row>
    <row r="261" spans="1:2" ht="12.5" x14ac:dyDescent="0.25">
      <c r="A261" s="2"/>
      <c r="B261" s="2"/>
    </row>
    <row r="262" spans="1:2" ht="12.5" x14ac:dyDescent="0.25">
      <c r="A262" s="2"/>
      <c r="B262" s="2"/>
    </row>
    <row r="263" spans="1:2" ht="12.5" x14ac:dyDescent="0.25">
      <c r="A263" s="2"/>
      <c r="B263" s="2"/>
    </row>
    <row r="264" spans="1:2" ht="12.5" x14ac:dyDescent="0.25">
      <c r="A264" s="2"/>
      <c r="B264" s="2"/>
    </row>
    <row r="265" spans="1:2" ht="12.5" x14ac:dyDescent="0.25">
      <c r="A265" s="2"/>
      <c r="B265" s="2"/>
    </row>
    <row r="266" spans="1:2" ht="12.5" x14ac:dyDescent="0.25">
      <c r="A266" s="2"/>
      <c r="B266" s="2"/>
    </row>
    <row r="267" spans="1:2" ht="12.5" x14ac:dyDescent="0.25">
      <c r="A267" s="2"/>
      <c r="B267" s="2"/>
    </row>
    <row r="268" spans="1:2" ht="12.5" x14ac:dyDescent="0.25">
      <c r="A268" s="2"/>
      <c r="B268" s="2"/>
    </row>
    <row r="269" spans="1:2" ht="12.5" x14ac:dyDescent="0.25">
      <c r="A269" s="2"/>
      <c r="B269" s="2"/>
    </row>
    <row r="270" spans="1:2" ht="12.5" x14ac:dyDescent="0.25">
      <c r="A270" s="2"/>
      <c r="B270" s="2"/>
    </row>
    <row r="271" spans="1:2" ht="12.5" x14ac:dyDescent="0.25">
      <c r="A271" s="2"/>
      <c r="B271" s="2"/>
    </row>
    <row r="272" spans="1:2" ht="12.5" x14ac:dyDescent="0.25">
      <c r="A272" s="2"/>
      <c r="B272" s="2"/>
    </row>
    <row r="273" spans="1:2" ht="12.5" x14ac:dyDescent="0.25">
      <c r="A273" s="2"/>
      <c r="B273" s="2"/>
    </row>
    <row r="274" spans="1:2" ht="12.5" x14ac:dyDescent="0.25">
      <c r="A274" s="2"/>
      <c r="B274" s="2"/>
    </row>
    <row r="275" spans="1:2" ht="12.5" x14ac:dyDescent="0.25">
      <c r="A275" s="2"/>
      <c r="B275" s="2"/>
    </row>
    <row r="276" spans="1:2" ht="12.5" x14ac:dyDescent="0.25">
      <c r="A276" s="2"/>
      <c r="B276" s="2"/>
    </row>
    <row r="277" spans="1:2" ht="12.5" x14ac:dyDescent="0.25">
      <c r="A277" s="2"/>
      <c r="B277" s="2"/>
    </row>
    <row r="278" spans="1:2" ht="12.5" x14ac:dyDescent="0.25">
      <c r="A278" s="2"/>
      <c r="B278" s="2"/>
    </row>
    <row r="279" spans="1:2" ht="12.5" x14ac:dyDescent="0.25">
      <c r="A279" s="2"/>
      <c r="B279" s="2"/>
    </row>
    <row r="280" spans="1:2" ht="12.5" x14ac:dyDescent="0.25">
      <c r="A280" s="2"/>
      <c r="B280" s="2"/>
    </row>
    <row r="281" spans="1:2" ht="12.5" x14ac:dyDescent="0.25">
      <c r="A281" s="2"/>
      <c r="B281" s="2"/>
    </row>
    <row r="282" spans="1:2" ht="12.5" x14ac:dyDescent="0.25">
      <c r="A282" s="2"/>
      <c r="B282" s="2"/>
    </row>
    <row r="283" spans="1:2" ht="12.5" x14ac:dyDescent="0.25">
      <c r="A283" s="2"/>
      <c r="B283" s="2"/>
    </row>
    <row r="284" spans="1:2" ht="12.5" x14ac:dyDescent="0.25">
      <c r="A284" s="2"/>
      <c r="B284" s="2"/>
    </row>
    <row r="285" spans="1:2" ht="12.5" x14ac:dyDescent="0.25">
      <c r="A285" s="2"/>
      <c r="B285" s="2"/>
    </row>
    <row r="286" spans="1:2" ht="12.5" x14ac:dyDescent="0.25">
      <c r="A286" s="2"/>
      <c r="B286" s="2"/>
    </row>
    <row r="287" spans="1:2" ht="12.5" x14ac:dyDescent="0.25">
      <c r="A287" s="2"/>
      <c r="B287" s="2"/>
    </row>
    <row r="288" spans="1:2" ht="12.5" x14ac:dyDescent="0.25">
      <c r="A288" s="2"/>
      <c r="B288" s="2"/>
    </row>
    <row r="289" spans="1:2" ht="12.5" x14ac:dyDescent="0.25">
      <c r="A289" s="2"/>
      <c r="B289" s="2"/>
    </row>
    <row r="290" spans="1:2" ht="12.5" x14ac:dyDescent="0.25">
      <c r="A290" s="2"/>
      <c r="B290" s="2"/>
    </row>
    <row r="291" spans="1:2" ht="12.5" x14ac:dyDescent="0.25">
      <c r="A291" s="2"/>
      <c r="B291" s="2"/>
    </row>
    <row r="292" spans="1:2" ht="12.5" x14ac:dyDescent="0.25">
      <c r="A292" s="2"/>
      <c r="B292" s="2"/>
    </row>
    <row r="293" spans="1:2" ht="12.5" x14ac:dyDescent="0.25">
      <c r="A293" s="2"/>
      <c r="B293" s="2"/>
    </row>
    <row r="294" spans="1:2" ht="12.5" x14ac:dyDescent="0.25">
      <c r="A294" s="2"/>
      <c r="B294" s="2"/>
    </row>
    <row r="295" spans="1:2" ht="12.5" x14ac:dyDescent="0.25">
      <c r="A295" s="2"/>
      <c r="B295" s="2"/>
    </row>
    <row r="296" spans="1:2" ht="12.5" x14ac:dyDescent="0.25">
      <c r="A296" s="2"/>
      <c r="B296" s="2"/>
    </row>
    <row r="297" spans="1:2" ht="12.5" x14ac:dyDescent="0.25">
      <c r="A297" s="2"/>
      <c r="B297" s="2"/>
    </row>
    <row r="298" spans="1:2" ht="12.5" x14ac:dyDescent="0.25">
      <c r="A298" s="2"/>
      <c r="B298" s="2"/>
    </row>
    <row r="299" spans="1:2" ht="12.5" x14ac:dyDescent="0.25">
      <c r="A299" s="2"/>
      <c r="B299" s="2"/>
    </row>
    <row r="300" spans="1:2" ht="12.5" x14ac:dyDescent="0.25">
      <c r="A300" s="2"/>
      <c r="B300" s="2"/>
    </row>
    <row r="301" spans="1:2" ht="12.5" x14ac:dyDescent="0.25">
      <c r="A301" s="2"/>
      <c r="B301" s="2"/>
    </row>
    <row r="302" spans="1:2" ht="12.5" x14ac:dyDescent="0.25">
      <c r="A302" s="2"/>
      <c r="B302" s="2"/>
    </row>
    <row r="303" spans="1:2" ht="12.5" x14ac:dyDescent="0.25">
      <c r="A303" s="2"/>
      <c r="B303" s="2"/>
    </row>
    <row r="304" spans="1:2" ht="12.5" x14ac:dyDescent="0.25">
      <c r="A304" s="2"/>
      <c r="B304" s="2"/>
    </row>
    <row r="305" spans="1:2" ht="12.5" x14ac:dyDescent="0.25">
      <c r="A305" s="2"/>
      <c r="B305" s="2"/>
    </row>
    <row r="306" spans="1:2" ht="12.5" x14ac:dyDescent="0.25">
      <c r="A306" s="2"/>
      <c r="B306" s="2"/>
    </row>
    <row r="307" spans="1:2" ht="12.5" x14ac:dyDescent="0.25">
      <c r="A307" s="2"/>
      <c r="B307" s="2"/>
    </row>
    <row r="308" spans="1:2" ht="12.5" x14ac:dyDescent="0.25">
      <c r="A308" s="2"/>
      <c r="B308" s="2"/>
    </row>
    <row r="309" spans="1:2" ht="12.5" x14ac:dyDescent="0.25">
      <c r="A309" s="2"/>
      <c r="B309" s="2"/>
    </row>
    <row r="310" spans="1:2" ht="12.5" x14ac:dyDescent="0.25">
      <c r="A310" s="2"/>
      <c r="B310" s="2"/>
    </row>
    <row r="311" spans="1:2" ht="12.5" x14ac:dyDescent="0.25">
      <c r="A311" s="2"/>
      <c r="B311" s="2"/>
    </row>
    <row r="312" spans="1:2" ht="12.5" x14ac:dyDescent="0.25">
      <c r="A312" s="2"/>
      <c r="B312" s="2"/>
    </row>
    <row r="313" spans="1:2" ht="12.5" x14ac:dyDescent="0.25">
      <c r="A313" s="2"/>
      <c r="B313" s="2"/>
    </row>
    <row r="314" spans="1:2" ht="12.5" x14ac:dyDescent="0.25">
      <c r="A314" s="2"/>
      <c r="B314" s="2"/>
    </row>
    <row r="315" spans="1:2" ht="12.5" x14ac:dyDescent="0.25">
      <c r="A315" s="2"/>
      <c r="B315" s="2"/>
    </row>
    <row r="316" spans="1:2" ht="12.5" x14ac:dyDescent="0.25">
      <c r="A316" s="2"/>
      <c r="B316" s="2"/>
    </row>
    <row r="317" spans="1:2" ht="12.5" x14ac:dyDescent="0.25">
      <c r="A317" s="2"/>
      <c r="B317" s="2"/>
    </row>
    <row r="318" spans="1:2" ht="12.5" x14ac:dyDescent="0.25">
      <c r="A318" s="2"/>
      <c r="B318" s="2"/>
    </row>
    <row r="319" spans="1:2" ht="12.5" x14ac:dyDescent="0.25">
      <c r="A319" s="2"/>
      <c r="B319" s="2"/>
    </row>
    <row r="320" spans="1:2" ht="12.5" x14ac:dyDescent="0.25">
      <c r="A320" s="2"/>
      <c r="B320" s="2"/>
    </row>
    <row r="321" spans="1:2" ht="12.5" x14ac:dyDescent="0.25">
      <c r="A321" s="2"/>
      <c r="B321" s="2"/>
    </row>
    <row r="322" spans="1:2" ht="12.5" x14ac:dyDescent="0.25">
      <c r="A322" s="2"/>
      <c r="B322" s="2"/>
    </row>
    <row r="323" spans="1:2" ht="12.5" x14ac:dyDescent="0.25">
      <c r="A323" s="2"/>
      <c r="B323" s="2"/>
    </row>
    <row r="324" spans="1:2" ht="12.5" x14ac:dyDescent="0.25">
      <c r="A324" s="2"/>
      <c r="B324" s="2"/>
    </row>
    <row r="325" spans="1:2" ht="12.5" x14ac:dyDescent="0.25">
      <c r="A325" s="2"/>
      <c r="B325" s="2"/>
    </row>
    <row r="326" spans="1:2" ht="12.5" x14ac:dyDescent="0.25">
      <c r="A326" s="2"/>
      <c r="B326" s="2"/>
    </row>
    <row r="327" spans="1:2" ht="12.5" x14ac:dyDescent="0.25">
      <c r="A327" s="2"/>
      <c r="B327" s="2"/>
    </row>
    <row r="328" spans="1:2" ht="12.5" x14ac:dyDescent="0.25">
      <c r="A328" s="2"/>
      <c r="B328" s="2"/>
    </row>
    <row r="329" spans="1:2" ht="12.5" x14ac:dyDescent="0.25">
      <c r="A329" s="2"/>
      <c r="B329" s="2"/>
    </row>
    <row r="330" spans="1:2" ht="12.5" x14ac:dyDescent="0.25">
      <c r="A330" s="2"/>
      <c r="B330" s="2"/>
    </row>
    <row r="331" spans="1:2" ht="12.5" x14ac:dyDescent="0.25">
      <c r="A331" s="2"/>
      <c r="B331" s="2"/>
    </row>
    <row r="332" spans="1:2" ht="12.5" x14ac:dyDescent="0.25">
      <c r="A332" s="2"/>
      <c r="B332" s="2"/>
    </row>
    <row r="333" spans="1:2" ht="12.5" x14ac:dyDescent="0.25">
      <c r="A333" s="2"/>
      <c r="B333" s="2"/>
    </row>
    <row r="334" spans="1:2" ht="12.5" x14ac:dyDescent="0.25">
      <c r="A334" s="2"/>
      <c r="B334" s="2"/>
    </row>
    <row r="335" spans="1:2" ht="12.5" x14ac:dyDescent="0.25">
      <c r="A335" s="2"/>
      <c r="B335" s="2"/>
    </row>
    <row r="336" spans="1:2" ht="12.5" x14ac:dyDescent="0.25">
      <c r="A336" s="2"/>
      <c r="B336" s="2"/>
    </row>
    <row r="337" spans="1:2" ht="12.5" x14ac:dyDescent="0.25">
      <c r="A337" s="2"/>
      <c r="B337" s="2"/>
    </row>
    <row r="338" spans="1:2" ht="12.5" x14ac:dyDescent="0.25">
      <c r="A338" s="2"/>
      <c r="B338" s="2"/>
    </row>
    <row r="339" spans="1:2" ht="12.5" x14ac:dyDescent="0.25">
      <c r="A339" s="2"/>
      <c r="B339" s="2"/>
    </row>
    <row r="340" spans="1:2" ht="12.5" x14ac:dyDescent="0.25">
      <c r="A340" s="2"/>
      <c r="B340" s="2"/>
    </row>
    <row r="341" spans="1:2" ht="12.5" x14ac:dyDescent="0.25">
      <c r="A341" s="2"/>
      <c r="B341" s="2"/>
    </row>
    <row r="342" spans="1:2" ht="12.5" x14ac:dyDescent="0.25">
      <c r="A342" s="2"/>
      <c r="B342" s="2"/>
    </row>
    <row r="343" spans="1:2" ht="12.5" x14ac:dyDescent="0.25">
      <c r="A343" s="2"/>
      <c r="B343" s="2"/>
    </row>
    <row r="344" spans="1:2" ht="12.5" x14ac:dyDescent="0.25">
      <c r="A344" s="2"/>
      <c r="B344" s="2"/>
    </row>
    <row r="345" spans="1:2" ht="12.5" x14ac:dyDescent="0.25">
      <c r="A345" s="2"/>
      <c r="B345" s="2"/>
    </row>
    <row r="346" spans="1:2" ht="12.5" x14ac:dyDescent="0.25">
      <c r="A346" s="2"/>
      <c r="B346" s="2"/>
    </row>
    <row r="347" spans="1:2" ht="12.5" x14ac:dyDescent="0.25">
      <c r="A347" s="2"/>
      <c r="B347" s="2"/>
    </row>
    <row r="348" spans="1:2" ht="12.5" x14ac:dyDescent="0.25">
      <c r="A348" s="2"/>
      <c r="B348" s="2"/>
    </row>
    <row r="349" spans="1:2" ht="12.5" x14ac:dyDescent="0.25">
      <c r="A349" s="2"/>
      <c r="B349" s="2"/>
    </row>
    <row r="350" spans="1:2" ht="12.5" x14ac:dyDescent="0.25">
      <c r="A350" s="2"/>
      <c r="B350" s="2"/>
    </row>
    <row r="351" spans="1:2" ht="12.5" x14ac:dyDescent="0.25">
      <c r="A351" s="2"/>
      <c r="B351" s="2"/>
    </row>
    <row r="352" spans="1:2" ht="12.5" x14ac:dyDescent="0.25">
      <c r="A352" s="2"/>
      <c r="B352" s="2"/>
    </row>
    <row r="353" spans="1:2" ht="12.5" x14ac:dyDescent="0.25">
      <c r="A353" s="2"/>
      <c r="B353" s="2"/>
    </row>
    <row r="354" spans="1:2" ht="12.5" x14ac:dyDescent="0.25">
      <c r="A354" s="2"/>
      <c r="B354" s="2"/>
    </row>
    <row r="355" spans="1:2" ht="12.5" x14ac:dyDescent="0.25">
      <c r="A355" s="2"/>
      <c r="B355" s="2"/>
    </row>
    <row r="356" spans="1:2" ht="12.5" x14ac:dyDescent="0.25">
      <c r="A356" s="2"/>
      <c r="B356" s="2"/>
    </row>
    <row r="357" spans="1:2" ht="12.5" x14ac:dyDescent="0.25">
      <c r="A357" s="2"/>
      <c r="B357" s="2"/>
    </row>
    <row r="358" spans="1:2" ht="12.5" x14ac:dyDescent="0.25">
      <c r="A358" s="2"/>
      <c r="B358" s="2"/>
    </row>
    <row r="359" spans="1:2" ht="12.5" x14ac:dyDescent="0.25">
      <c r="A359" s="2"/>
      <c r="B359" s="2"/>
    </row>
    <row r="360" spans="1:2" ht="12.5" x14ac:dyDescent="0.25">
      <c r="A360" s="2"/>
      <c r="B360" s="2"/>
    </row>
    <row r="361" spans="1:2" ht="12.5" x14ac:dyDescent="0.25">
      <c r="A361" s="2"/>
      <c r="B361" s="2"/>
    </row>
    <row r="362" spans="1:2" ht="12.5" x14ac:dyDescent="0.25">
      <c r="A362" s="2"/>
      <c r="B362" s="2"/>
    </row>
    <row r="363" spans="1:2" ht="12.5" x14ac:dyDescent="0.25">
      <c r="A363" s="2"/>
      <c r="B363" s="2"/>
    </row>
    <row r="364" spans="1:2" ht="12.5" x14ac:dyDescent="0.25">
      <c r="A364" s="2"/>
      <c r="B364" s="2"/>
    </row>
    <row r="365" spans="1:2" ht="12.5" x14ac:dyDescent="0.25">
      <c r="A365" s="2"/>
      <c r="B365" s="2"/>
    </row>
    <row r="366" spans="1:2" ht="12.5" x14ac:dyDescent="0.25">
      <c r="A366" s="2"/>
      <c r="B366" s="2"/>
    </row>
    <row r="367" spans="1:2" ht="12.5" x14ac:dyDescent="0.25">
      <c r="A367" s="2"/>
      <c r="B367" s="2"/>
    </row>
    <row r="368" spans="1:2" ht="12.5" x14ac:dyDescent="0.25">
      <c r="A368" s="2"/>
      <c r="B368" s="2"/>
    </row>
    <row r="369" spans="1:2" ht="12.5" x14ac:dyDescent="0.25">
      <c r="A369" s="2"/>
      <c r="B369" s="2"/>
    </row>
    <row r="370" spans="1:2" ht="12.5" x14ac:dyDescent="0.25">
      <c r="A370" s="2"/>
      <c r="B370" s="2"/>
    </row>
    <row r="371" spans="1:2" ht="12.5" x14ac:dyDescent="0.25">
      <c r="A371" s="2"/>
      <c r="B371" s="2"/>
    </row>
    <row r="372" spans="1:2" ht="12.5" x14ac:dyDescent="0.25">
      <c r="A372" s="2"/>
      <c r="B372" s="2"/>
    </row>
    <row r="373" spans="1:2" ht="12.5" x14ac:dyDescent="0.25">
      <c r="A373" s="2"/>
      <c r="B373" s="2"/>
    </row>
    <row r="374" spans="1:2" ht="12.5" x14ac:dyDescent="0.25">
      <c r="A374" s="2"/>
      <c r="B374" s="2"/>
    </row>
    <row r="375" spans="1:2" ht="12.5" x14ac:dyDescent="0.25">
      <c r="A375" s="2"/>
      <c r="B375" s="2"/>
    </row>
    <row r="376" spans="1:2" ht="12.5" x14ac:dyDescent="0.25">
      <c r="A376" s="2"/>
      <c r="B376" s="2"/>
    </row>
    <row r="377" spans="1:2" ht="12.5" x14ac:dyDescent="0.25">
      <c r="A377" s="2"/>
      <c r="B377" s="2"/>
    </row>
    <row r="378" spans="1:2" ht="12.5" x14ac:dyDescent="0.25">
      <c r="A378" s="2"/>
      <c r="B378" s="2"/>
    </row>
    <row r="379" spans="1:2" ht="12.5" x14ac:dyDescent="0.25">
      <c r="A379" s="2"/>
      <c r="B379" s="2"/>
    </row>
    <row r="380" spans="1:2" ht="12.5" x14ac:dyDescent="0.25">
      <c r="A380" s="2"/>
      <c r="B380" s="2"/>
    </row>
    <row r="381" spans="1:2" ht="12.5" x14ac:dyDescent="0.25">
      <c r="A381" s="2"/>
      <c r="B381" s="2"/>
    </row>
    <row r="382" spans="1:2" ht="12.5" x14ac:dyDescent="0.25">
      <c r="A382" s="2"/>
      <c r="B382" s="2"/>
    </row>
    <row r="383" spans="1:2" ht="12.5" x14ac:dyDescent="0.25">
      <c r="A383" s="2"/>
      <c r="B383" s="2"/>
    </row>
    <row r="384" spans="1:2" ht="12.5" x14ac:dyDescent="0.25">
      <c r="A384" s="2"/>
      <c r="B384" s="2"/>
    </row>
    <row r="385" spans="1:2" ht="12.5" x14ac:dyDescent="0.25">
      <c r="A385" s="2"/>
      <c r="B385" s="2"/>
    </row>
    <row r="386" spans="1:2" ht="12.5" x14ac:dyDescent="0.25">
      <c r="A386" s="2"/>
      <c r="B386" s="2"/>
    </row>
    <row r="387" spans="1:2" ht="12.5" x14ac:dyDescent="0.25">
      <c r="A387" s="2"/>
      <c r="B387" s="2"/>
    </row>
    <row r="388" spans="1:2" ht="12.5" x14ac:dyDescent="0.25">
      <c r="A388" s="2"/>
      <c r="B388" s="2"/>
    </row>
    <row r="389" spans="1:2" ht="12.5" x14ac:dyDescent="0.25">
      <c r="A389" s="2"/>
      <c r="B389" s="2"/>
    </row>
    <row r="390" spans="1:2" ht="12.5" x14ac:dyDescent="0.25">
      <c r="A390" s="2"/>
      <c r="B390" s="2"/>
    </row>
    <row r="391" spans="1:2" ht="12.5" x14ac:dyDescent="0.25">
      <c r="A391" s="2"/>
      <c r="B391" s="2"/>
    </row>
    <row r="392" spans="1:2" ht="12.5" x14ac:dyDescent="0.25">
      <c r="A392" s="2"/>
      <c r="B392" s="2"/>
    </row>
    <row r="393" spans="1:2" ht="12.5" x14ac:dyDescent="0.25">
      <c r="A393" s="2"/>
      <c r="B393" s="2"/>
    </row>
    <row r="394" spans="1:2" ht="12.5" x14ac:dyDescent="0.25">
      <c r="A394" s="2"/>
      <c r="B394" s="2"/>
    </row>
    <row r="395" spans="1:2" ht="12.5" x14ac:dyDescent="0.25">
      <c r="A395" s="2"/>
      <c r="B395" s="2"/>
    </row>
    <row r="396" spans="1:2" ht="12.5" x14ac:dyDescent="0.25">
      <c r="A396" s="2"/>
      <c r="B396" s="2"/>
    </row>
    <row r="397" spans="1:2" ht="12.5" x14ac:dyDescent="0.25">
      <c r="A397" s="2"/>
      <c r="B397" s="2"/>
    </row>
    <row r="398" spans="1:2" ht="12.5" x14ac:dyDescent="0.25">
      <c r="A398" s="2"/>
      <c r="B398" s="2"/>
    </row>
    <row r="399" spans="1:2" ht="12.5" x14ac:dyDescent="0.25">
      <c r="A399" s="2"/>
      <c r="B399" s="2"/>
    </row>
    <row r="400" spans="1:2" ht="12.5" x14ac:dyDescent="0.25">
      <c r="A400" s="2"/>
      <c r="B400" s="2"/>
    </row>
    <row r="401" spans="1:2" ht="12.5" x14ac:dyDescent="0.25">
      <c r="A401" s="2"/>
      <c r="B401" s="2"/>
    </row>
    <row r="402" spans="1:2" ht="12.5" x14ac:dyDescent="0.25">
      <c r="A402" s="2"/>
      <c r="B402" s="2"/>
    </row>
    <row r="403" spans="1:2" ht="12.5" x14ac:dyDescent="0.25">
      <c r="A403" s="2"/>
      <c r="B403" s="2"/>
    </row>
    <row r="404" spans="1:2" ht="12.5" x14ac:dyDescent="0.25">
      <c r="A404" s="2"/>
      <c r="B404" s="2"/>
    </row>
    <row r="405" spans="1:2" ht="12.5" x14ac:dyDescent="0.25">
      <c r="A405" s="2"/>
      <c r="B405" s="2"/>
    </row>
    <row r="406" spans="1:2" ht="12.5" x14ac:dyDescent="0.25">
      <c r="A406" s="2"/>
      <c r="B406" s="2"/>
    </row>
    <row r="407" spans="1:2" ht="12.5" x14ac:dyDescent="0.25">
      <c r="A407" s="2"/>
      <c r="B407" s="2"/>
    </row>
    <row r="408" spans="1:2" ht="12.5" x14ac:dyDescent="0.25">
      <c r="A408" s="2"/>
      <c r="B408" s="2"/>
    </row>
    <row r="409" spans="1:2" ht="12.5" x14ac:dyDescent="0.25">
      <c r="A409" s="2"/>
      <c r="B409" s="2"/>
    </row>
    <row r="410" spans="1:2" ht="12.5" x14ac:dyDescent="0.25">
      <c r="A410" s="2"/>
      <c r="B410" s="2"/>
    </row>
    <row r="411" spans="1:2" ht="12.5" x14ac:dyDescent="0.25">
      <c r="A411" s="2"/>
      <c r="B411" s="2"/>
    </row>
    <row r="412" spans="1:2" ht="12.5" x14ac:dyDescent="0.25">
      <c r="A412" s="2"/>
      <c r="B412" s="2"/>
    </row>
    <row r="413" spans="1:2" ht="12.5" x14ac:dyDescent="0.25">
      <c r="A413" s="2"/>
      <c r="B413" s="2"/>
    </row>
    <row r="414" spans="1:2" ht="12.5" x14ac:dyDescent="0.25">
      <c r="A414" s="2"/>
      <c r="B414" s="2"/>
    </row>
    <row r="415" spans="1:2" ht="12.5" x14ac:dyDescent="0.25">
      <c r="A415" s="2"/>
      <c r="B415" s="2"/>
    </row>
    <row r="416" spans="1:2" ht="12.5" x14ac:dyDescent="0.25">
      <c r="A416" s="2"/>
      <c r="B416" s="2"/>
    </row>
    <row r="417" spans="1:2" ht="12.5" x14ac:dyDescent="0.25">
      <c r="A417" s="2"/>
      <c r="B417" s="2"/>
    </row>
    <row r="418" spans="1:2" ht="12.5" x14ac:dyDescent="0.25">
      <c r="A418" s="2"/>
      <c r="B418" s="2"/>
    </row>
    <row r="419" spans="1:2" ht="12.5" x14ac:dyDescent="0.25">
      <c r="A419" s="2"/>
      <c r="B419" s="2"/>
    </row>
    <row r="420" spans="1:2" ht="12.5" x14ac:dyDescent="0.25">
      <c r="A420" s="2"/>
      <c r="B420" s="2"/>
    </row>
    <row r="421" spans="1:2" ht="12.5" x14ac:dyDescent="0.25">
      <c r="A421" s="2"/>
      <c r="B421" s="2"/>
    </row>
    <row r="422" spans="1:2" ht="12.5" x14ac:dyDescent="0.25">
      <c r="A422" s="2"/>
      <c r="B422" s="2"/>
    </row>
    <row r="423" spans="1:2" ht="12.5" x14ac:dyDescent="0.25">
      <c r="A423" s="2"/>
      <c r="B423" s="2"/>
    </row>
    <row r="424" spans="1:2" ht="12.5" x14ac:dyDescent="0.25">
      <c r="A424" s="2"/>
      <c r="B424" s="2"/>
    </row>
    <row r="425" spans="1:2" ht="12.5" x14ac:dyDescent="0.25">
      <c r="A425" s="2"/>
      <c r="B425" s="2"/>
    </row>
    <row r="426" spans="1:2" ht="12.5" x14ac:dyDescent="0.25">
      <c r="A426" s="2"/>
      <c r="B426" s="2"/>
    </row>
    <row r="427" spans="1:2" ht="12.5" x14ac:dyDescent="0.25">
      <c r="A427" s="2"/>
      <c r="B427" s="2"/>
    </row>
    <row r="428" spans="1:2" ht="12.5" x14ac:dyDescent="0.25">
      <c r="A428" s="2"/>
      <c r="B428" s="2"/>
    </row>
    <row r="429" spans="1:2" ht="12.5" x14ac:dyDescent="0.25">
      <c r="A429" s="2"/>
      <c r="B429" s="2"/>
    </row>
    <row r="430" spans="1:2" ht="12.5" x14ac:dyDescent="0.25">
      <c r="A430" s="2"/>
      <c r="B430" s="2"/>
    </row>
    <row r="431" spans="1:2" ht="12.5" x14ac:dyDescent="0.25">
      <c r="A431" s="2"/>
      <c r="B431" s="2"/>
    </row>
    <row r="432" spans="1:2" ht="12.5" x14ac:dyDescent="0.25">
      <c r="A432" s="2"/>
      <c r="B432" s="2"/>
    </row>
    <row r="433" spans="1:2" ht="12.5" x14ac:dyDescent="0.25">
      <c r="A433" s="2"/>
      <c r="B433" s="2"/>
    </row>
    <row r="434" spans="1:2" ht="12.5" x14ac:dyDescent="0.25">
      <c r="A434" s="2"/>
      <c r="B434" s="2"/>
    </row>
    <row r="435" spans="1:2" ht="12.5" x14ac:dyDescent="0.25">
      <c r="A435" s="2"/>
      <c r="B435" s="2"/>
    </row>
    <row r="436" spans="1:2" ht="12.5" x14ac:dyDescent="0.25">
      <c r="A436" s="2"/>
      <c r="B436" s="2"/>
    </row>
    <row r="437" spans="1:2" ht="12.5" x14ac:dyDescent="0.25">
      <c r="A437" s="2"/>
      <c r="B437" s="2"/>
    </row>
    <row r="438" spans="1:2" ht="12.5" x14ac:dyDescent="0.25">
      <c r="A438" s="2"/>
      <c r="B438" s="2"/>
    </row>
    <row r="439" spans="1:2" ht="12.5" x14ac:dyDescent="0.25">
      <c r="A439" s="2"/>
      <c r="B439" s="2"/>
    </row>
    <row r="440" spans="1:2" ht="12.5" x14ac:dyDescent="0.25">
      <c r="A440" s="2"/>
      <c r="B440" s="2"/>
    </row>
    <row r="441" spans="1:2" ht="12.5" x14ac:dyDescent="0.25">
      <c r="A441" s="2"/>
      <c r="B441" s="2"/>
    </row>
    <row r="442" spans="1:2" ht="12.5" x14ac:dyDescent="0.25">
      <c r="A442" s="2"/>
      <c r="B442" s="2"/>
    </row>
    <row r="443" spans="1:2" ht="12.5" x14ac:dyDescent="0.25">
      <c r="A443" s="2"/>
      <c r="B443" s="2"/>
    </row>
    <row r="444" spans="1:2" ht="12.5" x14ac:dyDescent="0.25">
      <c r="A444" s="2"/>
      <c r="B444" s="2"/>
    </row>
    <row r="445" spans="1:2" ht="12.5" x14ac:dyDescent="0.25">
      <c r="A445" s="2"/>
      <c r="B445" s="2"/>
    </row>
    <row r="446" spans="1:2" ht="12.5" x14ac:dyDescent="0.25">
      <c r="A446" s="2"/>
      <c r="B446" s="2"/>
    </row>
    <row r="447" spans="1:2" ht="12.5" x14ac:dyDescent="0.25">
      <c r="A447" s="2"/>
      <c r="B447" s="2"/>
    </row>
    <row r="448" spans="1:2" ht="12.5" x14ac:dyDescent="0.25">
      <c r="A448" s="2"/>
      <c r="B448" s="2"/>
    </row>
    <row r="449" spans="1:2" ht="12.5" x14ac:dyDescent="0.25">
      <c r="A449" s="2"/>
      <c r="B449" s="2"/>
    </row>
    <row r="450" spans="1:2" ht="12.5" x14ac:dyDescent="0.25">
      <c r="A450" s="2"/>
      <c r="B450" s="2"/>
    </row>
    <row r="451" spans="1:2" ht="12.5" x14ac:dyDescent="0.25">
      <c r="A451" s="2"/>
      <c r="B451" s="2"/>
    </row>
    <row r="452" spans="1:2" ht="12.5" x14ac:dyDescent="0.25">
      <c r="A452" s="2"/>
      <c r="B452" s="2"/>
    </row>
    <row r="453" spans="1:2" ht="12.5" x14ac:dyDescent="0.25">
      <c r="A453" s="2"/>
      <c r="B453" s="2"/>
    </row>
    <row r="454" spans="1:2" ht="12.5" x14ac:dyDescent="0.25">
      <c r="A454" s="2"/>
      <c r="B454" s="2"/>
    </row>
    <row r="455" spans="1:2" ht="12.5" x14ac:dyDescent="0.25">
      <c r="A455" s="2"/>
      <c r="B455" s="2"/>
    </row>
    <row r="456" spans="1:2" ht="12.5" x14ac:dyDescent="0.25">
      <c r="A456" s="2"/>
      <c r="B456" s="2"/>
    </row>
    <row r="457" spans="1:2" ht="12.5" x14ac:dyDescent="0.25">
      <c r="A457" s="2"/>
      <c r="B457" s="2"/>
    </row>
    <row r="458" spans="1:2" ht="12.5" x14ac:dyDescent="0.25">
      <c r="A458" s="2"/>
      <c r="B458" s="2"/>
    </row>
    <row r="459" spans="1:2" ht="12.5" x14ac:dyDescent="0.25">
      <c r="A459" s="2"/>
      <c r="B459" s="2"/>
    </row>
    <row r="460" spans="1:2" ht="12.5" x14ac:dyDescent="0.25">
      <c r="A460" s="2"/>
      <c r="B460" s="2"/>
    </row>
    <row r="461" spans="1:2" ht="12.5" x14ac:dyDescent="0.25">
      <c r="A461" s="2"/>
      <c r="B461" s="2"/>
    </row>
    <row r="462" spans="1:2" ht="12.5" x14ac:dyDescent="0.25">
      <c r="A462" s="2"/>
      <c r="B462" s="2"/>
    </row>
    <row r="463" spans="1:2" ht="12.5" x14ac:dyDescent="0.25">
      <c r="A463" s="2"/>
      <c r="B463" s="2"/>
    </row>
    <row r="464" spans="1:2" ht="12.5" x14ac:dyDescent="0.25">
      <c r="A464" s="2"/>
      <c r="B464" s="2"/>
    </row>
    <row r="465" spans="1:2" ht="12.5" x14ac:dyDescent="0.25">
      <c r="A465" s="2"/>
      <c r="B465" s="2"/>
    </row>
    <row r="466" spans="1:2" ht="12.5" x14ac:dyDescent="0.25">
      <c r="A466" s="2"/>
      <c r="B466" s="2"/>
    </row>
    <row r="467" spans="1:2" ht="12.5" x14ac:dyDescent="0.25">
      <c r="A467" s="2"/>
      <c r="B467" s="2"/>
    </row>
    <row r="468" spans="1:2" ht="12.5" x14ac:dyDescent="0.25">
      <c r="A468" s="2"/>
      <c r="B468" s="2"/>
    </row>
    <row r="469" spans="1:2" ht="12.5" x14ac:dyDescent="0.25">
      <c r="A469" s="2"/>
      <c r="B469" s="2"/>
    </row>
    <row r="470" spans="1:2" ht="12.5" x14ac:dyDescent="0.25">
      <c r="A470" s="2"/>
      <c r="B470" s="2"/>
    </row>
    <row r="471" spans="1:2" ht="12.5" x14ac:dyDescent="0.25">
      <c r="A471" s="2"/>
      <c r="B471" s="2"/>
    </row>
    <row r="472" spans="1:2" ht="12.5" x14ac:dyDescent="0.25">
      <c r="A472" s="2"/>
      <c r="B472" s="2"/>
    </row>
    <row r="473" spans="1:2" ht="12.5" x14ac:dyDescent="0.25">
      <c r="A473" s="2"/>
      <c r="B473" s="2"/>
    </row>
    <row r="474" spans="1:2" ht="12.5" x14ac:dyDescent="0.25">
      <c r="A474" s="2"/>
      <c r="B474" s="2"/>
    </row>
    <row r="475" spans="1:2" ht="12.5" x14ac:dyDescent="0.25">
      <c r="A475" s="2"/>
      <c r="B475" s="2"/>
    </row>
    <row r="476" spans="1:2" ht="12.5" x14ac:dyDescent="0.25">
      <c r="A476" s="2"/>
      <c r="B476" s="2"/>
    </row>
    <row r="477" spans="1:2" ht="12.5" x14ac:dyDescent="0.25">
      <c r="A477" s="2"/>
      <c r="B477" s="2"/>
    </row>
    <row r="478" spans="1:2" ht="12.5" x14ac:dyDescent="0.25">
      <c r="A478" s="2"/>
      <c r="B478" s="2"/>
    </row>
    <row r="479" spans="1:2" ht="12.5" x14ac:dyDescent="0.25">
      <c r="A479" s="2"/>
      <c r="B479" s="2"/>
    </row>
    <row r="480" spans="1:2" ht="12.5" x14ac:dyDescent="0.25">
      <c r="A480" s="2"/>
      <c r="B480" s="2"/>
    </row>
    <row r="481" spans="1:2" ht="12.5" x14ac:dyDescent="0.25">
      <c r="A481" s="2"/>
      <c r="B481" s="2"/>
    </row>
    <row r="482" spans="1:2" ht="12.5" x14ac:dyDescent="0.25">
      <c r="A482" s="2"/>
      <c r="B482" s="2"/>
    </row>
    <row r="483" spans="1:2" ht="12.5" x14ac:dyDescent="0.25">
      <c r="A483" s="2"/>
      <c r="B483" s="2"/>
    </row>
    <row r="484" spans="1:2" ht="12.5" x14ac:dyDescent="0.25">
      <c r="A484" s="2"/>
      <c r="B484" s="2"/>
    </row>
    <row r="485" spans="1:2" ht="12.5" x14ac:dyDescent="0.25">
      <c r="A485" s="2"/>
      <c r="B485" s="2"/>
    </row>
    <row r="486" spans="1:2" ht="12.5" x14ac:dyDescent="0.25">
      <c r="A486" s="2"/>
      <c r="B486" s="2"/>
    </row>
    <row r="487" spans="1:2" ht="12.5" x14ac:dyDescent="0.25">
      <c r="A487" s="2"/>
      <c r="B487" s="2"/>
    </row>
    <row r="488" spans="1:2" ht="12.5" x14ac:dyDescent="0.25">
      <c r="A488" s="2"/>
      <c r="B488" s="2"/>
    </row>
    <row r="489" spans="1:2" ht="12.5" x14ac:dyDescent="0.25">
      <c r="A489" s="2"/>
      <c r="B489" s="2"/>
    </row>
    <row r="490" spans="1:2" ht="12.5" x14ac:dyDescent="0.25">
      <c r="A490" s="2"/>
      <c r="B490" s="2"/>
    </row>
    <row r="491" spans="1:2" ht="12.5" x14ac:dyDescent="0.25">
      <c r="A491" s="2"/>
      <c r="B491" s="2"/>
    </row>
    <row r="492" spans="1:2" ht="12.5" x14ac:dyDescent="0.25">
      <c r="A492" s="2"/>
      <c r="B492" s="2"/>
    </row>
    <row r="493" spans="1:2" ht="12.5" x14ac:dyDescent="0.25">
      <c r="A493" s="2"/>
      <c r="B493" s="2"/>
    </row>
    <row r="494" spans="1:2" ht="12.5" x14ac:dyDescent="0.25">
      <c r="A494" s="2"/>
      <c r="B494" s="2"/>
    </row>
    <row r="495" spans="1:2" ht="12.5" x14ac:dyDescent="0.25">
      <c r="A495" s="2"/>
      <c r="B495" s="2"/>
    </row>
    <row r="496" spans="1:2" ht="12.5" x14ac:dyDescent="0.25">
      <c r="A496" s="2"/>
      <c r="B496" s="2"/>
    </row>
    <row r="497" spans="1:2" ht="12.5" x14ac:dyDescent="0.25">
      <c r="A497" s="2"/>
      <c r="B497" s="2"/>
    </row>
    <row r="498" spans="1:2" ht="12.5" x14ac:dyDescent="0.25">
      <c r="A498" s="2"/>
      <c r="B498" s="2"/>
    </row>
    <row r="499" spans="1:2" ht="12.5" x14ac:dyDescent="0.25">
      <c r="A499" s="2"/>
      <c r="B499" s="2"/>
    </row>
    <row r="500" spans="1:2" ht="12.5" x14ac:dyDescent="0.25">
      <c r="A500" s="2"/>
      <c r="B500" s="2"/>
    </row>
    <row r="501" spans="1:2" ht="12.5" x14ac:dyDescent="0.25">
      <c r="A501" s="2"/>
      <c r="B501" s="2"/>
    </row>
    <row r="502" spans="1:2" ht="12.5" x14ac:dyDescent="0.25">
      <c r="A502" s="2"/>
      <c r="B502" s="2"/>
    </row>
    <row r="503" spans="1:2" ht="12.5" x14ac:dyDescent="0.25">
      <c r="A503" s="2"/>
      <c r="B503" s="2"/>
    </row>
    <row r="504" spans="1:2" ht="12.5" x14ac:dyDescent="0.25">
      <c r="A504" s="2"/>
      <c r="B504" s="2"/>
    </row>
    <row r="505" spans="1:2" ht="12.5" x14ac:dyDescent="0.25">
      <c r="A505" s="2"/>
      <c r="B505" s="2"/>
    </row>
    <row r="506" spans="1:2" ht="12.5" x14ac:dyDescent="0.25">
      <c r="A506" s="2"/>
      <c r="B506" s="2"/>
    </row>
    <row r="507" spans="1:2" ht="12.5" x14ac:dyDescent="0.25">
      <c r="A507" s="2"/>
      <c r="B507" s="2"/>
    </row>
    <row r="508" spans="1:2" ht="12.5" x14ac:dyDescent="0.25">
      <c r="A508" s="2"/>
      <c r="B508" s="2"/>
    </row>
    <row r="509" spans="1:2" ht="12.5" x14ac:dyDescent="0.25">
      <c r="A509" s="2"/>
      <c r="B509" s="2"/>
    </row>
    <row r="510" spans="1:2" ht="12.5" x14ac:dyDescent="0.25">
      <c r="A510" s="2"/>
      <c r="B510" s="2"/>
    </row>
    <row r="511" spans="1:2" ht="12.5" x14ac:dyDescent="0.25">
      <c r="A511" s="2"/>
      <c r="B511" s="2"/>
    </row>
    <row r="512" spans="1:2" ht="12.5" x14ac:dyDescent="0.25">
      <c r="A512" s="2"/>
      <c r="B512" s="2"/>
    </row>
    <row r="513" spans="1:2" ht="12.5" x14ac:dyDescent="0.25">
      <c r="A513" s="2"/>
      <c r="B513" s="2"/>
    </row>
    <row r="514" spans="1:2" ht="12.5" x14ac:dyDescent="0.25">
      <c r="A514" s="2"/>
      <c r="B514" s="2"/>
    </row>
    <row r="515" spans="1:2" ht="12.5" x14ac:dyDescent="0.25">
      <c r="A515" s="2"/>
      <c r="B515" s="2"/>
    </row>
    <row r="516" spans="1:2" ht="12.5" x14ac:dyDescent="0.25">
      <c r="A516" s="2"/>
      <c r="B516" s="2"/>
    </row>
    <row r="517" spans="1:2" ht="12.5" x14ac:dyDescent="0.25">
      <c r="A517" s="2"/>
      <c r="B517" s="2"/>
    </row>
    <row r="518" spans="1:2" ht="12.5" x14ac:dyDescent="0.25">
      <c r="A518" s="2"/>
      <c r="B518" s="2"/>
    </row>
    <row r="519" spans="1:2" ht="12.5" x14ac:dyDescent="0.25">
      <c r="A519" s="2"/>
      <c r="B519" s="2"/>
    </row>
    <row r="520" spans="1:2" ht="12.5" x14ac:dyDescent="0.25">
      <c r="A520" s="2"/>
      <c r="B520" s="2"/>
    </row>
    <row r="521" spans="1:2" ht="12.5" x14ac:dyDescent="0.25">
      <c r="A521" s="2"/>
      <c r="B521" s="2"/>
    </row>
    <row r="522" spans="1:2" ht="12.5" x14ac:dyDescent="0.25">
      <c r="A522" s="2"/>
      <c r="B522" s="2"/>
    </row>
    <row r="523" spans="1:2" ht="12.5" x14ac:dyDescent="0.25">
      <c r="A523" s="2"/>
      <c r="B523" s="2"/>
    </row>
    <row r="524" spans="1:2" ht="12.5" x14ac:dyDescent="0.25">
      <c r="A524" s="2"/>
      <c r="B524" s="2"/>
    </row>
    <row r="525" spans="1:2" ht="12.5" x14ac:dyDescent="0.25">
      <c r="A525" s="2"/>
      <c r="B525" s="2"/>
    </row>
    <row r="526" spans="1:2" ht="12.5" x14ac:dyDescent="0.25">
      <c r="A526" s="2"/>
      <c r="B526" s="2"/>
    </row>
    <row r="527" spans="1:2" ht="12.5" x14ac:dyDescent="0.25">
      <c r="A527" s="2"/>
      <c r="B527" s="2"/>
    </row>
    <row r="528" spans="1:2" ht="12.5" x14ac:dyDescent="0.25">
      <c r="A528" s="2"/>
      <c r="B528" s="2"/>
    </row>
    <row r="529" spans="1:2" ht="12.5" x14ac:dyDescent="0.25">
      <c r="A529" s="2"/>
      <c r="B529" s="2"/>
    </row>
    <row r="530" spans="1:2" ht="12.5" x14ac:dyDescent="0.25">
      <c r="A530" s="2"/>
      <c r="B530" s="2"/>
    </row>
    <row r="531" spans="1:2" ht="12.5" x14ac:dyDescent="0.25">
      <c r="A531" s="2"/>
      <c r="B531" s="2"/>
    </row>
    <row r="532" spans="1:2" ht="12.5" x14ac:dyDescent="0.25">
      <c r="A532" s="2"/>
      <c r="B532" s="2"/>
    </row>
    <row r="533" spans="1:2" ht="12.5" x14ac:dyDescent="0.25">
      <c r="A533" s="2"/>
      <c r="B533" s="2"/>
    </row>
    <row r="534" spans="1:2" ht="12.5" x14ac:dyDescent="0.25">
      <c r="A534" s="2"/>
      <c r="B534" s="2"/>
    </row>
    <row r="535" spans="1:2" ht="12.5" x14ac:dyDescent="0.25">
      <c r="A535" s="2"/>
      <c r="B535" s="2"/>
    </row>
    <row r="536" spans="1:2" ht="12.5" x14ac:dyDescent="0.25">
      <c r="A536" s="2"/>
      <c r="B536" s="2"/>
    </row>
    <row r="537" spans="1:2" ht="12.5" x14ac:dyDescent="0.25">
      <c r="A537" s="2"/>
      <c r="B537" s="2"/>
    </row>
    <row r="538" spans="1:2" ht="12.5" x14ac:dyDescent="0.25">
      <c r="A538" s="2"/>
      <c r="B538" s="2"/>
    </row>
    <row r="539" spans="1:2" ht="12.5" x14ac:dyDescent="0.25">
      <c r="A539" s="2"/>
      <c r="B539" s="2"/>
    </row>
    <row r="540" spans="1:2" ht="12.5" x14ac:dyDescent="0.25">
      <c r="A540" s="2"/>
      <c r="B540" s="2"/>
    </row>
    <row r="541" spans="1:2" ht="12.5" x14ac:dyDescent="0.25">
      <c r="A541" s="2"/>
      <c r="B541" s="2"/>
    </row>
    <row r="542" spans="1:2" ht="12.5" x14ac:dyDescent="0.25">
      <c r="A542" s="2"/>
      <c r="B542" s="2"/>
    </row>
    <row r="543" spans="1:2" ht="12.5" x14ac:dyDescent="0.25">
      <c r="A543" s="2"/>
      <c r="B543" s="2"/>
    </row>
    <row r="544" spans="1:2" ht="12.5" x14ac:dyDescent="0.25">
      <c r="A544" s="2"/>
      <c r="B544" s="2"/>
    </row>
    <row r="545" spans="1:2" ht="12.5" x14ac:dyDescent="0.25">
      <c r="A545" s="2"/>
      <c r="B545" s="2"/>
    </row>
    <row r="546" spans="1:2" ht="12.5" x14ac:dyDescent="0.25">
      <c r="A546" s="2"/>
      <c r="B546" s="2"/>
    </row>
    <row r="547" spans="1:2" ht="12.5" x14ac:dyDescent="0.25">
      <c r="A547" s="2"/>
      <c r="B547" s="2"/>
    </row>
    <row r="548" spans="1:2" ht="12.5" x14ac:dyDescent="0.25">
      <c r="A548" s="2"/>
      <c r="B548" s="2"/>
    </row>
    <row r="549" spans="1:2" ht="12.5" x14ac:dyDescent="0.25">
      <c r="A549" s="2"/>
      <c r="B549" s="2"/>
    </row>
    <row r="550" spans="1:2" ht="12.5" x14ac:dyDescent="0.25">
      <c r="A550" s="2"/>
      <c r="B550" s="2"/>
    </row>
    <row r="551" spans="1:2" ht="12.5" x14ac:dyDescent="0.25">
      <c r="A551" s="2"/>
      <c r="B551" s="2"/>
    </row>
    <row r="552" spans="1:2" ht="12.5" x14ac:dyDescent="0.25">
      <c r="A552" s="2"/>
      <c r="B552" s="2"/>
    </row>
    <row r="553" spans="1:2" ht="12.5" x14ac:dyDescent="0.25">
      <c r="A553" s="2"/>
      <c r="B553" s="2"/>
    </row>
    <row r="554" spans="1:2" ht="12.5" x14ac:dyDescent="0.25">
      <c r="A554" s="2"/>
      <c r="B554" s="2"/>
    </row>
    <row r="555" spans="1:2" ht="12.5" x14ac:dyDescent="0.25">
      <c r="A555" s="2"/>
      <c r="B555" s="2"/>
    </row>
    <row r="556" spans="1:2" ht="12.5" x14ac:dyDescent="0.25">
      <c r="A556" s="2"/>
      <c r="B556" s="2"/>
    </row>
    <row r="557" spans="1:2" ht="12.5" x14ac:dyDescent="0.25">
      <c r="A557" s="2"/>
      <c r="B557" s="2"/>
    </row>
    <row r="558" spans="1:2" ht="12.5" x14ac:dyDescent="0.25">
      <c r="A558" s="2"/>
      <c r="B558" s="2"/>
    </row>
    <row r="559" spans="1:2" ht="12.5" x14ac:dyDescent="0.25">
      <c r="A559" s="2"/>
      <c r="B559" s="2"/>
    </row>
    <row r="560" spans="1:2" ht="12.5" x14ac:dyDescent="0.25">
      <c r="A560" s="2"/>
      <c r="B560" s="2"/>
    </row>
    <row r="561" spans="1:2" ht="12.5" x14ac:dyDescent="0.25">
      <c r="A561" s="2"/>
      <c r="B561" s="2"/>
    </row>
    <row r="562" spans="1:2" ht="12.5" x14ac:dyDescent="0.25">
      <c r="A562" s="2"/>
      <c r="B562" s="2"/>
    </row>
    <row r="563" spans="1:2" ht="12.5" x14ac:dyDescent="0.25">
      <c r="A563" s="2"/>
      <c r="B563" s="2"/>
    </row>
    <row r="564" spans="1:2" ht="12.5" x14ac:dyDescent="0.25">
      <c r="A564" s="2"/>
      <c r="B564" s="2"/>
    </row>
    <row r="565" spans="1:2" ht="12.5" x14ac:dyDescent="0.25">
      <c r="A565" s="2"/>
      <c r="B565" s="2"/>
    </row>
    <row r="566" spans="1:2" ht="12.5" x14ac:dyDescent="0.25">
      <c r="A566" s="2"/>
      <c r="B566" s="2"/>
    </row>
    <row r="567" spans="1:2" ht="12.5" x14ac:dyDescent="0.25">
      <c r="A567" s="2"/>
      <c r="B567" s="2"/>
    </row>
    <row r="568" spans="1:2" ht="12.5" x14ac:dyDescent="0.25">
      <c r="A568" s="2"/>
      <c r="B568" s="2"/>
    </row>
    <row r="569" spans="1:2" ht="12.5" x14ac:dyDescent="0.25">
      <c r="A569" s="2"/>
      <c r="B569" s="2"/>
    </row>
    <row r="570" spans="1:2" ht="12.5" x14ac:dyDescent="0.25">
      <c r="A570" s="2"/>
      <c r="B570" s="2"/>
    </row>
    <row r="571" spans="1:2" ht="12.5" x14ac:dyDescent="0.25">
      <c r="A571" s="2"/>
      <c r="B571" s="2"/>
    </row>
    <row r="572" spans="1:2" ht="12.5" x14ac:dyDescent="0.25">
      <c r="A572" s="2"/>
      <c r="B572" s="2"/>
    </row>
    <row r="573" spans="1:2" ht="12.5" x14ac:dyDescent="0.25">
      <c r="A573" s="2"/>
      <c r="B573" s="2"/>
    </row>
    <row r="574" spans="1:2" ht="12.5" x14ac:dyDescent="0.25">
      <c r="A574" s="2"/>
      <c r="B574" s="2"/>
    </row>
    <row r="575" spans="1:2" ht="12.5" x14ac:dyDescent="0.25">
      <c r="A575" s="2"/>
      <c r="B575" s="2"/>
    </row>
    <row r="576" spans="1:2" ht="12.5" x14ac:dyDescent="0.25">
      <c r="A576" s="2"/>
      <c r="B576" s="2"/>
    </row>
    <row r="577" spans="1:2" ht="12.5" x14ac:dyDescent="0.25">
      <c r="A577" s="2"/>
      <c r="B577" s="2"/>
    </row>
    <row r="578" spans="1:2" ht="12.5" x14ac:dyDescent="0.25">
      <c r="A578" s="2"/>
      <c r="B578" s="2"/>
    </row>
    <row r="579" spans="1:2" ht="12.5" x14ac:dyDescent="0.25">
      <c r="A579" s="2"/>
      <c r="B579" s="2"/>
    </row>
    <row r="580" spans="1:2" ht="12.5" x14ac:dyDescent="0.25">
      <c r="A580" s="2"/>
      <c r="B580" s="2"/>
    </row>
    <row r="581" spans="1:2" ht="12.5" x14ac:dyDescent="0.25">
      <c r="A581" s="2"/>
      <c r="B581" s="2"/>
    </row>
    <row r="582" spans="1:2" ht="12.5" x14ac:dyDescent="0.25">
      <c r="A582" s="2"/>
      <c r="B582" s="2"/>
    </row>
    <row r="583" spans="1:2" ht="12.5" x14ac:dyDescent="0.25">
      <c r="A583" s="2"/>
      <c r="B583" s="2"/>
    </row>
    <row r="584" spans="1:2" ht="12.5" x14ac:dyDescent="0.25">
      <c r="A584" s="2"/>
      <c r="B584" s="2"/>
    </row>
    <row r="585" spans="1:2" ht="12.5" x14ac:dyDescent="0.25">
      <c r="A585" s="2"/>
      <c r="B585" s="2"/>
    </row>
    <row r="586" spans="1:2" ht="12.5" x14ac:dyDescent="0.25">
      <c r="A586" s="2"/>
      <c r="B586" s="2"/>
    </row>
    <row r="587" spans="1:2" ht="12.5" x14ac:dyDescent="0.25">
      <c r="A587" s="2"/>
      <c r="B587" s="2"/>
    </row>
    <row r="588" spans="1:2" ht="12.5" x14ac:dyDescent="0.25">
      <c r="A588" s="2"/>
      <c r="B588" s="2"/>
    </row>
    <row r="589" spans="1:2" ht="12.5" x14ac:dyDescent="0.25">
      <c r="A589" s="2"/>
      <c r="B589" s="2"/>
    </row>
    <row r="590" spans="1:2" ht="12.5" x14ac:dyDescent="0.25">
      <c r="A590" s="2"/>
      <c r="B590" s="2"/>
    </row>
    <row r="591" spans="1:2" ht="12.5" x14ac:dyDescent="0.25">
      <c r="A591" s="2"/>
      <c r="B591" s="2"/>
    </row>
    <row r="592" spans="1:2" ht="12.5" x14ac:dyDescent="0.25">
      <c r="A592" s="2"/>
      <c r="B592" s="2"/>
    </row>
    <row r="593" spans="1:2" ht="12.5" x14ac:dyDescent="0.25">
      <c r="A593" s="2"/>
      <c r="B593" s="2"/>
    </row>
    <row r="594" spans="1:2" ht="12.5" x14ac:dyDescent="0.25">
      <c r="A594" s="2"/>
      <c r="B594" s="2"/>
    </row>
    <row r="595" spans="1:2" ht="12.5" x14ac:dyDescent="0.25">
      <c r="A595" s="2"/>
      <c r="B595" s="2"/>
    </row>
    <row r="596" spans="1:2" ht="12.5" x14ac:dyDescent="0.25">
      <c r="A596" s="2"/>
      <c r="B596" s="2"/>
    </row>
    <row r="597" spans="1:2" ht="12.5" x14ac:dyDescent="0.25">
      <c r="A597" s="2"/>
      <c r="B597" s="2"/>
    </row>
    <row r="598" spans="1:2" ht="12.5" x14ac:dyDescent="0.25">
      <c r="A598" s="2"/>
      <c r="B598" s="2"/>
    </row>
    <row r="599" spans="1:2" ht="12.5" x14ac:dyDescent="0.25">
      <c r="A599" s="2"/>
      <c r="B599" s="2"/>
    </row>
    <row r="600" spans="1:2" ht="12.5" x14ac:dyDescent="0.25">
      <c r="A600" s="2"/>
      <c r="B600" s="2"/>
    </row>
    <row r="601" spans="1:2" ht="12.5" x14ac:dyDescent="0.25">
      <c r="A601" s="2"/>
      <c r="B601" s="2"/>
    </row>
    <row r="602" spans="1:2" ht="12.5" x14ac:dyDescent="0.25">
      <c r="A602" s="2"/>
      <c r="B602" s="2"/>
    </row>
    <row r="603" spans="1:2" ht="12.5" x14ac:dyDescent="0.25">
      <c r="A603" s="2"/>
      <c r="B603" s="2"/>
    </row>
    <row r="604" spans="1:2" ht="12.5" x14ac:dyDescent="0.25">
      <c r="A604" s="2"/>
      <c r="B604" s="2"/>
    </row>
    <row r="605" spans="1:2" ht="12.5" x14ac:dyDescent="0.25">
      <c r="A605" s="2"/>
      <c r="B605" s="2"/>
    </row>
    <row r="606" spans="1:2" ht="12.5" x14ac:dyDescent="0.25">
      <c r="A606" s="2"/>
      <c r="B606" s="2"/>
    </row>
    <row r="607" spans="1:2" ht="12.5" x14ac:dyDescent="0.25">
      <c r="A607" s="2"/>
      <c r="B607" s="2"/>
    </row>
    <row r="608" spans="1:2" ht="12.5" x14ac:dyDescent="0.25">
      <c r="A608" s="2"/>
      <c r="B608" s="2"/>
    </row>
    <row r="609" spans="1:2" ht="12.5" x14ac:dyDescent="0.25">
      <c r="A609" s="2"/>
      <c r="B609" s="2"/>
    </row>
    <row r="610" spans="1:2" ht="12.5" x14ac:dyDescent="0.25">
      <c r="A610" s="2"/>
      <c r="B610" s="2"/>
    </row>
    <row r="611" spans="1:2" ht="12.5" x14ac:dyDescent="0.25">
      <c r="A611" s="2"/>
      <c r="B611" s="2"/>
    </row>
    <row r="612" spans="1:2" ht="12.5" x14ac:dyDescent="0.25">
      <c r="A612" s="2"/>
      <c r="B612" s="2"/>
    </row>
    <row r="613" spans="1:2" ht="12.5" x14ac:dyDescent="0.25">
      <c r="A613" s="2"/>
      <c r="B613" s="2"/>
    </row>
    <row r="614" spans="1:2" ht="12.5" x14ac:dyDescent="0.25">
      <c r="A614" s="2"/>
      <c r="B614" s="2"/>
    </row>
    <row r="615" spans="1:2" ht="12.5" x14ac:dyDescent="0.25">
      <c r="A615" s="2"/>
      <c r="B615" s="2"/>
    </row>
    <row r="616" spans="1:2" ht="12.5" x14ac:dyDescent="0.25">
      <c r="A616" s="2"/>
      <c r="B616" s="2"/>
    </row>
    <row r="617" spans="1:2" ht="12.5" x14ac:dyDescent="0.25">
      <c r="A617" s="2"/>
      <c r="B617" s="2"/>
    </row>
    <row r="618" spans="1:2" ht="12.5" x14ac:dyDescent="0.25">
      <c r="A618" s="2"/>
      <c r="B618" s="2"/>
    </row>
    <row r="619" spans="1:2" ht="12.5" x14ac:dyDescent="0.25">
      <c r="A619" s="2"/>
      <c r="B619" s="2"/>
    </row>
    <row r="620" spans="1:2" ht="12.5" x14ac:dyDescent="0.25">
      <c r="A620" s="2"/>
      <c r="B620" s="2"/>
    </row>
    <row r="621" spans="1:2" ht="12.5" x14ac:dyDescent="0.25">
      <c r="A621" s="2"/>
      <c r="B621" s="2"/>
    </row>
    <row r="622" spans="1:2" ht="12.5" x14ac:dyDescent="0.25">
      <c r="A622" s="2"/>
      <c r="B622" s="2"/>
    </row>
    <row r="623" spans="1:2" ht="12.5" x14ac:dyDescent="0.25">
      <c r="A623" s="2"/>
      <c r="B623" s="2"/>
    </row>
    <row r="624" spans="1:2" ht="12.5" x14ac:dyDescent="0.25">
      <c r="A624" s="2"/>
      <c r="B624" s="2"/>
    </row>
    <row r="625" spans="1:2" ht="12.5" x14ac:dyDescent="0.25">
      <c r="A625" s="2"/>
      <c r="B625" s="2"/>
    </row>
    <row r="626" spans="1:2" ht="12.5" x14ac:dyDescent="0.25">
      <c r="A626" s="2"/>
      <c r="B626" s="2"/>
    </row>
    <row r="627" spans="1:2" ht="12.5" x14ac:dyDescent="0.25">
      <c r="A627" s="2"/>
      <c r="B627" s="2"/>
    </row>
    <row r="628" spans="1:2" ht="12.5" x14ac:dyDescent="0.25">
      <c r="A628" s="2"/>
      <c r="B628" s="2"/>
    </row>
    <row r="629" spans="1:2" ht="12.5" x14ac:dyDescent="0.25">
      <c r="A629" s="2"/>
      <c r="B629" s="2"/>
    </row>
    <row r="630" spans="1:2" ht="12.5" x14ac:dyDescent="0.25">
      <c r="A630" s="2"/>
      <c r="B630" s="2"/>
    </row>
    <row r="631" spans="1:2" ht="12.5" x14ac:dyDescent="0.25">
      <c r="A631" s="2"/>
      <c r="B631" s="2"/>
    </row>
    <row r="632" spans="1:2" ht="12.5" x14ac:dyDescent="0.25">
      <c r="A632" s="2"/>
      <c r="B632" s="2"/>
    </row>
    <row r="633" spans="1:2" ht="12.5" x14ac:dyDescent="0.25">
      <c r="A633" s="2"/>
      <c r="B633" s="2"/>
    </row>
    <row r="634" spans="1:2" ht="12.5" x14ac:dyDescent="0.25">
      <c r="A634" s="2"/>
      <c r="B634" s="2"/>
    </row>
    <row r="635" spans="1:2" ht="12.5" x14ac:dyDescent="0.25">
      <c r="A635" s="2"/>
      <c r="B635" s="2"/>
    </row>
    <row r="636" spans="1:2" ht="12.5" x14ac:dyDescent="0.25">
      <c r="A636" s="2"/>
      <c r="B636" s="2"/>
    </row>
    <row r="637" spans="1:2" ht="12.5" x14ac:dyDescent="0.25">
      <c r="A637" s="2"/>
      <c r="B637" s="2"/>
    </row>
    <row r="638" spans="1:2" ht="12.5" x14ac:dyDescent="0.25">
      <c r="A638" s="2"/>
      <c r="B638" s="2"/>
    </row>
    <row r="639" spans="1:2" ht="12.5" x14ac:dyDescent="0.25">
      <c r="A639" s="2"/>
      <c r="B639" s="2"/>
    </row>
    <row r="640" spans="1:2" ht="12.5" x14ac:dyDescent="0.25">
      <c r="A640" s="2"/>
      <c r="B640" s="2"/>
    </row>
    <row r="641" spans="1:2" ht="12.5" x14ac:dyDescent="0.25">
      <c r="A641" s="2"/>
      <c r="B641" s="2"/>
    </row>
    <row r="642" spans="1:2" ht="12.5" x14ac:dyDescent="0.25">
      <c r="A642" s="2"/>
      <c r="B642" s="2"/>
    </row>
    <row r="643" spans="1:2" ht="12.5" x14ac:dyDescent="0.25">
      <c r="A643" s="2"/>
      <c r="B643" s="2"/>
    </row>
    <row r="644" spans="1:2" ht="12.5" x14ac:dyDescent="0.25">
      <c r="A644" s="2"/>
      <c r="B644" s="2"/>
    </row>
    <row r="645" spans="1:2" ht="12.5" x14ac:dyDescent="0.25">
      <c r="A645" s="2"/>
      <c r="B645" s="2"/>
    </row>
    <row r="646" spans="1:2" ht="12.5" x14ac:dyDescent="0.25">
      <c r="A646" s="2"/>
      <c r="B646" s="2"/>
    </row>
    <row r="647" spans="1:2" ht="12.5" x14ac:dyDescent="0.25">
      <c r="A647" s="2"/>
      <c r="B647" s="2"/>
    </row>
    <row r="648" spans="1:2" ht="12.5" x14ac:dyDescent="0.25">
      <c r="A648" s="2"/>
      <c r="B648" s="2"/>
    </row>
    <row r="649" spans="1:2" ht="12.5" x14ac:dyDescent="0.25">
      <c r="A649" s="2"/>
      <c r="B649" s="2"/>
    </row>
    <row r="650" spans="1:2" ht="12.5" x14ac:dyDescent="0.25">
      <c r="A650" s="2"/>
      <c r="B650" s="2"/>
    </row>
    <row r="651" spans="1:2" ht="12.5" x14ac:dyDescent="0.25">
      <c r="A651" s="2"/>
      <c r="B651" s="2"/>
    </row>
    <row r="652" spans="1:2" ht="12.5" x14ac:dyDescent="0.25">
      <c r="A652" s="2"/>
      <c r="B652" s="2"/>
    </row>
    <row r="653" spans="1:2" ht="12.5" x14ac:dyDescent="0.25">
      <c r="A653" s="2"/>
      <c r="B653" s="2"/>
    </row>
    <row r="654" spans="1:2" ht="12.5" x14ac:dyDescent="0.25">
      <c r="A654" s="2"/>
      <c r="B654" s="2"/>
    </row>
    <row r="655" spans="1:2" ht="12.5" x14ac:dyDescent="0.25">
      <c r="A655" s="2"/>
      <c r="B655" s="2"/>
    </row>
    <row r="656" spans="1:2" ht="12.5" x14ac:dyDescent="0.25">
      <c r="A656" s="2"/>
      <c r="B656" s="2"/>
    </row>
    <row r="657" spans="1:2" ht="12.5" x14ac:dyDescent="0.25">
      <c r="A657" s="2"/>
      <c r="B657" s="2"/>
    </row>
    <row r="658" spans="1:2" ht="12.5" x14ac:dyDescent="0.25">
      <c r="A658" s="2"/>
      <c r="B658" s="2"/>
    </row>
    <row r="659" spans="1:2" ht="12.5" x14ac:dyDescent="0.25">
      <c r="A659" s="2"/>
      <c r="B659" s="2"/>
    </row>
    <row r="660" spans="1:2" ht="12.5" x14ac:dyDescent="0.25">
      <c r="A660" s="2"/>
      <c r="B660" s="2"/>
    </row>
    <row r="661" spans="1:2" ht="12.5" x14ac:dyDescent="0.25">
      <c r="A661" s="2"/>
      <c r="B661" s="2"/>
    </row>
    <row r="662" spans="1:2" ht="12.5" x14ac:dyDescent="0.25">
      <c r="A662" s="2"/>
      <c r="B662" s="2"/>
    </row>
    <row r="663" spans="1:2" ht="12.5" x14ac:dyDescent="0.25">
      <c r="A663" s="2"/>
      <c r="B663" s="2"/>
    </row>
    <row r="664" spans="1:2" ht="12.5" x14ac:dyDescent="0.25">
      <c r="A664" s="2"/>
      <c r="B664" s="2"/>
    </row>
    <row r="665" spans="1:2" ht="12.5" x14ac:dyDescent="0.25">
      <c r="A665" s="2"/>
      <c r="B665" s="2"/>
    </row>
    <row r="666" spans="1:2" ht="12.5" x14ac:dyDescent="0.25">
      <c r="A666" s="2"/>
      <c r="B666" s="2"/>
    </row>
    <row r="667" spans="1:2" ht="12.5" x14ac:dyDescent="0.25">
      <c r="A667" s="2"/>
      <c r="B667" s="2"/>
    </row>
    <row r="668" spans="1:2" ht="12.5" x14ac:dyDescent="0.25">
      <c r="A668" s="2"/>
      <c r="B668" s="2"/>
    </row>
    <row r="669" spans="1:2" ht="12.5" x14ac:dyDescent="0.25">
      <c r="A669" s="2"/>
      <c r="B669" s="2"/>
    </row>
    <row r="670" spans="1:2" ht="12.5" x14ac:dyDescent="0.25">
      <c r="A670" s="2"/>
      <c r="B670" s="2"/>
    </row>
    <row r="671" spans="1:2" ht="12.5" x14ac:dyDescent="0.25">
      <c r="A671" s="2"/>
      <c r="B671" s="2"/>
    </row>
    <row r="672" spans="1:2" ht="12.5" x14ac:dyDescent="0.25">
      <c r="A672" s="2"/>
      <c r="B672" s="2"/>
    </row>
    <row r="673" spans="1:2" ht="12.5" x14ac:dyDescent="0.25">
      <c r="A673" s="2"/>
      <c r="B673" s="2"/>
    </row>
    <row r="674" spans="1:2" ht="12.5" x14ac:dyDescent="0.25">
      <c r="A674" s="2"/>
      <c r="B674" s="2"/>
    </row>
    <row r="675" spans="1:2" ht="12.5" x14ac:dyDescent="0.25">
      <c r="A675" s="2"/>
      <c r="B675" s="2"/>
    </row>
    <row r="676" spans="1:2" ht="12.5" x14ac:dyDescent="0.25">
      <c r="A676" s="2"/>
      <c r="B676" s="2"/>
    </row>
    <row r="677" spans="1:2" ht="12.5" x14ac:dyDescent="0.25">
      <c r="A677" s="2"/>
      <c r="B677" s="2"/>
    </row>
    <row r="678" spans="1:2" ht="12.5" x14ac:dyDescent="0.25">
      <c r="A678" s="2"/>
      <c r="B678" s="2"/>
    </row>
    <row r="679" spans="1:2" ht="12.5" x14ac:dyDescent="0.25">
      <c r="A679" s="2"/>
      <c r="B679" s="2"/>
    </row>
    <row r="680" spans="1:2" ht="12.5" x14ac:dyDescent="0.25">
      <c r="A680" s="2"/>
      <c r="B680" s="2"/>
    </row>
    <row r="681" spans="1:2" ht="12.5" x14ac:dyDescent="0.25">
      <c r="A681" s="2"/>
      <c r="B681" s="2"/>
    </row>
    <row r="682" spans="1:2" ht="12.5" x14ac:dyDescent="0.25">
      <c r="A682" s="2"/>
      <c r="B682" s="2"/>
    </row>
    <row r="683" spans="1:2" ht="12.5" x14ac:dyDescent="0.25">
      <c r="A683" s="2"/>
      <c r="B683" s="2"/>
    </row>
    <row r="684" spans="1:2" ht="12.5" x14ac:dyDescent="0.25">
      <c r="A684" s="2"/>
      <c r="B684" s="2"/>
    </row>
    <row r="685" spans="1:2" ht="12.5" x14ac:dyDescent="0.25">
      <c r="A685" s="2"/>
      <c r="B685" s="2"/>
    </row>
    <row r="686" spans="1:2" ht="12.5" x14ac:dyDescent="0.25">
      <c r="A686" s="2"/>
      <c r="B686" s="2"/>
    </row>
    <row r="687" spans="1:2" ht="12.5" x14ac:dyDescent="0.25">
      <c r="A687" s="2"/>
      <c r="B687" s="2"/>
    </row>
    <row r="688" spans="1:2" ht="12.5" x14ac:dyDescent="0.25">
      <c r="A688" s="2"/>
      <c r="B688" s="2"/>
    </row>
    <row r="689" spans="1:2" ht="12.5" x14ac:dyDescent="0.25">
      <c r="A689" s="2"/>
      <c r="B689" s="2"/>
    </row>
    <row r="690" spans="1:2" ht="12.5" x14ac:dyDescent="0.25">
      <c r="A690" s="2"/>
      <c r="B690" s="2"/>
    </row>
    <row r="691" spans="1:2" ht="12.5" x14ac:dyDescent="0.25">
      <c r="A691" s="2"/>
      <c r="B691" s="2"/>
    </row>
    <row r="692" spans="1:2" ht="12.5" x14ac:dyDescent="0.25">
      <c r="A692" s="2"/>
      <c r="B692" s="2"/>
    </row>
    <row r="693" spans="1:2" ht="12.5" x14ac:dyDescent="0.25">
      <c r="A693" s="2"/>
      <c r="B693" s="2"/>
    </row>
    <row r="694" spans="1:2" ht="12.5" x14ac:dyDescent="0.25">
      <c r="A694" s="2"/>
      <c r="B694" s="2"/>
    </row>
    <row r="695" spans="1:2" ht="12.5" x14ac:dyDescent="0.25">
      <c r="A695" s="2"/>
      <c r="B695" s="2"/>
    </row>
    <row r="696" spans="1:2" ht="12.5" x14ac:dyDescent="0.25">
      <c r="A696" s="2"/>
      <c r="B696" s="2"/>
    </row>
    <row r="697" spans="1:2" ht="12.5" x14ac:dyDescent="0.25">
      <c r="A697" s="2"/>
      <c r="B697" s="2"/>
    </row>
    <row r="698" spans="1:2" ht="12.5" x14ac:dyDescent="0.25">
      <c r="A698" s="2"/>
      <c r="B698" s="2"/>
    </row>
    <row r="699" spans="1:2" ht="12.5" x14ac:dyDescent="0.25">
      <c r="A699" s="2"/>
      <c r="B699" s="2"/>
    </row>
    <row r="700" spans="1:2" ht="12.5" x14ac:dyDescent="0.25">
      <c r="A700" s="2"/>
      <c r="B700" s="2"/>
    </row>
    <row r="701" spans="1:2" ht="12.5" x14ac:dyDescent="0.25">
      <c r="A701" s="2"/>
      <c r="B701" s="2"/>
    </row>
    <row r="702" spans="1:2" ht="12.5" x14ac:dyDescent="0.25">
      <c r="A702" s="2"/>
      <c r="B702" s="2"/>
    </row>
    <row r="703" spans="1:2" ht="12.5" x14ac:dyDescent="0.25">
      <c r="A703" s="2"/>
      <c r="B703" s="2"/>
    </row>
    <row r="704" spans="1:2" ht="12.5" x14ac:dyDescent="0.25">
      <c r="A704" s="2"/>
      <c r="B704" s="2"/>
    </row>
    <row r="705" spans="1:2" ht="12.5" x14ac:dyDescent="0.25">
      <c r="A705" s="2"/>
      <c r="B705" s="2"/>
    </row>
    <row r="706" spans="1:2" ht="12.5" x14ac:dyDescent="0.25">
      <c r="A706" s="2"/>
      <c r="B706" s="2"/>
    </row>
    <row r="707" spans="1:2" ht="12.5" x14ac:dyDescent="0.25">
      <c r="A707" s="2"/>
      <c r="B707" s="2"/>
    </row>
    <row r="708" spans="1:2" ht="12.5" x14ac:dyDescent="0.25">
      <c r="A708" s="2"/>
      <c r="B708" s="2"/>
    </row>
    <row r="709" spans="1:2" ht="12.5" x14ac:dyDescent="0.25">
      <c r="A709" s="2"/>
      <c r="B709" s="2"/>
    </row>
    <row r="710" spans="1:2" ht="12.5" x14ac:dyDescent="0.25">
      <c r="A710" s="2"/>
      <c r="B710" s="2"/>
    </row>
    <row r="711" spans="1:2" ht="12.5" x14ac:dyDescent="0.25">
      <c r="A711" s="2"/>
      <c r="B711" s="2"/>
    </row>
    <row r="712" spans="1:2" ht="12.5" x14ac:dyDescent="0.25">
      <c r="A712" s="2"/>
      <c r="B712" s="2"/>
    </row>
    <row r="713" spans="1:2" ht="12.5" x14ac:dyDescent="0.25">
      <c r="A713" s="2"/>
      <c r="B713" s="2"/>
    </row>
    <row r="714" spans="1:2" ht="12.5" x14ac:dyDescent="0.25">
      <c r="A714" s="2"/>
      <c r="B714" s="2"/>
    </row>
    <row r="715" spans="1:2" ht="12.5" x14ac:dyDescent="0.25">
      <c r="A715" s="2"/>
      <c r="B715" s="2"/>
    </row>
    <row r="716" spans="1:2" ht="12.5" x14ac:dyDescent="0.25">
      <c r="A716" s="2"/>
      <c r="B716" s="2"/>
    </row>
    <row r="717" spans="1:2" ht="12.5" x14ac:dyDescent="0.25">
      <c r="A717" s="2"/>
      <c r="B717" s="2"/>
    </row>
    <row r="718" spans="1:2" ht="12.5" x14ac:dyDescent="0.25">
      <c r="A718" s="2"/>
      <c r="B718" s="2"/>
    </row>
    <row r="719" spans="1:2" ht="12.5" x14ac:dyDescent="0.25">
      <c r="A719" s="2"/>
      <c r="B719" s="2"/>
    </row>
    <row r="720" spans="1:2" ht="12.5" x14ac:dyDescent="0.25">
      <c r="A720" s="2"/>
      <c r="B720" s="2"/>
    </row>
    <row r="721" spans="1:2" ht="12.5" x14ac:dyDescent="0.25">
      <c r="A721" s="2"/>
      <c r="B721" s="2"/>
    </row>
    <row r="722" spans="1:2" ht="12.5" x14ac:dyDescent="0.25">
      <c r="A722" s="2"/>
      <c r="B722" s="2"/>
    </row>
    <row r="723" spans="1:2" ht="12.5" x14ac:dyDescent="0.25">
      <c r="A723" s="2"/>
      <c r="B723" s="2"/>
    </row>
    <row r="724" spans="1:2" ht="12.5" x14ac:dyDescent="0.25">
      <c r="A724" s="2"/>
      <c r="B724" s="2"/>
    </row>
    <row r="725" spans="1:2" ht="12.5" x14ac:dyDescent="0.25">
      <c r="A725" s="2"/>
      <c r="B725" s="2"/>
    </row>
    <row r="726" spans="1:2" ht="12.5" x14ac:dyDescent="0.25">
      <c r="A726" s="2"/>
      <c r="B726" s="2"/>
    </row>
    <row r="727" spans="1:2" ht="12.5" x14ac:dyDescent="0.25">
      <c r="A727" s="2"/>
      <c r="B727" s="2"/>
    </row>
    <row r="728" spans="1:2" ht="12.5" x14ac:dyDescent="0.25">
      <c r="A728" s="2"/>
      <c r="B728" s="2"/>
    </row>
    <row r="729" spans="1:2" ht="12.5" x14ac:dyDescent="0.25">
      <c r="A729" s="2"/>
      <c r="B729" s="2"/>
    </row>
    <row r="730" spans="1:2" ht="12.5" x14ac:dyDescent="0.25">
      <c r="A730" s="2"/>
      <c r="B730" s="2"/>
    </row>
    <row r="731" spans="1:2" ht="12.5" x14ac:dyDescent="0.25">
      <c r="A731" s="2"/>
      <c r="B731" s="2"/>
    </row>
    <row r="732" spans="1:2" ht="12.5" x14ac:dyDescent="0.25">
      <c r="A732" s="2"/>
      <c r="B732" s="2"/>
    </row>
    <row r="733" spans="1:2" ht="12.5" x14ac:dyDescent="0.25">
      <c r="A733" s="2"/>
      <c r="B733" s="2"/>
    </row>
    <row r="734" spans="1:2" ht="12.5" x14ac:dyDescent="0.25">
      <c r="A734" s="2"/>
      <c r="B734" s="2"/>
    </row>
    <row r="735" spans="1:2" ht="12.5" x14ac:dyDescent="0.25">
      <c r="A735" s="2"/>
      <c r="B735" s="2"/>
    </row>
    <row r="736" spans="1:2" ht="12.5" x14ac:dyDescent="0.25">
      <c r="A736" s="2"/>
      <c r="B736" s="2"/>
    </row>
    <row r="737" spans="1:2" ht="12.5" x14ac:dyDescent="0.25">
      <c r="A737" s="2"/>
      <c r="B737" s="2"/>
    </row>
    <row r="738" spans="1:2" ht="12.5" x14ac:dyDescent="0.25">
      <c r="A738" s="2"/>
      <c r="B738" s="2"/>
    </row>
    <row r="739" spans="1:2" ht="12.5" x14ac:dyDescent="0.25">
      <c r="A739" s="2"/>
      <c r="B739" s="2"/>
    </row>
    <row r="740" spans="1:2" ht="12.5" x14ac:dyDescent="0.25">
      <c r="A740" s="2"/>
      <c r="B740" s="2"/>
    </row>
    <row r="741" spans="1:2" ht="12.5" x14ac:dyDescent="0.25">
      <c r="A741" s="2"/>
      <c r="B741" s="2"/>
    </row>
    <row r="742" spans="1:2" ht="12.5" x14ac:dyDescent="0.25">
      <c r="A742" s="2"/>
      <c r="B742" s="2"/>
    </row>
    <row r="743" spans="1:2" ht="12.5" x14ac:dyDescent="0.25">
      <c r="A743" s="2"/>
      <c r="B743" s="2"/>
    </row>
    <row r="744" spans="1:2" ht="12.5" x14ac:dyDescent="0.25">
      <c r="A744" s="2"/>
      <c r="B744" s="2"/>
    </row>
    <row r="745" spans="1:2" ht="12.5" x14ac:dyDescent="0.25">
      <c r="A745" s="2"/>
      <c r="B745" s="2"/>
    </row>
    <row r="746" spans="1:2" ht="12.5" x14ac:dyDescent="0.25">
      <c r="A746" s="2"/>
      <c r="B746" s="2"/>
    </row>
    <row r="747" spans="1:2" ht="12.5" x14ac:dyDescent="0.25">
      <c r="A747" s="2"/>
      <c r="B747" s="2"/>
    </row>
    <row r="748" spans="1:2" ht="12.5" x14ac:dyDescent="0.25">
      <c r="A748" s="2"/>
      <c r="B748" s="2"/>
    </row>
    <row r="749" spans="1:2" ht="12.5" x14ac:dyDescent="0.25">
      <c r="A749" s="2"/>
      <c r="B749" s="2"/>
    </row>
    <row r="750" spans="1:2" ht="12.5" x14ac:dyDescent="0.25">
      <c r="A750" s="2"/>
      <c r="B750" s="2"/>
    </row>
    <row r="751" spans="1:2" ht="12.5" x14ac:dyDescent="0.25">
      <c r="A751" s="2"/>
      <c r="B751" s="2"/>
    </row>
    <row r="752" spans="1:2" ht="12.5" x14ac:dyDescent="0.25">
      <c r="A752" s="2"/>
      <c r="B752" s="2"/>
    </row>
    <row r="753" spans="1:2" ht="12.5" x14ac:dyDescent="0.25">
      <c r="A753" s="2"/>
      <c r="B753" s="2"/>
    </row>
    <row r="754" spans="1:2" ht="12.5" x14ac:dyDescent="0.25">
      <c r="A754" s="2"/>
      <c r="B754" s="2"/>
    </row>
    <row r="755" spans="1:2" ht="12.5" x14ac:dyDescent="0.25">
      <c r="A755" s="2"/>
      <c r="B755" s="2"/>
    </row>
    <row r="756" spans="1:2" ht="12.5" x14ac:dyDescent="0.25">
      <c r="A756" s="2"/>
      <c r="B756" s="2"/>
    </row>
    <row r="757" spans="1:2" ht="12.5" x14ac:dyDescent="0.25">
      <c r="A757" s="2"/>
      <c r="B757" s="2"/>
    </row>
    <row r="758" spans="1:2" ht="12.5" x14ac:dyDescent="0.25">
      <c r="A758" s="2"/>
      <c r="B758" s="2"/>
    </row>
    <row r="759" spans="1:2" ht="12.5" x14ac:dyDescent="0.25">
      <c r="A759" s="2"/>
      <c r="B759" s="2"/>
    </row>
    <row r="760" spans="1:2" ht="12.5" x14ac:dyDescent="0.25">
      <c r="A760" s="2"/>
      <c r="B760" s="2"/>
    </row>
    <row r="761" spans="1:2" ht="12.5" x14ac:dyDescent="0.25">
      <c r="A761" s="2"/>
      <c r="B761" s="2"/>
    </row>
    <row r="762" spans="1:2" ht="12.5" x14ac:dyDescent="0.25">
      <c r="A762" s="2"/>
      <c r="B762" s="2"/>
    </row>
    <row r="763" spans="1:2" ht="12.5" x14ac:dyDescent="0.25">
      <c r="A763" s="2"/>
      <c r="B763" s="2"/>
    </row>
    <row r="764" spans="1:2" ht="12.5" x14ac:dyDescent="0.25">
      <c r="A764" s="2"/>
      <c r="B764" s="2"/>
    </row>
    <row r="765" spans="1:2" ht="12.5" x14ac:dyDescent="0.25">
      <c r="A765" s="2"/>
      <c r="B765" s="2"/>
    </row>
    <row r="766" spans="1:2" ht="12.5" x14ac:dyDescent="0.25">
      <c r="A766" s="2"/>
      <c r="B766" s="2"/>
    </row>
    <row r="767" spans="1:2" ht="12.5" x14ac:dyDescent="0.25">
      <c r="A767" s="2"/>
      <c r="B767" s="2"/>
    </row>
    <row r="768" spans="1:2" ht="12.5" x14ac:dyDescent="0.25">
      <c r="A768" s="2"/>
      <c r="B768" s="2"/>
    </row>
    <row r="769" spans="1:2" ht="12.5" x14ac:dyDescent="0.25">
      <c r="A769" s="2"/>
      <c r="B769" s="2"/>
    </row>
    <row r="770" spans="1:2" ht="12.5" x14ac:dyDescent="0.25">
      <c r="A770" s="2"/>
      <c r="B770" s="2"/>
    </row>
    <row r="771" spans="1:2" ht="12.5" x14ac:dyDescent="0.25">
      <c r="A771" s="2"/>
      <c r="B771" s="2"/>
    </row>
    <row r="772" spans="1:2" ht="12.5" x14ac:dyDescent="0.25">
      <c r="A772" s="2"/>
      <c r="B772" s="2"/>
    </row>
    <row r="773" spans="1:2" ht="12.5" x14ac:dyDescent="0.25">
      <c r="A773" s="2"/>
      <c r="B773" s="2"/>
    </row>
    <row r="774" spans="1:2" ht="12.5" x14ac:dyDescent="0.25">
      <c r="A774" s="2"/>
      <c r="B774" s="2"/>
    </row>
    <row r="775" spans="1:2" ht="12.5" x14ac:dyDescent="0.25">
      <c r="A775" s="2"/>
      <c r="B775" s="2"/>
    </row>
    <row r="776" spans="1:2" ht="12.5" x14ac:dyDescent="0.25">
      <c r="A776" s="2"/>
      <c r="B776" s="2"/>
    </row>
    <row r="777" spans="1:2" ht="12.5" x14ac:dyDescent="0.25">
      <c r="A777" s="2"/>
      <c r="B777" s="2"/>
    </row>
    <row r="778" spans="1:2" ht="12.5" x14ac:dyDescent="0.25">
      <c r="A778" s="2"/>
      <c r="B778" s="2"/>
    </row>
    <row r="779" spans="1:2" ht="12.5" x14ac:dyDescent="0.25">
      <c r="A779" s="2"/>
      <c r="B779" s="2"/>
    </row>
    <row r="780" spans="1:2" ht="12.5" x14ac:dyDescent="0.25">
      <c r="A780" s="2"/>
      <c r="B780" s="2"/>
    </row>
    <row r="781" spans="1:2" ht="12.5" x14ac:dyDescent="0.25">
      <c r="A781" s="2"/>
      <c r="B781" s="2"/>
    </row>
    <row r="782" spans="1:2" ht="12.5" x14ac:dyDescent="0.25">
      <c r="A782" s="2"/>
      <c r="B782" s="2"/>
    </row>
    <row r="783" spans="1:2" ht="12.5" x14ac:dyDescent="0.25">
      <c r="A783" s="2"/>
      <c r="B783" s="2"/>
    </row>
    <row r="784" spans="1:2" ht="12.5" x14ac:dyDescent="0.25">
      <c r="A784" s="2"/>
      <c r="B784" s="2"/>
    </row>
    <row r="785" spans="1:2" ht="12.5" x14ac:dyDescent="0.25">
      <c r="A785" s="2"/>
      <c r="B785" s="2"/>
    </row>
    <row r="786" spans="1:2" ht="12.5" x14ac:dyDescent="0.25">
      <c r="A786" s="2"/>
      <c r="B786" s="2"/>
    </row>
    <row r="787" spans="1:2" ht="12.5" x14ac:dyDescent="0.25">
      <c r="A787" s="2"/>
      <c r="B787" s="2"/>
    </row>
    <row r="788" spans="1:2" ht="12.5" x14ac:dyDescent="0.25">
      <c r="A788" s="2"/>
      <c r="B788" s="2"/>
    </row>
    <row r="789" spans="1:2" ht="12.5" x14ac:dyDescent="0.25">
      <c r="A789" s="2"/>
      <c r="B789" s="2"/>
    </row>
    <row r="790" spans="1:2" ht="12.5" x14ac:dyDescent="0.25">
      <c r="A790" s="2"/>
      <c r="B790" s="2"/>
    </row>
    <row r="791" spans="1:2" ht="12.5" x14ac:dyDescent="0.25">
      <c r="A791" s="2"/>
      <c r="B791" s="2"/>
    </row>
    <row r="792" spans="1:2" ht="12.5" x14ac:dyDescent="0.25">
      <c r="A792" s="2"/>
      <c r="B792" s="2"/>
    </row>
    <row r="793" spans="1:2" ht="12.5" x14ac:dyDescent="0.25">
      <c r="A793" s="2"/>
      <c r="B793" s="2"/>
    </row>
    <row r="794" spans="1:2" ht="12.5" x14ac:dyDescent="0.25">
      <c r="A794" s="2"/>
      <c r="B794" s="2"/>
    </row>
    <row r="795" spans="1:2" ht="12.5" x14ac:dyDescent="0.25">
      <c r="A795" s="2"/>
      <c r="B795" s="2"/>
    </row>
    <row r="796" spans="1:2" ht="12.5" x14ac:dyDescent="0.25">
      <c r="A796" s="2"/>
      <c r="B796" s="2"/>
    </row>
    <row r="797" spans="1:2" ht="12.5" x14ac:dyDescent="0.25">
      <c r="A797" s="2"/>
      <c r="B797" s="2"/>
    </row>
    <row r="798" spans="1:2" ht="12.5" x14ac:dyDescent="0.25">
      <c r="A798" s="2"/>
      <c r="B798" s="2"/>
    </row>
    <row r="799" spans="1:2" ht="12.5" x14ac:dyDescent="0.25">
      <c r="A799" s="2"/>
      <c r="B799" s="2"/>
    </row>
    <row r="800" spans="1:2" ht="12.5" x14ac:dyDescent="0.25">
      <c r="A800" s="2"/>
      <c r="B800" s="2"/>
    </row>
    <row r="801" spans="1:2" ht="12.5" x14ac:dyDescent="0.25">
      <c r="A801" s="2"/>
      <c r="B801" s="2"/>
    </row>
    <row r="802" spans="1:2" ht="12.5" x14ac:dyDescent="0.25">
      <c r="A802" s="2"/>
      <c r="B802" s="2"/>
    </row>
    <row r="803" spans="1:2" ht="12.5" x14ac:dyDescent="0.25">
      <c r="A803" s="2"/>
      <c r="B803" s="2"/>
    </row>
    <row r="804" spans="1:2" ht="12.5" x14ac:dyDescent="0.25">
      <c r="A804" s="2"/>
      <c r="B804" s="2"/>
    </row>
    <row r="805" spans="1:2" ht="12.5" x14ac:dyDescent="0.25">
      <c r="A805" s="2"/>
      <c r="B805" s="2"/>
    </row>
    <row r="806" spans="1:2" ht="12.5" x14ac:dyDescent="0.25">
      <c r="A806" s="2"/>
      <c r="B806" s="2"/>
    </row>
    <row r="807" spans="1:2" ht="12.5" x14ac:dyDescent="0.25">
      <c r="A807" s="2"/>
      <c r="B807" s="2"/>
    </row>
    <row r="808" spans="1:2" ht="12.5" x14ac:dyDescent="0.25">
      <c r="A808" s="2"/>
      <c r="B808" s="2"/>
    </row>
    <row r="809" spans="1:2" ht="12.5" x14ac:dyDescent="0.25">
      <c r="A809" s="2"/>
      <c r="B809" s="2"/>
    </row>
    <row r="810" spans="1:2" ht="12.5" x14ac:dyDescent="0.25">
      <c r="A810" s="2"/>
      <c r="B810" s="2"/>
    </row>
    <row r="811" spans="1:2" ht="12.5" x14ac:dyDescent="0.25">
      <c r="A811" s="2"/>
      <c r="B811" s="2"/>
    </row>
    <row r="812" spans="1:2" ht="12.5" x14ac:dyDescent="0.25">
      <c r="A812" s="2"/>
      <c r="B812" s="2"/>
    </row>
    <row r="813" spans="1:2" ht="12.5" x14ac:dyDescent="0.25">
      <c r="A813" s="2"/>
      <c r="B813" s="2"/>
    </row>
    <row r="814" spans="1:2" ht="12.5" x14ac:dyDescent="0.25">
      <c r="A814" s="2"/>
      <c r="B814" s="2"/>
    </row>
    <row r="815" spans="1:2" ht="12.5" x14ac:dyDescent="0.25">
      <c r="A815" s="2"/>
      <c r="B815" s="2"/>
    </row>
    <row r="816" spans="1:2" ht="12.5" x14ac:dyDescent="0.25">
      <c r="A816" s="2"/>
      <c r="B816" s="2"/>
    </row>
    <row r="817" spans="1:2" ht="12.5" x14ac:dyDescent="0.25">
      <c r="A817" s="2"/>
      <c r="B817" s="2"/>
    </row>
    <row r="818" spans="1:2" ht="12.5" x14ac:dyDescent="0.25">
      <c r="A818" s="2"/>
      <c r="B818" s="2"/>
    </row>
    <row r="819" spans="1:2" ht="12.5" x14ac:dyDescent="0.25">
      <c r="A819" s="2"/>
      <c r="B819" s="2"/>
    </row>
    <row r="820" spans="1:2" ht="12.5" x14ac:dyDescent="0.25">
      <c r="A820" s="2"/>
      <c r="B820" s="2"/>
    </row>
    <row r="821" spans="1:2" ht="12.5" x14ac:dyDescent="0.25">
      <c r="A821" s="2"/>
      <c r="B821" s="2"/>
    </row>
    <row r="822" spans="1:2" ht="12.5" x14ac:dyDescent="0.25">
      <c r="A822" s="2"/>
      <c r="B822" s="2"/>
    </row>
    <row r="823" spans="1:2" ht="12.5" x14ac:dyDescent="0.25">
      <c r="A823" s="2"/>
      <c r="B823" s="2"/>
    </row>
    <row r="824" spans="1:2" ht="12.5" x14ac:dyDescent="0.25">
      <c r="A824" s="2"/>
      <c r="B824" s="2"/>
    </row>
    <row r="825" spans="1:2" ht="12.5" x14ac:dyDescent="0.25">
      <c r="A825" s="2"/>
      <c r="B825" s="2"/>
    </row>
    <row r="826" spans="1:2" ht="12.5" x14ac:dyDescent="0.25">
      <c r="A826" s="2"/>
      <c r="B826" s="2"/>
    </row>
    <row r="827" spans="1:2" ht="12.5" x14ac:dyDescent="0.25">
      <c r="A827" s="2"/>
      <c r="B827" s="2"/>
    </row>
    <row r="828" spans="1:2" ht="12.5" x14ac:dyDescent="0.25">
      <c r="A828" s="2"/>
      <c r="B828" s="2"/>
    </row>
    <row r="829" spans="1:2" ht="12.5" x14ac:dyDescent="0.25">
      <c r="A829" s="2"/>
      <c r="B829" s="2"/>
    </row>
    <row r="830" spans="1:2" ht="12.5" x14ac:dyDescent="0.25">
      <c r="A830" s="2"/>
      <c r="B830" s="2"/>
    </row>
    <row r="831" spans="1:2" ht="12.5" x14ac:dyDescent="0.25">
      <c r="A831" s="2"/>
      <c r="B831" s="2"/>
    </row>
    <row r="832" spans="1:2" ht="12.5" x14ac:dyDescent="0.25">
      <c r="A832" s="2"/>
      <c r="B832" s="2"/>
    </row>
    <row r="833" spans="1:2" ht="12.5" x14ac:dyDescent="0.25">
      <c r="A833" s="2"/>
      <c r="B833" s="2"/>
    </row>
    <row r="834" spans="1:2" ht="12.5" x14ac:dyDescent="0.25">
      <c r="A834" s="2"/>
      <c r="B834" s="2"/>
    </row>
    <row r="835" spans="1:2" ht="12.5" x14ac:dyDescent="0.25">
      <c r="A835" s="2"/>
      <c r="B835" s="2"/>
    </row>
    <row r="836" spans="1:2" ht="12.5" x14ac:dyDescent="0.25">
      <c r="A836" s="2"/>
      <c r="B836" s="2"/>
    </row>
    <row r="837" spans="1:2" ht="12.5" x14ac:dyDescent="0.25">
      <c r="A837" s="2"/>
      <c r="B837" s="2"/>
    </row>
    <row r="838" spans="1:2" ht="12.5" x14ac:dyDescent="0.25">
      <c r="A838" s="2"/>
      <c r="B838" s="2"/>
    </row>
    <row r="839" spans="1:2" ht="12.5" x14ac:dyDescent="0.25">
      <c r="A839" s="2"/>
      <c r="B839" s="2"/>
    </row>
    <row r="840" spans="1:2" ht="12.5" x14ac:dyDescent="0.25">
      <c r="A840" s="2"/>
      <c r="B840" s="2"/>
    </row>
    <row r="841" spans="1:2" ht="12.5" x14ac:dyDescent="0.25">
      <c r="A841" s="2"/>
      <c r="B841" s="2"/>
    </row>
    <row r="842" spans="1:2" ht="12.5" x14ac:dyDescent="0.25">
      <c r="A842" s="2"/>
      <c r="B842" s="2"/>
    </row>
    <row r="843" spans="1:2" ht="12.5" x14ac:dyDescent="0.25">
      <c r="A843" s="2"/>
      <c r="B843" s="2"/>
    </row>
    <row r="844" spans="1:2" ht="12.5" x14ac:dyDescent="0.25">
      <c r="A844" s="2"/>
      <c r="B844" s="2"/>
    </row>
    <row r="845" spans="1:2" ht="12.5" x14ac:dyDescent="0.25">
      <c r="A845" s="2"/>
      <c r="B845" s="2"/>
    </row>
    <row r="846" spans="1:2" ht="12.5" x14ac:dyDescent="0.25">
      <c r="A846" s="2"/>
      <c r="B846" s="2"/>
    </row>
    <row r="847" spans="1:2" ht="12.5" x14ac:dyDescent="0.25">
      <c r="A847" s="2"/>
      <c r="B847" s="2"/>
    </row>
    <row r="848" spans="1:2" ht="12.5" x14ac:dyDescent="0.25">
      <c r="A848" s="2"/>
      <c r="B848" s="2"/>
    </row>
    <row r="849" spans="1:2" ht="12.5" x14ac:dyDescent="0.25">
      <c r="A849" s="2"/>
      <c r="B849" s="2"/>
    </row>
    <row r="850" spans="1:2" ht="12.5" x14ac:dyDescent="0.25">
      <c r="A850" s="2"/>
      <c r="B850" s="2"/>
    </row>
    <row r="851" spans="1:2" ht="12.5" x14ac:dyDescent="0.25">
      <c r="A851" s="2"/>
      <c r="B851" s="2"/>
    </row>
    <row r="852" spans="1:2" ht="12.5" x14ac:dyDescent="0.25">
      <c r="A852" s="2"/>
      <c r="B852" s="2"/>
    </row>
    <row r="853" spans="1:2" ht="12.5" x14ac:dyDescent="0.25">
      <c r="A853" s="2"/>
      <c r="B853" s="2"/>
    </row>
    <row r="854" spans="1:2" ht="12.5" x14ac:dyDescent="0.25">
      <c r="A854" s="2"/>
      <c r="B854" s="2"/>
    </row>
    <row r="855" spans="1:2" ht="12.5" x14ac:dyDescent="0.25">
      <c r="A855" s="2"/>
      <c r="B855" s="2"/>
    </row>
    <row r="856" spans="1:2" ht="12.5" x14ac:dyDescent="0.25">
      <c r="A856" s="2"/>
      <c r="B856" s="2"/>
    </row>
    <row r="857" spans="1:2" ht="12.5" x14ac:dyDescent="0.25">
      <c r="A857" s="2"/>
      <c r="B857" s="2"/>
    </row>
    <row r="858" spans="1:2" ht="12.5" x14ac:dyDescent="0.25">
      <c r="A858" s="2"/>
      <c r="B858" s="2"/>
    </row>
    <row r="859" spans="1:2" ht="12.5" x14ac:dyDescent="0.25">
      <c r="A859" s="2"/>
      <c r="B859" s="2"/>
    </row>
    <row r="860" spans="1:2" ht="12.5" x14ac:dyDescent="0.25">
      <c r="A860" s="2"/>
      <c r="B860" s="2"/>
    </row>
    <row r="861" spans="1:2" ht="12.5" x14ac:dyDescent="0.25">
      <c r="A861" s="2"/>
      <c r="B861" s="2"/>
    </row>
    <row r="862" spans="1:2" ht="12.5" x14ac:dyDescent="0.25">
      <c r="A862" s="2"/>
      <c r="B862" s="2"/>
    </row>
    <row r="863" spans="1:2" ht="12.5" x14ac:dyDescent="0.25">
      <c r="A863" s="2"/>
      <c r="B863" s="2"/>
    </row>
    <row r="864" spans="1:2" ht="12.5" x14ac:dyDescent="0.25">
      <c r="A864" s="2"/>
      <c r="B864" s="2"/>
    </row>
    <row r="865" spans="1:2" ht="12.5" x14ac:dyDescent="0.25">
      <c r="A865" s="2"/>
      <c r="B865" s="2"/>
    </row>
    <row r="866" spans="1:2" ht="12.5" x14ac:dyDescent="0.25">
      <c r="A866" s="2"/>
      <c r="B866" s="2"/>
    </row>
    <row r="867" spans="1:2" ht="12.5" x14ac:dyDescent="0.25">
      <c r="A867" s="2"/>
      <c r="B867" s="2"/>
    </row>
    <row r="868" spans="1:2" ht="12.5" x14ac:dyDescent="0.25">
      <c r="A868" s="2"/>
      <c r="B868" s="2"/>
    </row>
    <row r="869" spans="1:2" ht="12.5" x14ac:dyDescent="0.25">
      <c r="A869" s="2"/>
      <c r="B869" s="2"/>
    </row>
    <row r="870" spans="1:2" ht="12.5" x14ac:dyDescent="0.25">
      <c r="A870" s="2"/>
      <c r="B870" s="2"/>
    </row>
    <row r="871" spans="1:2" ht="12.5" x14ac:dyDescent="0.25">
      <c r="A871" s="2"/>
      <c r="B871" s="2"/>
    </row>
    <row r="872" spans="1:2" ht="12.5" x14ac:dyDescent="0.25">
      <c r="A872" s="2"/>
      <c r="B872" s="2"/>
    </row>
    <row r="873" spans="1:2" ht="12.5" x14ac:dyDescent="0.25">
      <c r="A873" s="2"/>
      <c r="B873" s="2"/>
    </row>
    <row r="874" spans="1:2" ht="12.5" x14ac:dyDescent="0.25">
      <c r="A874" s="2"/>
      <c r="B874" s="2"/>
    </row>
    <row r="875" spans="1:2" ht="12.5" x14ac:dyDescent="0.25">
      <c r="A875" s="2"/>
      <c r="B875" s="2"/>
    </row>
    <row r="876" spans="1:2" ht="12.5" x14ac:dyDescent="0.25">
      <c r="A876" s="2"/>
      <c r="B876" s="2"/>
    </row>
    <row r="877" spans="1:2" ht="12.5" x14ac:dyDescent="0.25">
      <c r="A877" s="2"/>
      <c r="B877" s="2"/>
    </row>
    <row r="878" spans="1:2" ht="12.5" x14ac:dyDescent="0.25">
      <c r="A878" s="2"/>
      <c r="B878" s="2"/>
    </row>
    <row r="879" spans="1:2" ht="12.5" x14ac:dyDescent="0.25">
      <c r="A879" s="2"/>
      <c r="B879" s="2"/>
    </row>
    <row r="880" spans="1:2" ht="12.5" x14ac:dyDescent="0.25">
      <c r="A880" s="2"/>
      <c r="B880" s="2"/>
    </row>
    <row r="881" spans="1:2" ht="12.5" x14ac:dyDescent="0.25">
      <c r="A881" s="2"/>
      <c r="B881" s="2"/>
    </row>
    <row r="882" spans="1:2" ht="12.5" x14ac:dyDescent="0.25">
      <c r="A882" s="2"/>
      <c r="B882" s="2"/>
    </row>
    <row r="883" spans="1:2" ht="12.5" x14ac:dyDescent="0.25">
      <c r="A883" s="2"/>
      <c r="B883" s="2"/>
    </row>
    <row r="884" spans="1:2" ht="12.5" x14ac:dyDescent="0.25">
      <c r="A884" s="2"/>
      <c r="B884" s="2"/>
    </row>
    <row r="885" spans="1:2" ht="12.5" x14ac:dyDescent="0.25">
      <c r="A885" s="2"/>
      <c r="B885" s="2"/>
    </row>
    <row r="886" spans="1:2" ht="12.5" x14ac:dyDescent="0.25">
      <c r="A886" s="2"/>
      <c r="B886" s="2"/>
    </row>
    <row r="887" spans="1:2" ht="12.5" x14ac:dyDescent="0.25">
      <c r="A887" s="2"/>
      <c r="B887" s="2"/>
    </row>
    <row r="888" spans="1:2" ht="12.5" x14ac:dyDescent="0.25">
      <c r="A888" s="2"/>
      <c r="B888" s="2"/>
    </row>
    <row r="889" spans="1:2" ht="12.5" x14ac:dyDescent="0.25">
      <c r="A889" s="2"/>
      <c r="B889" s="2"/>
    </row>
    <row r="890" spans="1:2" ht="12.5" x14ac:dyDescent="0.25">
      <c r="A890" s="2"/>
      <c r="B890" s="2"/>
    </row>
    <row r="891" spans="1:2" ht="12.5" x14ac:dyDescent="0.25">
      <c r="A891" s="2"/>
      <c r="B891" s="2"/>
    </row>
    <row r="892" spans="1:2" ht="12.5" x14ac:dyDescent="0.25">
      <c r="A892" s="2"/>
      <c r="B892" s="2"/>
    </row>
    <row r="893" spans="1:2" ht="12.5" x14ac:dyDescent="0.25">
      <c r="A893" s="2"/>
      <c r="B893" s="2"/>
    </row>
    <row r="894" spans="1:2" ht="12.5" x14ac:dyDescent="0.25">
      <c r="A894" s="2"/>
      <c r="B894" s="2"/>
    </row>
    <row r="895" spans="1:2" ht="12.5" x14ac:dyDescent="0.25">
      <c r="A895" s="2"/>
      <c r="B895" s="2"/>
    </row>
    <row r="896" spans="1:2" ht="12.5" x14ac:dyDescent="0.25">
      <c r="A896" s="2"/>
      <c r="B896" s="2"/>
    </row>
    <row r="897" spans="1:2" ht="12.5" x14ac:dyDescent="0.25">
      <c r="A897" s="2"/>
      <c r="B897" s="2"/>
    </row>
    <row r="898" spans="1:2" ht="12.5" x14ac:dyDescent="0.25">
      <c r="A898" s="2"/>
      <c r="B898" s="2"/>
    </row>
    <row r="899" spans="1:2" ht="12.5" x14ac:dyDescent="0.25">
      <c r="A899" s="2"/>
      <c r="B899" s="2"/>
    </row>
    <row r="900" spans="1:2" ht="12.5" x14ac:dyDescent="0.25">
      <c r="A900" s="2"/>
      <c r="B900" s="2"/>
    </row>
    <row r="901" spans="1:2" ht="12.5" x14ac:dyDescent="0.25">
      <c r="A901" s="2"/>
      <c r="B901" s="2"/>
    </row>
    <row r="902" spans="1:2" ht="12.5" x14ac:dyDescent="0.25">
      <c r="A902" s="2"/>
      <c r="B902" s="2"/>
    </row>
    <row r="903" spans="1:2" ht="12.5" x14ac:dyDescent="0.25">
      <c r="A903" s="2"/>
      <c r="B903" s="2"/>
    </row>
    <row r="904" spans="1:2" ht="12.5" x14ac:dyDescent="0.25">
      <c r="A904" s="2"/>
      <c r="B904" s="2"/>
    </row>
    <row r="905" spans="1:2" ht="12.5" x14ac:dyDescent="0.25">
      <c r="A905" s="2"/>
      <c r="B905" s="2"/>
    </row>
    <row r="906" spans="1:2" ht="12.5" x14ac:dyDescent="0.25">
      <c r="A906" s="2"/>
      <c r="B906" s="2"/>
    </row>
    <row r="907" spans="1:2" ht="12.5" x14ac:dyDescent="0.25">
      <c r="A907" s="2"/>
      <c r="B907" s="2"/>
    </row>
    <row r="908" spans="1:2" ht="12.5" x14ac:dyDescent="0.25">
      <c r="A908" s="2"/>
      <c r="B908" s="2"/>
    </row>
    <row r="909" spans="1:2" ht="12.5" x14ac:dyDescent="0.25">
      <c r="A909" s="2"/>
      <c r="B909" s="2"/>
    </row>
    <row r="910" spans="1:2" ht="12.5" x14ac:dyDescent="0.25">
      <c r="A910" s="2"/>
      <c r="B910" s="2"/>
    </row>
    <row r="911" spans="1:2" ht="12.5" x14ac:dyDescent="0.25">
      <c r="A911" s="2"/>
      <c r="B911" s="2"/>
    </row>
    <row r="912" spans="1:2" ht="12.5" x14ac:dyDescent="0.25">
      <c r="A912" s="2"/>
      <c r="B912" s="2"/>
    </row>
    <row r="913" spans="1:2" ht="12.5" x14ac:dyDescent="0.25">
      <c r="A913" s="2"/>
      <c r="B913" s="2"/>
    </row>
    <row r="914" spans="1:2" ht="12.5" x14ac:dyDescent="0.25">
      <c r="A914" s="2"/>
      <c r="B914" s="2"/>
    </row>
    <row r="915" spans="1:2" ht="12.5" x14ac:dyDescent="0.25">
      <c r="A915" s="2"/>
      <c r="B915" s="2"/>
    </row>
    <row r="916" spans="1:2" ht="12.5" x14ac:dyDescent="0.25">
      <c r="A916" s="2"/>
      <c r="B916" s="2"/>
    </row>
    <row r="917" spans="1:2" ht="12.5" x14ac:dyDescent="0.25">
      <c r="A917" s="2"/>
      <c r="B917" s="2"/>
    </row>
    <row r="918" spans="1:2" ht="12.5" x14ac:dyDescent="0.25">
      <c r="A918" s="2"/>
      <c r="B918" s="2"/>
    </row>
    <row r="919" spans="1:2" ht="12.5" x14ac:dyDescent="0.25">
      <c r="A919" s="2"/>
      <c r="B919" s="2"/>
    </row>
    <row r="920" spans="1:2" ht="12.5" x14ac:dyDescent="0.25">
      <c r="A920" s="2"/>
      <c r="B920" s="2"/>
    </row>
    <row r="921" spans="1:2" ht="12.5" x14ac:dyDescent="0.25">
      <c r="A921" s="2"/>
      <c r="B921" s="2"/>
    </row>
    <row r="922" spans="1:2" ht="12.5" x14ac:dyDescent="0.25">
      <c r="A922" s="2"/>
      <c r="B922" s="2"/>
    </row>
    <row r="923" spans="1:2" ht="12.5" x14ac:dyDescent="0.25">
      <c r="A923" s="2"/>
      <c r="B923" s="2"/>
    </row>
    <row r="924" spans="1:2" ht="12.5" x14ac:dyDescent="0.25">
      <c r="A924" s="2"/>
      <c r="B924" s="2"/>
    </row>
    <row r="925" spans="1:2" ht="12.5" x14ac:dyDescent="0.25">
      <c r="A925" s="2"/>
      <c r="B925" s="2"/>
    </row>
    <row r="926" spans="1:2" ht="12.5" x14ac:dyDescent="0.25">
      <c r="A926" s="2"/>
      <c r="B926" s="2"/>
    </row>
    <row r="927" spans="1:2" ht="12.5" x14ac:dyDescent="0.25">
      <c r="A927" s="2"/>
      <c r="B927" s="2"/>
    </row>
    <row r="928" spans="1:2" ht="12.5" x14ac:dyDescent="0.25">
      <c r="A928" s="2"/>
      <c r="B928" s="2"/>
    </row>
    <row r="929" spans="1:2" ht="12.5" x14ac:dyDescent="0.25">
      <c r="A929" s="2"/>
      <c r="B929" s="2"/>
    </row>
    <row r="930" spans="1:2" ht="12.5" x14ac:dyDescent="0.25">
      <c r="A930" s="2"/>
      <c r="B930" s="2"/>
    </row>
    <row r="931" spans="1:2" ht="12.5" x14ac:dyDescent="0.25">
      <c r="A931" s="2"/>
      <c r="B931" s="2"/>
    </row>
    <row r="932" spans="1:2" ht="12.5" x14ac:dyDescent="0.25">
      <c r="A932" s="2"/>
      <c r="B932" s="2"/>
    </row>
    <row r="933" spans="1:2" ht="12.5" x14ac:dyDescent="0.25">
      <c r="A933" s="2"/>
      <c r="B933" s="2"/>
    </row>
    <row r="934" spans="1:2" ht="12.5" x14ac:dyDescent="0.25">
      <c r="A934" s="2"/>
      <c r="B934" s="2"/>
    </row>
    <row r="935" spans="1:2" ht="12.5" x14ac:dyDescent="0.25">
      <c r="A935" s="2"/>
      <c r="B935" s="2"/>
    </row>
    <row r="936" spans="1:2" ht="12.5" x14ac:dyDescent="0.25">
      <c r="A936" s="2"/>
      <c r="B936" s="2"/>
    </row>
    <row r="937" spans="1:2" ht="12.5" x14ac:dyDescent="0.25">
      <c r="A937" s="2"/>
      <c r="B937" s="2"/>
    </row>
    <row r="938" spans="1:2" ht="12.5" x14ac:dyDescent="0.25">
      <c r="A938" s="2"/>
      <c r="B938" s="2"/>
    </row>
    <row r="939" spans="1:2" ht="12.5" x14ac:dyDescent="0.25">
      <c r="A939" s="2"/>
      <c r="B939" s="2"/>
    </row>
    <row r="940" spans="1:2" ht="12.5" x14ac:dyDescent="0.25">
      <c r="A940" s="2"/>
      <c r="B940" s="2"/>
    </row>
    <row r="941" spans="1:2" ht="12.5" x14ac:dyDescent="0.25">
      <c r="A941" s="2"/>
      <c r="B941" s="2"/>
    </row>
    <row r="942" spans="1:2" ht="12.5" x14ac:dyDescent="0.25">
      <c r="A942" s="2"/>
      <c r="B942" s="2"/>
    </row>
    <row r="943" spans="1:2" ht="12.5" x14ac:dyDescent="0.25">
      <c r="A943" s="2"/>
      <c r="B943" s="2"/>
    </row>
    <row r="944" spans="1:2" ht="12.5" x14ac:dyDescent="0.25">
      <c r="A944" s="2"/>
      <c r="B944" s="2"/>
    </row>
    <row r="945" spans="1:2" ht="12.5" x14ac:dyDescent="0.25">
      <c r="A945" s="2"/>
      <c r="B945" s="2"/>
    </row>
    <row r="946" spans="1:2" ht="12.5" x14ac:dyDescent="0.25">
      <c r="A946" s="2"/>
      <c r="B946" s="2"/>
    </row>
    <row r="947" spans="1:2" ht="12.5" x14ac:dyDescent="0.25">
      <c r="A947" s="2"/>
      <c r="B947" s="2"/>
    </row>
    <row r="948" spans="1:2" ht="12.5" x14ac:dyDescent="0.25">
      <c r="A948" s="2"/>
      <c r="B948" s="2"/>
    </row>
    <row r="949" spans="1:2" ht="12.5" x14ac:dyDescent="0.25">
      <c r="A949" s="2"/>
      <c r="B949" s="2"/>
    </row>
    <row r="950" spans="1:2" ht="12.5" x14ac:dyDescent="0.25">
      <c r="A950" s="2"/>
      <c r="B950" s="2"/>
    </row>
    <row r="951" spans="1:2" ht="12.5" x14ac:dyDescent="0.25">
      <c r="A951" s="2"/>
      <c r="B951" s="2"/>
    </row>
    <row r="952" spans="1:2" ht="12.5" x14ac:dyDescent="0.25">
      <c r="A952" s="2"/>
      <c r="B952" s="2"/>
    </row>
    <row r="953" spans="1:2" ht="12.5" x14ac:dyDescent="0.25">
      <c r="A953" s="2"/>
      <c r="B953" s="2"/>
    </row>
    <row r="954" spans="1:2" ht="12.5" x14ac:dyDescent="0.25">
      <c r="A954" s="2"/>
      <c r="B954" s="2"/>
    </row>
    <row r="955" spans="1:2" ht="12.5" x14ac:dyDescent="0.25">
      <c r="A955" s="2"/>
      <c r="B955" s="2"/>
    </row>
    <row r="956" spans="1:2" ht="12.5" x14ac:dyDescent="0.25">
      <c r="A956" s="2"/>
      <c r="B956" s="2"/>
    </row>
    <row r="957" spans="1:2" ht="12.5" x14ac:dyDescent="0.25">
      <c r="A957" s="2"/>
      <c r="B957" s="2"/>
    </row>
    <row r="958" spans="1:2" ht="12.5" x14ac:dyDescent="0.25">
      <c r="A958" s="2"/>
      <c r="B958" s="2"/>
    </row>
    <row r="959" spans="1:2" ht="12.5" x14ac:dyDescent="0.25">
      <c r="A959" s="2"/>
      <c r="B959" s="2"/>
    </row>
    <row r="960" spans="1:2" ht="12.5" x14ac:dyDescent="0.25">
      <c r="A960" s="2"/>
      <c r="B960" s="2"/>
    </row>
    <row r="961" spans="1:2" ht="12.5" x14ac:dyDescent="0.25">
      <c r="A961" s="2"/>
      <c r="B961" s="2"/>
    </row>
    <row r="962" spans="1:2" ht="12.5" x14ac:dyDescent="0.25">
      <c r="A962" s="2"/>
      <c r="B962" s="2"/>
    </row>
    <row r="963" spans="1:2" ht="12.5" x14ac:dyDescent="0.25">
      <c r="A963" s="2"/>
      <c r="B963" s="2"/>
    </row>
    <row r="964" spans="1:2" ht="12.5" x14ac:dyDescent="0.25">
      <c r="A964" s="2"/>
      <c r="B964" s="2"/>
    </row>
    <row r="965" spans="1:2" ht="12.5" x14ac:dyDescent="0.25">
      <c r="A965" s="2"/>
      <c r="B965" s="2"/>
    </row>
    <row r="966" spans="1:2" ht="12.5" x14ac:dyDescent="0.25">
      <c r="A966" s="2"/>
      <c r="B966" s="2"/>
    </row>
    <row r="967" spans="1:2" ht="12.5" x14ac:dyDescent="0.25">
      <c r="A967" s="2"/>
      <c r="B967" s="2"/>
    </row>
    <row r="968" spans="1:2" ht="12.5" x14ac:dyDescent="0.25">
      <c r="A968" s="2"/>
      <c r="B968" s="2"/>
    </row>
    <row r="969" spans="1:2" ht="12.5" x14ac:dyDescent="0.25">
      <c r="A969" s="2"/>
      <c r="B969" s="2"/>
    </row>
    <row r="970" spans="1:2" ht="12.5" x14ac:dyDescent="0.25">
      <c r="A970" s="2"/>
      <c r="B970" s="2"/>
    </row>
    <row r="971" spans="1:2" ht="12.5" x14ac:dyDescent="0.25">
      <c r="A971" s="2"/>
      <c r="B971" s="2"/>
    </row>
    <row r="972" spans="1:2" ht="12.5" x14ac:dyDescent="0.25">
      <c r="A972" s="2"/>
      <c r="B972" s="2"/>
    </row>
    <row r="973" spans="1:2" ht="12.5" x14ac:dyDescent="0.25">
      <c r="A973" s="2"/>
      <c r="B973" s="2"/>
    </row>
    <row r="974" spans="1:2" ht="12.5" x14ac:dyDescent="0.25">
      <c r="A974" s="2"/>
      <c r="B974" s="2"/>
    </row>
    <row r="975" spans="1:2" ht="12.5" x14ac:dyDescent="0.25">
      <c r="A975" s="2"/>
      <c r="B975" s="2"/>
    </row>
    <row r="976" spans="1:2" ht="12.5" x14ac:dyDescent="0.25">
      <c r="A976" s="2"/>
      <c r="B976" s="2"/>
    </row>
    <row r="977" spans="1:2" ht="12.5" x14ac:dyDescent="0.25">
      <c r="A977" s="2"/>
      <c r="B977" s="2"/>
    </row>
    <row r="978" spans="1:2" ht="12.5" x14ac:dyDescent="0.25">
      <c r="A978" s="2"/>
      <c r="B978" s="2"/>
    </row>
    <row r="979" spans="1:2" ht="12.5" x14ac:dyDescent="0.25">
      <c r="A979" s="2"/>
      <c r="B979" s="2"/>
    </row>
    <row r="980" spans="1:2" ht="12.5" x14ac:dyDescent="0.25">
      <c r="A980" s="2"/>
      <c r="B980" s="2"/>
    </row>
    <row r="981" spans="1:2" ht="12.5" x14ac:dyDescent="0.25">
      <c r="A981" s="2"/>
      <c r="B981" s="2"/>
    </row>
    <row r="982" spans="1:2" ht="12.5" x14ac:dyDescent="0.25">
      <c r="A982" s="2"/>
      <c r="B982" s="2"/>
    </row>
    <row r="983" spans="1:2" ht="12.5" x14ac:dyDescent="0.25">
      <c r="A983" s="2"/>
      <c r="B983" s="2"/>
    </row>
    <row r="984" spans="1:2" ht="12.5" x14ac:dyDescent="0.25">
      <c r="A984" s="2"/>
      <c r="B984" s="2"/>
    </row>
    <row r="985" spans="1:2" ht="12.5" x14ac:dyDescent="0.25">
      <c r="A985" s="2"/>
      <c r="B985" s="2"/>
    </row>
    <row r="986" spans="1:2" ht="12.5" x14ac:dyDescent="0.25">
      <c r="A986" s="2"/>
      <c r="B986" s="2"/>
    </row>
    <row r="987" spans="1:2" ht="12.5" x14ac:dyDescent="0.25">
      <c r="A987" s="2"/>
      <c r="B987" s="2"/>
    </row>
    <row r="988" spans="1:2" ht="12.5" x14ac:dyDescent="0.25">
      <c r="A988" s="2"/>
      <c r="B988" s="2"/>
    </row>
    <row r="989" spans="1:2" ht="12.5" x14ac:dyDescent="0.25">
      <c r="A989" s="2"/>
      <c r="B989" s="2"/>
    </row>
    <row r="990" spans="1:2" ht="12.5" x14ac:dyDescent="0.25">
      <c r="A990" s="2"/>
      <c r="B990" s="2"/>
    </row>
    <row r="991" spans="1:2" ht="12.5" x14ac:dyDescent="0.25">
      <c r="A991" s="2"/>
      <c r="B991" s="2"/>
    </row>
    <row r="992" spans="1:2" ht="12.5" x14ac:dyDescent="0.25">
      <c r="A992" s="2"/>
      <c r="B992" s="2"/>
    </row>
    <row r="993" spans="1:2" ht="12.5" x14ac:dyDescent="0.25">
      <c r="A993" s="2"/>
      <c r="B993" s="2"/>
    </row>
    <row r="994" spans="1:2" ht="12.5" x14ac:dyDescent="0.25">
      <c r="A994" s="2"/>
      <c r="B994" s="2"/>
    </row>
    <row r="995" spans="1:2" ht="12.5" x14ac:dyDescent="0.25">
      <c r="A995" s="2"/>
      <c r="B995" s="2"/>
    </row>
    <row r="996" spans="1:2" ht="12.5" x14ac:dyDescent="0.25">
      <c r="A996" s="2"/>
      <c r="B996" s="2"/>
    </row>
    <row r="997" spans="1:2" ht="12.5" x14ac:dyDescent="0.25">
      <c r="A997" s="2"/>
      <c r="B997" s="2"/>
    </row>
    <row r="998" spans="1:2" ht="12.5" x14ac:dyDescent="0.25">
      <c r="A998" s="2"/>
      <c r="B998" s="2"/>
    </row>
    <row r="999" spans="1:2" ht="12.5" x14ac:dyDescent="0.25">
      <c r="A999" s="2"/>
      <c r="B999" s="2"/>
    </row>
    <row r="1000" spans="1:2" ht="12.5" x14ac:dyDescent="0.25">
      <c r="A1000" s="2"/>
      <c r="B1000" s="2"/>
    </row>
    <row r="1001" spans="1:2" ht="12.5" x14ac:dyDescent="0.25">
      <c r="A1001" s="2"/>
      <c r="B1001" s="2"/>
    </row>
    <row r="1002" spans="1:2" ht="12.5" x14ac:dyDescent="0.25">
      <c r="A1002" s="2"/>
      <c r="B1002" s="2"/>
    </row>
    <row r="1003" spans="1:2" ht="12.5" x14ac:dyDescent="0.25">
      <c r="A1003" s="2"/>
      <c r="B1003" s="2"/>
    </row>
  </sheetData>
  <conditionalFormatting sqref="C3:C27">
    <cfRule type="colorScale" priority="1">
      <colorScale>
        <cfvo type="min"/>
        <cfvo type="percentile" val="50"/>
        <cfvo type="max"/>
        <color rgb="FFF4CCCC"/>
        <color rgb="FFFFFFFF"/>
        <color rgb="FFB6D7A8"/>
      </colorScale>
    </cfRule>
  </conditionalFormatting>
  <conditionalFormatting sqref="F3:F2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B100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328125" defaultRowHeight="15" customHeight="1" x14ac:dyDescent="0.25"/>
  <sheetData>
    <row r="1" spans="1:54" x14ac:dyDescent="0.3">
      <c r="A1" s="1" t="s">
        <v>52</v>
      </c>
      <c r="B1" s="1" t="s">
        <v>2</v>
      </c>
      <c r="C1" s="1" t="s">
        <v>53</v>
      </c>
      <c r="D1" s="19"/>
      <c r="E1" s="20" t="s">
        <v>54</v>
      </c>
      <c r="F1" s="20" t="s">
        <v>55</v>
      </c>
      <c r="G1" s="20" t="s">
        <v>56</v>
      </c>
      <c r="H1" s="21" t="s">
        <v>57</v>
      </c>
      <c r="I1" s="1" t="s">
        <v>58</v>
      </c>
      <c r="J1" s="1"/>
      <c r="K1" s="1" t="s">
        <v>59</v>
      </c>
      <c r="L1" s="1" t="s">
        <v>60</v>
      </c>
      <c r="M1" s="1" t="s">
        <v>61</v>
      </c>
      <c r="N1" s="22" t="s">
        <v>62</v>
      </c>
      <c r="O1" s="1" t="s">
        <v>63</v>
      </c>
      <c r="P1" s="22" t="s">
        <v>64</v>
      </c>
      <c r="Q1" s="22" t="s">
        <v>65</v>
      </c>
      <c r="R1" s="22" t="s">
        <v>66</v>
      </c>
      <c r="S1" s="22" t="s">
        <v>67</v>
      </c>
      <c r="T1" s="22" t="s">
        <v>68</v>
      </c>
      <c r="U1" s="23" t="s">
        <v>69</v>
      </c>
      <c r="V1" s="24" t="s">
        <v>70</v>
      </c>
      <c r="W1" s="25" t="s">
        <v>71</v>
      </c>
      <c r="X1" s="26" t="s">
        <v>72</v>
      </c>
      <c r="Y1" s="24" t="s">
        <v>73</v>
      </c>
      <c r="Z1" s="25" t="s">
        <v>74</v>
      </c>
      <c r="AA1" s="27" t="s">
        <v>75</v>
      </c>
      <c r="AB1" s="24" t="s">
        <v>76</v>
      </c>
      <c r="AC1" s="25" t="s">
        <v>77</v>
      </c>
      <c r="AD1" s="26" t="s">
        <v>78</v>
      </c>
      <c r="AE1" s="24" t="s">
        <v>79</v>
      </c>
      <c r="AF1" s="25" t="s">
        <v>80</v>
      </c>
      <c r="AG1" s="26" t="s">
        <v>81</v>
      </c>
      <c r="AH1" s="24" t="s">
        <v>82</v>
      </c>
      <c r="AI1" s="28" t="s">
        <v>83</v>
      </c>
      <c r="AJ1" s="25" t="s">
        <v>84</v>
      </c>
      <c r="AK1" s="24" t="s">
        <v>85</v>
      </c>
      <c r="AL1" s="25" t="s">
        <v>86</v>
      </c>
      <c r="AM1" s="25" t="s">
        <v>87</v>
      </c>
      <c r="AN1" s="24" t="s">
        <v>88</v>
      </c>
      <c r="AO1" s="25" t="s">
        <v>89</v>
      </c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</row>
    <row r="2" spans="1:54" ht="15" customHeight="1" x14ac:dyDescent="0.25">
      <c r="A2" s="8">
        <v>180102080602</v>
      </c>
      <c r="B2" s="2" t="s">
        <v>34</v>
      </c>
      <c r="C2" s="29">
        <v>12839.32</v>
      </c>
      <c r="D2" s="30"/>
      <c r="E2" s="31">
        <v>4.683798071683082</v>
      </c>
      <c r="F2" s="31">
        <v>5</v>
      </c>
      <c r="G2" s="31">
        <v>2.7095413249212457</v>
      </c>
      <c r="H2" s="31">
        <v>2</v>
      </c>
      <c r="I2" s="8">
        <v>7.4028318519661731</v>
      </c>
      <c r="J2" s="8"/>
      <c r="K2" s="8">
        <v>1.3531287451127607</v>
      </c>
      <c r="L2" s="8">
        <v>4</v>
      </c>
      <c r="M2" s="8">
        <v>1.6780316820338355</v>
      </c>
      <c r="N2" s="32">
        <v>3</v>
      </c>
      <c r="O2" s="29">
        <v>84.481954041616405</v>
      </c>
      <c r="P2" s="32">
        <v>3</v>
      </c>
      <c r="Q2" s="32">
        <f>biodiversity!$G$2</f>
        <v>0</v>
      </c>
      <c r="R2" s="32">
        <f>biodiversity!$I$2</f>
        <v>0</v>
      </c>
      <c r="S2" s="32">
        <f>biodiversity!$H$2</f>
        <v>2</v>
      </c>
      <c r="T2" s="32">
        <f>biodiversity!$J$2</f>
        <v>0</v>
      </c>
      <c r="U2" s="33">
        <v>1.2330000000000001E-2</v>
      </c>
      <c r="V2" s="32">
        <v>3</v>
      </c>
      <c r="W2" s="29">
        <v>158.28</v>
      </c>
      <c r="X2" s="34">
        <v>0</v>
      </c>
      <c r="Y2" s="35">
        <v>0</v>
      </c>
      <c r="AA2" s="36">
        <v>3.8798200329959003E-3</v>
      </c>
      <c r="AB2" s="35">
        <v>1</v>
      </c>
      <c r="AC2" s="31">
        <v>49.814250946044922</v>
      </c>
      <c r="AD2" s="34">
        <v>3.1928964300712167E-3</v>
      </c>
      <c r="AE2" s="35">
        <v>4</v>
      </c>
      <c r="AF2" s="31">
        <v>40.994618992541973</v>
      </c>
      <c r="AG2" s="34">
        <v>1.3736607641228603E-2</v>
      </c>
      <c r="AH2" s="35">
        <v>3</v>
      </c>
      <c r="AI2" s="37">
        <v>176.36870122017922</v>
      </c>
      <c r="AJ2" s="38">
        <v>0.15986237602012116</v>
      </c>
      <c r="AK2" s="35">
        <v>3</v>
      </c>
      <c r="AL2" s="2">
        <v>2052.5242016826619</v>
      </c>
      <c r="AM2" s="38">
        <v>0.5452697044381144</v>
      </c>
      <c r="AN2" s="35">
        <v>4</v>
      </c>
      <c r="AO2" s="2">
        <v>7000.8922215863713</v>
      </c>
    </row>
    <row r="3" spans="1:54" ht="15" customHeight="1" x14ac:dyDescent="0.25">
      <c r="A3" s="8">
        <v>180102080601</v>
      </c>
      <c r="B3" s="2" t="s">
        <v>18</v>
      </c>
      <c r="C3" s="29">
        <v>15834.17</v>
      </c>
      <c r="D3" s="30"/>
      <c r="E3" s="31">
        <v>4.1399336520777448</v>
      </c>
      <c r="F3" s="31">
        <v>4</v>
      </c>
      <c r="G3" s="31">
        <v>3.2483894829064539</v>
      </c>
      <c r="H3" s="31">
        <v>5</v>
      </c>
      <c r="I3" s="8">
        <v>7.9576799214215432</v>
      </c>
      <c r="J3" s="8"/>
      <c r="K3" s="8">
        <v>1.9849957674973395</v>
      </c>
      <c r="L3" s="8">
        <v>5</v>
      </c>
      <c r="M3" s="8">
        <v>3.6389546616430262</v>
      </c>
      <c r="N3" s="32">
        <v>4</v>
      </c>
      <c r="O3" s="29">
        <v>404.53401541548499</v>
      </c>
      <c r="P3" s="32">
        <v>5</v>
      </c>
      <c r="Q3" s="32">
        <f>biodiversity!$G$3</f>
        <v>3</v>
      </c>
      <c r="R3" s="32">
        <f>biodiversity!$I$3</f>
        <v>2</v>
      </c>
      <c r="S3" s="32">
        <f>biodiversity!$H$3</f>
        <v>2</v>
      </c>
      <c r="T3" s="32">
        <f>biodiversity!$J$3</f>
        <v>0</v>
      </c>
      <c r="U3" s="33">
        <v>7.5799999999999999E-3</v>
      </c>
      <c r="V3" s="32">
        <v>2</v>
      </c>
      <c r="W3" s="29">
        <v>120</v>
      </c>
      <c r="X3" s="34">
        <v>0</v>
      </c>
      <c r="Y3" s="35">
        <v>0</v>
      </c>
      <c r="AA3" s="36">
        <v>1.3528106910844849E-2</v>
      </c>
      <c r="AB3" s="35">
        <v>1</v>
      </c>
      <c r="AC3" s="31">
        <v>214.20634460449219</v>
      </c>
      <c r="AD3" s="34">
        <v>7.8450204031822596E-3</v>
      </c>
      <c r="AE3" s="35">
        <v>5</v>
      </c>
      <c r="AF3" s="31">
        <v>124.21938671745644</v>
      </c>
      <c r="AG3" s="34">
        <v>3.1217554112426681E-2</v>
      </c>
      <c r="AH3" s="35">
        <v>5</v>
      </c>
      <c r="AI3" s="37">
        <v>494.30405880036318</v>
      </c>
      <c r="AJ3" s="38">
        <v>0</v>
      </c>
      <c r="AK3" s="35">
        <v>0</v>
      </c>
      <c r="AM3" s="38">
        <v>0.98498019427142613</v>
      </c>
      <c r="AN3" s="35">
        <v>5</v>
      </c>
      <c r="AO3" s="2">
        <v>15596.343842726788</v>
      </c>
    </row>
    <row r="4" spans="1:54" ht="15" customHeight="1" x14ac:dyDescent="0.25">
      <c r="A4" s="8">
        <v>180102080206</v>
      </c>
      <c r="B4" s="2" t="s">
        <v>42</v>
      </c>
      <c r="C4" s="29">
        <v>10279.36</v>
      </c>
      <c r="D4" s="30"/>
      <c r="E4" s="31">
        <v>2.614090722360785</v>
      </c>
      <c r="F4" s="31">
        <v>2</v>
      </c>
      <c r="G4" s="31">
        <v>3.2066726904173439</v>
      </c>
      <c r="H4" s="31">
        <v>5</v>
      </c>
      <c r="I4" s="8">
        <v>3.14359356978597</v>
      </c>
      <c r="J4" s="8"/>
      <c r="K4" s="8">
        <v>0.11357275522840916</v>
      </c>
      <c r="L4" s="8">
        <v>2</v>
      </c>
      <c r="M4" s="8">
        <v>0.94141786195775312</v>
      </c>
      <c r="N4" s="32">
        <v>2</v>
      </c>
      <c r="O4" s="29">
        <v>20.329403916791399</v>
      </c>
      <c r="P4" s="32">
        <v>1</v>
      </c>
      <c r="Q4" s="32">
        <f>biodiversity!$G$4</f>
        <v>0</v>
      </c>
      <c r="R4" s="32">
        <f>biodiversity!$I$4</f>
        <v>0</v>
      </c>
      <c r="S4" s="32">
        <f>biodiversity!$H$4</f>
        <v>0</v>
      </c>
      <c r="T4" s="32">
        <f>biodiversity!$J$4</f>
        <v>0</v>
      </c>
      <c r="U4" s="33">
        <v>6.0000000000000002E-5</v>
      </c>
      <c r="V4" s="32">
        <v>1</v>
      </c>
      <c r="W4" s="29">
        <v>0.57999999999999996</v>
      </c>
      <c r="X4" s="34">
        <v>0</v>
      </c>
      <c r="Y4" s="35">
        <v>0</v>
      </c>
      <c r="AA4" s="36">
        <v>0</v>
      </c>
      <c r="AB4" s="35">
        <v>1</v>
      </c>
      <c r="AD4" s="34">
        <v>2.9636074112402566E-4</v>
      </c>
      <c r="AE4" s="35">
        <v>1</v>
      </c>
      <c r="AF4" s="31">
        <v>3.0463987478806644</v>
      </c>
      <c r="AG4" s="34">
        <v>6.0218636611274389E-3</v>
      </c>
      <c r="AH4" s="35">
        <v>2</v>
      </c>
      <c r="AI4" s="37">
        <v>61.900904443646958</v>
      </c>
      <c r="AJ4" s="38">
        <v>3.9953992179510768E-2</v>
      </c>
      <c r="AK4" s="35">
        <v>1</v>
      </c>
      <c r="AL4" s="2">
        <v>410.70146905037581</v>
      </c>
      <c r="AM4" s="38">
        <v>1.6174491114909196E-2</v>
      </c>
      <c r="AN4" s="35">
        <v>1</v>
      </c>
      <c r="AO4" s="2">
        <v>166.26341698695299</v>
      </c>
    </row>
    <row r="5" spans="1:54" ht="15" customHeight="1" x14ac:dyDescent="0.25">
      <c r="A5" s="8">
        <v>180102080205</v>
      </c>
      <c r="B5" s="2" t="s">
        <v>28</v>
      </c>
      <c r="C5" s="29">
        <v>17245.11</v>
      </c>
      <c r="D5" s="30"/>
      <c r="E5" s="31">
        <v>4.5260758413241939</v>
      </c>
      <c r="F5" s="31">
        <v>5</v>
      </c>
      <c r="G5" s="31">
        <v>3.161249887712132</v>
      </c>
      <c r="H5" s="31">
        <v>5</v>
      </c>
      <c r="I5" s="8">
        <v>2.7827970457998563</v>
      </c>
      <c r="J5" s="8"/>
      <c r="K5" s="8">
        <v>0.31071744200438178</v>
      </c>
      <c r="L5" s="8">
        <v>2</v>
      </c>
      <c r="M5" s="8">
        <v>0.42448345687206168</v>
      </c>
      <c r="N5" s="32">
        <v>1</v>
      </c>
      <c r="O5" s="29">
        <v>184.55854971249701</v>
      </c>
      <c r="P5" s="32">
        <v>4</v>
      </c>
      <c r="Q5" s="32">
        <f>biodiversity!$G$5</f>
        <v>4</v>
      </c>
      <c r="R5" s="32">
        <f>biodiversity!$I$5</f>
        <v>2</v>
      </c>
      <c r="S5" s="32">
        <f>biodiversity!$H$5</f>
        <v>2</v>
      </c>
      <c r="T5" s="32">
        <f>biodiversity!$J$5</f>
        <v>0</v>
      </c>
      <c r="U5" s="33">
        <v>3.2299999999999998E-3</v>
      </c>
      <c r="V5" s="32">
        <v>1</v>
      </c>
      <c r="W5" s="29">
        <v>55.78</v>
      </c>
      <c r="X5" s="34">
        <v>0</v>
      </c>
      <c r="Y5" s="35">
        <v>0</v>
      </c>
      <c r="AA5" s="36">
        <v>0</v>
      </c>
      <c r="AB5" s="35">
        <v>1</v>
      </c>
      <c r="AD5" s="34">
        <v>1.0775262984295082E-3</v>
      </c>
      <c r="AE5" s="35">
        <v>2</v>
      </c>
      <c r="AF5" s="31">
        <v>18.582059544309697</v>
      </c>
      <c r="AG5" s="34">
        <v>6.8981661158372632E-3</v>
      </c>
      <c r="AH5" s="35">
        <v>2</v>
      </c>
      <c r="AI5" s="37">
        <v>118.95963346588636</v>
      </c>
      <c r="AJ5" s="38">
        <v>0.1362698737648477</v>
      </c>
      <c r="AK5" s="35">
        <v>2</v>
      </c>
      <c r="AL5" s="2">
        <v>2349.9889627609127</v>
      </c>
      <c r="AM5" s="38">
        <v>0.45145239599157988</v>
      </c>
      <c r="AN5" s="35">
        <v>4</v>
      </c>
      <c r="AO5" s="2">
        <v>7785.3462286383547</v>
      </c>
    </row>
    <row r="6" spans="1:54" ht="15" customHeight="1" x14ac:dyDescent="0.25">
      <c r="A6" s="8">
        <v>180102080203</v>
      </c>
      <c r="B6" s="2" t="s">
        <v>22</v>
      </c>
      <c r="C6" s="29">
        <v>21309.9</v>
      </c>
      <c r="D6" s="30"/>
      <c r="E6" s="31">
        <v>4.1562558428465151</v>
      </c>
      <c r="F6" s="31">
        <v>4</v>
      </c>
      <c r="G6" s="31">
        <v>2.9213090790884735</v>
      </c>
      <c r="H6" s="31">
        <v>3</v>
      </c>
      <c r="I6" s="8">
        <v>6.727975103565587</v>
      </c>
      <c r="J6" s="8"/>
      <c r="K6" s="8">
        <v>1.9802349445940497</v>
      </c>
      <c r="L6" s="8">
        <v>5</v>
      </c>
      <c r="M6" s="8">
        <v>2.6640402569261541</v>
      </c>
      <c r="N6" s="32">
        <v>4</v>
      </c>
      <c r="O6" s="29">
        <v>148.43709096721099</v>
      </c>
      <c r="P6" s="32">
        <v>4</v>
      </c>
      <c r="Q6" s="32">
        <f>biodiversity!$G$6</f>
        <v>4</v>
      </c>
      <c r="R6" s="32">
        <f>biodiversity!$I$6</f>
        <v>2</v>
      </c>
      <c r="S6" s="32">
        <f>biodiversity!$H$6</f>
        <v>2</v>
      </c>
      <c r="T6" s="32">
        <f>biodiversity!$J$6</f>
        <v>2</v>
      </c>
      <c r="U6" s="33">
        <v>7.2700000000000004E-3</v>
      </c>
      <c r="V6" s="32">
        <v>2</v>
      </c>
      <c r="W6" s="29">
        <v>154.94999999999999</v>
      </c>
      <c r="X6" s="34">
        <v>0</v>
      </c>
      <c r="Y6" s="35">
        <v>0</v>
      </c>
      <c r="AA6" s="36">
        <v>9.448859716670164E-4</v>
      </c>
      <c r="AB6" s="35">
        <v>1</v>
      </c>
      <c r="AC6" s="31">
        <v>20.135425567626953</v>
      </c>
      <c r="AD6" s="34">
        <v>8.8010185606102465E-3</v>
      </c>
      <c r="AE6" s="35">
        <v>5</v>
      </c>
      <c r="AF6" s="31">
        <v>187.54882542474832</v>
      </c>
      <c r="AG6" s="34">
        <v>3.8048373978462294E-2</v>
      </c>
      <c r="AH6" s="35">
        <v>5</v>
      </c>
      <c r="AI6" s="37">
        <v>810.80704464363373</v>
      </c>
      <c r="AJ6" s="38">
        <v>0.13528412852165603</v>
      </c>
      <c r="AK6" s="35">
        <v>2</v>
      </c>
      <c r="AL6" s="2">
        <v>2882.8912503836382</v>
      </c>
      <c r="AM6" s="38">
        <v>0.28344837473436418</v>
      </c>
      <c r="AN6" s="35">
        <v>3</v>
      </c>
      <c r="AO6" s="2">
        <v>6040.2565207518282</v>
      </c>
    </row>
    <row r="7" spans="1:54" ht="15" customHeight="1" x14ac:dyDescent="0.25">
      <c r="A7" s="8">
        <v>180102080403</v>
      </c>
      <c r="B7" s="2" t="s">
        <v>50</v>
      </c>
      <c r="C7" s="29">
        <v>32372.57</v>
      </c>
      <c r="D7" s="30"/>
      <c r="E7" s="31">
        <v>1.5193227685670756</v>
      </c>
      <c r="F7" s="31">
        <v>1</v>
      </c>
      <c r="G7" s="31">
        <v>2.2747626499443214</v>
      </c>
      <c r="H7" s="31">
        <v>1</v>
      </c>
      <c r="I7" s="8">
        <v>2.2402015287763675</v>
      </c>
      <c r="J7" s="8"/>
      <c r="K7" s="8">
        <v>0</v>
      </c>
      <c r="L7" s="8">
        <v>0</v>
      </c>
      <c r="M7" s="8">
        <v>0.68635704881478543</v>
      </c>
      <c r="N7" s="32">
        <v>2</v>
      </c>
      <c r="O7" s="29">
        <v>1.35130415775413</v>
      </c>
      <c r="P7" s="32">
        <v>1</v>
      </c>
      <c r="Q7" s="32">
        <f>biodiversity!$G$7</f>
        <v>0</v>
      </c>
      <c r="R7" s="32">
        <f>biodiversity!$I$7</f>
        <v>0</v>
      </c>
      <c r="S7" s="32">
        <f>biodiversity!$H$7</f>
        <v>0</v>
      </c>
      <c r="T7" s="32">
        <f>biodiversity!$J$7</f>
        <v>0</v>
      </c>
      <c r="U7" s="33">
        <v>0</v>
      </c>
      <c r="V7" s="32">
        <v>0</v>
      </c>
      <c r="W7" s="29">
        <v>0</v>
      </c>
      <c r="X7" s="34">
        <v>0</v>
      </c>
      <c r="Y7" s="35">
        <v>0</v>
      </c>
      <c r="AA7" s="36">
        <v>0</v>
      </c>
      <c r="AB7" s="35">
        <v>0</v>
      </c>
      <c r="AD7" s="34">
        <v>9.779664637653236E-5</v>
      </c>
      <c r="AE7" s="35">
        <v>1</v>
      </c>
      <c r="AF7" s="31">
        <v>3.1659287805895402</v>
      </c>
      <c r="AG7" s="34">
        <v>1.2578775319808542E-3</v>
      </c>
      <c r="AH7" s="35">
        <v>1</v>
      </c>
      <c r="AI7" s="37">
        <v>40.720728455477442</v>
      </c>
      <c r="AJ7" s="38">
        <v>0</v>
      </c>
      <c r="AK7" s="35">
        <v>0</v>
      </c>
      <c r="AM7" s="38">
        <v>0</v>
      </c>
      <c r="AN7" s="35">
        <v>0</v>
      </c>
    </row>
    <row r="8" spans="1:54" ht="15" customHeight="1" x14ac:dyDescent="0.25">
      <c r="A8" s="8">
        <v>180102080501</v>
      </c>
      <c r="B8" s="2" t="s">
        <v>46</v>
      </c>
      <c r="C8" s="29">
        <v>11697.71</v>
      </c>
      <c r="D8" s="30"/>
      <c r="E8" s="31">
        <v>3.8165559724685676</v>
      </c>
      <c r="F8" s="31">
        <v>3</v>
      </c>
      <c r="G8" s="31">
        <v>2.6421271243352722</v>
      </c>
      <c r="H8" s="31">
        <v>2</v>
      </c>
      <c r="I8" s="8">
        <v>2.9250171666213669</v>
      </c>
      <c r="J8" s="8"/>
      <c r="K8" s="8">
        <v>0.11841473228681446</v>
      </c>
      <c r="L8" s="8">
        <v>2</v>
      </c>
      <c r="M8" s="8">
        <v>0.72865203531052236</v>
      </c>
      <c r="N8" s="32">
        <v>2</v>
      </c>
      <c r="O8" s="29">
        <v>29.032360021987099</v>
      </c>
      <c r="P8" s="32">
        <v>1</v>
      </c>
      <c r="Q8" s="32">
        <f>biodiversity!$G$8</f>
        <v>0</v>
      </c>
      <c r="R8" s="32">
        <f>biodiversity!$I$8</f>
        <v>0</v>
      </c>
      <c r="S8" s="32">
        <f>biodiversity!$H$8</f>
        <v>0</v>
      </c>
      <c r="T8" s="32">
        <f>biodiversity!$J$8</f>
        <v>0</v>
      </c>
      <c r="U8" s="33">
        <v>1.0499999999999999E-3</v>
      </c>
      <c r="V8" s="32">
        <v>1</v>
      </c>
      <c r="W8" s="29">
        <v>12.27</v>
      </c>
      <c r="X8" s="34">
        <v>0</v>
      </c>
      <c r="Y8" s="35">
        <v>0</v>
      </c>
      <c r="AA8" s="36">
        <v>2.9357473447698481E-2</v>
      </c>
      <c r="AB8" s="35">
        <v>2</v>
      </c>
      <c r="AC8" s="31">
        <v>343.41521072387695</v>
      </c>
      <c r="AD8" s="34">
        <v>1.1246670858734041E-3</v>
      </c>
      <c r="AE8" s="35">
        <v>2</v>
      </c>
      <c r="AF8" s="31">
        <v>13.156029417092176</v>
      </c>
      <c r="AG8" s="34">
        <v>1.2617010798298091E-2</v>
      </c>
      <c r="AH8" s="35">
        <v>3</v>
      </c>
      <c r="AI8" s="37">
        <v>147.59013338535954</v>
      </c>
      <c r="AJ8" s="38">
        <v>0</v>
      </c>
      <c r="AK8" s="35">
        <v>0</v>
      </c>
      <c r="AM8" s="38">
        <v>0.68948082011914302</v>
      </c>
      <c r="AN8" s="35">
        <v>4</v>
      </c>
      <c r="AO8" s="2">
        <v>8065.3466843158994</v>
      </c>
    </row>
    <row r="9" spans="1:54" ht="15" customHeight="1" x14ac:dyDescent="0.25">
      <c r="A9" s="8">
        <v>180102080603</v>
      </c>
      <c r="B9" s="2" t="s">
        <v>10</v>
      </c>
      <c r="C9" s="29">
        <v>11383.9</v>
      </c>
      <c r="D9" s="30"/>
      <c r="E9" s="31">
        <v>3.9632706713816357</v>
      </c>
      <c r="F9" s="31">
        <v>4</v>
      </c>
      <c r="G9" s="31">
        <v>3.3543320711268212</v>
      </c>
      <c r="H9" s="31">
        <v>5</v>
      </c>
      <c r="I9" s="8">
        <v>4.6626453672976185</v>
      </c>
      <c r="J9" s="8"/>
      <c r="K9" s="8">
        <v>1.5011968236042783</v>
      </c>
      <c r="L9" s="8">
        <v>4</v>
      </c>
      <c r="M9" s="8">
        <v>1.4185415478594727</v>
      </c>
      <c r="N9" s="32">
        <v>3</v>
      </c>
      <c r="O9" s="29">
        <v>374.51730192774301</v>
      </c>
      <c r="P9" s="32">
        <v>5</v>
      </c>
      <c r="Q9" s="32">
        <f>biodiversity!$G$9</f>
        <v>3</v>
      </c>
      <c r="R9" s="32">
        <f>biodiversity!$I$9</f>
        <v>0</v>
      </c>
      <c r="S9" s="32">
        <f>biodiversity!$H$9</f>
        <v>0</v>
      </c>
      <c r="T9" s="32">
        <f>biodiversity!$J$9</f>
        <v>0</v>
      </c>
      <c r="U9" s="33">
        <v>7.2260000000000005E-2</v>
      </c>
      <c r="V9" s="32">
        <v>5</v>
      </c>
      <c r="W9" s="29">
        <v>822.65</v>
      </c>
      <c r="X9" s="34">
        <v>0</v>
      </c>
      <c r="Y9" s="35">
        <v>0</v>
      </c>
      <c r="AA9" s="36">
        <v>6.9442643267197809E-3</v>
      </c>
      <c r="AB9" s="35">
        <v>1</v>
      </c>
      <c r="AC9" s="31">
        <v>79.052810668945313</v>
      </c>
      <c r="AD9" s="34">
        <v>1.6938800828064451E-3</v>
      </c>
      <c r="AE9" s="35">
        <v>3</v>
      </c>
      <c r="AF9" s="31">
        <v>19.28296147466029</v>
      </c>
      <c r="AG9" s="34">
        <v>1.1326647859777824E-2</v>
      </c>
      <c r="AH9" s="35">
        <v>3</v>
      </c>
      <c r="AI9" s="37">
        <v>128.94142657092476</v>
      </c>
      <c r="AJ9" s="38">
        <v>0</v>
      </c>
      <c r="AK9" s="35">
        <v>0</v>
      </c>
      <c r="AM9" s="38">
        <v>0.99207273724305489</v>
      </c>
      <c r="AN9" s="35">
        <v>5</v>
      </c>
      <c r="AO9" s="2">
        <v>11293.656833501213</v>
      </c>
    </row>
    <row r="10" spans="1:54" ht="15" customHeight="1" x14ac:dyDescent="0.25">
      <c r="A10" s="8">
        <v>180102080402</v>
      </c>
      <c r="B10" s="2" t="s">
        <v>20</v>
      </c>
      <c r="C10" s="29">
        <v>22246.41</v>
      </c>
      <c r="D10" s="30"/>
      <c r="E10" s="31">
        <v>4.1835143494935201</v>
      </c>
      <c r="F10" s="31">
        <v>4</v>
      </c>
      <c r="G10" s="31">
        <v>2.1917062504764799</v>
      </c>
      <c r="H10" s="31">
        <v>1</v>
      </c>
      <c r="I10" s="8">
        <v>3.1613690126316669</v>
      </c>
      <c r="J10" s="8"/>
      <c r="K10" s="8">
        <v>0.90176413039147252</v>
      </c>
      <c r="L10" s="8">
        <v>3</v>
      </c>
      <c r="M10" s="8">
        <v>0.62774108678222718</v>
      </c>
      <c r="N10" s="32">
        <v>2</v>
      </c>
      <c r="O10" s="29">
        <v>174.062611839775</v>
      </c>
      <c r="P10" s="32">
        <v>4</v>
      </c>
      <c r="Q10" s="32">
        <f>biodiversity!$G$10</f>
        <v>5</v>
      </c>
      <c r="R10" s="32">
        <f>biodiversity!$I$10</f>
        <v>2</v>
      </c>
      <c r="S10" s="32">
        <f>biodiversity!$H$10</f>
        <v>2</v>
      </c>
      <c r="T10" s="32">
        <f>biodiversity!$J$10</f>
        <v>0</v>
      </c>
      <c r="U10" s="33">
        <v>5.6899999999999997E-3</v>
      </c>
      <c r="V10" s="32">
        <v>2</v>
      </c>
      <c r="W10" s="29">
        <v>126.59</v>
      </c>
      <c r="X10" s="34">
        <v>0</v>
      </c>
      <c r="Y10" s="35">
        <v>0</v>
      </c>
      <c r="AA10" s="36">
        <v>0.41747044804082994</v>
      </c>
      <c r="AB10" s="35">
        <v>5</v>
      </c>
      <c r="AC10" s="31">
        <v>9287.21875</v>
      </c>
      <c r="AD10" s="34">
        <v>1.5135837428819018E-3</v>
      </c>
      <c r="AE10" s="35">
        <v>3</v>
      </c>
      <c r="AF10" s="31">
        <v>33.67180451348537</v>
      </c>
      <c r="AG10" s="34">
        <v>7.6451673265977736E-3</v>
      </c>
      <c r="AH10" s="35">
        <v>2</v>
      </c>
      <c r="AI10" s="37">
        <v>170.07752686609797</v>
      </c>
      <c r="AJ10" s="38">
        <v>0.3170555494065061</v>
      </c>
      <c r="AK10" s="35">
        <v>5</v>
      </c>
      <c r="AL10" s="2">
        <v>7053.3477448723916</v>
      </c>
      <c r="AM10" s="38">
        <v>0.3605203667771556</v>
      </c>
      <c r="AN10" s="35">
        <v>3</v>
      </c>
      <c r="AO10" s="2">
        <v>8020.2838926749819</v>
      </c>
    </row>
    <row r="11" spans="1:54" ht="15" customHeight="1" x14ac:dyDescent="0.25">
      <c r="A11" s="8">
        <v>180102080103</v>
      </c>
      <c r="B11" s="2" t="s">
        <v>14</v>
      </c>
      <c r="C11" s="29">
        <v>20388.22</v>
      </c>
      <c r="D11" s="30"/>
      <c r="E11" s="31">
        <v>4.046484638972708</v>
      </c>
      <c r="F11" s="31">
        <v>4</v>
      </c>
      <c r="G11" s="31">
        <v>2.8852588673297275</v>
      </c>
      <c r="H11" s="31">
        <v>3</v>
      </c>
      <c r="I11" s="8">
        <v>10.60387877672796</v>
      </c>
      <c r="J11" s="8"/>
      <c r="K11" s="8">
        <v>1.3866772969022321</v>
      </c>
      <c r="L11" s="8">
        <v>4</v>
      </c>
      <c r="M11" s="8">
        <v>5.7670777652346255</v>
      </c>
      <c r="N11" s="32">
        <v>5</v>
      </c>
      <c r="O11" s="29">
        <v>272.13422679524098</v>
      </c>
      <c r="P11" s="32">
        <v>5</v>
      </c>
      <c r="Q11" s="32">
        <f>biodiversity!$G$11</f>
        <v>4</v>
      </c>
      <c r="R11" s="32">
        <f>biodiversity!$I$11</f>
        <v>2</v>
      </c>
      <c r="S11" s="32">
        <f>biodiversity!$H$11</f>
        <v>0</v>
      </c>
      <c r="T11" s="32">
        <f>biodiversity!$J$11</f>
        <v>2</v>
      </c>
      <c r="U11" s="33">
        <v>1.051E-2</v>
      </c>
      <c r="V11" s="32">
        <v>3</v>
      </c>
      <c r="W11" s="29">
        <v>214.21</v>
      </c>
      <c r="X11" s="34">
        <v>3.5781058339201359E-2</v>
      </c>
      <c r="Y11" s="35">
        <v>1</v>
      </c>
      <c r="Z11" s="31">
        <v>729.51208925247192</v>
      </c>
      <c r="AA11" s="36">
        <v>5.6504838630085777E-2</v>
      </c>
      <c r="AB11" s="35">
        <v>3</v>
      </c>
      <c r="AC11" s="31">
        <v>1152.0330810546875</v>
      </c>
      <c r="AD11" s="34">
        <v>3.4850988614091483E-3</v>
      </c>
      <c r="AE11" s="35">
        <v>4</v>
      </c>
      <c r="AF11" s="31">
        <v>71.054962308159233</v>
      </c>
      <c r="AG11" s="34">
        <v>1.9755658455914097E-2</v>
      </c>
      <c r="AH11" s="35">
        <v>4</v>
      </c>
      <c r="AI11" s="37">
        <v>402.78271084403696</v>
      </c>
      <c r="AJ11" s="38">
        <v>0</v>
      </c>
      <c r="AK11" s="35">
        <v>0</v>
      </c>
      <c r="AM11" s="38">
        <v>0.50294711890426613</v>
      </c>
      <c r="AN11" s="35">
        <v>4</v>
      </c>
      <c r="AO11" s="2">
        <v>10254.196508586338</v>
      </c>
    </row>
    <row r="12" spans="1:54" ht="15" customHeight="1" x14ac:dyDescent="0.25">
      <c r="A12" s="8">
        <v>180102080303</v>
      </c>
      <c r="B12" s="2" t="s">
        <v>47</v>
      </c>
      <c r="C12" s="29">
        <v>29899.1</v>
      </c>
      <c r="D12" s="30"/>
      <c r="E12" s="31">
        <v>2.9870646123063063</v>
      </c>
      <c r="F12" s="31">
        <v>2</v>
      </c>
      <c r="G12" s="31">
        <v>3.1247643363095725</v>
      </c>
      <c r="H12" s="31">
        <v>4</v>
      </c>
      <c r="I12" s="8">
        <v>2.7954061245666404</v>
      </c>
      <c r="J12" s="8"/>
      <c r="K12" s="8">
        <v>2.7404051549334615E-3</v>
      </c>
      <c r="L12" s="8">
        <v>1</v>
      </c>
      <c r="M12" s="8">
        <v>1.5036736023349995</v>
      </c>
      <c r="N12" s="32">
        <v>3</v>
      </c>
      <c r="O12" s="29">
        <v>18.699644583284901</v>
      </c>
      <c r="P12" s="32">
        <v>1</v>
      </c>
      <c r="Q12" s="32">
        <f>biodiversity!$G$12</f>
        <v>1</v>
      </c>
      <c r="R12" s="32">
        <f>biodiversity!$I$12</f>
        <v>0</v>
      </c>
      <c r="S12" s="32">
        <f>biodiversity!$H$12</f>
        <v>0</v>
      </c>
      <c r="T12" s="32">
        <f>biodiversity!$J$12</f>
        <v>0</v>
      </c>
      <c r="U12" s="33">
        <v>1.72E-3</v>
      </c>
      <c r="V12" s="32">
        <v>1</v>
      </c>
      <c r="W12" s="29">
        <v>51.28</v>
      </c>
      <c r="X12" s="34">
        <v>0</v>
      </c>
      <c r="Y12" s="35">
        <v>0</v>
      </c>
      <c r="AA12" s="36">
        <v>0</v>
      </c>
      <c r="AB12" s="35">
        <v>0</v>
      </c>
      <c r="AD12" s="34">
        <v>1.2105396630734142E-3</v>
      </c>
      <c r="AE12" s="35">
        <v>2</v>
      </c>
      <c r="AF12" s="31">
        <v>36.194046440198314</v>
      </c>
      <c r="AG12" s="34">
        <v>7.7912376794974309E-3</v>
      </c>
      <c r="AH12" s="35">
        <v>2</v>
      </c>
      <c r="AI12" s="37">
        <v>232.95099450306162</v>
      </c>
      <c r="AJ12" s="38">
        <v>0</v>
      </c>
      <c r="AK12" s="35">
        <v>0</v>
      </c>
      <c r="AM12" s="38">
        <v>7.3582681243436504E-2</v>
      </c>
      <c r="AN12" s="35">
        <v>1</v>
      </c>
      <c r="AO12" s="2">
        <v>2200.0559447656324</v>
      </c>
    </row>
    <row r="13" spans="1:54" ht="15" customHeight="1" x14ac:dyDescent="0.25">
      <c r="A13" s="8">
        <v>180102080302</v>
      </c>
      <c r="B13" s="2" t="s">
        <v>44</v>
      </c>
      <c r="C13" s="29">
        <v>17217.93</v>
      </c>
      <c r="D13" s="30"/>
      <c r="E13" s="31">
        <v>3.8746648311983565</v>
      </c>
      <c r="F13" s="31">
        <v>3</v>
      </c>
      <c r="G13" s="31">
        <v>2.9667151834047849</v>
      </c>
      <c r="H13" s="31">
        <v>3</v>
      </c>
      <c r="I13" s="8">
        <v>4.4420195127557385</v>
      </c>
      <c r="J13" s="8"/>
      <c r="K13" s="8">
        <v>3.0730320829675246E-3</v>
      </c>
      <c r="L13" s="8">
        <v>1</v>
      </c>
      <c r="M13" s="8">
        <v>1.9082796184647348</v>
      </c>
      <c r="N13" s="32">
        <v>3</v>
      </c>
      <c r="O13" s="29">
        <v>25.962269177460101</v>
      </c>
      <c r="P13" s="32">
        <v>1</v>
      </c>
      <c r="Q13" s="32">
        <f>biodiversity!$G$13</f>
        <v>0</v>
      </c>
      <c r="R13" s="32">
        <f>biodiversity!$I$13</f>
        <v>0</v>
      </c>
      <c r="S13" s="32">
        <f>biodiversity!$H$13</f>
        <v>0</v>
      </c>
      <c r="T13" s="32">
        <f>biodiversity!$J$13</f>
        <v>0</v>
      </c>
      <c r="U13" s="33">
        <v>5.0000000000000002E-5</v>
      </c>
      <c r="V13" s="32">
        <v>1</v>
      </c>
      <c r="W13" s="29">
        <v>0.8</v>
      </c>
      <c r="X13" s="34">
        <v>0</v>
      </c>
      <c r="Y13" s="35">
        <v>0</v>
      </c>
      <c r="AA13" s="36">
        <v>3.2290483278867944E-2</v>
      </c>
      <c r="AB13" s="35">
        <v>2</v>
      </c>
      <c r="AC13" s="31">
        <v>555.97528076171875</v>
      </c>
      <c r="AD13" s="34">
        <v>3.5303291494701928E-4</v>
      </c>
      <c r="AE13" s="35">
        <v>1</v>
      </c>
      <c r="AF13" s="31">
        <v>6.0784960172537312</v>
      </c>
      <c r="AG13" s="34">
        <v>4.926575126783319E-3</v>
      </c>
      <c r="AH13" s="35">
        <v>1</v>
      </c>
      <c r="AI13" s="37">
        <v>84.825425672696312</v>
      </c>
      <c r="AJ13" s="38">
        <v>0</v>
      </c>
      <c r="AK13" s="35">
        <v>0</v>
      </c>
      <c r="AM13" s="38">
        <v>0.50661557728950302</v>
      </c>
      <c r="AN13" s="35">
        <v>4</v>
      </c>
      <c r="AO13" s="2">
        <v>8722.8715466802532</v>
      </c>
    </row>
    <row r="14" spans="1:54" ht="15" customHeight="1" x14ac:dyDescent="0.25">
      <c r="A14" s="8">
        <v>180102080202</v>
      </c>
      <c r="B14" s="2" t="s">
        <v>48</v>
      </c>
      <c r="C14" s="29">
        <v>13333.52</v>
      </c>
      <c r="D14" s="30"/>
      <c r="E14" s="31">
        <v>1.6577150395844726</v>
      </c>
      <c r="F14" s="31">
        <v>1</v>
      </c>
      <c r="G14" s="31">
        <v>3.1775258686495507</v>
      </c>
      <c r="H14" s="31">
        <v>5</v>
      </c>
      <c r="I14" s="8">
        <v>0.72858874654116823</v>
      </c>
      <c r="J14" s="8"/>
      <c r="K14" s="8">
        <v>0</v>
      </c>
      <c r="L14" s="8">
        <v>0</v>
      </c>
      <c r="M14" s="8">
        <v>0.1728509754681474</v>
      </c>
      <c r="N14" s="32">
        <v>1</v>
      </c>
      <c r="O14" s="29">
        <v>16.315549157660499</v>
      </c>
      <c r="P14" s="32">
        <v>1</v>
      </c>
      <c r="Q14" s="32">
        <f>biodiversity!$G$14</f>
        <v>0</v>
      </c>
      <c r="R14" s="32">
        <f>biodiversity!$I$14</f>
        <v>2</v>
      </c>
      <c r="S14" s="32">
        <f>biodiversity!$H$14</f>
        <v>0</v>
      </c>
      <c r="T14" s="32">
        <f>biodiversity!$J$14</f>
        <v>2</v>
      </c>
      <c r="U14" s="33">
        <v>0</v>
      </c>
      <c r="V14" s="32">
        <v>0</v>
      </c>
      <c r="W14" s="29">
        <v>0</v>
      </c>
      <c r="X14" s="34">
        <v>0</v>
      </c>
      <c r="Y14" s="35">
        <v>0</v>
      </c>
      <c r="AA14" s="36">
        <v>0</v>
      </c>
      <c r="AB14" s="35">
        <v>0</v>
      </c>
      <c r="AD14" s="34">
        <v>1.7394686485345703E-3</v>
      </c>
      <c r="AE14" s="35">
        <v>3</v>
      </c>
      <c r="AF14" s="31">
        <v>23.193240014608666</v>
      </c>
      <c r="AG14" s="34">
        <v>1.8077168484437425E-2</v>
      </c>
      <c r="AH14" s="35">
        <v>4</v>
      </c>
      <c r="AI14" s="37">
        <v>241.03228753061609</v>
      </c>
      <c r="AJ14" s="38">
        <v>0</v>
      </c>
      <c r="AK14" s="35">
        <v>0</v>
      </c>
      <c r="AM14" s="38">
        <v>0</v>
      </c>
      <c r="AN14" s="35">
        <v>0</v>
      </c>
    </row>
    <row r="15" spans="1:54" ht="15" customHeight="1" x14ac:dyDescent="0.25">
      <c r="A15" s="8">
        <v>180102080605</v>
      </c>
      <c r="B15" s="2" t="s">
        <v>26</v>
      </c>
      <c r="C15" s="29">
        <v>14294.74</v>
      </c>
      <c r="D15" s="30"/>
      <c r="E15" s="31">
        <v>4.1958405071634193</v>
      </c>
      <c r="F15" s="31">
        <v>4</v>
      </c>
      <c r="G15" s="31">
        <v>3</v>
      </c>
      <c r="H15" s="31">
        <v>4</v>
      </c>
      <c r="I15" s="8">
        <v>4.8438907279863406</v>
      </c>
      <c r="J15" s="8"/>
      <c r="K15" s="8">
        <v>1.5169581969174599</v>
      </c>
      <c r="L15" s="8">
        <v>4</v>
      </c>
      <c r="M15" s="8">
        <v>0.30039650262078338</v>
      </c>
      <c r="N15" s="32">
        <v>1</v>
      </c>
      <c r="O15" s="29">
        <v>15.308942452831101</v>
      </c>
      <c r="P15" s="32">
        <v>1</v>
      </c>
      <c r="Q15" s="32">
        <f>biodiversity!$G$15</f>
        <v>3</v>
      </c>
      <c r="R15" s="32">
        <f>biodiversity!$I$15</f>
        <v>0</v>
      </c>
      <c r="S15" s="32">
        <f>biodiversity!$H$15</f>
        <v>0</v>
      </c>
      <c r="T15" s="32">
        <f>biodiversity!$J$15</f>
        <v>0</v>
      </c>
      <c r="U15" s="33">
        <v>5.8E-4</v>
      </c>
      <c r="V15" s="32">
        <v>1</v>
      </c>
      <c r="W15" s="29">
        <v>8.34</v>
      </c>
      <c r="X15" s="34">
        <v>0</v>
      </c>
      <c r="Y15" s="35">
        <v>0</v>
      </c>
      <c r="AA15" s="36">
        <v>0.27454330699689133</v>
      </c>
      <c r="AB15" s="35">
        <v>4</v>
      </c>
      <c r="AC15" s="31">
        <v>3924.5251922607422</v>
      </c>
      <c r="AD15" s="34">
        <v>1.5759395993571857E-4</v>
      </c>
      <c r="AE15" s="35">
        <v>1</v>
      </c>
      <c r="AF15" s="31">
        <v>2.2527646828515135</v>
      </c>
      <c r="AG15" s="34">
        <v>4.3908655797777916E-3</v>
      </c>
      <c r="AH15" s="35">
        <v>1</v>
      </c>
      <c r="AI15" s="37">
        <v>62.766281837872789</v>
      </c>
      <c r="AJ15" s="38">
        <v>0</v>
      </c>
      <c r="AK15" s="35">
        <v>0</v>
      </c>
      <c r="AM15" s="38">
        <v>0.47224007740610652</v>
      </c>
      <c r="AN15" s="35">
        <v>4</v>
      </c>
      <c r="AO15" s="2">
        <v>6750.5491241001673</v>
      </c>
    </row>
    <row r="16" spans="1:54" ht="15" customHeight="1" x14ac:dyDescent="0.25">
      <c r="A16" s="8">
        <v>180102080102</v>
      </c>
      <c r="B16" s="2" t="s">
        <v>24</v>
      </c>
      <c r="C16" s="29">
        <v>16629.830000000002</v>
      </c>
      <c r="D16" s="30"/>
      <c r="E16" s="31">
        <v>2.0987634793973093</v>
      </c>
      <c r="F16" s="31">
        <v>1</v>
      </c>
      <c r="G16" s="31">
        <v>3.2173709000088424</v>
      </c>
      <c r="H16" s="31">
        <v>5</v>
      </c>
      <c r="I16" s="8">
        <v>3.9081753689504604</v>
      </c>
      <c r="J16" s="8"/>
      <c r="K16" s="8">
        <v>1.2710410872996899E-2</v>
      </c>
      <c r="L16" s="8">
        <v>1</v>
      </c>
      <c r="M16" s="8">
        <v>1.4381828980278075</v>
      </c>
      <c r="N16" s="32">
        <v>3</v>
      </c>
      <c r="O16" s="29">
        <v>55.934760367304797</v>
      </c>
      <c r="P16" s="32">
        <v>2</v>
      </c>
      <c r="Q16" s="32">
        <f>biodiversity!$G$16</f>
        <v>1</v>
      </c>
      <c r="R16" s="32">
        <f>biodiversity!$I$16</f>
        <v>2</v>
      </c>
      <c r="S16" s="32">
        <f>biodiversity!$H$16</f>
        <v>0</v>
      </c>
      <c r="T16" s="32">
        <f>biodiversity!$J$16</f>
        <v>2</v>
      </c>
      <c r="U16" s="33">
        <v>6.6499999999999997E-3</v>
      </c>
      <c r="V16" s="32">
        <v>2</v>
      </c>
      <c r="W16" s="29">
        <v>110.51</v>
      </c>
      <c r="X16" s="34">
        <v>0</v>
      </c>
      <c r="Y16" s="35">
        <v>0</v>
      </c>
      <c r="AA16" s="36">
        <v>0.19539311274059173</v>
      </c>
      <c r="AB16" s="35">
        <v>4</v>
      </c>
      <c r="AC16" s="31">
        <v>3249.354248046875</v>
      </c>
      <c r="AD16" s="34">
        <v>9.8697991942301214E-4</v>
      </c>
      <c r="AE16" s="35">
        <v>2</v>
      </c>
      <c r="AF16" s="31">
        <v>16.413308273418391</v>
      </c>
      <c r="AG16" s="34">
        <v>1.3595984397149504E-2</v>
      </c>
      <c r="AH16" s="35">
        <v>3</v>
      </c>
      <c r="AI16" s="37">
        <v>226.09890920724877</v>
      </c>
      <c r="AJ16" s="38">
        <v>0</v>
      </c>
      <c r="AK16" s="35">
        <v>0</v>
      </c>
      <c r="AM16" s="38">
        <v>4.8745089400567647E-2</v>
      </c>
      <c r="AN16" s="35">
        <v>1</v>
      </c>
      <c r="AO16" s="2">
        <v>810.62255006624196</v>
      </c>
    </row>
    <row r="17" spans="1:41" ht="15" customHeight="1" x14ac:dyDescent="0.25">
      <c r="A17" s="8">
        <v>180102080503</v>
      </c>
      <c r="B17" s="2" t="s">
        <v>49</v>
      </c>
      <c r="C17" s="29">
        <v>25340.11</v>
      </c>
      <c r="D17" s="30"/>
      <c r="E17" s="31">
        <v>3.1695235007499631</v>
      </c>
      <c r="F17" s="31">
        <v>2</v>
      </c>
      <c r="G17" s="31">
        <v>2.6687244405260837</v>
      </c>
      <c r="H17" s="31">
        <v>2</v>
      </c>
      <c r="I17" s="8">
        <v>2.9972685286109533</v>
      </c>
      <c r="J17" s="8"/>
      <c r="K17" s="8">
        <v>1.4926853152451854E-2</v>
      </c>
      <c r="L17" s="8">
        <v>2</v>
      </c>
      <c r="M17" s="8">
        <v>4.2206597698220993E-2</v>
      </c>
      <c r="N17" s="32">
        <v>1</v>
      </c>
      <c r="O17" s="29">
        <v>6.8928597596689496</v>
      </c>
      <c r="P17" s="32">
        <v>1</v>
      </c>
      <c r="Q17" s="32">
        <f>biodiversity!$G$17</f>
        <v>0</v>
      </c>
      <c r="R17" s="32">
        <f>biodiversity!$I$17</f>
        <v>0</v>
      </c>
      <c r="S17" s="32">
        <f>biodiversity!$H$17</f>
        <v>0</v>
      </c>
      <c r="T17" s="32">
        <f>biodiversity!$J$17</f>
        <v>0</v>
      </c>
      <c r="U17" s="33">
        <v>2.0000000000000002E-5</v>
      </c>
      <c r="V17" s="32">
        <v>1</v>
      </c>
      <c r="W17" s="29">
        <v>0.43</v>
      </c>
      <c r="X17" s="34">
        <v>0</v>
      </c>
      <c r="Y17" s="35">
        <v>0</v>
      </c>
      <c r="AA17" s="36">
        <v>0</v>
      </c>
      <c r="AB17" s="35">
        <v>0</v>
      </c>
      <c r="AD17" s="34">
        <v>9.9813161934572767E-4</v>
      </c>
      <c r="AE17" s="35">
        <v>2</v>
      </c>
      <c r="AF17" s="31">
        <v>25.292765028698867</v>
      </c>
      <c r="AG17" s="34">
        <v>1.059479710453118E-2</v>
      </c>
      <c r="AH17" s="35">
        <v>3</v>
      </c>
      <c r="AI17" s="37">
        <v>268.47332405650161</v>
      </c>
      <c r="AJ17" s="38">
        <v>0</v>
      </c>
      <c r="AK17" s="35">
        <v>0</v>
      </c>
      <c r="AM17" s="38">
        <v>0.10635957840396308</v>
      </c>
      <c r="AN17" s="35">
        <v>2</v>
      </c>
      <c r="AO17" s="2">
        <v>2695.1634163100489</v>
      </c>
    </row>
    <row r="18" spans="1:41" ht="15" customHeight="1" x14ac:dyDescent="0.25">
      <c r="A18" s="8">
        <v>180102080401</v>
      </c>
      <c r="B18" s="2" t="s">
        <v>36</v>
      </c>
      <c r="C18" s="29">
        <v>24156.5</v>
      </c>
      <c r="D18" s="30"/>
      <c r="E18" s="31">
        <v>4.5569121741548217</v>
      </c>
      <c r="F18" s="31">
        <v>5</v>
      </c>
      <c r="G18" s="31">
        <v>1.7232049059841936</v>
      </c>
      <c r="H18" s="31">
        <v>1</v>
      </c>
      <c r="I18" s="8">
        <v>4.3143844906488864</v>
      </c>
      <c r="J18" s="8"/>
      <c r="K18" s="8">
        <v>0.21743888787837856</v>
      </c>
      <c r="L18" s="8">
        <v>2</v>
      </c>
      <c r="M18" s="8">
        <v>0.74920879009177122</v>
      </c>
      <c r="N18" s="32">
        <v>2</v>
      </c>
      <c r="O18" s="29">
        <v>51.121724766461199</v>
      </c>
      <c r="P18" s="32">
        <v>2</v>
      </c>
      <c r="Q18" s="32">
        <f>biodiversity!$G$18</f>
        <v>4</v>
      </c>
      <c r="R18" s="32">
        <f>biodiversity!$I$18</f>
        <v>0</v>
      </c>
      <c r="S18" s="32">
        <f>biodiversity!$H$18</f>
        <v>0</v>
      </c>
      <c r="T18" s="32">
        <f>biodiversity!$J$18</f>
        <v>0</v>
      </c>
      <c r="U18" s="33">
        <v>1.2999999999999999E-4</v>
      </c>
      <c r="V18" s="32">
        <v>1</v>
      </c>
      <c r="W18" s="29">
        <v>3.06</v>
      </c>
      <c r="X18" s="34">
        <v>0</v>
      </c>
      <c r="Y18" s="35">
        <v>0</v>
      </c>
      <c r="AA18" s="36">
        <v>0.17302173233342136</v>
      </c>
      <c r="AB18" s="35">
        <v>4</v>
      </c>
      <c r="AC18" s="31">
        <v>4179.5994771122932</v>
      </c>
      <c r="AD18" s="34">
        <v>3.1710871408310114E-5</v>
      </c>
      <c r="AE18" s="35">
        <v>1</v>
      </c>
      <c r="AF18" s="31">
        <v>0.76602366517484333</v>
      </c>
      <c r="AG18" s="34">
        <v>1.1784337094416482E-3</v>
      </c>
      <c r="AH18" s="35">
        <v>1</v>
      </c>
      <c r="AI18" s="37">
        <v>28.466833902127174</v>
      </c>
      <c r="AJ18" s="38">
        <v>0.35110594426008634</v>
      </c>
      <c r="AK18" s="35">
        <v>5</v>
      </c>
      <c r="AL18" s="2">
        <v>8481.4907425187757</v>
      </c>
      <c r="AM18" s="38">
        <v>0.18246944594773595</v>
      </c>
      <c r="AN18" s="35">
        <v>2</v>
      </c>
      <c r="AO18" s="2">
        <v>4407.8231710364835</v>
      </c>
    </row>
    <row r="19" spans="1:41" ht="15" customHeight="1" x14ac:dyDescent="0.25">
      <c r="A19" s="8">
        <v>180102080502</v>
      </c>
      <c r="B19" s="2" t="s">
        <v>30</v>
      </c>
      <c r="C19" s="29">
        <v>27138.99</v>
      </c>
      <c r="D19" s="30"/>
      <c r="E19" s="31">
        <v>3.7321616925624381</v>
      </c>
      <c r="F19" s="31">
        <v>3</v>
      </c>
      <c r="G19" s="31">
        <v>2.3574016986918278</v>
      </c>
      <c r="H19" s="31">
        <v>1</v>
      </c>
      <c r="I19" s="8">
        <v>5.7208860193885824</v>
      </c>
      <c r="J19" s="8"/>
      <c r="K19" s="8">
        <v>1.1724881726973555</v>
      </c>
      <c r="L19" s="8">
        <v>4</v>
      </c>
      <c r="M19" s="8">
        <v>2.3777205658940224</v>
      </c>
      <c r="N19" s="32">
        <v>4</v>
      </c>
      <c r="O19" s="29">
        <v>176.309899547605</v>
      </c>
      <c r="P19" s="32">
        <v>4</v>
      </c>
      <c r="Q19" s="32">
        <f>biodiversity!$G$19</f>
        <v>4</v>
      </c>
      <c r="R19" s="32">
        <f>biodiversity!$I$19</f>
        <v>2</v>
      </c>
      <c r="S19" s="32">
        <f>biodiversity!$H$19</f>
        <v>2</v>
      </c>
      <c r="T19" s="32">
        <f>biodiversity!$J$19</f>
        <v>2</v>
      </c>
      <c r="U19" s="33">
        <v>2.6939999999999999E-2</v>
      </c>
      <c r="V19" s="32">
        <v>4</v>
      </c>
      <c r="W19" s="29">
        <v>731.21</v>
      </c>
      <c r="X19" s="34">
        <v>0</v>
      </c>
      <c r="Y19" s="35">
        <v>0</v>
      </c>
      <c r="AA19" s="36">
        <v>1.2187766874120657E-2</v>
      </c>
      <c r="AB19" s="35">
        <v>1</v>
      </c>
      <c r="AC19" s="31">
        <v>330.7636833190918</v>
      </c>
      <c r="AD19" s="34">
        <v>7.3551346590116692E-3</v>
      </c>
      <c r="AE19" s="35">
        <v>5</v>
      </c>
      <c r="AF19" s="31">
        <v>199.61092595957112</v>
      </c>
      <c r="AG19" s="34">
        <v>2.0466208565909742E-2</v>
      </c>
      <c r="AH19" s="35">
        <v>4</v>
      </c>
      <c r="AI19" s="37">
        <v>555.43222960813887</v>
      </c>
      <c r="AJ19" s="38">
        <v>0.34877894043710334</v>
      </c>
      <c r="AK19" s="35">
        <v>5</v>
      </c>
      <c r="AL19" s="2">
        <v>9465.508176733143</v>
      </c>
      <c r="AM19" s="38">
        <v>0.35258801291785435</v>
      </c>
      <c r="AN19" s="35">
        <v>3</v>
      </c>
      <c r="AO19" s="2">
        <v>9568.8825566975211</v>
      </c>
    </row>
    <row r="20" spans="1:41" ht="15" customHeight="1" x14ac:dyDescent="0.25">
      <c r="A20" s="8">
        <v>180102080504</v>
      </c>
      <c r="B20" s="2" t="s">
        <v>45</v>
      </c>
      <c r="C20" s="29">
        <v>12263.57</v>
      </c>
      <c r="D20" s="30"/>
      <c r="E20" s="31">
        <v>3.695585053963987</v>
      </c>
      <c r="F20" s="31">
        <v>3</v>
      </c>
      <c r="G20" s="31">
        <v>3.0857223848974837</v>
      </c>
      <c r="H20" s="31">
        <v>4</v>
      </c>
      <c r="I20" s="8">
        <v>3.2296361720425275</v>
      </c>
      <c r="J20" s="8"/>
      <c r="K20" s="8">
        <v>0.11620082779923172</v>
      </c>
      <c r="L20" s="8">
        <v>2</v>
      </c>
      <c r="M20" s="8">
        <v>0.8613134792752728</v>
      </c>
      <c r="N20" s="32">
        <v>2</v>
      </c>
      <c r="O20" s="29">
        <v>29.864650284747601</v>
      </c>
      <c r="P20" s="32">
        <v>1</v>
      </c>
      <c r="Q20" s="32">
        <f>biodiversity!$G$20</f>
        <v>0</v>
      </c>
      <c r="R20" s="32">
        <f>biodiversity!$I$20</f>
        <v>0</v>
      </c>
      <c r="S20" s="32">
        <f>biodiversity!$H$20</f>
        <v>0</v>
      </c>
      <c r="T20" s="32">
        <f>biodiversity!$J$20</f>
        <v>0</v>
      </c>
      <c r="U20" s="33">
        <v>9.2000000000000003E-4</v>
      </c>
      <c r="V20" s="32">
        <v>1</v>
      </c>
      <c r="W20" s="29">
        <v>11.25</v>
      </c>
      <c r="X20" s="34">
        <v>0</v>
      </c>
      <c r="Y20" s="35">
        <v>0</v>
      </c>
      <c r="AA20" s="36">
        <v>5.449050251567133E-3</v>
      </c>
      <c r="AB20" s="35">
        <v>1</v>
      </c>
      <c r="AC20" s="31">
        <v>66.824809193611145</v>
      </c>
      <c r="AD20" s="34">
        <v>5.7312245341651366E-4</v>
      </c>
      <c r="AE20" s="35">
        <v>1</v>
      </c>
      <c r="AF20" s="31">
        <v>7.028527326045154</v>
      </c>
      <c r="AG20" s="34">
        <v>8.4724300110699709E-3</v>
      </c>
      <c r="AH20" s="35">
        <v>2</v>
      </c>
      <c r="AI20" s="37">
        <v>103.90223851085736</v>
      </c>
      <c r="AJ20" s="38">
        <v>0.27521354139144943</v>
      </c>
      <c r="AK20" s="35">
        <v>4</v>
      </c>
      <c r="AL20" s="2">
        <v>3375.1005298019377</v>
      </c>
      <c r="AM20" s="38">
        <v>1.1153575325211891E-2</v>
      </c>
      <c r="AN20" s="35">
        <v>1</v>
      </c>
      <c r="AO20" s="2">
        <v>136.78265175100879</v>
      </c>
    </row>
    <row r="21" spans="1:41" ht="15" customHeight="1" x14ac:dyDescent="0.25">
      <c r="A21" s="8">
        <v>180102080201</v>
      </c>
      <c r="B21" s="2" t="s">
        <v>12</v>
      </c>
      <c r="C21" s="29">
        <v>28174.34</v>
      </c>
      <c r="D21" s="30"/>
      <c r="E21" s="31">
        <v>4.1850177211347512</v>
      </c>
      <c r="F21" s="31">
        <v>4</v>
      </c>
      <c r="G21" s="31">
        <v>2.3474409385829844</v>
      </c>
      <c r="H21" s="31">
        <v>1</v>
      </c>
      <c r="I21" s="8">
        <v>7.4217319009841587</v>
      </c>
      <c r="J21" s="8"/>
      <c r="K21" s="8">
        <v>2.4607877270716156</v>
      </c>
      <c r="L21" s="8">
        <v>5</v>
      </c>
      <c r="M21" s="8">
        <v>2.3325633286738254</v>
      </c>
      <c r="N21" s="32">
        <v>4</v>
      </c>
      <c r="O21" s="29">
        <v>342.62632603613901</v>
      </c>
      <c r="P21" s="32">
        <v>5</v>
      </c>
      <c r="Q21" s="32">
        <f>biodiversity!$G$21</f>
        <v>4</v>
      </c>
      <c r="R21" s="32">
        <f>biodiversity!$I$21</f>
        <v>2</v>
      </c>
      <c r="S21" s="32">
        <f>biodiversity!$H$21</f>
        <v>2</v>
      </c>
      <c r="T21" s="32">
        <f>biodiversity!$J$21</f>
        <v>2</v>
      </c>
      <c r="U21" s="33">
        <v>1.031E-2</v>
      </c>
      <c r="V21" s="32">
        <v>3</v>
      </c>
      <c r="W21" s="29">
        <v>290.41000000000003</v>
      </c>
      <c r="X21" s="34">
        <v>0</v>
      </c>
      <c r="Y21" s="35">
        <v>0</v>
      </c>
      <c r="AA21" s="36">
        <v>0.48564115931819518</v>
      </c>
      <c r="AB21" s="35">
        <v>5</v>
      </c>
      <c r="AC21" s="31">
        <v>13682.619140625</v>
      </c>
      <c r="AD21" s="34">
        <v>1.1651672365054754E-2</v>
      </c>
      <c r="AE21" s="35">
        <v>5</v>
      </c>
      <c r="AF21" s="31">
        <v>328.27817878165678</v>
      </c>
      <c r="AG21" s="34">
        <v>4.5542699932800287E-2</v>
      </c>
      <c r="AH21" s="35">
        <v>5</v>
      </c>
      <c r="AI21" s="37">
        <v>1283.1355124246925</v>
      </c>
      <c r="AJ21" s="38">
        <v>2.2754604929857987E-2</v>
      </c>
      <c r="AK21" s="35">
        <v>1</v>
      </c>
      <c r="AL21" s="2">
        <v>641.09597585949507</v>
      </c>
      <c r="AM21" s="38">
        <v>0.77073422397429614</v>
      </c>
      <c r="AN21" s="35">
        <v>5</v>
      </c>
      <c r="AO21" s="2">
        <v>21714.928075887972</v>
      </c>
    </row>
    <row r="22" spans="1:41" ht="15" customHeight="1" x14ac:dyDescent="0.25">
      <c r="A22" s="8">
        <v>180102080204</v>
      </c>
      <c r="B22" s="2" t="s">
        <v>40</v>
      </c>
      <c r="C22" s="29">
        <v>24966.98</v>
      </c>
      <c r="D22" s="30"/>
      <c r="E22" s="31">
        <v>3.2575244207120022</v>
      </c>
      <c r="F22" s="31">
        <v>2</v>
      </c>
      <c r="G22" s="31">
        <v>2.8513527390960922</v>
      </c>
      <c r="H22" s="31">
        <v>3</v>
      </c>
      <c r="I22" s="8">
        <v>6.3281945401742892</v>
      </c>
      <c r="J22" s="8"/>
      <c r="K22" s="8">
        <v>1.0435085369831834</v>
      </c>
      <c r="L22" s="8">
        <v>3</v>
      </c>
      <c r="M22" s="8">
        <v>3.0193862777882376</v>
      </c>
      <c r="N22" s="32">
        <v>4</v>
      </c>
      <c r="O22" s="29">
        <v>83.316363247856998</v>
      </c>
      <c r="P22" s="32">
        <v>3</v>
      </c>
      <c r="Q22" s="32">
        <f>biodiversity!$G$22</f>
        <v>4</v>
      </c>
      <c r="R22" s="32">
        <f>biodiversity!$I$22</f>
        <v>2</v>
      </c>
      <c r="S22" s="32">
        <f>biodiversity!$H$22</f>
        <v>0</v>
      </c>
      <c r="T22" s="32">
        <f>biodiversity!$J$22</f>
        <v>2</v>
      </c>
      <c r="U22" s="33">
        <v>1.1199999999999999E-3</v>
      </c>
      <c r="V22" s="32">
        <v>1</v>
      </c>
      <c r="W22" s="29">
        <v>28.03</v>
      </c>
      <c r="X22" s="34">
        <v>0</v>
      </c>
      <c r="Y22" s="35">
        <v>0</v>
      </c>
      <c r="AA22" s="36">
        <v>0</v>
      </c>
      <c r="AB22" s="35">
        <v>0</v>
      </c>
      <c r="AD22" s="34">
        <v>1.8156037165155613E-3</v>
      </c>
      <c r="AE22" s="35">
        <v>3</v>
      </c>
      <c r="AF22" s="31">
        <v>45.330141678169689</v>
      </c>
      <c r="AG22" s="34">
        <v>1.705928719491704E-2</v>
      </c>
      <c r="AH22" s="35">
        <v>4</v>
      </c>
      <c r="AI22" s="37">
        <v>425.91888220974982</v>
      </c>
      <c r="AJ22" s="38">
        <v>0.18306949617430926</v>
      </c>
      <c r="AK22" s="35">
        <v>3</v>
      </c>
      <c r="AL22" s="2">
        <v>4570.6924495940557</v>
      </c>
      <c r="AM22" s="38">
        <v>0.28336819114553841</v>
      </c>
      <c r="AN22" s="35">
        <v>3</v>
      </c>
      <c r="AO22" s="2">
        <v>7074.8479609668339</v>
      </c>
    </row>
    <row r="23" spans="1:41" ht="15" customHeight="1" x14ac:dyDescent="0.25">
      <c r="A23" s="8">
        <v>180102080604</v>
      </c>
      <c r="B23" s="2" t="s">
        <v>32</v>
      </c>
      <c r="C23" s="29">
        <v>17635.53</v>
      </c>
      <c r="D23" s="30"/>
      <c r="E23" s="31">
        <v>4.5856718628450981</v>
      </c>
      <c r="F23" s="31">
        <v>5</v>
      </c>
      <c r="G23" s="31">
        <v>2.4928821651406268</v>
      </c>
      <c r="H23" s="31">
        <v>2</v>
      </c>
      <c r="I23" s="8">
        <v>3.6262075945954542</v>
      </c>
      <c r="J23" s="8"/>
      <c r="K23" s="8">
        <v>1.3314902021794217</v>
      </c>
      <c r="L23" s="8">
        <v>4</v>
      </c>
      <c r="M23" s="8">
        <v>0.19131703324180643</v>
      </c>
      <c r="N23" s="32">
        <v>1</v>
      </c>
      <c r="O23" s="29">
        <v>90.639206130899495</v>
      </c>
      <c r="P23" s="32">
        <v>3</v>
      </c>
      <c r="Q23" s="32">
        <f>biodiversity!$G$23</f>
        <v>3</v>
      </c>
      <c r="R23" s="32">
        <f>biodiversity!$I$23</f>
        <v>0</v>
      </c>
      <c r="S23" s="32">
        <f>biodiversity!$H$23</f>
        <v>0</v>
      </c>
      <c r="T23" s="32">
        <f>biodiversity!$J$23</f>
        <v>0</v>
      </c>
      <c r="U23" s="33">
        <v>4.4000000000000002E-4</v>
      </c>
      <c r="V23" s="32">
        <v>1</v>
      </c>
      <c r="W23" s="29">
        <v>7.84</v>
      </c>
      <c r="X23" s="34">
        <v>0</v>
      </c>
      <c r="Y23" s="35">
        <v>0</v>
      </c>
      <c r="AA23" s="36">
        <v>7.1371804634650662E-2</v>
      </c>
      <c r="AB23" s="35">
        <v>3</v>
      </c>
      <c r="AC23" s="31">
        <v>1258.6796017885208</v>
      </c>
      <c r="AD23" s="34">
        <v>4.0023543612468929E-4</v>
      </c>
      <c r="AE23" s="35">
        <v>1</v>
      </c>
      <c r="AF23" s="31">
        <v>7.0583640408400417</v>
      </c>
      <c r="AG23" s="34">
        <v>4.4225355406748825E-3</v>
      </c>
      <c r="AH23" s="35">
        <v>1</v>
      </c>
      <c r="AI23" s="37">
        <v>77.993758203638109</v>
      </c>
      <c r="AJ23" s="38">
        <v>0</v>
      </c>
      <c r="AK23" s="35">
        <v>0</v>
      </c>
      <c r="AM23" s="38">
        <v>0.97543286050317191</v>
      </c>
      <c r="AN23" s="35">
        <v>5</v>
      </c>
      <c r="AO23" s="2">
        <v>17202.275474389502</v>
      </c>
    </row>
    <row r="24" spans="1:41" ht="15" customHeight="1" x14ac:dyDescent="0.25">
      <c r="A24" s="8">
        <v>180102080606</v>
      </c>
      <c r="B24" s="2" t="s">
        <v>38</v>
      </c>
      <c r="C24" s="29">
        <v>25690.99</v>
      </c>
      <c r="D24" s="30"/>
      <c r="E24" s="31">
        <v>4.1188575881702212</v>
      </c>
      <c r="F24" s="31">
        <v>4</v>
      </c>
      <c r="G24" s="31">
        <v>2.730109611317169</v>
      </c>
      <c r="H24" s="31">
        <v>2</v>
      </c>
      <c r="I24" s="8">
        <v>4.898386578035022</v>
      </c>
      <c r="J24" s="8"/>
      <c r="K24" s="8">
        <v>1.1650266452014713</v>
      </c>
      <c r="L24" s="8">
        <v>4</v>
      </c>
      <c r="M24" s="8">
        <v>0.46966560228757459</v>
      </c>
      <c r="N24" s="32">
        <v>1</v>
      </c>
      <c r="O24" s="29">
        <v>21.977467065392599</v>
      </c>
      <c r="P24" s="32">
        <v>1</v>
      </c>
      <c r="Q24" s="32">
        <f>biodiversity!$G$24</f>
        <v>2</v>
      </c>
      <c r="R24" s="32">
        <f>biodiversity!$I$24</f>
        <v>2</v>
      </c>
      <c r="S24" s="32">
        <f>biodiversity!$H$24</f>
        <v>0</v>
      </c>
      <c r="T24" s="32">
        <f>biodiversity!$J$24</f>
        <v>0</v>
      </c>
      <c r="U24" s="33">
        <v>5.9999999999999995E-4</v>
      </c>
      <c r="V24" s="32">
        <v>1</v>
      </c>
      <c r="W24" s="29">
        <v>15.52</v>
      </c>
      <c r="X24" s="34">
        <v>0</v>
      </c>
      <c r="Y24" s="35">
        <v>0</v>
      </c>
      <c r="AA24" s="36">
        <v>0.19709372000020139</v>
      </c>
      <c r="AB24" s="35">
        <v>4</v>
      </c>
      <c r="AC24" s="31">
        <v>5063.5327895879745</v>
      </c>
      <c r="AD24" s="34">
        <v>1.797505519857274E-3</v>
      </c>
      <c r="AE24" s="35">
        <v>3</v>
      </c>
      <c r="AF24" s="31">
        <v>46.179696335598031</v>
      </c>
      <c r="AG24" s="34">
        <v>1.218089593669928E-2</v>
      </c>
      <c r="AH24" s="35">
        <v>3</v>
      </c>
      <c r="AI24" s="37">
        <v>312.93927570078182</v>
      </c>
      <c r="AJ24" s="38">
        <v>0</v>
      </c>
      <c r="AK24" s="35">
        <v>0</v>
      </c>
      <c r="AM24" s="38">
        <v>0.65923027739750661</v>
      </c>
      <c r="AN24" s="35">
        <v>4</v>
      </c>
      <c r="AO24" s="2">
        <v>16936.278464316569</v>
      </c>
    </row>
    <row r="25" spans="1:41" ht="15" customHeight="1" x14ac:dyDescent="0.25">
      <c r="A25" s="8">
        <v>180102080101</v>
      </c>
      <c r="B25" s="2" t="s">
        <v>16</v>
      </c>
      <c r="C25" s="29">
        <v>36911.800000000003</v>
      </c>
      <c r="D25" s="30"/>
      <c r="E25" s="31">
        <v>3.4749849478432036</v>
      </c>
      <c r="F25" s="31">
        <v>3</v>
      </c>
      <c r="G25" s="31">
        <v>3.0860537279330309</v>
      </c>
      <c r="H25" s="31">
        <v>4</v>
      </c>
      <c r="I25" s="8">
        <v>9.2086046421755352</v>
      </c>
      <c r="J25" s="8"/>
      <c r="K25" s="8">
        <v>0.79133056738136265</v>
      </c>
      <c r="L25" s="8">
        <v>3</v>
      </c>
      <c r="M25" s="8">
        <v>4.8928299441074632</v>
      </c>
      <c r="N25" s="32">
        <v>5</v>
      </c>
      <c r="O25" s="29">
        <v>300.35719726534501</v>
      </c>
      <c r="P25" s="32">
        <v>5</v>
      </c>
      <c r="Q25" s="32">
        <f>biodiversity!$G$25</f>
        <v>4</v>
      </c>
      <c r="R25" s="32">
        <f>biodiversity!$I$25</f>
        <v>2</v>
      </c>
      <c r="S25" s="32">
        <f>biodiversity!$H$25</f>
        <v>0</v>
      </c>
      <c r="T25" s="32">
        <f>biodiversity!$J$25</f>
        <v>2</v>
      </c>
      <c r="U25" s="33">
        <v>6.7099999999999998E-3</v>
      </c>
      <c r="V25" s="32">
        <v>2</v>
      </c>
      <c r="W25" s="29">
        <v>247.56</v>
      </c>
      <c r="X25" s="34">
        <v>3.5631875227343006E-2</v>
      </c>
      <c r="Y25" s="35">
        <v>1</v>
      </c>
      <c r="Z25" s="31">
        <v>1315.2366520166397</v>
      </c>
      <c r="AA25" s="36">
        <v>7.4536358051941462E-2</v>
      </c>
      <c r="AB25" s="35">
        <v>3</v>
      </c>
      <c r="AC25" s="31">
        <v>2751.2711411416531</v>
      </c>
      <c r="AD25" s="34">
        <v>8.6924870687250574E-3</v>
      </c>
      <c r="AE25" s="35">
        <v>5</v>
      </c>
      <c r="AF25" s="31">
        <v>320.85534418336562</v>
      </c>
      <c r="AG25" s="34">
        <v>4.9732676988480683E-2</v>
      </c>
      <c r="AH25" s="35">
        <v>5</v>
      </c>
      <c r="AI25" s="37">
        <v>1835.7226264634014</v>
      </c>
      <c r="AJ25" s="38">
        <v>0</v>
      </c>
      <c r="AK25" s="35">
        <v>0</v>
      </c>
      <c r="AM25" s="38">
        <v>0.25214846395123136</v>
      </c>
      <c r="AN25" s="35">
        <v>3</v>
      </c>
      <c r="AO25" s="2">
        <v>9307.2536716750619</v>
      </c>
    </row>
    <row r="26" spans="1:41" ht="15" customHeight="1" x14ac:dyDescent="0.25">
      <c r="A26" s="8">
        <v>180102080301</v>
      </c>
      <c r="B26" s="2" t="s">
        <v>43</v>
      </c>
      <c r="C26" s="29">
        <v>31806.71</v>
      </c>
      <c r="D26" s="30"/>
      <c r="E26" s="31">
        <v>2.8406640211555607</v>
      </c>
      <c r="F26" s="31">
        <v>2</v>
      </c>
      <c r="G26" s="31">
        <v>2.7978034479626728</v>
      </c>
      <c r="H26" s="31">
        <v>3</v>
      </c>
      <c r="I26" s="8">
        <v>1.6543900121060011</v>
      </c>
      <c r="J26" s="8"/>
      <c r="K26" s="8">
        <v>0</v>
      </c>
      <c r="L26" s="8">
        <v>0</v>
      </c>
      <c r="M26" s="8">
        <v>0.27974526608573325</v>
      </c>
      <c r="N26" s="32">
        <v>1</v>
      </c>
      <c r="O26" s="29">
        <v>37.971468275360401</v>
      </c>
      <c r="P26" s="32">
        <v>2</v>
      </c>
      <c r="Q26" s="32">
        <f>biodiversity!$G$26</f>
        <v>0</v>
      </c>
      <c r="R26" s="32">
        <f>biodiversity!$I$26</f>
        <v>0</v>
      </c>
      <c r="S26" s="32">
        <f>biodiversity!$H$26</f>
        <v>0</v>
      </c>
      <c r="T26" s="32">
        <f>biodiversity!$J$26</f>
        <v>2</v>
      </c>
      <c r="U26" s="33">
        <v>1.3999999999999999E-4</v>
      </c>
      <c r="V26" s="32">
        <v>1</v>
      </c>
      <c r="W26" s="29">
        <v>4.34</v>
      </c>
      <c r="X26" s="34">
        <v>0</v>
      </c>
      <c r="Y26" s="35">
        <v>0</v>
      </c>
      <c r="AA26" s="36">
        <v>6.8353628141612513E-2</v>
      </c>
      <c r="AB26" s="35">
        <v>3</v>
      </c>
      <c r="AC26" s="31">
        <v>2174.1040277481079</v>
      </c>
      <c r="AD26" s="34">
        <v>3.9132145934285571E-3</v>
      </c>
      <c r="AE26" s="35">
        <v>4</v>
      </c>
      <c r="AF26" s="31">
        <v>124.46648174095002</v>
      </c>
      <c r="AG26" s="34">
        <v>1.7368638318425486E-2</v>
      </c>
      <c r="AH26" s="35">
        <v>4</v>
      </c>
      <c r="AI26" s="37">
        <v>552.43924208904707</v>
      </c>
      <c r="AJ26" s="38">
        <v>0</v>
      </c>
      <c r="AK26" s="35">
        <v>0</v>
      </c>
      <c r="AM26" s="38">
        <v>4.9499107615451586E-3</v>
      </c>
      <c r="AN26" s="35">
        <v>1</v>
      </c>
      <c r="AO26" s="2">
        <v>157.44037611834599</v>
      </c>
    </row>
    <row r="27" spans="1:41" x14ac:dyDescent="0.3">
      <c r="A27" s="2"/>
      <c r="B27" s="2"/>
      <c r="C27" s="2"/>
      <c r="D27" s="3"/>
      <c r="E27" s="39"/>
      <c r="F27" s="39"/>
      <c r="G27" s="39"/>
      <c r="H27" s="39"/>
      <c r="I27" s="2"/>
      <c r="J27" s="2"/>
      <c r="K27" s="2"/>
      <c r="L27" s="2"/>
      <c r="M27" s="2"/>
      <c r="N27" s="35"/>
      <c r="O27" s="2"/>
      <c r="P27" s="35"/>
      <c r="Q27" s="35"/>
      <c r="R27" s="35"/>
      <c r="S27" s="35"/>
      <c r="T27" s="35"/>
      <c r="U27" s="40"/>
      <c r="V27" s="35"/>
      <c r="W27" s="2"/>
      <c r="X27" s="34"/>
      <c r="Y27" s="35"/>
      <c r="AA27" s="36"/>
      <c r="AB27" s="35"/>
      <c r="AD27" s="34"/>
      <c r="AE27" s="35"/>
      <c r="AG27" s="34"/>
      <c r="AH27" s="35"/>
      <c r="AI27" s="41"/>
      <c r="AK27" s="35"/>
      <c r="AN27" s="35"/>
    </row>
    <row r="28" spans="1:41" ht="1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5"/>
      <c r="O28" s="2"/>
      <c r="P28" s="35"/>
      <c r="Q28" s="35"/>
      <c r="R28" s="35"/>
      <c r="S28" s="35"/>
      <c r="T28" s="35"/>
      <c r="U28" s="40"/>
      <c r="V28" s="35"/>
      <c r="W28" s="2"/>
      <c r="X28" s="34"/>
      <c r="Y28" s="35"/>
      <c r="AA28" s="36"/>
      <c r="AB28" s="35"/>
      <c r="AD28" s="34"/>
      <c r="AE28" s="35"/>
      <c r="AG28" s="34"/>
      <c r="AH28" s="35"/>
      <c r="AI28" s="41"/>
      <c r="AK28" s="35"/>
      <c r="AN28" s="35"/>
    </row>
    <row r="29" spans="1:41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5"/>
      <c r="O29" s="2"/>
      <c r="P29" s="35"/>
      <c r="Q29" s="35"/>
      <c r="R29" s="35"/>
      <c r="S29" s="35"/>
      <c r="T29" s="35"/>
      <c r="U29" s="40"/>
      <c r="V29" s="35"/>
      <c r="W29" s="2"/>
      <c r="X29" s="34"/>
      <c r="Y29" s="35"/>
      <c r="AA29" s="36"/>
      <c r="AB29" s="35"/>
      <c r="AD29" s="34"/>
      <c r="AE29" s="35"/>
      <c r="AG29" s="34"/>
      <c r="AH29" s="35"/>
      <c r="AI29" s="41"/>
      <c r="AK29" s="35"/>
      <c r="AN29" s="35"/>
    </row>
    <row r="30" spans="1:41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5"/>
      <c r="O30" s="2"/>
      <c r="P30" s="35"/>
      <c r="Q30" s="35"/>
      <c r="R30" s="35"/>
      <c r="S30" s="35"/>
      <c r="T30" s="35"/>
      <c r="U30" s="40"/>
      <c r="V30" s="35"/>
      <c r="W30" s="2"/>
      <c r="X30" s="34"/>
      <c r="Y30" s="35"/>
      <c r="AA30" s="36"/>
      <c r="AB30" s="35"/>
      <c r="AD30" s="34"/>
      <c r="AE30" s="35"/>
      <c r="AG30" s="34"/>
      <c r="AH30" s="35"/>
      <c r="AI30" s="41"/>
      <c r="AK30" s="35"/>
      <c r="AN30" s="35"/>
    </row>
    <row r="31" spans="1:41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5"/>
      <c r="O31" s="2"/>
      <c r="P31" s="35"/>
      <c r="Q31" s="35"/>
      <c r="R31" s="35"/>
      <c r="S31" s="35"/>
      <c r="T31" s="35"/>
      <c r="U31" s="40"/>
      <c r="V31" s="35"/>
      <c r="W31" s="2"/>
      <c r="X31" s="34"/>
      <c r="Y31" s="35"/>
      <c r="AA31" s="36"/>
      <c r="AB31" s="35"/>
      <c r="AD31" s="34"/>
      <c r="AE31" s="35"/>
      <c r="AG31" s="34"/>
      <c r="AH31" s="35"/>
      <c r="AI31" s="41"/>
      <c r="AK31" s="35"/>
      <c r="AN31" s="35"/>
    </row>
    <row r="32" spans="1:41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5"/>
      <c r="O32" s="2"/>
      <c r="P32" s="35"/>
      <c r="Q32" s="35"/>
      <c r="R32" s="35"/>
      <c r="S32" s="35"/>
      <c r="T32" s="35"/>
      <c r="U32" s="40"/>
      <c r="V32" s="35"/>
      <c r="W32" s="2"/>
      <c r="X32" s="34"/>
      <c r="Y32" s="35"/>
      <c r="AA32" s="36"/>
      <c r="AB32" s="35"/>
      <c r="AD32" s="34"/>
      <c r="AE32" s="35"/>
      <c r="AG32" s="34"/>
      <c r="AH32" s="35"/>
      <c r="AI32" s="41"/>
      <c r="AK32" s="35"/>
      <c r="AN32" s="35"/>
    </row>
    <row r="33" spans="1:40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5"/>
      <c r="O33" s="2"/>
      <c r="P33" s="35"/>
      <c r="Q33" s="35"/>
      <c r="R33" s="35"/>
      <c r="S33" s="35"/>
      <c r="T33" s="35"/>
      <c r="U33" s="40"/>
      <c r="V33" s="35"/>
      <c r="W33" s="2"/>
      <c r="X33" s="34"/>
      <c r="Y33" s="35"/>
      <c r="AA33" s="36"/>
      <c r="AB33" s="35"/>
      <c r="AD33" s="34"/>
      <c r="AE33" s="35"/>
      <c r="AG33" s="34"/>
      <c r="AH33" s="35"/>
      <c r="AI33" s="41"/>
      <c r="AK33" s="35"/>
      <c r="AN33" s="35"/>
    </row>
    <row r="34" spans="1:40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5"/>
      <c r="O34" s="2"/>
      <c r="P34" s="35"/>
      <c r="Q34" s="35"/>
      <c r="R34" s="35"/>
      <c r="S34" s="35"/>
      <c r="T34" s="35"/>
      <c r="U34" s="40"/>
      <c r="V34" s="35"/>
      <c r="W34" s="2"/>
      <c r="X34" s="34"/>
      <c r="Y34" s="35"/>
      <c r="AA34" s="36"/>
      <c r="AB34" s="35"/>
      <c r="AD34" s="34"/>
      <c r="AE34" s="35"/>
      <c r="AG34" s="34"/>
      <c r="AH34" s="35"/>
      <c r="AI34" s="41"/>
      <c r="AK34" s="35"/>
      <c r="AN34" s="35"/>
    </row>
    <row r="35" spans="1:40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5"/>
      <c r="O35" s="2"/>
      <c r="P35" s="35"/>
      <c r="Q35" s="35"/>
      <c r="R35" s="35"/>
      <c r="S35" s="35"/>
      <c r="T35" s="35"/>
      <c r="U35" s="40"/>
      <c r="V35" s="35"/>
      <c r="W35" s="2"/>
      <c r="X35" s="34"/>
      <c r="Y35" s="35"/>
      <c r="AA35" s="36"/>
      <c r="AB35" s="35"/>
      <c r="AD35" s="34"/>
      <c r="AE35" s="35"/>
      <c r="AG35" s="34"/>
      <c r="AH35" s="35"/>
      <c r="AI35" s="41"/>
      <c r="AK35" s="35"/>
      <c r="AN35" s="35"/>
    </row>
    <row r="36" spans="1:40" ht="1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5"/>
      <c r="O36" s="2"/>
      <c r="P36" s="35"/>
      <c r="Q36" s="35"/>
      <c r="R36" s="35"/>
      <c r="S36" s="35"/>
      <c r="T36" s="35"/>
      <c r="U36" s="40"/>
      <c r="V36" s="35"/>
      <c r="W36" s="2"/>
      <c r="X36" s="34"/>
      <c r="Y36" s="35"/>
      <c r="AA36" s="36"/>
      <c r="AB36" s="35"/>
      <c r="AD36" s="34"/>
      <c r="AE36" s="35"/>
      <c r="AG36" s="34"/>
      <c r="AH36" s="35"/>
      <c r="AI36" s="41"/>
      <c r="AK36" s="35"/>
      <c r="AN36" s="35"/>
    </row>
    <row r="37" spans="1:40" ht="1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2"/>
      <c r="P37" s="35"/>
      <c r="Q37" s="35"/>
      <c r="R37" s="35"/>
      <c r="S37" s="35"/>
      <c r="T37" s="35"/>
      <c r="U37" s="40"/>
      <c r="V37" s="35"/>
      <c r="W37" s="2"/>
      <c r="X37" s="34"/>
      <c r="Y37" s="35"/>
      <c r="AA37" s="36"/>
      <c r="AB37" s="35"/>
      <c r="AD37" s="34"/>
      <c r="AE37" s="35"/>
      <c r="AG37" s="34"/>
      <c r="AH37" s="35"/>
      <c r="AI37" s="41"/>
      <c r="AK37" s="35"/>
      <c r="AN37" s="35"/>
    </row>
    <row r="38" spans="1:40" ht="1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5"/>
      <c r="O38" s="2"/>
      <c r="P38" s="35"/>
      <c r="Q38" s="35"/>
      <c r="R38" s="35"/>
      <c r="S38" s="35"/>
      <c r="T38" s="35"/>
      <c r="U38" s="40"/>
      <c r="V38" s="35"/>
      <c r="W38" s="2"/>
      <c r="X38" s="34"/>
      <c r="Y38" s="35"/>
      <c r="AA38" s="36"/>
      <c r="AB38" s="35"/>
      <c r="AD38" s="34"/>
      <c r="AE38" s="35"/>
      <c r="AG38" s="34"/>
      <c r="AH38" s="35"/>
      <c r="AI38" s="41"/>
      <c r="AK38" s="35"/>
      <c r="AN38" s="35"/>
    </row>
    <row r="39" spans="1:40" ht="1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5"/>
      <c r="O39" s="2"/>
      <c r="P39" s="35"/>
      <c r="Q39" s="35"/>
      <c r="R39" s="35"/>
      <c r="S39" s="35"/>
      <c r="T39" s="35"/>
      <c r="U39" s="40"/>
      <c r="V39" s="35"/>
      <c r="W39" s="2"/>
      <c r="X39" s="34"/>
      <c r="Y39" s="35"/>
      <c r="AA39" s="36"/>
      <c r="AB39" s="35"/>
      <c r="AD39" s="34"/>
      <c r="AE39" s="35"/>
      <c r="AG39" s="34"/>
      <c r="AH39" s="35"/>
      <c r="AI39" s="41"/>
      <c r="AK39" s="35"/>
      <c r="AN39" s="35"/>
    </row>
    <row r="40" spans="1:40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5"/>
      <c r="O40" s="2"/>
      <c r="P40" s="35"/>
      <c r="Q40" s="35"/>
      <c r="R40" s="35"/>
      <c r="S40" s="35"/>
      <c r="T40" s="35"/>
      <c r="U40" s="40"/>
      <c r="V40" s="35"/>
      <c r="W40" s="2"/>
      <c r="X40" s="34"/>
      <c r="Y40" s="35"/>
      <c r="AA40" s="36"/>
      <c r="AB40" s="35"/>
      <c r="AD40" s="34"/>
      <c r="AE40" s="35"/>
      <c r="AG40" s="34"/>
      <c r="AH40" s="35"/>
      <c r="AI40" s="41"/>
      <c r="AK40" s="35"/>
      <c r="AN40" s="35"/>
    </row>
    <row r="41" spans="1:40" ht="1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5"/>
      <c r="O41" s="2"/>
      <c r="P41" s="35"/>
      <c r="Q41" s="35"/>
      <c r="R41" s="35"/>
      <c r="S41" s="35"/>
      <c r="T41" s="35"/>
      <c r="U41" s="40"/>
      <c r="V41" s="35"/>
      <c r="W41" s="2"/>
      <c r="X41" s="34"/>
      <c r="Y41" s="35"/>
      <c r="AA41" s="36"/>
      <c r="AB41" s="35"/>
      <c r="AD41" s="34"/>
      <c r="AE41" s="35"/>
      <c r="AG41" s="34"/>
      <c r="AH41" s="35"/>
      <c r="AI41" s="41"/>
      <c r="AK41" s="35"/>
      <c r="AN41" s="35"/>
    </row>
    <row r="42" spans="1:40" ht="1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5"/>
      <c r="O42" s="2"/>
      <c r="P42" s="35"/>
      <c r="Q42" s="35"/>
      <c r="R42" s="35"/>
      <c r="S42" s="35"/>
      <c r="T42" s="35"/>
      <c r="U42" s="40"/>
      <c r="V42" s="35"/>
      <c r="W42" s="2"/>
      <c r="X42" s="34"/>
      <c r="Y42" s="35"/>
      <c r="AA42" s="36"/>
      <c r="AB42" s="35"/>
      <c r="AD42" s="34"/>
      <c r="AE42" s="35"/>
      <c r="AG42" s="34"/>
      <c r="AH42" s="35"/>
      <c r="AI42" s="41"/>
      <c r="AK42" s="35"/>
      <c r="AN42" s="35"/>
    </row>
    <row r="43" spans="1:40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5"/>
      <c r="O43" s="2"/>
      <c r="P43" s="35"/>
      <c r="Q43" s="35"/>
      <c r="R43" s="35"/>
      <c r="S43" s="35"/>
      <c r="T43" s="35"/>
      <c r="U43" s="40"/>
      <c r="V43" s="35"/>
      <c r="W43" s="2"/>
      <c r="X43" s="34"/>
      <c r="Y43" s="35"/>
      <c r="AA43" s="36"/>
      <c r="AB43" s="35"/>
      <c r="AD43" s="34"/>
      <c r="AE43" s="35"/>
      <c r="AG43" s="34"/>
      <c r="AH43" s="35"/>
      <c r="AI43" s="41"/>
      <c r="AK43" s="35"/>
      <c r="AN43" s="35"/>
    </row>
    <row r="44" spans="1:40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5"/>
      <c r="O44" s="2"/>
      <c r="P44" s="35"/>
      <c r="Q44" s="35"/>
      <c r="R44" s="35"/>
      <c r="S44" s="35"/>
      <c r="T44" s="35"/>
      <c r="U44" s="40"/>
      <c r="V44" s="35"/>
      <c r="W44" s="2"/>
      <c r="X44" s="34"/>
      <c r="Y44" s="35"/>
      <c r="AA44" s="36"/>
      <c r="AB44" s="35"/>
      <c r="AD44" s="34"/>
      <c r="AE44" s="35"/>
      <c r="AG44" s="34"/>
      <c r="AH44" s="35"/>
      <c r="AI44" s="41"/>
      <c r="AK44" s="35"/>
      <c r="AN44" s="35"/>
    </row>
    <row r="45" spans="1:40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5"/>
      <c r="O45" s="2"/>
      <c r="P45" s="35"/>
      <c r="Q45" s="35"/>
      <c r="R45" s="35"/>
      <c r="S45" s="35"/>
      <c r="T45" s="35"/>
      <c r="U45" s="40"/>
      <c r="V45" s="35"/>
      <c r="W45" s="2"/>
      <c r="X45" s="34"/>
      <c r="Y45" s="35"/>
      <c r="AA45" s="36"/>
      <c r="AB45" s="35"/>
      <c r="AD45" s="34"/>
      <c r="AE45" s="35"/>
      <c r="AG45" s="34"/>
      <c r="AH45" s="35"/>
      <c r="AI45" s="41"/>
      <c r="AK45" s="35"/>
      <c r="AN45" s="35"/>
    </row>
    <row r="46" spans="1:40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5"/>
      <c r="O46" s="2"/>
      <c r="P46" s="35"/>
      <c r="Q46" s="35"/>
      <c r="R46" s="35"/>
      <c r="S46" s="35"/>
      <c r="T46" s="35"/>
      <c r="U46" s="40"/>
      <c r="V46" s="35"/>
      <c r="W46" s="2"/>
      <c r="X46" s="34"/>
      <c r="Y46" s="35"/>
      <c r="AA46" s="36"/>
      <c r="AB46" s="35"/>
      <c r="AD46" s="34"/>
      <c r="AE46" s="35"/>
      <c r="AG46" s="34"/>
      <c r="AH46" s="35"/>
      <c r="AI46" s="41"/>
      <c r="AK46" s="35"/>
      <c r="AN46" s="35"/>
    </row>
    <row r="47" spans="1:40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5"/>
      <c r="O47" s="2"/>
      <c r="P47" s="35"/>
      <c r="Q47" s="35"/>
      <c r="R47" s="35"/>
      <c r="S47" s="35"/>
      <c r="T47" s="35"/>
      <c r="U47" s="40"/>
      <c r="V47" s="35"/>
      <c r="W47" s="2"/>
      <c r="X47" s="34"/>
      <c r="Y47" s="35"/>
      <c r="AA47" s="36"/>
      <c r="AB47" s="35"/>
      <c r="AD47" s="34"/>
      <c r="AE47" s="35"/>
      <c r="AG47" s="34"/>
      <c r="AH47" s="35"/>
      <c r="AI47" s="41"/>
      <c r="AK47" s="35"/>
      <c r="AN47" s="35"/>
    </row>
    <row r="48" spans="1:40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5"/>
      <c r="O48" s="2"/>
      <c r="P48" s="35"/>
      <c r="Q48" s="35"/>
      <c r="R48" s="35"/>
      <c r="S48" s="35"/>
      <c r="T48" s="35"/>
      <c r="U48" s="40"/>
      <c r="V48" s="35"/>
      <c r="W48" s="2"/>
      <c r="X48" s="34"/>
      <c r="Y48" s="35"/>
      <c r="AA48" s="36"/>
      <c r="AB48" s="35"/>
      <c r="AD48" s="34"/>
      <c r="AE48" s="35"/>
      <c r="AG48" s="34"/>
      <c r="AH48" s="35"/>
      <c r="AI48" s="41"/>
      <c r="AK48" s="35"/>
      <c r="AN48" s="35"/>
    </row>
    <row r="49" spans="1:40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2"/>
      <c r="P49" s="35"/>
      <c r="Q49" s="35"/>
      <c r="R49" s="35"/>
      <c r="S49" s="35"/>
      <c r="T49" s="35"/>
      <c r="U49" s="40"/>
      <c r="V49" s="35"/>
      <c r="W49" s="2"/>
      <c r="X49" s="34"/>
      <c r="Y49" s="35"/>
      <c r="AA49" s="36"/>
      <c r="AB49" s="35"/>
      <c r="AD49" s="34"/>
      <c r="AE49" s="35"/>
      <c r="AG49" s="34"/>
      <c r="AH49" s="35"/>
      <c r="AI49" s="41"/>
      <c r="AK49" s="35"/>
      <c r="AN49" s="35"/>
    </row>
    <row r="50" spans="1:40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5"/>
      <c r="O50" s="2"/>
      <c r="P50" s="35"/>
      <c r="Q50" s="35"/>
      <c r="R50" s="35"/>
      <c r="S50" s="35"/>
      <c r="T50" s="35"/>
      <c r="U50" s="40"/>
      <c r="V50" s="35"/>
      <c r="W50" s="2"/>
      <c r="X50" s="34"/>
      <c r="Y50" s="35"/>
      <c r="AA50" s="36"/>
      <c r="AB50" s="35"/>
      <c r="AD50" s="34"/>
      <c r="AE50" s="35"/>
      <c r="AG50" s="34"/>
      <c r="AH50" s="35"/>
      <c r="AI50" s="41"/>
      <c r="AK50" s="35"/>
      <c r="AN50" s="35"/>
    </row>
    <row r="51" spans="1:40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5"/>
      <c r="O51" s="2"/>
      <c r="P51" s="35"/>
      <c r="Q51" s="35"/>
      <c r="R51" s="35"/>
      <c r="S51" s="35"/>
      <c r="T51" s="35"/>
      <c r="U51" s="40"/>
      <c r="V51" s="35"/>
      <c r="W51" s="2"/>
      <c r="X51" s="34"/>
      <c r="Y51" s="35"/>
      <c r="AA51" s="36"/>
      <c r="AB51" s="35"/>
      <c r="AD51" s="34"/>
      <c r="AE51" s="35"/>
      <c r="AG51" s="34"/>
      <c r="AH51" s="35"/>
      <c r="AI51" s="41"/>
      <c r="AK51" s="35"/>
      <c r="AN51" s="35"/>
    </row>
    <row r="52" spans="1:40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5"/>
      <c r="O52" s="2"/>
      <c r="P52" s="35"/>
      <c r="Q52" s="35"/>
      <c r="R52" s="35"/>
      <c r="S52" s="35"/>
      <c r="T52" s="35"/>
      <c r="U52" s="40"/>
      <c r="V52" s="35"/>
      <c r="W52" s="2"/>
      <c r="X52" s="34"/>
      <c r="Y52" s="35"/>
      <c r="AA52" s="36"/>
      <c r="AB52" s="35"/>
      <c r="AD52" s="34"/>
      <c r="AE52" s="35"/>
      <c r="AG52" s="34"/>
      <c r="AH52" s="35"/>
      <c r="AI52" s="41"/>
      <c r="AK52" s="35"/>
      <c r="AN52" s="35"/>
    </row>
    <row r="53" spans="1:40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5"/>
      <c r="O53" s="2"/>
      <c r="P53" s="35"/>
      <c r="Q53" s="35"/>
      <c r="R53" s="35"/>
      <c r="S53" s="35"/>
      <c r="T53" s="35"/>
      <c r="U53" s="40"/>
      <c r="V53" s="35"/>
      <c r="W53" s="2"/>
      <c r="X53" s="34"/>
      <c r="Y53" s="35"/>
      <c r="AA53" s="36"/>
      <c r="AB53" s="35"/>
      <c r="AD53" s="34"/>
      <c r="AE53" s="35"/>
      <c r="AG53" s="34"/>
      <c r="AH53" s="35"/>
      <c r="AI53" s="41"/>
      <c r="AK53" s="35"/>
      <c r="AN53" s="35"/>
    </row>
    <row r="54" spans="1:40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5"/>
      <c r="O54" s="2"/>
      <c r="P54" s="35"/>
      <c r="Q54" s="35"/>
      <c r="R54" s="35"/>
      <c r="S54" s="35"/>
      <c r="T54" s="35"/>
      <c r="U54" s="40"/>
      <c r="V54" s="35"/>
      <c r="W54" s="2"/>
      <c r="X54" s="34"/>
      <c r="Y54" s="35"/>
      <c r="AA54" s="36"/>
      <c r="AB54" s="35"/>
      <c r="AD54" s="34"/>
      <c r="AE54" s="35"/>
      <c r="AG54" s="34"/>
      <c r="AH54" s="35"/>
      <c r="AI54" s="41"/>
      <c r="AK54" s="35"/>
      <c r="AN54" s="35"/>
    </row>
    <row r="55" spans="1:40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5"/>
      <c r="O55" s="2"/>
      <c r="P55" s="35"/>
      <c r="Q55" s="35"/>
      <c r="R55" s="35"/>
      <c r="S55" s="35"/>
      <c r="T55" s="35"/>
      <c r="U55" s="40"/>
      <c r="V55" s="35"/>
      <c r="W55" s="2"/>
      <c r="X55" s="34"/>
      <c r="Y55" s="35"/>
      <c r="AA55" s="36"/>
      <c r="AB55" s="35"/>
      <c r="AD55" s="34"/>
      <c r="AE55" s="35"/>
      <c r="AG55" s="34"/>
      <c r="AH55" s="35"/>
      <c r="AI55" s="41"/>
      <c r="AK55" s="35"/>
      <c r="AN55" s="35"/>
    </row>
    <row r="56" spans="1:40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5"/>
      <c r="O56" s="2"/>
      <c r="P56" s="35"/>
      <c r="Q56" s="35"/>
      <c r="R56" s="35"/>
      <c r="S56" s="35"/>
      <c r="T56" s="35"/>
      <c r="U56" s="40"/>
      <c r="V56" s="35"/>
      <c r="W56" s="2"/>
      <c r="X56" s="34"/>
      <c r="Y56" s="35"/>
      <c r="AA56" s="36"/>
      <c r="AB56" s="35"/>
      <c r="AD56" s="34"/>
      <c r="AE56" s="35"/>
      <c r="AG56" s="34"/>
      <c r="AH56" s="35"/>
      <c r="AI56" s="41"/>
      <c r="AK56" s="35"/>
      <c r="AN56" s="35"/>
    </row>
    <row r="57" spans="1:40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5"/>
      <c r="O57" s="2"/>
      <c r="P57" s="35"/>
      <c r="Q57" s="35"/>
      <c r="R57" s="35"/>
      <c r="S57" s="35"/>
      <c r="T57" s="35"/>
      <c r="U57" s="40"/>
      <c r="V57" s="35"/>
      <c r="W57" s="2"/>
      <c r="X57" s="34"/>
      <c r="Y57" s="35"/>
      <c r="AA57" s="36"/>
      <c r="AB57" s="35"/>
      <c r="AD57" s="34"/>
      <c r="AE57" s="35"/>
      <c r="AG57" s="34"/>
      <c r="AH57" s="35"/>
      <c r="AI57" s="41"/>
      <c r="AK57" s="35"/>
      <c r="AN57" s="35"/>
    </row>
    <row r="58" spans="1:40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5"/>
      <c r="O58" s="2"/>
      <c r="P58" s="35"/>
      <c r="Q58" s="35"/>
      <c r="R58" s="35"/>
      <c r="S58" s="35"/>
      <c r="T58" s="35"/>
      <c r="U58" s="40"/>
      <c r="V58" s="35"/>
      <c r="W58" s="2"/>
      <c r="X58" s="34"/>
      <c r="Y58" s="35"/>
      <c r="AA58" s="36"/>
      <c r="AB58" s="35"/>
      <c r="AD58" s="34"/>
      <c r="AE58" s="35"/>
      <c r="AG58" s="34"/>
      <c r="AH58" s="35"/>
      <c r="AI58" s="41"/>
      <c r="AK58" s="35"/>
      <c r="AN58" s="35"/>
    </row>
    <row r="59" spans="1:40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5"/>
      <c r="O59" s="2"/>
      <c r="P59" s="35"/>
      <c r="Q59" s="35"/>
      <c r="R59" s="35"/>
      <c r="S59" s="35"/>
      <c r="T59" s="35"/>
      <c r="U59" s="40"/>
      <c r="V59" s="35"/>
      <c r="W59" s="2"/>
      <c r="X59" s="34"/>
      <c r="Y59" s="35"/>
      <c r="AA59" s="36"/>
      <c r="AB59" s="35"/>
      <c r="AD59" s="34"/>
      <c r="AE59" s="35"/>
      <c r="AG59" s="34"/>
      <c r="AH59" s="35"/>
      <c r="AI59" s="41"/>
      <c r="AK59" s="35"/>
      <c r="AN59" s="35"/>
    </row>
    <row r="60" spans="1:40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5"/>
      <c r="O60" s="2"/>
      <c r="P60" s="35"/>
      <c r="Q60" s="35"/>
      <c r="R60" s="35"/>
      <c r="S60" s="35"/>
      <c r="T60" s="35"/>
      <c r="U60" s="40"/>
      <c r="V60" s="35"/>
      <c r="W60" s="2"/>
      <c r="X60" s="34"/>
      <c r="Y60" s="35"/>
      <c r="AA60" s="36"/>
      <c r="AB60" s="35"/>
      <c r="AD60" s="34"/>
      <c r="AE60" s="35"/>
      <c r="AG60" s="34"/>
      <c r="AH60" s="35"/>
      <c r="AI60" s="41"/>
      <c r="AK60" s="35"/>
      <c r="AN60" s="35"/>
    </row>
    <row r="61" spans="1:40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5"/>
      <c r="O61" s="2"/>
      <c r="P61" s="35"/>
      <c r="Q61" s="35"/>
      <c r="R61" s="35"/>
      <c r="S61" s="35"/>
      <c r="T61" s="35"/>
      <c r="U61" s="40"/>
      <c r="V61" s="35"/>
      <c r="W61" s="2"/>
      <c r="X61" s="34"/>
      <c r="Y61" s="35"/>
      <c r="AA61" s="36"/>
      <c r="AB61" s="35"/>
      <c r="AD61" s="34"/>
      <c r="AE61" s="35"/>
      <c r="AG61" s="34"/>
      <c r="AH61" s="35"/>
      <c r="AI61" s="41"/>
      <c r="AK61" s="35"/>
      <c r="AN61" s="35"/>
    </row>
    <row r="62" spans="1:40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5"/>
      <c r="O62" s="2"/>
      <c r="P62" s="35"/>
      <c r="Q62" s="35"/>
      <c r="R62" s="35"/>
      <c r="S62" s="35"/>
      <c r="T62" s="35"/>
      <c r="U62" s="40"/>
      <c r="V62" s="35"/>
      <c r="W62" s="2"/>
      <c r="X62" s="34"/>
      <c r="Y62" s="35"/>
      <c r="AA62" s="36"/>
      <c r="AB62" s="35"/>
      <c r="AD62" s="34"/>
      <c r="AE62" s="35"/>
      <c r="AG62" s="34"/>
      <c r="AH62" s="35"/>
      <c r="AI62" s="41"/>
      <c r="AK62" s="35"/>
      <c r="AN62" s="35"/>
    </row>
    <row r="63" spans="1:40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5"/>
      <c r="O63" s="2"/>
      <c r="P63" s="35"/>
      <c r="Q63" s="35"/>
      <c r="R63" s="35"/>
      <c r="S63" s="35"/>
      <c r="T63" s="35"/>
      <c r="U63" s="40"/>
      <c r="V63" s="35"/>
      <c r="W63" s="2"/>
      <c r="X63" s="34"/>
      <c r="Y63" s="35"/>
      <c r="AA63" s="36"/>
      <c r="AB63" s="35"/>
      <c r="AD63" s="34"/>
      <c r="AE63" s="35"/>
      <c r="AG63" s="34"/>
      <c r="AH63" s="35"/>
      <c r="AI63" s="41"/>
      <c r="AK63" s="35"/>
      <c r="AN63" s="35"/>
    </row>
    <row r="64" spans="1:40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5"/>
      <c r="O64" s="2"/>
      <c r="P64" s="35"/>
      <c r="Q64" s="35"/>
      <c r="R64" s="35"/>
      <c r="S64" s="35"/>
      <c r="T64" s="35"/>
      <c r="U64" s="40"/>
      <c r="V64" s="35"/>
      <c r="W64" s="2"/>
      <c r="X64" s="34"/>
      <c r="Y64" s="35"/>
      <c r="AA64" s="36"/>
      <c r="AB64" s="35"/>
      <c r="AD64" s="34"/>
      <c r="AE64" s="35"/>
      <c r="AG64" s="34"/>
      <c r="AH64" s="35"/>
      <c r="AI64" s="41"/>
      <c r="AK64" s="35"/>
      <c r="AN64" s="35"/>
    </row>
    <row r="65" spans="1:40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5"/>
      <c r="O65" s="2"/>
      <c r="P65" s="35"/>
      <c r="Q65" s="35"/>
      <c r="R65" s="35"/>
      <c r="S65" s="35"/>
      <c r="T65" s="35"/>
      <c r="U65" s="40"/>
      <c r="V65" s="35"/>
      <c r="W65" s="2"/>
      <c r="X65" s="34"/>
      <c r="Y65" s="35"/>
      <c r="AA65" s="36"/>
      <c r="AB65" s="35"/>
      <c r="AD65" s="34"/>
      <c r="AE65" s="35"/>
      <c r="AG65" s="34"/>
      <c r="AH65" s="35"/>
      <c r="AI65" s="41"/>
      <c r="AK65" s="35"/>
      <c r="AN65" s="35"/>
    </row>
    <row r="66" spans="1:40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5"/>
      <c r="O66" s="2"/>
      <c r="P66" s="35"/>
      <c r="Q66" s="35"/>
      <c r="R66" s="35"/>
      <c r="S66" s="35"/>
      <c r="T66" s="35"/>
      <c r="U66" s="40"/>
      <c r="V66" s="35"/>
      <c r="W66" s="2"/>
      <c r="X66" s="34"/>
      <c r="Y66" s="35"/>
      <c r="AA66" s="36"/>
      <c r="AB66" s="35"/>
      <c r="AD66" s="34"/>
      <c r="AE66" s="35"/>
      <c r="AG66" s="34"/>
      <c r="AH66" s="35"/>
      <c r="AI66" s="41"/>
      <c r="AK66" s="35"/>
      <c r="AN66" s="35"/>
    </row>
    <row r="67" spans="1:40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5"/>
      <c r="O67" s="2"/>
      <c r="P67" s="35"/>
      <c r="Q67" s="35"/>
      <c r="R67" s="35"/>
      <c r="S67" s="35"/>
      <c r="T67" s="35"/>
      <c r="U67" s="40"/>
      <c r="V67" s="35"/>
      <c r="W67" s="2"/>
      <c r="X67" s="34"/>
      <c r="Y67" s="35"/>
      <c r="AA67" s="36"/>
      <c r="AB67" s="35"/>
      <c r="AD67" s="34"/>
      <c r="AE67" s="35"/>
      <c r="AG67" s="34"/>
      <c r="AH67" s="35"/>
      <c r="AI67" s="41"/>
      <c r="AK67" s="35"/>
      <c r="AN67" s="35"/>
    </row>
    <row r="68" spans="1:40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5"/>
      <c r="O68" s="2"/>
      <c r="P68" s="35"/>
      <c r="Q68" s="35"/>
      <c r="R68" s="35"/>
      <c r="S68" s="35"/>
      <c r="T68" s="35"/>
      <c r="U68" s="40"/>
      <c r="V68" s="35"/>
      <c r="W68" s="2"/>
      <c r="X68" s="34"/>
      <c r="Y68" s="35"/>
      <c r="AA68" s="36"/>
      <c r="AB68" s="35"/>
      <c r="AD68" s="34"/>
      <c r="AE68" s="35"/>
      <c r="AG68" s="34"/>
      <c r="AH68" s="35"/>
      <c r="AI68" s="41"/>
      <c r="AK68" s="35"/>
      <c r="AN68" s="35"/>
    </row>
    <row r="69" spans="1:40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5"/>
      <c r="O69" s="2"/>
      <c r="P69" s="35"/>
      <c r="Q69" s="35"/>
      <c r="R69" s="35"/>
      <c r="S69" s="35"/>
      <c r="T69" s="35"/>
      <c r="U69" s="40"/>
      <c r="V69" s="35"/>
      <c r="W69" s="2"/>
      <c r="X69" s="34"/>
      <c r="Y69" s="35"/>
      <c r="AA69" s="36"/>
      <c r="AB69" s="35"/>
      <c r="AD69" s="34"/>
      <c r="AE69" s="35"/>
      <c r="AG69" s="34"/>
      <c r="AH69" s="35"/>
      <c r="AI69" s="41"/>
      <c r="AK69" s="35"/>
      <c r="AN69" s="35"/>
    </row>
    <row r="70" spans="1:40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5"/>
      <c r="O70" s="2"/>
      <c r="P70" s="35"/>
      <c r="Q70" s="35"/>
      <c r="R70" s="35"/>
      <c r="S70" s="35"/>
      <c r="T70" s="35"/>
      <c r="U70" s="40"/>
      <c r="V70" s="35"/>
      <c r="W70" s="2"/>
      <c r="X70" s="34"/>
      <c r="Y70" s="35"/>
      <c r="AA70" s="36"/>
      <c r="AB70" s="35"/>
      <c r="AD70" s="34"/>
      <c r="AE70" s="35"/>
      <c r="AG70" s="34"/>
      <c r="AH70" s="35"/>
      <c r="AI70" s="41"/>
      <c r="AK70" s="35"/>
      <c r="AN70" s="35"/>
    </row>
    <row r="71" spans="1:40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5"/>
      <c r="O71" s="2"/>
      <c r="P71" s="35"/>
      <c r="Q71" s="35"/>
      <c r="R71" s="35"/>
      <c r="S71" s="35"/>
      <c r="T71" s="35"/>
      <c r="U71" s="40"/>
      <c r="V71" s="35"/>
      <c r="W71" s="2"/>
      <c r="X71" s="34"/>
      <c r="Y71" s="35"/>
      <c r="AA71" s="36"/>
      <c r="AB71" s="35"/>
      <c r="AD71" s="34"/>
      <c r="AE71" s="35"/>
      <c r="AG71" s="34"/>
      <c r="AH71" s="35"/>
      <c r="AI71" s="41"/>
      <c r="AK71" s="35"/>
      <c r="AN71" s="35"/>
    </row>
    <row r="72" spans="1:40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5"/>
      <c r="O72" s="2"/>
      <c r="P72" s="35"/>
      <c r="Q72" s="35"/>
      <c r="R72" s="35"/>
      <c r="S72" s="35"/>
      <c r="T72" s="35"/>
      <c r="U72" s="40"/>
      <c r="V72" s="35"/>
      <c r="W72" s="2"/>
      <c r="X72" s="34"/>
      <c r="Y72" s="35"/>
      <c r="AA72" s="36"/>
      <c r="AB72" s="35"/>
      <c r="AD72" s="34"/>
      <c r="AE72" s="35"/>
      <c r="AG72" s="34"/>
      <c r="AH72" s="35"/>
      <c r="AI72" s="41"/>
      <c r="AK72" s="35"/>
      <c r="AN72" s="35"/>
    </row>
    <row r="73" spans="1:40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5"/>
      <c r="O73" s="2"/>
      <c r="P73" s="35"/>
      <c r="Q73" s="35"/>
      <c r="R73" s="35"/>
      <c r="S73" s="35"/>
      <c r="T73" s="35"/>
      <c r="U73" s="40"/>
      <c r="V73" s="35"/>
      <c r="W73" s="2"/>
      <c r="X73" s="34"/>
      <c r="Y73" s="35"/>
      <c r="AA73" s="36"/>
      <c r="AB73" s="35"/>
      <c r="AD73" s="34"/>
      <c r="AE73" s="35"/>
      <c r="AG73" s="34"/>
      <c r="AH73" s="35"/>
      <c r="AI73" s="41"/>
      <c r="AK73" s="35"/>
      <c r="AN73" s="35"/>
    </row>
    <row r="74" spans="1:40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5"/>
      <c r="O74" s="2"/>
      <c r="P74" s="35"/>
      <c r="Q74" s="35"/>
      <c r="R74" s="35"/>
      <c r="S74" s="35"/>
      <c r="T74" s="35"/>
      <c r="U74" s="40"/>
      <c r="V74" s="35"/>
      <c r="W74" s="2"/>
      <c r="X74" s="34"/>
      <c r="Y74" s="35"/>
      <c r="AA74" s="36"/>
      <c r="AB74" s="35"/>
      <c r="AD74" s="34"/>
      <c r="AE74" s="35"/>
      <c r="AG74" s="34"/>
      <c r="AH74" s="35"/>
      <c r="AI74" s="41"/>
      <c r="AK74" s="35"/>
      <c r="AN74" s="35"/>
    </row>
    <row r="75" spans="1:40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5"/>
      <c r="O75" s="2"/>
      <c r="P75" s="35"/>
      <c r="Q75" s="35"/>
      <c r="R75" s="35"/>
      <c r="S75" s="35"/>
      <c r="T75" s="35"/>
      <c r="U75" s="40"/>
      <c r="V75" s="35"/>
      <c r="W75" s="2"/>
      <c r="X75" s="34"/>
      <c r="Y75" s="35"/>
      <c r="AA75" s="36"/>
      <c r="AB75" s="35"/>
      <c r="AD75" s="34"/>
      <c r="AE75" s="35"/>
      <c r="AG75" s="34"/>
      <c r="AH75" s="35"/>
      <c r="AI75" s="41"/>
      <c r="AK75" s="35"/>
      <c r="AN75" s="35"/>
    </row>
    <row r="76" spans="1:40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5"/>
      <c r="O76" s="2"/>
      <c r="P76" s="35"/>
      <c r="Q76" s="35"/>
      <c r="R76" s="35"/>
      <c r="S76" s="35"/>
      <c r="T76" s="35"/>
      <c r="U76" s="40"/>
      <c r="V76" s="35"/>
      <c r="W76" s="2"/>
      <c r="X76" s="34"/>
      <c r="Y76" s="35"/>
      <c r="AA76" s="36"/>
      <c r="AB76" s="35"/>
      <c r="AD76" s="34"/>
      <c r="AE76" s="35"/>
      <c r="AG76" s="34"/>
      <c r="AH76" s="35"/>
      <c r="AI76" s="41"/>
      <c r="AK76" s="35"/>
      <c r="AN76" s="35"/>
    </row>
    <row r="77" spans="1:40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5"/>
      <c r="O77" s="2"/>
      <c r="P77" s="35"/>
      <c r="Q77" s="35"/>
      <c r="R77" s="35"/>
      <c r="S77" s="35"/>
      <c r="T77" s="35"/>
      <c r="U77" s="40"/>
      <c r="V77" s="35"/>
      <c r="W77" s="2"/>
      <c r="X77" s="34"/>
      <c r="Y77" s="35"/>
      <c r="AA77" s="36"/>
      <c r="AB77" s="35"/>
      <c r="AD77" s="34"/>
      <c r="AE77" s="35"/>
      <c r="AG77" s="34"/>
      <c r="AH77" s="35"/>
      <c r="AI77" s="41"/>
      <c r="AK77" s="35"/>
      <c r="AN77" s="35"/>
    </row>
    <row r="78" spans="1:40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5"/>
      <c r="O78" s="2"/>
      <c r="P78" s="35"/>
      <c r="Q78" s="35"/>
      <c r="R78" s="35"/>
      <c r="S78" s="35"/>
      <c r="T78" s="35"/>
      <c r="U78" s="40"/>
      <c r="V78" s="35"/>
      <c r="W78" s="2"/>
      <c r="X78" s="34"/>
      <c r="Y78" s="35"/>
      <c r="AA78" s="36"/>
      <c r="AB78" s="35"/>
      <c r="AD78" s="34"/>
      <c r="AE78" s="35"/>
      <c r="AG78" s="34"/>
      <c r="AH78" s="35"/>
      <c r="AI78" s="41"/>
      <c r="AK78" s="35"/>
      <c r="AN78" s="35"/>
    </row>
    <row r="79" spans="1:40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5"/>
      <c r="O79" s="2"/>
      <c r="P79" s="35"/>
      <c r="Q79" s="35"/>
      <c r="R79" s="35"/>
      <c r="S79" s="35"/>
      <c r="T79" s="35"/>
      <c r="U79" s="40"/>
      <c r="V79" s="35"/>
      <c r="W79" s="2"/>
      <c r="X79" s="34"/>
      <c r="Y79" s="35"/>
      <c r="AA79" s="36"/>
      <c r="AB79" s="35"/>
      <c r="AD79" s="34"/>
      <c r="AE79" s="35"/>
      <c r="AG79" s="34"/>
      <c r="AH79" s="35"/>
      <c r="AI79" s="41"/>
      <c r="AK79" s="35"/>
      <c r="AN79" s="35"/>
    </row>
    <row r="80" spans="1:40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5"/>
      <c r="O80" s="2"/>
      <c r="P80" s="35"/>
      <c r="Q80" s="35"/>
      <c r="R80" s="35"/>
      <c r="S80" s="35"/>
      <c r="T80" s="35"/>
      <c r="U80" s="40"/>
      <c r="V80" s="35"/>
      <c r="W80" s="2"/>
      <c r="X80" s="34"/>
      <c r="Y80" s="35"/>
      <c r="AA80" s="36"/>
      <c r="AB80" s="35"/>
      <c r="AD80" s="34"/>
      <c r="AE80" s="35"/>
      <c r="AG80" s="34"/>
      <c r="AH80" s="35"/>
      <c r="AI80" s="41"/>
      <c r="AK80" s="35"/>
      <c r="AN80" s="35"/>
    </row>
    <row r="81" spans="1:40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5"/>
      <c r="O81" s="2"/>
      <c r="P81" s="35"/>
      <c r="Q81" s="35"/>
      <c r="R81" s="35"/>
      <c r="S81" s="35"/>
      <c r="T81" s="35"/>
      <c r="U81" s="40"/>
      <c r="V81" s="35"/>
      <c r="W81" s="2"/>
      <c r="X81" s="34"/>
      <c r="Y81" s="35"/>
      <c r="AA81" s="36"/>
      <c r="AB81" s="35"/>
      <c r="AD81" s="34"/>
      <c r="AE81" s="35"/>
      <c r="AG81" s="34"/>
      <c r="AH81" s="35"/>
      <c r="AI81" s="41"/>
      <c r="AK81" s="35"/>
      <c r="AN81" s="35"/>
    </row>
    <row r="82" spans="1:40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5"/>
      <c r="O82" s="2"/>
      <c r="P82" s="35"/>
      <c r="Q82" s="35"/>
      <c r="R82" s="35"/>
      <c r="S82" s="35"/>
      <c r="T82" s="35"/>
      <c r="U82" s="40"/>
      <c r="V82" s="35"/>
      <c r="W82" s="2"/>
      <c r="X82" s="34"/>
      <c r="Y82" s="35"/>
      <c r="AA82" s="36"/>
      <c r="AB82" s="35"/>
      <c r="AD82" s="34"/>
      <c r="AE82" s="35"/>
      <c r="AG82" s="34"/>
      <c r="AH82" s="35"/>
      <c r="AI82" s="41"/>
      <c r="AK82" s="35"/>
      <c r="AN82" s="35"/>
    </row>
    <row r="83" spans="1:40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5"/>
      <c r="O83" s="2"/>
      <c r="P83" s="35"/>
      <c r="Q83" s="35"/>
      <c r="R83" s="35"/>
      <c r="S83" s="35"/>
      <c r="T83" s="35"/>
      <c r="U83" s="40"/>
      <c r="V83" s="35"/>
      <c r="W83" s="2"/>
      <c r="X83" s="34"/>
      <c r="Y83" s="35"/>
      <c r="AA83" s="36"/>
      <c r="AB83" s="35"/>
      <c r="AD83" s="34"/>
      <c r="AE83" s="35"/>
      <c r="AG83" s="34"/>
      <c r="AH83" s="35"/>
      <c r="AI83" s="41"/>
      <c r="AK83" s="35"/>
      <c r="AN83" s="35"/>
    </row>
    <row r="84" spans="1:40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5"/>
      <c r="O84" s="2"/>
      <c r="P84" s="35"/>
      <c r="Q84" s="35"/>
      <c r="R84" s="35"/>
      <c r="S84" s="35"/>
      <c r="T84" s="35"/>
      <c r="U84" s="40"/>
      <c r="V84" s="35"/>
      <c r="W84" s="2"/>
      <c r="X84" s="34"/>
      <c r="Y84" s="35"/>
      <c r="AA84" s="36"/>
      <c r="AB84" s="35"/>
      <c r="AD84" s="34"/>
      <c r="AE84" s="35"/>
      <c r="AG84" s="34"/>
      <c r="AH84" s="35"/>
      <c r="AI84" s="41"/>
      <c r="AK84" s="35"/>
      <c r="AN84" s="35"/>
    </row>
    <row r="85" spans="1:40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5"/>
      <c r="O85" s="2"/>
      <c r="P85" s="35"/>
      <c r="Q85" s="35"/>
      <c r="R85" s="35"/>
      <c r="S85" s="35"/>
      <c r="T85" s="35"/>
      <c r="U85" s="40"/>
      <c r="V85" s="35"/>
      <c r="W85" s="2"/>
      <c r="X85" s="34"/>
      <c r="Y85" s="35"/>
      <c r="AA85" s="36"/>
      <c r="AB85" s="35"/>
      <c r="AD85" s="34"/>
      <c r="AE85" s="35"/>
      <c r="AG85" s="34"/>
      <c r="AH85" s="35"/>
      <c r="AI85" s="41"/>
      <c r="AK85" s="35"/>
      <c r="AN85" s="35"/>
    </row>
    <row r="86" spans="1:40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5"/>
      <c r="O86" s="2"/>
      <c r="P86" s="35"/>
      <c r="Q86" s="35"/>
      <c r="R86" s="35"/>
      <c r="S86" s="35"/>
      <c r="T86" s="35"/>
      <c r="U86" s="40"/>
      <c r="V86" s="35"/>
      <c r="W86" s="2"/>
      <c r="X86" s="34"/>
      <c r="Y86" s="35"/>
      <c r="AA86" s="36"/>
      <c r="AB86" s="35"/>
      <c r="AD86" s="34"/>
      <c r="AE86" s="35"/>
      <c r="AG86" s="34"/>
      <c r="AH86" s="35"/>
      <c r="AI86" s="41"/>
      <c r="AK86" s="35"/>
      <c r="AN86" s="35"/>
    </row>
    <row r="87" spans="1:40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5"/>
      <c r="O87" s="2"/>
      <c r="P87" s="35"/>
      <c r="Q87" s="35"/>
      <c r="R87" s="35"/>
      <c r="S87" s="35"/>
      <c r="T87" s="35"/>
      <c r="U87" s="40"/>
      <c r="V87" s="35"/>
      <c r="W87" s="2"/>
      <c r="X87" s="34"/>
      <c r="Y87" s="35"/>
      <c r="AA87" s="36"/>
      <c r="AB87" s="35"/>
      <c r="AD87" s="34"/>
      <c r="AE87" s="35"/>
      <c r="AG87" s="34"/>
      <c r="AH87" s="35"/>
      <c r="AI87" s="41"/>
      <c r="AK87" s="35"/>
      <c r="AN87" s="35"/>
    </row>
    <row r="88" spans="1:40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5"/>
      <c r="O88" s="2"/>
      <c r="P88" s="35"/>
      <c r="Q88" s="35"/>
      <c r="R88" s="35"/>
      <c r="S88" s="35"/>
      <c r="T88" s="35"/>
      <c r="U88" s="40"/>
      <c r="V88" s="35"/>
      <c r="W88" s="2"/>
      <c r="X88" s="34"/>
      <c r="Y88" s="35"/>
      <c r="AA88" s="36"/>
      <c r="AB88" s="35"/>
      <c r="AD88" s="34"/>
      <c r="AE88" s="35"/>
      <c r="AG88" s="34"/>
      <c r="AH88" s="35"/>
      <c r="AI88" s="41"/>
      <c r="AK88" s="35"/>
      <c r="AN88" s="35"/>
    </row>
    <row r="89" spans="1:40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5"/>
      <c r="O89" s="2"/>
      <c r="P89" s="35"/>
      <c r="Q89" s="35"/>
      <c r="R89" s="35"/>
      <c r="S89" s="35"/>
      <c r="T89" s="35"/>
      <c r="U89" s="40"/>
      <c r="V89" s="35"/>
      <c r="W89" s="2"/>
      <c r="X89" s="34"/>
      <c r="Y89" s="35"/>
      <c r="AA89" s="36"/>
      <c r="AB89" s="35"/>
      <c r="AD89" s="34"/>
      <c r="AE89" s="35"/>
      <c r="AG89" s="34"/>
      <c r="AH89" s="35"/>
      <c r="AI89" s="41"/>
      <c r="AK89" s="35"/>
      <c r="AN89" s="35"/>
    </row>
    <row r="90" spans="1:40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5"/>
      <c r="O90" s="2"/>
      <c r="P90" s="35"/>
      <c r="Q90" s="35"/>
      <c r="R90" s="35"/>
      <c r="S90" s="35"/>
      <c r="T90" s="35"/>
      <c r="U90" s="40"/>
      <c r="V90" s="35"/>
      <c r="W90" s="2"/>
      <c r="X90" s="34"/>
      <c r="Y90" s="35"/>
      <c r="AA90" s="36"/>
      <c r="AB90" s="35"/>
      <c r="AD90" s="34"/>
      <c r="AE90" s="35"/>
      <c r="AG90" s="34"/>
      <c r="AH90" s="35"/>
      <c r="AI90" s="41"/>
      <c r="AK90" s="35"/>
      <c r="AN90" s="35"/>
    </row>
    <row r="91" spans="1:40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5"/>
      <c r="O91" s="2"/>
      <c r="P91" s="35"/>
      <c r="Q91" s="35"/>
      <c r="R91" s="35"/>
      <c r="S91" s="35"/>
      <c r="T91" s="35"/>
      <c r="U91" s="40"/>
      <c r="V91" s="35"/>
      <c r="W91" s="2"/>
      <c r="X91" s="34"/>
      <c r="Y91" s="35"/>
      <c r="AA91" s="36"/>
      <c r="AB91" s="35"/>
      <c r="AD91" s="34"/>
      <c r="AE91" s="35"/>
      <c r="AG91" s="34"/>
      <c r="AH91" s="35"/>
      <c r="AI91" s="41"/>
      <c r="AK91" s="35"/>
      <c r="AN91" s="35"/>
    </row>
    <row r="92" spans="1:40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5"/>
      <c r="O92" s="2"/>
      <c r="P92" s="35"/>
      <c r="Q92" s="35"/>
      <c r="R92" s="35"/>
      <c r="S92" s="35"/>
      <c r="T92" s="35"/>
      <c r="U92" s="40"/>
      <c r="V92" s="35"/>
      <c r="W92" s="2"/>
      <c r="X92" s="34"/>
      <c r="Y92" s="35"/>
      <c r="AA92" s="36"/>
      <c r="AB92" s="35"/>
      <c r="AD92" s="34"/>
      <c r="AE92" s="35"/>
      <c r="AG92" s="34"/>
      <c r="AH92" s="35"/>
      <c r="AI92" s="41"/>
      <c r="AK92" s="35"/>
      <c r="AN92" s="35"/>
    </row>
    <row r="93" spans="1:40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5"/>
      <c r="O93" s="2"/>
      <c r="P93" s="35"/>
      <c r="Q93" s="35"/>
      <c r="R93" s="35"/>
      <c r="S93" s="35"/>
      <c r="T93" s="35"/>
      <c r="U93" s="40"/>
      <c r="V93" s="35"/>
      <c r="W93" s="2"/>
      <c r="X93" s="34"/>
      <c r="Y93" s="35"/>
      <c r="AA93" s="36"/>
      <c r="AB93" s="35"/>
      <c r="AD93" s="34"/>
      <c r="AE93" s="35"/>
      <c r="AG93" s="34"/>
      <c r="AH93" s="35"/>
      <c r="AI93" s="41"/>
      <c r="AK93" s="35"/>
      <c r="AN93" s="35"/>
    </row>
    <row r="94" spans="1:40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5"/>
      <c r="O94" s="2"/>
      <c r="P94" s="35"/>
      <c r="Q94" s="35"/>
      <c r="R94" s="35"/>
      <c r="S94" s="35"/>
      <c r="T94" s="35"/>
      <c r="U94" s="40"/>
      <c r="V94" s="35"/>
      <c r="W94" s="2"/>
      <c r="X94" s="34"/>
      <c r="Y94" s="35"/>
      <c r="AA94" s="36"/>
      <c r="AB94" s="35"/>
      <c r="AD94" s="34"/>
      <c r="AE94" s="35"/>
      <c r="AG94" s="34"/>
      <c r="AH94" s="35"/>
      <c r="AI94" s="41"/>
      <c r="AK94" s="35"/>
      <c r="AN94" s="35"/>
    </row>
    <row r="95" spans="1:40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5"/>
      <c r="O95" s="2"/>
      <c r="P95" s="35"/>
      <c r="Q95" s="35"/>
      <c r="R95" s="35"/>
      <c r="S95" s="35"/>
      <c r="T95" s="35"/>
      <c r="U95" s="40"/>
      <c r="V95" s="35"/>
      <c r="W95" s="2"/>
      <c r="X95" s="34"/>
      <c r="Y95" s="35"/>
      <c r="AA95" s="36"/>
      <c r="AB95" s="35"/>
      <c r="AD95" s="34"/>
      <c r="AE95" s="35"/>
      <c r="AG95" s="34"/>
      <c r="AH95" s="35"/>
      <c r="AI95" s="41"/>
      <c r="AK95" s="35"/>
      <c r="AN95" s="35"/>
    </row>
    <row r="96" spans="1:40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5"/>
      <c r="O96" s="2"/>
      <c r="P96" s="35"/>
      <c r="Q96" s="35"/>
      <c r="R96" s="35"/>
      <c r="S96" s="35"/>
      <c r="T96" s="35"/>
      <c r="U96" s="40"/>
      <c r="V96" s="35"/>
      <c r="W96" s="2"/>
      <c r="X96" s="34"/>
      <c r="Y96" s="35"/>
      <c r="AA96" s="36"/>
      <c r="AB96" s="35"/>
      <c r="AD96" s="34"/>
      <c r="AE96" s="35"/>
      <c r="AG96" s="34"/>
      <c r="AH96" s="35"/>
      <c r="AI96" s="41"/>
      <c r="AK96" s="35"/>
      <c r="AN96" s="35"/>
    </row>
    <row r="97" spans="1:40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5"/>
      <c r="O97" s="2"/>
      <c r="P97" s="35"/>
      <c r="Q97" s="35"/>
      <c r="R97" s="35"/>
      <c r="S97" s="35"/>
      <c r="T97" s="35"/>
      <c r="U97" s="40"/>
      <c r="V97" s="35"/>
      <c r="W97" s="2"/>
      <c r="X97" s="34"/>
      <c r="Y97" s="35"/>
      <c r="AA97" s="36"/>
      <c r="AB97" s="35"/>
      <c r="AD97" s="34"/>
      <c r="AE97" s="35"/>
      <c r="AG97" s="34"/>
      <c r="AH97" s="35"/>
      <c r="AI97" s="41"/>
      <c r="AK97" s="35"/>
      <c r="AN97" s="35"/>
    </row>
    <row r="98" spans="1:40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5"/>
      <c r="O98" s="2"/>
      <c r="P98" s="35"/>
      <c r="Q98" s="35"/>
      <c r="R98" s="35"/>
      <c r="S98" s="35"/>
      <c r="T98" s="35"/>
      <c r="U98" s="40"/>
      <c r="V98" s="35"/>
      <c r="W98" s="2"/>
      <c r="X98" s="34"/>
      <c r="Y98" s="35"/>
      <c r="AA98" s="36"/>
      <c r="AB98" s="35"/>
      <c r="AD98" s="34"/>
      <c r="AE98" s="35"/>
      <c r="AG98" s="34"/>
      <c r="AH98" s="35"/>
      <c r="AI98" s="41"/>
      <c r="AK98" s="35"/>
      <c r="AN98" s="35"/>
    </row>
    <row r="99" spans="1:40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5"/>
      <c r="O99" s="2"/>
      <c r="P99" s="35"/>
      <c r="Q99" s="35"/>
      <c r="R99" s="35"/>
      <c r="S99" s="35"/>
      <c r="T99" s="35"/>
      <c r="U99" s="40"/>
      <c r="V99" s="35"/>
      <c r="W99" s="2"/>
      <c r="X99" s="34"/>
      <c r="Y99" s="35"/>
      <c r="AA99" s="36"/>
      <c r="AB99" s="35"/>
      <c r="AD99" s="34"/>
      <c r="AE99" s="35"/>
      <c r="AG99" s="34"/>
      <c r="AH99" s="35"/>
      <c r="AI99" s="41"/>
      <c r="AK99" s="35"/>
      <c r="AN99" s="35"/>
    </row>
    <row r="100" spans="1:40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5"/>
      <c r="O100" s="2"/>
      <c r="P100" s="35"/>
      <c r="Q100" s="35"/>
      <c r="R100" s="35"/>
      <c r="S100" s="35"/>
      <c r="T100" s="35"/>
      <c r="U100" s="40"/>
      <c r="V100" s="35"/>
      <c r="W100" s="2"/>
      <c r="X100" s="34"/>
      <c r="Y100" s="35"/>
      <c r="AA100" s="36"/>
      <c r="AB100" s="35"/>
      <c r="AD100" s="34"/>
      <c r="AE100" s="35"/>
      <c r="AG100" s="34"/>
      <c r="AH100" s="35"/>
      <c r="AI100" s="41"/>
      <c r="AK100" s="35"/>
      <c r="AN100" s="35"/>
    </row>
    <row r="101" spans="1:40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5"/>
      <c r="O101" s="2"/>
      <c r="P101" s="35"/>
      <c r="Q101" s="35"/>
      <c r="R101" s="35"/>
      <c r="S101" s="35"/>
      <c r="T101" s="35"/>
      <c r="U101" s="40"/>
      <c r="V101" s="35"/>
      <c r="W101" s="2"/>
      <c r="X101" s="34"/>
      <c r="Y101" s="35"/>
      <c r="AA101" s="36"/>
      <c r="AB101" s="35"/>
      <c r="AD101" s="34"/>
      <c r="AE101" s="35"/>
      <c r="AG101" s="34"/>
      <c r="AH101" s="35"/>
      <c r="AI101" s="41"/>
      <c r="AK101" s="35"/>
      <c r="AN101" s="35"/>
    </row>
    <row r="102" spans="1:40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5"/>
      <c r="O102" s="2"/>
      <c r="P102" s="35"/>
      <c r="Q102" s="35"/>
      <c r="R102" s="35"/>
      <c r="S102" s="35"/>
      <c r="T102" s="35"/>
      <c r="U102" s="40"/>
      <c r="V102" s="35"/>
      <c r="W102" s="2"/>
      <c r="X102" s="34"/>
      <c r="Y102" s="35"/>
      <c r="AA102" s="36"/>
      <c r="AB102" s="35"/>
      <c r="AD102" s="34"/>
      <c r="AE102" s="35"/>
      <c r="AG102" s="34"/>
      <c r="AH102" s="35"/>
      <c r="AI102" s="41"/>
      <c r="AK102" s="35"/>
      <c r="AN102" s="35"/>
    </row>
    <row r="103" spans="1:40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5"/>
      <c r="O103" s="2"/>
      <c r="P103" s="35"/>
      <c r="Q103" s="35"/>
      <c r="R103" s="35"/>
      <c r="S103" s="35"/>
      <c r="T103" s="35"/>
      <c r="U103" s="40"/>
      <c r="V103" s="35"/>
      <c r="W103" s="2"/>
      <c r="X103" s="34"/>
      <c r="Y103" s="35"/>
      <c r="AA103" s="36"/>
      <c r="AB103" s="35"/>
      <c r="AD103" s="34"/>
      <c r="AE103" s="35"/>
      <c r="AG103" s="34"/>
      <c r="AH103" s="35"/>
      <c r="AI103" s="41"/>
      <c r="AK103" s="35"/>
      <c r="AN103" s="35"/>
    </row>
    <row r="104" spans="1:40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5"/>
      <c r="O104" s="2"/>
      <c r="P104" s="35"/>
      <c r="Q104" s="35"/>
      <c r="R104" s="35"/>
      <c r="S104" s="35"/>
      <c r="T104" s="35"/>
      <c r="U104" s="40"/>
      <c r="V104" s="35"/>
      <c r="W104" s="2"/>
      <c r="X104" s="34"/>
      <c r="Y104" s="35"/>
      <c r="AA104" s="36"/>
      <c r="AB104" s="35"/>
      <c r="AD104" s="34"/>
      <c r="AE104" s="35"/>
      <c r="AG104" s="34"/>
      <c r="AH104" s="35"/>
      <c r="AI104" s="41"/>
      <c r="AK104" s="35"/>
      <c r="AN104" s="35"/>
    </row>
    <row r="105" spans="1:40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5"/>
      <c r="O105" s="2"/>
      <c r="P105" s="35"/>
      <c r="Q105" s="35"/>
      <c r="R105" s="35"/>
      <c r="S105" s="35"/>
      <c r="T105" s="35"/>
      <c r="U105" s="40"/>
      <c r="V105" s="35"/>
      <c r="W105" s="2"/>
      <c r="X105" s="34"/>
      <c r="Y105" s="35"/>
      <c r="AA105" s="36"/>
      <c r="AB105" s="35"/>
      <c r="AD105" s="34"/>
      <c r="AE105" s="35"/>
      <c r="AG105" s="34"/>
      <c r="AH105" s="35"/>
      <c r="AI105" s="41"/>
      <c r="AK105" s="35"/>
      <c r="AN105" s="35"/>
    </row>
    <row r="106" spans="1:40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5"/>
      <c r="O106" s="2"/>
      <c r="P106" s="35"/>
      <c r="Q106" s="35"/>
      <c r="R106" s="35"/>
      <c r="S106" s="35"/>
      <c r="T106" s="35"/>
      <c r="U106" s="40"/>
      <c r="V106" s="35"/>
      <c r="W106" s="2"/>
      <c r="X106" s="34"/>
      <c r="Y106" s="35"/>
      <c r="AA106" s="36"/>
      <c r="AB106" s="35"/>
      <c r="AD106" s="34"/>
      <c r="AE106" s="35"/>
      <c r="AG106" s="34"/>
      <c r="AH106" s="35"/>
      <c r="AI106" s="41"/>
      <c r="AK106" s="35"/>
      <c r="AN106" s="35"/>
    </row>
    <row r="107" spans="1:40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5"/>
      <c r="O107" s="2"/>
      <c r="P107" s="35"/>
      <c r="Q107" s="35"/>
      <c r="R107" s="35"/>
      <c r="S107" s="35"/>
      <c r="T107" s="35"/>
      <c r="U107" s="40"/>
      <c r="V107" s="35"/>
      <c r="W107" s="2"/>
      <c r="X107" s="34"/>
      <c r="Y107" s="35"/>
      <c r="AA107" s="36"/>
      <c r="AB107" s="35"/>
      <c r="AD107" s="34"/>
      <c r="AE107" s="35"/>
      <c r="AG107" s="34"/>
      <c r="AH107" s="35"/>
      <c r="AI107" s="41"/>
      <c r="AK107" s="35"/>
      <c r="AN107" s="35"/>
    </row>
    <row r="108" spans="1:40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5"/>
      <c r="O108" s="2"/>
      <c r="P108" s="35"/>
      <c r="Q108" s="35"/>
      <c r="R108" s="35"/>
      <c r="S108" s="35"/>
      <c r="T108" s="35"/>
      <c r="U108" s="40"/>
      <c r="V108" s="35"/>
      <c r="W108" s="2"/>
      <c r="X108" s="34"/>
      <c r="Y108" s="35"/>
      <c r="AA108" s="36"/>
      <c r="AB108" s="35"/>
      <c r="AD108" s="34"/>
      <c r="AE108" s="35"/>
      <c r="AG108" s="34"/>
      <c r="AH108" s="35"/>
      <c r="AI108" s="41"/>
      <c r="AK108" s="35"/>
      <c r="AN108" s="35"/>
    </row>
    <row r="109" spans="1:40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5"/>
      <c r="O109" s="2"/>
      <c r="P109" s="35"/>
      <c r="Q109" s="35"/>
      <c r="R109" s="35"/>
      <c r="S109" s="35"/>
      <c r="T109" s="35"/>
      <c r="U109" s="40"/>
      <c r="V109" s="35"/>
      <c r="W109" s="2"/>
      <c r="X109" s="34"/>
      <c r="Y109" s="35"/>
      <c r="AA109" s="36"/>
      <c r="AB109" s="35"/>
      <c r="AD109" s="34"/>
      <c r="AE109" s="35"/>
      <c r="AG109" s="34"/>
      <c r="AH109" s="35"/>
      <c r="AI109" s="41"/>
      <c r="AK109" s="35"/>
      <c r="AN109" s="35"/>
    </row>
    <row r="110" spans="1:40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5"/>
      <c r="O110" s="2"/>
      <c r="P110" s="35"/>
      <c r="Q110" s="35"/>
      <c r="R110" s="35"/>
      <c r="S110" s="35"/>
      <c r="T110" s="35"/>
      <c r="U110" s="40"/>
      <c r="V110" s="35"/>
      <c r="W110" s="2"/>
      <c r="X110" s="34"/>
      <c r="Y110" s="35"/>
      <c r="AA110" s="36"/>
      <c r="AB110" s="35"/>
      <c r="AD110" s="34"/>
      <c r="AE110" s="35"/>
      <c r="AG110" s="34"/>
      <c r="AH110" s="35"/>
      <c r="AI110" s="41"/>
      <c r="AK110" s="35"/>
      <c r="AN110" s="35"/>
    </row>
    <row r="111" spans="1:40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5"/>
      <c r="O111" s="2"/>
      <c r="P111" s="35"/>
      <c r="Q111" s="35"/>
      <c r="R111" s="35"/>
      <c r="S111" s="35"/>
      <c r="T111" s="35"/>
      <c r="U111" s="40"/>
      <c r="V111" s="35"/>
      <c r="W111" s="2"/>
      <c r="X111" s="34"/>
      <c r="Y111" s="35"/>
      <c r="AA111" s="36"/>
      <c r="AB111" s="35"/>
      <c r="AD111" s="34"/>
      <c r="AE111" s="35"/>
      <c r="AG111" s="34"/>
      <c r="AH111" s="35"/>
      <c r="AI111" s="41"/>
      <c r="AK111" s="35"/>
      <c r="AN111" s="35"/>
    </row>
    <row r="112" spans="1:40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5"/>
      <c r="O112" s="2"/>
      <c r="P112" s="35"/>
      <c r="Q112" s="35"/>
      <c r="R112" s="35"/>
      <c r="S112" s="35"/>
      <c r="T112" s="35"/>
      <c r="U112" s="40"/>
      <c r="V112" s="35"/>
      <c r="W112" s="2"/>
      <c r="X112" s="34"/>
      <c r="Y112" s="35"/>
      <c r="AA112" s="36"/>
      <c r="AB112" s="35"/>
      <c r="AD112" s="34"/>
      <c r="AE112" s="35"/>
      <c r="AG112" s="34"/>
      <c r="AH112" s="35"/>
      <c r="AI112" s="41"/>
      <c r="AK112" s="35"/>
      <c r="AN112" s="35"/>
    </row>
    <row r="113" spans="1:40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5"/>
      <c r="O113" s="2"/>
      <c r="P113" s="35"/>
      <c r="Q113" s="35"/>
      <c r="R113" s="35"/>
      <c r="S113" s="35"/>
      <c r="T113" s="35"/>
      <c r="U113" s="40"/>
      <c r="V113" s="35"/>
      <c r="W113" s="2"/>
      <c r="X113" s="34"/>
      <c r="Y113" s="35"/>
      <c r="AA113" s="36"/>
      <c r="AB113" s="35"/>
      <c r="AD113" s="34"/>
      <c r="AE113" s="35"/>
      <c r="AG113" s="34"/>
      <c r="AH113" s="35"/>
      <c r="AI113" s="41"/>
      <c r="AK113" s="35"/>
      <c r="AN113" s="35"/>
    </row>
    <row r="114" spans="1:40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5"/>
      <c r="O114" s="2"/>
      <c r="P114" s="35"/>
      <c r="Q114" s="35"/>
      <c r="R114" s="35"/>
      <c r="S114" s="35"/>
      <c r="T114" s="35"/>
      <c r="U114" s="40"/>
      <c r="V114" s="35"/>
      <c r="W114" s="2"/>
      <c r="X114" s="34"/>
      <c r="Y114" s="35"/>
      <c r="AA114" s="36"/>
      <c r="AB114" s="35"/>
      <c r="AD114" s="34"/>
      <c r="AE114" s="35"/>
      <c r="AG114" s="34"/>
      <c r="AH114" s="35"/>
      <c r="AI114" s="41"/>
      <c r="AK114" s="35"/>
      <c r="AN114" s="35"/>
    </row>
    <row r="115" spans="1:40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5"/>
      <c r="O115" s="2"/>
      <c r="P115" s="35"/>
      <c r="Q115" s="35"/>
      <c r="R115" s="35"/>
      <c r="S115" s="35"/>
      <c r="T115" s="35"/>
      <c r="U115" s="40"/>
      <c r="V115" s="35"/>
      <c r="W115" s="2"/>
      <c r="X115" s="34"/>
      <c r="Y115" s="35"/>
      <c r="AA115" s="36"/>
      <c r="AB115" s="35"/>
      <c r="AD115" s="34"/>
      <c r="AE115" s="35"/>
      <c r="AG115" s="34"/>
      <c r="AH115" s="35"/>
      <c r="AI115" s="41"/>
      <c r="AK115" s="35"/>
      <c r="AN115" s="35"/>
    </row>
    <row r="116" spans="1:40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5"/>
      <c r="O116" s="2"/>
      <c r="P116" s="35"/>
      <c r="Q116" s="35"/>
      <c r="R116" s="35"/>
      <c r="S116" s="35"/>
      <c r="T116" s="35"/>
      <c r="U116" s="40"/>
      <c r="V116" s="35"/>
      <c r="W116" s="2"/>
      <c r="X116" s="34"/>
      <c r="Y116" s="35"/>
      <c r="AA116" s="36"/>
      <c r="AB116" s="35"/>
      <c r="AD116" s="34"/>
      <c r="AE116" s="35"/>
      <c r="AG116" s="34"/>
      <c r="AH116" s="35"/>
      <c r="AI116" s="41"/>
      <c r="AK116" s="35"/>
      <c r="AN116" s="35"/>
    </row>
    <row r="117" spans="1:40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5"/>
      <c r="O117" s="2"/>
      <c r="P117" s="35"/>
      <c r="Q117" s="35"/>
      <c r="R117" s="35"/>
      <c r="S117" s="35"/>
      <c r="T117" s="35"/>
      <c r="U117" s="40"/>
      <c r="V117" s="35"/>
      <c r="W117" s="2"/>
      <c r="X117" s="34"/>
      <c r="Y117" s="35"/>
      <c r="AA117" s="36"/>
      <c r="AB117" s="35"/>
      <c r="AD117" s="34"/>
      <c r="AE117" s="35"/>
      <c r="AG117" s="34"/>
      <c r="AH117" s="35"/>
      <c r="AI117" s="41"/>
      <c r="AK117" s="35"/>
      <c r="AN117" s="35"/>
    </row>
    <row r="118" spans="1:40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5"/>
      <c r="O118" s="2"/>
      <c r="P118" s="35"/>
      <c r="Q118" s="35"/>
      <c r="R118" s="35"/>
      <c r="S118" s="35"/>
      <c r="T118" s="35"/>
      <c r="U118" s="40"/>
      <c r="V118" s="35"/>
      <c r="W118" s="2"/>
      <c r="X118" s="34"/>
      <c r="Y118" s="35"/>
      <c r="AA118" s="36"/>
      <c r="AB118" s="35"/>
      <c r="AD118" s="34"/>
      <c r="AE118" s="35"/>
      <c r="AG118" s="34"/>
      <c r="AH118" s="35"/>
      <c r="AI118" s="41"/>
      <c r="AK118" s="35"/>
      <c r="AN118" s="35"/>
    </row>
    <row r="119" spans="1:40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5"/>
      <c r="O119" s="2"/>
      <c r="P119" s="35"/>
      <c r="Q119" s="35"/>
      <c r="R119" s="35"/>
      <c r="S119" s="35"/>
      <c r="T119" s="35"/>
      <c r="U119" s="40"/>
      <c r="V119" s="35"/>
      <c r="W119" s="2"/>
      <c r="X119" s="34"/>
      <c r="Y119" s="35"/>
      <c r="AA119" s="36"/>
      <c r="AB119" s="35"/>
      <c r="AD119" s="34"/>
      <c r="AE119" s="35"/>
      <c r="AG119" s="34"/>
      <c r="AH119" s="35"/>
      <c r="AI119" s="41"/>
      <c r="AK119" s="35"/>
      <c r="AN119" s="35"/>
    </row>
    <row r="120" spans="1:40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5"/>
      <c r="O120" s="2"/>
      <c r="P120" s="35"/>
      <c r="Q120" s="35"/>
      <c r="R120" s="35"/>
      <c r="S120" s="35"/>
      <c r="T120" s="35"/>
      <c r="U120" s="40"/>
      <c r="V120" s="35"/>
      <c r="W120" s="2"/>
      <c r="X120" s="34"/>
      <c r="Y120" s="35"/>
      <c r="AA120" s="36"/>
      <c r="AB120" s="35"/>
      <c r="AD120" s="34"/>
      <c r="AE120" s="35"/>
      <c r="AG120" s="34"/>
      <c r="AH120" s="35"/>
      <c r="AI120" s="41"/>
      <c r="AK120" s="35"/>
      <c r="AN120" s="35"/>
    </row>
    <row r="121" spans="1:40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5"/>
      <c r="O121" s="2"/>
      <c r="P121" s="35"/>
      <c r="Q121" s="35"/>
      <c r="R121" s="35"/>
      <c r="S121" s="35"/>
      <c r="T121" s="35"/>
      <c r="U121" s="40"/>
      <c r="V121" s="35"/>
      <c r="W121" s="2"/>
      <c r="X121" s="34"/>
      <c r="Y121" s="35"/>
      <c r="AA121" s="36"/>
      <c r="AB121" s="35"/>
      <c r="AD121" s="34"/>
      <c r="AE121" s="35"/>
      <c r="AG121" s="34"/>
      <c r="AH121" s="35"/>
      <c r="AI121" s="41"/>
      <c r="AK121" s="35"/>
      <c r="AN121" s="35"/>
    </row>
    <row r="122" spans="1:4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5"/>
      <c r="O122" s="2"/>
      <c r="P122" s="35"/>
      <c r="Q122" s="35"/>
      <c r="R122" s="35"/>
      <c r="S122" s="35"/>
      <c r="T122" s="35"/>
      <c r="U122" s="40"/>
      <c r="V122" s="35"/>
      <c r="W122" s="2"/>
      <c r="X122" s="34"/>
      <c r="Y122" s="35"/>
      <c r="AA122" s="36"/>
      <c r="AB122" s="35"/>
      <c r="AD122" s="34"/>
      <c r="AE122" s="35"/>
      <c r="AG122" s="34"/>
      <c r="AH122" s="35"/>
      <c r="AI122" s="41"/>
      <c r="AK122" s="35"/>
      <c r="AN122" s="35"/>
    </row>
    <row r="123" spans="1:4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5"/>
      <c r="O123" s="2"/>
      <c r="P123" s="35"/>
      <c r="Q123" s="35"/>
      <c r="R123" s="35"/>
      <c r="S123" s="35"/>
      <c r="T123" s="35"/>
      <c r="U123" s="40"/>
      <c r="V123" s="35"/>
      <c r="W123" s="2"/>
      <c r="X123" s="34"/>
      <c r="Y123" s="35"/>
      <c r="AA123" s="36"/>
      <c r="AB123" s="35"/>
      <c r="AD123" s="34"/>
      <c r="AE123" s="35"/>
      <c r="AG123" s="34"/>
      <c r="AH123" s="35"/>
      <c r="AI123" s="41"/>
      <c r="AK123" s="35"/>
      <c r="AN123" s="35"/>
    </row>
    <row r="124" spans="1:4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5"/>
      <c r="O124" s="2"/>
      <c r="P124" s="35"/>
      <c r="Q124" s="35"/>
      <c r="R124" s="35"/>
      <c r="S124" s="35"/>
      <c r="T124" s="35"/>
      <c r="U124" s="40"/>
      <c r="V124" s="35"/>
      <c r="W124" s="2"/>
      <c r="X124" s="34"/>
      <c r="Y124" s="35"/>
      <c r="AA124" s="36"/>
      <c r="AB124" s="35"/>
      <c r="AD124" s="34"/>
      <c r="AE124" s="35"/>
      <c r="AG124" s="34"/>
      <c r="AH124" s="35"/>
      <c r="AI124" s="41"/>
      <c r="AK124" s="35"/>
      <c r="AN124" s="35"/>
    </row>
    <row r="125" spans="1:4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5"/>
      <c r="O125" s="2"/>
      <c r="P125" s="35"/>
      <c r="Q125" s="35"/>
      <c r="R125" s="35"/>
      <c r="S125" s="35"/>
      <c r="T125" s="35"/>
      <c r="U125" s="40"/>
      <c r="V125" s="35"/>
      <c r="W125" s="2"/>
      <c r="X125" s="34"/>
      <c r="Y125" s="35"/>
      <c r="AA125" s="36"/>
      <c r="AB125" s="35"/>
      <c r="AD125" s="34"/>
      <c r="AE125" s="35"/>
      <c r="AG125" s="34"/>
      <c r="AH125" s="35"/>
      <c r="AI125" s="41"/>
      <c r="AK125" s="35"/>
      <c r="AN125" s="35"/>
    </row>
    <row r="126" spans="1:4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5"/>
      <c r="O126" s="2"/>
      <c r="P126" s="35"/>
      <c r="Q126" s="35"/>
      <c r="R126" s="35"/>
      <c r="S126" s="35"/>
      <c r="T126" s="35"/>
      <c r="U126" s="40"/>
      <c r="V126" s="35"/>
      <c r="W126" s="2"/>
      <c r="X126" s="34"/>
      <c r="Y126" s="35"/>
      <c r="AA126" s="36"/>
      <c r="AB126" s="35"/>
      <c r="AD126" s="34"/>
      <c r="AE126" s="35"/>
      <c r="AG126" s="34"/>
      <c r="AH126" s="35"/>
      <c r="AI126" s="41"/>
      <c r="AK126" s="35"/>
      <c r="AN126" s="35"/>
    </row>
    <row r="127" spans="1:4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5"/>
      <c r="O127" s="2"/>
      <c r="P127" s="35"/>
      <c r="Q127" s="35"/>
      <c r="R127" s="35"/>
      <c r="S127" s="35"/>
      <c r="T127" s="35"/>
      <c r="U127" s="40"/>
      <c r="V127" s="35"/>
      <c r="W127" s="2"/>
      <c r="X127" s="34"/>
      <c r="Y127" s="35"/>
      <c r="AA127" s="36"/>
      <c r="AB127" s="35"/>
      <c r="AD127" s="34"/>
      <c r="AE127" s="35"/>
      <c r="AG127" s="34"/>
      <c r="AH127" s="35"/>
      <c r="AI127" s="41"/>
      <c r="AK127" s="35"/>
      <c r="AN127" s="35"/>
    </row>
    <row r="128" spans="1:4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5"/>
      <c r="O128" s="2"/>
      <c r="P128" s="35"/>
      <c r="Q128" s="35"/>
      <c r="R128" s="35"/>
      <c r="S128" s="35"/>
      <c r="T128" s="35"/>
      <c r="U128" s="40"/>
      <c r="V128" s="35"/>
      <c r="W128" s="2"/>
      <c r="X128" s="34"/>
      <c r="Y128" s="35"/>
      <c r="AA128" s="36"/>
      <c r="AB128" s="35"/>
      <c r="AD128" s="34"/>
      <c r="AE128" s="35"/>
      <c r="AG128" s="34"/>
      <c r="AH128" s="35"/>
      <c r="AI128" s="41"/>
      <c r="AK128" s="35"/>
      <c r="AN128" s="35"/>
    </row>
    <row r="129" spans="1:4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5"/>
      <c r="O129" s="2"/>
      <c r="P129" s="35"/>
      <c r="Q129" s="35"/>
      <c r="R129" s="35"/>
      <c r="S129" s="35"/>
      <c r="T129" s="35"/>
      <c r="U129" s="40"/>
      <c r="V129" s="35"/>
      <c r="W129" s="2"/>
      <c r="X129" s="34"/>
      <c r="Y129" s="35"/>
      <c r="AA129" s="36"/>
      <c r="AB129" s="35"/>
      <c r="AD129" s="34"/>
      <c r="AE129" s="35"/>
      <c r="AG129" s="34"/>
      <c r="AH129" s="35"/>
      <c r="AI129" s="41"/>
      <c r="AK129" s="35"/>
      <c r="AN129" s="35"/>
    </row>
    <row r="130" spans="1:4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5"/>
      <c r="O130" s="2"/>
      <c r="P130" s="35"/>
      <c r="Q130" s="35"/>
      <c r="R130" s="35"/>
      <c r="S130" s="35"/>
      <c r="T130" s="35"/>
      <c r="U130" s="40"/>
      <c r="V130" s="35"/>
      <c r="W130" s="2"/>
      <c r="X130" s="34"/>
      <c r="Y130" s="35"/>
      <c r="AA130" s="36"/>
      <c r="AB130" s="35"/>
      <c r="AD130" s="34"/>
      <c r="AE130" s="35"/>
      <c r="AG130" s="34"/>
      <c r="AH130" s="35"/>
      <c r="AI130" s="41"/>
      <c r="AK130" s="35"/>
      <c r="AN130" s="35"/>
    </row>
    <row r="131" spans="1:4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5"/>
      <c r="O131" s="2"/>
      <c r="P131" s="35"/>
      <c r="Q131" s="35"/>
      <c r="R131" s="35"/>
      <c r="S131" s="35"/>
      <c r="T131" s="35"/>
      <c r="U131" s="40"/>
      <c r="V131" s="35"/>
      <c r="W131" s="2"/>
      <c r="X131" s="34"/>
      <c r="Y131" s="35"/>
      <c r="AA131" s="36"/>
      <c r="AB131" s="35"/>
      <c r="AD131" s="34"/>
      <c r="AE131" s="35"/>
      <c r="AG131" s="34"/>
      <c r="AH131" s="35"/>
      <c r="AI131" s="41"/>
      <c r="AK131" s="35"/>
      <c r="AN131" s="35"/>
    </row>
    <row r="132" spans="1:4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5"/>
      <c r="O132" s="2"/>
      <c r="P132" s="35"/>
      <c r="Q132" s="35"/>
      <c r="R132" s="35"/>
      <c r="S132" s="35"/>
      <c r="T132" s="35"/>
      <c r="U132" s="40"/>
      <c r="V132" s="35"/>
      <c r="W132" s="2"/>
      <c r="X132" s="34"/>
      <c r="Y132" s="35"/>
      <c r="AA132" s="36"/>
      <c r="AB132" s="35"/>
      <c r="AD132" s="34"/>
      <c r="AE132" s="35"/>
      <c r="AG132" s="34"/>
      <c r="AH132" s="35"/>
      <c r="AI132" s="41"/>
      <c r="AK132" s="35"/>
      <c r="AN132" s="35"/>
    </row>
    <row r="133" spans="1:4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5"/>
      <c r="O133" s="2"/>
      <c r="P133" s="35"/>
      <c r="Q133" s="35"/>
      <c r="R133" s="35"/>
      <c r="S133" s="35"/>
      <c r="T133" s="35"/>
      <c r="U133" s="40"/>
      <c r="V133" s="35"/>
      <c r="W133" s="2"/>
      <c r="X133" s="34"/>
      <c r="Y133" s="35"/>
      <c r="AA133" s="36"/>
      <c r="AB133" s="35"/>
      <c r="AD133" s="34"/>
      <c r="AE133" s="35"/>
      <c r="AG133" s="34"/>
      <c r="AH133" s="35"/>
      <c r="AI133" s="41"/>
      <c r="AK133" s="35"/>
      <c r="AN133" s="35"/>
    </row>
    <row r="134" spans="1:4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5"/>
      <c r="O134" s="2"/>
      <c r="P134" s="35"/>
      <c r="Q134" s="35"/>
      <c r="R134" s="35"/>
      <c r="S134" s="35"/>
      <c r="T134" s="35"/>
      <c r="U134" s="40"/>
      <c r="V134" s="35"/>
      <c r="W134" s="2"/>
      <c r="X134" s="34"/>
      <c r="Y134" s="35"/>
      <c r="AA134" s="36"/>
      <c r="AB134" s="35"/>
      <c r="AD134" s="34"/>
      <c r="AE134" s="35"/>
      <c r="AG134" s="34"/>
      <c r="AH134" s="35"/>
      <c r="AI134" s="41"/>
      <c r="AK134" s="35"/>
      <c r="AN134" s="35"/>
    </row>
    <row r="135" spans="1:4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5"/>
      <c r="O135" s="2"/>
      <c r="P135" s="35"/>
      <c r="Q135" s="35"/>
      <c r="R135" s="35"/>
      <c r="S135" s="35"/>
      <c r="T135" s="35"/>
      <c r="U135" s="40"/>
      <c r="V135" s="35"/>
      <c r="W135" s="2"/>
      <c r="X135" s="34"/>
      <c r="Y135" s="35"/>
      <c r="AA135" s="36"/>
      <c r="AB135" s="35"/>
      <c r="AD135" s="34"/>
      <c r="AE135" s="35"/>
      <c r="AG135" s="34"/>
      <c r="AH135" s="35"/>
      <c r="AI135" s="41"/>
      <c r="AK135" s="35"/>
      <c r="AN135" s="35"/>
    </row>
    <row r="136" spans="1:4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5"/>
      <c r="O136" s="2"/>
      <c r="P136" s="35"/>
      <c r="Q136" s="35"/>
      <c r="R136" s="35"/>
      <c r="S136" s="35"/>
      <c r="T136" s="35"/>
      <c r="U136" s="40"/>
      <c r="V136" s="35"/>
      <c r="W136" s="2"/>
      <c r="X136" s="34"/>
      <c r="Y136" s="35"/>
      <c r="AA136" s="36"/>
      <c r="AB136" s="35"/>
      <c r="AD136" s="34"/>
      <c r="AE136" s="35"/>
      <c r="AG136" s="34"/>
      <c r="AH136" s="35"/>
      <c r="AI136" s="41"/>
      <c r="AK136" s="35"/>
      <c r="AN136" s="35"/>
    </row>
    <row r="137" spans="1:4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5"/>
      <c r="O137" s="2"/>
      <c r="P137" s="35"/>
      <c r="Q137" s="35"/>
      <c r="R137" s="35"/>
      <c r="S137" s="35"/>
      <c r="T137" s="35"/>
      <c r="U137" s="40"/>
      <c r="V137" s="35"/>
      <c r="W137" s="2"/>
      <c r="X137" s="34"/>
      <c r="Y137" s="35"/>
      <c r="AA137" s="36"/>
      <c r="AB137" s="35"/>
      <c r="AD137" s="34"/>
      <c r="AE137" s="35"/>
      <c r="AG137" s="34"/>
      <c r="AH137" s="35"/>
      <c r="AI137" s="41"/>
      <c r="AK137" s="35"/>
      <c r="AN137" s="35"/>
    </row>
    <row r="138" spans="1:4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5"/>
      <c r="O138" s="2"/>
      <c r="P138" s="35"/>
      <c r="Q138" s="35"/>
      <c r="R138" s="35"/>
      <c r="S138" s="35"/>
      <c r="T138" s="35"/>
      <c r="U138" s="40"/>
      <c r="V138" s="35"/>
      <c r="W138" s="2"/>
      <c r="X138" s="34"/>
      <c r="Y138" s="35"/>
      <c r="AA138" s="36"/>
      <c r="AB138" s="35"/>
      <c r="AD138" s="34"/>
      <c r="AE138" s="35"/>
      <c r="AG138" s="34"/>
      <c r="AH138" s="35"/>
      <c r="AI138" s="41"/>
      <c r="AK138" s="35"/>
      <c r="AN138" s="35"/>
    </row>
    <row r="139" spans="1:4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5"/>
      <c r="O139" s="2"/>
      <c r="P139" s="35"/>
      <c r="Q139" s="35"/>
      <c r="R139" s="35"/>
      <c r="S139" s="35"/>
      <c r="T139" s="35"/>
      <c r="U139" s="40"/>
      <c r="V139" s="35"/>
      <c r="W139" s="2"/>
      <c r="X139" s="34"/>
      <c r="Y139" s="35"/>
      <c r="AA139" s="36"/>
      <c r="AB139" s="35"/>
      <c r="AD139" s="34"/>
      <c r="AE139" s="35"/>
      <c r="AG139" s="34"/>
      <c r="AH139" s="35"/>
      <c r="AI139" s="41"/>
      <c r="AK139" s="35"/>
      <c r="AN139" s="35"/>
    </row>
    <row r="140" spans="1:4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5"/>
      <c r="O140" s="2"/>
      <c r="P140" s="35"/>
      <c r="Q140" s="35"/>
      <c r="R140" s="35"/>
      <c r="S140" s="35"/>
      <c r="T140" s="35"/>
      <c r="U140" s="40"/>
      <c r="V140" s="35"/>
      <c r="W140" s="2"/>
      <c r="X140" s="34"/>
      <c r="Y140" s="35"/>
      <c r="AA140" s="36"/>
      <c r="AB140" s="35"/>
      <c r="AD140" s="34"/>
      <c r="AE140" s="35"/>
      <c r="AG140" s="34"/>
      <c r="AH140" s="35"/>
      <c r="AI140" s="41"/>
      <c r="AK140" s="35"/>
      <c r="AN140" s="35"/>
    </row>
    <row r="141" spans="1:4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5"/>
      <c r="O141" s="2"/>
      <c r="P141" s="35"/>
      <c r="Q141" s="35"/>
      <c r="R141" s="35"/>
      <c r="S141" s="35"/>
      <c r="T141" s="35"/>
      <c r="U141" s="40"/>
      <c r="V141" s="35"/>
      <c r="W141" s="2"/>
      <c r="X141" s="34"/>
      <c r="Y141" s="35"/>
      <c r="AA141" s="36"/>
      <c r="AB141" s="35"/>
      <c r="AD141" s="34"/>
      <c r="AE141" s="35"/>
      <c r="AG141" s="34"/>
      <c r="AH141" s="35"/>
      <c r="AI141" s="41"/>
      <c r="AK141" s="35"/>
      <c r="AN141" s="35"/>
    </row>
    <row r="142" spans="1:4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5"/>
      <c r="O142" s="2"/>
      <c r="P142" s="35"/>
      <c r="Q142" s="35"/>
      <c r="R142" s="35"/>
      <c r="S142" s="35"/>
      <c r="T142" s="35"/>
      <c r="U142" s="40"/>
      <c r="V142" s="35"/>
      <c r="W142" s="2"/>
      <c r="X142" s="34"/>
      <c r="Y142" s="35"/>
      <c r="AA142" s="36"/>
      <c r="AB142" s="35"/>
      <c r="AD142" s="34"/>
      <c r="AE142" s="35"/>
      <c r="AG142" s="34"/>
      <c r="AH142" s="35"/>
      <c r="AI142" s="41"/>
      <c r="AK142" s="35"/>
      <c r="AN142" s="35"/>
    </row>
    <row r="143" spans="1:4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5"/>
      <c r="O143" s="2"/>
      <c r="P143" s="35"/>
      <c r="Q143" s="35"/>
      <c r="R143" s="35"/>
      <c r="S143" s="35"/>
      <c r="T143" s="35"/>
      <c r="U143" s="40"/>
      <c r="V143" s="35"/>
      <c r="W143" s="2"/>
      <c r="X143" s="34"/>
      <c r="Y143" s="35"/>
      <c r="AA143" s="36"/>
      <c r="AB143" s="35"/>
      <c r="AD143" s="34"/>
      <c r="AE143" s="35"/>
      <c r="AG143" s="34"/>
      <c r="AH143" s="35"/>
      <c r="AI143" s="41"/>
      <c r="AK143" s="35"/>
      <c r="AN143" s="35"/>
    </row>
    <row r="144" spans="1:4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5"/>
      <c r="O144" s="2"/>
      <c r="P144" s="35"/>
      <c r="Q144" s="35"/>
      <c r="R144" s="35"/>
      <c r="S144" s="35"/>
      <c r="T144" s="35"/>
      <c r="U144" s="40"/>
      <c r="V144" s="35"/>
      <c r="W144" s="2"/>
      <c r="X144" s="34"/>
      <c r="Y144" s="35"/>
      <c r="AA144" s="36"/>
      <c r="AB144" s="35"/>
      <c r="AD144" s="34"/>
      <c r="AE144" s="35"/>
      <c r="AG144" s="34"/>
      <c r="AH144" s="35"/>
      <c r="AI144" s="41"/>
      <c r="AK144" s="35"/>
      <c r="AN144" s="35"/>
    </row>
    <row r="145" spans="1:4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5"/>
      <c r="O145" s="2"/>
      <c r="P145" s="35"/>
      <c r="Q145" s="35"/>
      <c r="R145" s="35"/>
      <c r="S145" s="35"/>
      <c r="T145" s="35"/>
      <c r="U145" s="40"/>
      <c r="V145" s="35"/>
      <c r="W145" s="2"/>
      <c r="X145" s="34"/>
      <c r="Y145" s="35"/>
      <c r="AA145" s="36"/>
      <c r="AB145" s="35"/>
      <c r="AD145" s="34"/>
      <c r="AE145" s="35"/>
      <c r="AG145" s="34"/>
      <c r="AH145" s="35"/>
      <c r="AI145" s="41"/>
      <c r="AK145" s="35"/>
      <c r="AN145" s="35"/>
    </row>
    <row r="146" spans="1:4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5"/>
      <c r="O146" s="2"/>
      <c r="P146" s="35"/>
      <c r="Q146" s="35"/>
      <c r="R146" s="35"/>
      <c r="S146" s="35"/>
      <c r="T146" s="35"/>
      <c r="U146" s="40"/>
      <c r="V146" s="35"/>
      <c r="W146" s="2"/>
      <c r="X146" s="34"/>
      <c r="Y146" s="35"/>
      <c r="AA146" s="36"/>
      <c r="AB146" s="35"/>
      <c r="AD146" s="34"/>
      <c r="AE146" s="35"/>
      <c r="AG146" s="34"/>
      <c r="AH146" s="35"/>
      <c r="AI146" s="41"/>
      <c r="AK146" s="35"/>
      <c r="AN146" s="35"/>
    </row>
    <row r="147" spans="1:4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5"/>
      <c r="O147" s="2"/>
      <c r="P147" s="35"/>
      <c r="Q147" s="35"/>
      <c r="R147" s="35"/>
      <c r="S147" s="35"/>
      <c r="T147" s="35"/>
      <c r="U147" s="40"/>
      <c r="V147" s="35"/>
      <c r="W147" s="2"/>
      <c r="X147" s="34"/>
      <c r="Y147" s="35"/>
      <c r="AA147" s="36"/>
      <c r="AB147" s="35"/>
      <c r="AD147" s="34"/>
      <c r="AE147" s="35"/>
      <c r="AG147" s="34"/>
      <c r="AH147" s="35"/>
      <c r="AI147" s="41"/>
      <c r="AK147" s="35"/>
      <c r="AN147" s="35"/>
    </row>
    <row r="148" spans="1:4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5"/>
      <c r="O148" s="2"/>
      <c r="P148" s="35"/>
      <c r="Q148" s="35"/>
      <c r="R148" s="35"/>
      <c r="S148" s="35"/>
      <c r="T148" s="35"/>
      <c r="U148" s="40"/>
      <c r="V148" s="35"/>
      <c r="W148" s="2"/>
      <c r="X148" s="34"/>
      <c r="Y148" s="35"/>
      <c r="AA148" s="36"/>
      <c r="AB148" s="35"/>
      <c r="AD148" s="34"/>
      <c r="AE148" s="35"/>
      <c r="AG148" s="34"/>
      <c r="AH148" s="35"/>
      <c r="AI148" s="41"/>
      <c r="AK148" s="35"/>
      <c r="AN148" s="35"/>
    </row>
    <row r="149" spans="1:4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5"/>
      <c r="O149" s="2"/>
      <c r="P149" s="35"/>
      <c r="Q149" s="35"/>
      <c r="R149" s="35"/>
      <c r="S149" s="35"/>
      <c r="T149" s="35"/>
      <c r="U149" s="40"/>
      <c r="V149" s="35"/>
      <c r="W149" s="2"/>
      <c r="X149" s="34"/>
      <c r="Y149" s="35"/>
      <c r="AA149" s="36"/>
      <c r="AB149" s="35"/>
      <c r="AD149" s="34"/>
      <c r="AE149" s="35"/>
      <c r="AG149" s="34"/>
      <c r="AH149" s="35"/>
      <c r="AI149" s="41"/>
      <c r="AK149" s="35"/>
      <c r="AN149" s="35"/>
    </row>
    <row r="150" spans="1:4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5"/>
      <c r="O150" s="2"/>
      <c r="P150" s="35"/>
      <c r="Q150" s="35"/>
      <c r="R150" s="35"/>
      <c r="S150" s="35"/>
      <c r="T150" s="35"/>
      <c r="U150" s="40"/>
      <c r="V150" s="35"/>
      <c r="W150" s="2"/>
      <c r="X150" s="34"/>
      <c r="Y150" s="35"/>
      <c r="AA150" s="36"/>
      <c r="AB150" s="35"/>
      <c r="AD150" s="34"/>
      <c r="AE150" s="35"/>
      <c r="AG150" s="34"/>
      <c r="AH150" s="35"/>
      <c r="AI150" s="41"/>
      <c r="AK150" s="35"/>
      <c r="AN150" s="35"/>
    </row>
    <row r="151" spans="1:4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5"/>
      <c r="O151" s="2"/>
      <c r="P151" s="35"/>
      <c r="Q151" s="35"/>
      <c r="R151" s="35"/>
      <c r="S151" s="35"/>
      <c r="T151" s="35"/>
      <c r="U151" s="40"/>
      <c r="V151" s="35"/>
      <c r="W151" s="2"/>
      <c r="X151" s="34"/>
      <c r="Y151" s="35"/>
      <c r="AA151" s="36"/>
      <c r="AB151" s="35"/>
      <c r="AD151" s="34"/>
      <c r="AE151" s="35"/>
      <c r="AG151" s="34"/>
      <c r="AH151" s="35"/>
      <c r="AI151" s="41"/>
      <c r="AK151" s="35"/>
      <c r="AN151" s="35"/>
    </row>
    <row r="152" spans="1:4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5"/>
      <c r="O152" s="2"/>
      <c r="P152" s="35"/>
      <c r="Q152" s="35"/>
      <c r="R152" s="35"/>
      <c r="S152" s="35"/>
      <c r="T152" s="35"/>
      <c r="U152" s="40"/>
      <c r="V152" s="35"/>
      <c r="W152" s="2"/>
      <c r="X152" s="34"/>
      <c r="Y152" s="35"/>
      <c r="AA152" s="36"/>
      <c r="AB152" s="35"/>
      <c r="AD152" s="34"/>
      <c r="AE152" s="35"/>
      <c r="AG152" s="34"/>
      <c r="AH152" s="35"/>
      <c r="AI152" s="41"/>
      <c r="AK152" s="35"/>
      <c r="AN152" s="35"/>
    </row>
    <row r="153" spans="1:4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5"/>
      <c r="O153" s="2"/>
      <c r="P153" s="35"/>
      <c r="Q153" s="35"/>
      <c r="R153" s="35"/>
      <c r="S153" s="35"/>
      <c r="T153" s="35"/>
      <c r="U153" s="40"/>
      <c r="V153" s="35"/>
      <c r="W153" s="2"/>
      <c r="X153" s="34"/>
      <c r="Y153" s="35"/>
      <c r="AA153" s="36"/>
      <c r="AB153" s="35"/>
      <c r="AD153" s="34"/>
      <c r="AE153" s="35"/>
      <c r="AG153" s="34"/>
      <c r="AH153" s="35"/>
      <c r="AI153" s="41"/>
      <c r="AK153" s="35"/>
      <c r="AN153" s="35"/>
    </row>
    <row r="154" spans="1:4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5"/>
      <c r="O154" s="2"/>
      <c r="P154" s="35"/>
      <c r="Q154" s="35"/>
      <c r="R154" s="35"/>
      <c r="S154" s="35"/>
      <c r="T154" s="35"/>
      <c r="U154" s="40"/>
      <c r="V154" s="35"/>
      <c r="W154" s="2"/>
      <c r="X154" s="34"/>
      <c r="Y154" s="35"/>
      <c r="AA154" s="36"/>
      <c r="AB154" s="35"/>
      <c r="AD154" s="34"/>
      <c r="AE154" s="35"/>
      <c r="AG154" s="34"/>
      <c r="AH154" s="35"/>
      <c r="AI154" s="41"/>
      <c r="AK154" s="35"/>
      <c r="AN154" s="35"/>
    </row>
    <row r="155" spans="1:4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5"/>
      <c r="O155" s="2"/>
      <c r="P155" s="35"/>
      <c r="Q155" s="35"/>
      <c r="R155" s="35"/>
      <c r="S155" s="35"/>
      <c r="T155" s="35"/>
      <c r="U155" s="40"/>
      <c r="V155" s="35"/>
      <c r="W155" s="2"/>
      <c r="X155" s="34"/>
      <c r="Y155" s="35"/>
      <c r="AA155" s="36"/>
      <c r="AB155" s="35"/>
      <c r="AD155" s="34"/>
      <c r="AE155" s="35"/>
      <c r="AG155" s="34"/>
      <c r="AH155" s="35"/>
      <c r="AI155" s="41"/>
      <c r="AK155" s="35"/>
      <c r="AN155" s="35"/>
    </row>
    <row r="156" spans="1:4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5"/>
      <c r="O156" s="2"/>
      <c r="P156" s="35"/>
      <c r="Q156" s="35"/>
      <c r="R156" s="35"/>
      <c r="S156" s="35"/>
      <c r="T156" s="35"/>
      <c r="U156" s="40"/>
      <c r="V156" s="35"/>
      <c r="W156" s="2"/>
      <c r="X156" s="34"/>
      <c r="Y156" s="35"/>
      <c r="AA156" s="36"/>
      <c r="AB156" s="35"/>
      <c r="AD156" s="34"/>
      <c r="AE156" s="35"/>
      <c r="AG156" s="34"/>
      <c r="AH156" s="35"/>
      <c r="AI156" s="41"/>
      <c r="AK156" s="35"/>
      <c r="AN156" s="35"/>
    </row>
    <row r="157" spans="1:4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5"/>
      <c r="O157" s="2"/>
      <c r="P157" s="35"/>
      <c r="Q157" s="35"/>
      <c r="R157" s="35"/>
      <c r="S157" s="35"/>
      <c r="T157" s="35"/>
      <c r="U157" s="40"/>
      <c r="V157" s="35"/>
      <c r="W157" s="2"/>
      <c r="X157" s="34"/>
      <c r="Y157" s="35"/>
      <c r="AA157" s="36"/>
      <c r="AB157" s="35"/>
      <c r="AD157" s="34"/>
      <c r="AE157" s="35"/>
      <c r="AG157" s="34"/>
      <c r="AH157" s="35"/>
      <c r="AI157" s="41"/>
      <c r="AK157" s="35"/>
      <c r="AN157" s="35"/>
    </row>
    <row r="158" spans="1:4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5"/>
      <c r="O158" s="2"/>
      <c r="P158" s="35"/>
      <c r="Q158" s="35"/>
      <c r="R158" s="35"/>
      <c r="S158" s="35"/>
      <c r="T158" s="35"/>
      <c r="U158" s="40"/>
      <c r="V158" s="35"/>
      <c r="W158" s="2"/>
      <c r="X158" s="34"/>
      <c r="Y158" s="35"/>
      <c r="AA158" s="36"/>
      <c r="AB158" s="35"/>
      <c r="AD158" s="34"/>
      <c r="AE158" s="35"/>
      <c r="AG158" s="34"/>
      <c r="AH158" s="35"/>
      <c r="AI158" s="41"/>
      <c r="AK158" s="35"/>
      <c r="AN158" s="35"/>
    </row>
    <row r="159" spans="1:4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5"/>
      <c r="O159" s="2"/>
      <c r="P159" s="35"/>
      <c r="Q159" s="35"/>
      <c r="R159" s="35"/>
      <c r="S159" s="35"/>
      <c r="T159" s="35"/>
      <c r="U159" s="40"/>
      <c r="V159" s="35"/>
      <c r="W159" s="2"/>
      <c r="X159" s="34"/>
      <c r="Y159" s="35"/>
      <c r="AA159" s="36"/>
      <c r="AB159" s="35"/>
      <c r="AD159" s="34"/>
      <c r="AE159" s="35"/>
      <c r="AG159" s="34"/>
      <c r="AH159" s="35"/>
      <c r="AI159" s="41"/>
      <c r="AK159" s="35"/>
      <c r="AN159" s="35"/>
    </row>
    <row r="160" spans="1:4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5"/>
      <c r="O160" s="2"/>
      <c r="P160" s="35"/>
      <c r="Q160" s="35"/>
      <c r="R160" s="35"/>
      <c r="S160" s="35"/>
      <c r="T160" s="35"/>
      <c r="U160" s="40"/>
      <c r="V160" s="35"/>
      <c r="W160" s="2"/>
      <c r="X160" s="34"/>
      <c r="Y160" s="35"/>
      <c r="AA160" s="36"/>
      <c r="AB160" s="35"/>
      <c r="AD160" s="34"/>
      <c r="AE160" s="35"/>
      <c r="AG160" s="34"/>
      <c r="AH160" s="35"/>
      <c r="AI160" s="41"/>
      <c r="AK160" s="35"/>
      <c r="AN160" s="35"/>
    </row>
    <row r="161" spans="1:4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5"/>
      <c r="O161" s="2"/>
      <c r="P161" s="35"/>
      <c r="Q161" s="35"/>
      <c r="R161" s="35"/>
      <c r="S161" s="35"/>
      <c r="T161" s="35"/>
      <c r="U161" s="40"/>
      <c r="V161" s="35"/>
      <c r="W161" s="2"/>
      <c r="X161" s="34"/>
      <c r="Y161" s="35"/>
      <c r="AA161" s="36"/>
      <c r="AB161" s="35"/>
      <c r="AD161" s="34"/>
      <c r="AE161" s="35"/>
      <c r="AG161" s="34"/>
      <c r="AH161" s="35"/>
      <c r="AI161" s="41"/>
      <c r="AK161" s="35"/>
      <c r="AN161" s="35"/>
    </row>
    <row r="162" spans="1:4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5"/>
      <c r="O162" s="2"/>
      <c r="P162" s="35"/>
      <c r="Q162" s="35"/>
      <c r="R162" s="35"/>
      <c r="S162" s="35"/>
      <c r="T162" s="35"/>
      <c r="U162" s="40"/>
      <c r="V162" s="35"/>
      <c r="W162" s="2"/>
      <c r="X162" s="34"/>
      <c r="Y162" s="35"/>
      <c r="AA162" s="36"/>
      <c r="AB162" s="35"/>
      <c r="AD162" s="34"/>
      <c r="AE162" s="35"/>
      <c r="AG162" s="34"/>
      <c r="AH162" s="35"/>
      <c r="AI162" s="41"/>
      <c r="AK162" s="35"/>
      <c r="AN162" s="35"/>
    </row>
    <row r="163" spans="1:4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5"/>
      <c r="O163" s="2"/>
      <c r="P163" s="35"/>
      <c r="Q163" s="35"/>
      <c r="R163" s="35"/>
      <c r="S163" s="35"/>
      <c r="T163" s="35"/>
      <c r="U163" s="40"/>
      <c r="V163" s="35"/>
      <c r="W163" s="2"/>
      <c r="X163" s="34"/>
      <c r="Y163" s="35"/>
      <c r="AA163" s="36"/>
      <c r="AB163" s="35"/>
      <c r="AD163" s="34"/>
      <c r="AE163" s="35"/>
      <c r="AG163" s="34"/>
      <c r="AH163" s="35"/>
      <c r="AI163" s="41"/>
      <c r="AK163" s="35"/>
      <c r="AN163" s="35"/>
    </row>
    <row r="164" spans="1:4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5"/>
      <c r="O164" s="2"/>
      <c r="P164" s="35"/>
      <c r="Q164" s="35"/>
      <c r="R164" s="35"/>
      <c r="S164" s="35"/>
      <c r="T164" s="35"/>
      <c r="U164" s="40"/>
      <c r="V164" s="35"/>
      <c r="W164" s="2"/>
      <c r="X164" s="34"/>
      <c r="Y164" s="35"/>
      <c r="AA164" s="36"/>
      <c r="AB164" s="35"/>
      <c r="AD164" s="34"/>
      <c r="AE164" s="35"/>
      <c r="AG164" s="34"/>
      <c r="AH164" s="35"/>
      <c r="AI164" s="41"/>
      <c r="AK164" s="35"/>
      <c r="AN164" s="35"/>
    </row>
    <row r="165" spans="1:4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5"/>
      <c r="O165" s="2"/>
      <c r="P165" s="35"/>
      <c r="Q165" s="35"/>
      <c r="R165" s="35"/>
      <c r="S165" s="35"/>
      <c r="T165" s="35"/>
      <c r="U165" s="40"/>
      <c r="V165" s="35"/>
      <c r="W165" s="2"/>
      <c r="X165" s="34"/>
      <c r="Y165" s="35"/>
      <c r="AA165" s="36"/>
      <c r="AB165" s="35"/>
      <c r="AD165" s="34"/>
      <c r="AE165" s="35"/>
      <c r="AG165" s="34"/>
      <c r="AH165" s="35"/>
      <c r="AI165" s="41"/>
      <c r="AK165" s="35"/>
      <c r="AN165" s="35"/>
    </row>
    <row r="166" spans="1:4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5"/>
      <c r="O166" s="2"/>
      <c r="P166" s="35"/>
      <c r="Q166" s="35"/>
      <c r="R166" s="35"/>
      <c r="S166" s="35"/>
      <c r="T166" s="35"/>
      <c r="U166" s="40"/>
      <c r="V166" s="35"/>
      <c r="W166" s="2"/>
      <c r="X166" s="34"/>
      <c r="Y166" s="35"/>
      <c r="AA166" s="36"/>
      <c r="AB166" s="35"/>
      <c r="AD166" s="34"/>
      <c r="AE166" s="35"/>
      <c r="AG166" s="34"/>
      <c r="AH166" s="35"/>
      <c r="AI166" s="41"/>
      <c r="AK166" s="35"/>
      <c r="AN166" s="35"/>
    </row>
    <row r="167" spans="1:4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5"/>
      <c r="O167" s="2"/>
      <c r="P167" s="35"/>
      <c r="Q167" s="35"/>
      <c r="R167" s="35"/>
      <c r="S167" s="35"/>
      <c r="T167" s="35"/>
      <c r="U167" s="40"/>
      <c r="V167" s="35"/>
      <c r="W167" s="2"/>
      <c r="X167" s="34"/>
      <c r="Y167" s="35"/>
      <c r="AA167" s="36"/>
      <c r="AB167" s="35"/>
      <c r="AD167" s="34"/>
      <c r="AE167" s="35"/>
      <c r="AG167" s="34"/>
      <c r="AH167" s="35"/>
      <c r="AI167" s="41"/>
      <c r="AK167" s="35"/>
      <c r="AN167" s="35"/>
    </row>
    <row r="168" spans="1:4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5"/>
      <c r="O168" s="2"/>
      <c r="P168" s="35"/>
      <c r="Q168" s="35"/>
      <c r="R168" s="35"/>
      <c r="S168" s="35"/>
      <c r="T168" s="35"/>
      <c r="U168" s="40"/>
      <c r="V168" s="35"/>
      <c r="W168" s="2"/>
      <c r="X168" s="34"/>
      <c r="Y168" s="35"/>
      <c r="AA168" s="36"/>
      <c r="AB168" s="35"/>
      <c r="AD168" s="34"/>
      <c r="AE168" s="35"/>
      <c r="AG168" s="34"/>
      <c r="AH168" s="35"/>
      <c r="AI168" s="41"/>
      <c r="AK168" s="35"/>
      <c r="AN168" s="35"/>
    </row>
    <row r="169" spans="1:4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5"/>
      <c r="O169" s="2"/>
      <c r="P169" s="35"/>
      <c r="Q169" s="35"/>
      <c r="R169" s="35"/>
      <c r="S169" s="35"/>
      <c r="T169" s="35"/>
      <c r="U169" s="40"/>
      <c r="V169" s="35"/>
      <c r="W169" s="2"/>
      <c r="X169" s="34"/>
      <c r="Y169" s="35"/>
      <c r="AA169" s="36"/>
      <c r="AB169" s="35"/>
      <c r="AD169" s="34"/>
      <c r="AE169" s="35"/>
      <c r="AG169" s="34"/>
      <c r="AH169" s="35"/>
      <c r="AI169" s="41"/>
      <c r="AK169" s="35"/>
      <c r="AN169" s="35"/>
    </row>
    <row r="170" spans="1:4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5"/>
      <c r="O170" s="2"/>
      <c r="P170" s="35"/>
      <c r="Q170" s="35"/>
      <c r="R170" s="35"/>
      <c r="S170" s="35"/>
      <c r="T170" s="35"/>
      <c r="U170" s="40"/>
      <c r="V170" s="35"/>
      <c r="W170" s="2"/>
      <c r="X170" s="34"/>
      <c r="Y170" s="35"/>
      <c r="AA170" s="36"/>
      <c r="AB170" s="35"/>
      <c r="AD170" s="34"/>
      <c r="AE170" s="35"/>
      <c r="AG170" s="34"/>
      <c r="AH170" s="35"/>
      <c r="AI170" s="41"/>
      <c r="AK170" s="35"/>
      <c r="AN170" s="35"/>
    </row>
    <row r="171" spans="1:4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5"/>
      <c r="O171" s="2"/>
      <c r="P171" s="35"/>
      <c r="Q171" s="35"/>
      <c r="R171" s="35"/>
      <c r="S171" s="35"/>
      <c r="T171" s="35"/>
      <c r="U171" s="40"/>
      <c r="V171" s="35"/>
      <c r="W171" s="2"/>
      <c r="X171" s="34"/>
      <c r="Y171" s="35"/>
      <c r="AA171" s="36"/>
      <c r="AB171" s="35"/>
      <c r="AD171" s="34"/>
      <c r="AE171" s="35"/>
      <c r="AG171" s="34"/>
      <c r="AH171" s="35"/>
      <c r="AI171" s="41"/>
      <c r="AK171" s="35"/>
      <c r="AN171" s="35"/>
    </row>
    <row r="172" spans="1:4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5"/>
      <c r="O172" s="2"/>
      <c r="P172" s="35"/>
      <c r="Q172" s="35"/>
      <c r="R172" s="35"/>
      <c r="S172" s="35"/>
      <c r="T172" s="35"/>
      <c r="U172" s="40"/>
      <c r="V172" s="35"/>
      <c r="W172" s="2"/>
      <c r="X172" s="34"/>
      <c r="Y172" s="35"/>
      <c r="AA172" s="36"/>
      <c r="AB172" s="35"/>
      <c r="AD172" s="34"/>
      <c r="AE172" s="35"/>
      <c r="AG172" s="34"/>
      <c r="AH172" s="35"/>
      <c r="AI172" s="41"/>
      <c r="AK172" s="35"/>
      <c r="AN172" s="35"/>
    </row>
    <row r="173" spans="1:4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5"/>
      <c r="O173" s="2"/>
      <c r="P173" s="35"/>
      <c r="Q173" s="35"/>
      <c r="R173" s="35"/>
      <c r="S173" s="35"/>
      <c r="T173" s="35"/>
      <c r="U173" s="40"/>
      <c r="V173" s="35"/>
      <c r="W173" s="2"/>
      <c r="X173" s="34"/>
      <c r="Y173" s="35"/>
      <c r="AA173" s="36"/>
      <c r="AB173" s="35"/>
      <c r="AD173" s="34"/>
      <c r="AE173" s="35"/>
      <c r="AG173" s="34"/>
      <c r="AH173" s="35"/>
      <c r="AI173" s="41"/>
      <c r="AK173" s="35"/>
      <c r="AN173" s="35"/>
    </row>
    <row r="174" spans="1:4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5"/>
      <c r="O174" s="2"/>
      <c r="P174" s="35"/>
      <c r="Q174" s="35"/>
      <c r="R174" s="35"/>
      <c r="S174" s="35"/>
      <c r="T174" s="35"/>
      <c r="U174" s="40"/>
      <c r="V174" s="35"/>
      <c r="W174" s="2"/>
      <c r="X174" s="34"/>
      <c r="Y174" s="35"/>
      <c r="AA174" s="36"/>
      <c r="AB174" s="35"/>
      <c r="AD174" s="34"/>
      <c r="AE174" s="35"/>
      <c r="AG174" s="34"/>
      <c r="AH174" s="35"/>
      <c r="AI174" s="41"/>
      <c r="AK174" s="35"/>
      <c r="AN174" s="35"/>
    </row>
    <row r="175" spans="1:4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5"/>
      <c r="O175" s="2"/>
      <c r="P175" s="35"/>
      <c r="Q175" s="35"/>
      <c r="R175" s="35"/>
      <c r="S175" s="35"/>
      <c r="T175" s="35"/>
      <c r="U175" s="40"/>
      <c r="V175" s="35"/>
      <c r="W175" s="2"/>
      <c r="X175" s="34"/>
      <c r="Y175" s="35"/>
      <c r="AA175" s="36"/>
      <c r="AB175" s="35"/>
      <c r="AD175" s="34"/>
      <c r="AE175" s="35"/>
      <c r="AG175" s="34"/>
      <c r="AH175" s="35"/>
      <c r="AI175" s="41"/>
      <c r="AK175" s="35"/>
      <c r="AN175" s="35"/>
    </row>
    <row r="176" spans="1:4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5"/>
      <c r="O176" s="2"/>
      <c r="P176" s="35"/>
      <c r="Q176" s="35"/>
      <c r="R176" s="35"/>
      <c r="S176" s="35"/>
      <c r="T176" s="35"/>
      <c r="U176" s="40"/>
      <c r="V176" s="35"/>
      <c r="W176" s="2"/>
      <c r="X176" s="34"/>
      <c r="Y176" s="35"/>
      <c r="AA176" s="36"/>
      <c r="AB176" s="35"/>
      <c r="AD176" s="34"/>
      <c r="AE176" s="35"/>
      <c r="AG176" s="34"/>
      <c r="AH176" s="35"/>
      <c r="AI176" s="41"/>
      <c r="AK176" s="35"/>
      <c r="AN176" s="35"/>
    </row>
    <row r="177" spans="1:4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5"/>
      <c r="O177" s="2"/>
      <c r="P177" s="35"/>
      <c r="Q177" s="35"/>
      <c r="R177" s="35"/>
      <c r="S177" s="35"/>
      <c r="T177" s="35"/>
      <c r="U177" s="40"/>
      <c r="V177" s="35"/>
      <c r="W177" s="2"/>
      <c r="X177" s="34"/>
      <c r="Y177" s="35"/>
      <c r="AA177" s="36"/>
      <c r="AB177" s="35"/>
      <c r="AD177" s="34"/>
      <c r="AE177" s="35"/>
      <c r="AG177" s="34"/>
      <c r="AH177" s="35"/>
      <c r="AI177" s="41"/>
      <c r="AK177" s="35"/>
      <c r="AN177" s="35"/>
    </row>
    <row r="178" spans="1:4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5"/>
      <c r="O178" s="2"/>
      <c r="P178" s="35"/>
      <c r="Q178" s="35"/>
      <c r="R178" s="35"/>
      <c r="S178" s="35"/>
      <c r="T178" s="35"/>
      <c r="U178" s="40"/>
      <c r="V178" s="35"/>
      <c r="W178" s="2"/>
      <c r="X178" s="34"/>
      <c r="Y178" s="35"/>
      <c r="AA178" s="36"/>
      <c r="AB178" s="35"/>
      <c r="AD178" s="34"/>
      <c r="AE178" s="35"/>
      <c r="AG178" s="34"/>
      <c r="AH178" s="35"/>
      <c r="AI178" s="41"/>
      <c r="AK178" s="35"/>
      <c r="AN178" s="35"/>
    </row>
    <row r="179" spans="1:4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5"/>
      <c r="O179" s="2"/>
      <c r="P179" s="35"/>
      <c r="Q179" s="35"/>
      <c r="R179" s="35"/>
      <c r="S179" s="35"/>
      <c r="T179" s="35"/>
      <c r="U179" s="40"/>
      <c r="V179" s="35"/>
      <c r="W179" s="2"/>
      <c r="X179" s="34"/>
      <c r="Y179" s="35"/>
      <c r="AA179" s="36"/>
      <c r="AB179" s="35"/>
      <c r="AD179" s="34"/>
      <c r="AE179" s="35"/>
      <c r="AG179" s="34"/>
      <c r="AH179" s="35"/>
      <c r="AI179" s="41"/>
      <c r="AK179" s="35"/>
      <c r="AN179" s="35"/>
    </row>
    <row r="180" spans="1:4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5"/>
      <c r="O180" s="2"/>
      <c r="P180" s="35"/>
      <c r="Q180" s="35"/>
      <c r="R180" s="35"/>
      <c r="S180" s="35"/>
      <c r="T180" s="35"/>
      <c r="U180" s="40"/>
      <c r="V180" s="35"/>
      <c r="W180" s="2"/>
      <c r="X180" s="34"/>
      <c r="Y180" s="35"/>
      <c r="AA180" s="36"/>
      <c r="AB180" s="35"/>
      <c r="AD180" s="34"/>
      <c r="AE180" s="35"/>
      <c r="AG180" s="34"/>
      <c r="AH180" s="35"/>
      <c r="AI180" s="41"/>
      <c r="AK180" s="35"/>
      <c r="AN180" s="35"/>
    </row>
    <row r="181" spans="1:4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5"/>
      <c r="O181" s="2"/>
      <c r="P181" s="35"/>
      <c r="Q181" s="35"/>
      <c r="R181" s="35"/>
      <c r="S181" s="35"/>
      <c r="T181" s="35"/>
      <c r="U181" s="40"/>
      <c r="V181" s="35"/>
      <c r="W181" s="2"/>
      <c r="X181" s="34"/>
      <c r="Y181" s="35"/>
      <c r="AA181" s="36"/>
      <c r="AB181" s="35"/>
      <c r="AD181" s="34"/>
      <c r="AE181" s="35"/>
      <c r="AG181" s="34"/>
      <c r="AH181" s="35"/>
      <c r="AI181" s="41"/>
      <c r="AK181" s="35"/>
      <c r="AN181" s="35"/>
    </row>
    <row r="182" spans="1:4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5"/>
      <c r="O182" s="2"/>
      <c r="P182" s="35"/>
      <c r="Q182" s="35"/>
      <c r="R182" s="35"/>
      <c r="S182" s="35"/>
      <c r="T182" s="35"/>
      <c r="U182" s="40"/>
      <c r="V182" s="35"/>
      <c r="W182" s="2"/>
      <c r="X182" s="34"/>
      <c r="Y182" s="35"/>
      <c r="AA182" s="36"/>
      <c r="AB182" s="35"/>
      <c r="AD182" s="34"/>
      <c r="AE182" s="35"/>
      <c r="AG182" s="34"/>
      <c r="AH182" s="35"/>
      <c r="AI182" s="41"/>
      <c r="AK182" s="35"/>
      <c r="AN182" s="35"/>
    </row>
    <row r="183" spans="1:4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5"/>
      <c r="O183" s="2"/>
      <c r="P183" s="35"/>
      <c r="Q183" s="35"/>
      <c r="R183" s="35"/>
      <c r="S183" s="35"/>
      <c r="T183" s="35"/>
      <c r="U183" s="40"/>
      <c r="V183" s="35"/>
      <c r="W183" s="2"/>
      <c r="X183" s="34"/>
      <c r="Y183" s="35"/>
      <c r="AA183" s="36"/>
      <c r="AB183" s="35"/>
      <c r="AD183" s="34"/>
      <c r="AE183" s="35"/>
      <c r="AG183" s="34"/>
      <c r="AH183" s="35"/>
      <c r="AI183" s="41"/>
      <c r="AK183" s="35"/>
      <c r="AN183" s="35"/>
    </row>
    <row r="184" spans="1:4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5"/>
      <c r="O184" s="2"/>
      <c r="P184" s="35"/>
      <c r="Q184" s="35"/>
      <c r="R184" s="35"/>
      <c r="S184" s="35"/>
      <c r="T184" s="35"/>
      <c r="U184" s="40"/>
      <c r="V184" s="35"/>
      <c r="W184" s="2"/>
      <c r="X184" s="34"/>
      <c r="Y184" s="35"/>
      <c r="AA184" s="36"/>
      <c r="AB184" s="35"/>
      <c r="AD184" s="34"/>
      <c r="AE184" s="35"/>
      <c r="AG184" s="34"/>
      <c r="AH184" s="35"/>
      <c r="AI184" s="41"/>
      <c r="AK184" s="35"/>
      <c r="AN184" s="35"/>
    </row>
    <row r="185" spans="1:4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5"/>
      <c r="O185" s="2"/>
      <c r="P185" s="35"/>
      <c r="Q185" s="35"/>
      <c r="R185" s="35"/>
      <c r="S185" s="35"/>
      <c r="T185" s="35"/>
      <c r="U185" s="40"/>
      <c r="V185" s="35"/>
      <c r="W185" s="2"/>
      <c r="X185" s="34"/>
      <c r="Y185" s="35"/>
      <c r="AA185" s="36"/>
      <c r="AB185" s="35"/>
      <c r="AD185" s="34"/>
      <c r="AE185" s="35"/>
      <c r="AG185" s="34"/>
      <c r="AH185" s="35"/>
      <c r="AI185" s="41"/>
      <c r="AK185" s="35"/>
      <c r="AN185" s="35"/>
    </row>
    <row r="186" spans="1:4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5"/>
      <c r="O186" s="2"/>
      <c r="P186" s="35"/>
      <c r="Q186" s="35"/>
      <c r="R186" s="35"/>
      <c r="S186" s="35"/>
      <c r="T186" s="35"/>
      <c r="U186" s="40"/>
      <c r="V186" s="35"/>
      <c r="W186" s="2"/>
      <c r="X186" s="34"/>
      <c r="Y186" s="35"/>
      <c r="AA186" s="36"/>
      <c r="AB186" s="35"/>
      <c r="AD186" s="34"/>
      <c r="AE186" s="35"/>
      <c r="AG186" s="34"/>
      <c r="AH186" s="35"/>
      <c r="AI186" s="41"/>
      <c r="AK186" s="35"/>
      <c r="AN186" s="35"/>
    </row>
    <row r="187" spans="1:4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5"/>
      <c r="O187" s="2"/>
      <c r="P187" s="35"/>
      <c r="Q187" s="35"/>
      <c r="R187" s="35"/>
      <c r="S187" s="35"/>
      <c r="T187" s="35"/>
      <c r="U187" s="40"/>
      <c r="V187" s="35"/>
      <c r="W187" s="2"/>
      <c r="X187" s="34"/>
      <c r="Y187" s="35"/>
      <c r="AA187" s="36"/>
      <c r="AB187" s="35"/>
      <c r="AD187" s="34"/>
      <c r="AE187" s="35"/>
      <c r="AG187" s="34"/>
      <c r="AH187" s="35"/>
      <c r="AI187" s="41"/>
      <c r="AK187" s="35"/>
      <c r="AN187" s="35"/>
    </row>
    <row r="188" spans="1:4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5"/>
      <c r="O188" s="2"/>
      <c r="P188" s="35"/>
      <c r="Q188" s="35"/>
      <c r="R188" s="35"/>
      <c r="S188" s="35"/>
      <c r="T188" s="35"/>
      <c r="U188" s="40"/>
      <c r="V188" s="35"/>
      <c r="W188" s="2"/>
      <c r="X188" s="34"/>
      <c r="Y188" s="35"/>
      <c r="AA188" s="36"/>
      <c r="AB188" s="35"/>
      <c r="AD188" s="34"/>
      <c r="AE188" s="35"/>
      <c r="AG188" s="34"/>
      <c r="AH188" s="35"/>
      <c r="AI188" s="41"/>
      <c r="AK188" s="35"/>
      <c r="AN188" s="35"/>
    </row>
    <row r="189" spans="1:4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5"/>
      <c r="O189" s="2"/>
      <c r="P189" s="35"/>
      <c r="Q189" s="35"/>
      <c r="R189" s="35"/>
      <c r="S189" s="35"/>
      <c r="T189" s="35"/>
      <c r="U189" s="40"/>
      <c r="V189" s="35"/>
      <c r="W189" s="2"/>
      <c r="X189" s="34"/>
      <c r="Y189" s="35"/>
      <c r="AA189" s="36"/>
      <c r="AB189" s="35"/>
      <c r="AD189" s="34"/>
      <c r="AE189" s="35"/>
      <c r="AG189" s="34"/>
      <c r="AH189" s="35"/>
      <c r="AI189" s="41"/>
      <c r="AK189" s="35"/>
      <c r="AN189" s="35"/>
    </row>
    <row r="190" spans="1:4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5"/>
      <c r="O190" s="2"/>
      <c r="P190" s="35"/>
      <c r="Q190" s="35"/>
      <c r="R190" s="35"/>
      <c r="S190" s="35"/>
      <c r="T190" s="35"/>
      <c r="U190" s="40"/>
      <c r="V190" s="35"/>
      <c r="W190" s="2"/>
      <c r="X190" s="34"/>
      <c r="Y190" s="35"/>
      <c r="AA190" s="36"/>
      <c r="AB190" s="35"/>
      <c r="AD190" s="34"/>
      <c r="AE190" s="35"/>
      <c r="AG190" s="34"/>
      <c r="AH190" s="35"/>
      <c r="AI190" s="41"/>
      <c r="AK190" s="35"/>
      <c r="AN190" s="35"/>
    </row>
    <row r="191" spans="1:4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5"/>
      <c r="O191" s="2"/>
      <c r="P191" s="35"/>
      <c r="Q191" s="35"/>
      <c r="R191" s="35"/>
      <c r="S191" s="35"/>
      <c r="T191" s="35"/>
      <c r="U191" s="40"/>
      <c r="V191" s="35"/>
      <c r="W191" s="2"/>
      <c r="X191" s="34"/>
      <c r="Y191" s="35"/>
      <c r="AA191" s="36"/>
      <c r="AB191" s="35"/>
      <c r="AD191" s="34"/>
      <c r="AE191" s="35"/>
      <c r="AG191" s="34"/>
      <c r="AH191" s="35"/>
      <c r="AI191" s="41"/>
      <c r="AK191" s="35"/>
      <c r="AN191" s="35"/>
    </row>
    <row r="192" spans="1:4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5"/>
      <c r="O192" s="2"/>
      <c r="P192" s="35"/>
      <c r="Q192" s="35"/>
      <c r="R192" s="35"/>
      <c r="S192" s="35"/>
      <c r="T192" s="35"/>
      <c r="U192" s="40"/>
      <c r="V192" s="35"/>
      <c r="W192" s="2"/>
      <c r="X192" s="34"/>
      <c r="Y192" s="35"/>
      <c r="AA192" s="36"/>
      <c r="AB192" s="35"/>
      <c r="AD192" s="34"/>
      <c r="AE192" s="35"/>
      <c r="AG192" s="34"/>
      <c r="AH192" s="35"/>
      <c r="AI192" s="41"/>
      <c r="AK192" s="35"/>
      <c r="AN192" s="35"/>
    </row>
    <row r="193" spans="1:4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5"/>
      <c r="O193" s="2"/>
      <c r="P193" s="35"/>
      <c r="Q193" s="35"/>
      <c r="R193" s="35"/>
      <c r="S193" s="35"/>
      <c r="T193" s="35"/>
      <c r="U193" s="40"/>
      <c r="V193" s="35"/>
      <c r="W193" s="2"/>
      <c r="X193" s="34"/>
      <c r="Y193" s="35"/>
      <c r="AA193" s="36"/>
      <c r="AB193" s="35"/>
      <c r="AD193" s="34"/>
      <c r="AE193" s="35"/>
      <c r="AG193" s="34"/>
      <c r="AH193" s="35"/>
      <c r="AI193" s="41"/>
      <c r="AK193" s="35"/>
      <c r="AN193" s="35"/>
    </row>
    <row r="194" spans="1:4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5"/>
      <c r="O194" s="2"/>
      <c r="P194" s="35"/>
      <c r="Q194" s="35"/>
      <c r="R194" s="35"/>
      <c r="S194" s="35"/>
      <c r="T194" s="35"/>
      <c r="U194" s="40"/>
      <c r="V194" s="35"/>
      <c r="W194" s="2"/>
      <c r="X194" s="34"/>
      <c r="Y194" s="35"/>
      <c r="AA194" s="36"/>
      <c r="AB194" s="35"/>
      <c r="AD194" s="34"/>
      <c r="AE194" s="35"/>
      <c r="AG194" s="34"/>
      <c r="AH194" s="35"/>
      <c r="AI194" s="41"/>
      <c r="AK194" s="35"/>
      <c r="AN194" s="35"/>
    </row>
    <row r="195" spans="1:4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5"/>
      <c r="O195" s="2"/>
      <c r="P195" s="35"/>
      <c r="Q195" s="35"/>
      <c r="R195" s="35"/>
      <c r="S195" s="35"/>
      <c r="T195" s="35"/>
      <c r="U195" s="40"/>
      <c r="V195" s="35"/>
      <c r="W195" s="2"/>
      <c r="X195" s="34"/>
      <c r="Y195" s="35"/>
      <c r="AA195" s="36"/>
      <c r="AB195" s="35"/>
      <c r="AD195" s="34"/>
      <c r="AE195" s="35"/>
      <c r="AG195" s="34"/>
      <c r="AH195" s="35"/>
      <c r="AI195" s="41"/>
      <c r="AK195" s="35"/>
      <c r="AN195" s="35"/>
    </row>
    <row r="196" spans="1:4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5"/>
      <c r="O196" s="2"/>
      <c r="P196" s="35"/>
      <c r="Q196" s="35"/>
      <c r="R196" s="35"/>
      <c r="S196" s="35"/>
      <c r="T196" s="35"/>
      <c r="U196" s="40"/>
      <c r="V196" s="35"/>
      <c r="W196" s="2"/>
      <c r="X196" s="34"/>
      <c r="Y196" s="35"/>
      <c r="AA196" s="36"/>
      <c r="AB196" s="35"/>
      <c r="AD196" s="34"/>
      <c r="AE196" s="35"/>
      <c r="AG196" s="34"/>
      <c r="AH196" s="35"/>
      <c r="AI196" s="41"/>
      <c r="AK196" s="35"/>
      <c r="AN196" s="35"/>
    </row>
    <row r="197" spans="1:4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5"/>
      <c r="O197" s="2"/>
      <c r="P197" s="35"/>
      <c r="Q197" s="35"/>
      <c r="R197" s="35"/>
      <c r="S197" s="35"/>
      <c r="T197" s="35"/>
      <c r="U197" s="40"/>
      <c r="V197" s="35"/>
      <c r="W197" s="2"/>
      <c r="X197" s="34"/>
      <c r="Y197" s="35"/>
      <c r="AA197" s="36"/>
      <c r="AB197" s="35"/>
      <c r="AD197" s="34"/>
      <c r="AE197" s="35"/>
      <c r="AG197" s="34"/>
      <c r="AH197" s="35"/>
      <c r="AI197" s="41"/>
      <c r="AK197" s="35"/>
      <c r="AN197" s="35"/>
    </row>
    <row r="198" spans="1:4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5"/>
      <c r="O198" s="2"/>
      <c r="P198" s="35"/>
      <c r="Q198" s="35"/>
      <c r="R198" s="35"/>
      <c r="S198" s="35"/>
      <c r="T198" s="35"/>
      <c r="U198" s="40"/>
      <c r="V198" s="35"/>
      <c r="W198" s="2"/>
      <c r="X198" s="34"/>
      <c r="Y198" s="35"/>
      <c r="AA198" s="36"/>
      <c r="AB198" s="35"/>
      <c r="AD198" s="34"/>
      <c r="AE198" s="35"/>
      <c r="AG198" s="34"/>
      <c r="AH198" s="35"/>
      <c r="AI198" s="41"/>
      <c r="AK198" s="35"/>
      <c r="AN198" s="35"/>
    </row>
    <row r="199" spans="1:4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5"/>
      <c r="O199" s="2"/>
      <c r="P199" s="35"/>
      <c r="Q199" s="35"/>
      <c r="R199" s="35"/>
      <c r="S199" s="35"/>
      <c r="T199" s="35"/>
      <c r="U199" s="40"/>
      <c r="V199" s="35"/>
      <c r="W199" s="2"/>
      <c r="X199" s="34"/>
      <c r="Y199" s="35"/>
      <c r="AA199" s="36"/>
      <c r="AB199" s="35"/>
      <c r="AD199" s="34"/>
      <c r="AE199" s="35"/>
      <c r="AG199" s="34"/>
      <c r="AH199" s="35"/>
      <c r="AI199" s="41"/>
      <c r="AK199" s="35"/>
      <c r="AN199" s="35"/>
    </row>
    <row r="200" spans="1:4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5"/>
      <c r="O200" s="2"/>
      <c r="P200" s="35"/>
      <c r="Q200" s="35"/>
      <c r="R200" s="35"/>
      <c r="S200" s="35"/>
      <c r="T200" s="35"/>
      <c r="U200" s="40"/>
      <c r="V200" s="35"/>
      <c r="W200" s="2"/>
      <c r="X200" s="34"/>
      <c r="Y200" s="35"/>
      <c r="AA200" s="36"/>
      <c r="AB200" s="35"/>
      <c r="AD200" s="34"/>
      <c r="AE200" s="35"/>
      <c r="AG200" s="34"/>
      <c r="AH200" s="35"/>
      <c r="AI200" s="41"/>
      <c r="AK200" s="35"/>
      <c r="AN200" s="35"/>
    </row>
    <row r="201" spans="1:4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5"/>
      <c r="O201" s="2"/>
      <c r="P201" s="35"/>
      <c r="Q201" s="35"/>
      <c r="R201" s="35"/>
      <c r="S201" s="35"/>
      <c r="T201" s="35"/>
      <c r="U201" s="40"/>
      <c r="V201" s="35"/>
      <c r="W201" s="2"/>
      <c r="X201" s="34"/>
      <c r="Y201" s="35"/>
      <c r="AA201" s="36"/>
      <c r="AB201" s="35"/>
      <c r="AD201" s="34"/>
      <c r="AE201" s="35"/>
      <c r="AG201" s="34"/>
      <c r="AH201" s="35"/>
      <c r="AI201" s="41"/>
      <c r="AK201" s="35"/>
      <c r="AN201" s="35"/>
    </row>
    <row r="202" spans="1:4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5"/>
      <c r="O202" s="2"/>
      <c r="P202" s="35"/>
      <c r="Q202" s="35"/>
      <c r="R202" s="35"/>
      <c r="S202" s="35"/>
      <c r="T202" s="35"/>
      <c r="U202" s="40"/>
      <c r="V202" s="35"/>
      <c r="W202" s="2"/>
      <c r="X202" s="34"/>
      <c r="Y202" s="35"/>
      <c r="AA202" s="36"/>
      <c r="AB202" s="35"/>
      <c r="AD202" s="34"/>
      <c r="AE202" s="35"/>
      <c r="AG202" s="34"/>
      <c r="AH202" s="35"/>
      <c r="AI202" s="41"/>
      <c r="AK202" s="35"/>
      <c r="AN202" s="35"/>
    </row>
    <row r="203" spans="1:4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5"/>
      <c r="O203" s="2"/>
      <c r="P203" s="35"/>
      <c r="Q203" s="35"/>
      <c r="R203" s="35"/>
      <c r="S203" s="35"/>
      <c r="T203" s="35"/>
      <c r="U203" s="40"/>
      <c r="V203" s="35"/>
      <c r="W203" s="2"/>
      <c r="X203" s="34"/>
      <c r="Y203" s="35"/>
      <c r="AA203" s="36"/>
      <c r="AB203" s="35"/>
      <c r="AD203" s="34"/>
      <c r="AE203" s="35"/>
      <c r="AG203" s="34"/>
      <c r="AH203" s="35"/>
      <c r="AI203" s="41"/>
      <c r="AK203" s="35"/>
      <c r="AN203" s="35"/>
    </row>
    <row r="204" spans="1:4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5"/>
      <c r="O204" s="2"/>
      <c r="P204" s="35"/>
      <c r="Q204" s="35"/>
      <c r="R204" s="35"/>
      <c r="S204" s="35"/>
      <c r="T204" s="35"/>
      <c r="U204" s="40"/>
      <c r="V204" s="35"/>
      <c r="W204" s="2"/>
      <c r="X204" s="34"/>
      <c r="Y204" s="35"/>
      <c r="AA204" s="36"/>
      <c r="AB204" s="35"/>
      <c r="AD204" s="34"/>
      <c r="AE204" s="35"/>
      <c r="AG204" s="34"/>
      <c r="AH204" s="35"/>
      <c r="AI204" s="41"/>
      <c r="AK204" s="35"/>
      <c r="AN204" s="35"/>
    </row>
    <row r="205" spans="1:4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5"/>
      <c r="O205" s="2"/>
      <c r="P205" s="35"/>
      <c r="Q205" s="35"/>
      <c r="R205" s="35"/>
      <c r="S205" s="35"/>
      <c r="T205" s="35"/>
      <c r="U205" s="40"/>
      <c r="V205" s="35"/>
      <c r="W205" s="2"/>
      <c r="X205" s="34"/>
      <c r="Y205" s="35"/>
      <c r="AA205" s="36"/>
      <c r="AB205" s="35"/>
      <c r="AD205" s="34"/>
      <c r="AE205" s="35"/>
      <c r="AG205" s="34"/>
      <c r="AH205" s="35"/>
      <c r="AI205" s="41"/>
      <c r="AK205" s="35"/>
      <c r="AN205" s="35"/>
    </row>
    <row r="206" spans="1:4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5"/>
      <c r="O206" s="2"/>
      <c r="P206" s="35"/>
      <c r="Q206" s="35"/>
      <c r="R206" s="35"/>
      <c r="S206" s="35"/>
      <c r="T206" s="35"/>
      <c r="U206" s="40"/>
      <c r="V206" s="35"/>
      <c r="W206" s="2"/>
      <c r="X206" s="34"/>
      <c r="Y206" s="35"/>
      <c r="AA206" s="36"/>
      <c r="AB206" s="35"/>
      <c r="AD206" s="34"/>
      <c r="AE206" s="35"/>
      <c r="AG206" s="34"/>
      <c r="AH206" s="35"/>
      <c r="AI206" s="41"/>
      <c r="AK206" s="35"/>
      <c r="AN206" s="35"/>
    </row>
    <row r="207" spans="1:4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5"/>
      <c r="O207" s="2"/>
      <c r="P207" s="35"/>
      <c r="Q207" s="35"/>
      <c r="R207" s="35"/>
      <c r="S207" s="35"/>
      <c r="T207" s="35"/>
      <c r="U207" s="40"/>
      <c r="V207" s="35"/>
      <c r="W207" s="2"/>
      <c r="X207" s="34"/>
      <c r="Y207" s="35"/>
      <c r="AA207" s="36"/>
      <c r="AB207" s="35"/>
      <c r="AD207" s="34"/>
      <c r="AE207" s="35"/>
      <c r="AG207" s="34"/>
      <c r="AH207" s="35"/>
      <c r="AI207" s="41"/>
      <c r="AK207" s="35"/>
      <c r="AN207" s="35"/>
    </row>
    <row r="208" spans="1:4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5"/>
      <c r="O208" s="2"/>
      <c r="P208" s="35"/>
      <c r="Q208" s="35"/>
      <c r="R208" s="35"/>
      <c r="S208" s="35"/>
      <c r="T208" s="35"/>
      <c r="U208" s="40"/>
      <c r="V208" s="35"/>
      <c r="W208" s="2"/>
      <c r="X208" s="34"/>
      <c r="Y208" s="35"/>
      <c r="AA208" s="36"/>
      <c r="AB208" s="35"/>
      <c r="AD208" s="34"/>
      <c r="AE208" s="35"/>
      <c r="AG208" s="34"/>
      <c r="AH208" s="35"/>
      <c r="AI208" s="41"/>
      <c r="AK208" s="35"/>
      <c r="AN208" s="35"/>
    </row>
    <row r="209" spans="1:4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5"/>
      <c r="O209" s="2"/>
      <c r="P209" s="35"/>
      <c r="Q209" s="35"/>
      <c r="R209" s="35"/>
      <c r="S209" s="35"/>
      <c r="T209" s="35"/>
      <c r="U209" s="40"/>
      <c r="V209" s="35"/>
      <c r="W209" s="2"/>
      <c r="X209" s="34"/>
      <c r="Y209" s="35"/>
      <c r="AA209" s="36"/>
      <c r="AB209" s="35"/>
      <c r="AD209" s="34"/>
      <c r="AE209" s="35"/>
      <c r="AG209" s="34"/>
      <c r="AH209" s="35"/>
      <c r="AI209" s="41"/>
      <c r="AK209" s="35"/>
      <c r="AN209" s="35"/>
    </row>
    <row r="210" spans="1:4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5"/>
      <c r="O210" s="2"/>
      <c r="P210" s="35"/>
      <c r="Q210" s="35"/>
      <c r="R210" s="35"/>
      <c r="S210" s="35"/>
      <c r="T210" s="35"/>
      <c r="U210" s="40"/>
      <c r="V210" s="35"/>
      <c r="W210" s="2"/>
      <c r="X210" s="34"/>
      <c r="Y210" s="35"/>
      <c r="AA210" s="36"/>
      <c r="AB210" s="35"/>
      <c r="AD210" s="34"/>
      <c r="AE210" s="35"/>
      <c r="AG210" s="34"/>
      <c r="AH210" s="35"/>
      <c r="AI210" s="41"/>
      <c r="AK210" s="35"/>
      <c r="AN210" s="35"/>
    </row>
    <row r="211" spans="1:4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5"/>
      <c r="O211" s="2"/>
      <c r="P211" s="35"/>
      <c r="Q211" s="35"/>
      <c r="R211" s="35"/>
      <c r="S211" s="35"/>
      <c r="T211" s="35"/>
      <c r="U211" s="40"/>
      <c r="V211" s="35"/>
      <c r="W211" s="2"/>
      <c r="X211" s="34"/>
      <c r="Y211" s="35"/>
      <c r="AA211" s="36"/>
      <c r="AB211" s="35"/>
      <c r="AD211" s="34"/>
      <c r="AE211" s="35"/>
      <c r="AG211" s="34"/>
      <c r="AH211" s="35"/>
      <c r="AI211" s="41"/>
      <c r="AK211" s="35"/>
      <c r="AN211" s="35"/>
    </row>
    <row r="212" spans="1:4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5"/>
      <c r="O212" s="2"/>
      <c r="P212" s="35"/>
      <c r="Q212" s="35"/>
      <c r="R212" s="35"/>
      <c r="S212" s="35"/>
      <c r="T212" s="35"/>
      <c r="U212" s="40"/>
      <c r="V212" s="35"/>
      <c r="W212" s="2"/>
      <c r="X212" s="34"/>
      <c r="Y212" s="35"/>
      <c r="AA212" s="36"/>
      <c r="AB212" s="35"/>
      <c r="AD212" s="34"/>
      <c r="AE212" s="35"/>
      <c r="AG212" s="34"/>
      <c r="AH212" s="35"/>
      <c r="AI212" s="41"/>
      <c r="AK212" s="35"/>
      <c r="AN212" s="35"/>
    </row>
    <row r="213" spans="1:4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5"/>
      <c r="O213" s="2"/>
      <c r="P213" s="35"/>
      <c r="Q213" s="35"/>
      <c r="R213" s="35"/>
      <c r="S213" s="35"/>
      <c r="T213" s="35"/>
      <c r="U213" s="40"/>
      <c r="V213" s="35"/>
      <c r="W213" s="2"/>
      <c r="X213" s="34"/>
      <c r="Y213" s="35"/>
      <c r="AA213" s="36"/>
      <c r="AB213" s="35"/>
      <c r="AD213" s="34"/>
      <c r="AE213" s="35"/>
      <c r="AG213" s="34"/>
      <c r="AH213" s="35"/>
      <c r="AI213" s="41"/>
      <c r="AK213" s="35"/>
      <c r="AN213" s="35"/>
    </row>
    <row r="214" spans="1:4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5"/>
      <c r="O214" s="2"/>
      <c r="P214" s="35"/>
      <c r="Q214" s="35"/>
      <c r="R214" s="35"/>
      <c r="S214" s="35"/>
      <c r="T214" s="35"/>
      <c r="U214" s="40"/>
      <c r="V214" s="35"/>
      <c r="W214" s="2"/>
      <c r="X214" s="34"/>
      <c r="Y214" s="35"/>
      <c r="AA214" s="36"/>
      <c r="AB214" s="35"/>
      <c r="AD214" s="34"/>
      <c r="AE214" s="35"/>
      <c r="AG214" s="34"/>
      <c r="AH214" s="35"/>
      <c r="AI214" s="41"/>
      <c r="AK214" s="35"/>
      <c r="AN214" s="35"/>
    </row>
    <row r="215" spans="1:4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5"/>
      <c r="O215" s="2"/>
      <c r="P215" s="35"/>
      <c r="Q215" s="35"/>
      <c r="R215" s="35"/>
      <c r="S215" s="35"/>
      <c r="T215" s="35"/>
      <c r="U215" s="40"/>
      <c r="V215" s="35"/>
      <c r="W215" s="2"/>
      <c r="X215" s="34"/>
      <c r="Y215" s="35"/>
      <c r="AA215" s="36"/>
      <c r="AB215" s="35"/>
      <c r="AD215" s="34"/>
      <c r="AE215" s="35"/>
      <c r="AG215" s="34"/>
      <c r="AH215" s="35"/>
      <c r="AI215" s="41"/>
      <c r="AK215" s="35"/>
      <c r="AN215" s="35"/>
    </row>
    <row r="216" spans="1:4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5"/>
      <c r="O216" s="2"/>
      <c r="P216" s="35"/>
      <c r="Q216" s="35"/>
      <c r="R216" s="35"/>
      <c r="S216" s="35"/>
      <c r="T216" s="35"/>
      <c r="U216" s="40"/>
      <c r="V216" s="35"/>
      <c r="W216" s="2"/>
      <c r="X216" s="34"/>
      <c r="Y216" s="35"/>
      <c r="AA216" s="36"/>
      <c r="AB216" s="35"/>
      <c r="AD216" s="34"/>
      <c r="AE216" s="35"/>
      <c r="AG216" s="34"/>
      <c r="AH216" s="35"/>
      <c r="AI216" s="41"/>
      <c r="AK216" s="35"/>
      <c r="AN216" s="35"/>
    </row>
    <row r="217" spans="1:4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5"/>
      <c r="O217" s="2"/>
      <c r="P217" s="35"/>
      <c r="Q217" s="35"/>
      <c r="R217" s="35"/>
      <c r="S217" s="35"/>
      <c r="T217" s="35"/>
      <c r="U217" s="40"/>
      <c r="V217" s="35"/>
      <c r="W217" s="2"/>
      <c r="X217" s="34"/>
      <c r="Y217" s="35"/>
      <c r="AA217" s="36"/>
      <c r="AB217" s="35"/>
      <c r="AD217" s="34"/>
      <c r="AE217" s="35"/>
      <c r="AG217" s="34"/>
      <c r="AH217" s="35"/>
      <c r="AI217" s="41"/>
      <c r="AK217" s="35"/>
      <c r="AN217" s="35"/>
    </row>
    <row r="218" spans="1:4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5"/>
      <c r="O218" s="2"/>
      <c r="P218" s="35"/>
      <c r="Q218" s="35"/>
      <c r="R218" s="35"/>
      <c r="S218" s="35"/>
      <c r="T218" s="35"/>
      <c r="U218" s="40"/>
      <c r="V218" s="35"/>
      <c r="W218" s="2"/>
      <c r="X218" s="34"/>
      <c r="Y218" s="35"/>
      <c r="AA218" s="36"/>
      <c r="AB218" s="35"/>
      <c r="AD218" s="34"/>
      <c r="AE218" s="35"/>
      <c r="AG218" s="34"/>
      <c r="AH218" s="35"/>
      <c r="AI218" s="41"/>
      <c r="AK218" s="35"/>
      <c r="AN218" s="35"/>
    </row>
    <row r="219" spans="1:4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5"/>
      <c r="O219" s="2"/>
      <c r="P219" s="35"/>
      <c r="Q219" s="35"/>
      <c r="R219" s="35"/>
      <c r="S219" s="35"/>
      <c r="T219" s="35"/>
      <c r="U219" s="40"/>
      <c r="V219" s="35"/>
      <c r="W219" s="2"/>
      <c r="X219" s="34"/>
      <c r="Y219" s="35"/>
      <c r="AA219" s="36"/>
      <c r="AB219" s="35"/>
      <c r="AD219" s="34"/>
      <c r="AE219" s="35"/>
      <c r="AG219" s="34"/>
      <c r="AH219" s="35"/>
      <c r="AI219" s="41"/>
      <c r="AK219" s="35"/>
      <c r="AN219" s="35"/>
    </row>
    <row r="220" spans="1:4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5"/>
      <c r="O220" s="2"/>
      <c r="P220" s="35"/>
      <c r="Q220" s="35"/>
      <c r="R220" s="35"/>
      <c r="S220" s="35"/>
      <c r="T220" s="35"/>
      <c r="U220" s="40"/>
      <c r="V220" s="35"/>
      <c r="W220" s="2"/>
      <c r="X220" s="34"/>
      <c r="Y220" s="35"/>
      <c r="AA220" s="36"/>
      <c r="AB220" s="35"/>
      <c r="AD220" s="34"/>
      <c r="AE220" s="35"/>
      <c r="AG220" s="34"/>
      <c r="AH220" s="35"/>
      <c r="AI220" s="41"/>
      <c r="AK220" s="35"/>
      <c r="AN220" s="35"/>
    </row>
    <row r="221" spans="1:4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5"/>
      <c r="O221" s="2"/>
      <c r="P221" s="35"/>
      <c r="Q221" s="35"/>
      <c r="R221" s="35"/>
      <c r="S221" s="35"/>
      <c r="T221" s="35"/>
      <c r="U221" s="40"/>
      <c r="V221" s="35"/>
      <c r="W221" s="2"/>
      <c r="X221" s="34"/>
      <c r="Y221" s="35"/>
      <c r="AA221" s="36"/>
      <c r="AB221" s="35"/>
      <c r="AD221" s="34"/>
      <c r="AE221" s="35"/>
      <c r="AG221" s="34"/>
      <c r="AH221" s="35"/>
      <c r="AI221" s="41"/>
      <c r="AK221" s="35"/>
      <c r="AN221" s="35"/>
    </row>
    <row r="222" spans="1:4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5"/>
      <c r="O222" s="2"/>
      <c r="P222" s="35"/>
      <c r="Q222" s="35"/>
      <c r="R222" s="35"/>
      <c r="S222" s="35"/>
      <c r="T222" s="35"/>
      <c r="U222" s="40"/>
      <c r="V222" s="35"/>
      <c r="W222" s="2"/>
      <c r="X222" s="34"/>
      <c r="Y222" s="35"/>
      <c r="AA222" s="36"/>
      <c r="AB222" s="35"/>
      <c r="AD222" s="34"/>
      <c r="AE222" s="35"/>
      <c r="AG222" s="34"/>
      <c r="AH222" s="35"/>
      <c r="AI222" s="41"/>
      <c r="AK222" s="35"/>
      <c r="AN222" s="35"/>
    </row>
    <row r="223" spans="1:4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5"/>
      <c r="O223" s="2"/>
      <c r="P223" s="35"/>
      <c r="Q223" s="35"/>
      <c r="R223" s="35"/>
      <c r="S223" s="35"/>
      <c r="T223" s="35"/>
      <c r="U223" s="40"/>
      <c r="V223" s="35"/>
      <c r="W223" s="2"/>
      <c r="X223" s="34"/>
      <c r="Y223" s="35"/>
      <c r="AA223" s="36"/>
      <c r="AB223" s="35"/>
      <c r="AD223" s="34"/>
      <c r="AE223" s="35"/>
      <c r="AG223" s="34"/>
      <c r="AH223" s="35"/>
      <c r="AI223" s="41"/>
      <c r="AK223" s="35"/>
      <c r="AN223" s="35"/>
    </row>
    <row r="224" spans="1:4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5"/>
      <c r="O224" s="2"/>
      <c r="P224" s="35"/>
      <c r="Q224" s="35"/>
      <c r="R224" s="35"/>
      <c r="S224" s="35"/>
      <c r="T224" s="35"/>
      <c r="U224" s="40"/>
      <c r="V224" s="35"/>
      <c r="W224" s="2"/>
      <c r="X224" s="34"/>
      <c r="Y224" s="35"/>
      <c r="AA224" s="36"/>
      <c r="AB224" s="35"/>
      <c r="AD224" s="34"/>
      <c r="AE224" s="35"/>
      <c r="AG224" s="34"/>
      <c r="AH224" s="35"/>
      <c r="AI224" s="41"/>
      <c r="AK224" s="35"/>
      <c r="AN224" s="35"/>
    </row>
    <row r="225" spans="1:4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5"/>
      <c r="O225" s="2"/>
      <c r="P225" s="35"/>
      <c r="Q225" s="35"/>
      <c r="R225" s="35"/>
      <c r="S225" s="35"/>
      <c r="T225" s="35"/>
      <c r="U225" s="40"/>
      <c r="V225" s="35"/>
      <c r="W225" s="2"/>
      <c r="X225" s="34"/>
      <c r="Y225" s="35"/>
      <c r="AA225" s="36"/>
      <c r="AB225" s="35"/>
      <c r="AD225" s="34"/>
      <c r="AE225" s="35"/>
      <c r="AG225" s="34"/>
      <c r="AH225" s="35"/>
      <c r="AI225" s="41"/>
      <c r="AK225" s="35"/>
      <c r="AN225" s="35"/>
    </row>
    <row r="226" spans="1:4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5"/>
      <c r="O226" s="2"/>
      <c r="P226" s="35"/>
      <c r="Q226" s="35"/>
      <c r="R226" s="35"/>
      <c r="S226" s="35"/>
      <c r="T226" s="35"/>
      <c r="U226" s="40"/>
      <c r="V226" s="35"/>
      <c r="W226" s="2"/>
      <c r="X226" s="34"/>
      <c r="Y226" s="35"/>
      <c r="AA226" s="36"/>
      <c r="AB226" s="35"/>
      <c r="AD226" s="34"/>
      <c r="AE226" s="35"/>
      <c r="AG226" s="34"/>
      <c r="AH226" s="35"/>
      <c r="AI226" s="41"/>
      <c r="AK226" s="35"/>
      <c r="AN226" s="35"/>
    </row>
    <row r="227" spans="1:4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5"/>
      <c r="O227" s="2"/>
      <c r="P227" s="35"/>
      <c r="Q227" s="35"/>
      <c r="R227" s="35"/>
      <c r="S227" s="35"/>
      <c r="T227" s="35"/>
      <c r="U227" s="40"/>
      <c r="V227" s="35"/>
      <c r="W227" s="2"/>
      <c r="X227" s="34"/>
      <c r="Y227" s="35"/>
      <c r="AA227" s="36"/>
      <c r="AB227" s="35"/>
      <c r="AD227" s="34"/>
      <c r="AE227" s="35"/>
      <c r="AG227" s="34"/>
      <c r="AH227" s="35"/>
      <c r="AI227" s="41"/>
      <c r="AK227" s="35"/>
      <c r="AN227" s="35"/>
    </row>
    <row r="228" spans="1:4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5"/>
      <c r="O228" s="2"/>
      <c r="P228" s="35"/>
      <c r="Q228" s="35"/>
      <c r="R228" s="35"/>
      <c r="S228" s="35"/>
      <c r="T228" s="35"/>
      <c r="U228" s="40"/>
      <c r="V228" s="35"/>
      <c r="W228" s="2"/>
      <c r="X228" s="34"/>
      <c r="Y228" s="35"/>
      <c r="AA228" s="36"/>
      <c r="AB228" s="35"/>
      <c r="AD228" s="34"/>
      <c r="AE228" s="35"/>
      <c r="AG228" s="34"/>
      <c r="AH228" s="35"/>
      <c r="AI228" s="41"/>
      <c r="AK228" s="35"/>
      <c r="AN228" s="35"/>
    </row>
    <row r="229" spans="1:4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5"/>
      <c r="O229" s="2"/>
      <c r="P229" s="35"/>
      <c r="Q229" s="35"/>
      <c r="R229" s="35"/>
      <c r="S229" s="35"/>
      <c r="T229" s="35"/>
      <c r="U229" s="40"/>
      <c r="V229" s="35"/>
      <c r="W229" s="2"/>
      <c r="X229" s="34"/>
      <c r="Y229" s="35"/>
      <c r="AA229" s="36"/>
      <c r="AB229" s="35"/>
      <c r="AD229" s="34"/>
      <c r="AE229" s="35"/>
      <c r="AG229" s="34"/>
      <c r="AH229" s="35"/>
      <c r="AI229" s="41"/>
      <c r="AK229" s="35"/>
      <c r="AN229" s="35"/>
    </row>
    <row r="230" spans="1:4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5"/>
      <c r="O230" s="2"/>
      <c r="P230" s="35"/>
      <c r="Q230" s="35"/>
      <c r="R230" s="35"/>
      <c r="S230" s="35"/>
      <c r="T230" s="35"/>
      <c r="U230" s="40"/>
      <c r="V230" s="35"/>
      <c r="W230" s="2"/>
      <c r="X230" s="34"/>
      <c r="Y230" s="35"/>
      <c r="AA230" s="36"/>
      <c r="AB230" s="35"/>
      <c r="AD230" s="34"/>
      <c r="AE230" s="35"/>
      <c r="AG230" s="34"/>
      <c r="AH230" s="35"/>
      <c r="AI230" s="41"/>
      <c r="AK230" s="35"/>
      <c r="AN230" s="35"/>
    </row>
    <row r="231" spans="1:4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5"/>
      <c r="O231" s="2"/>
      <c r="P231" s="35"/>
      <c r="Q231" s="35"/>
      <c r="R231" s="35"/>
      <c r="S231" s="35"/>
      <c r="T231" s="35"/>
      <c r="U231" s="40"/>
      <c r="V231" s="35"/>
      <c r="W231" s="2"/>
      <c r="X231" s="34"/>
      <c r="Y231" s="35"/>
      <c r="AA231" s="36"/>
      <c r="AB231" s="35"/>
      <c r="AD231" s="34"/>
      <c r="AE231" s="35"/>
      <c r="AG231" s="34"/>
      <c r="AH231" s="35"/>
      <c r="AI231" s="41"/>
      <c r="AK231" s="35"/>
      <c r="AN231" s="35"/>
    </row>
    <row r="232" spans="1:4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5"/>
      <c r="O232" s="2"/>
      <c r="P232" s="35"/>
      <c r="Q232" s="35"/>
      <c r="R232" s="35"/>
      <c r="S232" s="35"/>
      <c r="T232" s="35"/>
      <c r="U232" s="40"/>
      <c r="V232" s="35"/>
      <c r="W232" s="2"/>
      <c r="X232" s="34"/>
      <c r="Y232" s="35"/>
      <c r="AA232" s="36"/>
      <c r="AB232" s="35"/>
      <c r="AD232" s="34"/>
      <c r="AE232" s="35"/>
      <c r="AG232" s="34"/>
      <c r="AH232" s="35"/>
      <c r="AI232" s="41"/>
      <c r="AK232" s="35"/>
      <c r="AN232" s="35"/>
    </row>
    <row r="233" spans="1:4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5"/>
      <c r="O233" s="2"/>
      <c r="P233" s="35"/>
      <c r="Q233" s="35"/>
      <c r="R233" s="35"/>
      <c r="S233" s="35"/>
      <c r="T233" s="35"/>
      <c r="U233" s="40"/>
      <c r="V233" s="35"/>
      <c r="W233" s="2"/>
      <c r="X233" s="34"/>
      <c r="Y233" s="35"/>
      <c r="AA233" s="36"/>
      <c r="AB233" s="35"/>
      <c r="AD233" s="34"/>
      <c r="AE233" s="35"/>
      <c r="AG233" s="34"/>
      <c r="AH233" s="35"/>
      <c r="AI233" s="41"/>
      <c r="AK233" s="35"/>
      <c r="AN233" s="35"/>
    </row>
    <row r="234" spans="1:4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5"/>
      <c r="O234" s="2"/>
      <c r="P234" s="35"/>
      <c r="Q234" s="35"/>
      <c r="R234" s="35"/>
      <c r="S234" s="35"/>
      <c r="T234" s="35"/>
      <c r="U234" s="40"/>
      <c r="V234" s="35"/>
      <c r="W234" s="2"/>
      <c r="X234" s="34"/>
      <c r="Y234" s="35"/>
      <c r="AA234" s="36"/>
      <c r="AB234" s="35"/>
      <c r="AD234" s="34"/>
      <c r="AE234" s="35"/>
      <c r="AG234" s="34"/>
      <c r="AH234" s="35"/>
      <c r="AI234" s="41"/>
      <c r="AK234" s="35"/>
      <c r="AN234" s="35"/>
    </row>
    <row r="235" spans="1:4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5"/>
      <c r="O235" s="2"/>
      <c r="P235" s="35"/>
      <c r="Q235" s="35"/>
      <c r="R235" s="35"/>
      <c r="S235" s="35"/>
      <c r="T235" s="35"/>
      <c r="U235" s="40"/>
      <c r="V235" s="35"/>
      <c r="W235" s="2"/>
      <c r="X235" s="34"/>
      <c r="Y235" s="35"/>
      <c r="AA235" s="36"/>
      <c r="AB235" s="35"/>
      <c r="AD235" s="34"/>
      <c r="AE235" s="35"/>
      <c r="AG235" s="34"/>
      <c r="AH235" s="35"/>
      <c r="AI235" s="41"/>
      <c r="AK235" s="35"/>
      <c r="AN235" s="35"/>
    </row>
    <row r="236" spans="1:4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5"/>
      <c r="O236" s="2"/>
      <c r="P236" s="35"/>
      <c r="Q236" s="35"/>
      <c r="R236" s="35"/>
      <c r="S236" s="35"/>
      <c r="T236" s="35"/>
      <c r="U236" s="40"/>
      <c r="V236" s="35"/>
      <c r="W236" s="2"/>
      <c r="X236" s="34"/>
      <c r="Y236" s="35"/>
      <c r="AA236" s="36"/>
      <c r="AB236" s="35"/>
      <c r="AD236" s="34"/>
      <c r="AE236" s="35"/>
      <c r="AG236" s="34"/>
      <c r="AH236" s="35"/>
      <c r="AI236" s="41"/>
      <c r="AK236" s="35"/>
      <c r="AN236" s="35"/>
    </row>
    <row r="237" spans="1:4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5"/>
      <c r="O237" s="2"/>
      <c r="P237" s="35"/>
      <c r="Q237" s="35"/>
      <c r="R237" s="35"/>
      <c r="S237" s="35"/>
      <c r="T237" s="35"/>
      <c r="U237" s="40"/>
      <c r="V237" s="35"/>
      <c r="W237" s="2"/>
      <c r="X237" s="34"/>
      <c r="Y237" s="35"/>
      <c r="AA237" s="36"/>
      <c r="AB237" s="35"/>
      <c r="AD237" s="34"/>
      <c r="AE237" s="35"/>
      <c r="AG237" s="34"/>
      <c r="AH237" s="35"/>
      <c r="AI237" s="41"/>
      <c r="AK237" s="35"/>
      <c r="AN237" s="35"/>
    </row>
    <row r="238" spans="1:4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5"/>
      <c r="O238" s="2"/>
      <c r="P238" s="35"/>
      <c r="Q238" s="35"/>
      <c r="R238" s="35"/>
      <c r="S238" s="35"/>
      <c r="T238" s="35"/>
      <c r="U238" s="40"/>
      <c r="V238" s="35"/>
      <c r="W238" s="2"/>
      <c r="X238" s="34"/>
      <c r="Y238" s="35"/>
      <c r="AA238" s="36"/>
      <c r="AB238" s="35"/>
      <c r="AD238" s="34"/>
      <c r="AE238" s="35"/>
      <c r="AG238" s="34"/>
      <c r="AH238" s="35"/>
      <c r="AI238" s="41"/>
      <c r="AK238" s="35"/>
      <c r="AN238" s="35"/>
    </row>
    <row r="239" spans="1:4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5"/>
      <c r="O239" s="2"/>
      <c r="P239" s="35"/>
      <c r="Q239" s="35"/>
      <c r="R239" s="35"/>
      <c r="S239" s="35"/>
      <c r="T239" s="35"/>
      <c r="U239" s="40"/>
      <c r="V239" s="35"/>
      <c r="W239" s="2"/>
      <c r="X239" s="34"/>
      <c r="Y239" s="35"/>
      <c r="AA239" s="36"/>
      <c r="AB239" s="35"/>
      <c r="AD239" s="34"/>
      <c r="AE239" s="35"/>
      <c r="AG239" s="34"/>
      <c r="AH239" s="35"/>
      <c r="AI239" s="41"/>
      <c r="AK239" s="35"/>
      <c r="AN239" s="35"/>
    </row>
    <row r="240" spans="1:4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5"/>
      <c r="O240" s="2"/>
      <c r="P240" s="35"/>
      <c r="Q240" s="35"/>
      <c r="R240" s="35"/>
      <c r="S240" s="35"/>
      <c r="T240" s="35"/>
      <c r="U240" s="40"/>
      <c r="V240" s="35"/>
      <c r="W240" s="2"/>
      <c r="X240" s="34"/>
      <c r="Y240" s="35"/>
      <c r="AA240" s="36"/>
      <c r="AB240" s="35"/>
      <c r="AD240" s="34"/>
      <c r="AE240" s="35"/>
      <c r="AG240" s="34"/>
      <c r="AH240" s="35"/>
      <c r="AI240" s="41"/>
      <c r="AK240" s="35"/>
      <c r="AN240" s="35"/>
    </row>
    <row r="241" spans="1:4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5"/>
      <c r="O241" s="2"/>
      <c r="P241" s="35"/>
      <c r="Q241" s="35"/>
      <c r="R241" s="35"/>
      <c r="S241" s="35"/>
      <c r="T241" s="35"/>
      <c r="U241" s="40"/>
      <c r="V241" s="35"/>
      <c r="W241" s="2"/>
      <c r="X241" s="34"/>
      <c r="Y241" s="35"/>
      <c r="AA241" s="36"/>
      <c r="AB241" s="35"/>
      <c r="AD241" s="34"/>
      <c r="AE241" s="35"/>
      <c r="AG241" s="34"/>
      <c r="AH241" s="35"/>
      <c r="AI241" s="41"/>
      <c r="AK241" s="35"/>
      <c r="AN241" s="35"/>
    </row>
    <row r="242" spans="1:4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5"/>
      <c r="O242" s="2"/>
      <c r="P242" s="35"/>
      <c r="Q242" s="35"/>
      <c r="R242" s="35"/>
      <c r="S242" s="35"/>
      <c r="T242" s="35"/>
      <c r="U242" s="40"/>
      <c r="V242" s="35"/>
      <c r="W242" s="2"/>
      <c r="X242" s="34"/>
      <c r="Y242" s="35"/>
      <c r="AA242" s="36"/>
      <c r="AB242" s="35"/>
      <c r="AD242" s="34"/>
      <c r="AE242" s="35"/>
      <c r="AG242" s="34"/>
      <c r="AH242" s="35"/>
      <c r="AI242" s="41"/>
      <c r="AK242" s="35"/>
      <c r="AN242" s="35"/>
    </row>
    <row r="243" spans="1:4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5"/>
      <c r="O243" s="2"/>
      <c r="P243" s="35"/>
      <c r="Q243" s="35"/>
      <c r="R243" s="35"/>
      <c r="S243" s="35"/>
      <c r="T243" s="35"/>
      <c r="U243" s="40"/>
      <c r="V243" s="35"/>
      <c r="W243" s="2"/>
      <c r="X243" s="34"/>
      <c r="Y243" s="35"/>
      <c r="AA243" s="36"/>
      <c r="AB243" s="35"/>
      <c r="AD243" s="34"/>
      <c r="AE243" s="35"/>
      <c r="AG243" s="34"/>
      <c r="AH243" s="35"/>
      <c r="AI243" s="41"/>
      <c r="AK243" s="35"/>
      <c r="AN243" s="35"/>
    </row>
    <row r="244" spans="1:4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5"/>
      <c r="O244" s="2"/>
      <c r="P244" s="35"/>
      <c r="Q244" s="35"/>
      <c r="R244" s="35"/>
      <c r="S244" s="35"/>
      <c r="T244" s="35"/>
      <c r="U244" s="40"/>
      <c r="V244" s="35"/>
      <c r="W244" s="2"/>
      <c r="X244" s="34"/>
      <c r="Y244" s="35"/>
      <c r="AA244" s="36"/>
      <c r="AB244" s="35"/>
      <c r="AD244" s="34"/>
      <c r="AE244" s="35"/>
      <c r="AG244" s="34"/>
      <c r="AH244" s="35"/>
      <c r="AI244" s="41"/>
      <c r="AK244" s="35"/>
      <c r="AN244" s="35"/>
    </row>
    <row r="245" spans="1:4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5"/>
      <c r="O245" s="2"/>
      <c r="P245" s="35"/>
      <c r="Q245" s="35"/>
      <c r="R245" s="35"/>
      <c r="S245" s="35"/>
      <c r="T245" s="35"/>
      <c r="U245" s="40"/>
      <c r="V245" s="35"/>
      <c r="W245" s="2"/>
      <c r="X245" s="34"/>
      <c r="Y245" s="35"/>
      <c r="AA245" s="36"/>
      <c r="AB245" s="35"/>
      <c r="AD245" s="34"/>
      <c r="AE245" s="35"/>
      <c r="AG245" s="34"/>
      <c r="AH245" s="35"/>
      <c r="AI245" s="41"/>
      <c r="AK245" s="35"/>
      <c r="AN245" s="35"/>
    </row>
    <row r="246" spans="1:4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5"/>
      <c r="O246" s="2"/>
      <c r="P246" s="35"/>
      <c r="Q246" s="35"/>
      <c r="R246" s="35"/>
      <c r="S246" s="35"/>
      <c r="T246" s="35"/>
      <c r="U246" s="40"/>
      <c r="V246" s="35"/>
      <c r="W246" s="2"/>
      <c r="X246" s="34"/>
      <c r="Y246" s="35"/>
      <c r="AA246" s="36"/>
      <c r="AB246" s="35"/>
      <c r="AD246" s="34"/>
      <c r="AE246" s="35"/>
      <c r="AG246" s="34"/>
      <c r="AH246" s="35"/>
      <c r="AI246" s="41"/>
      <c r="AK246" s="35"/>
      <c r="AN246" s="35"/>
    </row>
    <row r="247" spans="1:4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5"/>
      <c r="O247" s="2"/>
      <c r="P247" s="35"/>
      <c r="Q247" s="35"/>
      <c r="R247" s="35"/>
      <c r="S247" s="35"/>
      <c r="T247" s="35"/>
      <c r="U247" s="40"/>
      <c r="V247" s="35"/>
      <c r="W247" s="2"/>
      <c r="X247" s="34"/>
      <c r="Y247" s="35"/>
      <c r="AA247" s="36"/>
      <c r="AB247" s="35"/>
      <c r="AD247" s="34"/>
      <c r="AE247" s="35"/>
      <c r="AG247" s="34"/>
      <c r="AH247" s="35"/>
      <c r="AI247" s="41"/>
      <c r="AK247" s="35"/>
      <c r="AN247" s="35"/>
    </row>
    <row r="248" spans="1:4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5"/>
      <c r="O248" s="2"/>
      <c r="P248" s="35"/>
      <c r="Q248" s="35"/>
      <c r="R248" s="35"/>
      <c r="S248" s="35"/>
      <c r="T248" s="35"/>
      <c r="U248" s="40"/>
      <c r="V248" s="35"/>
      <c r="W248" s="2"/>
      <c r="X248" s="34"/>
      <c r="Y248" s="35"/>
      <c r="AA248" s="36"/>
      <c r="AB248" s="35"/>
      <c r="AD248" s="34"/>
      <c r="AE248" s="35"/>
      <c r="AG248" s="34"/>
      <c r="AH248" s="35"/>
      <c r="AI248" s="41"/>
      <c r="AK248" s="35"/>
      <c r="AN248" s="35"/>
    </row>
    <row r="249" spans="1:4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5"/>
      <c r="O249" s="2"/>
      <c r="P249" s="35"/>
      <c r="Q249" s="35"/>
      <c r="R249" s="35"/>
      <c r="S249" s="35"/>
      <c r="T249" s="35"/>
      <c r="U249" s="40"/>
      <c r="V249" s="35"/>
      <c r="W249" s="2"/>
      <c r="X249" s="34"/>
      <c r="Y249" s="35"/>
      <c r="AA249" s="36"/>
      <c r="AB249" s="35"/>
      <c r="AD249" s="34"/>
      <c r="AE249" s="35"/>
      <c r="AG249" s="34"/>
      <c r="AH249" s="35"/>
      <c r="AI249" s="41"/>
      <c r="AK249" s="35"/>
      <c r="AN249" s="35"/>
    </row>
    <row r="250" spans="1:4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5"/>
      <c r="O250" s="2"/>
      <c r="P250" s="35"/>
      <c r="Q250" s="35"/>
      <c r="R250" s="35"/>
      <c r="S250" s="35"/>
      <c r="T250" s="35"/>
      <c r="U250" s="40"/>
      <c r="V250" s="35"/>
      <c r="W250" s="2"/>
      <c r="X250" s="34"/>
      <c r="Y250" s="35"/>
      <c r="AA250" s="36"/>
      <c r="AB250" s="35"/>
      <c r="AD250" s="34"/>
      <c r="AE250" s="35"/>
      <c r="AG250" s="34"/>
      <c r="AH250" s="35"/>
      <c r="AI250" s="41"/>
      <c r="AK250" s="35"/>
      <c r="AN250" s="35"/>
    </row>
    <row r="251" spans="1:4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5"/>
      <c r="O251" s="2"/>
      <c r="P251" s="35"/>
      <c r="Q251" s="35"/>
      <c r="R251" s="35"/>
      <c r="S251" s="35"/>
      <c r="T251" s="35"/>
      <c r="U251" s="40"/>
      <c r="V251" s="35"/>
      <c r="W251" s="2"/>
      <c r="X251" s="34"/>
      <c r="Y251" s="35"/>
      <c r="AA251" s="36"/>
      <c r="AB251" s="35"/>
      <c r="AD251" s="34"/>
      <c r="AE251" s="35"/>
      <c r="AG251" s="34"/>
      <c r="AH251" s="35"/>
      <c r="AI251" s="41"/>
      <c r="AK251" s="35"/>
      <c r="AN251" s="35"/>
    </row>
    <row r="252" spans="1:4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5"/>
      <c r="O252" s="2"/>
      <c r="P252" s="35"/>
      <c r="Q252" s="35"/>
      <c r="R252" s="35"/>
      <c r="S252" s="35"/>
      <c r="T252" s="35"/>
      <c r="U252" s="40"/>
      <c r="V252" s="35"/>
      <c r="W252" s="2"/>
      <c r="X252" s="34"/>
      <c r="Y252" s="35"/>
      <c r="AA252" s="36"/>
      <c r="AB252" s="35"/>
      <c r="AD252" s="34"/>
      <c r="AE252" s="35"/>
      <c r="AG252" s="34"/>
      <c r="AH252" s="35"/>
      <c r="AI252" s="41"/>
      <c r="AK252" s="35"/>
      <c r="AN252" s="35"/>
    </row>
    <row r="253" spans="1:4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5"/>
      <c r="O253" s="2"/>
      <c r="P253" s="35"/>
      <c r="Q253" s="35"/>
      <c r="R253" s="35"/>
      <c r="S253" s="35"/>
      <c r="T253" s="35"/>
      <c r="U253" s="40"/>
      <c r="V253" s="35"/>
      <c r="W253" s="2"/>
      <c r="X253" s="34"/>
      <c r="Y253" s="35"/>
      <c r="AA253" s="36"/>
      <c r="AB253" s="35"/>
      <c r="AD253" s="34"/>
      <c r="AE253" s="35"/>
      <c r="AG253" s="34"/>
      <c r="AH253" s="35"/>
      <c r="AI253" s="41"/>
      <c r="AK253" s="35"/>
      <c r="AN253" s="35"/>
    </row>
    <row r="254" spans="1:4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5"/>
      <c r="O254" s="2"/>
      <c r="P254" s="35"/>
      <c r="Q254" s="35"/>
      <c r="R254" s="35"/>
      <c r="S254" s="35"/>
      <c r="T254" s="35"/>
      <c r="U254" s="40"/>
      <c r="V254" s="35"/>
      <c r="W254" s="2"/>
      <c r="X254" s="34"/>
      <c r="Y254" s="35"/>
      <c r="AA254" s="36"/>
      <c r="AB254" s="35"/>
      <c r="AD254" s="34"/>
      <c r="AE254" s="35"/>
      <c r="AG254" s="34"/>
      <c r="AH254" s="35"/>
      <c r="AI254" s="41"/>
      <c r="AK254" s="35"/>
      <c r="AN254" s="35"/>
    </row>
    <row r="255" spans="1:4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5"/>
      <c r="O255" s="2"/>
      <c r="P255" s="35"/>
      <c r="Q255" s="35"/>
      <c r="R255" s="35"/>
      <c r="S255" s="35"/>
      <c r="T255" s="35"/>
      <c r="U255" s="40"/>
      <c r="V255" s="35"/>
      <c r="W255" s="2"/>
      <c r="X255" s="34"/>
      <c r="Y255" s="35"/>
      <c r="AA255" s="36"/>
      <c r="AB255" s="35"/>
      <c r="AD255" s="34"/>
      <c r="AE255" s="35"/>
      <c r="AG255" s="34"/>
      <c r="AH255" s="35"/>
      <c r="AI255" s="41"/>
      <c r="AK255" s="35"/>
      <c r="AN255" s="35"/>
    </row>
    <row r="256" spans="1:4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5"/>
      <c r="O256" s="2"/>
      <c r="P256" s="35"/>
      <c r="Q256" s="35"/>
      <c r="R256" s="35"/>
      <c r="S256" s="35"/>
      <c r="T256" s="35"/>
      <c r="U256" s="40"/>
      <c r="V256" s="35"/>
      <c r="W256" s="2"/>
      <c r="X256" s="34"/>
      <c r="Y256" s="35"/>
      <c r="AA256" s="36"/>
      <c r="AB256" s="35"/>
      <c r="AD256" s="34"/>
      <c r="AE256" s="35"/>
      <c r="AG256" s="34"/>
      <c r="AH256" s="35"/>
      <c r="AI256" s="41"/>
      <c r="AK256" s="35"/>
      <c r="AN256" s="35"/>
    </row>
    <row r="257" spans="1:4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5"/>
      <c r="O257" s="2"/>
      <c r="P257" s="35"/>
      <c r="Q257" s="35"/>
      <c r="R257" s="35"/>
      <c r="S257" s="35"/>
      <c r="T257" s="35"/>
      <c r="U257" s="40"/>
      <c r="V257" s="35"/>
      <c r="W257" s="2"/>
      <c r="X257" s="34"/>
      <c r="Y257" s="35"/>
      <c r="AA257" s="36"/>
      <c r="AB257" s="35"/>
      <c r="AD257" s="34"/>
      <c r="AE257" s="35"/>
      <c r="AG257" s="34"/>
      <c r="AH257" s="35"/>
      <c r="AI257" s="41"/>
      <c r="AK257" s="35"/>
      <c r="AN257" s="35"/>
    </row>
    <row r="258" spans="1:4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5"/>
      <c r="O258" s="2"/>
      <c r="P258" s="35"/>
      <c r="Q258" s="35"/>
      <c r="R258" s="35"/>
      <c r="S258" s="35"/>
      <c r="T258" s="35"/>
      <c r="U258" s="40"/>
      <c r="V258" s="35"/>
      <c r="W258" s="2"/>
      <c r="X258" s="34"/>
      <c r="Y258" s="35"/>
      <c r="AA258" s="36"/>
      <c r="AB258" s="35"/>
      <c r="AD258" s="34"/>
      <c r="AE258" s="35"/>
      <c r="AG258" s="34"/>
      <c r="AH258" s="35"/>
      <c r="AI258" s="41"/>
      <c r="AK258" s="35"/>
      <c r="AN258" s="35"/>
    </row>
    <row r="259" spans="1:4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5"/>
      <c r="O259" s="2"/>
      <c r="P259" s="35"/>
      <c r="Q259" s="35"/>
      <c r="R259" s="35"/>
      <c r="S259" s="35"/>
      <c r="T259" s="35"/>
      <c r="U259" s="40"/>
      <c r="V259" s="35"/>
      <c r="W259" s="2"/>
      <c r="X259" s="34"/>
      <c r="Y259" s="35"/>
      <c r="AA259" s="36"/>
      <c r="AB259" s="35"/>
      <c r="AD259" s="34"/>
      <c r="AE259" s="35"/>
      <c r="AG259" s="34"/>
      <c r="AH259" s="35"/>
      <c r="AI259" s="41"/>
      <c r="AK259" s="35"/>
      <c r="AN259" s="35"/>
    </row>
    <row r="260" spans="1:4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5"/>
      <c r="O260" s="2"/>
      <c r="P260" s="35"/>
      <c r="Q260" s="35"/>
      <c r="R260" s="35"/>
      <c r="S260" s="35"/>
      <c r="T260" s="35"/>
      <c r="U260" s="40"/>
      <c r="V260" s="35"/>
      <c r="W260" s="2"/>
      <c r="X260" s="34"/>
      <c r="Y260" s="35"/>
      <c r="AA260" s="36"/>
      <c r="AB260" s="35"/>
      <c r="AD260" s="34"/>
      <c r="AE260" s="35"/>
      <c r="AG260" s="34"/>
      <c r="AH260" s="35"/>
      <c r="AI260" s="41"/>
      <c r="AK260" s="35"/>
      <c r="AN260" s="35"/>
    </row>
    <row r="261" spans="1:4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5"/>
      <c r="O261" s="2"/>
      <c r="P261" s="35"/>
      <c r="Q261" s="35"/>
      <c r="R261" s="35"/>
      <c r="S261" s="35"/>
      <c r="T261" s="35"/>
      <c r="U261" s="40"/>
      <c r="V261" s="35"/>
      <c r="W261" s="2"/>
      <c r="X261" s="34"/>
      <c r="Y261" s="35"/>
      <c r="AA261" s="36"/>
      <c r="AB261" s="35"/>
      <c r="AD261" s="34"/>
      <c r="AE261" s="35"/>
      <c r="AG261" s="34"/>
      <c r="AH261" s="35"/>
      <c r="AI261" s="41"/>
      <c r="AK261" s="35"/>
      <c r="AN261" s="35"/>
    </row>
    <row r="262" spans="1:4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5"/>
      <c r="O262" s="2"/>
      <c r="P262" s="35"/>
      <c r="Q262" s="35"/>
      <c r="R262" s="35"/>
      <c r="S262" s="35"/>
      <c r="T262" s="35"/>
      <c r="U262" s="40"/>
      <c r="V262" s="35"/>
      <c r="W262" s="2"/>
      <c r="X262" s="34"/>
      <c r="Y262" s="35"/>
      <c r="AA262" s="36"/>
      <c r="AB262" s="35"/>
      <c r="AD262" s="34"/>
      <c r="AE262" s="35"/>
      <c r="AG262" s="34"/>
      <c r="AH262" s="35"/>
      <c r="AI262" s="41"/>
      <c r="AK262" s="35"/>
      <c r="AN262" s="35"/>
    </row>
    <row r="263" spans="1:4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5"/>
      <c r="O263" s="2"/>
      <c r="P263" s="35"/>
      <c r="Q263" s="35"/>
      <c r="R263" s="35"/>
      <c r="S263" s="35"/>
      <c r="T263" s="35"/>
      <c r="U263" s="40"/>
      <c r="V263" s="35"/>
      <c r="W263" s="2"/>
      <c r="X263" s="34"/>
      <c r="Y263" s="35"/>
      <c r="AA263" s="36"/>
      <c r="AB263" s="35"/>
      <c r="AD263" s="34"/>
      <c r="AE263" s="35"/>
      <c r="AG263" s="34"/>
      <c r="AH263" s="35"/>
      <c r="AI263" s="41"/>
      <c r="AK263" s="35"/>
      <c r="AN263" s="35"/>
    </row>
    <row r="264" spans="1:4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5"/>
      <c r="O264" s="2"/>
      <c r="P264" s="35"/>
      <c r="Q264" s="35"/>
      <c r="R264" s="35"/>
      <c r="S264" s="35"/>
      <c r="T264" s="35"/>
      <c r="U264" s="40"/>
      <c r="V264" s="35"/>
      <c r="W264" s="2"/>
      <c r="X264" s="34"/>
      <c r="Y264" s="35"/>
      <c r="AA264" s="36"/>
      <c r="AB264" s="35"/>
      <c r="AD264" s="34"/>
      <c r="AE264" s="35"/>
      <c r="AG264" s="34"/>
      <c r="AH264" s="35"/>
      <c r="AI264" s="41"/>
      <c r="AK264" s="35"/>
      <c r="AN264" s="35"/>
    </row>
    <row r="265" spans="1:4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5"/>
      <c r="O265" s="2"/>
      <c r="P265" s="35"/>
      <c r="Q265" s="35"/>
      <c r="R265" s="35"/>
      <c r="S265" s="35"/>
      <c r="T265" s="35"/>
      <c r="U265" s="40"/>
      <c r="V265" s="35"/>
      <c r="W265" s="2"/>
      <c r="X265" s="34"/>
      <c r="Y265" s="35"/>
      <c r="AA265" s="36"/>
      <c r="AB265" s="35"/>
      <c r="AD265" s="34"/>
      <c r="AE265" s="35"/>
      <c r="AG265" s="34"/>
      <c r="AH265" s="35"/>
      <c r="AI265" s="41"/>
      <c r="AK265" s="35"/>
      <c r="AN265" s="35"/>
    </row>
    <row r="266" spans="1:4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5"/>
      <c r="O266" s="2"/>
      <c r="P266" s="35"/>
      <c r="Q266" s="35"/>
      <c r="R266" s="35"/>
      <c r="S266" s="35"/>
      <c r="T266" s="35"/>
      <c r="U266" s="40"/>
      <c r="V266" s="35"/>
      <c r="W266" s="2"/>
      <c r="X266" s="34"/>
      <c r="Y266" s="35"/>
      <c r="AA266" s="36"/>
      <c r="AB266" s="35"/>
      <c r="AD266" s="34"/>
      <c r="AE266" s="35"/>
      <c r="AG266" s="34"/>
      <c r="AH266" s="35"/>
      <c r="AI266" s="41"/>
      <c r="AK266" s="35"/>
      <c r="AN266" s="35"/>
    </row>
    <row r="267" spans="1:4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5"/>
      <c r="O267" s="2"/>
      <c r="P267" s="35"/>
      <c r="Q267" s="35"/>
      <c r="R267" s="35"/>
      <c r="S267" s="35"/>
      <c r="T267" s="35"/>
      <c r="U267" s="40"/>
      <c r="V267" s="35"/>
      <c r="W267" s="2"/>
      <c r="X267" s="34"/>
      <c r="Y267" s="35"/>
      <c r="AA267" s="36"/>
      <c r="AB267" s="35"/>
      <c r="AD267" s="34"/>
      <c r="AE267" s="35"/>
      <c r="AG267" s="34"/>
      <c r="AH267" s="35"/>
      <c r="AI267" s="41"/>
      <c r="AK267" s="35"/>
      <c r="AN267" s="35"/>
    </row>
    <row r="268" spans="1:4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5"/>
      <c r="O268" s="2"/>
      <c r="P268" s="35"/>
      <c r="Q268" s="35"/>
      <c r="R268" s="35"/>
      <c r="S268" s="35"/>
      <c r="T268" s="35"/>
      <c r="U268" s="40"/>
      <c r="V268" s="35"/>
      <c r="W268" s="2"/>
      <c r="X268" s="34"/>
      <c r="Y268" s="35"/>
      <c r="AA268" s="36"/>
      <c r="AB268" s="35"/>
      <c r="AD268" s="34"/>
      <c r="AE268" s="35"/>
      <c r="AG268" s="34"/>
      <c r="AH268" s="35"/>
      <c r="AI268" s="41"/>
      <c r="AK268" s="35"/>
      <c r="AN268" s="35"/>
    </row>
    <row r="269" spans="1:4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5"/>
      <c r="O269" s="2"/>
      <c r="P269" s="35"/>
      <c r="Q269" s="35"/>
      <c r="R269" s="35"/>
      <c r="S269" s="35"/>
      <c r="T269" s="35"/>
      <c r="U269" s="40"/>
      <c r="V269" s="35"/>
      <c r="W269" s="2"/>
      <c r="X269" s="34"/>
      <c r="Y269" s="35"/>
      <c r="AA269" s="36"/>
      <c r="AB269" s="35"/>
      <c r="AD269" s="34"/>
      <c r="AE269" s="35"/>
      <c r="AG269" s="34"/>
      <c r="AH269" s="35"/>
      <c r="AI269" s="41"/>
      <c r="AK269" s="35"/>
      <c r="AN269" s="35"/>
    </row>
    <row r="270" spans="1:4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5"/>
      <c r="O270" s="2"/>
      <c r="P270" s="35"/>
      <c r="Q270" s="35"/>
      <c r="R270" s="35"/>
      <c r="S270" s="35"/>
      <c r="T270" s="35"/>
      <c r="U270" s="40"/>
      <c r="V270" s="35"/>
      <c r="W270" s="2"/>
      <c r="X270" s="34"/>
      <c r="Y270" s="35"/>
      <c r="AA270" s="36"/>
      <c r="AB270" s="35"/>
      <c r="AD270" s="34"/>
      <c r="AE270" s="35"/>
      <c r="AG270" s="34"/>
      <c r="AH270" s="35"/>
      <c r="AI270" s="41"/>
      <c r="AK270" s="35"/>
      <c r="AN270" s="35"/>
    </row>
    <row r="271" spans="1:4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5"/>
      <c r="O271" s="2"/>
      <c r="P271" s="35"/>
      <c r="Q271" s="35"/>
      <c r="R271" s="35"/>
      <c r="S271" s="35"/>
      <c r="T271" s="35"/>
      <c r="U271" s="40"/>
      <c r="V271" s="35"/>
      <c r="W271" s="2"/>
      <c r="X271" s="34"/>
      <c r="Y271" s="35"/>
      <c r="AA271" s="36"/>
      <c r="AB271" s="35"/>
      <c r="AD271" s="34"/>
      <c r="AE271" s="35"/>
      <c r="AG271" s="34"/>
      <c r="AH271" s="35"/>
      <c r="AI271" s="41"/>
      <c r="AK271" s="35"/>
      <c r="AN271" s="35"/>
    </row>
    <row r="272" spans="1:4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5"/>
      <c r="O272" s="2"/>
      <c r="P272" s="35"/>
      <c r="Q272" s="35"/>
      <c r="R272" s="35"/>
      <c r="S272" s="35"/>
      <c r="T272" s="35"/>
      <c r="U272" s="40"/>
      <c r="V272" s="35"/>
      <c r="W272" s="2"/>
      <c r="X272" s="34"/>
      <c r="Y272" s="35"/>
      <c r="AA272" s="36"/>
      <c r="AB272" s="35"/>
      <c r="AD272" s="34"/>
      <c r="AE272" s="35"/>
      <c r="AG272" s="34"/>
      <c r="AH272" s="35"/>
      <c r="AI272" s="41"/>
      <c r="AK272" s="35"/>
      <c r="AN272" s="35"/>
    </row>
    <row r="273" spans="1:4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5"/>
      <c r="O273" s="2"/>
      <c r="P273" s="35"/>
      <c r="Q273" s="35"/>
      <c r="R273" s="35"/>
      <c r="S273" s="35"/>
      <c r="T273" s="35"/>
      <c r="U273" s="40"/>
      <c r="V273" s="35"/>
      <c r="W273" s="2"/>
      <c r="X273" s="34"/>
      <c r="Y273" s="35"/>
      <c r="AA273" s="36"/>
      <c r="AB273" s="35"/>
      <c r="AD273" s="34"/>
      <c r="AE273" s="35"/>
      <c r="AG273" s="34"/>
      <c r="AH273" s="35"/>
      <c r="AI273" s="41"/>
      <c r="AK273" s="35"/>
      <c r="AN273" s="35"/>
    </row>
    <row r="274" spans="1:4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5"/>
      <c r="O274" s="2"/>
      <c r="P274" s="35"/>
      <c r="Q274" s="35"/>
      <c r="R274" s="35"/>
      <c r="S274" s="35"/>
      <c r="T274" s="35"/>
      <c r="U274" s="40"/>
      <c r="V274" s="35"/>
      <c r="W274" s="2"/>
      <c r="X274" s="34"/>
      <c r="Y274" s="35"/>
      <c r="AA274" s="36"/>
      <c r="AB274" s="35"/>
      <c r="AD274" s="34"/>
      <c r="AE274" s="35"/>
      <c r="AG274" s="34"/>
      <c r="AH274" s="35"/>
      <c r="AI274" s="41"/>
      <c r="AK274" s="35"/>
      <c r="AN274" s="35"/>
    </row>
    <row r="275" spans="1:4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5"/>
      <c r="O275" s="2"/>
      <c r="P275" s="35"/>
      <c r="Q275" s="35"/>
      <c r="R275" s="35"/>
      <c r="S275" s="35"/>
      <c r="T275" s="35"/>
      <c r="U275" s="40"/>
      <c r="V275" s="35"/>
      <c r="W275" s="2"/>
      <c r="X275" s="34"/>
      <c r="Y275" s="35"/>
      <c r="AA275" s="36"/>
      <c r="AB275" s="35"/>
      <c r="AD275" s="34"/>
      <c r="AE275" s="35"/>
      <c r="AG275" s="34"/>
      <c r="AH275" s="35"/>
      <c r="AI275" s="41"/>
      <c r="AK275" s="35"/>
      <c r="AN275" s="35"/>
    </row>
    <row r="276" spans="1:4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5"/>
      <c r="O276" s="2"/>
      <c r="P276" s="35"/>
      <c r="Q276" s="35"/>
      <c r="R276" s="35"/>
      <c r="S276" s="35"/>
      <c r="T276" s="35"/>
      <c r="U276" s="40"/>
      <c r="V276" s="35"/>
      <c r="W276" s="2"/>
      <c r="X276" s="34"/>
      <c r="Y276" s="35"/>
      <c r="AA276" s="36"/>
      <c r="AB276" s="35"/>
      <c r="AD276" s="34"/>
      <c r="AE276" s="35"/>
      <c r="AG276" s="34"/>
      <c r="AH276" s="35"/>
      <c r="AI276" s="41"/>
      <c r="AK276" s="35"/>
      <c r="AN276" s="35"/>
    </row>
    <row r="277" spans="1:4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5"/>
      <c r="O277" s="2"/>
      <c r="P277" s="35"/>
      <c r="Q277" s="35"/>
      <c r="R277" s="35"/>
      <c r="S277" s="35"/>
      <c r="T277" s="35"/>
      <c r="U277" s="40"/>
      <c r="V277" s="35"/>
      <c r="W277" s="2"/>
      <c r="X277" s="34"/>
      <c r="Y277" s="35"/>
      <c r="AA277" s="36"/>
      <c r="AB277" s="35"/>
      <c r="AD277" s="34"/>
      <c r="AE277" s="35"/>
      <c r="AG277" s="34"/>
      <c r="AH277" s="35"/>
      <c r="AI277" s="41"/>
      <c r="AK277" s="35"/>
      <c r="AN277" s="35"/>
    </row>
    <row r="278" spans="1:4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5"/>
      <c r="O278" s="2"/>
      <c r="P278" s="35"/>
      <c r="Q278" s="35"/>
      <c r="R278" s="35"/>
      <c r="S278" s="35"/>
      <c r="T278" s="35"/>
      <c r="U278" s="40"/>
      <c r="V278" s="35"/>
      <c r="W278" s="2"/>
      <c r="X278" s="34"/>
      <c r="Y278" s="35"/>
      <c r="AA278" s="36"/>
      <c r="AB278" s="35"/>
      <c r="AD278" s="34"/>
      <c r="AE278" s="35"/>
      <c r="AG278" s="34"/>
      <c r="AH278" s="35"/>
      <c r="AI278" s="41"/>
      <c r="AK278" s="35"/>
      <c r="AN278" s="35"/>
    </row>
    <row r="279" spans="1:4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5"/>
      <c r="O279" s="2"/>
      <c r="P279" s="35"/>
      <c r="Q279" s="35"/>
      <c r="R279" s="35"/>
      <c r="S279" s="35"/>
      <c r="T279" s="35"/>
      <c r="U279" s="40"/>
      <c r="V279" s="35"/>
      <c r="W279" s="2"/>
      <c r="X279" s="34"/>
      <c r="Y279" s="35"/>
      <c r="AA279" s="36"/>
      <c r="AB279" s="35"/>
      <c r="AD279" s="34"/>
      <c r="AE279" s="35"/>
      <c r="AG279" s="34"/>
      <c r="AH279" s="35"/>
      <c r="AI279" s="41"/>
      <c r="AK279" s="35"/>
      <c r="AN279" s="35"/>
    </row>
    <row r="280" spans="1:4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5"/>
      <c r="O280" s="2"/>
      <c r="P280" s="35"/>
      <c r="Q280" s="35"/>
      <c r="R280" s="35"/>
      <c r="S280" s="35"/>
      <c r="T280" s="35"/>
      <c r="U280" s="40"/>
      <c r="V280" s="35"/>
      <c r="W280" s="2"/>
      <c r="X280" s="34"/>
      <c r="Y280" s="35"/>
      <c r="AA280" s="36"/>
      <c r="AB280" s="35"/>
      <c r="AD280" s="34"/>
      <c r="AE280" s="35"/>
      <c r="AG280" s="34"/>
      <c r="AH280" s="35"/>
      <c r="AI280" s="41"/>
      <c r="AK280" s="35"/>
      <c r="AN280" s="35"/>
    </row>
    <row r="281" spans="1:4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5"/>
      <c r="O281" s="2"/>
      <c r="P281" s="35"/>
      <c r="Q281" s="35"/>
      <c r="R281" s="35"/>
      <c r="S281" s="35"/>
      <c r="T281" s="35"/>
      <c r="U281" s="40"/>
      <c r="V281" s="35"/>
      <c r="W281" s="2"/>
      <c r="X281" s="34"/>
      <c r="Y281" s="35"/>
      <c r="AA281" s="36"/>
      <c r="AB281" s="35"/>
      <c r="AD281" s="34"/>
      <c r="AE281" s="35"/>
      <c r="AG281" s="34"/>
      <c r="AH281" s="35"/>
      <c r="AI281" s="41"/>
      <c r="AK281" s="35"/>
      <c r="AN281" s="35"/>
    </row>
    <row r="282" spans="1:4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5"/>
      <c r="O282" s="2"/>
      <c r="P282" s="35"/>
      <c r="Q282" s="35"/>
      <c r="R282" s="35"/>
      <c r="S282" s="35"/>
      <c r="T282" s="35"/>
      <c r="U282" s="40"/>
      <c r="V282" s="35"/>
      <c r="W282" s="2"/>
      <c r="X282" s="34"/>
      <c r="Y282" s="35"/>
      <c r="AA282" s="36"/>
      <c r="AB282" s="35"/>
      <c r="AD282" s="34"/>
      <c r="AE282" s="35"/>
      <c r="AG282" s="34"/>
      <c r="AH282" s="35"/>
      <c r="AI282" s="41"/>
      <c r="AK282" s="35"/>
      <c r="AN282" s="35"/>
    </row>
    <row r="283" spans="1:4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5"/>
      <c r="O283" s="2"/>
      <c r="P283" s="35"/>
      <c r="Q283" s="35"/>
      <c r="R283" s="35"/>
      <c r="S283" s="35"/>
      <c r="T283" s="35"/>
      <c r="U283" s="40"/>
      <c r="V283" s="35"/>
      <c r="W283" s="2"/>
      <c r="X283" s="34"/>
      <c r="Y283" s="35"/>
      <c r="AA283" s="36"/>
      <c r="AB283" s="35"/>
      <c r="AD283" s="34"/>
      <c r="AE283" s="35"/>
      <c r="AG283" s="34"/>
      <c r="AH283" s="35"/>
      <c r="AI283" s="41"/>
      <c r="AK283" s="35"/>
      <c r="AN283" s="35"/>
    </row>
    <row r="284" spans="1:4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5"/>
      <c r="O284" s="2"/>
      <c r="P284" s="35"/>
      <c r="Q284" s="35"/>
      <c r="R284" s="35"/>
      <c r="S284" s="35"/>
      <c r="T284" s="35"/>
      <c r="U284" s="40"/>
      <c r="V284" s="35"/>
      <c r="W284" s="2"/>
      <c r="X284" s="34"/>
      <c r="Y284" s="35"/>
      <c r="AA284" s="36"/>
      <c r="AB284" s="35"/>
      <c r="AD284" s="34"/>
      <c r="AE284" s="35"/>
      <c r="AG284" s="34"/>
      <c r="AH284" s="35"/>
      <c r="AI284" s="41"/>
      <c r="AK284" s="35"/>
      <c r="AN284" s="35"/>
    </row>
    <row r="285" spans="1:4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5"/>
      <c r="O285" s="2"/>
      <c r="P285" s="35"/>
      <c r="Q285" s="35"/>
      <c r="R285" s="35"/>
      <c r="S285" s="35"/>
      <c r="T285" s="35"/>
      <c r="U285" s="40"/>
      <c r="V285" s="35"/>
      <c r="W285" s="2"/>
      <c r="X285" s="34"/>
      <c r="Y285" s="35"/>
      <c r="AA285" s="36"/>
      <c r="AB285" s="35"/>
      <c r="AD285" s="34"/>
      <c r="AE285" s="35"/>
      <c r="AG285" s="34"/>
      <c r="AH285" s="35"/>
      <c r="AI285" s="41"/>
      <c r="AK285" s="35"/>
      <c r="AN285" s="35"/>
    </row>
    <row r="286" spans="1:4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5"/>
      <c r="O286" s="2"/>
      <c r="P286" s="35"/>
      <c r="Q286" s="35"/>
      <c r="R286" s="35"/>
      <c r="S286" s="35"/>
      <c r="T286" s="35"/>
      <c r="U286" s="40"/>
      <c r="V286" s="35"/>
      <c r="W286" s="2"/>
      <c r="X286" s="34"/>
      <c r="Y286" s="35"/>
      <c r="AA286" s="36"/>
      <c r="AB286" s="35"/>
      <c r="AD286" s="34"/>
      <c r="AE286" s="35"/>
      <c r="AG286" s="34"/>
      <c r="AH286" s="35"/>
      <c r="AI286" s="41"/>
      <c r="AK286" s="35"/>
      <c r="AN286" s="35"/>
    </row>
    <row r="287" spans="1:4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5"/>
      <c r="O287" s="2"/>
      <c r="P287" s="35"/>
      <c r="Q287" s="35"/>
      <c r="R287" s="35"/>
      <c r="S287" s="35"/>
      <c r="T287" s="35"/>
      <c r="U287" s="40"/>
      <c r="V287" s="35"/>
      <c r="W287" s="2"/>
      <c r="X287" s="34"/>
      <c r="Y287" s="35"/>
      <c r="AA287" s="36"/>
      <c r="AB287" s="35"/>
      <c r="AD287" s="34"/>
      <c r="AE287" s="35"/>
      <c r="AG287" s="34"/>
      <c r="AH287" s="35"/>
      <c r="AI287" s="41"/>
      <c r="AK287" s="35"/>
      <c r="AN287" s="35"/>
    </row>
    <row r="288" spans="1:4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5"/>
      <c r="O288" s="2"/>
      <c r="P288" s="35"/>
      <c r="Q288" s="35"/>
      <c r="R288" s="35"/>
      <c r="S288" s="35"/>
      <c r="T288" s="35"/>
      <c r="U288" s="40"/>
      <c r="V288" s="35"/>
      <c r="W288" s="2"/>
      <c r="X288" s="34"/>
      <c r="Y288" s="35"/>
      <c r="AA288" s="36"/>
      <c r="AB288" s="35"/>
      <c r="AD288" s="34"/>
      <c r="AE288" s="35"/>
      <c r="AG288" s="34"/>
      <c r="AH288" s="35"/>
      <c r="AI288" s="41"/>
      <c r="AK288" s="35"/>
      <c r="AN288" s="35"/>
    </row>
    <row r="289" spans="1:4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5"/>
      <c r="O289" s="2"/>
      <c r="P289" s="35"/>
      <c r="Q289" s="35"/>
      <c r="R289" s="35"/>
      <c r="S289" s="35"/>
      <c r="T289" s="35"/>
      <c r="U289" s="40"/>
      <c r="V289" s="35"/>
      <c r="W289" s="2"/>
      <c r="X289" s="34"/>
      <c r="Y289" s="35"/>
      <c r="AA289" s="36"/>
      <c r="AB289" s="35"/>
      <c r="AD289" s="34"/>
      <c r="AE289" s="35"/>
      <c r="AG289" s="34"/>
      <c r="AH289" s="35"/>
      <c r="AI289" s="41"/>
      <c r="AK289" s="35"/>
      <c r="AN289" s="35"/>
    </row>
    <row r="290" spans="1:4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5"/>
      <c r="O290" s="2"/>
      <c r="P290" s="35"/>
      <c r="Q290" s="35"/>
      <c r="R290" s="35"/>
      <c r="S290" s="35"/>
      <c r="T290" s="35"/>
      <c r="U290" s="40"/>
      <c r="V290" s="35"/>
      <c r="W290" s="2"/>
      <c r="X290" s="34"/>
      <c r="Y290" s="35"/>
      <c r="AA290" s="36"/>
      <c r="AB290" s="35"/>
      <c r="AD290" s="34"/>
      <c r="AE290" s="35"/>
      <c r="AG290" s="34"/>
      <c r="AH290" s="35"/>
      <c r="AI290" s="41"/>
      <c r="AK290" s="35"/>
      <c r="AN290" s="35"/>
    </row>
    <row r="291" spans="1:4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5"/>
      <c r="O291" s="2"/>
      <c r="P291" s="35"/>
      <c r="Q291" s="35"/>
      <c r="R291" s="35"/>
      <c r="S291" s="35"/>
      <c r="T291" s="35"/>
      <c r="U291" s="40"/>
      <c r="V291" s="35"/>
      <c r="W291" s="2"/>
      <c r="X291" s="34"/>
      <c r="Y291" s="35"/>
      <c r="AA291" s="36"/>
      <c r="AB291" s="35"/>
      <c r="AD291" s="34"/>
      <c r="AE291" s="35"/>
      <c r="AG291" s="34"/>
      <c r="AH291" s="35"/>
      <c r="AI291" s="41"/>
      <c r="AK291" s="35"/>
      <c r="AN291" s="35"/>
    </row>
    <row r="292" spans="1:4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5"/>
      <c r="O292" s="2"/>
      <c r="P292" s="35"/>
      <c r="Q292" s="35"/>
      <c r="R292" s="35"/>
      <c r="S292" s="35"/>
      <c r="T292" s="35"/>
      <c r="U292" s="40"/>
      <c r="V292" s="35"/>
      <c r="W292" s="2"/>
      <c r="X292" s="34"/>
      <c r="Y292" s="35"/>
      <c r="AA292" s="36"/>
      <c r="AB292" s="35"/>
      <c r="AD292" s="34"/>
      <c r="AE292" s="35"/>
      <c r="AG292" s="34"/>
      <c r="AH292" s="35"/>
      <c r="AI292" s="41"/>
      <c r="AK292" s="35"/>
      <c r="AN292" s="35"/>
    </row>
    <row r="293" spans="1:4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5"/>
      <c r="O293" s="2"/>
      <c r="P293" s="35"/>
      <c r="Q293" s="35"/>
      <c r="R293" s="35"/>
      <c r="S293" s="35"/>
      <c r="T293" s="35"/>
      <c r="U293" s="40"/>
      <c r="V293" s="35"/>
      <c r="W293" s="2"/>
      <c r="X293" s="34"/>
      <c r="Y293" s="35"/>
      <c r="AA293" s="36"/>
      <c r="AB293" s="35"/>
      <c r="AD293" s="34"/>
      <c r="AE293" s="35"/>
      <c r="AG293" s="34"/>
      <c r="AH293" s="35"/>
      <c r="AI293" s="41"/>
      <c r="AK293" s="35"/>
      <c r="AN293" s="35"/>
    </row>
    <row r="294" spans="1:4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5"/>
      <c r="O294" s="2"/>
      <c r="P294" s="35"/>
      <c r="Q294" s="35"/>
      <c r="R294" s="35"/>
      <c r="S294" s="35"/>
      <c r="T294" s="35"/>
      <c r="U294" s="40"/>
      <c r="V294" s="35"/>
      <c r="W294" s="2"/>
      <c r="X294" s="34"/>
      <c r="Y294" s="35"/>
      <c r="AA294" s="36"/>
      <c r="AB294" s="35"/>
      <c r="AD294" s="34"/>
      <c r="AE294" s="35"/>
      <c r="AG294" s="34"/>
      <c r="AH294" s="35"/>
      <c r="AI294" s="41"/>
      <c r="AK294" s="35"/>
      <c r="AN294" s="35"/>
    </row>
    <row r="295" spans="1:4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5"/>
      <c r="O295" s="2"/>
      <c r="P295" s="35"/>
      <c r="Q295" s="35"/>
      <c r="R295" s="35"/>
      <c r="S295" s="35"/>
      <c r="T295" s="35"/>
      <c r="U295" s="40"/>
      <c r="V295" s="35"/>
      <c r="W295" s="2"/>
      <c r="X295" s="34"/>
      <c r="Y295" s="35"/>
      <c r="AA295" s="36"/>
      <c r="AB295" s="35"/>
      <c r="AD295" s="34"/>
      <c r="AE295" s="35"/>
      <c r="AG295" s="34"/>
      <c r="AH295" s="35"/>
      <c r="AI295" s="41"/>
      <c r="AK295" s="35"/>
      <c r="AN295" s="35"/>
    </row>
    <row r="296" spans="1:4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5"/>
      <c r="O296" s="2"/>
      <c r="P296" s="35"/>
      <c r="Q296" s="35"/>
      <c r="R296" s="35"/>
      <c r="S296" s="35"/>
      <c r="T296" s="35"/>
      <c r="U296" s="40"/>
      <c r="V296" s="35"/>
      <c r="W296" s="2"/>
      <c r="X296" s="34"/>
      <c r="Y296" s="35"/>
      <c r="AA296" s="36"/>
      <c r="AB296" s="35"/>
      <c r="AD296" s="34"/>
      <c r="AE296" s="35"/>
      <c r="AG296" s="34"/>
      <c r="AH296" s="35"/>
      <c r="AI296" s="41"/>
      <c r="AK296" s="35"/>
      <c r="AN296" s="35"/>
    </row>
    <row r="297" spans="1:4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5"/>
      <c r="O297" s="2"/>
      <c r="P297" s="35"/>
      <c r="Q297" s="35"/>
      <c r="R297" s="35"/>
      <c r="S297" s="35"/>
      <c r="T297" s="35"/>
      <c r="U297" s="40"/>
      <c r="V297" s="35"/>
      <c r="W297" s="2"/>
      <c r="X297" s="34"/>
      <c r="Y297" s="35"/>
      <c r="AA297" s="36"/>
      <c r="AB297" s="35"/>
      <c r="AD297" s="34"/>
      <c r="AE297" s="35"/>
      <c r="AG297" s="34"/>
      <c r="AH297" s="35"/>
      <c r="AI297" s="41"/>
      <c r="AK297" s="35"/>
      <c r="AN297" s="35"/>
    </row>
    <row r="298" spans="1:4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5"/>
      <c r="O298" s="2"/>
      <c r="P298" s="35"/>
      <c r="Q298" s="35"/>
      <c r="R298" s="35"/>
      <c r="S298" s="35"/>
      <c r="T298" s="35"/>
      <c r="U298" s="40"/>
      <c r="V298" s="35"/>
      <c r="W298" s="2"/>
      <c r="X298" s="34"/>
      <c r="Y298" s="35"/>
      <c r="AA298" s="36"/>
      <c r="AB298" s="35"/>
      <c r="AD298" s="34"/>
      <c r="AE298" s="35"/>
      <c r="AG298" s="34"/>
      <c r="AH298" s="35"/>
      <c r="AI298" s="41"/>
      <c r="AK298" s="35"/>
      <c r="AN298" s="35"/>
    </row>
    <row r="299" spans="1:4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5"/>
      <c r="O299" s="2"/>
      <c r="P299" s="35"/>
      <c r="Q299" s="35"/>
      <c r="R299" s="35"/>
      <c r="S299" s="35"/>
      <c r="T299" s="35"/>
      <c r="U299" s="40"/>
      <c r="V299" s="35"/>
      <c r="W299" s="2"/>
      <c r="X299" s="34"/>
      <c r="Y299" s="35"/>
      <c r="AA299" s="36"/>
      <c r="AB299" s="35"/>
      <c r="AD299" s="34"/>
      <c r="AE299" s="35"/>
      <c r="AG299" s="34"/>
      <c r="AH299" s="35"/>
      <c r="AI299" s="41"/>
      <c r="AK299" s="35"/>
      <c r="AN299" s="35"/>
    </row>
    <row r="300" spans="1:4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5"/>
      <c r="O300" s="2"/>
      <c r="P300" s="35"/>
      <c r="Q300" s="35"/>
      <c r="R300" s="35"/>
      <c r="S300" s="35"/>
      <c r="T300" s="35"/>
      <c r="U300" s="40"/>
      <c r="V300" s="35"/>
      <c r="W300" s="2"/>
      <c r="X300" s="34"/>
      <c r="Y300" s="35"/>
      <c r="AA300" s="36"/>
      <c r="AB300" s="35"/>
      <c r="AD300" s="34"/>
      <c r="AE300" s="35"/>
      <c r="AG300" s="34"/>
      <c r="AH300" s="35"/>
      <c r="AI300" s="41"/>
      <c r="AK300" s="35"/>
      <c r="AN300" s="35"/>
    </row>
    <row r="301" spans="1:4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5"/>
      <c r="O301" s="2"/>
      <c r="P301" s="35"/>
      <c r="Q301" s="35"/>
      <c r="R301" s="35"/>
      <c r="S301" s="35"/>
      <c r="T301" s="35"/>
      <c r="U301" s="40"/>
      <c r="V301" s="35"/>
      <c r="W301" s="2"/>
      <c r="X301" s="34"/>
      <c r="Y301" s="35"/>
      <c r="AA301" s="36"/>
      <c r="AB301" s="35"/>
      <c r="AD301" s="34"/>
      <c r="AE301" s="35"/>
      <c r="AG301" s="34"/>
      <c r="AH301" s="35"/>
      <c r="AI301" s="41"/>
      <c r="AK301" s="35"/>
      <c r="AN301" s="35"/>
    </row>
    <row r="302" spans="1:4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5"/>
      <c r="O302" s="2"/>
      <c r="P302" s="35"/>
      <c r="Q302" s="35"/>
      <c r="R302" s="35"/>
      <c r="S302" s="35"/>
      <c r="T302" s="35"/>
      <c r="U302" s="40"/>
      <c r="V302" s="35"/>
      <c r="W302" s="2"/>
      <c r="X302" s="34"/>
      <c r="Y302" s="35"/>
      <c r="AA302" s="36"/>
      <c r="AB302" s="35"/>
      <c r="AD302" s="34"/>
      <c r="AE302" s="35"/>
      <c r="AG302" s="34"/>
      <c r="AH302" s="35"/>
      <c r="AI302" s="41"/>
      <c r="AK302" s="35"/>
      <c r="AN302" s="35"/>
    </row>
    <row r="303" spans="1:4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5"/>
      <c r="O303" s="2"/>
      <c r="P303" s="35"/>
      <c r="Q303" s="35"/>
      <c r="R303" s="35"/>
      <c r="S303" s="35"/>
      <c r="T303" s="35"/>
      <c r="U303" s="40"/>
      <c r="V303" s="35"/>
      <c r="W303" s="2"/>
      <c r="X303" s="34"/>
      <c r="Y303" s="35"/>
      <c r="AA303" s="36"/>
      <c r="AB303" s="35"/>
      <c r="AD303" s="34"/>
      <c r="AE303" s="35"/>
      <c r="AG303" s="34"/>
      <c r="AH303" s="35"/>
      <c r="AI303" s="41"/>
      <c r="AK303" s="35"/>
      <c r="AN303" s="35"/>
    </row>
    <row r="304" spans="1:4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5"/>
      <c r="O304" s="2"/>
      <c r="P304" s="35"/>
      <c r="Q304" s="35"/>
      <c r="R304" s="35"/>
      <c r="S304" s="35"/>
      <c r="T304" s="35"/>
      <c r="U304" s="40"/>
      <c r="V304" s="35"/>
      <c r="W304" s="2"/>
      <c r="X304" s="34"/>
      <c r="Y304" s="35"/>
      <c r="AA304" s="36"/>
      <c r="AB304" s="35"/>
      <c r="AD304" s="34"/>
      <c r="AE304" s="35"/>
      <c r="AG304" s="34"/>
      <c r="AH304" s="35"/>
      <c r="AI304" s="41"/>
      <c r="AK304" s="35"/>
      <c r="AN304" s="35"/>
    </row>
    <row r="305" spans="1:4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5"/>
      <c r="O305" s="2"/>
      <c r="P305" s="35"/>
      <c r="Q305" s="35"/>
      <c r="R305" s="35"/>
      <c r="S305" s="35"/>
      <c r="T305" s="35"/>
      <c r="U305" s="40"/>
      <c r="V305" s="35"/>
      <c r="W305" s="2"/>
      <c r="X305" s="34"/>
      <c r="Y305" s="35"/>
      <c r="AA305" s="36"/>
      <c r="AB305" s="35"/>
      <c r="AD305" s="34"/>
      <c r="AE305" s="35"/>
      <c r="AG305" s="34"/>
      <c r="AH305" s="35"/>
      <c r="AI305" s="41"/>
      <c r="AK305" s="35"/>
      <c r="AN305" s="35"/>
    </row>
    <row r="306" spans="1:4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5"/>
      <c r="O306" s="2"/>
      <c r="P306" s="35"/>
      <c r="Q306" s="35"/>
      <c r="R306" s="35"/>
      <c r="S306" s="35"/>
      <c r="T306" s="35"/>
      <c r="U306" s="40"/>
      <c r="V306" s="35"/>
      <c r="W306" s="2"/>
      <c r="X306" s="34"/>
      <c r="Y306" s="35"/>
      <c r="AA306" s="36"/>
      <c r="AB306" s="35"/>
      <c r="AD306" s="34"/>
      <c r="AE306" s="35"/>
      <c r="AG306" s="34"/>
      <c r="AH306" s="35"/>
      <c r="AI306" s="41"/>
      <c r="AK306" s="35"/>
      <c r="AN306" s="35"/>
    </row>
    <row r="307" spans="1:4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5"/>
      <c r="O307" s="2"/>
      <c r="P307" s="35"/>
      <c r="Q307" s="35"/>
      <c r="R307" s="35"/>
      <c r="S307" s="35"/>
      <c r="T307" s="35"/>
      <c r="U307" s="40"/>
      <c r="V307" s="35"/>
      <c r="W307" s="2"/>
      <c r="X307" s="34"/>
      <c r="Y307" s="35"/>
      <c r="AA307" s="36"/>
      <c r="AB307" s="35"/>
      <c r="AD307" s="34"/>
      <c r="AE307" s="35"/>
      <c r="AG307" s="34"/>
      <c r="AH307" s="35"/>
      <c r="AI307" s="41"/>
      <c r="AK307" s="35"/>
      <c r="AN307" s="35"/>
    </row>
    <row r="308" spans="1:4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5"/>
      <c r="O308" s="2"/>
      <c r="P308" s="35"/>
      <c r="Q308" s="35"/>
      <c r="R308" s="35"/>
      <c r="S308" s="35"/>
      <c r="T308" s="35"/>
      <c r="U308" s="40"/>
      <c r="V308" s="35"/>
      <c r="W308" s="2"/>
      <c r="X308" s="34"/>
      <c r="Y308" s="35"/>
      <c r="AA308" s="36"/>
      <c r="AB308" s="35"/>
      <c r="AD308" s="34"/>
      <c r="AE308" s="35"/>
      <c r="AG308" s="34"/>
      <c r="AH308" s="35"/>
      <c r="AI308" s="41"/>
      <c r="AK308" s="35"/>
      <c r="AN308" s="35"/>
    </row>
    <row r="309" spans="1:4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5"/>
      <c r="O309" s="2"/>
      <c r="P309" s="35"/>
      <c r="Q309" s="35"/>
      <c r="R309" s="35"/>
      <c r="S309" s="35"/>
      <c r="T309" s="35"/>
      <c r="U309" s="40"/>
      <c r="V309" s="35"/>
      <c r="W309" s="2"/>
      <c r="X309" s="34"/>
      <c r="Y309" s="35"/>
      <c r="AA309" s="36"/>
      <c r="AB309" s="35"/>
      <c r="AD309" s="34"/>
      <c r="AE309" s="35"/>
      <c r="AG309" s="34"/>
      <c r="AH309" s="35"/>
      <c r="AI309" s="41"/>
      <c r="AK309" s="35"/>
      <c r="AN309" s="35"/>
    </row>
    <row r="310" spans="1:4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5"/>
      <c r="O310" s="2"/>
      <c r="P310" s="35"/>
      <c r="Q310" s="35"/>
      <c r="R310" s="35"/>
      <c r="S310" s="35"/>
      <c r="T310" s="35"/>
      <c r="U310" s="40"/>
      <c r="V310" s="35"/>
      <c r="W310" s="2"/>
      <c r="X310" s="34"/>
      <c r="Y310" s="35"/>
      <c r="AA310" s="36"/>
      <c r="AB310" s="35"/>
      <c r="AD310" s="34"/>
      <c r="AE310" s="35"/>
      <c r="AG310" s="34"/>
      <c r="AH310" s="35"/>
      <c r="AI310" s="41"/>
      <c r="AK310" s="35"/>
      <c r="AN310" s="35"/>
    </row>
    <row r="311" spans="1:4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5"/>
      <c r="O311" s="2"/>
      <c r="P311" s="35"/>
      <c r="Q311" s="35"/>
      <c r="R311" s="35"/>
      <c r="S311" s="35"/>
      <c r="T311" s="35"/>
      <c r="U311" s="40"/>
      <c r="V311" s="35"/>
      <c r="W311" s="2"/>
      <c r="X311" s="34"/>
      <c r="Y311" s="35"/>
      <c r="AA311" s="36"/>
      <c r="AB311" s="35"/>
      <c r="AD311" s="34"/>
      <c r="AE311" s="35"/>
      <c r="AG311" s="34"/>
      <c r="AH311" s="35"/>
      <c r="AI311" s="41"/>
      <c r="AK311" s="35"/>
      <c r="AN311" s="35"/>
    </row>
    <row r="312" spans="1:4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5"/>
      <c r="O312" s="2"/>
      <c r="P312" s="35"/>
      <c r="Q312" s="35"/>
      <c r="R312" s="35"/>
      <c r="S312" s="35"/>
      <c r="T312" s="35"/>
      <c r="U312" s="40"/>
      <c r="V312" s="35"/>
      <c r="W312" s="2"/>
      <c r="X312" s="34"/>
      <c r="Y312" s="35"/>
      <c r="AA312" s="36"/>
      <c r="AB312" s="35"/>
      <c r="AD312" s="34"/>
      <c r="AE312" s="35"/>
      <c r="AG312" s="34"/>
      <c r="AH312" s="35"/>
      <c r="AI312" s="41"/>
      <c r="AK312" s="35"/>
      <c r="AN312" s="35"/>
    </row>
    <row r="313" spans="1:4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5"/>
      <c r="O313" s="2"/>
      <c r="P313" s="35"/>
      <c r="Q313" s="35"/>
      <c r="R313" s="35"/>
      <c r="S313" s="35"/>
      <c r="T313" s="35"/>
      <c r="U313" s="40"/>
      <c r="V313" s="35"/>
      <c r="W313" s="2"/>
      <c r="X313" s="34"/>
      <c r="Y313" s="35"/>
      <c r="AA313" s="36"/>
      <c r="AB313" s="35"/>
      <c r="AD313" s="34"/>
      <c r="AE313" s="35"/>
      <c r="AG313" s="34"/>
      <c r="AH313" s="35"/>
      <c r="AI313" s="41"/>
      <c r="AK313" s="35"/>
      <c r="AN313" s="35"/>
    </row>
    <row r="314" spans="1:4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5"/>
      <c r="O314" s="2"/>
      <c r="P314" s="35"/>
      <c r="Q314" s="35"/>
      <c r="R314" s="35"/>
      <c r="S314" s="35"/>
      <c r="T314" s="35"/>
      <c r="U314" s="40"/>
      <c r="V314" s="35"/>
      <c r="W314" s="2"/>
      <c r="X314" s="34"/>
      <c r="Y314" s="35"/>
      <c r="AA314" s="36"/>
      <c r="AB314" s="35"/>
      <c r="AD314" s="34"/>
      <c r="AE314" s="35"/>
      <c r="AG314" s="34"/>
      <c r="AH314" s="35"/>
      <c r="AI314" s="41"/>
      <c r="AK314" s="35"/>
      <c r="AN314" s="35"/>
    </row>
    <row r="315" spans="1:4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5"/>
      <c r="O315" s="2"/>
      <c r="P315" s="35"/>
      <c r="Q315" s="35"/>
      <c r="R315" s="35"/>
      <c r="S315" s="35"/>
      <c r="T315" s="35"/>
      <c r="U315" s="40"/>
      <c r="V315" s="35"/>
      <c r="W315" s="2"/>
      <c r="X315" s="34"/>
      <c r="Y315" s="35"/>
      <c r="AA315" s="36"/>
      <c r="AB315" s="35"/>
      <c r="AD315" s="34"/>
      <c r="AE315" s="35"/>
      <c r="AG315" s="34"/>
      <c r="AH315" s="35"/>
      <c r="AI315" s="41"/>
      <c r="AK315" s="35"/>
      <c r="AN315" s="35"/>
    </row>
    <row r="316" spans="1:4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5"/>
      <c r="O316" s="2"/>
      <c r="P316" s="35"/>
      <c r="Q316" s="35"/>
      <c r="R316" s="35"/>
      <c r="S316" s="35"/>
      <c r="T316" s="35"/>
      <c r="U316" s="40"/>
      <c r="V316" s="35"/>
      <c r="W316" s="2"/>
      <c r="X316" s="34"/>
      <c r="Y316" s="35"/>
      <c r="AA316" s="36"/>
      <c r="AB316" s="35"/>
      <c r="AD316" s="34"/>
      <c r="AE316" s="35"/>
      <c r="AG316" s="34"/>
      <c r="AH316" s="35"/>
      <c r="AI316" s="41"/>
      <c r="AK316" s="35"/>
      <c r="AN316" s="35"/>
    </row>
    <row r="317" spans="1:4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5"/>
      <c r="O317" s="2"/>
      <c r="P317" s="35"/>
      <c r="Q317" s="35"/>
      <c r="R317" s="35"/>
      <c r="S317" s="35"/>
      <c r="T317" s="35"/>
      <c r="U317" s="40"/>
      <c r="V317" s="35"/>
      <c r="W317" s="2"/>
      <c r="X317" s="34"/>
      <c r="Y317" s="35"/>
      <c r="AA317" s="36"/>
      <c r="AB317" s="35"/>
      <c r="AD317" s="34"/>
      <c r="AE317" s="35"/>
      <c r="AG317" s="34"/>
      <c r="AH317" s="35"/>
      <c r="AI317" s="41"/>
      <c r="AK317" s="35"/>
      <c r="AN317" s="35"/>
    </row>
    <row r="318" spans="1:4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5"/>
      <c r="O318" s="2"/>
      <c r="P318" s="35"/>
      <c r="Q318" s="35"/>
      <c r="R318" s="35"/>
      <c r="S318" s="35"/>
      <c r="T318" s="35"/>
      <c r="U318" s="40"/>
      <c r="V318" s="35"/>
      <c r="W318" s="2"/>
      <c r="X318" s="34"/>
      <c r="Y318" s="35"/>
      <c r="AA318" s="36"/>
      <c r="AB318" s="35"/>
      <c r="AD318" s="34"/>
      <c r="AE318" s="35"/>
      <c r="AG318" s="34"/>
      <c r="AH318" s="35"/>
      <c r="AI318" s="41"/>
      <c r="AK318" s="35"/>
      <c r="AN318" s="35"/>
    </row>
    <row r="319" spans="1:4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5"/>
      <c r="O319" s="2"/>
      <c r="P319" s="35"/>
      <c r="Q319" s="35"/>
      <c r="R319" s="35"/>
      <c r="S319" s="35"/>
      <c r="T319" s="35"/>
      <c r="U319" s="40"/>
      <c r="V319" s="35"/>
      <c r="W319" s="2"/>
      <c r="X319" s="34"/>
      <c r="Y319" s="35"/>
      <c r="AA319" s="36"/>
      <c r="AB319" s="35"/>
      <c r="AD319" s="34"/>
      <c r="AE319" s="35"/>
      <c r="AG319" s="34"/>
      <c r="AH319" s="35"/>
      <c r="AI319" s="41"/>
      <c r="AK319" s="35"/>
      <c r="AN319" s="35"/>
    </row>
    <row r="320" spans="1:4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5"/>
      <c r="O320" s="2"/>
      <c r="P320" s="35"/>
      <c r="Q320" s="35"/>
      <c r="R320" s="35"/>
      <c r="S320" s="35"/>
      <c r="T320" s="35"/>
      <c r="U320" s="40"/>
      <c r="V320" s="35"/>
      <c r="W320" s="2"/>
      <c r="X320" s="34"/>
      <c r="Y320" s="35"/>
      <c r="AA320" s="36"/>
      <c r="AB320" s="35"/>
      <c r="AD320" s="34"/>
      <c r="AE320" s="35"/>
      <c r="AG320" s="34"/>
      <c r="AH320" s="35"/>
      <c r="AI320" s="41"/>
      <c r="AK320" s="35"/>
      <c r="AN320" s="35"/>
    </row>
    <row r="321" spans="1:4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5"/>
      <c r="O321" s="2"/>
      <c r="P321" s="35"/>
      <c r="Q321" s="35"/>
      <c r="R321" s="35"/>
      <c r="S321" s="35"/>
      <c r="T321" s="35"/>
      <c r="U321" s="40"/>
      <c r="V321" s="35"/>
      <c r="W321" s="2"/>
      <c r="X321" s="34"/>
      <c r="Y321" s="35"/>
      <c r="AA321" s="36"/>
      <c r="AB321" s="35"/>
      <c r="AD321" s="34"/>
      <c r="AE321" s="35"/>
      <c r="AG321" s="34"/>
      <c r="AH321" s="35"/>
      <c r="AI321" s="41"/>
      <c r="AK321" s="35"/>
      <c r="AN321" s="35"/>
    </row>
    <row r="322" spans="1:4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5"/>
      <c r="O322" s="2"/>
      <c r="P322" s="35"/>
      <c r="Q322" s="35"/>
      <c r="R322" s="35"/>
      <c r="S322" s="35"/>
      <c r="T322" s="35"/>
      <c r="U322" s="40"/>
      <c r="V322" s="35"/>
      <c r="W322" s="2"/>
      <c r="X322" s="34"/>
      <c r="Y322" s="35"/>
      <c r="AA322" s="36"/>
      <c r="AB322" s="35"/>
      <c r="AD322" s="34"/>
      <c r="AE322" s="35"/>
      <c r="AG322" s="34"/>
      <c r="AH322" s="35"/>
      <c r="AI322" s="41"/>
      <c r="AK322" s="35"/>
      <c r="AN322" s="35"/>
    </row>
    <row r="323" spans="1:4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5"/>
      <c r="O323" s="2"/>
      <c r="P323" s="35"/>
      <c r="Q323" s="35"/>
      <c r="R323" s="35"/>
      <c r="S323" s="35"/>
      <c r="T323" s="35"/>
      <c r="U323" s="40"/>
      <c r="V323" s="35"/>
      <c r="W323" s="2"/>
      <c r="X323" s="34"/>
      <c r="Y323" s="35"/>
      <c r="AA323" s="36"/>
      <c r="AB323" s="35"/>
      <c r="AD323" s="34"/>
      <c r="AE323" s="35"/>
      <c r="AG323" s="34"/>
      <c r="AH323" s="35"/>
      <c r="AI323" s="41"/>
      <c r="AK323" s="35"/>
      <c r="AN323" s="35"/>
    </row>
    <row r="324" spans="1:4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5"/>
      <c r="O324" s="2"/>
      <c r="P324" s="35"/>
      <c r="Q324" s="35"/>
      <c r="R324" s="35"/>
      <c r="S324" s="35"/>
      <c r="T324" s="35"/>
      <c r="U324" s="40"/>
      <c r="V324" s="35"/>
      <c r="W324" s="2"/>
      <c r="X324" s="34"/>
      <c r="Y324" s="35"/>
      <c r="AA324" s="36"/>
      <c r="AB324" s="35"/>
      <c r="AD324" s="34"/>
      <c r="AE324" s="35"/>
      <c r="AG324" s="34"/>
      <c r="AH324" s="35"/>
      <c r="AI324" s="41"/>
      <c r="AK324" s="35"/>
      <c r="AN324" s="35"/>
    </row>
    <row r="325" spans="1:4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5"/>
      <c r="O325" s="2"/>
      <c r="P325" s="35"/>
      <c r="Q325" s="35"/>
      <c r="R325" s="35"/>
      <c r="S325" s="35"/>
      <c r="T325" s="35"/>
      <c r="U325" s="40"/>
      <c r="V325" s="35"/>
      <c r="W325" s="2"/>
      <c r="X325" s="34"/>
      <c r="Y325" s="35"/>
      <c r="AA325" s="36"/>
      <c r="AB325" s="35"/>
      <c r="AD325" s="34"/>
      <c r="AE325" s="35"/>
      <c r="AG325" s="34"/>
      <c r="AH325" s="35"/>
      <c r="AI325" s="41"/>
      <c r="AK325" s="35"/>
      <c r="AN325" s="35"/>
    </row>
    <row r="326" spans="1:40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5"/>
      <c r="O326" s="2"/>
      <c r="P326" s="35"/>
      <c r="Q326" s="35"/>
      <c r="R326" s="35"/>
      <c r="S326" s="35"/>
      <c r="T326" s="35"/>
      <c r="U326" s="40"/>
      <c r="V326" s="35"/>
      <c r="W326" s="2"/>
      <c r="X326" s="34"/>
      <c r="Y326" s="35"/>
      <c r="AA326" s="36"/>
      <c r="AB326" s="35"/>
      <c r="AD326" s="34"/>
      <c r="AE326" s="35"/>
      <c r="AG326" s="34"/>
      <c r="AH326" s="35"/>
      <c r="AI326" s="41"/>
      <c r="AK326" s="35"/>
      <c r="AN326" s="35"/>
    </row>
    <row r="327" spans="1:40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5"/>
      <c r="O327" s="2"/>
      <c r="P327" s="35"/>
      <c r="Q327" s="35"/>
      <c r="R327" s="35"/>
      <c r="S327" s="35"/>
      <c r="T327" s="35"/>
      <c r="U327" s="40"/>
      <c r="V327" s="35"/>
      <c r="W327" s="2"/>
      <c r="X327" s="34"/>
      <c r="Y327" s="35"/>
      <c r="AA327" s="36"/>
      <c r="AB327" s="35"/>
      <c r="AD327" s="34"/>
      <c r="AE327" s="35"/>
      <c r="AG327" s="34"/>
      <c r="AH327" s="35"/>
      <c r="AI327" s="41"/>
      <c r="AK327" s="35"/>
      <c r="AN327" s="35"/>
    </row>
    <row r="328" spans="1:40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5"/>
      <c r="O328" s="2"/>
      <c r="P328" s="35"/>
      <c r="Q328" s="35"/>
      <c r="R328" s="35"/>
      <c r="S328" s="35"/>
      <c r="T328" s="35"/>
      <c r="U328" s="40"/>
      <c r="V328" s="35"/>
      <c r="W328" s="2"/>
      <c r="X328" s="34"/>
      <c r="Y328" s="35"/>
      <c r="AA328" s="36"/>
      <c r="AB328" s="35"/>
      <c r="AD328" s="34"/>
      <c r="AE328" s="35"/>
      <c r="AG328" s="34"/>
      <c r="AH328" s="35"/>
      <c r="AI328" s="41"/>
      <c r="AK328" s="35"/>
      <c r="AN328" s="35"/>
    </row>
    <row r="329" spans="1:40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5"/>
      <c r="O329" s="2"/>
      <c r="P329" s="35"/>
      <c r="Q329" s="35"/>
      <c r="R329" s="35"/>
      <c r="S329" s="35"/>
      <c r="T329" s="35"/>
      <c r="U329" s="40"/>
      <c r="V329" s="35"/>
      <c r="W329" s="2"/>
      <c r="X329" s="34"/>
      <c r="Y329" s="35"/>
      <c r="AA329" s="36"/>
      <c r="AB329" s="35"/>
      <c r="AD329" s="34"/>
      <c r="AE329" s="35"/>
      <c r="AG329" s="34"/>
      <c r="AH329" s="35"/>
      <c r="AI329" s="41"/>
      <c r="AK329" s="35"/>
      <c r="AN329" s="35"/>
    </row>
    <row r="330" spans="1:40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5"/>
      <c r="O330" s="2"/>
      <c r="P330" s="35"/>
      <c r="Q330" s="35"/>
      <c r="R330" s="35"/>
      <c r="S330" s="35"/>
      <c r="T330" s="35"/>
      <c r="U330" s="40"/>
      <c r="V330" s="35"/>
      <c r="W330" s="2"/>
      <c r="X330" s="34"/>
      <c r="Y330" s="35"/>
      <c r="AA330" s="36"/>
      <c r="AB330" s="35"/>
      <c r="AD330" s="34"/>
      <c r="AE330" s="35"/>
      <c r="AG330" s="34"/>
      <c r="AH330" s="35"/>
      <c r="AI330" s="41"/>
      <c r="AK330" s="35"/>
      <c r="AN330" s="35"/>
    </row>
    <row r="331" spans="1:40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5"/>
      <c r="O331" s="2"/>
      <c r="P331" s="35"/>
      <c r="Q331" s="35"/>
      <c r="R331" s="35"/>
      <c r="S331" s="35"/>
      <c r="T331" s="35"/>
      <c r="U331" s="40"/>
      <c r="V331" s="35"/>
      <c r="W331" s="2"/>
      <c r="X331" s="34"/>
      <c r="Y331" s="35"/>
      <c r="AA331" s="36"/>
      <c r="AB331" s="35"/>
      <c r="AD331" s="34"/>
      <c r="AE331" s="35"/>
      <c r="AG331" s="34"/>
      <c r="AH331" s="35"/>
      <c r="AI331" s="41"/>
      <c r="AK331" s="35"/>
      <c r="AN331" s="35"/>
    </row>
    <row r="332" spans="1:40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5"/>
      <c r="O332" s="2"/>
      <c r="P332" s="35"/>
      <c r="Q332" s="35"/>
      <c r="R332" s="35"/>
      <c r="S332" s="35"/>
      <c r="T332" s="35"/>
      <c r="U332" s="40"/>
      <c r="V332" s="35"/>
      <c r="W332" s="2"/>
      <c r="X332" s="34"/>
      <c r="Y332" s="35"/>
      <c r="AA332" s="36"/>
      <c r="AB332" s="35"/>
      <c r="AD332" s="34"/>
      <c r="AE332" s="35"/>
      <c r="AG332" s="34"/>
      <c r="AH332" s="35"/>
      <c r="AI332" s="41"/>
      <c r="AK332" s="35"/>
      <c r="AN332" s="35"/>
    </row>
    <row r="333" spans="1:40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5"/>
      <c r="O333" s="2"/>
      <c r="P333" s="35"/>
      <c r="Q333" s="35"/>
      <c r="R333" s="35"/>
      <c r="S333" s="35"/>
      <c r="T333" s="35"/>
      <c r="U333" s="40"/>
      <c r="V333" s="35"/>
      <c r="W333" s="2"/>
      <c r="X333" s="34"/>
      <c r="Y333" s="35"/>
      <c r="AA333" s="36"/>
      <c r="AB333" s="35"/>
      <c r="AD333" s="34"/>
      <c r="AE333" s="35"/>
      <c r="AG333" s="34"/>
      <c r="AH333" s="35"/>
      <c r="AI333" s="41"/>
      <c r="AK333" s="35"/>
      <c r="AN333" s="35"/>
    </row>
    <row r="334" spans="1:40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5"/>
      <c r="O334" s="2"/>
      <c r="P334" s="35"/>
      <c r="Q334" s="35"/>
      <c r="R334" s="35"/>
      <c r="S334" s="35"/>
      <c r="T334" s="35"/>
      <c r="U334" s="40"/>
      <c r="V334" s="35"/>
      <c r="W334" s="2"/>
      <c r="X334" s="34"/>
      <c r="Y334" s="35"/>
      <c r="AA334" s="36"/>
      <c r="AB334" s="35"/>
      <c r="AD334" s="34"/>
      <c r="AE334" s="35"/>
      <c r="AG334" s="34"/>
      <c r="AH334" s="35"/>
      <c r="AI334" s="41"/>
      <c r="AK334" s="35"/>
      <c r="AN334" s="35"/>
    </row>
    <row r="335" spans="1:40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5"/>
      <c r="O335" s="2"/>
      <c r="P335" s="35"/>
      <c r="Q335" s="35"/>
      <c r="R335" s="35"/>
      <c r="S335" s="35"/>
      <c r="T335" s="35"/>
      <c r="U335" s="40"/>
      <c r="V335" s="35"/>
      <c r="W335" s="2"/>
      <c r="X335" s="34"/>
      <c r="Y335" s="35"/>
      <c r="AA335" s="36"/>
      <c r="AB335" s="35"/>
      <c r="AD335" s="34"/>
      <c r="AE335" s="35"/>
      <c r="AG335" s="34"/>
      <c r="AH335" s="35"/>
      <c r="AI335" s="41"/>
      <c r="AK335" s="35"/>
      <c r="AN335" s="35"/>
    </row>
    <row r="336" spans="1:40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5"/>
      <c r="O336" s="2"/>
      <c r="P336" s="35"/>
      <c r="Q336" s="35"/>
      <c r="R336" s="35"/>
      <c r="S336" s="35"/>
      <c r="T336" s="35"/>
      <c r="U336" s="40"/>
      <c r="V336" s="35"/>
      <c r="W336" s="2"/>
      <c r="X336" s="34"/>
      <c r="Y336" s="35"/>
      <c r="AA336" s="36"/>
      <c r="AB336" s="35"/>
      <c r="AD336" s="34"/>
      <c r="AE336" s="35"/>
      <c r="AG336" s="34"/>
      <c r="AH336" s="35"/>
      <c r="AI336" s="41"/>
      <c r="AK336" s="35"/>
      <c r="AN336" s="35"/>
    </row>
    <row r="337" spans="1:40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5"/>
      <c r="O337" s="2"/>
      <c r="P337" s="35"/>
      <c r="Q337" s="35"/>
      <c r="R337" s="35"/>
      <c r="S337" s="35"/>
      <c r="T337" s="35"/>
      <c r="U337" s="40"/>
      <c r="V337" s="35"/>
      <c r="W337" s="2"/>
      <c r="X337" s="34"/>
      <c r="Y337" s="35"/>
      <c r="AA337" s="36"/>
      <c r="AB337" s="35"/>
      <c r="AD337" s="34"/>
      <c r="AE337" s="35"/>
      <c r="AG337" s="34"/>
      <c r="AH337" s="35"/>
      <c r="AI337" s="41"/>
      <c r="AK337" s="35"/>
      <c r="AN337" s="35"/>
    </row>
    <row r="338" spans="1:40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5"/>
      <c r="O338" s="2"/>
      <c r="P338" s="35"/>
      <c r="Q338" s="35"/>
      <c r="R338" s="35"/>
      <c r="S338" s="35"/>
      <c r="T338" s="35"/>
      <c r="U338" s="40"/>
      <c r="V338" s="35"/>
      <c r="W338" s="2"/>
      <c r="X338" s="34"/>
      <c r="Y338" s="35"/>
      <c r="AA338" s="36"/>
      <c r="AB338" s="35"/>
      <c r="AD338" s="34"/>
      <c r="AE338" s="35"/>
      <c r="AG338" s="34"/>
      <c r="AH338" s="35"/>
      <c r="AI338" s="41"/>
      <c r="AK338" s="35"/>
      <c r="AN338" s="35"/>
    </row>
    <row r="339" spans="1:40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5"/>
      <c r="O339" s="2"/>
      <c r="P339" s="35"/>
      <c r="Q339" s="35"/>
      <c r="R339" s="35"/>
      <c r="S339" s="35"/>
      <c r="T339" s="35"/>
      <c r="U339" s="40"/>
      <c r="V339" s="35"/>
      <c r="W339" s="2"/>
      <c r="X339" s="34"/>
      <c r="Y339" s="35"/>
      <c r="AA339" s="36"/>
      <c r="AB339" s="35"/>
      <c r="AD339" s="34"/>
      <c r="AE339" s="35"/>
      <c r="AG339" s="34"/>
      <c r="AH339" s="35"/>
      <c r="AI339" s="41"/>
      <c r="AK339" s="35"/>
      <c r="AN339" s="35"/>
    </row>
    <row r="340" spans="1:40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5"/>
      <c r="O340" s="2"/>
      <c r="P340" s="35"/>
      <c r="Q340" s="35"/>
      <c r="R340" s="35"/>
      <c r="S340" s="35"/>
      <c r="T340" s="35"/>
      <c r="U340" s="40"/>
      <c r="V340" s="35"/>
      <c r="W340" s="2"/>
      <c r="X340" s="34"/>
      <c r="Y340" s="35"/>
      <c r="AA340" s="36"/>
      <c r="AB340" s="35"/>
      <c r="AD340" s="34"/>
      <c r="AE340" s="35"/>
      <c r="AG340" s="34"/>
      <c r="AH340" s="35"/>
      <c r="AI340" s="41"/>
      <c r="AK340" s="35"/>
      <c r="AN340" s="35"/>
    </row>
    <row r="341" spans="1:40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5"/>
      <c r="O341" s="2"/>
      <c r="P341" s="35"/>
      <c r="Q341" s="35"/>
      <c r="R341" s="35"/>
      <c r="S341" s="35"/>
      <c r="T341" s="35"/>
      <c r="U341" s="40"/>
      <c r="V341" s="35"/>
      <c r="W341" s="2"/>
      <c r="X341" s="34"/>
      <c r="Y341" s="35"/>
      <c r="AA341" s="36"/>
      <c r="AB341" s="35"/>
      <c r="AD341" s="34"/>
      <c r="AE341" s="35"/>
      <c r="AG341" s="34"/>
      <c r="AH341" s="35"/>
      <c r="AI341" s="41"/>
      <c r="AK341" s="35"/>
      <c r="AN341" s="35"/>
    </row>
    <row r="342" spans="1:40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5"/>
      <c r="O342" s="2"/>
      <c r="P342" s="35"/>
      <c r="Q342" s="35"/>
      <c r="R342" s="35"/>
      <c r="S342" s="35"/>
      <c r="T342" s="35"/>
      <c r="U342" s="40"/>
      <c r="V342" s="35"/>
      <c r="W342" s="2"/>
      <c r="X342" s="34"/>
      <c r="Y342" s="35"/>
      <c r="AA342" s="36"/>
      <c r="AB342" s="35"/>
      <c r="AD342" s="34"/>
      <c r="AE342" s="35"/>
      <c r="AG342" s="34"/>
      <c r="AH342" s="35"/>
      <c r="AI342" s="41"/>
      <c r="AK342" s="35"/>
      <c r="AN342" s="35"/>
    </row>
    <row r="343" spans="1:40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5"/>
      <c r="O343" s="2"/>
      <c r="P343" s="35"/>
      <c r="Q343" s="35"/>
      <c r="R343" s="35"/>
      <c r="S343" s="35"/>
      <c r="T343" s="35"/>
      <c r="U343" s="40"/>
      <c r="V343" s="35"/>
      <c r="W343" s="2"/>
      <c r="X343" s="34"/>
      <c r="Y343" s="35"/>
      <c r="AA343" s="36"/>
      <c r="AB343" s="35"/>
      <c r="AD343" s="34"/>
      <c r="AE343" s="35"/>
      <c r="AG343" s="34"/>
      <c r="AH343" s="35"/>
      <c r="AI343" s="41"/>
      <c r="AK343" s="35"/>
      <c r="AN343" s="35"/>
    </row>
    <row r="344" spans="1:40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5"/>
      <c r="O344" s="2"/>
      <c r="P344" s="35"/>
      <c r="Q344" s="35"/>
      <c r="R344" s="35"/>
      <c r="S344" s="35"/>
      <c r="T344" s="35"/>
      <c r="U344" s="40"/>
      <c r="V344" s="35"/>
      <c r="W344" s="2"/>
      <c r="X344" s="34"/>
      <c r="Y344" s="35"/>
      <c r="AA344" s="36"/>
      <c r="AB344" s="35"/>
      <c r="AD344" s="34"/>
      <c r="AE344" s="35"/>
      <c r="AG344" s="34"/>
      <c r="AH344" s="35"/>
      <c r="AI344" s="41"/>
      <c r="AK344" s="35"/>
      <c r="AN344" s="35"/>
    </row>
    <row r="345" spans="1:40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5"/>
      <c r="O345" s="2"/>
      <c r="P345" s="35"/>
      <c r="Q345" s="35"/>
      <c r="R345" s="35"/>
      <c r="S345" s="35"/>
      <c r="T345" s="35"/>
      <c r="U345" s="40"/>
      <c r="V345" s="35"/>
      <c r="W345" s="2"/>
      <c r="X345" s="34"/>
      <c r="Y345" s="35"/>
      <c r="AA345" s="36"/>
      <c r="AB345" s="35"/>
      <c r="AD345" s="34"/>
      <c r="AE345" s="35"/>
      <c r="AG345" s="34"/>
      <c r="AH345" s="35"/>
      <c r="AI345" s="41"/>
      <c r="AK345" s="35"/>
      <c r="AN345" s="35"/>
    </row>
    <row r="346" spans="1:40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5"/>
      <c r="O346" s="2"/>
      <c r="P346" s="35"/>
      <c r="Q346" s="35"/>
      <c r="R346" s="35"/>
      <c r="S346" s="35"/>
      <c r="T346" s="35"/>
      <c r="U346" s="40"/>
      <c r="V346" s="35"/>
      <c r="W346" s="2"/>
      <c r="X346" s="34"/>
      <c r="Y346" s="35"/>
      <c r="AA346" s="36"/>
      <c r="AB346" s="35"/>
      <c r="AD346" s="34"/>
      <c r="AE346" s="35"/>
      <c r="AG346" s="34"/>
      <c r="AH346" s="35"/>
      <c r="AI346" s="41"/>
      <c r="AK346" s="35"/>
      <c r="AN346" s="35"/>
    </row>
    <row r="347" spans="1:40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5"/>
      <c r="O347" s="2"/>
      <c r="P347" s="35"/>
      <c r="Q347" s="35"/>
      <c r="R347" s="35"/>
      <c r="S347" s="35"/>
      <c r="T347" s="35"/>
      <c r="U347" s="40"/>
      <c r="V347" s="35"/>
      <c r="W347" s="2"/>
      <c r="X347" s="34"/>
      <c r="Y347" s="35"/>
      <c r="AA347" s="36"/>
      <c r="AB347" s="35"/>
      <c r="AD347" s="34"/>
      <c r="AE347" s="35"/>
      <c r="AG347" s="34"/>
      <c r="AH347" s="35"/>
      <c r="AI347" s="41"/>
      <c r="AK347" s="35"/>
      <c r="AN347" s="35"/>
    </row>
    <row r="348" spans="1:40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5"/>
      <c r="O348" s="2"/>
      <c r="P348" s="35"/>
      <c r="Q348" s="35"/>
      <c r="R348" s="35"/>
      <c r="S348" s="35"/>
      <c r="T348" s="35"/>
      <c r="U348" s="40"/>
      <c r="V348" s="35"/>
      <c r="W348" s="2"/>
      <c r="X348" s="34"/>
      <c r="Y348" s="35"/>
      <c r="AA348" s="36"/>
      <c r="AB348" s="35"/>
      <c r="AD348" s="34"/>
      <c r="AE348" s="35"/>
      <c r="AG348" s="34"/>
      <c r="AH348" s="35"/>
      <c r="AI348" s="41"/>
      <c r="AK348" s="35"/>
      <c r="AN348" s="35"/>
    </row>
    <row r="349" spans="1:40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5"/>
      <c r="O349" s="2"/>
      <c r="P349" s="35"/>
      <c r="Q349" s="35"/>
      <c r="R349" s="35"/>
      <c r="S349" s="35"/>
      <c r="T349" s="35"/>
      <c r="U349" s="40"/>
      <c r="V349" s="35"/>
      <c r="W349" s="2"/>
      <c r="X349" s="34"/>
      <c r="Y349" s="35"/>
      <c r="AA349" s="36"/>
      <c r="AB349" s="35"/>
      <c r="AD349" s="34"/>
      <c r="AE349" s="35"/>
      <c r="AG349" s="34"/>
      <c r="AH349" s="35"/>
      <c r="AI349" s="41"/>
      <c r="AK349" s="35"/>
      <c r="AN349" s="35"/>
    </row>
    <row r="350" spans="1:40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5"/>
      <c r="O350" s="2"/>
      <c r="P350" s="35"/>
      <c r="Q350" s="35"/>
      <c r="R350" s="35"/>
      <c r="S350" s="35"/>
      <c r="T350" s="35"/>
      <c r="U350" s="40"/>
      <c r="V350" s="35"/>
      <c r="W350" s="2"/>
      <c r="X350" s="34"/>
      <c r="Y350" s="35"/>
      <c r="AA350" s="36"/>
      <c r="AB350" s="35"/>
      <c r="AD350" s="34"/>
      <c r="AE350" s="35"/>
      <c r="AG350" s="34"/>
      <c r="AH350" s="35"/>
      <c r="AI350" s="41"/>
      <c r="AK350" s="35"/>
      <c r="AN350" s="35"/>
    </row>
    <row r="351" spans="1:40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5"/>
      <c r="O351" s="2"/>
      <c r="P351" s="35"/>
      <c r="Q351" s="35"/>
      <c r="R351" s="35"/>
      <c r="S351" s="35"/>
      <c r="T351" s="35"/>
      <c r="U351" s="40"/>
      <c r="V351" s="35"/>
      <c r="W351" s="2"/>
      <c r="X351" s="34"/>
      <c r="Y351" s="35"/>
      <c r="AA351" s="36"/>
      <c r="AB351" s="35"/>
      <c r="AD351" s="34"/>
      <c r="AE351" s="35"/>
      <c r="AG351" s="34"/>
      <c r="AH351" s="35"/>
      <c r="AI351" s="41"/>
      <c r="AK351" s="35"/>
      <c r="AN351" s="35"/>
    </row>
    <row r="352" spans="1:40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5"/>
      <c r="O352" s="2"/>
      <c r="P352" s="35"/>
      <c r="Q352" s="35"/>
      <c r="R352" s="35"/>
      <c r="S352" s="35"/>
      <c r="T352" s="35"/>
      <c r="U352" s="40"/>
      <c r="V352" s="35"/>
      <c r="W352" s="2"/>
      <c r="X352" s="34"/>
      <c r="Y352" s="35"/>
      <c r="AA352" s="36"/>
      <c r="AB352" s="35"/>
      <c r="AD352" s="34"/>
      <c r="AE352" s="35"/>
      <c r="AG352" s="34"/>
      <c r="AH352" s="35"/>
      <c r="AI352" s="41"/>
      <c r="AK352" s="35"/>
      <c r="AN352" s="35"/>
    </row>
    <row r="353" spans="1:40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5"/>
      <c r="O353" s="2"/>
      <c r="P353" s="35"/>
      <c r="Q353" s="35"/>
      <c r="R353" s="35"/>
      <c r="S353" s="35"/>
      <c r="T353" s="35"/>
      <c r="U353" s="40"/>
      <c r="V353" s="35"/>
      <c r="W353" s="2"/>
      <c r="X353" s="34"/>
      <c r="Y353" s="35"/>
      <c r="AA353" s="36"/>
      <c r="AB353" s="35"/>
      <c r="AD353" s="34"/>
      <c r="AE353" s="35"/>
      <c r="AG353" s="34"/>
      <c r="AH353" s="35"/>
      <c r="AI353" s="41"/>
      <c r="AK353" s="35"/>
      <c r="AN353" s="35"/>
    </row>
    <row r="354" spans="1:40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5"/>
      <c r="O354" s="2"/>
      <c r="P354" s="35"/>
      <c r="Q354" s="35"/>
      <c r="R354" s="35"/>
      <c r="S354" s="35"/>
      <c r="T354" s="35"/>
      <c r="U354" s="40"/>
      <c r="V354" s="35"/>
      <c r="W354" s="2"/>
      <c r="X354" s="34"/>
      <c r="Y354" s="35"/>
      <c r="AA354" s="36"/>
      <c r="AB354" s="35"/>
      <c r="AD354" s="34"/>
      <c r="AE354" s="35"/>
      <c r="AG354" s="34"/>
      <c r="AH354" s="35"/>
      <c r="AI354" s="41"/>
      <c r="AK354" s="35"/>
      <c r="AN354" s="35"/>
    </row>
    <row r="355" spans="1:40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5"/>
      <c r="O355" s="2"/>
      <c r="P355" s="35"/>
      <c r="Q355" s="35"/>
      <c r="R355" s="35"/>
      <c r="S355" s="35"/>
      <c r="T355" s="35"/>
      <c r="U355" s="40"/>
      <c r="V355" s="35"/>
      <c r="W355" s="2"/>
      <c r="X355" s="34"/>
      <c r="Y355" s="35"/>
      <c r="AA355" s="36"/>
      <c r="AB355" s="35"/>
      <c r="AD355" s="34"/>
      <c r="AE355" s="35"/>
      <c r="AG355" s="34"/>
      <c r="AH355" s="35"/>
      <c r="AI355" s="41"/>
      <c r="AK355" s="35"/>
      <c r="AN355" s="35"/>
    </row>
    <row r="356" spans="1:40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5"/>
      <c r="O356" s="2"/>
      <c r="P356" s="35"/>
      <c r="Q356" s="35"/>
      <c r="R356" s="35"/>
      <c r="S356" s="35"/>
      <c r="T356" s="35"/>
      <c r="U356" s="40"/>
      <c r="V356" s="35"/>
      <c r="W356" s="2"/>
      <c r="X356" s="34"/>
      <c r="Y356" s="35"/>
      <c r="AA356" s="36"/>
      <c r="AB356" s="35"/>
      <c r="AD356" s="34"/>
      <c r="AE356" s="35"/>
      <c r="AG356" s="34"/>
      <c r="AH356" s="35"/>
      <c r="AI356" s="41"/>
      <c r="AK356" s="35"/>
      <c r="AN356" s="35"/>
    </row>
    <row r="357" spans="1:40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5"/>
      <c r="O357" s="2"/>
      <c r="P357" s="35"/>
      <c r="Q357" s="35"/>
      <c r="R357" s="35"/>
      <c r="S357" s="35"/>
      <c r="T357" s="35"/>
      <c r="U357" s="40"/>
      <c r="V357" s="35"/>
      <c r="W357" s="2"/>
      <c r="X357" s="34"/>
      <c r="Y357" s="35"/>
      <c r="AA357" s="36"/>
      <c r="AB357" s="35"/>
      <c r="AD357" s="34"/>
      <c r="AE357" s="35"/>
      <c r="AG357" s="34"/>
      <c r="AH357" s="35"/>
      <c r="AI357" s="41"/>
      <c r="AK357" s="35"/>
      <c r="AN357" s="35"/>
    </row>
    <row r="358" spans="1:40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5"/>
      <c r="O358" s="2"/>
      <c r="P358" s="35"/>
      <c r="Q358" s="35"/>
      <c r="R358" s="35"/>
      <c r="S358" s="35"/>
      <c r="T358" s="35"/>
      <c r="U358" s="40"/>
      <c r="V358" s="35"/>
      <c r="W358" s="2"/>
      <c r="X358" s="34"/>
      <c r="Y358" s="35"/>
      <c r="AA358" s="36"/>
      <c r="AB358" s="35"/>
      <c r="AD358" s="34"/>
      <c r="AE358" s="35"/>
      <c r="AG358" s="34"/>
      <c r="AH358" s="35"/>
      <c r="AI358" s="41"/>
      <c r="AK358" s="35"/>
      <c r="AN358" s="35"/>
    </row>
    <row r="359" spans="1:40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5"/>
      <c r="O359" s="2"/>
      <c r="P359" s="35"/>
      <c r="Q359" s="35"/>
      <c r="R359" s="35"/>
      <c r="S359" s="35"/>
      <c r="T359" s="35"/>
      <c r="U359" s="40"/>
      <c r="V359" s="35"/>
      <c r="W359" s="2"/>
      <c r="X359" s="34"/>
      <c r="Y359" s="35"/>
      <c r="AA359" s="36"/>
      <c r="AB359" s="35"/>
      <c r="AD359" s="34"/>
      <c r="AE359" s="35"/>
      <c r="AG359" s="34"/>
      <c r="AH359" s="35"/>
      <c r="AI359" s="41"/>
      <c r="AK359" s="35"/>
      <c r="AN359" s="35"/>
    </row>
    <row r="360" spans="1:40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5"/>
      <c r="O360" s="2"/>
      <c r="P360" s="35"/>
      <c r="Q360" s="35"/>
      <c r="R360" s="35"/>
      <c r="S360" s="35"/>
      <c r="T360" s="35"/>
      <c r="U360" s="40"/>
      <c r="V360" s="35"/>
      <c r="W360" s="2"/>
      <c r="X360" s="34"/>
      <c r="Y360" s="35"/>
      <c r="AA360" s="36"/>
      <c r="AB360" s="35"/>
      <c r="AD360" s="34"/>
      <c r="AE360" s="35"/>
      <c r="AG360" s="34"/>
      <c r="AH360" s="35"/>
      <c r="AI360" s="41"/>
      <c r="AK360" s="35"/>
      <c r="AN360" s="35"/>
    </row>
    <row r="361" spans="1:40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5"/>
      <c r="O361" s="2"/>
      <c r="P361" s="35"/>
      <c r="Q361" s="35"/>
      <c r="R361" s="35"/>
      <c r="S361" s="35"/>
      <c r="T361" s="35"/>
      <c r="U361" s="40"/>
      <c r="V361" s="35"/>
      <c r="W361" s="2"/>
      <c r="X361" s="34"/>
      <c r="Y361" s="35"/>
      <c r="AA361" s="36"/>
      <c r="AB361" s="35"/>
      <c r="AD361" s="34"/>
      <c r="AE361" s="35"/>
      <c r="AG361" s="34"/>
      <c r="AH361" s="35"/>
      <c r="AI361" s="41"/>
      <c r="AK361" s="35"/>
      <c r="AN361" s="35"/>
    </row>
    <row r="362" spans="1:40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5"/>
      <c r="O362" s="2"/>
      <c r="P362" s="35"/>
      <c r="Q362" s="35"/>
      <c r="R362" s="35"/>
      <c r="S362" s="35"/>
      <c r="T362" s="35"/>
      <c r="U362" s="40"/>
      <c r="V362" s="35"/>
      <c r="W362" s="2"/>
      <c r="X362" s="34"/>
      <c r="Y362" s="35"/>
      <c r="AA362" s="36"/>
      <c r="AB362" s="35"/>
      <c r="AD362" s="34"/>
      <c r="AE362" s="35"/>
      <c r="AG362" s="34"/>
      <c r="AH362" s="35"/>
      <c r="AI362" s="41"/>
      <c r="AK362" s="35"/>
      <c r="AN362" s="35"/>
    </row>
    <row r="363" spans="1:40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5"/>
      <c r="O363" s="2"/>
      <c r="P363" s="35"/>
      <c r="Q363" s="35"/>
      <c r="R363" s="35"/>
      <c r="S363" s="35"/>
      <c r="T363" s="35"/>
      <c r="U363" s="40"/>
      <c r="V363" s="35"/>
      <c r="W363" s="2"/>
      <c r="X363" s="34"/>
      <c r="Y363" s="35"/>
      <c r="AA363" s="36"/>
      <c r="AB363" s="35"/>
      <c r="AD363" s="34"/>
      <c r="AE363" s="35"/>
      <c r="AG363" s="34"/>
      <c r="AH363" s="35"/>
      <c r="AI363" s="41"/>
      <c r="AK363" s="35"/>
      <c r="AN363" s="35"/>
    </row>
    <row r="364" spans="1:40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5"/>
      <c r="O364" s="2"/>
      <c r="P364" s="35"/>
      <c r="Q364" s="35"/>
      <c r="R364" s="35"/>
      <c r="S364" s="35"/>
      <c r="T364" s="35"/>
      <c r="U364" s="40"/>
      <c r="V364" s="35"/>
      <c r="W364" s="2"/>
      <c r="X364" s="34"/>
      <c r="Y364" s="35"/>
      <c r="AA364" s="36"/>
      <c r="AB364" s="35"/>
      <c r="AD364" s="34"/>
      <c r="AE364" s="35"/>
      <c r="AG364" s="34"/>
      <c r="AH364" s="35"/>
      <c r="AI364" s="41"/>
      <c r="AK364" s="35"/>
      <c r="AN364" s="35"/>
    </row>
    <row r="365" spans="1:40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5"/>
      <c r="O365" s="2"/>
      <c r="P365" s="35"/>
      <c r="Q365" s="35"/>
      <c r="R365" s="35"/>
      <c r="S365" s="35"/>
      <c r="T365" s="35"/>
      <c r="U365" s="40"/>
      <c r="V365" s="35"/>
      <c r="W365" s="2"/>
      <c r="X365" s="34"/>
      <c r="Y365" s="35"/>
      <c r="AA365" s="36"/>
      <c r="AB365" s="35"/>
      <c r="AD365" s="34"/>
      <c r="AE365" s="35"/>
      <c r="AG365" s="34"/>
      <c r="AH365" s="35"/>
      <c r="AI365" s="41"/>
      <c r="AK365" s="35"/>
      <c r="AN365" s="35"/>
    </row>
    <row r="366" spans="1:40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5"/>
      <c r="O366" s="2"/>
      <c r="P366" s="35"/>
      <c r="Q366" s="35"/>
      <c r="R366" s="35"/>
      <c r="S366" s="35"/>
      <c r="T366" s="35"/>
      <c r="U366" s="40"/>
      <c r="V366" s="35"/>
      <c r="W366" s="2"/>
      <c r="X366" s="34"/>
      <c r="Y366" s="35"/>
      <c r="AA366" s="36"/>
      <c r="AB366" s="35"/>
      <c r="AD366" s="34"/>
      <c r="AE366" s="35"/>
      <c r="AG366" s="34"/>
      <c r="AH366" s="35"/>
      <c r="AI366" s="41"/>
      <c r="AK366" s="35"/>
      <c r="AN366" s="35"/>
    </row>
    <row r="367" spans="1:40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5"/>
      <c r="O367" s="2"/>
      <c r="P367" s="35"/>
      <c r="Q367" s="35"/>
      <c r="R367" s="35"/>
      <c r="S367" s="35"/>
      <c r="T367" s="35"/>
      <c r="U367" s="40"/>
      <c r="V367" s="35"/>
      <c r="W367" s="2"/>
      <c r="X367" s="34"/>
      <c r="Y367" s="35"/>
      <c r="AA367" s="36"/>
      <c r="AB367" s="35"/>
      <c r="AD367" s="34"/>
      <c r="AE367" s="35"/>
      <c r="AG367" s="34"/>
      <c r="AH367" s="35"/>
      <c r="AI367" s="41"/>
      <c r="AK367" s="35"/>
      <c r="AN367" s="35"/>
    </row>
    <row r="368" spans="1:40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5"/>
      <c r="O368" s="2"/>
      <c r="P368" s="35"/>
      <c r="Q368" s="35"/>
      <c r="R368" s="35"/>
      <c r="S368" s="35"/>
      <c r="T368" s="35"/>
      <c r="U368" s="40"/>
      <c r="V368" s="35"/>
      <c r="W368" s="2"/>
      <c r="X368" s="34"/>
      <c r="Y368" s="35"/>
      <c r="AA368" s="36"/>
      <c r="AB368" s="35"/>
      <c r="AD368" s="34"/>
      <c r="AE368" s="35"/>
      <c r="AG368" s="34"/>
      <c r="AH368" s="35"/>
      <c r="AI368" s="41"/>
      <c r="AK368" s="35"/>
      <c r="AN368" s="35"/>
    </row>
    <row r="369" spans="1:40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5"/>
      <c r="O369" s="2"/>
      <c r="P369" s="35"/>
      <c r="Q369" s="35"/>
      <c r="R369" s="35"/>
      <c r="S369" s="35"/>
      <c r="T369" s="35"/>
      <c r="U369" s="40"/>
      <c r="V369" s="35"/>
      <c r="W369" s="2"/>
      <c r="X369" s="34"/>
      <c r="Y369" s="35"/>
      <c r="AA369" s="36"/>
      <c r="AB369" s="35"/>
      <c r="AD369" s="34"/>
      <c r="AE369" s="35"/>
      <c r="AG369" s="34"/>
      <c r="AH369" s="35"/>
      <c r="AI369" s="41"/>
      <c r="AK369" s="35"/>
      <c r="AN369" s="35"/>
    </row>
    <row r="370" spans="1:40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5"/>
      <c r="O370" s="2"/>
      <c r="P370" s="35"/>
      <c r="Q370" s="35"/>
      <c r="R370" s="35"/>
      <c r="S370" s="35"/>
      <c r="T370" s="35"/>
      <c r="U370" s="40"/>
      <c r="V370" s="35"/>
      <c r="W370" s="2"/>
      <c r="X370" s="34"/>
      <c r="Y370" s="35"/>
      <c r="AA370" s="36"/>
      <c r="AB370" s="35"/>
      <c r="AD370" s="34"/>
      <c r="AE370" s="35"/>
      <c r="AG370" s="34"/>
      <c r="AH370" s="35"/>
      <c r="AI370" s="41"/>
      <c r="AK370" s="35"/>
      <c r="AN370" s="35"/>
    </row>
    <row r="371" spans="1:40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5"/>
      <c r="O371" s="2"/>
      <c r="P371" s="35"/>
      <c r="Q371" s="35"/>
      <c r="R371" s="35"/>
      <c r="S371" s="35"/>
      <c r="T371" s="35"/>
      <c r="U371" s="40"/>
      <c r="V371" s="35"/>
      <c r="W371" s="2"/>
      <c r="X371" s="34"/>
      <c r="Y371" s="35"/>
      <c r="AA371" s="36"/>
      <c r="AB371" s="35"/>
      <c r="AD371" s="34"/>
      <c r="AE371" s="35"/>
      <c r="AG371" s="34"/>
      <c r="AH371" s="35"/>
      <c r="AI371" s="41"/>
      <c r="AK371" s="35"/>
      <c r="AN371" s="35"/>
    </row>
    <row r="372" spans="1:40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5"/>
      <c r="O372" s="2"/>
      <c r="P372" s="35"/>
      <c r="Q372" s="35"/>
      <c r="R372" s="35"/>
      <c r="S372" s="35"/>
      <c r="T372" s="35"/>
      <c r="U372" s="40"/>
      <c r="V372" s="35"/>
      <c r="W372" s="2"/>
      <c r="X372" s="34"/>
      <c r="Y372" s="35"/>
      <c r="AA372" s="36"/>
      <c r="AB372" s="35"/>
      <c r="AD372" s="34"/>
      <c r="AE372" s="35"/>
      <c r="AG372" s="34"/>
      <c r="AH372" s="35"/>
      <c r="AI372" s="41"/>
      <c r="AK372" s="35"/>
      <c r="AN372" s="35"/>
    </row>
    <row r="373" spans="1:40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5"/>
      <c r="O373" s="2"/>
      <c r="P373" s="35"/>
      <c r="Q373" s="35"/>
      <c r="R373" s="35"/>
      <c r="S373" s="35"/>
      <c r="T373" s="35"/>
      <c r="U373" s="40"/>
      <c r="V373" s="35"/>
      <c r="W373" s="2"/>
      <c r="X373" s="34"/>
      <c r="Y373" s="35"/>
      <c r="AA373" s="36"/>
      <c r="AB373" s="35"/>
      <c r="AD373" s="34"/>
      <c r="AE373" s="35"/>
      <c r="AG373" s="34"/>
      <c r="AH373" s="35"/>
      <c r="AI373" s="41"/>
      <c r="AK373" s="35"/>
      <c r="AN373" s="35"/>
    </row>
    <row r="374" spans="1:40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5"/>
      <c r="O374" s="2"/>
      <c r="P374" s="35"/>
      <c r="Q374" s="35"/>
      <c r="R374" s="35"/>
      <c r="S374" s="35"/>
      <c r="T374" s="35"/>
      <c r="U374" s="40"/>
      <c r="V374" s="35"/>
      <c r="W374" s="2"/>
      <c r="X374" s="34"/>
      <c r="Y374" s="35"/>
      <c r="AA374" s="36"/>
      <c r="AB374" s="35"/>
      <c r="AD374" s="34"/>
      <c r="AE374" s="35"/>
      <c r="AG374" s="34"/>
      <c r="AH374" s="35"/>
      <c r="AI374" s="41"/>
      <c r="AK374" s="35"/>
      <c r="AN374" s="35"/>
    </row>
    <row r="375" spans="1:40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5"/>
      <c r="O375" s="2"/>
      <c r="P375" s="35"/>
      <c r="Q375" s="35"/>
      <c r="R375" s="35"/>
      <c r="S375" s="35"/>
      <c r="T375" s="35"/>
      <c r="U375" s="40"/>
      <c r="V375" s="35"/>
      <c r="W375" s="2"/>
      <c r="X375" s="34"/>
      <c r="Y375" s="35"/>
      <c r="AA375" s="36"/>
      <c r="AB375" s="35"/>
      <c r="AD375" s="34"/>
      <c r="AE375" s="35"/>
      <c r="AG375" s="34"/>
      <c r="AH375" s="35"/>
      <c r="AI375" s="41"/>
      <c r="AK375" s="35"/>
      <c r="AN375" s="35"/>
    </row>
    <row r="376" spans="1:40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5"/>
      <c r="O376" s="2"/>
      <c r="P376" s="35"/>
      <c r="Q376" s="35"/>
      <c r="R376" s="35"/>
      <c r="S376" s="35"/>
      <c r="T376" s="35"/>
      <c r="U376" s="40"/>
      <c r="V376" s="35"/>
      <c r="W376" s="2"/>
      <c r="X376" s="34"/>
      <c r="Y376" s="35"/>
      <c r="AA376" s="36"/>
      <c r="AB376" s="35"/>
      <c r="AD376" s="34"/>
      <c r="AE376" s="35"/>
      <c r="AG376" s="34"/>
      <c r="AH376" s="35"/>
      <c r="AI376" s="41"/>
      <c r="AK376" s="35"/>
      <c r="AN376" s="35"/>
    </row>
    <row r="377" spans="1:40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5"/>
      <c r="O377" s="2"/>
      <c r="P377" s="35"/>
      <c r="Q377" s="35"/>
      <c r="R377" s="35"/>
      <c r="S377" s="35"/>
      <c r="T377" s="35"/>
      <c r="U377" s="40"/>
      <c r="V377" s="35"/>
      <c r="W377" s="2"/>
      <c r="X377" s="34"/>
      <c r="Y377" s="35"/>
      <c r="AA377" s="36"/>
      <c r="AB377" s="35"/>
      <c r="AD377" s="34"/>
      <c r="AE377" s="35"/>
      <c r="AG377" s="34"/>
      <c r="AH377" s="35"/>
      <c r="AI377" s="41"/>
      <c r="AK377" s="35"/>
      <c r="AN377" s="35"/>
    </row>
    <row r="378" spans="1:40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5"/>
      <c r="O378" s="2"/>
      <c r="P378" s="35"/>
      <c r="Q378" s="35"/>
      <c r="R378" s="35"/>
      <c r="S378" s="35"/>
      <c r="T378" s="35"/>
      <c r="U378" s="40"/>
      <c r="V378" s="35"/>
      <c r="W378" s="2"/>
      <c r="X378" s="34"/>
      <c r="Y378" s="35"/>
      <c r="AA378" s="36"/>
      <c r="AB378" s="35"/>
      <c r="AD378" s="34"/>
      <c r="AE378" s="35"/>
      <c r="AG378" s="34"/>
      <c r="AH378" s="35"/>
      <c r="AI378" s="41"/>
      <c r="AK378" s="35"/>
      <c r="AN378" s="35"/>
    </row>
    <row r="379" spans="1:40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5"/>
      <c r="O379" s="2"/>
      <c r="P379" s="35"/>
      <c r="Q379" s="35"/>
      <c r="R379" s="35"/>
      <c r="S379" s="35"/>
      <c r="T379" s="35"/>
      <c r="U379" s="40"/>
      <c r="V379" s="35"/>
      <c r="W379" s="2"/>
      <c r="X379" s="34"/>
      <c r="Y379" s="35"/>
      <c r="AA379" s="36"/>
      <c r="AB379" s="35"/>
      <c r="AD379" s="34"/>
      <c r="AE379" s="35"/>
      <c r="AG379" s="34"/>
      <c r="AH379" s="35"/>
      <c r="AI379" s="41"/>
      <c r="AK379" s="35"/>
      <c r="AN379" s="35"/>
    </row>
    <row r="380" spans="1:40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5"/>
      <c r="O380" s="2"/>
      <c r="P380" s="35"/>
      <c r="Q380" s="35"/>
      <c r="R380" s="35"/>
      <c r="S380" s="35"/>
      <c r="T380" s="35"/>
      <c r="U380" s="40"/>
      <c r="V380" s="35"/>
      <c r="W380" s="2"/>
      <c r="X380" s="34"/>
      <c r="Y380" s="35"/>
      <c r="AA380" s="36"/>
      <c r="AB380" s="35"/>
      <c r="AD380" s="34"/>
      <c r="AE380" s="35"/>
      <c r="AG380" s="34"/>
      <c r="AH380" s="35"/>
      <c r="AI380" s="41"/>
      <c r="AK380" s="35"/>
      <c r="AN380" s="35"/>
    </row>
    <row r="381" spans="1:40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5"/>
      <c r="O381" s="2"/>
      <c r="P381" s="35"/>
      <c r="Q381" s="35"/>
      <c r="R381" s="35"/>
      <c r="S381" s="35"/>
      <c r="T381" s="35"/>
      <c r="U381" s="40"/>
      <c r="V381" s="35"/>
      <c r="W381" s="2"/>
      <c r="X381" s="34"/>
      <c r="Y381" s="35"/>
      <c r="AA381" s="36"/>
      <c r="AB381" s="35"/>
      <c r="AD381" s="34"/>
      <c r="AE381" s="35"/>
      <c r="AG381" s="34"/>
      <c r="AH381" s="35"/>
      <c r="AI381" s="41"/>
      <c r="AK381" s="35"/>
      <c r="AN381" s="35"/>
    </row>
    <row r="382" spans="1:40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5"/>
      <c r="O382" s="2"/>
      <c r="P382" s="35"/>
      <c r="Q382" s="35"/>
      <c r="R382" s="35"/>
      <c r="S382" s="35"/>
      <c r="T382" s="35"/>
      <c r="U382" s="40"/>
      <c r="V382" s="35"/>
      <c r="W382" s="2"/>
      <c r="X382" s="34"/>
      <c r="Y382" s="35"/>
      <c r="AA382" s="36"/>
      <c r="AB382" s="35"/>
      <c r="AD382" s="34"/>
      <c r="AE382" s="35"/>
      <c r="AG382" s="34"/>
      <c r="AH382" s="35"/>
      <c r="AI382" s="41"/>
      <c r="AK382" s="35"/>
      <c r="AN382" s="35"/>
    </row>
    <row r="383" spans="1:40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5"/>
      <c r="O383" s="2"/>
      <c r="P383" s="35"/>
      <c r="Q383" s="35"/>
      <c r="R383" s="35"/>
      <c r="S383" s="35"/>
      <c r="T383" s="35"/>
      <c r="U383" s="40"/>
      <c r="V383" s="35"/>
      <c r="W383" s="2"/>
      <c r="X383" s="34"/>
      <c r="Y383" s="35"/>
      <c r="AA383" s="36"/>
      <c r="AB383" s="35"/>
      <c r="AD383" s="34"/>
      <c r="AE383" s="35"/>
      <c r="AG383" s="34"/>
      <c r="AH383" s="35"/>
      <c r="AI383" s="41"/>
      <c r="AK383" s="35"/>
      <c r="AN383" s="35"/>
    </row>
    <row r="384" spans="1:40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5"/>
      <c r="O384" s="2"/>
      <c r="P384" s="35"/>
      <c r="Q384" s="35"/>
      <c r="R384" s="35"/>
      <c r="S384" s="35"/>
      <c r="T384" s="35"/>
      <c r="U384" s="40"/>
      <c r="V384" s="35"/>
      <c r="W384" s="2"/>
      <c r="X384" s="34"/>
      <c r="Y384" s="35"/>
      <c r="AA384" s="36"/>
      <c r="AB384" s="35"/>
      <c r="AD384" s="34"/>
      <c r="AE384" s="35"/>
      <c r="AG384" s="34"/>
      <c r="AH384" s="35"/>
      <c r="AI384" s="41"/>
      <c r="AK384" s="35"/>
      <c r="AN384" s="35"/>
    </row>
    <row r="385" spans="1:40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5"/>
      <c r="O385" s="2"/>
      <c r="P385" s="35"/>
      <c r="Q385" s="35"/>
      <c r="R385" s="35"/>
      <c r="S385" s="35"/>
      <c r="T385" s="35"/>
      <c r="U385" s="40"/>
      <c r="V385" s="35"/>
      <c r="W385" s="2"/>
      <c r="X385" s="34"/>
      <c r="Y385" s="35"/>
      <c r="AA385" s="36"/>
      <c r="AB385" s="35"/>
      <c r="AD385" s="34"/>
      <c r="AE385" s="35"/>
      <c r="AG385" s="34"/>
      <c r="AH385" s="35"/>
      <c r="AI385" s="41"/>
      <c r="AK385" s="35"/>
      <c r="AN385" s="35"/>
    </row>
    <row r="386" spans="1:40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5"/>
      <c r="O386" s="2"/>
      <c r="P386" s="35"/>
      <c r="Q386" s="35"/>
      <c r="R386" s="35"/>
      <c r="S386" s="35"/>
      <c r="T386" s="35"/>
      <c r="U386" s="40"/>
      <c r="V386" s="35"/>
      <c r="W386" s="2"/>
      <c r="X386" s="34"/>
      <c r="Y386" s="35"/>
      <c r="AA386" s="36"/>
      <c r="AB386" s="35"/>
      <c r="AD386" s="34"/>
      <c r="AE386" s="35"/>
      <c r="AG386" s="34"/>
      <c r="AH386" s="35"/>
      <c r="AI386" s="41"/>
      <c r="AK386" s="35"/>
      <c r="AN386" s="35"/>
    </row>
    <row r="387" spans="1:40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5"/>
      <c r="O387" s="2"/>
      <c r="P387" s="35"/>
      <c r="Q387" s="35"/>
      <c r="R387" s="35"/>
      <c r="S387" s="35"/>
      <c r="T387" s="35"/>
      <c r="U387" s="40"/>
      <c r="V387" s="35"/>
      <c r="W387" s="2"/>
      <c r="X387" s="34"/>
      <c r="Y387" s="35"/>
      <c r="AA387" s="36"/>
      <c r="AB387" s="35"/>
      <c r="AD387" s="34"/>
      <c r="AE387" s="35"/>
      <c r="AG387" s="34"/>
      <c r="AH387" s="35"/>
      <c r="AI387" s="41"/>
      <c r="AK387" s="35"/>
      <c r="AN387" s="35"/>
    </row>
    <row r="388" spans="1:40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5"/>
      <c r="O388" s="2"/>
      <c r="P388" s="35"/>
      <c r="Q388" s="35"/>
      <c r="R388" s="35"/>
      <c r="S388" s="35"/>
      <c r="T388" s="35"/>
      <c r="U388" s="40"/>
      <c r="V388" s="35"/>
      <c r="W388" s="2"/>
      <c r="X388" s="34"/>
      <c r="Y388" s="35"/>
      <c r="AA388" s="36"/>
      <c r="AB388" s="35"/>
      <c r="AD388" s="34"/>
      <c r="AE388" s="35"/>
      <c r="AG388" s="34"/>
      <c r="AH388" s="35"/>
      <c r="AI388" s="41"/>
      <c r="AK388" s="35"/>
      <c r="AN388" s="35"/>
    </row>
    <row r="389" spans="1:40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5"/>
      <c r="O389" s="2"/>
      <c r="P389" s="35"/>
      <c r="Q389" s="35"/>
      <c r="R389" s="35"/>
      <c r="S389" s="35"/>
      <c r="T389" s="35"/>
      <c r="U389" s="40"/>
      <c r="V389" s="35"/>
      <c r="W389" s="2"/>
      <c r="X389" s="34"/>
      <c r="Y389" s="35"/>
      <c r="AA389" s="36"/>
      <c r="AB389" s="35"/>
      <c r="AD389" s="34"/>
      <c r="AE389" s="35"/>
      <c r="AG389" s="34"/>
      <c r="AH389" s="35"/>
      <c r="AI389" s="41"/>
      <c r="AK389" s="35"/>
      <c r="AN389" s="35"/>
    </row>
    <row r="390" spans="1:40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5"/>
      <c r="O390" s="2"/>
      <c r="P390" s="35"/>
      <c r="Q390" s="35"/>
      <c r="R390" s="35"/>
      <c r="S390" s="35"/>
      <c r="T390" s="35"/>
      <c r="U390" s="40"/>
      <c r="V390" s="35"/>
      <c r="W390" s="2"/>
      <c r="X390" s="34"/>
      <c r="Y390" s="35"/>
      <c r="AA390" s="36"/>
      <c r="AB390" s="35"/>
      <c r="AD390" s="34"/>
      <c r="AE390" s="35"/>
      <c r="AG390" s="34"/>
      <c r="AH390" s="35"/>
      <c r="AI390" s="41"/>
      <c r="AK390" s="35"/>
      <c r="AN390" s="35"/>
    </row>
    <row r="391" spans="1:40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5"/>
      <c r="O391" s="2"/>
      <c r="P391" s="35"/>
      <c r="Q391" s="35"/>
      <c r="R391" s="35"/>
      <c r="S391" s="35"/>
      <c r="T391" s="35"/>
      <c r="U391" s="40"/>
      <c r="V391" s="35"/>
      <c r="W391" s="2"/>
      <c r="X391" s="34"/>
      <c r="Y391" s="35"/>
      <c r="AA391" s="36"/>
      <c r="AB391" s="35"/>
      <c r="AD391" s="34"/>
      <c r="AE391" s="35"/>
      <c r="AG391" s="34"/>
      <c r="AH391" s="35"/>
      <c r="AI391" s="41"/>
      <c r="AK391" s="35"/>
      <c r="AN391" s="35"/>
    </row>
    <row r="392" spans="1:40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5"/>
      <c r="O392" s="2"/>
      <c r="P392" s="35"/>
      <c r="Q392" s="35"/>
      <c r="R392" s="35"/>
      <c r="S392" s="35"/>
      <c r="T392" s="35"/>
      <c r="U392" s="40"/>
      <c r="V392" s="35"/>
      <c r="W392" s="2"/>
      <c r="X392" s="34"/>
      <c r="Y392" s="35"/>
      <c r="AA392" s="36"/>
      <c r="AB392" s="35"/>
      <c r="AD392" s="34"/>
      <c r="AE392" s="35"/>
      <c r="AG392" s="34"/>
      <c r="AH392" s="35"/>
      <c r="AI392" s="41"/>
      <c r="AK392" s="35"/>
      <c r="AN392" s="35"/>
    </row>
    <row r="393" spans="1:40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5"/>
      <c r="O393" s="2"/>
      <c r="P393" s="35"/>
      <c r="Q393" s="35"/>
      <c r="R393" s="35"/>
      <c r="S393" s="35"/>
      <c r="T393" s="35"/>
      <c r="U393" s="40"/>
      <c r="V393" s="35"/>
      <c r="W393" s="2"/>
      <c r="X393" s="34"/>
      <c r="Y393" s="35"/>
      <c r="AA393" s="36"/>
      <c r="AB393" s="35"/>
      <c r="AD393" s="34"/>
      <c r="AE393" s="35"/>
      <c r="AG393" s="34"/>
      <c r="AH393" s="35"/>
      <c r="AI393" s="41"/>
      <c r="AK393" s="35"/>
      <c r="AN393" s="35"/>
    </row>
    <row r="394" spans="1:40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5"/>
      <c r="O394" s="2"/>
      <c r="P394" s="35"/>
      <c r="Q394" s="35"/>
      <c r="R394" s="35"/>
      <c r="S394" s="35"/>
      <c r="T394" s="35"/>
      <c r="U394" s="40"/>
      <c r="V394" s="35"/>
      <c r="W394" s="2"/>
      <c r="X394" s="34"/>
      <c r="Y394" s="35"/>
      <c r="AA394" s="36"/>
      <c r="AB394" s="35"/>
      <c r="AD394" s="34"/>
      <c r="AE394" s="35"/>
      <c r="AG394" s="34"/>
      <c r="AH394" s="35"/>
      <c r="AI394" s="41"/>
      <c r="AK394" s="35"/>
      <c r="AN394" s="35"/>
    </row>
    <row r="395" spans="1:40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5"/>
      <c r="O395" s="2"/>
      <c r="P395" s="35"/>
      <c r="Q395" s="35"/>
      <c r="R395" s="35"/>
      <c r="S395" s="35"/>
      <c r="T395" s="35"/>
      <c r="U395" s="40"/>
      <c r="V395" s="35"/>
      <c r="W395" s="2"/>
      <c r="X395" s="34"/>
      <c r="Y395" s="35"/>
      <c r="AA395" s="36"/>
      <c r="AB395" s="35"/>
      <c r="AD395" s="34"/>
      <c r="AE395" s="35"/>
      <c r="AG395" s="34"/>
      <c r="AH395" s="35"/>
      <c r="AI395" s="41"/>
      <c r="AK395" s="35"/>
      <c r="AN395" s="35"/>
    </row>
    <row r="396" spans="1:40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5"/>
      <c r="O396" s="2"/>
      <c r="P396" s="35"/>
      <c r="Q396" s="35"/>
      <c r="R396" s="35"/>
      <c r="S396" s="35"/>
      <c r="T396" s="35"/>
      <c r="U396" s="40"/>
      <c r="V396" s="35"/>
      <c r="W396" s="2"/>
      <c r="X396" s="34"/>
      <c r="Y396" s="35"/>
      <c r="AA396" s="36"/>
      <c r="AB396" s="35"/>
      <c r="AD396" s="34"/>
      <c r="AE396" s="35"/>
      <c r="AG396" s="34"/>
      <c r="AH396" s="35"/>
      <c r="AI396" s="41"/>
      <c r="AK396" s="35"/>
      <c r="AN396" s="35"/>
    </row>
    <row r="397" spans="1:40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5"/>
      <c r="O397" s="2"/>
      <c r="P397" s="35"/>
      <c r="Q397" s="35"/>
      <c r="R397" s="35"/>
      <c r="S397" s="35"/>
      <c r="T397" s="35"/>
      <c r="U397" s="40"/>
      <c r="V397" s="35"/>
      <c r="W397" s="2"/>
      <c r="X397" s="34"/>
      <c r="Y397" s="35"/>
      <c r="AA397" s="36"/>
      <c r="AB397" s="35"/>
      <c r="AD397" s="34"/>
      <c r="AE397" s="35"/>
      <c r="AG397" s="34"/>
      <c r="AH397" s="35"/>
      <c r="AI397" s="41"/>
      <c r="AK397" s="35"/>
      <c r="AN397" s="35"/>
    </row>
    <row r="398" spans="1:40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5"/>
      <c r="O398" s="2"/>
      <c r="P398" s="35"/>
      <c r="Q398" s="35"/>
      <c r="R398" s="35"/>
      <c r="S398" s="35"/>
      <c r="T398" s="35"/>
      <c r="U398" s="40"/>
      <c r="V398" s="35"/>
      <c r="W398" s="2"/>
      <c r="X398" s="34"/>
      <c r="Y398" s="35"/>
      <c r="AA398" s="36"/>
      <c r="AB398" s="35"/>
      <c r="AD398" s="34"/>
      <c r="AE398" s="35"/>
      <c r="AG398" s="34"/>
      <c r="AH398" s="35"/>
      <c r="AI398" s="41"/>
      <c r="AK398" s="35"/>
      <c r="AN398" s="35"/>
    </row>
    <row r="399" spans="1:40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5"/>
      <c r="O399" s="2"/>
      <c r="P399" s="35"/>
      <c r="Q399" s="35"/>
      <c r="R399" s="35"/>
      <c r="S399" s="35"/>
      <c r="T399" s="35"/>
      <c r="U399" s="40"/>
      <c r="V399" s="35"/>
      <c r="W399" s="2"/>
      <c r="X399" s="34"/>
      <c r="Y399" s="35"/>
      <c r="AA399" s="36"/>
      <c r="AB399" s="35"/>
      <c r="AD399" s="34"/>
      <c r="AE399" s="35"/>
      <c r="AG399" s="34"/>
      <c r="AH399" s="35"/>
      <c r="AI399" s="41"/>
      <c r="AK399" s="35"/>
      <c r="AN399" s="35"/>
    </row>
    <row r="400" spans="1:40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5"/>
      <c r="O400" s="2"/>
      <c r="P400" s="35"/>
      <c r="Q400" s="35"/>
      <c r="R400" s="35"/>
      <c r="S400" s="35"/>
      <c r="T400" s="35"/>
      <c r="U400" s="40"/>
      <c r="V400" s="35"/>
      <c r="W400" s="2"/>
      <c r="X400" s="34"/>
      <c r="Y400" s="35"/>
      <c r="AA400" s="36"/>
      <c r="AB400" s="35"/>
      <c r="AD400" s="34"/>
      <c r="AE400" s="35"/>
      <c r="AG400" s="34"/>
      <c r="AH400" s="35"/>
      <c r="AI400" s="41"/>
      <c r="AK400" s="35"/>
      <c r="AN400" s="35"/>
    </row>
    <row r="401" spans="1:40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5"/>
      <c r="O401" s="2"/>
      <c r="P401" s="35"/>
      <c r="Q401" s="35"/>
      <c r="R401" s="35"/>
      <c r="S401" s="35"/>
      <c r="T401" s="35"/>
      <c r="U401" s="40"/>
      <c r="V401" s="35"/>
      <c r="W401" s="2"/>
      <c r="X401" s="34"/>
      <c r="Y401" s="35"/>
      <c r="AA401" s="36"/>
      <c r="AB401" s="35"/>
      <c r="AD401" s="34"/>
      <c r="AE401" s="35"/>
      <c r="AG401" s="34"/>
      <c r="AH401" s="35"/>
      <c r="AI401" s="41"/>
      <c r="AK401" s="35"/>
      <c r="AN401" s="35"/>
    </row>
    <row r="402" spans="1:40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5"/>
      <c r="O402" s="2"/>
      <c r="P402" s="35"/>
      <c r="Q402" s="35"/>
      <c r="R402" s="35"/>
      <c r="S402" s="35"/>
      <c r="T402" s="35"/>
      <c r="U402" s="40"/>
      <c r="V402" s="35"/>
      <c r="W402" s="2"/>
      <c r="X402" s="34"/>
      <c r="Y402" s="35"/>
      <c r="AA402" s="36"/>
      <c r="AB402" s="35"/>
      <c r="AD402" s="34"/>
      <c r="AE402" s="35"/>
      <c r="AG402" s="34"/>
      <c r="AH402" s="35"/>
      <c r="AI402" s="41"/>
      <c r="AK402" s="35"/>
      <c r="AN402" s="35"/>
    </row>
    <row r="403" spans="1:40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5"/>
      <c r="O403" s="2"/>
      <c r="P403" s="35"/>
      <c r="Q403" s="35"/>
      <c r="R403" s="35"/>
      <c r="S403" s="35"/>
      <c r="T403" s="35"/>
      <c r="U403" s="40"/>
      <c r="V403" s="35"/>
      <c r="W403" s="2"/>
      <c r="X403" s="34"/>
      <c r="Y403" s="35"/>
      <c r="AA403" s="36"/>
      <c r="AB403" s="35"/>
      <c r="AD403" s="34"/>
      <c r="AE403" s="35"/>
      <c r="AG403" s="34"/>
      <c r="AH403" s="35"/>
      <c r="AI403" s="41"/>
      <c r="AK403" s="35"/>
      <c r="AN403" s="35"/>
    </row>
    <row r="404" spans="1:40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5"/>
      <c r="O404" s="2"/>
      <c r="P404" s="35"/>
      <c r="Q404" s="35"/>
      <c r="R404" s="35"/>
      <c r="S404" s="35"/>
      <c r="T404" s="35"/>
      <c r="U404" s="40"/>
      <c r="V404" s="35"/>
      <c r="W404" s="2"/>
      <c r="X404" s="34"/>
      <c r="Y404" s="35"/>
      <c r="AA404" s="36"/>
      <c r="AB404" s="35"/>
      <c r="AD404" s="34"/>
      <c r="AE404" s="35"/>
      <c r="AG404" s="34"/>
      <c r="AH404" s="35"/>
      <c r="AI404" s="41"/>
      <c r="AK404" s="35"/>
      <c r="AN404" s="35"/>
    </row>
    <row r="405" spans="1:40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5"/>
      <c r="O405" s="2"/>
      <c r="P405" s="35"/>
      <c r="Q405" s="35"/>
      <c r="R405" s="35"/>
      <c r="S405" s="35"/>
      <c r="T405" s="35"/>
      <c r="U405" s="40"/>
      <c r="V405" s="35"/>
      <c r="W405" s="2"/>
      <c r="X405" s="34"/>
      <c r="Y405" s="35"/>
      <c r="AA405" s="36"/>
      <c r="AB405" s="35"/>
      <c r="AD405" s="34"/>
      <c r="AE405" s="35"/>
      <c r="AG405" s="34"/>
      <c r="AH405" s="35"/>
      <c r="AI405" s="41"/>
      <c r="AK405" s="35"/>
      <c r="AN405" s="35"/>
    </row>
    <row r="406" spans="1:40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5"/>
      <c r="O406" s="2"/>
      <c r="P406" s="35"/>
      <c r="Q406" s="35"/>
      <c r="R406" s="35"/>
      <c r="S406" s="35"/>
      <c r="T406" s="35"/>
      <c r="U406" s="40"/>
      <c r="V406" s="35"/>
      <c r="W406" s="2"/>
      <c r="X406" s="34"/>
      <c r="Y406" s="35"/>
      <c r="AA406" s="36"/>
      <c r="AB406" s="35"/>
      <c r="AD406" s="34"/>
      <c r="AE406" s="35"/>
      <c r="AG406" s="34"/>
      <c r="AH406" s="35"/>
      <c r="AI406" s="41"/>
      <c r="AK406" s="35"/>
      <c r="AN406" s="35"/>
    </row>
    <row r="407" spans="1:40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5"/>
      <c r="O407" s="2"/>
      <c r="P407" s="35"/>
      <c r="Q407" s="35"/>
      <c r="R407" s="35"/>
      <c r="S407" s="35"/>
      <c r="T407" s="35"/>
      <c r="U407" s="40"/>
      <c r="V407" s="35"/>
      <c r="W407" s="2"/>
      <c r="X407" s="34"/>
      <c r="Y407" s="35"/>
      <c r="AA407" s="36"/>
      <c r="AB407" s="35"/>
      <c r="AD407" s="34"/>
      <c r="AE407" s="35"/>
      <c r="AG407" s="34"/>
      <c r="AH407" s="35"/>
      <c r="AI407" s="41"/>
      <c r="AK407" s="35"/>
      <c r="AN407" s="35"/>
    </row>
    <row r="408" spans="1:40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5"/>
      <c r="O408" s="2"/>
      <c r="P408" s="35"/>
      <c r="Q408" s="35"/>
      <c r="R408" s="35"/>
      <c r="S408" s="35"/>
      <c r="T408" s="35"/>
      <c r="U408" s="40"/>
      <c r="V408" s="35"/>
      <c r="W408" s="2"/>
      <c r="X408" s="34"/>
      <c r="Y408" s="35"/>
      <c r="AA408" s="36"/>
      <c r="AB408" s="35"/>
      <c r="AD408" s="34"/>
      <c r="AE408" s="35"/>
      <c r="AG408" s="34"/>
      <c r="AH408" s="35"/>
      <c r="AI408" s="41"/>
      <c r="AK408" s="35"/>
      <c r="AN408" s="35"/>
    </row>
    <row r="409" spans="1:40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5"/>
      <c r="O409" s="2"/>
      <c r="P409" s="35"/>
      <c r="Q409" s="35"/>
      <c r="R409" s="35"/>
      <c r="S409" s="35"/>
      <c r="T409" s="35"/>
      <c r="U409" s="40"/>
      <c r="V409" s="35"/>
      <c r="W409" s="2"/>
      <c r="X409" s="34"/>
      <c r="Y409" s="35"/>
      <c r="AA409" s="36"/>
      <c r="AB409" s="35"/>
      <c r="AD409" s="34"/>
      <c r="AE409" s="35"/>
      <c r="AG409" s="34"/>
      <c r="AH409" s="35"/>
      <c r="AI409" s="41"/>
      <c r="AK409" s="35"/>
      <c r="AN409" s="35"/>
    </row>
    <row r="410" spans="1:40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5"/>
      <c r="O410" s="2"/>
      <c r="P410" s="35"/>
      <c r="Q410" s="35"/>
      <c r="R410" s="35"/>
      <c r="S410" s="35"/>
      <c r="T410" s="35"/>
      <c r="U410" s="40"/>
      <c r="V410" s="35"/>
      <c r="W410" s="2"/>
      <c r="X410" s="34"/>
      <c r="Y410" s="35"/>
      <c r="AA410" s="36"/>
      <c r="AB410" s="35"/>
      <c r="AD410" s="34"/>
      <c r="AE410" s="35"/>
      <c r="AG410" s="34"/>
      <c r="AH410" s="35"/>
      <c r="AI410" s="41"/>
      <c r="AK410" s="35"/>
      <c r="AN410" s="35"/>
    </row>
    <row r="411" spans="1:40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5"/>
      <c r="O411" s="2"/>
      <c r="P411" s="35"/>
      <c r="Q411" s="35"/>
      <c r="R411" s="35"/>
      <c r="S411" s="35"/>
      <c r="T411" s="35"/>
      <c r="U411" s="40"/>
      <c r="V411" s="35"/>
      <c r="W411" s="2"/>
      <c r="X411" s="34"/>
      <c r="Y411" s="35"/>
      <c r="AA411" s="36"/>
      <c r="AB411" s="35"/>
      <c r="AD411" s="34"/>
      <c r="AE411" s="35"/>
      <c r="AG411" s="34"/>
      <c r="AH411" s="35"/>
      <c r="AI411" s="41"/>
      <c r="AK411" s="35"/>
      <c r="AN411" s="35"/>
    </row>
    <row r="412" spans="1:40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5"/>
      <c r="O412" s="2"/>
      <c r="P412" s="35"/>
      <c r="Q412" s="35"/>
      <c r="R412" s="35"/>
      <c r="S412" s="35"/>
      <c r="T412" s="35"/>
      <c r="U412" s="40"/>
      <c r="V412" s="35"/>
      <c r="W412" s="2"/>
      <c r="X412" s="34"/>
      <c r="Y412" s="35"/>
      <c r="AA412" s="36"/>
      <c r="AB412" s="35"/>
      <c r="AD412" s="34"/>
      <c r="AE412" s="35"/>
      <c r="AG412" s="34"/>
      <c r="AH412" s="35"/>
      <c r="AI412" s="41"/>
      <c r="AK412" s="35"/>
      <c r="AN412" s="35"/>
    </row>
    <row r="413" spans="1:40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5"/>
      <c r="O413" s="2"/>
      <c r="P413" s="35"/>
      <c r="Q413" s="35"/>
      <c r="R413" s="35"/>
      <c r="S413" s="35"/>
      <c r="T413" s="35"/>
      <c r="U413" s="40"/>
      <c r="V413" s="35"/>
      <c r="W413" s="2"/>
      <c r="X413" s="34"/>
      <c r="Y413" s="35"/>
      <c r="AA413" s="36"/>
      <c r="AB413" s="35"/>
      <c r="AD413" s="34"/>
      <c r="AE413" s="35"/>
      <c r="AG413" s="34"/>
      <c r="AH413" s="35"/>
      <c r="AI413" s="41"/>
      <c r="AK413" s="35"/>
      <c r="AN413" s="35"/>
    </row>
    <row r="414" spans="1:40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5"/>
      <c r="O414" s="2"/>
      <c r="P414" s="35"/>
      <c r="Q414" s="35"/>
      <c r="R414" s="35"/>
      <c r="S414" s="35"/>
      <c r="T414" s="35"/>
      <c r="U414" s="40"/>
      <c r="V414" s="35"/>
      <c r="W414" s="2"/>
      <c r="X414" s="34"/>
      <c r="Y414" s="35"/>
      <c r="AA414" s="36"/>
      <c r="AB414" s="35"/>
      <c r="AD414" s="34"/>
      <c r="AE414" s="35"/>
      <c r="AG414" s="34"/>
      <c r="AH414" s="35"/>
      <c r="AI414" s="41"/>
      <c r="AK414" s="35"/>
      <c r="AN414" s="35"/>
    </row>
    <row r="415" spans="1:40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5"/>
      <c r="O415" s="2"/>
      <c r="P415" s="35"/>
      <c r="Q415" s="35"/>
      <c r="R415" s="35"/>
      <c r="S415" s="35"/>
      <c r="T415" s="35"/>
      <c r="U415" s="40"/>
      <c r="V415" s="35"/>
      <c r="W415" s="2"/>
      <c r="X415" s="34"/>
      <c r="Y415" s="35"/>
      <c r="AA415" s="36"/>
      <c r="AB415" s="35"/>
      <c r="AD415" s="34"/>
      <c r="AE415" s="35"/>
      <c r="AG415" s="34"/>
      <c r="AH415" s="35"/>
      <c r="AI415" s="41"/>
      <c r="AK415" s="35"/>
      <c r="AN415" s="35"/>
    </row>
    <row r="416" spans="1:40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5"/>
      <c r="O416" s="2"/>
      <c r="P416" s="35"/>
      <c r="Q416" s="35"/>
      <c r="R416" s="35"/>
      <c r="S416" s="35"/>
      <c r="T416" s="35"/>
      <c r="U416" s="40"/>
      <c r="V416" s="35"/>
      <c r="W416" s="2"/>
      <c r="X416" s="34"/>
      <c r="Y416" s="35"/>
      <c r="AA416" s="36"/>
      <c r="AB416" s="35"/>
      <c r="AD416" s="34"/>
      <c r="AE416" s="35"/>
      <c r="AG416" s="34"/>
      <c r="AH416" s="35"/>
      <c r="AI416" s="41"/>
      <c r="AK416" s="35"/>
      <c r="AN416" s="35"/>
    </row>
    <row r="417" spans="1:40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5"/>
      <c r="O417" s="2"/>
      <c r="P417" s="35"/>
      <c r="Q417" s="35"/>
      <c r="R417" s="35"/>
      <c r="S417" s="35"/>
      <c r="T417" s="35"/>
      <c r="U417" s="40"/>
      <c r="V417" s="35"/>
      <c r="W417" s="2"/>
      <c r="X417" s="34"/>
      <c r="Y417" s="35"/>
      <c r="AA417" s="36"/>
      <c r="AB417" s="35"/>
      <c r="AD417" s="34"/>
      <c r="AE417" s="35"/>
      <c r="AG417" s="34"/>
      <c r="AH417" s="35"/>
      <c r="AI417" s="41"/>
      <c r="AK417" s="35"/>
      <c r="AN417" s="35"/>
    </row>
    <row r="418" spans="1:40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5"/>
      <c r="O418" s="2"/>
      <c r="P418" s="35"/>
      <c r="Q418" s="35"/>
      <c r="R418" s="35"/>
      <c r="S418" s="35"/>
      <c r="T418" s="35"/>
      <c r="U418" s="40"/>
      <c r="V418" s="35"/>
      <c r="W418" s="2"/>
      <c r="X418" s="34"/>
      <c r="Y418" s="35"/>
      <c r="AA418" s="36"/>
      <c r="AB418" s="35"/>
      <c r="AD418" s="34"/>
      <c r="AE418" s="35"/>
      <c r="AG418" s="34"/>
      <c r="AH418" s="35"/>
      <c r="AI418" s="41"/>
      <c r="AK418" s="35"/>
      <c r="AN418" s="35"/>
    </row>
    <row r="419" spans="1:40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5"/>
      <c r="O419" s="2"/>
      <c r="P419" s="35"/>
      <c r="Q419" s="35"/>
      <c r="R419" s="35"/>
      <c r="S419" s="35"/>
      <c r="T419" s="35"/>
      <c r="U419" s="40"/>
      <c r="V419" s="35"/>
      <c r="W419" s="2"/>
      <c r="X419" s="34"/>
      <c r="Y419" s="35"/>
      <c r="AA419" s="36"/>
      <c r="AB419" s="35"/>
      <c r="AD419" s="34"/>
      <c r="AE419" s="35"/>
      <c r="AG419" s="34"/>
      <c r="AH419" s="35"/>
      <c r="AI419" s="41"/>
      <c r="AK419" s="35"/>
      <c r="AN419" s="35"/>
    </row>
    <row r="420" spans="1:40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5"/>
      <c r="O420" s="2"/>
      <c r="P420" s="35"/>
      <c r="Q420" s="35"/>
      <c r="R420" s="35"/>
      <c r="S420" s="35"/>
      <c r="T420" s="35"/>
      <c r="U420" s="40"/>
      <c r="V420" s="35"/>
      <c r="W420" s="2"/>
      <c r="X420" s="34"/>
      <c r="Y420" s="35"/>
      <c r="AA420" s="36"/>
      <c r="AB420" s="35"/>
      <c r="AD420" s="34"/>
      <c r="AE420" s="35"/>
      <c r="AG420" s="34"/>
      <c r="AH420" s="35"/>
      <c r="AI420" s="41"/>
      <c r="AK420" s="35"/>
      <c r="AN420" s="35"/>
    </row>
    <row r="421" spans="1:40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5"/>
      <c r="O421" s="2"/>
      <c r="P421" s="35"/>
      <c r="Q421" s="35"/>
      <c r="R421" s="35"/>
      <c r="S421" s="35"/>
      <c r="T421" s="35"/>
      <c r="U421" s="40"/>
      <c r="V421" s="35"/>
      <c r="W421" s="2"/>
      <c r="X421" s="34"/>
      <c r="Y421" s="35"/>
      <c r="AA421" s="36"/>
      <c r="AB421" s="35"/>
      <c r="AD421" s="34"/>
      <c r="AE421" s="35"/>
      <c r="AG421" s="34"/>
      <c r="AH421" s="35"/>
      <c r="AI421" s="41"/>
      <c r="AK421" s="35"/>
      <c r="AN421" s="35"/>
    </row>
    <row r="422" spans="1:40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5"/>
      <c r="O422" s="2"/>
      <c r="P422" s="35"/>
      <c r="Q422" s="35"/>
      <c r="R422" s="35"/>
      <c r="S422" s="35"/>
      <c r="T422" s="35"/>
      <c r="U422" s="40"/>
      <c r="V422" s="35"/>
      <c r="W422" s="2"/>
      <c r="X422" s="34"/>
      <c r="Y422" s="35"/>
      <c r="AA422" s="36"/>
      <c r="AB422" s="35"/>
      <c r="AD422" s="34"/>
      <c r="AE422" s="35"/>
      <c r="AG422" s="34"/>
      <c r="AH422" s="35"/>
      <c r="AI422" s="41"/>
      <c r="AK422" s="35"/>
      <c r="AN422" s="35"/>
    </row>
    <row r="423" spans="1:40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5"/>
      <c r="O423" s="2"/>
      <c r="P423" s="35"/>
      <c r="Q423" s="35"/>
      <c r="R423" s="35"/>
      <c r="S423" s="35"/>
      <c r="T423" s="35"/>
      <c r="U423" s="40"/>
      <c r="V423" s="35"/>
      <c r="W423" s="2"/>
      <c r="X423" s="34"/>
      <c r="Y423" s="35"/>
      <c r="AA423" s="36"/>
      <c r="AB423" s="35"/>
      <c r="AD423" s="34"/>
      <c r="AE423" s="35"/>
      <c r="AG423" s="34"/>
      <c r="AH423" s="35"/>
      <c r="AI423" s="41"/>
      <c r="AK423" s="35"/>
      <c r="AN423" s="35"/>
    </row>
    <row r="424" spans="1:40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5"/>
      <c r="O424" s="2"/>
      <c r="P424" s="35"/>
      <c r="Q424" s="35"/>
      <c r="R424" s="35"/>
      <c r="S424" s="35"/>
      <c r="T424" s="35"/>
      <c r="U424" s="40"/>
      <c r="V424" s="35"/>
      <c r="W424" s="2"/>
      <c r="X424" s="34"/>
      <c r="Y424" s="35"/>
      <c r="AA424" s="36"/>
      <c r="AB424" s="35"/>
      <c r="AD424" s="34"/>
      <c r="AE424" s="35"/>
      <c r="AG424" s="34"/>
      <c r="AH424" s="35"/>
      <c r="AI424" s="41"/>
      <c r="AK424" s="35"/>
      <c r="AN424" s="35"/>
    </row>
    <row r="425" spans="1:40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5"/>
      <c r="O425" s="2"/>
      <c r="P425" s="35"/>
      <c r="Q425" s="35"/>
      <c r="R425" s="35"/>
      <c r="S425" s="35"/>
      <c r="T425" s="35"/>
      <c r="U425" s="40"/>
      <c r="V425" s="35"/>
      <c r="W425" s="2"/>
      <c r="X425" s="34"/>
      <c r="Y425" s="35"/>
      <c r="AA425" s="36"/>
      <c r="AB425" s="35"/>
      <c r="AD425" s="34"/>
      <c r="AE425" s="35"/>
      <c r="AG425" s="34"/>
      <c r="AH425" s="35"/>
      <c r="AI425" s="41"/>
      <c r="AK425" s="35"/>
      <c r="AN425" s="35"/>
    </row>
    <row r="426" spans="1:40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5"/>
      <c r="O426" s="2"/>
      <c r="P426" s="35"/>
      <c r="Q426" s="35"/>
      <c r="R426" s="35"/>
      <c r="S426" s="35"/>
      <c r="T426" s="35"/>
      <c r="U426" s="40"/>
      <c r="V426" s="35"/>
      <c r="W426" s="2"/>
      <c r="X426" s="34"/>
      <c r="Y426" s="35"/>
      <c r="AA426" s="36"/>
      <c r="AB426" s="35"/>
      <c r="AD426" s="34"/>
      <c r="AE426" s="35"/>
      <c r="AG426" s="34"/>
      <c r="AH426" s="35"/>
      <c r="AI426" s="41"/>
      <c r="AK426" s="35"/>
      <c r="AN426" s="35"/>
    </row>
    <row r="427" spans="1:40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5"/>
      <c r="O427" s="2"/>
      <c r="P427" s="35"/>
      <c r="Q427" s="35"/>
      <c r="R427" s="35"/>
      <c r="S427" s="35"/>
      <c r="T427" s="35"/>
      <c r="U427" s="40"/>
      <c r="V427" s="35"/>
      <c r="W427" s="2"/>
      <c r="X427" s="34"/>
      <c r="Y427" s="35"/>
      <c r="AA427" s="36"/>
      <c r="AB427" s="35"/>
      <c r="AD427" s="34"/>
      <c r="AE427" s="35"/>
      <c r="AG427" s="34"/>
      <c r="AH427" s="35"/>
      <c r="AI427" s="41"/>
      <c r="AK427" s="35"/>
      <c r="AN427" s="35"/>
    </row>
    <row r="428" spans="1:40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5"/>
      <c r="O428" s="2"/>
      <c r="P428" s="35"/>
      <c r="Q428" s="35"/>
      <c r="R428" s="35"/>
      <c r="S428" s="35"/>
      <c r="T428" s="35"/>
      <c r="U428" s="40"/>
      <c r="V428" s="35"/>
      <c r="W428" s="2"/>
      <c r="X428" s="34"/>
      <c r="Y428" s="35"/>
      <c r="AA428" s="36"/>
      <c r="AB428" s="35"/>
      <c r="AD428" s="34"/>
      <c r="AE428" s="35"/>
      <c r="AG428" s="34"/>
      <c r="AH428" s="35"/>
      <c r="AI428" s="41"/>
      <c r="AK428" s="35"/>
      <c r="AN428" s="35"/>
    </row>
    <row r="429" spans="1:40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5"/>
      <c r="O429" s="2"/>
      <c r="P429" s="35"/>
      <c r="Q429" s="35"/>
      <c r="R429" s="35"/>
      <c r="S429" s="35"/>
      <c r="T429" s="35"/>
      <c r="U429" s="40"/>
      <c r="V429" s="35"/>
      <c r="W429" s="2"/>
      <c r="X429" s="34"/>
      <c r="Y429" s="35"/>
      <c r="AA429" s="36"/>
      <c r="AB429" s="35"/>
      <c r="AD429" s="34"/>
      <c r="AE429" s="35"/>
      <c r="AG429" s="34"/>
      <c r="AH429" s="35"/>
      <c r="AI429" s="41"/>
      <c r="AK429" s="35"/>
      <c r="AN429" s="35"/>
    </row>
    <row r="430" spans="1:40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5"/>
      <c r="O430" s="2"/>
      <c r="P430" s="35"/>
      <c r="Q430" s="35"/>
      <c r="R430" s="35"/>
      <c r="S430" s="35"/>
      <c r="T430" s="35"/>
      <c r="U430" s="40"/>
      <c r="V430" s="35"/>
      <c r="W430" s="2"/>
      <c r="X430" s="34"/>
      <c r="Y430" s="35"/>
      <c r="AA430" s="36"/>
      <c r="AB430" s="35"/>
      <c r="AD430" s="34"/>
      <c r="AE430" s="35"/>
      <c r="AG430" s="34"/>
      <c r="AH430" s="35"/>
      <c r="AI430" s="41"/>
      <c r="AK430" s="35"/>
      <c r="AN430" s="35"/>
    </row>
    <row r="431" spans="1:40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5"/>
      <c r="O431" s="2"/>
      <c r="P431" s="35"/>
      <c r="Q431" s="35"/>
      <c r="R431" s="35"/>
      <c r="S431" s="35"/>
      <c r="T431" s="35"/>
      <c r="U431" s="40"/>
      <c r="V431" s="35"/>
      <c r="W431" s="2"/>
      <c r="X431" s="34"/>
      <c r="Y431" s="35"/>
      <c r="AA431" s="36"/>
      <c r="AB431" s="35"/>
      <c r="AD431" s="34"/>
      <c r="AE431" s="35"/>
      <c r="AG431" s="34"/>
      <c r="AH431" s="35"/>
      <c r="AI431" s="41"/>
      <c r="AK431" s="35"/>
      <c r="AN431" s="35"/>
    </row>
    <row r="432" spans="1:40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5"/>
      <c r="O432" s="2"/>
      <c r="P432" s="35"/>
      <c r="Q432" s="35"/>
      <c r="R432" s="35"/>
      <c r="S432" s="35"/>
      <c r="T432" s="35"/>
      <c r="U432" s="40"/>
      <c r="V432" s="35"/>
      <c r="W432" s="2"/>
      <c r="X432" s="34"/>
      <c r="Y432" s="35"/>
      <c r="AA432" s="36"/>
      <c r="AB432" s="35"/>
      <c r="AD432" s="34"/>
      <c r="AE432" s="35"/>
      <c r="AG432" s="34"/>
      <c r="AH432" s="35"/>
      <c r="AI432" s="41"/>
      <c r="AK432" s="35"/>
      <c r="AN432" s="35"/>
    </row>
    <row r="433" spans="1:40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5"/>
      <c r="O433" s="2"/>
      <c r="P433" s="35"/>
      <c r="Q433" s="35"/>
      <c r="R433" s="35"/>
      <c r="S433" s="35"/>
      <c r="T433" s="35"/>
      <c r="U433" s="40"/>
      <c r="V433" s="35"/>
      <c r="W433" s="2"/>
      <c r="X433" s="34"/>
      <c r="Y433" s="35"/>
      <c r="AA433" s="36"/>
      <c r="AB433" s="35"/>
      <c r="AD433" s="34"/>
      <c r="AE433" s="35"/>
      <c r="AG433" s="34"/>
      <c r="AH433" s="35"/>
      <c r="AI433" s="41"/>
      <c r="AK433" s="35"/>
      <c r="AN433" s="35"/>
    </row>
    <row r="434" spans="1:40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5"/>
      <c r="O434" s="2"/>
      <c r="P434" s="35"/>
      <c r="Q434" s="35"/>
      <c r="R434" s="35"/>
      <c r="S434" s="35"/>
      <c r="T434" s="35"/>
      <c r="U434" s="40"/>
      <c r="V434" s="35"/>
      <c r="W434" s="2"/>
      <c r="X434" s="34"/>
      <c r="Y434" s="35"/>
      <c r="AA434" s="36"/>
      <c r="AB434" s="35"/>
      <c r="AD434" s="34"/>
      <c r="AE434" s="35"/>
      <c r="AG434" s="34"/>
      <c r="AH434" s="35"/>
      <c r="AI434" s="41"/>
      <c r="AK434" s="35"/>
      <c r="AN434" s="35"/>
    </row>
    <row r="435" spans="1:40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5"/>
      <c r="O435" s="2"/>
      <c r="P435" s="35"/>
      <c r="Q435" s="35"/>
      <c r="R435" s="35"/>
      <c r="S435" s="35"/>
      <c r="T435" s="35"/>
      <c r="U435" s="40"/>
      <c r="V435" s="35"/>
      <c r="W435" s="2"/>
      <c r="X435" s="34"/>
      <c r="Y435" s="35"/>
      <c r="AA435" s="36"/>
      <c r="AB435" s="35"/>
      <c r="AD435" s="34"/>
      <c r="AE435" s="35"/>
      <c r="AG435" s="34"/>
      <c r="AH435" s="35"/>
      <c r="AI435" s="41"/>
      <c r="AK435" s="35"/>
      <c r="AN435" s="35"/>
    </row>
    <row r="436" spans="1:40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5"/>
      <c r="O436" s="2"/>
      <c r="P436" s="35"/>
      <c r="Q436" s="35"/>
      <c r="R436" s="35"/>
      <c r="S436" s="35"/>
      <c r="T436" s="35"/>
      <c r="U436" s="40"/>
      <c r="V436" s="35"/>
      <c r="W436" s="2"/>
      <c r="X436" s="34"/>
      <c r="Y436" s="35"/>
      <c r="AA436" s="36"/>
      <c r="AB436" s="35"/>
      <c r="AD436" s="34"/>
      <c r="AE436" s="35"/>
      <c r="AG436" s="34"/>
      <c r="AH436" s="35"/>
      <c r="AI436" s="41"/>
      <c r="AK436" s="35"/>
      <c r="AN436" s="35"/>
    </row>
    <row r="437" spans="1:40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5"/>
      <c r="O437" s="2"/>
      <c r="P437" s="35"/>
      <c r="Q437" s="35"/>
      <c r="R437" s="35"/>
      <c r="S437" s="35"/>
      <c r="T437" s="35"/>
      <c r="U437" s="40"/>
      <c r="V437" s="35"/>
      <c r="W437" s="2"/>
      <c r="X437" s="34"/>
      <c r="Y437" s="35"/>
      <c r="AA437" s="36"/>
      <c r="AB437" s="35"/>
      <c r="AD437" s="34"/>
      <c r="AE437" s="35"/>
      <c r="AG437" s="34"/>
      <c r="AH437" s="35"/>
      <c r="AI437" s="41"/>
      <c r="AK437" s="35"/>
      <c r="AN437" s="35"/>
    </row>
    <row r="438" spans="1:40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5"/>
      <c r="O438" s="2"/>
      <c r="P438" s="35"/>
      <c r="Q438" s="35"/>
      <c r="R438" s="35"/>
      <c r="S438" s="35"/>
      <c r="T438" s="35"/>
      <c r="U438" s="40"/>
      <c r="V438" s="35"/>
      <c r="W438" s="2"/>
      <c r="X438" s="34"/>
      <c r="Y438" s="35"/>
      <c r="AA438" s="36"/>
      <c r="AB438" s="35"/>
      <c r="AD438" s="34"/>
      <c r="AE438" s="35"/>
      <c r="AG438" s="34"/>
      <c r="AH438" s="35"/>
      <c r="AI438" s="41"/>
      <c r="AK438" s="35"/>
      <c r="AN438" s="35"/>
    </row>
    <row r="439" spans="1:40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5"/>
      <c r="O439" s="2"/>
      <c r="P439" s="35"/>
      <c r="Q439" s="35"/>
      <c r="R439" s="35"/>
      <c r="S439" s="35"/>
      <c r="T439" s="35"/>
      <c r="U439" s="40"/>
      <c r="V439" s="35"/>
      <c r="W439" s="2"/>
      <c r="X439" s="34"/>
      <c r="Y439" s="35"/>
      <c r="AA439" s="36"/>
      <c r="AB439" s="35"/>
      <c r="AD439" s="34"/>
      <c r="AE439" s="35"/>
      <c r="AG439" s="34"/>
      <c r="AH439" s="35"/>
      <c r="AI439" s="41"/>
      <c r="AK439" s="35"/>
      <c r="AN439" s="35"/>
    </row>
    <row r="440" spans="1:40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5"/>
      <c r="O440" s="2"/>
      <c r="P440" s="35"/>
      <c r="Q440" s="35"/>
      <c r="R440" s="35"/>
      <c r="S440" s="35"/>
      <c r="T440" s="35"/>
      <c r="U440" s="40"/>
      <c r="V440" s="35"/>
      <c r="W440" s="2"/>
      <c r="X440" s="34"/>
      <c r="Y440" s="35"/>
      <c r="AA440" s="36"/>
      <c r="AB440" s="35"/>
      <c r="AD440" s="34"/>
      <c r="AE440" s="35"/>
      <c r="AG440" s="34"/>
      <c r="AH440" s="35"/>
      <c r="AI440" s="41"/>
      <c r="AK440" s="35"/>
      <c r="AN440" s="35"/>
    </row>
    <row r="441" spans="1:40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5"/>
      <c r="O441" s="2"/>
      <c r="P441" s="35"/>
      <c r="Q441" s="35"/>
      <c r="R441" s="35"/>
      <c r="S441" s="35"/>
      <c r="T441" s="35"/>
      <c r="U441" s="40"/>
      <c r="V441" s="35"/>
      <c r="W441" s="2"/>
      <c r="X441" s="34"/>
      <c r="Y441" s="35"/>
      <c r="AA441" s="36"/>
      <c r="AB441" s="35"/>
      <c r="AD441" s="34"/>
      <c r="AE441" s="35"/>
      <c r="AG441" s="34"/>
      <c r="AH441" s="35"/>
      <c r="AI441" s="41"/>
      <c r="AK441" s="35"/>
      <c r="AN441" s="35"/>
    </row>
    <row r="442" spans="1:40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5"/>
      <c r="O442" s="2"/>
      <c r="P442" s="35"/>
      <c r="Q442" s="35"/>
      <c r="R442" s="35"/>
      <c r="S442" s="35"/>
      <c r="T442" s="35"/>
      <c r="U442" s="40"/>
      <c r="V442" s="35"/>
      <c r="W442" s="2"/>
      <c r="X442" s="34"/>
      <c r="Y442" s="35"/>
      <c r="AA442" s="36"/>
      <c r="AB442" s="35"/>
      <c r="AD442" s="34"/>
      <c r="AE442" s="35"/>
      <c r="AG442" s="34"/>
      <c r="AH442" s="35"/>
      <c r="AI442" s="41"/>
      <c r="AK442" s="35"/>
      <c r="AN442" s="35"/>
    </row>
    <row r="443" spans="1:40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5"/>
      <c r="O443" s="2"/>
      <c r="P443" s="35"/>
      <c r="Q443" s="35"/>
      <c r="R443" s="35"/>
      <c r="S443" s="35"/>
      <c r="T443" s="35"/>
      <c r="U443" s="40"/>
      <c r="V443" s="35"/>
      <c r="W443" s="2"/>
      <c r="X443" s="34"/>
      <c r="Y443" s="35"/>
      <c r="AA443" s="36"/>
      <c r="AB443" s="35"/>
      <c r="AD443" s="34"/>
      <c r="AE443" s="35"/>
      <c r="AG443" s="34"/>
      <c r="AH443" s="35"/>
      <c r="AI443" s="41"/>
      <c r="AK443" s="35"/>
      <c r="AN443" s="35"/>
    </row>
    <row r="444" spans="1:40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5"/>
      <c r="O444" s="2"/>
      <c r="P444" s="35"/>
      <c r="Q444" s="35"/>
      <c r="R444" s="35"/>
      <c r="S444" s="35"/>
      <c r="T444" s="35"/>
      <c r="U444" s="40"/>
      <c r="V444" s="35"/>
      <c r="W444" s="2"/>
      <c r="X444" s="34"/>
      <c r="Y444" s="35"/>
      <c r="AA444" s="36"/>
      <c r="AB444" s="35"/>
      <c r="AD444" s="34"/>
      <c r="AE444" s="35"/>
      <c r="AG444" s="34"/>
      <c r="AH444" s="35"/>
      <c r="AI444" s="41"/>
      <c r="AK444" s="35"/>
      <c r="AN444" s="35"/>
    </row>
    <row r="445" spans="1:40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5"/>
      <c r="O445" s="2"/>
      <c r="P445" s="35"/>
      <c r="Q445" s="35"/>
      <c r="R445" s="35"/>
      <c r="S445" s="35"/>
      <c r="T445" s="35"/>
      <c r="U445" s="40"/>
      <c r="V445" s="35"/>
      <c r="W445" s="2"/>
      <c r="X445" s="34"/>
      <c r="Y445" s="35"/>
      <c r="AA445" s="36"/>
      <c r="AB445" s="35"/>
      <c r="AD445" s="34"/>
      <c r="AE445" s="35"/>
      <c r="AG445" s="34"/>
      <c r="AH445" s="35"/>
      <c r="AI445" s="41"/>
      <c r="AK445" s="35"/>
      <c r="AN445" s="35"/>
    </row>
    <row r="446" spans="1:40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5"/>
      <c r="O446" s="2"/>
      <c r="P446" s="35"/>
      <c r="Q446" s="35"/>
      <c r="R446" s="35"/>
      <c r="S446" s="35"/>
      <c r="T446" s="35"/>
      <c r="U446" s="40"/>
      <c r="V446" s="35"/>
      <c r="W446" s="2"/>
      <c r="X446" s="34"/>
      <c r="Y446" s="35"/>
      <c r="AA446" s="36"/>
      <c r="AB446" s="35"/>
      <c r="AD446" s="34"/>
      <c r="AE446" s="35"/>
      <c r="AG446" s="34"/>
      <c r="AH446" s="35"/>
      <c r="AI446" s="41"/>
      <c r="AK446" s="35"/>
      <c r="AN446" s="35"/>
    </row>
    <row r="447" spans="1:40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5"/>
      <c r="O447" s="2"/>
      <c r="P447" s="35"/>
      <c r="Q447" s="35"/>
      <c r="R447" s="35"/>
      <c r="S447" s="35"/>
      <c r="T447" s="35"/>
      <c r="U447" s="40"/>
      <c r="V447" s="35"/>
      <c r="W447" s="2"/>
      <c r="X447" s="34"/>
      <c r="Y447" s="35"/>
      <c r="AA447" s="36"/>
      <c r="AB447" s="35"/>
      <c r="AD447" s="34"/>
      <c r="AE447" s="35"/>
      <c r="AG447" s="34"/>
      <c r="AH447" s="35"/>
      <c r="AI447" s="41"/>
      <c r="AK447" s="35"/>
      <c r="AN447" s="35"/>
    </row>
    <row r="448" spans="1:40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5"/>
      <c r="O448" s="2"/>
      <c r="P448" s="35"/>
      <c r="Q448" s="35"/>
      <c r="R448" s="35"/>
      <c r="S448" s="35"/>
      <c r="T448" s="35"/>
      <c r="U448" s="40"/>
      <c r="V448" s="35"/>
      <c r="W448" s="2"/>
      <c r="X448" s="34"/>
      <c r="Y448" s="35"/>
      <c r="AA448" s="36"/>
      <c r="AB448" s="35"/>
      <c r="AD448" s="34"/>
      <c r="AE448" s="35"/>
      <c r="AG448" s="34"/>
      <c r="AH448" s="35"/>
      <c r="AI448" s="41"/>
      <c r="AK448" s="35"/>
      <c r="AN448" s="35"/>
    </row>
    <row r="449" spans="1:40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5"/>
      <c r="O449" s="2"/>
      <c r="P449" s="35"/>
      <c r="Q449" s="35"/>
      <c r="R449" s="35"/>
      <c r="S449" s="35"/>
      <c r="T449" s="35"/>
      <c r="U449" s="40"/>
      <c r="V449" s="35"/>
      <c r="W449" s="2"/>
      <c r="X449" s="34"/>
      <c r="Y449" s="35"/>
      <c r="AA449" s="36"/>
      <c r="AB449" s="35"/>
      <c r="AD449" s="34"/>
      <c r="AE449" s="35"/>
      <c r="AG449" s="34"/>
      <c r="AH449" s="35"/>
      <c r="AI449" s="41"/>
      <c r="AK449" s="35"/>
      <c r="AN449" s="35"/>
    </row>
    <row r="450" spans="1:40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5"/>
      <c r="O450" s="2"/>
      <c r="P450" s="35"/>
      <c r="Q450" s="35"/>
      <c r="R450" s="35"/>
      <c r="S450" s="35"/>
      <c r="T450" s="35"/>
      <c r="U450" s="40"/>
      <c r="V450" s="35"/>
      <c r="W450" s="2"/>
      <c r="X450" s="34"/>
      <c r="Y450" s="35"/>
      <c r="AA450" s="36"/>
      <c r="AB450" s="35"/>
      <c r="AD450" s="34"/>
      <c r="AE450" s="35"/>
      <c r="AG450" s="34"/>
      <c r="AH450" s="35"/>
      <c r="AI450" s="41"/>
      <c r="AK450" s="35"/>
      <c r="AN450" s="35"/>
    </row>
    <row r="451" spans="1:40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5"/>
      <c r="O451" s="2"/>
      <c r="P451" s="35"/>
      <c r="Q451" s="35"/>
      <c r="R451" s="35"/>
      <c r="S451" s="35"/>
      <c r="T451" s="35"/>
      <c r="U451" s="40"/>
      <c r="V451" s="35"/>
      <c r="W451" s="2"/>
      <c r="X451" s="34"/>
      <c r="Y451" s="35"/>
      <c r="AA451" s="36"/>
      <c r="AB451" s="35"/>
      <c r="AD451" s="34"/>
      <c r="AE451" s="35"/>
      <c r="AG451" s="34"/>
      <c r="AH451" s="35"/>
      <c r="AI451" s="41"/>
      <c r="AK451" s="35"/>
      <c r="AN451" s="35"/>
    </row>
    <row r="452" spans="1:40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5"/>
      <c r="O452" s="2"/>
      <c r="P452" s="35"/>
      <c r="Q452" s="35"/>
      <c r="R452" s="35"/>
      <c r="S452" s="35"/>
      <c r="T452" s="35"/>
      <c r="U452" s="40"/>
      <c r="V452" s="35"/>
      <c r="W452" s="2"/>
      <c r="X452" s="34"/>
      <c r="Y452" s="35"/>
      <c r="AA452" s="36"/>
      <c r="AB452" s="35"/>
      <c r="AD452" s="34"/>
      <c r="AE452" s="35"/>
      <c r="AG452" s="34"/>
      <c r="AH452" s="35"/>
      <c r="AI452" s="41"/>
      <c r="AK452" s="35"/>
      <c r="AN452" s="35"/>
    </row>
    <row r="453" spans="1:40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5"/>
      <c r="O453" s="2"/>
      <c r="P453" s="35"/>
      <c r="Q453" s="35"/>
      <c r="R453" s="35"/>
      <c r="S453" s="35"/>
      <c r="T453" s="35"/>
      <c r="U453" s="40"/>
      <c r="V453" s="35"/>
      <c r="W453" s="2"/>
      <c r="X453" s="34"/>
      <c r="Y453" s="35"/>
      <c r="AA453" s="36"/>
      <c r="AB453" s="35"/>
      <c r="AD453" s="34"/>
      <c r="AE453" s="35"/>
      <c r="AG453" s="34"/>
      <c r="AH453" s="35"/>
      <c r="AI453" s="41"/>
      <c r="AK453" s="35"/>
      <c r="AN453" s="35"/>
    </row>
    <row r="454" spans="1:40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5"/>
      <c r="O454" s="2"/>
      <c r="P454" s="35"/>
      <c r="Q454" s="35"/>
      <c r="R454" s="35"/>
      <c r="S454" s="35"/>
      <c r="T454" s="35"/>
      <c r="U454" s="40"/>
      <c r="V454" s="35"/>
      <c r="W454" s="2"/>
      <c r="X454" s="34"/>
      <c r="Y454" s="35"/>
      <c r="AA454" s="36"/>
      <c r="AB454" s="35"/>
      <c r="AD454" s="34"/>
      <c r="AE454" s="35"/>
      <c r="AG454" s="34"/>
      <c r="AH454" s="35"/>
      <c r="AI454" s="41"/>
      <c r="AK454" s="35"/>
      <c r="AN454" s="35"/>
    </row>
    <row r="455" spans="1:40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5"/>
      <c r="O455" s="2"/>
      <c r="P455" s="35"/>
      <c r="Q455" s="35"/>
      <c r="R455" s="35"/>
      <c r="S455" s="35"/>
      <c r="T455" s="35"/>
      <c r="U455" s="40"/>
      <c r="V455" s="35"/>
      <c r="W455" s="2"/>
      <c r="X455" s="34"/>
      <c r="Y455" s="35"/>
      <c r="AA455" s="36"/>
      <c r="AB455" s="35"/>
      <c r="AD455" s="34"/>
      <c r="AE455" s="35"/>
      <c r="AG455" s="34"/>
      <c r="AH455" s="35"/>
      <c r="AI455" s="41"/>
      <c r="AK455" s="35"/>
      <c r="AN455" s="35"/>
    </row>
    <row r="456" spans="1:40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5"/>
      <c r="O456" s="2"/>
      <c r="P456" s="35"/>
      <c r="Q456" s="35"/>
      <c r="R456" s="35"/>
      <c r="S456" s="35"/>
      <c r="T456" s="35"/>
      <c r="U456" s="40"/>
      <c r="V456" s="35"/>
      <c r="W456" s="2"/>
      <c r="X456" s="34"/>
      <c r="Y456" s="35"/>
      <c r="AA456" s="36"/>
      <c r="AB456" s="35"/>
      <c r="AD456" s="34"/>
      <c r="AE456" s="35"/>
      <c r="AG456" s="34"/>
      <c r="AH456" s="35"/>
      <c r="AI456" s="41"/>
      <c r="AK456" s="35"/>
      <c r="AN456" s="35"/>
    </row>
    <row r="457" spans="1:40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5"/>
      <c r="O457" s="2"/>
      <c r="P457" s="35"/>
      <c r="Q457" s="35"/>
      <c r="R457" s="35"/>
      <c r="S457" s="35"/>
      <c r="T457" s="35"/>
      <c r="U457" s="40"/>
      <c r="V457" s="35"/>
      <c r="W457" s="2"/>
      <c r="X457" s="34"/>
      <c r="Y457" s="35"/>
      <c r="AA457" s="36"/>
      <c r="AB457" s="35"/>
      <c r="AD457" s="34"/>
      <c r="AE457" s="35"/>
      <c r="AG457" s="34"/>
      <c r="AH457" s="35"/>
      <c r="AI457" s="41"/>
      <c r="AK457" s="35"/>
      <c r="AN457" s="35"/>
    </row>
    <row r="458" spans="1:40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5"/>
      <c r="O458" s="2"/>
      <c r="P458" s="35"/>
      <c r="Q458" s="35"/>
      <c r="R458" s="35"/>
      <c r="S458" s="35"/>
      <c r="T458" s="35"/>
      <c r="U458" s="40"/>
      <c r="V458" s="35"/>
      <c r="W458" s="2"/>
      <c r="X458" s="34"/>
      <c r="Y458" s="35"/>
      <c r="AA458" s="36"/>
      <c r="AB458" s="35"/>
      <c r="AD458" s="34"/>
      <c r="AE458" s="35"/>
      <c r="AG458" s="34"/>
      <c r="AH458" s="35"/>
      <c r="AI458" s="41"/>
      <c r="AK458" s="35"/>
      <c r="AN458" s="35"/>
    </row>
    <row r="459" spans="1:40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5"/>
      <c r="O459" s="2"/>
      <c r="P459" s="35"/>
      <c r="Q459" s="35"/>
      <c r="R459" s="35"/>
      <c r="S459" s="35"/>
      <c r="T459" s="35"/>
      <c r="U459" s="40"/>
      <c r="V459" s="35"/>
      <c r="W459" s="2"/>
      <c r="X459" s="34"/>
      <c r="Y459" s="35"/>
      <c r="AA459" s="36"/>
      <c r="AB459" s="35"/>
      <c r="AD459" s="34"/>
      <c r="AE459" s="35"/>
      <c r="AG459" s="34"/>
      <c r="AH459" s="35"/>
      <c r="AI459" s="41"/>
      <c r="AK459" s="35"/>
      <c r="AN459" s="35"/>
    </row>
    <row r="460" spans="1:40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5"/>
      <c r="O460" s="2"/>
      <c r="P460" s="35"/>
      <c r="Q460" s="35"/>
      <c r="R460" s="35"/>
      <c r="S460" s="35"/>
      <c r="T460" s="35"/>
      <c r="U460" s="40"/>
      <c r="V460" s="35"/>
      <c r="W460" s="2"/>
      <c r="X460" s="34"/>
      <c r="Y460" s="35"/>
      <c r="AA460" s="36"/>
      <c r="AB460" s="35"/>
      <c r="AD460" s="34"/>
      <c r="AE460" s="35"/>
      <c r="AG460" s="34"/>
      <c r="AH460" s="35"/>
      <c r="AI460" s="41"/>
      <c r="AK460" s="35"/>
      <c r="AN460" s="35"/>
    </row>
    <row r="461" spans="1:40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5"/>
      <c r="O461" s="2"/>
      <c r="P461" s="35"/>
      <c r="Q461" s="35"/>
      <c r="R461" s="35"/>
      <c r="S461" s="35"/>
      <c r="T461" s="35"/>
      <c r="U461" s="40"/>
      <c r="V461" s="35"/>
      <c r="W461" s="2"/>
      <c r="X461" s="34"/>
      <c r="Y461" s="35"/>
      <c r="AA461" s="36"/>
      <c r="AB461" s="35"/>
      <c r="AD461" s="34"/>
      <c r="AE461" s="35"/>
      <c r="AG461" s="34"/>
      <c r="AH461" s="35"/>
      <c r="AI461" s="41"/>
      <c r="AK461" s="35"/>
      <c r="AN461" s="35"/>
    </row>
    <row r="462" spans="1:40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5"/>
      <c r="O462" s="2"/>
      <c r="P462" s="35"/>
      <c r="Q462" s="35"/>
      <c r="R462" s="35"/>
      <c r="S462" s="35"/>
      <c r="T462" s="35"/>
      <c r="U462" s="40"/>
      <c r="V462" s="35"/>
      <c r="W462" s="2"/>
      <c r="X462" s="34"/>
      <c r="Y462" s="35"/>
      <c r="AA462" s="36"/>
      <c r="AB462" s="35"/>
      <c r="AD462" s="34"/>
      <c r="AE462" s="35"/>
      <c r="AG462" s="34"/>
      <c r="AH462" s="35"/>
      <c r="AI462" s="41"/>
      <c r="AK462" s="35"/>
      <c r="AN462" s="35"/>
    </row>
    <row r="463" spans="1:40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5"/>
      <c r="O463" s="2"/>
      <c r="P463" s="35"/>
      <c r="Q463" s="35"/>
      <c r="R463" s="35"/>
      <c r="S463" s="35"/>
      <c r="T463" s="35"/>
      <c r="U463" s="40"/>
      <c r="V463" s="35"/>
      <c r="W463" s="2"/>
      <c r="X463" s="34"/>
      <c r="Y463" s="35"/>
      <c r="AA463" s="36"/>
      <c r="AB463" s="35"/>
      <c r="AD463" s="34"/>
      <c r="AE463" s="35"/>
      <c r="AG463" s="34"/>
      <c r="AH463" s="35"/>
      <c r="AI463" s="41"/>
      <c r="AK463" s="35"/>
      <c r="AN463" s="35"/>
    </row>
    <row r="464" spans="1:40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5"/>
      <c r="O464" s="2"/>
      <c r="P464" s="35"/>
      <c r="Q464" s="35"/>
      <c r="R464" s="35"/>
      <c r="S464" s="35"/>
      <c r="T464" s="35"/>
      <c r="U464" s="40"/>
      <c r="V464" s="35"/>
      <c r="W464" s="2"/>
      <c r="X464" s="34"/>
      <c r="Y464" s="35"/>
      <c r="AA464" s="36"/>
      <c r="AB464" s="35"/>
      <c r="AD464" s="34"/>
      <c r="AE464" s="35"/>
      <c r="AG464" s="34"/>
      <c r="AH464" s="35"/>
      <c r="AI464" s="41"/>
      <c r="AK464" s="35"/>
      <c r="AN464" s="35"/>
    </row>
    <row r="465" spans="1:40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5"/>
      <c r="O465" s="2"/>
      <c r="P465" s="35"/>
      <c r="Q465" s="35"/>
      <c r="R465" s="35"/>
      <c r="S465" s="35"/>
      <c r="T465" s="35"/>
      <c r="U465" s="40"/>
      <c r="V465" s="35"/>
      <c r="W465" s="2"/>
      <c r="X465" s="34"/>
      <c r="Y465" s="35"/>
      <c r="AA465" s="36"/>
      <c r="AB465" s="35"/>
      <c r="AD465" s="34"/>
      <c r="AE465" s="35"/>
      <c r="AG465" s="34"/>
      <c r="AH465" s="35"/>
      <c r="AI465" s="41"/>
      <c r="AK465" s="35"/>
      <c r="AN465" s="35"/>
    </row>
    <row r="466" spans="1:40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5"/>
      <c r="O466" s="2"/>
      <c r="P466" s="35"/>
      <c r="Q466" s="35"/>
      <c r="R466" s="35"/>
      <c r="S466" s="35"/>
      <c r="T466" s="35"/>
      <c r="U466" s="40"/>
      <c r="V466" s="35"/>
      <c r="W466" s="2"/>
      <c r="X466" s="34"/>
      <c r="Y466" s="35"/>
      <c r="AA466" s="36"/>
      <c r="AB466" s="35"/>
      <c r="AD466" s="34"/>
      <c r="AE466" s="35"/>
      <c r="AG466" s="34"/>
      <c r="AH466" s="35"/>
      <c r="AI466" s="41"/>
      <c r="AK466" s="35"/>
      <c r="AN466" s="35"/>
    </row>
    <row r="467" spans="1:40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5"/>
      <c r="O467" s="2"/>
      <c r="P467" s="35"/>
      <c r="Q467" s="35"/>
      <c r="R467" s="35"/>
      <c r="S467" s="35"/>
      <c r="T467" s="35"/>
      <c r="U467" s="40"/>
      <c r="V467" s="35"/>
      <c r="W467" s="2"/>
      <c r="X467" s="34"/>
      <c r="Y467" s="35"/>
      <c r="AA467" s="36"/>
      <c r="AB467" s="35"/>
      <c r="AD467" s="34"/>
      <c r="AE467" s="35"/>
      <c r="AG467" s="34"/>
      <c r="AH467" s="35"/>
      <c r="AI467" s="41"/>
      <c r="AK467" s="35"/>
      <c r="AN467" s="35"/>
    </row>
    <row r="468" spans="1:40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5"/>
      <c r="O468" s="2"/>
      <c r="P468" s="35"/>
      <c r="Q468" s="35"/>
      <c r="R468" s="35"/>
      <c r="S468" s="35"/>
      <c r="T468" s="35"/>
      <c r="U468" s="40"/>
      <c r="V468" s="35"/>
      <c r="W468" s="2"/>
      <c r="X468" s="34"/>
      <c r="Y468" s="35"/>
      <c r="AA468" s="36"/>
      <c r="AB468" s="35"/>
      <c r="AD468" s="34"/>
      <c r="AE468" s="35"/>
      <c r="AG468" s="34"/>
      <c r="AH468" s="35"/>
      <c r="AI468" s="41"/>
      <c r="AK468" s="35"/>
      <c r="AN468" s="35"/>
    </row>
    <row r="469" spans="1:40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5"/>
      <c r="O469" s="2"/>
      <c r="P469" s="35"/>
      <c r="Q469" s="35"/>
      <c r="R469" s="35"/>
      <c r="S469" s="35"/>
      <c r="T469" s="35"/>
      <c r="U469" s="40"/>
      <c r="V469" s="35"/>
      <c r="W469" s="2"/>
      <c r="X469" s="34"/>
      <c r="Y469" s="35"/>
      <c r="AA469" s="36"/>
      <c r="AB469" s="35"/>
      <c r="AD469" s="34"/>
      <c r="AE469" s="35"/>
      <c r="AG469" s="34"/>
      <c r="AH469" s="35"/>
      <c r="AI469" s="41"/>
      <c r="AK469" s="35"/>
      <c r="AN469" s="35"/>
    </row>
    <row r="470" spans="1:40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5"/>
      <c r="O470" s="2"/>
      <c r="P470" s="35"/>
      <c r="Q470" s="35"/>
      <c r="R470" s="35"/>
      <c r="S470" s="35"/>
      <c r="T470" s="35"/>
      <c r="U470" s="40"/>
      <c r="V470" s="35"/>
      <c r="W470" s="2"/>
      <c r="X470" s="34"/>
      <c r="Y470" s="35"/>
      <c r="AA470" s="36"/>
      <c r="AB470" s="35"/>
      <c r="AD470" s="34"/>
      <c r="AE470" s="35"/>
      <c r="AG470" s="34"/>
      <c r="AH470" s="35"/>
      <c r="AI470" s="41"/>
      <c r="AK470" s="35"/>
      <c r="AN470" s="35"/>
    </row>
    <row r="471" spans="1:40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5"/>
      <c r="O471" s="2"/>
      <c r="P471" s="35"/>
      <c r="Q471" s="35"/>
      <c r="R471" s="35"/>
      <c r="S471" s="35"/>
      <c r="T471" s="35"/>
      <c r="U471" s="40"/>
      <c r="V471" s="35"/>
      <c r="W471" s="2"/>
      <c r="X471" s="34"/>
      <c r="Y471" s="35"/>
      <c r="AA471" s="36"/>
      <c r="AB471" s="35"/>
      <c r="AD471" s="34"/>
      <c r="AE471" s="35"/>
      <c r="AG471" s="34"/>
      <c r="AH471" s="35"/>
      <c r="AI471" s="41"/>
      <c r="AK471" s="35"/>
      <c r="AN471" s="35"/>
    </row>
    <row r="472" spans="1:40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5"/>
      <c r="O472" s="2"/>
      <c r="P472" s="35"/>
      <c r="Q472" s="35"/>
      <c r="R472" s="35"/>
      <c r="S472" s="35"/>
      <c r="T472" s="35"/>
      <c r="U472" s="40"/>
      <c r="V472" s="35"/>
      <c r="W472" s="2"/>
      <c r="X472" s="34"/>
      <c r="Y472" s="35"/>
      <c r="AA472" s="36"/>
      <c r="AB472" s="35"/>
      <c r="AD472" s="34"/>
      <c r="AE472" s="35"/>
      <c r="AG472" s="34"/>
      <c r="AH472" s="35"/>
      <c r="AI472" s="41"/>
      <c r="AK472" s="35"/>
      <c r="AN472" s="35"/>
    </row>
    <row r="473" spans="1:40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5"/>
      <c r="O473" s="2"/>
      <c r="P473" s="35"/>
      <c r="Q473" s="35"/>
      <c r="R473" s="35"/>
      <c r="S473" s="35"/>
      <c r="T473" s="35"/>
      <c r="U473" s="40"/>
      <c r="V473" s="35"/>
      <c r="W473" s="2"/>
      <c r="X473" s="34"/>
      <c r="Y473" s="35"/>
      <c r="AA473" s="36"/>
      <c r="AB473" s="35"/>
      <c r="AD473" s="34"/>
      <c r="AE473" s="35"/>
      <c r="AG473" s="34"/>
      <c r="AH473" s="35"/>
      <c r="AI473" s="41"/>
      <c r="AK473" s="35"/>
      <c r="AN473" s="35"/>
    </row>
    <row r="474" spans="1:40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5"/>
      <c r="O474" s="2"/>
      <c r="P474" s="35"/>
      <c r="Q474" s="35"/>
      <c r="R474" s="35"/>
      <c r="S474" s="35"/>
      <c r="T474" s="35"/>
      <c r="U474" s="40"/>
      <c r="V474" s="35"/>
      <c r="W474" s="2"/>
      <c r="X474" s="34"/>
      <c r="Y474" s="35"/>
      <c r="AA474" s="36"/>
      <c r="AB474" s="35"/>
      <c r="AD474" s="34"/>
      <c r="AE474" s="35"/>
      <c r="AG474" s="34"/>
      <c r="AH474" s="35"/>
      <c r="AI474" s="41"/>
      <c r="AK474" s="35"/>
      <c r="AN474" s="35"/>
    </row>
    <row r="475" spans="1:40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5"/>
      <c r="O475" s="2"/>
      <c r="P475" s="35"/>
      <c r="Q475" s="35"/>
      <c r="R475" s="35"/>
      <c r="S475" s="35"/>
      <c r="T475" s="35"/>
      <c r="U475" s="40"/>
      <c r="V475" s="35"/>
      <c r="W475" s="2"/>
      <c r="X475" s="34"/>
      <c r="Y475" s="35"/>
      <c r="AA475" s="36"/>
      <c r="AB475" s="35"/>
      <c r="AD475" s="34"/>
      <c r="AE475" s="35"/>
      <c r="AG475" s="34"/>
      <c r="AH475" s="35"/>
      <c r="AI475" s="41"/>
      <c r="AK475" s="35"/>
      <c r="AN475" s="35"/>
    </row>
    <row r="476" spans="1:40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5"/>
      <c r="O476" s="2"/>
      <c r="P476" s="35"/>
      <c r="Q476" s="35"/>
      <c r="R476" s="35"/>
      <c r="S476" s="35"/>
      <c r="T476" s="35"/>
      <c r="U476" s="40"/>
      <c r="V476" s="35"/>
      <c r="W476" s="2"/>
      <c r="X476" s="34"/>
      <c r="Y476" s="35"/>
      <c r="AA476" s="36"/>
      <c r="AB476" s="35"/>
      <c r="AD476" s="34"/>
      <c r="AE476" s="35"/>
      <c r="AG476" s="34"/>
      <c r="AH476" s="35"/>
      <c r="AI476" s="41"/>
      <c r="AK476" s="35"/>
      <c r="AN476" s="35"/>
    </row>
    <row r="477" spans="1:40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5"/>
      <c r="O477" s="2"/>
      <c r="P477" s="35"/>
      <c r="Q477" s="35"/>
      <c r="R477" s="35"/>
      <c r="S477" s="35"/>
      <c r="T477" s="35"/>
      <c r="U477" s="40"/>
      <c r="V477" s="35"/>
      <c r="W477" s="2"/>
      <c r="X477" s="34"/>
      <c r="Y477" s="35"/>
      <c r="AA477" s="36"/>
      <c r="AB477" s="35"/>
      <c r="AD477" s="34"/>
      <c r="AE477" s="35"/>
      <c r="AG477" s="34"/>
      <c r="AH477" s="35"/>
      <c r="AI477" s="41"/>
      <c r="AK477" s="35"/>
      <c r="AN477" s="35"/>
    </row>
    <row r="478" spans="1:40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5"/>
      <c r="O478" s="2"/>
      <c r="P478" s="35"/>
      <c r="Q478" s="35"/>
      <c r="R478" s="35"/>
      <c r="S478" s="35"/>
      <c r="T478" s="35"/>
      <c r="U478" s="40"/>
      <c r="V478" s="35"/>
      <c r="W478" s="2"/>
      <c r="X478" s="34"/>
      <c r="Y478" s="35"/>
      <c r="AA478" s="36"/>
      <c r="AB478" s="35"/>
      <c r="AD478" s="34"/>
      <c r="AE478" s="35"/>
      <c r="AG478" s="34"/>
      <c r="AH478" s="35"/>
      <c r="AI478" s="41"/>
      <c r="AK478" s="35"/>
      <c r="AN478" s="35"/>
    </row>
    <row r="479" spans="1:40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5"/>
      <c r="O479" s="2"/>
      <c r="P479" s="35"/>
      <c r="Q479" s="35"/>
      <c r="R479" s="35"/>
      <c r="S479" s="35"/>
      <c r="T479" s="35"/>
      <c r="U479" s="40"/>
      <c r="V479" s="35"/>
      <c r="W479" s="2"/>
      <c r="X479" s="34"/>
      <c r="Y479" s="35"/>
      <c r="AA479" s="36"/>
      <c r="AB479" s="35"/>
      <c r="AD479" s="34"/>
      <c r="AE479" s="35"/>
      <c r="AG479" s="34"/>
      <c r="AH479" s="35"/>
      <c r="AI479" s="41"/>
      <c r="AK479" s="35"/>
      <c r="AN479" s="35"/>
    </row>
    <row r="480" spans="1:40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5"/>
      <c r="O480" s="2"/>
      <c r="P480" s="35"/>
      <c r="Q480" s="35"/>
      <c r="R480" s="35"/>
      <c r="S480" s="35"/>
      <c r="T480" s="35"/>
      <c r="U480" s="40"/>
      <c r="V480" s="35"/>
      <c r="W480" s="2"/>
      <c r="X480" s="34"/>
      <c r="Y480" s="35"/>
      <c r="AA480" s="36"/>
      <c r="AB480" s="35"/>
      <c r="AD480" s="34"/>
      <c r="AE480" s="35"/>
      <c r="AG480" s="34"/>
      <c r="AH480" s="35"/>
      <c r="AI480" s="41"/>
      <c r="AK480" s="35"/>
      <c r="AN480" s="35"/>
    </row>
    <row r="481" spans="1:40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5"/>
      <c r="O481" s="2"/>
      <c r="P481" s="35"/>
      <c r="Q481" s="35"/>
      <c r="R481" s="35"/>
      <c r="S481" s="35"/>
      <c r="T481" s="35"/>
      <c r="U481" s="40"/>
      <c r="V481" s="35"/>
      <c r="W481" s="2"/>
      <c r="X481" s="34"/>
      <c r="Y481" s="35"/>
      <c r="AA481" s="36"/>
      <c r="AB481" s="35"/>
      <c r="AD481" s="34"/>
      <c r="AE481" s="35"/>
      <c r="AG481" s="34"/>
      <c r="AH481" s="35"/>
      <c r="AI481" s="41"/>
      <c r="AK481" s="35"/>
      <c r="AN481" s="35"/>
    </row>
    <row r="482" spans="1:40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5"/>
      <c r="O482" s="2"/>
      <c r="P482" s="35"/>
      <c r="Q482" s="35"/>
      <c r="R482" s="35"/>
      <c r="S482" s="35"/>
      <c r="T482" s="35"/>
      <c r="U482" s="40"/>
      <c r="V482" s="35"/>
      <c r="W482" s="2"/>
      <c r="X482" s="34"/>
      <c r="Y482" s="35"/>
      <c r="AA482" s="36"/>
      <c r="AB482" s="35"/>
      <c r="AD482" s="34"/>
      <c r="AE482" s="35"/>
      <c r="AG482" s="34"/>
      <c r="AH482" s="35"/>
      <c r="AI482" s="41"/>
      <c r="AK482" s="35"/>
      <c r="AN482" s="35"/>
    </row>
    <row r="483" spans="1:40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5"/>
      <c r="O483" s="2"/>
      <c r="P483" s="35"/>
      <c r="Q483" s="35"/>
      <c r="R483" s="35"/>
      <c r="S483" s="35"/>
      <c r="T483" s="35"/>
      <c r="U483" s="40"/>
      <c r="V483" s="35"/>
      <c r="W483" s="2"/>
      <c r="X483" s="34"/>
      <c r="Y483" s="35"/>
      <c r="AA483" s="36"/>
      <c r="AB483" s="35"/>
      <c r="AD483" s="34"/>
      <c r="AE483" s="35"/>
      <c r="AG483" s="34"/>
      <c r="AH483" s="35"/>
      <c r="AI483" s="41"/>
      <c r="AK483" s="35"/>
      <c r="AN483" s="35"/>
    </row>
    <row r="484" spans="1:40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5"/>
      <c r="O484" s="2"/>
      <c r="P484" s="35"/>
      <c r="Q484" s="35"/>
      <c r="R484" s="35"/>
      <c r="S484" s="35"/>
      <c r="T484" s="35"/>
      <c r="U484" s="40"/>
      <c r="V484" s="35"/>
      <c r="W484" s="2"/>
      <c r="X484" s="34"/>
      <c r="Y484" s="35"/>
      <c r="AA484" s="36"/>
      <c r="AB484" s="35"/>
      <c r="AD484" s="34"/>
      <c r="AE484" s="35"/>
      <c r="AG484" s="34"/>
      <c r="AH484" s="35"/>
      <c r="AI484" s="41"/>
      <c r="AK484" s="35"/>
      <c r="AN484" s="35"/>
    </row>
    <row r="485" spans="1:40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5"/>
      <c r="O485" s="2"/>
      <c r="P485" s="35"/>
      <c r="Q485" s="35"/>
      <c r="R485" s="35"/>
      <c r="S485" s="35"/>
      <c r="T485" s="35"/>
      <c r="U485" s="40"/>
      <c r="V485" s="35"/>
      <c r="W485" s="2"/>
      <c r="X485" s="34"/>
      <c r="Y485" s="35"/>
      <c r="AA485" s="36"/>
      <c r="AB485" s="35"/>
      <c r="AD485" s="34"/>
      <c r="AE485" s="35"/>
      <c r="AG485" s="34"/>
      <c r="AH485" s="35"/>
      <c r="AI485" s="41"/>
      <c r="AK485" s="35"/>
      <c r="AN485" s="35"/>
    </row>
    <row r="486" spans="1:40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5"/>
      <c r="O486" s="2"/>
      <c r="P486" s="35"/>
      <c r="Q486" s="35"/>
      <c r="R486" s="35"/>
      <c r="S486" s="35"/>
      <c r="T486" s="35"/>
      <c r="U486" s="40"/>
      <c r="V486" s="35"/>
      <c r="W486" s="2"/>
      <c r="X486" s="34"/>
      <c r="Y486" s="35"/>
      <c r="AA486" s="36"/>
      <c r="AB486" s="35"/>
      <c r="AD486" s="34"/>
      <c r="AE486" s="35"/>
      <c r="AG486" s="34"/>
      <c r="AH486" s="35"/>
      <c r="AI486" s="41"/>
      <c r="AK486" s="35"/>
      <c r="AN486" s="35"/>
    </row>
    <row r="487" spans="1:40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5"/>
      <c r="O487" s="2"/>
      <c r="P487" s="35"/>
      <c r="Q487" s="35"/>
      <c r="R487" s="35"/>
      <c r="S487" s="35"/>
      <c r="T487" s="35"/>
      <c r="U487" s="40"/>
      <c r="V487" s="35"/>
      <c r="W487" s="2"/>
      <c r="X487" s="34"/>
      <c r="Y487" s="35"/>
      <c r="AA487" s="36"/>
      <c r="AB487" s="35"/>
      <c r="AD487" s="34"/>
      <c r="AE487" s="35"/>
      <c r="AG487" s="34"/>
      <c r="AH487" s="35"/>
      <c r="AI487" s="41"/>
      <c r="AK487" s="35"/>
      <c r="AN487" s="35"/>
    </row>
    <row r="488" spans="1:40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5"/>
      <c r="O488" s="2"/>
      <c r="P488" s="35"/>
      <c r="Q488" s="35"/>
      <c r="R488" s="35"/>
      <c r="S488" s="35"/>
      <c r="T488" s="35"/>
      <c r="U488" s="40"/>
      <c r="V488" s="35"/>
      <c r="W488" s="2"/>
      <c r="X488" s="34"/>
      <c r="Y488" s="35"/>
      <c r="AA488" s="36"/>
      <c r="AB488" s="35"/>
      <c r="AD488" s="34"/>
      <c r="AE488" s="35"/>
      <c r="AG488" s="34"/>
      <c r="AH488" s="35"/>
      <c r="AI488" s="41"/>
      <c r="AK488" s="35"/>
      <c r="AN488" s="35"/>
    </row>
    <row r="489" spans="1:40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5"/>
      <c r="O489" s="2"/>
      <c r="P489" s="35"/>
      <c r="Q489" s="35"/>
      <c r="R489" s="35"/>
      <c r="S489" s="35"/>
      <c r="T489" s="35"/>
      <c r="U489" s="40"/>
      <c r="V489" s="35"/>
      <c r="W489" s="2"/>
      <c r="X489" s="34"/>
      <c r="Y489" s="35"/>
      <c r="AA489" s="36"/>
      <c r="AB489" s="35"/>
      <c r="AD489" s="34"/>
      <c r="AE489" s="35"/>
      <c r="AG489" s="34"/>
      <c r="AH489" s="35"/>
      <c r="AI489" s="41"/>
      <c r="AK489" s="35"/>
      <c r="AN489" s="35"/>
    </row>
    <row r="490" spans="1:40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5"/>
      <c r="O490" s="2"/>
      <c r="P490" s="35"/>
      <c r="Q490" s="35"/>
      <c r="R490" s="35"/>
      <c r="S490" s="35"/>
      <c r="T490" s="35"/>
      <c r="U490" s="40"/>
      <c r="V490" s="35"/>
      <c r="W490" s="2"/>
      <c r="X490" s="34"/>
      <c r="Y490" s="35"/>
      <c r="AA490" s="36"/>
      <c r="AB490" s="35"/>
      <c r="AD490" s="34"/>
      <c r="AE490" s="35"/>
      <c r="AG490" s="34"/>
      <c r="AH490" s="35"/>
      <c r="AI490" s="41"/>
      <c r="AK490" s="35"/>
      <c r="AN490" s="35"/>
    </row>
    <row r="491" spans="1:40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5"/>
      <c r="O491" s="2"/>
      <c r="P491" s="35"/>
      <c r="Q491" s="35"/>
      <c r="R491" s="35"/>
      <c r="S491" s="35"/>
      <c r="T491" s="35"/>
      <c r="U491" s="40"/>
      <c r="V491" s="35"/>
      <c r="W491" s="2"/>
      <c r="X491" s="34"/>
      <c r="Y491" s="35"/>
      <c r="AA491" s="36"/>
      <c r="AB491" s="35"/>
      <c r="AD491" s="34"/>
      <c r="AE491" s="35"/>
      <c r="AG491" s="34"/>
      <c r="AH491" s="35"/>
      <c r="AI491" s="41"/>
      <c r="AK491" s="35"/>
      <c r="AN491" s="35"/>
    </row>
    <row r="492" spans="1:40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5"/>
      <c r="O492" s="2"/>
      <c r="P492" s="35"/>
      <c r="Q492" s="35"/>
      <c r="R492" s="35"/>
      <c r="S492" s="35"/>
      <c r="T492" s="35"/>
      <c r="U492" s="40"/>
      <c r="V492" s="35"/>
      <c r="W492" s="2"/>
      <c r="X492" s="34"/>
      <c r="Y492" s="35"/>
      <c r="AA492" s="36"/>
      <c r="AB492" s="35"/>
      <c r="AD492" s="34"/>
      <c r="AE492" s="35"/>
      <c r="AG492" s="34"/>
      <c r="AH492" s="35"/>
      <c r="AI492" s="41"/>
      <c r="AK492" s="35"/>
      <c r="AN492" s="35"/>
    </row>
    <row r="493" spans="1:40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5"/>
      <c r="O493" s="2"/>
      <c r="P493" s="35"/>
      <c r="Q493" s="35"/>
      <c r="R493" s="35"/>
      <c r="S493" s="35"/>
      <c r="T493" s="35"/>
      <c r="U493" s="40"/>
      <c r="V493" s="35"/>
      <c r="W493" s="2"/>
      <c r="X493" s="34"/>
      <c r="Y493" s="35"/>
      <c r="AA493" s="36"/>
      <c r="AB493" s="35"/>
      <c r="AD493" s="34"/>
      <c r="AE493" s="35"/>
      <c r="AG493" s="34"/>
      <c r="AH493" s="35"/>
      <c r="AI493" s="41"/>
      <c r="AK493" s="35"/>
      <c r="AN493" s="35"/>
    </row>
    <row r="494" spans="1:40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5"/>
      <c r="O494" s="2"/>
      <c r="P494" s="35"/>
      <c r="Q494" s="35"/>
      <c r="R494" s="35"/>
      <c r="S494" s="35"/>
      <c r="T494" s="35"/>
      <c r="U494" s="40"/>
      <c r="V494" s="35"/>
      <c r="W494" s="2"/>
      <c r="X494" s="34"/>
      <c r="Y494" s="35"/>
      <c r="AA494" s="36"/>
      <c r="AB494" s="35"/>
      <c r="AD494" s="34"/>
      <c r="AE494" s="35"/>
      <c r="AG494" s="34"/>
      <c r="AH494" s="35"/>
      <c r="AI494" s="41"/>
      <c r="AK494" s="35"/>
      <c r="AN494" s="35"/>
    </row>
    <row r="495" spans="1:40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5"/>
      <c r="O495" s="2"/>
      <c r="P495" s="35"/>
      <c r="Q495" s="35"/>
      <c r="R495" s="35"/>
      <c r="S495" s="35"/>
      <c r="T495" s="35"/>
      <c r="U495" s="40"/>
      <c r="V495" s="35"/>
      <c r="W495" s="2"/>
      <c r="X495" s="34"/>
      <c r="Y495" s="35"/>
      <c r="AA495" s="36"/>
      <c r="AB495" s="35"/>
      <c r="AD495" s="34"/>
      <c r="AE495" s="35"/>
      <c r="AG495" s="34"/>
      <c r="AH495" s="35"/>
      <c r="AI495" s="41"/>
      <c r="AK495" s="35"/>
      <c r="AN495" s="35"/>
    </row>
    <row r="496" spans="1:40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5"/>
      <c r="O496" s="2"/>
      <c r="P496" s="35"/>
      <c r="Q496" s="35"/>
      <c r="R496" s="35"/>
      <c r="S496" s="35"/>
      <c r="T496" s="35"/>
      <c r="U496" s="40"/>
      <c r="V496" s="35"/>
      <c r="W496" s="2"/>
      <c r="X496" s="34"/>
      <c r="Y496" s="35"/>
      <c r="AA496" s="36"/>
      <c r="AB496" s="35"/>
      <c r="AD496" s="34"/>
      <c r="AE496" s="35"/>
      <c r="AG496" s="34"/>
      <c r="AH496" s="35"/>
      <c r="AI496" s="41"/>
      <c r="AK496" s="35"/>
      <c r="AN496" s="35"/>
    </row>
    <row r="497" spans="1:40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5"/>
      <c r="O497" s="2"/>
      <c r="P497" s="35"/>
      <c r="Q497" s="35"/>
      <c r="R497" s="35"/>
      <c r="S497" s="35"/>
      <c r="T497" s="35"/>
      <c r="U497" s="40"/>
      <c r="V497" s="35"/>
      <c r="W497" s="2"/>
      <c r="X497" s="34"/>
      <c r="Y497" s="35"/>
      <c r="AA497" s="36"/>
      <c r="AB497" s="35"/>
      <c r="AD497" s="34"/>
      <c r="AE497" s="35"/>
      <c r="AG497" s="34"/>
      <c r="AH497" s="35"/>
      <c r="AI497" s="41"/>
      <c r="AK497" s="35"/>
      <c r="AN497" s="35"/>
    </row>
    <row r="498" spans="1:40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5"/>
      <c r="O498" s="2"/>
      <c r="P498" s="35"/>
      <c r="Q498" s="35"/>
      <c r="R498" s="35"/>
      <c r="S498" s="35"/>
      <c r="T498" s="35"/>
      <c r="U498" s="40"/>
      <c r="V498" s="35"/>
      <c r="W498" s="2"/>
      <c r="X498" s="34"/>
      <c r="Y498" s="35"/>
      <c r="AA498" s="36"/>
      <c r="AB498" s="35"/>
      <c r="AD498" s="34"/>
      <c r="AE498" s="35"/>
      <c r="AG498" s="34"/>
      <c r="AH498" s="35"/>
      <c r="AI498" s="41"/>
      <c r="AK498" s="35"/>
      <c r="AN498" s="35"/>
    </row>
    <row r="499" spans="1:40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5"/>
      <c r="O499" s="2"/>
      <c r="P499" s="35"/>
      <c r="Q499" s="35"/>
      <c r="R499" s="35"/>
      <c r="S499" s="35"/>
      <c r="T499" s="35"/>
      <c r="U499" s="40"/>
      <c r="V499" s="35"/>
      <c r="W499" s="2"/>
      <c r="X499" s="34"/>
      <c r="Y499" s="35"/>
      <c r="AA499" s="36"/>
      <c r="AB499" s="35"/>
      <c r="AD499" s="34"/>
      <c r="AE499" s="35"/>
      <c r="AG499" s="34"/>
      <c r="AH499" s="35"/>
      <c r="AI499" s="41"/>
      <c r="AK499" s="35"/>
      <c r="AN499" s="35"/>
    </row>
    <row r="500" spans="1:40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5"/>
      <c r="O500" s="2"/>
      <c r="P500" s="35"/>
      <c r="Q500" s="35"/>
      <c r="R500" s="35"/>
      <c r="S500" s="35"/>
      <c r="T500" s="35"/>
      <c r="U500" s="40"/>
      <c r="V500" s="35"/>
      <c r="W500" s="2"/>
      <c r="X500" s="34"/>
      <c r="Y500" s="35"/>
      <c r="AA500" s="36"/>
      <c r="AB500" s="35"/>
      <c r="AD500" s="34"/>
      <c r="AE500" s="35"/>
      <c r="AG500" s="34"/>
      <c r="AH500" s="35"/>
      <c r="AI500" s="41"/>
      <c r="AK500" s="35"/>
      <c r="AN500" s="35"/>
    </row>
    <row r="501" spans="1:40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5"/>
      <c r="O501" s="2"/>
      <c r="P501" s="35"/>
      <c r="Q501" s="35"/>
      <c r="R501" s="35"/>
      <c r="S501" s="35"/>
      <c r="T501" s="35"/>
      <c r="U501" s="40"/>
      <c r="V501" s="35"/>
      <c r="W501" s="2"/>
      <c r="X501" s="34"/>
      <c r="Y501" s="35"/>
      <c r="AA501" s="36"/>
      <c r="AB501" s="35"/>
      <c r="AD501" s="34"/>
      <c r="AE501" s="35"/>
      <c r="AG501" s="34"/>
      <c r="AH501" s="35"/>
      <c r="AI501" s="41"/>
      <c r="AK501" s="35"/>
      <c r="AN501" s="35"/>
    </row>
    <row r="502" spans="1:40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5"/>
      <c r="O502" s="2"/>
      <c r="P502" s="35"/>
      <c r="Q502" s="35"/>
      <c r="R502" s="35"/>
      <c r="S502" s="35"/>
      <c r="T502" s="35"/>
      <c r="U502" s="40"/>
      <c r="V502" s="35"/>
      <c r="W502" s="2"/>
      <c r="X502" s="34"/>
      <c r="Y502" s="35"/>
      <c r="AA502" s="36"/>
      <c r="AB502" s="35"/>
      <c r="AD502" s="34"/>
      <c r="AE502" s="35"/>
      <c r="AG502" s="34"/>
      <c r="AH502" s="35"/>
      <c r="AI502" s="41"/>
      <c r="AK502" s="35"/>
      <c r="AN502" s="35"/>
    </row>
    <row r="503" spans="1:40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5"/>
      <c r="O503" s="2"/>
      <c r="P503" s="35"/>
      <c r="Q503" s="35"/>
      <c r="R503" s="35"/>
      <c r="S503" s="35"/>
      <c r="T503" s="35"/>
      <c r="U503" s="40"/>
      <c r="V503" s="35"/>
      <c r="W503" s="2"/>
      <c r="X503" s="34"/>
      <c r="Y503" s="35"/>
      <c r="AA503" s="36"/>
      <c r="AB503" s="35"/>
      <c r="AD503" s="34"/>
      <c r="AE503" s="35"/>
      <c r="AG503" s="34"/>
      <c r="AH503" s="35"/>
      <c r="AI503" s="41"/>
      <c r="AK503" s="35"/>
      <c r="AN503" s="35"/>
    </row>
    <row r="504" spans="1:40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5"/>
      <c r="O504" s="2"/>
      <c r="P504" s="35"/>
      <c r="Q504" s="35"/>
      <c r="R504" s="35"/>
      <c r="S504" s="35"/>
      <c r="T504" s="35"/>
      <c r="U504" s="40"/>
      <c r="V504" s="35"/>
      <c r="W504" s="2"/>
      <c r="X504" s="34"/>
      <c r="Y504" s="35"/>
      <c r="AA504" s="36"/>
      <c r="AB504" s="35"/>
      <c r="AD504" s="34"/>
      <c r="AE504" s="35"/>
      <c r="AG504" s="34"/>
      <c r="AH504" s="35"/>
      <c r="AI504" s="41"/>
      <c r="AK504" s="35"/>
      <c r="AN504" s="35"/>
    </row>
    <row r="505" spans="1:40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5"/>
      <c r="O505" s="2"/>
      <c r="P505" s="35"/>
      <c r="Q505" s="35"/>
      <c r="R505" s="35"/>
      <c r="S505" s="35"/>
      <c r="T505" s="35"/>
      <c r="U505" s="40"/>
      <c r="V505" s="35"/>
      <c r="W505" s="2"/>
      <c r="X505" s="34"/>
      <c r="Y505" s="35"/>
      <c r="AA505" s="36"/>
      <c r="AB505" s="35"/>
      <c r="AD505" s="34"/>
      <c r="AE505" s="35"/>
      <c r="AG505" s="34"/>
      <c r="AH505" s="35"/>
      <c r="AI505" s="41"/>
      <c r="AK505" s="35"/>
      <c r="AN505" s="35"/>
    </row>
    <row r="506" spans="1:40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5"/>
      <c r="O506" s="2"/>
      <c r="P506" s="35"/>
      <c r="Q506" s="35"/>
      <c r="R506" s="35"/>
      <c r="S506" s="35"/>
      <c r="T506" s="35"/>
      <c r="U506" s="40"/>
      <c r="V506" s="35"/>
      <c r="W506" s="2"/>
      <c r="X506" s="34"/>
      <c r="Y506" s="35"/>
      <c r="AA506" s="36"/>
      <c r="AB506" s="35"/>
      <c r="AD506" s="34"/>
      <c r="AE506" s="35"/>
      <c r="AG506" s="34"/>
      <c r="AH506" s="35"/>
      <c r="AI506" s="41"/>
      <c r="AK506" s="35"/>
      <c r="AN506" s="35"/>
    </row>
    <row r="507" spans="1:40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5"/>
      <c r="O507" s="2"/>
      <c r="P507" s="35"/>
      <c r="Q507" s="35"/>
      <c r="R507" s="35"/>
      <c r="S507" s="35"/>
      <c r="T507" s="35"/>
      <c r="U507" s="40"/>
      <c r="V507" s="35"/>
      <c r="W507" s="2"/>
      <c r="X507" s="34"/>
      <c r="Y507" s="35"/>
      <c r="AA507" s="36"/>
      <c r="AB507" s="35"/>
      <c r="AD507" s="34"/>
      <c r="AE507" s="35"/>
      <c r="AG507" s="34"/>
      <c r="AH507" s="35"/>
      <c r="AI507" s="41"/>
      <c r="AK507" s="35"/>
      <c r="AN507" s="35"/>
    </row>
    <row r="508" spans="1:40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5"/>
      <c r="O508" s="2"/>
      <c r="P508" s="35"/>
      <c r="Q508" s="35"/>
      <c r="R508" s="35"/>
      <c r="S508" s="35"/>
      <c r="T508" s="35"/>
      <c r="U508" s="40"/>
      <c r="V508" s="35"/>
      <c r="W508" s="2"/>
      <c r="X508" s="34"/>
      <c r="Y508" s="35"/>
      <c r="AA508" s="36"/>
      <c r="AB508" s="35"/>
      <c r="AD508" s="34"/>
      <c r="AE508" s="35"/>
      <c r="AG508" s="34"/>
      <c r="AH508" s="35"/>
      <c r="AI508" s="41"/>
      <c r="AK508" s="35"/>
      <c r="AN508" s="35"/>
    </row>
    <row r="509" spans="1:40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5"/>
      <c r="O509" s="2"/>
      <c r="P509" s="35"/>
      <c r="Q509" s="35"/>
      <c r="R509" s="35"/>
      <c r="S509" s="35"/>
      <c r="T509" s="35"/>
      <c r="U509" s="40"/>
      <c r="V509" s="35"/>
      <c r="W509" s="2"/>
      <c r="X509" s="34"/>
      <c r="Y509" s="35"/>
      <c r="AA509" s="36"/>
      <c r="AB509" s="35"/>
      <c r="AD509" s="34"/>
      <c r="AE509" s="35"/>
      <c r="AG509" s="34"/>
      <c r="AH509" s="35"/>
      <c r="AI509" s="41"/>
      <c r="AK509" s="35"/>
      <c r="AN509" s="35"/>
    </row>
    <row r="510" spans="1:40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5"/>
      <c r="O510" s="2"/>
      <c r="P510" s="35"/>
      <c r="Q510" s="35"/>
      <c r="R510" s="35"/>
      <c r="S510" s="35"/>
      <c r="T510" s="35"/>
      <c r="U510" s="40"/>
      <c r="V510" s="35"/>
      <c r="W510" s="2"/>
      <c r="X510" s="34"/>
      <c r="Y510" s="35"/>
      <c r="AA510" s="36"/>
      <c r="AB510" s="35"/>
      <c r="AD510" s="34"/>
      <c r="AE510" s="35"/>
      <c r="AG510" s="34"/>
      <c r="AH510" s="35"/>
      <c r="AI510" s="41"/>
      <c r="AK510" s="35"/>
      <c r="AN510" s="35"/>
    </row>
    <row r="511" spans="1:40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5"/>
      <c r="O511" s="2"/>
      <c r="P511" s="35"/>
      <c r="Q511" s="35"/>
      <c r="R511" s="35"/>
      <c r="S511" s="35"/>
      <c r="T511" s="35"/>
      <c r="U511" s="40"/>
      <c r="V511" s="35"/>
      <c r="W511" s="2"/>
      <c r="X511" s="34"/>
      <c r="Y511" s="35"/>
      <c r="AA511" s="36"/>
      <c r="AB511" s="35"/>
      <c r="AD511" s="34"/>
      <c r="AE511" s="35"/>
      <c r="AG511" s="34"/>
      <c r="AH511" s="35"/>
      <c r="AI511" s="41"/>
      <c r="AK511" s="35"/>
      <c r="AN511" s="35"/>
    </row>
    <row r="512" spans="1:40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5"/>
      <c r="O512" s="2"/>
      <c r="P512" s="35"/>
      <c r="Q512" s="35"/>
      <c r="R512" s="35"/>
      <c r="S512" s="35"/>
      <c r="T512" s="35"/>
      <c r="U512" s="40"/>
      <c r="V512" s="35"/>
      <c r="W512" s="2"/>
      <c r="X512" s="34"/>
      <c r="Y512" s="35"/>
      <c r="AA512" s="36"/>
      <c r="AB512" s="35"/>
      <c r="AD512" s="34"/>
      <c r="AE512" s="35"/>
      <c r="AG512" s="34"/>
      <c r="AH512" s="35"/>
      <c r="AI512" s="41"/>
      <c r="AK512" s="35"/>
      <c r="AN512" s="35"/>
    </row>
    <row r="513" spans="1:40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5"/>
      <c r="O513" s="2"/>
      <c r="P513" s="35"/>
      <c r="Q513" s="35"/>
      <c r="R513" s="35"/>
      <c r="S513" s="35"/>
      <c r="T513" s="35"/>
      <c r="U513" s="40"/>
      <c r="V513" s="35"/>
      <c r="W513" s="2"/>
      <c r="X513" s="34"/>
      <c r="Y513" s="35"/>
      <c r="AA513" s="36"/>
      <c r="AB513" s="35"/>
      <c r="AD513" s="34"/>
      <c r="AE513" s="35"/>
      <c r="AG513" s="34"/>
      <c r="AH513" s="35"/>
      <c r="AI513" s="41"/>
      <c r="AK513" s="35"/>
      <c r="AN513" s="35"/>
    </row>
    <row r="514" spans="1:40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5"/>
      <c r="O514" s="2"/>
      <c r="P514" s="35"/>
      <c r="Q514" s="35"/>
      <c r="R514" s="35"/>
      <c r="S514" s="35"/>
      <c r="T514" s="35"/>
      <c r="U514" s="40"/>
      <c r="V514" s="35"/>
      <c r="W514" s="2"/>
      <c r="X514" s="34"/>
      <c r="Y514" s="35"/>
      <c r="AA514" s="36"/>
      <c r="AB514" s="35"/>
      <c r="AD514" s="34"/>
      <c r="AE514" s="35"/>
      <c r="AG514" s="34"/>
      <c r="AH514" s="35"/>
      <c r="AI514" s="41"/>
      <c r="AK514" s="35"/>
      <c r="AN514" s="35"/>
    </row>
    <row r="515" spans="1:40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5"/>
      <c r="O515" s="2"/>
      <c r="P515" s="35"/>
      <c r="Q515" s="35"/>
      <c r="R515" s="35"/>
      <c r="S515" s="35"/>
      <c r="T515" s="35"/>
      <c r="U515" s="40"/>
      <c r="V515" s="35"/>
      <c r="W515" s="2"/>
      <c r="X515" s="34"/>
      <c r="Y515" s="35"/>
      <c r="AA515" s="36"/>
      <c r="AB515" s="35"/>
      <c r="AD515" s="34"/>
      <c r="AE515" s="35"/>
      <c r="AG515" s="34"/>
      <c r="AH515" s="35"/>
      <c r="AI515" s="41"/>
      <c r="AK515" s="35"/>
      <c r="AN515" s="35"/>
    </row>
    <row r="516" spans="1:40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5"/>
      <c r="O516" s="2"/>
      <c r="P516" s="35"/>
      <c r="Q516" s="35"/>
      <c r="R516" s="35"/>
      <c r="S516" s="35"/>
      <c r="T516" s="35"/>
      <c r="U516" s="40"/>
      <c r="V516" s="35"/>
      <c r="W516" s="2"/>
      <c r="X516" s="34"/>
      <c r="Y516" s="35"/>
      <c r="AA516" s="36"/>
      <c r="AB516" s="35"/>
      <c r="AD516" s="34"/>
      <c r="AE516" s="35"/>
      <c r="AG516" s="34"/>
      <c r="AH516" s="35"/>
      <c r="AI516" s="41"/>
      <c r="AK516" s="35"/>
      <c r="AN516" s="35"/>
    </row>
    <row r="517" spans="1:40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5"/>
      <c r="O517" s="2"/>
      <c r="P517" s="35"/>
      <c r="Q517" s="35"/>
      <c r="R517" s="35"/>
      <c r="S517" s="35"/>
      <c r="T517" s="35"/>
      <c r="U517" s="40"/>
      <c r="V517" s="35"/>
      <c r="W517" s="2"/>
      <c r="X517" s="34"/>
      <c r="Y517" s="35"/>
      <c r="AA517" s="36"/>
      <c r="AB517" s="35"/>
      <c r="AD517" s="34"/>
      <c r="AE517" s="35"/>
      <c r="AG517" s="34"/>
      <c r="AH517" s="35"/>
      <c r="AI517" s="41"/>
      <c r="AK517" s="35"/>
      <c r="AN517" s="35"/>
    </row>
    <row r="518" spans="1:40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5"/>
      <c r="O518" s="2"/>
      <c r="P518" s="35"/>
      <c r="Q518" s="35"/>
      <c r="R518" s="35"/>
      <c r="S518" s="35"/>
      <c r="T518" s="35"/>
      <c r="U518" s="40"/>
      <c r="V518" s="35"/>
      <c r="W518" s="2"/>
      <c r="X518" s="34"/>
      <c r="Y518" s="35"/>
      <c r="AA518" s="36"/>
      <c r="AB518" s="35"/>
      <c r="AD518" s="34"/>
      <c r="AE518" s="35"/>
      <c r="AG518" s="34"/>
      <c r="AH518" s="35"/>
      <c r="AI518" s="41"/>
      <c r="AK518" s="35"/>
      <c r="AN518" s="35"/>
    </row>
    <row r="519" spans="1:40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5"/>
      <c r="O519" s="2"/>
      <c r="P519" s="35"/>
      <c r="Q519" s="35"/>
      <c r="R519" s="35"/>
      <c r="S519" s="35"/>
      <c r="T519" s="35"/>
      <c r="U519" s="40"/>
      <c r="V519" s="35"/>
      <c r="W519" s="2"/>
      <c r="X519" s="34"/>
      <c r="Y519" s="35"/>
      <c r="AA519" s="36"/>
      <c r="AB519" s="35"/>
      <c r="AD519" s="34"/>
      <c r="AE519" s="35"/>
      <c r="AG519" s="34"/>
      <c r="AH519" s="35"/>
      <c r="AI519" s="41"/>
      <c r="AK519" s="35"/>
      <c r="AN519" s="35"/>
    </row>
    <row r="520" spans="1:40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5"/>
      <c r="O520" s="2"/>
      <c r="P520" s="35"/>
      <c r="Q520" s="35"/>
      <c r="R520" s="35"/>
      <c r="S520" s="35"/>
      <c r="T520" s="35"/>
      <c r="U520" s="40"/>
      <c r="V520" s="35"/>
      <c r="W520" s="2"/>
      <c r="X520" s="34"/>
      <c r="Y520" s="35"/>
      <c r="AA520" s="36"/>
      <c r="AB520" s="35"/>
      <c r="AD520" s="34"/>
      <c r="AE520" s="35"/>
      <c r="AG520" s="34"/>
      <c r="AH520" s="35"/>
      <c r="AI520" s="41"/>
      <c r="AK520" s="35"/>
      <c r="AN520" s="35"/>
    </row>
    <row r="521" spans="1:40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5"/>
      <c r="O521" s="2"/>
      <c r="P521" s="35"/>
      <c r="Q521" s="35"/>
      <c r="R521" s="35"/>
      <c r="S521" s="35"/>
      <c r="T521" s="35"/>
      <c r="U521" s="40"/>
      <c r="V521" s="35"/>
      <c r="W521" s="2"/>
      <c r="X521" s="34"/>
      <c r="Y521" s="35"/>
      <c r="AA521" s="36"/>
      <c r="AB521" s="35"/>
      <c r="AD521" s="34"/>
      <c r="AE521" s="35"/>
      <c r="AG521" s="34"/>
      <c r="AH521" s="35"/>
      <c r="AI521" s="41"/>
      <c r="AK521" s="35"/>
      <c r="AN521" s="35"/>
    </row>
    <row r="522" spans="1:40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5"/>
      <c r="O522" s="2"/>
      <c r="P522" s="35"/>
      <c r="Q522" s="35"/>
      <c r="R522" s="35"/>
      <c r="S522" s="35"/>
      <c r="T522" s="35"/>
      <c r="U522" s="40"/>
      <c r="V522" s="35"/>
      <c r="W522" s="2"/>
      <c r="X522" s="34"/>
      <c r="Y522" s="35"/>
      <c r="AA522" s="36"/>
      <c r="AB522" s="35"/>
      <c r="AD522" s="34"/>
      <c r="AE522" s="35"/>
      <c r="AG522" s="34"/>
      <c r="AH522" s="35"/>
      <c r="AI522" s="41"/>
      <c r="AK522" s="35"/>
      <c r="AN522" s="35"/>
    </row>
    <row r="523" spans="1:40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5"/>
      <c r="O523" s="2"/>
      <c r="P523" s="35"/>
      <c r="Q523" s="35"/>
      <c r="R523" s="35"/>
      <c r="S523" s="35"/>
      <c r="T523" s="35"/>
      <c r="U523" s="40"/>
      <c r="V523" s="35"/>
      <c r="W523" s="2"/>
      <c r="X523" s="34"/>
      <c r="Y523" s="35"/>
      <c r="AA523" s="36"/>
      <c r="AB523" s="35"/>
      <c r="AD523" s="34"/>
      <c r="AE523" s="35"/>
      <c r="AG523" s="34"/>
      <c r="AH523" s="35"/>
      <c r="AI523" s="41"/>
      <c r="AK523" s="35"/>
      <c r="AN523" s="35"/>
    </row>
    <row r="524" spans="1:40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5"/>
      <c r="O524" s="2"/>
      <c r="P524" s="35"/>
      <c r="Q524" s="35"/>
      <c r="R524" s="35"/>
      <c r="S524" s="35"/>
      <c r="T524" s="35"/>
      <c r="U524" s="40"/>
      <c r="V524" s="35"/>
      <c r="W524" s="2"/>
      <c r="X524" s="34"/>
      <c r="Y524" s="35"/>
      <c r="AA524" s="36"/>
      <c r="AB524" s="35"/>
      <c r="AD524" s="34"/>
      <c r="AE524" s="35"/>
      <c r="AG524" s="34"/>
      <c r="AH524" s="35"/>
      <c r="AI524" s="41"/>
      <c r="AK524" s="35"/>
      <c r="AN524" s="35"/>
    </row>
    <row r="525" spans="1:40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5"/>
      <c r="O525" s="2"/>
      <c r="P525" s="35"/>
      <c r="Q525" s="35"/>
      <c r="R525" s="35"/>
      <c r="S525" s="35"/>
      <c r="T525" s="35"/>
      <c r="U525" s="40"/>
      <c r="V525" s="35"/>
      <c r="W525" s="2"/>
      <c r="X525" s="34"/>
      <c r="Y525" s="35"/>
      <c r="AA525" s="36"/>
      <c r="AB525" s="35"/>
      <c r="AD525" s="34"/>
      <c r="AE525" s="35"/>
      <c r="AG525" s="34"/>
      <c r="AH525" s="35"/>
      <c r="AI525" s="41"/>
      <c r="AK525" s="35"/>
      <c r="AN525" s="35"/>
    </row>
    <row r="526" spans="1:40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5"/>
      <c r="O526" s="2"/>
      <c r="P526" s="35"/>
      <c r="Q526" s="35"/>
      <c r="R526" s="35"/>
      <c r="S526" s="35"/>
      <c r="T526" s="35"/>
      <c r="U526" s="40"/>
      <c r="V526" s="35"/>
      <c r="W526" s="2"/>
      <c r="X526" s="34"/>
      <c r="Y526" s="35"/>
      <c r="AA526" s="36"/>
      <c r="AB526" s="35"/>
      <c r="AD526" s="34"/>
      <c r="AE526" s="35"/>
      <c r="AG526" s="34"/>
      <c r="AH526" s="35"/>
      <c r="AI526" s="41"/>
      <c r="AK526" s="35"/>
      <c r="AN526" s="35"/>
    </row>
    <row r="527" spans="1:40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5"/>
      <c r="O527" s="2"/>
      <c r="P527" s="35"/>
      <c r="Q527" s="35"/>
      <c r="R527" s="35"/>
      <c r="S527" s="35"/>
      <c r="T527" s="35"/>
      <c r="U527" s="40"/>
      <c r="V527" s="35"/>
      <c r="W527" s="2"/>
      <c r="X527" s="34"/>
      <c r="Y527" s="35"/>
      <c r="AA527" s="36"/>
      <c r="AB527" s="35"/>
      <c r="AD527" s="34"/>
      <c r="AE527" s="35"/>
      <c r="AG527" s="34"/>
      <c r="AH527" s="35"/>
      <c r="AI527" s="41"/>
      <c r="AK527" s="35"/>
      <c r="AN527" s="35"/>
    </row>
    <row r="528" spans="1:40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5"/>
      <c r="O528" s="2"/>
      <c r="P528" s="35"/>
      <c r="Q528" s="35"/>
      <c r="R528" s="35"/>
      <c r="S528" s="35"/>
      <c r="T528" s="35"/>
      <c r="U528" s="40"/>
      <c r="V528" s="35"/>
      <c r="W528" s="2"/>
      <c r="X528" s="34"/>
      <c r="Y528" s="35"/>
      <c r="AA528" s="36"/>
      <c r="AB528" s="35"/>
      <c r="AD528" s="34"/>
      <c r="AE528" s="35"/>
      <c r="AG528" s="34"/>
      <c r="AH528" s="35"/>
      <c r="AI528" s="41"/>
      <c r="AK528" s="35"/>
      <c r="AN528" s="35"/>
    </row>
    <row r="529" spans="1:40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5"/>
      <c r="O529" s="2"/>
      <c r="P529" s="35"/>
      <c r="Q529" s="35"/>
      <c r="R529" s="35"/>
      <c r="S529" s="35"/>
      <c r="T529" s="35"/>
      <c r="U529" s="40"/>
      <c r="V529" s="35"/>
      <c r="W529" s="2"/>
      <c r="X529" s="34"/>
      <c r="Y529" s="35"/>
      <c r="AA529" s="36"/>
      <c r="AB529" s="35"/>
      <c r="AD529" s="34"/>
      <c r="AE529" s="35"/>
      <c r="AG529" s="34"/>
      <c r="AH529" s="35"/>
      <c r="AI529" s="41"/>
      <c r="AK529" s="35"/>
      <c r="AN529" s="35"/>
    </row>
    <row r="530" spans="1:40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5"/>
      <c r="O530" s="2"/>
      <c r="P530" s="35"/>
      <c r="Q530" s="35"/>
      <c r="R530" s="35"/>
      <c r="S530" s="35"/>
      <c r="T530" s="35"/>
      <c r="U530" s="40"/>
      <c r="V530" s="35"/>
      <c r="W530" s="2"/>
      <c r="X530" s="34"/>
      <c r="Y530" s="35"/>
      <c r="AA530" s="36"/>
      <c r="AB530" s="35"/>
      <c r="AD530" s="34"/>
      <c r="AE530" s="35"/>
      <c r="AG530" s="34"/>
      <c r="AH530" s="35"/>
      <c r="AI530" s="41"/>
      <c r="AK530" s="35"/>
      <c r="AN530" s="35"/>
    </row>
    <row r="531" spans="1:40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5"/>
      <c r="O531" s="2"/>
      <c r="P531" s="35"/>
      <c r="Q531" s="35"/>
      <c r="R531" s="35"/>
      <c r="S531" s="35"/>
      <c r="T531" s="35"/>
      <c r="U531" s="40"/>
      <c r="V531" s="35"/>
      <c r="W531" s="2"/>
      <c r="X531" s="34"/>
      <c r="Y531" s="35"/>
      <c r="AA531" s="36"/>
      <c r="AB531" s="35"/>
      <c r="AD531" s="34"/>
      <c r="AE531" s="35"/>
      <c r="AG531" s="34"/>
      <c r="AH531" s="35"/>
      <c r="AI531" s="41"/>
      <c r="AK531" s="35"/>
      <c r="AN531" s="35"/>
    </row>
    <row r="532" spans="1:40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5"/>
      <c r="O532" s="2"/>
      <c r="P532" s="35"/>
      <c r="Q532" s="35"/>
      <c r="R532" s="35"/>
      <c r="S532" s="35"/>
      <c r="T532" s="35"/>
      <c r="U532" s="40"/>
      <c r="V532" s="35"/>
      <c r="W532" s="2"/>
      <c r="X532" s="34"/>
      <c r="Y532" s="35"/>
      <c r="AA532" s="36"/>
      <c r="AB532" s="35"/>
      <c r="AD532" s="34"/>
      <c r="AE532" s="35"/>
      <c r="AG532" s="34"/>
      <c r="AH532" s="35"/>
      <c r="AI532" s="41"/>
      <c r="AK532" s="35"/>
      <c r="AN532" s="35"/>
    </row>
    <row r="533" spans="1:40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5"/>
      <c r="O533" s="2"/>
      <c r="P533" s="35"/>
      <c r="Q533" s="35"/>
      <c r="R533" s="35"/>
      <c r="S533" s="35"/>
      <c r="T533" s="35"/>
      <c r="U533" s="40"/>
      <c r="V533" s="35"/>
      <c r="W533" s="2"/>
      <c r="X533" s="34"/>
      <c r="Y533" s="35"/>
      <c r="AA533" s="36"/>
      <c r="AB533" s="35"/>
      <c r="AD533" s="34"/>
      <c r="AE533" s="35"/>
      <c r="AG533" s="34"/>
      <c r="AH533" s="35"/>
      <c r="AI533" s="41"/>
      <c r="AK533" s="35"/>
      <c r="AN533" s="35"/>
    </row>
    <row r="534" spans="1:40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5"/>
      <c r="O534" s="2"/>
      <c r="P534" s="35"/>
      <c r="Q534" s="35"/>
      <c r="R534" s="35"/>
      <c r="S534" s="35"/>
      <c r="T534" s="35"/>
      <c r="U534" s="40"/>
      <c r="V534" s="35"/>
      <c r="W534" s="2"/>
      <c r="X534" s="34"/>
      <c r="Y534" s="35"/>
      <c r="AA534" s="36"/>
      <c r="AB534" s="35"/>
      <c r="AD534" s="34"/>
      <c r="AE534" s="35"/>
      <c r="AG534" s="34"/>
      <c r="AH534" s="35"/>
      <c r="AI534" s="41"/>
      <c r="AK534" s="35"/>
      <c r="AN534" s="35"/>
    </row>
    <row r="535" spans="1:40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5"/>
      <c r="O535" s="2"/>
      <c r="P535" s="35"/>
      <c r="Q535" s="35"/>
      <c r="R535" s="35"/>
      <c r="S535" s="35"/>
      <c r="T535" s="35"/>
      <c r="U535" s="40"/>
      <c r="V535" s="35"/>
      <c r="W535" s="2"/>
      <c r="X535" s="34"/>
      <c r="Y535" s="35"/>
      <c r="AA535" s="36"/>
      <c r="AB535" s="35"/>
      <c r="AD535" s="34"/>
      <c r="AE535" s="35"/>
      <c r="AG535" s="34"/>
      <c r="AH535" s="35"/>
      <c r="AI535" s="41"/>
      <c r="AK535" s="35"/>
      <c r="AN535" s="35"/>
    </row>
    <row r="536" spans="1:40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5"/>
      <c r="O536" s="2"/>
      <c r="P536" s="35"/>
      <c r="Q536" s="35"/>
      <c r="R536" s="35"/>
      <c r="S536" s="35"/>
      <c r="T536" s="35"/>
      <c r="U536" s="40"/>
      <c r="V536" s="35"/>
      <c r="W536" s="2"/>
      <c r="X536" s="34"/>
      <c r="Y536" s="35"/>
      <c r="AA536" s="36"/>
      <c r="AB536" s="35"/>
      <c r="AD536" s="34"/>
      <c r="AE536" s="35"/>
      <c r="AG536" s="34"/>
      <c r="AH536" s="35"/>
      <c r="AI536" s="41"/>
      <c r="AK536" s="35"/>
      <c r="AN536" s="35"/>
    </row>
    <row r="537" spans="1:40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5"/>
      <c r="O537" s="2"/>
      <c r="P537" s="35"/>
      <c r="Q537" s="35"/>
      <c r="R537" s="35"/>
      <c r="S537" s="35"/>
      <c r="T537" s="35"/>
      <c r="U537" s="40"/>
      <c r="V537" s="35"/>
      <c r="W537" s="2"/>
      <c r="X537" s="34"/>
      <c r="Y537" s="35"/>
      <c r="AA537" s="36"/>
      <c r="AB537" s="35"/>
      <c r="AD537" s="34"/>
      <c r="AE537" s="35"/>
      <c r="AG537" s="34"/>
      <c r="AH537" s="35"/>
      <c r="AI537" s="41"/>
      <c r="AK537" s="35"/>
      <c r="AN537" s="35"/>
    </row>
    <row r="538" spans="1:40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5"/>
      <c r="O538" s="2"/>
      <c r="P538" s="35"/>
      <c r="Q538" s="35"/>
      <c r="R538" s="35"/>
      <c r="S538" s="35"/>
      <c r="T538" s="35"/>
      <c r="U538" s="40"/>
      <c r="V538" s="35"/>
      <c r="W538" s="2"/>
      <c r="X538" s="34"/>
      <c r="Y538" s="35"/>
      <c r="AA538" s="36"/>
      <c r="AB538" s="35"/>
      <c r="AD538" s="34"/>
      <c r="AE538" s="35"/>
      <c r="AG538" s="34"/>
      <c r="AH538" s="35"/>
      <c r="AI538" s="41"/>
      <c r="AK538" s="35"/>
      <c r="AN538" s="35"/>
    </row>
    <row r="539" spans="1:40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5"/>
      <c r="O539" s="2"/>
      <c r="P539" s="35"/>
      <c r="Q539" s="35"/>
      <c r="R539" s="35"/>
      <c r="S539" s="35"/>
      <c r="T539" s="35"/>
      <c r="U539" s="40"/>
      <c r="V539" s="35"/>
      <c r="W539" s="2"/>
      <c r="X539" s="34"/>
      <c r="Y539" s="35"/>
      <c r="AA539" s="36"/>
      <c r="AB539" s="35"/>
      <c r="AD539" s="34"/>
      <c r="AE539" s="35"/>
      <c r="AG539" s="34"/>
      <c r="AH539" s="35"/>
      <c r="AI539" s="41"/>
      <c r="AK539" s="35"/>
      <c r="AN539" s="35"/>
    </row>
    <row r="540" spans="1:40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5"/>
      <c r="O540" s="2"/>
      <c r="P540" s="35"/>
      <c r="Q540" s="35"/>
      <c r="R540" s="35"/>
      <c r="S540" s="35"/>
      <c r="T540" s="35"/>
      <c r="U540" s="40"/>
      <c r="V540" s="35"/>
      <c r="W540" s="2"/>
      <c r="X540" s="34"/>
      <c r="Y540" s="35"/>
      <c r="AA540" s="36"/>
      <c r="AB540" s="35"/>
      <c r="AD540" s="34"/>
      <c r="AE540" s="35"/>
      <c r="AG540" s="34"/>
      <c r="AH540" s="35"/>
      <c r="AI540" s="41"/>
      <c r="AK540" s="35"/>
      <c r="AN540" s="35"/>
    </row>
    <row r="541" spans="1:40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5"/>
      <c r="O541" s="2"/>
      <c r="P541" s="35"/>
      <c r="Q541" s="35"/>
      <c r="R541" s="35"/>
      <c r="S541" s="35"/>
      <c r="T541" s="35"/>
      <c r="U541" s="40"/>
      <c r="V541" s="35"/>
      <c r="W541" s="2"/>
      <c r="X541" s="34"/>
      <c r="Y541" s="35"/>
      <c r="AA541" s="36"/>
      <c r="AB541" s="35"/>
      <c r="AD541" s="34"/>
      <c r="AE541" s="35"/>
      <c r="AG541" s="34"/>
      <c r="AH541" s="35"/>
      <c r="AI541" s="41"/>
      <c r="AK541" s="35"/>
      <c r="AN541" s="35"/>
    </row>
    <row r="542" spans="1:40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5"/>
      <c r="O542" s="2"/>
      <c r="P542" s="35"/>
      <c r="Q542" s="35"/>
      <c r="R542" s="35"/>
      <c r="S542" s="35"/>
      <c r="T542" s="35"/>
      <c r="U542" s="40"/>
      <c r="V542" s="35"/>
      <c r="W542" s="2"/>
      <c r="X542" s="34"/>
      <c r="Y542" s="35"/>
      <c r="AA542" s="36"/>
      <c r="AB542" s="35"/>
      <c r="AD542" s="34"/>
      <c r="AE542" s="35"/>
      <c r="AG542" s="34"/>
      <c r="AH542" s="35"/>
      <c r="AI542" s="41"/>
      <c r="AK542" s="35"/>
      <c r="AN542" s="35"/>
    </row>
    <row r="543" spans="1:40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5"/>
      <c r="O543" s="2"/>
      <c r="P543" s="35"/>
      <c r="Q543" s="35"/>
      <c r="R543" s="35"/>
      <c r="S543" s="35"/>
      <c r="T543" s="35"/>
      <c r="U543" s="40"/>
      <c r="V543" s="35"/>
      <c r="W543" s="2"/>
      <c r="X543" s="34"/>
      <c r="Y543" s="35"/>
      <c r="AA543" s="36"/>
      <c r="AB543" s="35"/>
      <c r="AD543" s="34"/>
      <c r="AE543" s="35"/>
      <c r="AG543" s="34"/>
      <c r="AH543" s="35"/>
      <c r="AI543" s="41"/>
      <c r="AK543" s="35"/>
      <c r="AN543" s="35"/>
    </row>
    <row r="544" spans="1:40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5"/>
      <c r="O544" s="2"/>
      <c r="P544" s="35"/>
      <c r="Q544" s="35"/>
      <c r="R544" s="35"/>
      <c r="S544" s="35"/>
      <c r="T544" s="35"/>
      <c r="U544" s="40"/>
      <c r="V544" s="35"/>
      <c r="W544" s="2"/>
      <c r="X544" s="34"/>
      <c r="Y544" s="35"/>
      <c r="AA544" s="36"/>
      <c r="AB544" s="35"/>
      <c r="AD544" s="34"/>
      <c r="AE544" s="35"/>
      <c r="AG544" s="34"/>
      <c r="AH544" s="35"/>
      <c r="AI544" s="41"/>
      <c r="AK544" s="35"/>
      <c r="AN544" s="35"/>
    </row>
    <row r="545" spans="1:40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5"/>
      <c r="O545" s="2"/>
      <c r="P545" s="35"/>
      <c r="Q545" s="35"/>
      <c r="R545" s="35"/>
      <c r="S545" s="35"/>
      <c r="T545" s="35"/>
      <c r="U545" s="40"/>
      <c r="V545" s="35"/>
      <c r="W545" s="2"/>
      <c r="X545" s="34"/>
      <c r="Y545" s="35"/>
      <c r="AA545" s="36"/>
      <c r="AB545" s="35"/>
      <c r="AD545" s="34"/>
      <c r="AE545" s="35"/>
      <c r="AG545" s="34"/>
      <c r="AH545" s="35"/>
      <c r="AI545" s="41"/>
      <c r="AK545" s="35"/>
      <c r="AN545" s="35"/>
    </row>
    <row r="546" spans="1:40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5"/>
      <c r="O546" s="2"/>
      <c r="P546" s="35"/>
      <c r="Q546" s="35"/>
      <c r="R546" s="35"/>
      <c r="S546" s="35"/>
      <c r="T546" s="35"/>
      <c r="U546" s="40"/>
      <c r="V546" s="35"/>
      <c r="W546" s="2"/>
      <c r="X546" s="34"/>
      <c r="Y546" s="35"/>
      <c r="AA546" s="36"/>
      <c r="AB546" s="35"/>
      <c r="AD546" s="34"/>
      <c r="AE546" s="35"/>
      <c r="AG546" s="34"/>
      <c r="AH546" s="35"/>
      <c r="AI546" s="41"/>
      <c r="AK546" s="35"/>
      <c r="AN546" s="35"/>
    </row>
    <row r="547" spans="1:40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5"/>
      <c r="O547" s="2"/>
      <c r="P547" s="35"/>
      <c r="Q547" s="35"/>
      <c r="R547" s="35"/>
      <c r="S547" s="35"/>
      <c r="T547" s="35"/>
      <c r="U547" s="40"/>
      <c r="V547" s="35"/>
      <c r="W547" s="2"/>
      <c r="X547" s="34"/>
      <c r="Y547" s="35"/>
      <c r="AA547" s="36"/>
      <c r="AB547" s="35"/>
      <c r="AD547" s="34"/>
      <c r="AE547" s="35"/>
      <c r="AG547" s="34"/>
      <c r="AH547" s="35"/>
      <c r="AI547" s="41"/>
      <c r="AK547" s="35"/>
      <c r="AN547" s="35"/>
    </row>
    <row r="548" spans="1:40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5"/>
      <c r="O548" s="2"/>
      <c r="P548" s="35"/>
      <c r="Q548" s="35"/>
      <c r="R548" s="35"/>
      <c r="S548" s="35"/>
      <c r="T548" s="35"/>
      <c r="U548" s="40"/>
      <c r="V548" s="35"/>
      <c r="W548" s="2"/>
      <c r="X548" s="34"/>
      <c r="Y548" s="35"/>
      <c r="AA548" s="36"/>
      <c r="AB548" s="35"/>
      <c r="AD548" s="34"/>
      <c r="AE548" s="35"/>
      <c r="AG548" s="34"/>
      <c r="AH548" s="35"/>
      <c r="AI548" s="41"/>
      <c r="AK548" s="35"/>
      <c r="AN548" s="35"/>
    </row>
    <row r="549" spans="1:40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5"/>
      <c r="O549" s="2"/>
      <c r="P549" s="35"/>
      <c r="Q549" s="35"/>
      <c r="R549" s="35"/>
      <c r="S549" s="35"/>
      <c r="T549" s="35"/>
      <c r="U549" s="40"/>
      <c r="V549" s="35"/>
      <c r="W549" s="2"/>
      <c r="X549" s="34"/>
      <c r="Y549" s="35"/>
      <c r="AA549" s="36"/>
      <c r="AB549" s="35"/>
      <c r="AD549" s="34"/>
      <c r="AE549" s="35"/>
      <c r="AG549" s="34"/>
      <c r="AH549" s="35"/>
      <c r="AI549" s="41"/>
      <c r="AK549" s="35"/>
      <c r="AN549" s="35"/>
    </row>
    <row r="550" spans="1:40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5"/>
      <c r="O550" s="2"/>
      <c r="P550" s="35"/>
      <c r="Q550" s="35"/>
      <c r="R550" s="35"/>
      <c r="S550" s="35"/>
      <c r="T550" s="35"/>
      <c r="U550" s="40"/>
      <c r="V550" s="35"/>
      <c r="W550" s="2"/>
      <c r="X550" s="34"/>
      <c r="Y550" s="35"/>
      <c r="AA550" s="36"/>
      <c r="AB550" s="35"/>
      <c r="AD550" s="34"/>
      <c r="AE550" s="35"/>
      <c r="AG550" s="34"/>
      <c r="AH550" s="35"/>
      <c r="AI550" s="41"/>
      <c r="AK550" s="35"/>
      <c r="AN550" s="35"/>
    </row>
    <row r="551" spans="1:40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5"/>
      <c r="O551" s="2"/>
      <c r="P551" s="35"/>
      <c r="Q551" s="35"/>
      <c r="R551" s="35"/>
      <c r="S551" s="35"/>
      <c r="T551" s="35"/>
      <c r="U551" s="40"/>
      <c r="V551" s="35"/>
      <c r="W551" s="2"/>
      <c r="X551" s="34"/>
      <c r="Y551" s="35"/>
      <c r="AA551" s="36"/>
      <c r="AB551" s="35"/>
      <c r="AD551" s="34"/>
      <c r="AE551" s="35"/>
      <c r="AG551" s="34"/>
      <c r="AH551" s="35"/>
      <c r="AI551" s="41"/>
      <c r="AK551" s="35"/>
      <c r="AN551" s="35"/>
    </row>
    <row r="552" spans="1:40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5"/>
      <c r="O552" s="2"/>
      <c r="P552" s="35"/>
      <c r="Q552" s="35"/>
      <c r="R552" s="35"/>
      <c r="S552" s="35"/>
      <c r="T552" s="35"/>
      <c r="U552" s="40"/>
      <c r="V552" s="35"/>
      <c r="W552" s="2"/>
      <c r="X552" s="34"/>
      <c r="Y552" s="35"/>
      <c r="AA552" s="36"/>
      <c r="AB552" s="35"/>
      <c r="AD552" s="34"/>
      <c r="AE552" s="35"/>
      <c r="AG552" s="34"/>
      <c r="AH552" s="35"/>
      <c r="AI552" s="41"/>
      <c r="AK552" s="35"/>
      <c r="AN552" s="35"/>
    </row>
    <row r="553" spans="1:40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5"/>
      <c r="O553" s="2"/>
      <c r="P553" s="35"/>
      <c r="Q553" s="35"/>
      <c r="R553" s="35"/>
      <c r="S553" s="35"/>
      <c r="T553" s="35"/>
      <c r="U553" s="40"/>
      <c r="V553" s="35"/>
      <c r="W553" s="2"/>
      <c r="X553" s="34"/>
      <c r="Y553" s="35"/>
      <c r="AA553" s="36"/>
      <c r="AB553" s="35"/>
      <c r="AD553" s="34"/>
      <c r="AE553" s="35"/>
      <c r="AG553" s="34"/>
      <c r="AH553" s="35"/>
      <c r="AI553" s="41"/>
      <c r="AK553" s="35"/>
      <c r="AN553" s="35"/>
    </row>
    <row r="554" spans="1:40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5"/>
      <c r="O554" s="2"/>
      <c r="P554" s="35"/>
      <c r="Q554" s="35"/>
      <c r="R554" s="35"/>
      <c r="S554" s="35"/>
      <c r="T554" s="35"/>
      <c r="U554" s="40"/>
      <c r="V554" s="35"/>
      <c r="W554" s="2"/>
      <c r="X554" s="34"/>
      <c r="Y554" s="35"/>
      <c r="AA554" s="36"/>
      <c r="AB554" s="35"/>
      <c r="AD554" s="34"/>
      <c r="AE554" s="35"/>
      <c r="AG554" s="34"/>
      <c r="AH554" s="35"/>
      <c r="AI554" s="41"/>
      <c r="AK554" s="35"/>
      <c r="AN554" s="35"/>
    </row>
    <row r="555" spans="1:40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5"/>
      <c r="O555" s="2"/>
      <c r="P555" s="35"/>
      <c r="Q555" s="35"/>
      <c r="R555" s="35"/>
      <c r="S555" s="35"/>
      <c r="T555" s="35"/>
      <c r="U555" s="40"/>
      <c r="V555" s="35"/>
      <c r="W555" s="2"/>
      <c r="X555" s="34"/>
      <c r="Y555" s="35"/>
      <c r="AA555" s="36"/>
      <c r="AB555" s="35"/>
      <c r="AD555" s="34"/>
      <c r="AE555" s="35"/>
      <c r="AG555" s="34"/>
      <c r="AH555" s="35"/>
      <c r="AI555" s="41"/>
      <c r="AK555" s="35"/>
      <c r="AN555" s="35"/>
    </row>
    <row r="556" spans="1:40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5"/>
      <c r="O556" s="2"/>
      <c r="P556" s="35"/>
      <c r="Q556" s="35"/>
      <c r="R556" s="35"/>
      <c r="S556" s="35"/>
      <c r="T556" s="35"/>
      <c r="U556" s="40"/>
      <c r="V556" s="35"/>
      <c r="W556" s="2"/>
      <c r="X556" s="34"/>
      <c r="Y556" s="35"/>
      <c r="AA556" s="36"/>
      <c r="AB556" s="35"/>
      <c r="AD556" s="34"/>
      <c r="AE556" s="35"/>
      <c r="AG556" s="34"/>
      <c r="AH556" s="35"/>
      <c r="AI556" s="41"/>
      <c r="AK556" s="35"/>
      <c r="AN556" s="35"/>
    </row>
    <row r="557" spans="1:40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5"/>
      <c r="O557" s="2"/>
      <c r="P557" s="35"/>
      <c r="Q557" s="35"/>
      <c r="R557" s="35"/>
      <c r="S557" s="35"/>
      <c r="T557" s="35"/>
      <c r="U557" s="40"/>
      <c r="V557" s="35"/>
      <c r="W557" s="2"/>
      <c r="X557" s="34"/>
      <c r="Y557" s="35"/>
      <c r="AA557" s="36"/>
      <c r="AB557" s="35"/>
      <c r="AD557" s="34"/>
      <c r="AE557" s="35"/>
      <c r="AG557" s="34"/>
      <c r="AH557" s="35"/>
      <c r="AI557" s="41"/>
      <c r="AK557" s="35"/>
      <c r="AN557" s="35"/>
    </row>
    <row r="558" spans="1:40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5"/>
      <c r="O558" s="2"/>
      <c r="P558" s="35"/>
      <c r="Q558" s="35"/>
      <c r="R558" s="35"/>
      <c r="S558" s="35"/>
      <c r="T558" s="35"/>
      <c r="U558" s="40"/>
      <c r="V558" s="35"/>
      <c r="W558" s="2"/>
      <c r="X558" s="34"/>
      <c r="Y558" s="35"/>
      <c r="AA558" s="36"/>
      <c r="AB558" s="35"/>
      <c r="AD558" s="34"/>
      <c r="AE558" s="35"/>
      <c r="AG558" s="34"/>
      <c r="AH558" s="35"/>
      <c r="AI558" s="41"/>
      <c r="AK558" s="35"/>
      <c r="AN558" s="35"/>
    </row>
    <row r="559" spans="1:40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5"/>
      <c r="O559" s="2"/>
      <c r="P559" s="35"/>
      <c r="Q559" s="35"/>
      <c r="R559" s="35"/>
      <c r="S559" s="35"/>
      <c r="T559" s="35"/>
      <c r="U559" s="40"/>
      <c r="V559" s="35"/>
      <c r="W559" s="2"/>
      <c r="X559" s="34"/>
      <c r="Y559" s="35"/>
      <c r="AA559" s="36"/>
      <c r="AB559" s="35"/>
      <c r="AD559" s="34"/>
      <c r="AE559" s="35"/>
      <c r="AG559" s="34"/>
      <c r="AH559" s="35"/>
      <c r="AI559" s="41"/>
      <c r="AK559" s="35"/>
      <c r="AN559" s="35"/>
    </row>
    <row r="560" spans="1:40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5"/>
      <c r="O560" s="2"/>
      <c r="P560" s="35"/>
      <c r="Q560" s="35"/>
      <c r="R560" s="35"/>
      <c r="S560" s="35"/>
      <c r="T560" s="35"/>
      <c r="U560" s="40"/>
      <c r="V560" s="35"/>
      <c r="W560" s="2"/>
      <c r="X560" s="34"/>
      <c r="Y560" s="35"/>
      <c r="AA560" s="36"/>
      <c r="AB560" s="35"/>
      <c r="AD560" s="34"/>
      <c r="AE560" s="35"/>
      <c r="AG560" s="34"/>
      <c r="AH560" s="35"/>
      <c r="AI560" s="41"/>
      <c r="AK560" s="35"/>
      <c r="AN560" s="35"/>
    </row>
    <row r="561" spans="1:40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5"/>
      <c r="O561" s="2"/>
      <c r="P561" s="35"/>
      <c r="Q561" s="35"/>
      <c r="R561" s="35"/>
      <c r="S561" s="35"/>
      <c r="T561" s="35"/>
      <c r="U561" s="40"/>
      <c r="V561" s="35"/>
      <c r="W561" s="2"/>
      <c r="X561" s="34"/>
      <c r="Y561" s="35"/>
      <c r="AA561" s="36"/>
      <c r="AB561" s="35"/>
      <c r="AD561" s="34"/>
      <c r="AE561" s="35"/>
      <c r="AG561" s="34"/>
      <c r="AH561" s="35"/>
      <c r="AI561" s="41"/>
      <c r="AK561" s="35"/>
      <c r="AN561" s="35"/>
    </row>
    <row r="562" spans="1:40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5"/>
      <c r="O562" s="2"/>
      <c r="P562" s="35"/>
      <c r="Q562" s="35"/>
      <c r="R562" s="35"/>
      <c r="S562" s="35"/>
      <c r="T562" s="35"/>
      <c r="U562" s="40"/>
      <c r="V562" s="35"/>
      <c r="W562" s="2"/>
      <c r="X562" s="34"/>
      <c r="Y562" s="35"/>
      <c r="AA562" s="36"/>
      <c r="AB562" s="35"/>
      <c r="AD562" s="34"/>
      <c r="AE562" s="35"/>
      <c r="AG562" s="34"/>
      <c r="AH562" s="35"/>
      <c r="AI562" s="41"/>
      <c r="AK562" s="35"/>
      <c r="AN562" s="35"/>
    </row>
    <row r="563" spans="1:40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5"/>
      <c r="O563" s="2"/>
      <c r="P563" s="35"/>
      <c r="Q563" s="35"/>
      <c r="R563" s="35"/>
      <c r="S563" s="35"/>
      <c r="T563" s="35"/>
      <c r="U563" s="40"/>
      <c r="V563" s="35"/>
      <c r="W563" s="2"/>
      <c r="X563" s="34"/>
      <c r="Y563" s="35"/>
      <c r="AA563" s="36"/>
      <c r="AB563" s="35"/>
      <c r="AD563" s="34"/>
      <c r="AE563" s="35"/>
      <c r="AG563" s="34"/>
      <c r="AH563" s="35"/>
      <c r="AI563" s="41"/>
      <c r="AK563" s="35"/>
      <c r="AN563" s="35"/>
    </row>
    <row r="564" spans="1:40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5"/>
      <c r="O564" s="2"/>
      <c r="P564" s="35"/>
      <c r="Q564" s="35"/>
      <c r="R564" s="35"/>
      <c r="S564" s="35"/>
      <c r="T564" s="35"/>
      <c r="U564" s="40"/>
      <c r="V564" s="35"/>
      <c r="W564" s="2"/>
      <c r="X564" s="34"/>
      <c r="Y564" s="35"/>
      <c r="AA564" s="36"/>
      <c r="AB564" s="35"/>
      <c r="AD564" s="34"/>
      <c r="AE564" s="35"/>
      <c r="AG564" s="34"/>
      <c r="AH564" s="35"/>
      <c r="AI564" s="41"/>
      <c r="AK564" s="35"/>
      <c r="AN564" s="35"/>
    </row>
    <row r="565" spans="1:40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5"/>
      <c r="O565" s="2"/>
      <c r="P565" s="35"/>
      <c r="Q565" s="35"/>
      <c r="R565" s="35"/>
      <c r="S565" s="35"/>
      <c r="T565" s="35"/>
      <c r="U565" s="40"/>
      <c r="V565" s="35"/>
      <c r="W565" s="2"/>
      <c r="X565" s="34"/>
      <c r="Y565" s="35"/>
      <c r="AA565" s="36"/>
      <c r="AB565" s="35"/>
      <c r="AD565" s="34"/>
      <c r="AE565" s="35"/>
      <c r="AG565" s="34"/>
      <c r="AH565" s="35"/>
      <c r="AI565" s="41"/>
      <c r="AK565" s="35"/>
      <c r="AN565" s="35"/>
    </row>
    <row r="566" spans="1:40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5"/>
      <c r="O566" s="2"/>
      <c r="P566" s="35"/>
      <c r="Q566" s="35"/>
      <c r="R566" s="35"/>
      <c r="S566" s="35"/>
      <c r="T566" s="35"/>
      <c r="U566" s="40"/>
      <c r="V566" s="35"/>
      <c r="W566" s="2"/>
      <c r="X566" s="34"/>
      <c r="Y566" s="35"/>
      <c r="AA566" s="36"/>
      <c r="AB566" s="35"/>
      <c r="AD566" s="34"/>
      <c r="AE566" s="35"/>
      <c r="AG566" s="34"/>
      <c r="AH566" s="35"/>
      <c r="AI566" s="41"/>
      <c r="AK566" s="35"/>
      <c r="AN566" s="35"/>
    </row>
    <row r="567" spans="1:40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5"/>
      <c r="O567" s="2"/>
      <c r="P567" s="35"/>
      <c r="Q567" s="35"/>
      <c r="R567" s="35"/>
      <c r="S567" s="35"/>
      <c r="T567" s="35"/>
      <c r="U567" s="40"/>
      <c r="V567" s="35"/>
      <c r="W567" s="2"/>
      <c r="X567" s="34"/>
      <c r="Y567" s="35"/>
      <c r="AA567" s="36"/>
      <c r="AB567" s="35"/>
      <c r="AD567" s="34"/>
      <c r="AE567" s="35"/>
      <c r="AG567" s="34"/>
      <c r="AH567" s="35"/>
      <c r="AI567" s="41"/>
      <c r="AK567" s="35"/>
      <c r="AN567" s="35"/>
    </row>
    <row r="568" spans="1:40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5"/>
      <c r="O568" s="2"/>
      <c r="P568" s="35"/>
      <c r="Q568" s="35"/>
      <c r="R568" s="35"/>
      <c r="S568" s="35"/>
      <c r="T568" s="35"/>
      <c r="U568" s="40"/>
      <c r="V568" s="35"/>
      <c r="W568" s="2"/>
      <c r="X568" s="34"/>
      <c r="Y568" s="35"/>
      <c r="AA568" s="36"/>
      <c r="AB568" s="35"/>
      <c r="AD568" s="34"/>
      <c r="AE568" s="35"/>
      <c r="AG568" s="34"/>
      <c r="AH568" s="35"/>
      <c r="AI568" s="41"/>
      <c r="AK568" s="35"/>
      <c r="AN568" s="35"/>
    </row>
    <row r="569" spans="1:40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5"/>
      <c r="O569" s="2"/>
      <c r="P569" s="35"/>
      <c r="Q569" s="35"/>
      <c r="R569" s="35"/>
      <c r="S569" s="35"/>
      <c r="T569" s="35"/>
      <c r="U569" s="40"/>
      <c r="V569" s="35"/>
      <c r="W569" s="2"/>
      <c r="X569" s="34"/>
      <c r="Y569" s="35"/>
      <c r="AA569" s="36"/>
      <c r="AB569" s="35"/>
      <c r="AD569" s="34"/>
      <c r="AE569" s="35"/>
      <c r="AG569" s="34"/>
      <c r="AH569" s="35"/>
      <c r="AI569" s="41"/>
      <c r="AK569" s="35"/>
      <c r="AN569" s="35"/>
    </row>
    <row r="570" spans="1:40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5"/>
      <c r="O570" s="2"/>
      <c r="P570" s="35"/>
      <c r="Q570" s="35"/>
      <c r="R570" s="35"/>
      <c r="S570" s="35"/>
      <c r="T570" s="35"/>
      <c r="U570" s="40"/>
      <c r="V570" s="35"/>
      <c r="W570" s="2"/>
      <c r="X570" s="34"/>
      <c r="Y570" s="35"/>
      <c r="AA570" s="36"/>
      <c r="AB570" s="35"/>
      <c r="AD570" s="34"/>
      <c r="AE570" s="35"/>
      <c r="AG570" s="34"/>
      <c r="AH570" s="35"/>
      <c r="AI570" s="41"/>
      <c r="AK570" s="35"/>
      <c r="AN570" s="35"/>
    </row>
    <row r="571" spans="1:40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5"/>
      <c r="O571" s="2"/>
      <c r="P571" s="35"/>
      <c r="Q571" s="35"/>
      <c r="R571" s="35"/>
      <c r="S571" s="35"/>
      <c r="T571" s="35"/>
      <c r="U571" s="40"/>
      <c r="V571" s="35"/>
      <c r="W571" s="2"/>
      <c r="X571" s="34"/>
      <c r="Y571" s="35"/>
      <c r="AA571" s="36"/>
      <c r="AB571" s="35"/>
      <c r="AD571" s="34"/>
      <c r="AE571" s="35"/>
      <c r="AG571" s="34"/>
      <c r="AH571" s="35"/>
      <c r="AI571" s="41"/>
      <c r="AK571" s="35"/>
      <c r="AN571" s="35"/>
    </row>
    <row r="572" spans="1:40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5"/>
      <c r="O572" s="2"/>
      <c r="P572" s="35"/>
      <c r="Q572" s="35"/>
      <c r="R572" s="35"/>
      <c r="S572" s="35"/>
      <c r="T572" s="35"/>
      <c r="U572" s="40"/>
      <c r="V572" s="35"/>
      <c r="W572" s="2"/>
      <c r="X572" s="34"/>
      <c r="Y572" s="35"/>
      <c r="AA572" s="36"/>
      <c r="AB572" s="35"/>
      <c r="AD572" s="34"/>
      <c r="AE572" s="35"/>
      <c r="AG572" s="34"/>
      <c r="AH572" s="35"/>
      <c r="AI572" s="41"/>
      <c r="AK572" s="35"/>
      <c r="AN572" s="35"/>
    </row>
    <row r="573" spans="1:40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5"/>
      <c r="O573" s="2"/>
      <c r="P573" s="35"/>
      <c r="Q573" s="35"/>
      <c r="R573" s="35"/>
      <c r="S573" s="35"/>
      <c r="T573" s="35"/>
      <c r="U573" s="40"/>
      <c r="V573" s="35"/>
      <c r="W573" s="2"/>
      <c r="X573" s="34"/>
      <c r="Y573" s="35"/>
      <c r="AA573" s="36"/>
      <c r="AB573" s="35"/>
      <c r="AD573" s="34"/>
      <c r="AE573" s="35"/>
      <c r="AG573" s="34"/>
      <c r="AH573" s="35"/>
      <c r="AI573" s="41"/>
      <c r="AK573" s="35"/>
      <c r="AN573" s="35"/>
    </row>
    <row r="574" spans="1:40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5"/>
      <c r="O574" s="2"/>
      <c r="P574" s="35"/>
      <c r="Q574" s="35"/>
      <c r="R574" s="35"/>
      <c r="S574" s="35"/>
      <c r="T574" s="35"/>
      <c r="U574" s="40"/>
      <c r="V574" s="35"/>
      <c r="W574" s="2"/>
      <c r="X574" s="34"/>
      <c r="Y574" s="35"/>
      <c r="AA574" s="36"/>
      <c r="AB574" s="35"/>
      <c r="AD574" s="34"/>
      <c r="AE574" s="35"/>
      <c r="AG574" s="34"/>
      <c r="AH574" s="35"/>
      <c r="AI574" s="41"/>
      <c r="AK574" s="35"/>
      <c r="AN574" s="35"/>
    </row>
    <row r="575" spans="1:40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5"/>
      <c r="O575" s="2"/>
      <c r="P575" s="35"/>
      <c r="Q575" s="35"/>
      <c r="R575" s="35"/>
      <c r="S575" s="35"/>
      <c r="T575" s="35"/>
      <c r="U575" s="40"/>
      <c r="V575" s="35"/>
      <c r="W575" s="2"/>
      <c r="X575" s="34"/>
      <c r="Y575" s="35"/>
      <c r="AA575" s="36"/>
      <c r="AB575" s="35"/>
      <c r="AD575" s="34"/>
      <c r="AE575" s="35"/>
      <c r="AG575" s="34"/>
      <c r="AH575" s="35"/>
      <c r="AI575" s="41"/>
      <c r="AK575" s="35"/>
      <c r="AN575" s="35"/>
    </row>
    <row r="576" spans="1:40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5"/>
      <c r="O576" s="2"/>
      <c r="P576" s="35"/>
      <c r="Q576" s="35"/>
      <c r="R576" s="35"/>
      <c r="S576" s="35"/>
      <c r="T576" s="35"/>
      <c r="U576" s="40"/>
      <c r="V576" s="35"/>
      <c r="W576" s="2"/>
      <c r="X576" s="34"/>
      <c r="Y576" s="35"/>
      <c r="AA576" s="36"/>
      <c r="AB576" s="35"/>
      <c r="AD576" s="34"/>
      <c r="AE576" s="35"/>
      <c r="AG576" s="34"/>
      <c r="AH576" s="35"/>
      <c r="AI576" s="41"/>
      <c r="AK576" s="35"/>
      <c r="AN576" s="35"/>
    </row>
    <row r="577" spans="1:40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5"/>
      <c r="O577" s="2"/>
      <c r="P577" s="35"/>
      <c r="Q577" s="35"/>
      <c r="R577" s="35"/>
      <c r="S577" s="35"/>
      <c r="T577" s="35"/>
      <c r="U577" s="40"/>
      <c r="V577" s="35"/>
      <c r="W577" s="2"/>
      <c r="X577" s="34"/>
      <c r="Y577" s="35"/>
      <c r="AA577" s="36"/>
      <c r="AB577" s="35"/>
      <c r="AD577" s="34"/>
      <c r="AE577" s="35"/>
      <c r="AG577" s="34"/>
      <c r="AH577" s="35"/>
      <c r="AI577" s="41"/>
      <c r="AK577" s="35"/>
      <c r="AN577" s="35"/>
    </row>
    <row r="578" spans="1:40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5"/>
      <c r="O578" s="2"/>
      <c r="P578" s="35"/>
      <c r="Q578" s="35"/>
      <c r="R578" s="35"/>
      <c r="S578" s="35"/>
      <c r="T578" s="35"/>
      <c r="U578" s="40"/>
      <c r="V578" s="35"/>
      <c r="W578" s="2"/>
      <c r="X578" s="34"/>
      <c r="Y578" s="35"/>
      <c r="AA578" s="36"/>
      <c r="AB578" s="35"/>
      <c r="AD578" s="34"/>
      <c r="AE578" s="35"/>
      <c r="AG578" s="34"/>
      <c r="AH578" s="35"/>
      <c r="AI578" s="41"/>
      <c r="AK578" s="35"/>
      <c r="AN578" s="35"/>
    </row>
    <row r="579" spans="1:40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5"/>
      <c r="O579" s="2"/>
      <c r="P579" s="35"/>
      <c r="Q579" s="35"/>
      <c r="R579" s="35"/>
      <c r="S579" s="35"/>
      <c r="T579" s="35"/>
      <c r="U579" s="40"/>
      <c r="V579" s="35"/>
      <c r="W579" s="2"/>
      <c r="X579" s="34"/>
      <c r="Y579" s="35"/>
      <c r="AA579" s="36"/>
      <c r="AB579" s="35"/>
      <c r="AD579" s="34"/>
      <c r="AE579" s="35"/>
      <c r="AG579" s="34"/>
      <c r="AH579" s="35"/>
      <c r="AI579" s="41"/>
      <c r="AK579" s="35"/>
      <c r="AN579" s="35"/>
    </row>
    <row r="580" spans="1:40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5"/>
      <c r="O580" s="2"/>
      <c r="P580" s="35"/>
      <c r="Q580" s="35"/>
      <c r="R580" s="35"/>
      <c r="S580" s="35"/>
      <c r="T580" s="35"/>
      <c r="U580" s="40"/>
      <c r="V580" s="35"/>
      <c r="W580" s="2"/>
      <c r="X580" s="34"/>
      <c r="Y580" s="35"/>
      <c r="AA580" s="36"/>
      <c r="AB580" s="35"/>
      <c r="AD580" s="34"/>
      <c r="AE580" s="35"/>
      <c r="AG580" s="34"/>
      <c r="AH580" s="35"/>
      <c r="AI580" s="41"/>
      <c r="AK580" s="35"/>
      <c r="AN580" s="35"/>
    </row>
    <row r="581" spans="1:40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5"/>
      <c r="O581" s="2"/>
      <c r="P581" s="35"/>
      <c r="Q581" s="35"/>
      <c r="R581" s="35"/>
      <c r="S581" s="35"/>
      <c r="T581" s="35"/>
      <c r="U581" s="40"/>
      <c r="V581" s="35"/>
      <c r="W581" s="2"/>
      <c r="X581" s="34"/>
      <c r="Y581" s="35"/>
      <c r="AA581" s="36"/>
      <c r="AB581" s="35"/>
      <c r="AD581" s="34"/>
      <c r="AE581" s="35"/>
      <c r="AG581" s="34"/>
      <c r="AH581" s="35"/>
      <c r="AI581" s="41"/>
      <c r="AK581" s="35"/>
      <c r="AN581" s="35"/>
    </row>
    <row r="582" spans="1:40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5"/>
      <c r="O582" s="2"/>
      <c r="P582" s="35"/>
      <c r="Q582" s="35"/>
      <c r="R582" s="35"/>
      <c r="S582" s="35"/>
      <c r="T582" s="35"/>
      <c r="U582" s="40"/>
      <c r="V582" s="35"/>
      <c r="W582" s="2"/>
      <c r="X582" s="34"/>
      <c r="Y582" s="35"/>
      <c r="AA582" s="36"/>
      <c r="AB582" s="35"/>
      <c r="AD582" s="34"/>
      <c r="AE582" s="35"/>
      <c r="AG582" s="34"/>
      <c r="AH582" s="35"/>
      <c r="AI582" s="41"/>
      <c r="AK582" s="35"/>
      <c r="AN582" s="35"/>
    </row>
    <row r="583" spans="1:40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5"/>
      <c r="O583" s="2"/>
      <c r="P583" s="35"/>
      <c r="Q583" s="35"/>
      <c r="R583" s="35"/>
      <c r="S583" s="35"/>
      <c r="T583" s="35"/>
      <c r="U583" s="40"/>
      <c r="V583" s="35"/>
      <c r="W583" s="2"/>
      <c r="X583" s="34"/>
      <c r="Y583" s="35"/>
      <c r="AA583" s="36"/>
      <c r="AB583" s="35"/>
      <c r="AD583" s="34"/>
      <c r="AE583" s="35"/>
      <c r="AG583" s="34"/>
      <c r="AH583" s="35"/>
      <c r="AI583" s="41"/>
      <c r="AK583" s="35"/>
      <c r="AN583" s="35"/>
    </row>
    <row r="584" spans="1:40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5"/>
      <c r="O584" s="2"/>
      <c r="P584" s="35"/>
      <c r="Q584" s="35"/>
      <c r="R584" s="35"/>
      <c r="S584" s="35"/>
      <c r="T584" s="35"/>
      <c r="U584" s="40"/>
      <c r="V584" s="35"/>
      <c r="W584" s="2"/>
      <c r="X584" s="34"/>
      <c r="Y584" s="35"/>
      <c r="AA584" s="36"/>
      <c r="AB584" s="35"/>
      <c r="AD584" s="34"/>
      <c r="AE584" s="35"/>
      <c r="AG584" s="34"/>
      <c r="AH584" s="35"/>
      <c r="AI584" s="41"/>
      <c r="AK584" s="35"/>
      <c r="AN584" s="35"/>
    </row>
    <row r="585" spans="1:40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5"/>
      <c r="O585" s="2"/>
      <c r="P585" s="35"/>
      <c r="Q585" s="35"/>
      <c r="R585" s="35"/>
      <c r="S585" s="35"/>
      <c r="T585" s="35"/>
      <c r="U585" s="40"/>
      <c r="V585" s="35"/>
      <c r="W585" s="2"/>
      <c r="X585" s="34"/>
      <c r="Y585" s="35"/>
      <c r="AA585" s="36"/>
      <c r="AB585" s="35"/>
      <c r="AD585" s="34"/>
      <c r="AE585" s="35"/>
      <c r="AG585" s="34"/>
      <c r="AH585" s="35"/>
      <c r="AI585" s="41"/>
      <c r="AK585" s="35"/>
      <c r="AN585" s="35"/>
    </row>
    <row r="586" spans="1:40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5"/>
      <c r="O586" s="2"/>
      <c r="P586" s="35"/>
      <c r="Q586" s="35"/>
      <c r="R586" s="35"/>
      <c r="S586" s="35"/>
      <c r="T586" s="35"/>
      <c r="U586" s="40"/>
      <c r="V586" s="35"/>
      <c r="W586" s="2"/>
      <c r="X586" s="34"/>
      <c r="Y586" s="35"/>
      <c r="AA586" s="36"/>
      <c r="AB586" s="35"/>
      <c r="AD586" s="34"/>
      <c r="AE586" s="35"/>
      <c r="AG586" s="34"/>
      <c r="AH586" s="35"/>
      <c r="AI586" s="41"/>
      <c r="AK586" s="35"/>
      <c r="AN586" s="35"/>
    </row>
    <row r="587" spans="1:40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5"/>
      <c r="O587" s="2"/>
      <c r="P587" s="35"/>
      <c r="Q587" s="35"/>
      <c r="R587" s="35"/>
      <c r="S587" s="35"/>
      <c r="T587" s="35"/>
      <c r="U587" s="40"/>
      <c r="V587" s="35"/>
      <c r="W587" s="2"/>
      <c r="X587" s="34"/>
      <c r="Y587" s="35"/>
      <c r="AA587" s="36"/>
      <c r="AB587" s="35"/>
      <c r="AD587" s="34"/>
      <c r="AE587" s="35"/>
      <c r="AG587" s="34"/>
      <c r="AH587" s="35"/>
      <c r="AI587" s="41"/>
      <c r="AK587" s="35"/>
      <c r="AN587" s="35"/>
    </row>
    <row r="588" spans="1:40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5"/>
      <c r="O588" s="2"/>
      <c r="P588" s="35"/>
      <c r="Q588" s="35"/>
      <c r="R588" s="35"/>
      <c r="S588" s="35"/>
      <c r="T588" s="35"/>
      <c r="U588" s="40"/>
      <c r="V588" s="35"/>
      <c r="W588" s="2"/>
      <c r="X588" s="34"/>
      <c r="Y588" s="35"/>
      <c r="AA588" s="36"/>
      <c r="AB588" s="35"/>
      <c r="AD588" s="34"/>
      <c r="AE588" s="35"/>
      <c r="AG588" s="34"/>
      <c r="AH588" s="35"/>
      <c r="AI588" s="41"/>
      <c r="AK588" s="35"/>
      <c r="AN588" s="35"/>
    </row>
    <row r="589" spans="1:40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5"/>
      <c r="O589" s="2"/>
      <c r="P589" s="35"/>
      <c r="Q589" s="35"/>
      <c r="R589" s="35"/>
      <c r="S589" s="35"/>
      <c r="T589" s="35"/>
      <c r="U589" s="40"/>
      <c r="V589" s="35"/>
      <c r="W589" s="2"/>
      <c r="X589" s="34"/>
      <c r="Y589" s="35"/>
      <c r="AA589" s="36"/>
      <c r="AB589" s="35"/>
      <c r="AD589" s="34"/>
      <c r="AE589" s="35"/>
      <c r="AG589" s="34"/>
      <c r="AH589" s="35"/>
      <c r="AI589" s="41"/>
      <c r="AK589" s="35"/>
      <c r="AN589" s="35"/>
    </row>
    <row r="590" spans="1:40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5"/>
      <c r="O590" s="2"/>
      <c r="P590" s="35"/>
      <c r="Q590" s="35"/>
      <c r="R590" s="35"/>
      <c r="S590" s="35"/>
      <c r="T590" s="35"/>
      <c r="U590" s="40"/>
      <c r="V590" s="35"/>
      <c r="W590" s="2"/>
      <c r="X590" s="34"/>
      <c r="Y590" s="35"/>
      <c r="AA590" s="36"/>
      <c r="AB590" s="35"/>
      <c r="AD590" s="34"/>
      <c r="AE590" s="35"/>
      <c r="AG590" s="34"/>
      <c r="AH590" s="35"/>
      <c r="AI590" s="41"/>
      <c r="AK590" s="35"/>
      <c r="AN590" s="35"/>
    </row>
    <row r="591" spans="1:40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5"/>
      <c r="O591" s="2"/>
      <c r="P591" s="35"/>
      <c r="Q591" s="35"/>
      <c r="R591" s="35"/>
      <c r="S591" s="35"/>
      <c r="T591" s="35"/>
      <c r="U591" s="40"/>
      <c r="V591" s="35"/>
      <c r="W591" s="2"/>
      <c r="X591" s="34"/>
      <c r="Y591" s="35"/>
      <c r="AA591" s="36"/>
      <c r="AB591" s="35"/>
      <c r="AD591" s="34"/>
      <c r="AE591" s="35"/>
      <c r="AG591" s="34"/>
      <c r="AH591" s="35"/>
      <c r="AI591" s="41"/>
      <c r="AK591" s="35"/>
      <c r="AN591" s="35"/>
    </row>
    <row r="592" spans="1:40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5"/>
      <c r="O592" s="2"/>
      <c r="P592" s="35"/>
      <c r="Q592" s="35"/>
      <c r="R592" s="35"/>
      <c r="S592" s="35"/>
      <c r="T592" s="35"/>
      <c r="U592" s="40"/>
      <c r="V592" s="35"/>
      <c r="W592" s="2"/>
      <c r="X592" s="34"/>
      <c r="Y592" s="35"/>
      <c r="AA592" s="36"/>
      <c r="AB592" s="35"/>
      <c r="AD592" s="34"/>
      <c r="AE592" s="35"/>
      <c r="AG592" s="34"/>
      <c r="AH592" s="35"/>
      <c r="AI592" s="41"/>
      <c r="AK592" s="35"/>
      <c r="AN592" s="35"/>
    </row>
    <row r="593" spans="1:40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5"/>
      <c r="O593" s="2"/>
      <c r="P593" s="35"/>
      <c r="Q593" s="35"/>
      <c r="R593" s="35"/>
      <c r="S593" s="35"/>
      <c r="T593" s="35"/>
      <c r="U593" s="40"/>
      <c r="V593" s="35"/>
      <c r="W593" s="2"/>
      <c r="X593" s="34"/>
      <c r="Y593" s="35"/>
      <c r="AA593" s="36"/>
      <c r="AB593" s="35"/>
      <c r="AD593" s="34"/>
      <c r="AE593" s="35"/>
      <c r="AG593" s="34"/>
      <c r="AH593" s="35"/>
      <c r="AI593" s="41"/>
      <c r="AK593" s="35"/>
      <c r="AN593" s="35"/>
    </row>
    <row r="594" spans="1:40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5"/>
      <c r="O594" s="2"/>
      <c r="P594" s="35"/>
      <c r="Q594" s="35"/>
      <c r="R594" s="35"/>
      <c r="S594" s="35"/>
      <c r="T594" s="35"/>
      <c r="U594" s="40"/>
      <c r="V594" s="35"/>
      <c r="W594" s="2"/>
      <c r="X594" s="34"/>
      <c r="Y594" s="35"/>
      <c r="AA594" s="36"/>
      <c r="AB594" s="35"/>
      <c r="AD594" s="34"/>
      <c r="AE594" s="35"/>
      <c r="AG594" s="34"/>
      <c r="AH594" s="35"/>
      <c r="AI594" s="41"/>
      <c r="AK594" s="35"/>
      <c r="AN594" s="35"/>
    </row>
    <row r="595" spans="1:40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5"/>
      <c r="O595" s="2"/>
      <c r="P595" s="35"/>
      <c r="Q595" s="35"/>
      <c r="R595" s="35"/>
      <c r="S595" s="35"/>
      <c r="T595" s="35"/>
      <c r="U595" s="40"/>
      <c r="V595" s="35"/>
      <c r="W595" s="2"/>
      <c r="X595" s="34"/>
      <c r="Y595" s="35"/>
      <c r="AA595" s="36"/>
      <c r="AB595" s="35"/>
      <c r="AD595" s="34"/>
      <c r="AE595" s="35"/>
      <c r="AG595" s="34"/>
      <c r="AH595" s="35"/>
      <c r="AI595" s="41"/>
      <c r="AK595" s="35"/>
      <c r="AN595" s="35"/>
    </row>
    <row r="596" spans="1:40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5"/>
      <c r="O596" s="2"/>
      <c r="P596" s="35"/>
      <c r="Q596" s="35"/>
      <c r="R596" s="35"/>
      <c r="S596" s="35"/>
      <c r="T596" s="35"/>
      <c r="U596" s="40"/>
      <c r="V596" s="35"/>
      <c r="W596" s="2"/>
      <c r="X596" s="34"/>
      <c r="Y596" s="35"/>
      <c r="AA596" s="36"/>
      <c r="AB596" s="35"/>
      <c r="AD596" s="34"/>
      <c r="AE596" s="35"/>
      <c r="AG596" s="34"/>
      <c r="AH596" s="35"/>
      <c r="AI596" s="41"/>
      <c r="AK596" s="35"/>
      <c r="AN596" s="35"/>
    </row>
    <row r="597" spans="1:40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5"/>
      <c r="O597" s="2"/>
      <c r="P597" s="35"/>
      <c r="Q597" s="35"/>
      <c r="R597" s="35"/>
      <c r="S597" s="35"/>
      <c r="T597" s="35"/>
      <c r="U597" s="40"/>
      <c r="V597" s="35"/>
      <c r="W597" s="2"/>
      <c r="X597" s="34"/>
      <c r="Y597" s="35"/>
      <c r="AA597" s="36"/>
      <c r="AB597" s="35"/>
      <c r="AD597" s="34"/>
      <c r="AE597" s="35"/>
      <c r="AG597" s="34"/>
      <c r="AH597" s="35"/>
      <c r="AI597" s="41"/>
      <c r="AK597" s="35"/>
      <c r="AN597" s="35"/>
    </row>
    <row r="598" spans="1:40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5"/>
      <c r="O598" s="2"/>
      <c r="P598" s="35"/>
      <c r="Q598" s="35"/>
      <c r="R598" s="35"/>
      <c r="S598" s="35"/>
      <c r="T598" s="35"/>
      <c r="U598" s="40"/>
      <c r="V598" s="35"/>
      <c r="W598" s="2"/>
      <c r="X598" s="34"/>
      <c r="Y598" s="35"/>
      <c r="AA598" s="36"/>
      <c r="AB598" s="35"/>
      <c r="AD598" s="34"/>
      <c r="AE598" s="35"/>
      <c r="AG598" s="34"/>
      <c r="AH598" s="35"/>
      <c r="AI598" s="41"/>
      <c r="AK598" s="35"/>
      <c r="AN598" s="35"/>
    </row>
    <row r="599" spans="1:40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5"/>
      <c r="O599" s="2"/>
      <c r="P599" s="35"/>
      <c r="Q599" s="35"/>
      <c r="R599" s="35"/>
      <c r="S599" s="35"/>
      <c r="T599" s="35"/>
      <c r="U599" s="40"/>
      <c r="V599" s="35"/>
      <c r="W599" s="2"/>
      <c r="X599" s="34"/>
      <c r="Y599" s="35"/>
      <c r="AA599" s="36"/>
      <c r="AB599" s="35"/>
      <c r="AD599" s="34"/>
      <c r="AE599" s="35"/>
      <c r="AG599" s="34"/>
      <c r="AH599" s="35"/>
      <c r="AI599" s="41"/>
      <c r="AK599" s="35"/>
      <c r="AN599" s="35"/>
    </row>
    <row r="600" spans="1:40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5"/>
      <c r="O600" s="2"/>
      <c r="P600" s="35"/>
      <c r="Q600" s="35"/>
      <c r="R600" s="35"/>
      <c r="S600" s="35"/>
      <c r="T600" s="35"/>
      <c r="U600" s="40"/>
      <c r="V600" s="35"/>
      <c r="W600" s="2"/>
      <c r="X600" s="34"/>
      <c r="Y600" s="35"/>
      <c r="AA600" s="36"/>
      <c r="AB600" s="35"/>
      <c r="AD600" s="34"/>
      <c r="AE600" s="35"/>
      <c r="AG600" s="34"/>
      <c r="AH600" s="35"/>
      <c r="AI600" s="41"/>
      <c r="AK600" s="35"/>
      <c r="AN600" s="35"/>
    </row>
    <row r="601" spans="1:40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5"/>
      <c r="O601" s="2"/>
      <c r="P601" s="35"/>
      <c r="Q601" s="35"/>
      <c r="R601" s="35"/>
      <c r="S601" s="35"/>
      <c r="T601" s="35"/>
      <c r="U601" s="40"/>
      <c r="V601" s="35"/>
      <c r="W601" s="2"/>
      <c r="X601" s="34"/>
      <c r="Y601" s="35"/>
      <c r="AA601" s="36"/>
      <c r="AB601" s="35"/>
      <c r="AD601" s="34"/>
      <c r="AE601" s="35"/>
      <c r="AG601" s="34"/>
      <c r="AH601" s="35"/>
      <c r="AI601" s="41"/>
      <c r="AK601" s="35"/>
      <c r="AN601" s="35"/>
    </row>
    <row r="602" spans="1:40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5"/>
      <c r="O602" s="2"/>
      <c r="P602" s="35"/>
      <c r="Q602" s="35"/>
      <c r="R602" s="35"/>
      <c r="S602" s="35"/>
      <c r="T602" s="35"/>
      <c r="U602" s="40"/>
      <c r="V602" s="35"/>
      <c r="W602" s="2"/>
      <c r="X602" s="34"/>
      <c r="Y602" s="35"/>
      <c r="AA602" s="36"/>
      <c r="AB602" s="35"/>
      <c r="AD602" s="34"/>
      <c r="AE602" s="35"/>
      <c r="AG602" s="34"/>
      <c r="AH602" s="35"/>
      <c r="AI602" s="41"/>
      <c r="AK602" s="35"/>
      <c r="AN602" s="35"/>
    </row>
    <row r="603" spans="1:40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5"/>
      <c r="O603" s="2"/>
      <c r="P603" s="35"/>
      <c r="Q603" s="35"/>
      <c r="R603" s="35"/>
      <c r="S603" s="35"/>
      <c r="T603" s="35"/>
      <c r="U603" s="40"/>
      <c r="V603" s="35"/>
      <c r="W603" s="2"/>
      <c r="X603" s="34"/>
      <c r="Y603" s="35"/>
      <c r="AA603" s="36"/>
      <c r="AB603" s="35"/>
      <c r="AD603" s="34"/>
      <c r="AE603" s="35"/>
      <c r="AG603" s="34"/>
      <c r="AH603" s="35"/>
      <c r="AI603" s="41"/>
      <c r="AK603" s="35"/>
      <c r="AN603" s="35"/>
    </row>
    <row r="604" spans="1:40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5"/>
      <c r="O604" s="2"/>
      <c r="P604" s="35"/>
      <c r="Q604" s="35"/>
      <c r="R604" s="35"/>
      <c r="S604" s="35"/>
      <c r="T604" s="35"/>
      <c r="U604" s="40"/>
      <c r="V604" s="35"/>
      <c r="W604" s="2"/>
      <c r="X604" s="34"/>
      <c r="Y604" s="35"/>
      <c r="AA604" s="36"/>
      <c r="AB604" s="35"/>
      <c r="AD604" s="34"/>
      <c r="AE604" s="35"/>
      <c r="AG604" s="34"/>
      <c r="AH604" s="35"/>
      <c r="AI604" s="41"/>
      <c r="AK604" s="35"/>
      <c r="AN604" s="35"/>
    </row>
    <row r="605" spans="1:40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5"/>
      <c r="O605" s="2"/>
      <c r="P605" s="35"/>
      <c r="Q605" s="35"/>
      <c r="R605" s="35"/>
      <c r="S605" s="35"/>
      <c r="T605" s="35"/>
      <c r="U605" s="40"/>
      <c r="V605" s="35"/>
      <c r="W605" s="2"/>
      <c r="X605" s="34"/>
      <c r="Y605" s="35"/>
      <c r="AA605" s="36"/>
      <c r="AB605" s="35"/>
      <c r="AD605" s="34"/>
      <c r="AE605" s="35"/>
      <c r="AG605" s="34"/>
      <c r="AH605" s="35"/>
      <c r="AI605" s="41"/>
      <c r="AK605" s="35"/>
      <c r="AN605" s="35"/>
    </row>
    <row r="606" spans="1:40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5"/>
      <c r="O606" s="2"/>
      <c r="P606" s="35"/>
      <c r="Q606" s="35"/>
      <c r="R606" s="35"/>
      <c r="S606" s="35"/>
      <c r="T606" s="35"/>
      <c r="U606" s="40"/>
      <c r="V606" s="35"/>
      <c r="W606" s="2"/>
      <c r="X606" s="34"/>
      <c r="Y606" s="35"/>
      <c r="AA606" s="36"/>
      <c r="AB606" s="35"/>
      <c r="AD606" s="34"/>
      <c r="AE606" s="35"/>
      <c r="AG606" s="34"/>
      <c r="AH606" s="35"/>
      <c r="AI606" s="41"/>
      <c r="AK606" s="35"/>
      <c r="AN606" s="35"/>
    </row>
    <row r="607" spans="1:40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5"/>
      <c r="O607" s="2"/>
      <c r="P607" s="35"/>
      <c r="Q607" s="35"/>
      <c r="R607" s="35"/>
      <c r="S607" s="35"/>
      <c r="T607" s="35"/>
      <c r="U607" s="40"/>
      <c r="V607" s="35"/>
      <c r="W607" s="2"/>
      <c r="X607" s="34"/>
      <c r="Y607" s="35"/>
      <c r="AA607" s="36"/>
      <c r="AB607" s="35"/>
      <c r="AD607" s="34"/>
      <c r="AE607" s="35"/>
      <c r="AG607" s="34"/>
      <c r="AH607" s="35"/>
      <c r="AI607" s="41"/>
      <c r="AK607" s="35"/>
      <c r="AN607" s="35"/>
    </row>
    <row r="608" spans="1:40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5"/>
      <c r="O608" s="2"/>
      <c r="P608" s="35"/>
      <c r="Q608" s="35"/>
      <c r="R608" s="35"/>
      <c r="S608" s="35"/>
      <c r="T608" s="35"/>
      <c r="U608" s="40"/>
      <c r="V608" s="35"/>
      <c r="W608" s="2"/>
      <c r="X608" s="34"/>
      <c r="Y608" s="35"/>
      <c r="AA608" s="36"/>
      <c r="AB608" s="35"/>
      <c r="AD608" s="34"/>
      <c r="AE608" s="35"/>
      <c r="AG608" s="34"/>
      <c r="AH608" s="35"/>
      <c r="AI608" s="41"/>
      <c r="AK608" s="35"/>
      <c r="AN608" s="35"/>
    </row>
    <row r="609" spans="1:40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5"/>
      <c r="O609" s="2"/>
      <c r="P609" s="35"/>
      <c r="Q609" s="35"/>
      <c r="R609" s="35"/>
      <c r="S609" s="35"/>
      <c r="T609" s="35"/>
      <c r="U609" s="40"/>
      <c r="V609" s="35"/>
      <c r="W609" s="2"/>
      <c r="X609" s="34"/>
      <c r="Y609" s="35"/>
      <c r="AA609" s="36"/>
      <c r="AB609" s="35"/>
      <c r="AD609" s="34"/>
      <c r="AE609" s="35"/>
      <c r="AG609" s="34"/>
      <c r="AH609" s="35"/>
      <c r="AI609" s="41"/>
      <c r="AK609" s="35"/>
      <c r="AN609" s="35"/>
    </row>
    <row r="610" spans="1:40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5"/>
      <c r="O610" s="2"/>
      <c r="P610" s="35"/>
      <c r="Q610" s="35"/>
      <c r="R610" s="35"/>
      <c r="S610" s="35"/>
      <c r="T610" s="35"/>
      <c r="U610" s="40"/>
      <c r="V610" s="35"/>
      <c r="W610" s="2"/>
      <c r="X610" s="34"/>
      <c r="Y610" s="35"/>
      <c r="AA610" s="36"/>
      <c r="AB610" s="35"/>
      <c r="AD610" s="34"/>
      <c r="AE610" s="35"/>
      <c r="AG610" s="34"/>
      <c r="AH610" s="35"/>
      <c r="AI610" s="41"/>
      <c r="AK610" s="35"/>
      <c r="AN610" s="35"/>
    </row>
    <row r="611" spans="1:40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5"/>
      <c r="O611" s="2"/>
      <c r="P611" s="35"/>
      <c r="Q611" s="35"/>
      <c r="R611" s="35"/>
      <c r="S611" s="35"/>
      <c r="T611" s="35"/>
      <c r="U611" s="40"/>
      <c r="V611" s="35"/>
      <c r="W611" s="2"/>
      <c r="X611" s="34"/>
      <c r="Y611" s="35"/>
      <c r="AA611" s="36"/>
      <c r="AB611" s="35"/>
      <c r="AD611" s="34"/>
      <c r="AE611" s="35"/>
      <c r="AG611" s="34"/>
      <c r="AH611" s="35"/>
      <c r="AI611" s="41"/>
      <c r="AK611" s="35"/>
      <c r="AN611" s="35"/>
    </row>
    <row r="612" spans="1:40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5"/>
      <c r="O612" s="2"/>
      <c r="P612" s="35"/>
      <c r="Q612" s="35"/>
      <c r="R612" s="35"/>
      <c r="S612" s="35"/>
      <c r="T612" s="35"/>
      <c r="U612" s="40"/>
      <c r="V612" s="35"/>
      <c r="W612" s="2"/>
      <c r="X612" s="34"/>
      <c r="Y612" s="35"/>
      <c r="AA612" s="36"/>
      <c r="AB612" s="35"/>
      <c r="AD612" s="34"/>
      <c r="AE612" s="35"/>
      <c r="AG612" s="34"/>
      <c r="AH612" s="35"/>
      <c r="AI612" s="41"/>
      <c r="AK612" s="35"/>
      <c r="AN612" s="35"/>
    </row>
    <row r="613" spans="1:40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5"/>
      <c r="O613" s="2"/>
      <c r="P613" s="35"/>
      <c r="Q613" s="35"/>
      <c r="R613" s="35"/>
      <c r="S613" s="35"/>
      <c r="T613" s="35"/>
      <c r="U613" s="40"/>
      <c r="V613" s="35"/>
      <c r="W613" s="2"/>
      <c r="X613" s="34"/>
      <c r="Y613" s="35"/>
      <c r="AA613" s="36"/>
      <c r="AB613" s="35"/>
      <c r="AD613" s="34"/>
      <c r="AE613" s="35"/>
      <c r="AG613" s="34"/>
      <c r="AH613" s="35"/>
      <c r="AI613" s="41"/>
      <c r="AK613" s="35"/>
      <c r="AN613" s="35"/>
    </row>
    <row r="614" spans="1:40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5"/>
      <c r="O614" s="2"/>
      <c r="P614" s="35"/>
      <c r="Q614" s="35"/>
      <c r="R614" s="35"/>
      <c r="S614" s="35"/>
      <c r="T614" s="35"/>
      <c r="U614" s="40"/>
      <c r="V614" s="35"/>
      <c r="W614" s="2"/>
      <c r="X614" s="34"/>
      <c r="Y614" s="35"/>
      <c r="AA614" s="36"/>
      <c r="AB614" s="35"/>
      <c r="AD614" s="34"/>
      <c r="AE614" s="35"/>
      <c r="AG614" s="34"/>
      <c r="AH614" s="35"/>
      <c r="AI614" s="41"/>
      <c r="AK614" s="35"/>
      <c r="AN614" s="35"/>
    </row>
    <row r="615" spans="1:40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5"/>
      <c r="O615" s="2"/>
      <c r="P615" s="35"/>
      <c r="Q615" s="35"/>
      <c r="R615" s="35"/>
      <c r="S615" s="35"/>
      <c r="T615" s="35"/>
      <c r="U615" s="40"/>
      <c r="V615" s="35"/>
      <c r="W615" s="2"/>
      <c r="X615" s="34"/>
      <c r="Y615" s="35"/>
      <c r="AA615" s="36"/>
      <c r="AB615" s="35"/>
      <c r="AD615" s="34"/>
      <c r="AE615" s="35"/>
      <c r="AG615" s="34"/>
      <c r="AH615" s="35"/>
      <c r="AI615" s="41"/>
      <c r="AK615" s="35"/>
      <c r="AN615" s="35"/>
    </row>
    <row r="616" spans="1:40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5"/>
      <c r="O616" s="2"/>
      <c r="P616" s="35"/>
      <c r="Q616" s="35"/>
      <c r="R616" s="35"/>
      <c r="S616" s="35"/>
      <c r="T616" s="35"/>
      <c r="U616" s="40"/>
      <c r="V616" s="35"/>
      <c r="W616" s="2"/>
      <c r="X616" s="34"/>
      <c r="Y616" s="35"/>
      <c r="AA616" s="36"/>
      <c r="AB616" s="35"/>
      <c r="AD616" s="34"/>
      <c r="AE616" s="35"/>
      <c r="AG616" s="34"/>
      <c r="AH616" s="35"/>
      <c r="AI616" s="41"/>
      <c r="AK616" s="35"/>
      <c r="AN616" s="35"/>
    </row>
    <row r="617" spans="1:40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5"/>
      <c r="O617" s="2"/>
      <c r="P617" s="35"/>
      <c r="Q617" s="35"/>
      <c r="R617" s="35"/>
      <c r="S617" s="35"/>
      <c r="T617" s="35"/>
      <c r="U617" s="40"/>
      <c r="V617" s="35"/>
      <c r="W617" s="2"/>
      <c r="X617" s="34"/>
      <c r="Y617" s="35"/>
      <c r="AA617" s="36"/>
      <c r="AB617" s="35"/>
      <c r="AD617" s="34"/>
      <c r="AE617" s="35"/>
      <c r="AG617" s="34"/>
      <c r="AH617" s="35"/>
      <c r="AI617" s="41"/>
      <c r="AK617" s="35"/>
      <c r="AN617" s="35"/>
    </row>
    <row r="618" spans="1:40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5"/>
      <c r="O618" s="2"/>
      <c r="P618" s="35"/>
      <c r="Q618" s="35"/>
      <c r="R618" s="35"/>
      <c r="S618" s="35"/>
      <c r="T618" s="35"/>
      <c r="U618" s="40"/>
      <c r="V618" s="35"/>
      <c r="W618" s="2"/>
      <c r="X618" s="34"/>
      <c r="Y618" s="35"/>
      <c r="AA618" s="36"/>
      <c r="AB618" s="35"/>
      <c r="AD618" s="34"/>
      <c r="AE618" s="35"/>
      <c r="AG618" s="34"/>
      <c r="AH618" s="35"/>
      <c r="AI618" s="41"/>
      <c r="AK618" s="35"/>
      <c r="AN618" s="35"/>
    </row>
    <row r="619" spans="1:40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5"/>
      <c r="O619" s="2"/>
      <c r="P619" s="35"/>
      <c r="Q619" s="35"/>
      <c r="R619" s="35"/>
      <c r="S619" s="35"/>
      <c r="T619" s="35"/>
      <c r="U619" s="40"/>
      <c r="V619" s="35"/>
      <c r="W619" s="2"/>
      <c r="X619" s="34"/>
      <c r="Y619" s="35"/>
      <c r="AA619" s="36"/>
      <c r="AB619" s="35"/>
      <c r="AD619" s="34"/>
      <c r="AE619" s="35"/>
      <c r="AG619" s="34"/>
      <c r="AH619" s="35"/>
      <c r="AI619" s="41"/>
      <c r="AK619" s="35"/>
      <c r="AN619" s="35"/>
    </row>
    <row r="620" spans="1:40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5"/>
      <c r="O620" s="2"/>
      <c r="P620" s="35"/>
      <c r="Q620" s="35"/>
      <c r="R620" s="35"/>
      <c r="S620" s="35"/>
      <c r="T620" s="35"/>
      <c r="U620" s="40"/>
      <c r="V620" s="35"/>
      <c r="W620" s="2"/>
      <c r="X620" s="34"/>
      <c r="Y620" s="35"/>
      <c r="AA620" s="36"/>
      <c r="AB620" s="35"/>
      <c r="AD620" s="34"/>
      <c r="AE620" s="35"/>
      <c r="AG620" s="34"/>
      <c r="AH620" s="35"/>
      <c r="AI620" s="41"/>
      <c r="AK620" s="35"/>
      <c r="AN620" s="35"/>
    </row>
    <row r="621" spans="1:40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5"/>
      <c r="O621" s="2"/>
      <c r="P621" s="35"/>
      <c r="Q621" s="35"/>
      <c r="R621" s="35"/>
      <c r="S621" s="35"/>
      <c r="T621" s="35"/>
      <c r="U621" s="40"/>
      <c r="V621" s="35"/>
      <c r="W621" s="2"/>
      <c r="X621" s="34"/>
      <c r="Y621" s="35"/>
      <c r="AA621" s="36"/>
      <c r="AB621" s="35"/>
      <c r="AD621" s="34"/>
      <c r="AE621" s="35"/>
      <c r="AG621" s="34"/>
      <c r="AH621" s="35"/>
      <c r="AI621" s="41"/>
      <c r="AK621" s="35"/>
      <c r="AN621" s="35"/>
    </row>
    <row r="622" spans="1:40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5"/>
      <c r="O622" s="2"/>
      <c r="P622" s="35"/>
      <c r="Q622" s="35"/>
      <c r="R622" s="35"/>
      <c r="S622" s="35"/>
      <c r="T622" s="35"/>
      <c r="U622" s="40"/>
      <c r="V622" s="35"/>
      <c r="W622" s="2"/>
      <c r="X622" s="34"/>
      <c r="Y622" s="35"/>
      <c r="AA622" s="36"/>
      <c r="AB622" s="35"/>
      <c r="AD622" s="34"/>
      <c r="AE622" s="35"/>
      <c r="AG622" s="34"/>
      <c r="AH622" s="35"/>
      <c r="AI622" s="41"/>
      <c r="AK622" s="35"/>
      <c r="AN622" s="35"/>
    </row>
    <row r="623" spans="1:40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5"/>
      <c r="O623" s="2"/>
      <c r="P623" s="35"/>
      <c r="Q623" s="35"/>
      <c r="R623" s="35"/>
      <c r="S623" s="35"/>
      <c r="T623" s="35"/>
      <c r="U623" s="40"/>
      <c r="V623" s="35"/>
      <c r="W623" s="2"/>
      <c r="X623" s="34"/>
      <c r="Y623" s="35"/>
      <c r="AA623" s="36"/>
      <c r="AB623" s="35"/>
      <c r="AD623" s="34"/>
      <c r="AE623" s="35"/>
      <c r="AG623" s="34"/>
      <c r="AH623" s="35"/>
      <c r="AI623" s="41"/>
      <c r="AK623" s="35"/>
      <c r="AN623" s="35"/>
    </row>
    <row r="624" spans="1:40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5"/>
      <c r="O624" s="2"/>
      <c r="P624" s="35"/>
      <c r="Q624" s="35"/>
      <c r="R624" s="35"/>
      <c r="S624" s="35"/>
      <c r="T624" s="35"/>
      <c r="U624" s="40"/>
      <c r="V624" s="35"/>
      <c r="W624" s="2"/>
      <c r="X624" s="34"/>
      <c r="Y624" s="35"/>
      <c r="AA624" s="36"/>
      <c r="AB624" s="35"/>
      <c r="AD624" s="34"/>
      <c r="AE624" s="35"/>
      <c r="AG624" s="34"/>
      <c r="AH624" s="35"/>
      <c r="AI624" s="41"/>
      <c r="AK624" s="35"/>
      <c r="AN624" s="35"/>
    </row>
    <row r="625" spans="1:40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5"/>
      <c r="O625" s="2"/>
      <c r="P625" s="35"/>
      <c r="Q625" s="35"/>
      <c r="R625" s="35"/>
      <c r="S625" s="35"/>
      <c r="T625" s="35"/>
      <c r="U625" s="40"/>
      <c r="V625" s="35"/>
      <c r="W625" s="2"/>
      <c r="X625" s="34"/>
      <c r="Y625" s="35"/>
      <c r="AA625" s="36"/>
      <c r="AB625" s="35"/>
      <c r="AD625" s="34"/>
      <c r="AE625" s="35"/>
      <c r="AG625" s="34"/>
      <c r="AH625" s="35"/>
      <c r="AI625" s="41"/>
      <c r="AK625" s="35"/>
      <c r="AN625" s="35"/>
    </row>
    <row r="626" spans="1:40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5"/>
      <c r="O626" s="2"/>
      <c r="P626" s="35"/>
      <c r="Q626" s="35"/>
      <c r="R626" s="35"/>
      <c r="S626" s="35"/>
      <c r="T626" s="35"/>
      <c r="U626" s="40"/>
      <c r="V626" s="35"/>
      <c r="W626" s="2"/>
      <c r="X626" s="34"/>
      <c r="Y626" s="35"/>
      <c r="AA626" s="36"/>
      <c r="AB626" s="35"/>
      <c r="AD626" s="34"/>
      <c r="AE626" s="35"/>
      <c r="AG626" s="34"/>
      <c r="AH626" s="35"/>
      <c r="AI626" s="41"/>
      <c r="AK626" s="35"/>
      <c r="AN626" s="35"/>
    </row>
    <row r="627" spans="1:40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5"/>
      <c r="O627" s="2"/>
      <c r="P627" s="35"/>
      <c r="Q627" s="35"/>
      <c r="R627" s="35"/>
      <c r="S627" s="35"/>
      <c r="T627" s="35"/>
      <c r="U627" s="40"/>
      <c r="V627" s="35"/>
      <c r="W627" s="2"/>
      <c r="X627" s="34"/>
      <c r="Y627" s="35"/>
      <c r="AA627" s="36"/>
      <c r="AB627" s="35"/>
      <c r="AD627" s="34"/>
      <c r="AE627" s="35"/>
      <c r="AG627" s="34"/>
      <c r="AH627" s="35"/>
      <c r="AI627" s="41"/>
      <c r="AK627" s="35"/>
      <c r="AN627" s="35"/>
    </row>
    <row r="628" spans="1:40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5"/>
      <c r="O628" s="2"/>
      <c r="P628" s="35"/>
      <c r="Q628" s="35"/>
      <c r="R628" s="35"/>
      <c r="S628" s="35"/>
      <c r="T628" s="35"/>
      <c r="U628" s="40"/>
      <c r="V628" s="35"/>
      <c r="W628" s="2"/>
      <c r="X628" s="34"/>
      <c r="Y628" s="35"/>
      <c r="AA628" s="36"/>
      <c r="AB628" s="35"/>
      <c r="AD628" s="34"/>
      <c r="AE628" s="35"/>
      <c r="AG628" s="34"/>
      <c r="AH628" s="35"/>
      <c r="AI628" s="41"/>
      <c r="AK628" s="35"/>
      <c r="AN628" s="35"/>
    </row>
    <row r="629" spans="1:40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5"/>
      <c r="O629" s="2"/>
      <c r="P629" s="35"/>
      <c r="Q629" s="35"/>
      <c r="R629" s="35"/>
      <c r="S629" s="35"/>
      <c r="T629" s="35"/>
      <c r="U629" s="40"/>
      <c r="V629" s="35"/>
      <c r="W629" s="2"/>
      <c r="X629" s="34"/>
      <c r="Y629" s="35"/>
      <c r="AA629" s="36"/>
      <c r="AB629" s="35"/>
      <c r="AD629" s="34"/>
      <c r="AE629" s="35"/>
      <c r="AG629" s="34"/>
      <c r="AH629" s="35"/>
      <c r="AI629" s="41"/>
      <c r="AK629" s="35"/>
      <c r="AN629" s="35"/>
    </row>
    <row r="630" spans="1:40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5"/>
      <c r="O630" s="2"/>
      <c r="P630" s="35"/>
      <c r="Q630" s="35"/>
      <c r="R630" s="35"/>
      <c r="S630" s="35"/>
      <c r="T630" s="35"/>
      <c r="U630" s="40"/>
      <c r="V630" s="35"/>
      <c r="W630" s="2"/>
      <c r="X630" s="34"/>
      <c r="Y630" s="35"/>
      <c r="AA630" s="36"/>
      <c r="AB630" s="35"/>
      <c r="AD630" s="34"/>
      <c r="AE630" s="35"/>
      <c r="AG630" s="34"/>
      <c r="AH630" s="35"/>
      <c r="AI630" s="41"/>
      <c r="AK630" s="35"/>
      <c r="AN630" s="35"/>
    </row>
    <row r="631" spans="1:40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5"/>
      <c r="O631" s="2"/>
      <c r="P631" s="35"/>
      <c r="Q631" s="35"/>
      <c r="R631" s="35"/>
      <c r="S631" s="35"/>
      <c r="T631" s="35"/>
      <c r="U631" s="40"/>
      <c r="V631" s="35"/>
      <c r="W631" s="2"/>
      <c r="X631" s="34"/>
      <c r="Y631" s="35"/>
      <c r="AA631" s="36"/>
      <c r="AB631" s="35"/>
      <c r="AD631" s="34"/>
      <c r="AE631" s="35"/>
      <c r="AG631" s="34"/>
      <c r="AH631" s="35"/>
      <c r="AI631" s="41"/>
      <c r="AK631" s="35"/>
      <c r="AN631" s="35"/>
    </row>
    <row r="632" spans="1:40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5"/>
      <c r="O632" s="2"/>
      <c r="P632" s="35"/>
      <c r="Q632" s="35"/>
      <c r="R632" s="35"/>
      <c r="S632" s="35"/>
      <c r="T632" s="35"/>
      <c r="U632" s="40"/>
      <c r="V632" s="35"/>
      <c r="W632" s="2"/>
      <c r="X632" s="34"/>
      <c r="Y632" s="35"/>
      <c r="AA632" s="36"/>
      <c r="AB632" s="35"/>
      <c r="AD632" s="34"/>
      <c r="AE632" s="35"/>
      <c r="AG632" s="34"/>
      <c r="AH632" s="35"/>
      <c r="AI632" s="41"/>
      <c r="AK632" s="35"/>
      <c r="AN632" s="35"/>
    </row>
    <row r="633" spans="1:40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5"/>
      <c r="O633" s="2"/>
      <c r="P633" s="35"/>
      <c r="Q633" s="35"/>
      <c r="R633" s="35"/>
      <c r="S633" s="35"/>
      <c r="T633" s="35"/>
      <c r="U633" s="40"/>
      <c r="V633" s="35"/>
      <c r="W633" s="2"/>
      <c r="X633" s="34"/>
      <c r="Y633" s="35"/>
      <c r="AA633" s="36"/>
      <c r="AB633" s="35"/>
      <c r="AD633" s="34"/>
      <c r="AE633" s="35"/>
      <c r="AG633" s="34"/>
      <c r="AH633" s="35"/>
      <c r="AI633" s="41"/>
      <c r="AK633" s="35"/>
      <c r="AN633" s="35"/>
    </row>
    <row r="634" spans="1:40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5"/>
      <c r="O634" s="2"/>
      <c r="P634" s="35"/>
      <c r="Q634" s="35"/>
      <c r="R634" s="35"/>
      <c r="S634" s="35"/>
      <c r="T634" s="35"/>
      <c r="U634" s="40"/>
      <c r="V634" s="35"/>
      <c r="W634" s="2"/>
      <c r="X634" s="34"/>
      <c r="Y634" s="35"/>
      <c r="AA634" s="36"/>
      <c r="AB634" s="35"/>
      <c r="AD634" s="34"/>
      <c r="AE634" s="35"/>
      <c r="AG634" s="34"/>
      <c r="AH634" s="35"/>
      <c r="AI634" s="41"/>
      <c r="AK634" s="35"/>
      <c r="AN634" s="35"/>
    </row>
    <row r="635" spans="1:40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5"/>
      <c r="O635" s="2"/>
      <c r="P635" s="35"/>
      <c r="Q635" s="35"/>
      <c r="R635" s="35"/>
      <c r="S635" s="35"/>
      <c r="T635" s="35"/>
      <c r="U635" s="40"/>
      <c r="V635" s="35"/>
      <c r="W635" s="2"/>
      <c r="X635" s="34"/>
      <c r="Y635" s="35"/>
      <c r="AA635" s="36"/>
      <c r="AB635" s="35"/>
      <c r="AD635" s="34"/>
      <c r="AE635" s="35"/>
      <c r="AG635" s="34"/>
      <c r="AH635" s="35"/>
      <c r="AI635" s="41"/>
      <c r="AK635" s="35"/>
      <c r="AN635" s="35"/>
    </row>
    <row r="636" spans="1:40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5"/>
      <c r="O636" s="2"/>
      <c r="P636" s="35"/>
      <c r="Q636" s="35"/>
      <c r="R636" s="35"/>
      <c r="S636" s="35"/>
      <c r="T636" s="35"/>
      <c r="U636" s="40"/>
      <c r="V636" s="35"/>
      <c r="W636" s="2"/>
      <c r="X636" s="34"/>
      <c r="Y636" s="35"/>
      <c r="AA636" s="36"/>
      <c r="AB636" s="35"/>
      <c r="AD636" s="34"/>
      <c r="AE636" s="35"/>
      <c r="AG636" s="34"/>
      <c r="AH636" s="35"/>
      <c r="AI636" s="41"/>
      <c r="AK636" s="35"/>
      <c r="AN636" s="35"/>
    </row>
    <row r="637" spans="1:40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5"/>
      <c r="O637" s="2"/>
      <c r="P637" s="35"/>
      <c r="Q637" s="35"/>
      <c r="R637" s="35"/>
      <c r="S637" s="35"/>
      <c r="T637" s="35"/>
      <c r="U637" s="40"/>
      <c r="V637" s="35"/>
      <c r="W637" s="2"/>
      <c r="X637" s="34"/>
      <c r="Y637" s="35"/>
      <c r="AA637" s="36"/>
      <c r="AB637" s="35"/>
      <c r="AD637" s="34"/>
      <c r="AE637" s="35"/>
      <c r="AG637" s="34"/>
      <c r="AH637" s="35"/>
      <c r="AI637" s="41"/>
      <c r="AK637" s="35"/>
      <c r="AN637" s="35"/>
    </row>
    <row r="638" spans="1:40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5"/>
      <c r="O638" s="2"/>
      <c r="P638" s="35"/>
      <c r="Q638" s="35"/>
      <c r="R638" s="35"/>
      <c r="S638" s="35"/>
      <c r="T638" s="35"/>
      <c r="U638" s="40"/>
      <c r="V638" s="35"/>
      <c r="W638" s="2"/>
      <c r="X638" s="34"/>
      <c r="Y638" s="35"/>
      <c r="AA638" s="36"/>
      <c r="AB638" s="35"/>
      <c r="AD638" s="34"/>
      <c r="AE638" s="35"/>
      <c r="AG638" s="34"/>
      <c r="AH638" s="35"/>
      <c r="AI638" s="41"/>
      <c r="AK638" s="35"/>
      <c r="AN638" s="35"/>
    </row>
    <row r="639" spans="1:40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5"/>
      <c r="O639" s="2"/>
      <c r="P639" s="35"/>
      <c r="Q639" s="35"/>
      <c r="R639" s="35"/>
      <c r="S639" s="35"/>
      <c r="T639" s="35"/>
      <c r="U639" s="40"/>
      <c r="V639" s="35"/>
      <c r="W639" s="2"/>
      <c r="X639" s="34"/>
      <c r="Y639" s="35"/>
      <c r="AA639" s="36"/>
      <c r="AB639" s="35"/>
      <c r="AD639" s="34"/>
      <c r="AE639" s="35"/>
      <c r="AG639" s="34"/>
      <c r="AH639" s="35"/>
      <c r="AI639" s="41"/>
      <c r="AK639" s="35"/>
      <c r="AN639" s="35"/>
    </row>
    <row r="640" spans="1:40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5"/>
      <c r="O640" s="2"/>
      <c r="P640" s="35"/>
      <c r="Q640" s="35"/>
      <c r="R640" s="35"/>
      <c r="S640" s="35"/>
      <c r="T640" s="35"/>
      <c r="U640" s="40"/>
      <c r="V640" s="35"/>
      <c r="W640" s="2"/>
      <c r="X640" s="34"/>
      <c r="Y640" s="35"/>
      <c r="AA640" s="36"/>
      <c r="AB640" s="35"/>
      <c r="AD640" s="34"/>
      <c r="AE640" s="35"/>
      <c r="AG640" s="34"/>
      <c r="AH640" s="35"/>
      <c r="AI640" s="41"/>
      <c r="AK640" s="35"/>
      <c r="AN640" s="35"/>
    </row>
    <row r="641" spans="1:40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5"/>
      <c r="O641" s="2"/>
      <c r="P641" s="35"/>
      <c r="Q641" s="35"/>
      <c r="R641" s="35"/>
      <c r="S641" s="35"/>
      <c r="T641" s="35"/>
      <c r="U641" s="40"/>
      <c r="V641" s="35"/>
      <c r="W641" s="2"/>
      <c r="X641" s="34"/>
      <c r="Y641" s="35"/>
      <c r="AA641" s="36"/>
      <c r="AB641" s="35"/>
      <c r="AD641" s="34"/>
      <c r="AE641" s="35"/>
      <c r="AG641" s="34"/>
      <c r="AH641" s="35"/>
      <c r="AI641" s="41"/>
      <c r="AK641" s="35"/>
      <c r="AN641" s="35"/>
    </row>
    <row r="642" spans="1:40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5"/>
      <c r="O642" s="2"/>
      <c r="P642" s="35"/>
      <c r="Q642" s="35"/>
      <c r="R642" s="35"/>
      <c r="S642" s="35"/>
      <c r="T642" s="35"/>
      <c r="U642" s="40"/>
      <c r="V642" s="35"/>
      <c r="W642" s="2"/>
      <c r="X642" s="34"/>
      <c r="Y642" s="35"/>
      <c r="AA642" s="36"/>
      <c r="AB642" s="35"/>
      <c r="AD642" s="34"/>
      <c r="AE642" s="35"/>
      <c r="AG642" s="34"/>
      <c r="AH642" s="35"/>
      <c r="AI642" s="41"/>
      <c r="AK642" s="35"/>
      <c r="AN642" s="35"/>
    </row>
    <row r="643" spans="1:40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5"/>
      <c r="O643" s="2"/>
      <c r="P643" s="35"/>
      <c r="Q643" s="35"/>
      <c r="R643" s="35"/>
      <c r="S643" s="35"/>
      <c r="T643" s="35"/>
      <c r="U643" s="40"/>
      <c r="V643" s="35"/>
      <c r="W643" s="2"/>
      <c r="X643" s="34"/>
      <c r="Y643" s="35"/>
      <c r="AA643" s="36"/>
      <c r="AB643" s="35"/>
      <c r="AD643" s="34"/>
      <c r="AE643" s="35"/>
      <c r="AG643" s="34"/>
      <c r="AH643" s="35"/>
      <c r="AI643" s="41"/>
      <c r="AK643" s="35"/>
      <c r="AN643" s="35"/>
    </row>
    <row r="644" spans="1:40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5"/>
      <c r="O644" s="2"/>
      <c r="P644" s="35"/>
      <c r="Q644" s="35"/>
      <c r="R644" s="35"/>
      <c r="S644" s="35"/>
      <c r="T644" s="35"/>
      <c r="U644" s="40"/>
      <c r="V644" s="35"/>
      <c r="W644" s="2"/>
      <c r="X644" s="34"/>
      <c r="Y644" s="35"/>
      <c r="AA644" s="36"/>
      <c r="AB644" s="35"/>
      <c r="AD644" s="34"/>
      <c r="AE644" s="35"/>
      <c r="AG644" s="34"/>
      <c r="AH644" s="35"/>
      <c r="AI644" s="41"/>
      <c r="AK644" s="35"/>
      <c r="AN644" s="35"/>
    </row>
    <row r="645" spans="1:40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5"/>
      <c r="O645" s="2"/>
      <c r="P645" s="35"/>
      <c r="Q645" s="35"/>
      <c r="R645" s="35"/>
      <c r="S645" s="35"/>
      <c r="T645" s="35"/>
      <c r="U645" s="40"/>
      <c r="V645" s="35"/>
      <c r="W645" s="2"/>
      <c r="X645" s="34"/>
      <c r="Y645" s="35"/>
      <c r="AA645" s="36"/>
      <c r="AB645" s="35"/>
      <c r="AD645" s="34"/>
      <c r="AE645" s="35"/>
      <c r="AG645" s="34"/>
      <c r="AH645" s="35"/>
      <c r="AI645" s="41"/>
      <c r="AK645" s="35"/>
      <c r="AN645" s="35"/>
    </row>
    <row r="646" spans="1:40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5"/>
      <c r="O646" s="2"/>
      <c r="P646" s="35"/>
      <c r="Q646" s="35"/>
      <c r="R646" s="35"/>
      <c r="S646" s="35"/>
      <c r="T646" s="35"/>
      <c r="U646" s="40"/>
      <c r="V646" s="35"/>
      <c r="W646" s="2"/>
      <c r="X646" s="34"/>
      <c r="Y646" s="35"/>
      <c r="AA646" s="36"/>
      <c r="AB646" s="35"/>
      <c r="AD646" s="34"/>
      <c r="AE646" s="35"/>
      <c r="AG646" s="34"/>
      <c r="AH646" s="35"/>
      <c r="AI646" s="41"/>
      <c r="AK646" s="35"/>
      <c r="AN646" s="35"/>
    </row>
    <row r="647" spans="1:40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5"/>
      <c r="O647" s="2"/>
      <c r="P647" s="35"/>
      <c r="Q647" s="35"/>
      <c r="R647" s="35"/>
      <c r="S647" s="35"/>
      <c r="T647" s="35"/>
      <c r="U647" s="40"/>
      <c r="V647" s="35"/>
      <c r="W647" s="2"/>
      <c r="X647" s="34"/>
      <c r="Y647" s="35"/>
      <c r="AA647" s="36"/>
      <c r="AB647" s="35"/>
      <c r="AD647" s="34"/>
      <c r="AE647" s="35"/>
      <c r="AG647" s="34"/>
      <c r="AH647" s="35"/>
      <c r="AI647" s="41"/>
      <c r="AK647" s="35"/>
      <c r="AN647" s="35"/>
    </row>
    <row r="648" spans="1:40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5"/>
      <c r="O648" s="2"/>
      <c r="P648" s="35"/>
      <c r="Q648" s="35"/>
      <c r="R648" s="35"/>
      <c r="S648" s="35"/>
      <c r="T648" s="35"/>
      <c r="U648" s="40"/>
      <c r="V648" s="35"/>
      <c r="W648" s="2"/>
      <c r="X648" s="34"/>
      <c r="Y648" s="35"/>
      <c r="AA648" s="36"/>
      <c r="AB648" s="35"/>
      <c r="AD648" s="34"/>
      <c r="AE648" s="35"/>
      <c r="AG648" s="34"/>
      <c r="AH648" s="35"/>
      <c r="AI648" s="41"/>
      <c r="AK648" s="35"/>
      <c r="AN648" s="35"/>
    </row>
    <row r="649" spans="1:40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5"/>
      <c r="O649" s="2"/>
      <c r="P649" s="35"/>
      <c r="Q649" s="35"/>
      <c r="R649" s="35"/>
      <c r="S649" s="35"/>
      <c r="T649" s="35"/>
      <c r="U649" s="40"/>
      <c r="V649" s="35"/>
      <c r="W649" s="2"/>
      <c r="X649" s="34"/>
      <c r="Y649" s="35"/>
      <c r="AA649" s="36"/>
      <c r="AB649" s="35"/>
      <c r="AD649" s="34"/>
      <c r="AE649" s="35"/>
      <c r="AG649" s="34"/>
      <c r="AH649" s="35"/>
      <c r="AI649" s="41"/>
      <c r="AK649" s="35"/>
      <c r="AN649" s="35"/>
    </row>
    <row r="650" spans="1:40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5"/>
      <c r="O650" s="2"/>
      <c r="P650" s="35"/>
      <c r="Q650" s="35"/>
      <c r="R650" s="35"/>
      <c r="S650" s="35"/>
      <c r="T650" s="35"/>
      <c r="U650" s="40"/>
      <c r="V650" s="35"/>
      <c r="W650" s="2"/>
      <c r="X650" s="34"/>
      <c r="Y650" s="35"/>
      <c r="AA650" s="36"/>
      <c r="AB650" s="35"/>
      <c r="AD650" s="34"/>
      <c r="AE650" s="35"/>
      <c r="AG650" s="34"/>
      <c r="AH650" s="35"/>
      <c r="AI650" s="41"/>
      <c r="AK650" s="35"/>
      <c r="AN650" s="35"/>
    </row>
    <row r="651" spans="1:40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5"/>
      <c r="O651" s="2"/>
      <c r="P651" s="35"/>
      <c r="Q651" s="35"/>
      <c r="R651" s="35"/>
      <c r="S651" s="35"/>
      <c r="T651" s="35"/>
      <c r="U651" s="40"/>
      <c r="V651" s="35"/>
      <c r="W651" s="2"/>
      <c r="X651" s="34"/>
      <c r="Y651" s="35"/>
      <c r="AA651" s="36"/>
      <c r="AB651" s="35"/>
      <c r="AD651" s="34"/>
      <c r="AE651" s="35"/>
      <c r="AG651" s="34"/>
      <c r="AH651" s="35"/>
      <c r="AI651" s="41"/>
      <c r="AK651" s="35"/>
      <c r="AN651" s="35"/>
    </row>
    <row r="652" spans="1:40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5"/>
      <c r="O652" s="2"/>
      <c r="P652" s="35"/>
      <c r="Q652" s="35"/>
      <c r="R652" s="35"/>
      <c r="S652" s="35"/>
      <c r="T652" s="35"/>
      <c r="U652" s="40"/>
      <c r="V652" s="35"/>
      <c r="W652" s="2"/>
      <c r="X652" s="34"/>
      <c r="Y652" s="35"/>
      <c r="AA652" s="36"/>
      <c r="AB652" s="35"/>
      <c r="AD652" s="34"/>
      <c r="AE652" s="35"/>
      <c r="AG652" s="34"/>
      <c r="AH652" s="35"/>
      <c r="AI652" s="41"/>
      <c r="AK652" s="35"/>
      <c r="AN652" s="35"/>
    </row>
    <row r="653" spans="1:40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5"/>
      <c r="O653" s="2"/>
      <c r="P653" s="35"/>
      <c r="Q653" s="35"/>
      <c r="R653" s="35"/>
      <c r="S653" s="35"/>
      <c r="T653" s="35"/>
      <c r="U653" s="40"/>
      <c r="V653" s="35"/>
      <c r="W653" s="2"/>
      <c r="X653" s="34"/>
      <c r="Y653" s="35"/>
      <c r="AA653" s="36"/>
      <c r="AB653" s="35"/>
      <c r="AD653" s="34"/>
      <c r="AE653" s="35"/>
      <c r="AG653" s="34"/>
      <c r="AH653" s="35"/>
      <c r="AI653" s="41"/>
      <c r="AK653" s="35"/>
      <c r="AN653" s="35"/>
    </row>
    <row r="654" spans="1:40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5"/>
      <c r="O654" s="2"/>
      <c r="P654" s="35"/>
      <c r="Q654" s="35"/>
      <c r="R654" s="35"/>
      <c r="S654" s="35"/>
      <c r="T654" s="35"/>
      <c r="U654" s="40"/>
      <c r="V654" s="35"/>
      <c r="W654" s="2"/>
      <c r="X654" s="34"/>
      <c r="Y654" s="35"/>
      <c r="AA654" s="36"/>
      <c r="AB654" s="35"/>
      <c r="AD654" s="34"/>
      <c r="AE654" s="35"/>
      <c r="AG654" s="34"/>
      <c r="AH654" s="35"/>
      <c r="AI654" s="41"/>
      <c r="AK654" s="35"/>
      <c r="AN654" s="35"/>
    </row>
    <row r="655" spans="1:40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5"/>
      <c r="O655" s="2"/>
      <c r="P655" s="35"/>
      <c r="Q655" s="35"/>
      <c r="R655" s="35"/>
      <c r="S655" s="35"/>
      <c r="T655" s="35"/>
      <c r="U655" s="40"/>
      <c r="V655" s="35"/>
      <c r="W655" s="2"/>
      <c r="X655" s="34"/>
      <c r="Y655" s="35"/>
      <c r="AA655" s="36"/>
      <c r="AB655" s="35"/>
      <c r="AD655" s="34"/>
      <c r="AE655" s="35"/>
      <c r="AG655" s="34"/>
      <c r="AH655" s="35"/>
      <c r="AI655" s="41"/>
      <c r="AK655" s="35"/>
      <c r="AN655" s="35"/>
    </row>
    <row r="656" spans="1:40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5"/>
      <c r="O656" s="2"/>
      <c r="P656" s="35"/>
      <c r="Q656" s="35"/>
      <c r="R656" s="35"/>
      <c r="S656" s="35"/>
      <c r="T656" s="35"/>
      <c r="U656" s="40"/>
      <c r="V656" s="35"/>
      <c r="W656" s="2"/>
      <c r="X656" s="34"/>
      <c r="Y656" s="35"/>
      <c r="AA656" s="36"/>
      <c r="AB656" s="35"/>
      <c r="AD656" s="34"/>
      <c r="AE656" s="35"/>
      <c r="AG656" s="34"/>
      <c r="AH656" s="35"/>
      <c r="AI656" s="41"/>
      <c r="AK656" s="35"/>
      <c r="AN656" s="35"/>
    </row>
    <row r="657" spans="1:40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5"/>
      <c r="O657" s="2"/>
      <c r="P657" s="35"/>
      <c r="Q657" s="35"/>
      <c r="R657" s="35"/>
      <c r="S657" s="35"/>
      <c r="T657" s="35"/>
      <c r="U657" s="40"/>
      <c r="V657" s="35"/>
      <c r="W657" s="2"/>
      <c r="X657" s="34"/>
      <c r="Y657" s="35"/>
      <c r="AA657" s="36"/>
      <c r="AB657" s="35"/>
      <c r="AD657" s="34"/>
      <c r="AE657" s="35"/>
      <c r="AG657" s="34"/>
      <c r="AH657" s="35"/>
      <c r="AI657" s="41"/>
      <c r="AK657" s="35"/>
      <c r="AN657" s="35"/>
    </row>
    <row r="658" spans="1:40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5"/>
      <c r="O658" s="2"/>
      <c r="P658" s="35"/>
      <c r="Q658" s="35"/>
      <c r="R658" s="35"/>
      <c r="S658" s="35"/>
      <c r="T658" s="35"/>
      <c r="U658" s="40"/>
      <c r="V658" s="35"/>
      <c r="W658" s="2"/>
      <c r="X658" s="34"/>
      <c r="Y658" s="35"/>
      <c r="AA658" s="36"/>
      <c r="AB658" s="35"/>
      <c r="AD658" s="34"/>
      <c r="AE658" s="35"/>
      <c r="AG658" s="34"/>
      <c r="AH658" s="35"/>
      <c r="AI658" s="41"/>
      <c r="AK658" s="35"/>
      <c r="AN658" s="35"/>
    </row>
    <row r="659" spans="1:40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5"/>
      <c r="O659" s="2"/>
      <c r="P659" s="35"/>
      <c r="Q659" s="35"/>
      <c r="R659" s="35"/>
      <c r="S659" s="35"/>
      <c r="T659" s="35"/>
      <c r="U659" s="40"/>
      <c r="V659" s="35"/>
      <c r="W659" s="2"/>
      <c r="X659" s="34"/>
      <c r="Y659" s="35"/>
      <c r="AA659" s="36"/>
      <c r="AB659" s="35"/>
      <c r="AD659" s="34"/>
      <c r="AE659" s="35"/>
      <c r="AG659" s="34"/>
      <c r="AH659" s="35"/>
      <c r="AI659" s="41"/>
      <c r="AK659" s="35"/>
      <c r="AN659" s="35"/>
    </row>
    <row r="660" spans="1:40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5"/>
      <c r="O660" s="2"/>
      <c r="P660" s="35"/>
      <c r="Q660" s="35"/>
      <c r="R660" s="35"/>
      <c r="S660" s="35"/>
      <c r="T660" s="35"/>
      <c r="U660" s="40"/>
      <c r="V660" s="35"/>
      <c r="W660" s="2"/>
      <c r="X660" s="34"/>
      <c r="Y660" s="35"/>
      <c r="AA660" s="36"/>
      <c r="AB660" s="35"/>
      <c r="AD660" s="34"/>
      <c r="AE660" s="35"/>
      <c r="AG660" s="34"/>
      <c r="AH660" s="35"/>
      <c r="AI660" s="41"/>
      <c r="AK660" s="35"/>
      <c r="AN660" s="35"/>
    </row>
    <row r="661" spans="1:40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5"/>
      <c r="O661" s="2"/>
      <c r="P661" s="35"/>
      <c r="Q661" s="35"/>
      <c r="R661" s="35"/>
      <c r="S661" s="35"/>
      <c r="T661" s="35"/>
      <c r="U661" s="40"/>
      <c r="V661" s="35"/>
      <c r="W661" s="2"/>
      <c r="X661" s="34"/>
      <c r="Y661" s="35"/>
      <c r="AA661" s="36"/>
      <c r="AB661" s="35"/>
      <c r="AD661" s="34"/>
      <c r="AE661" s="35"/>
      <c r="AG661" s="34"/>
      <c r="AH661" s="35"/>
      <c r="AI661" s="41"/>
      <c r="AK661" s="35"/>
      <c r="AN661" s="35"/>
    </row>
    <row r="662" spans="1:40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5"/>
      <c r="O662" s="2"/>
      <c r="P662" s="35"/>
      <c r="Q662" s="35"/>
      <c r="R662" s="35"/>
      <c r="S662" s="35"/>
      <c r="T662" s="35"/>
      <c r="U662" s="40"/>
      <c r="V662" s="35"/>
      <c r="W662" s="2"/>
      <c r="X662" s="34"/>
      <c r="Y662" s="35"/>
      <c r="AA662" s="36"/>
      <c r="AB662" s="35"/>
      <c r="AD662" s="34"/>
      <c r="AE662" s="35"/>
      <c r="AG662" s="34"/>
      <c r="AH662" s="35"/>
      <c r="AI662" s="41"/>
      <c r="AK662" s="35"/>
      <c r="AN662" s="35"/>
    </row>
    <row r="663" spans="1:40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5"/>
      <c r="O663" s="2"/>
      <c r="P663" s="35"/>
      <c r="Q663" s="35"/>
      <c r="R663" s="35"/>
      <c r="S663" s="35"/>
      <c r="T663" s="35"/>
      <c r="U663" s="40"/>
      <c r="V663" s="35"/>
      <c r="W663" s="2"/>
      <c r="X663" s="34"/>
      <c r="Y663" s="35"/>
      <c r="AA663" s="36"/>
      <c r="AB663" s="35"/>
      <c r="AD663" s="34"/>
      <c r="AE663" s="35"/>
      <c r="AG663" s="34"/>
      <c r="AH663" s="35"/>
      <c r="AI663" s="41"/>
      <c r="AK663" s="35"/>
      <c r="AN663" s="35"/>
    </row>
    <row r="664" spans="1:40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5"/>
      <c r="O664" s="2"/>
      <c r="P664" s="35"/>
      <c r="Q664" s="35"/>
      <c r="R664" s="35"/>
      <c r="S664" s="35"/>
      <c r="T664" s="35"/>
      <c r="U664" s="40"/>
      <c r="V664" s="35"/>
      <c r="W664" s="2"/>
      <c r="X664" s="34"/>
      <c r="Y664" s="35"/>
      <c r="AA664" s="36"/>
      <c r="AB664" s="35"/>
      <c r="AD664" s="34"/>
      <c r="AE664" s="35"/>
      <c r="AG664" s="34"/>
      <c r="AH664" s="35"/>
      <c r="AI664" s="41"/>
      <c r="AK664" s="35"/>
      <c r="AN664" s="35"/>
    </row>
    <row r="665" spans="1:40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5"/>
      <c r="O665" s="2"/>
      <c r="P665" s="35"/>
      <c r="Q665" s="35"/>
      <c r="R665" s="35"/>
      <c r="S665" s="35"/>
      <c r="T665" s="35"/>
      <c r="U665" s="40"/>
      <c r="V665" s="35"/>
      <c r="W665" s="2"/>
      <c r="X665" s="34"/>
      <c r="Y665" s="35"/>
      <c r="AA665" s="36"/>
      <c r="AB665" s="35"/>
      <c r="AD665" s="34"/>
      <c r="AE665" s="35"/>
      <c r="AG665" s="34"/>
      <c r="AH665" s="35"/>
      <c r="AI665" s="41"/>
      <c r="AK665" s="35"/>
      <c r="AN665" s="35"/>
    </row>
    <row r="666" spans="1:40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5"/>
      <c r="O666" s="2"/>
      <c r="P666" s="35"/>
      <c r="Q666" s="35"/>
      <c r="R666" s="35"/>
      <c r="S666" s="35"/>
      <c r="T666" s="35"/>
      <c r="U666" s="40"/>
      <c r="V666" s="35"/>
      <c r="W666" s="2"/>
      <c r="X666" s="34"/>
      <c r="Y666" s="35"/>
      <c r="AA666" s="36"/>
      <c r="AB666" s="35"/>
      <c r="AD666" s="34"/>
      <c r="AE666" s="35"/>
      <c r="AG666" s="34"/>
      <c r="AH666" s="35"/>
      <c r="AI666" s="41"/>
      <c r="AK666" s="35"/>
      <c r="AN666" s="35"/>
    </row>
    <row r="667" spans="1:40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5"/>
      <c r="O667" s="2"/>
      <c r="P667" s="35"/>
      <c r="Q667" s="35"/>
      <c r="R667" s="35"/>
      <c r="S667" s="35"/>
      <c r="T667" s="35"/>
      <c r="U667" s="40"/>
      <c r="V667" s="35"/>
      <c r="W667" s="2"/>
      <c r="X667" s="34"/>
      <c r="Y667" s="35"/>
      <c r="AA667" s="36"/>
      <c r="AB667" s="35"/>
      <c r="AD667" s="34"/>
      <c r="AE667" s="35"/>
      <c r="AG667" s="34"/>
      <c r="AH667" s="35"/>
      <c r="AI667" s="41"/>
      <c r="AK667" s="35"/>
      <c r="AN667" s="35"/>
    </row>
    <row r="668" spans="1:40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5"/>
      <c r="O668" s="2"/>
      <c r="P668" s="35"/>
      <c r="Q668" s="35"/>
      <c r="R668" s="35"/>
      <c r="S668" s="35"/>
      <c r="T668" s="35"/>
      <c r="U668" s="40"/>
      <c r="V668" s="35"/>
      <c r="W668" s="2"/>
      <c r="X668" s="34"/>
      <c r="Y668" s="35"/>
      <c r="AA668" s="36"/>
      <c r="AB668" s="35"/>
      <c r="AD668" s="34"/>
      <c r="AE668" s="35"/>
      <c r="AG668" s="34"/>
      <c r="AH668" s="35"/>
      <c r="AI668" s="41"/>
      <c r="AK668" s="35"/>
      <c r="AN668" s="35"/>
    </row>
    <row r="669" spans="1:40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5"/>
      <c r="O669" s="2"/>
      <c r="P669" s="35"/>
      <c r="Q669" s="35"/>
      <c r="R669" s="35"/>
      <c r="S669" s="35"/>
      <c r="T669" s="35"/>
      <c r="U669" s="40"/>
      <c r="V669" s="35"/>
      <c r="W669" s="2"/>
      <c r="X669" s="34"/>
      <c r="Y669" s="35"/>
      <c r="AA669" s="36"/>
      <c r="AB669" s="35"/>
      <c r="AD669" s="34"/>
      <c r="AE669" s="35"/>
      <c r="AG669" s="34"/>
      <c r="AH669" s="35"/>
      <c r="AI669" s="41"/>
      <c r="AK669" s="35"/>
      <c r="AN669" s="35"/>
    </row>
    <row r="670" spans="1:40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5"/>
      <c r="O670" s="2"/>
      <c r="P670" s="35"/>
      <c r="Q670" s="35"/>
      <c r="R670" s="35"/>
      <c r="S670" s="35"/>
      <c r="T670" s="35"/>
      <c r="U670" s="40"/>
      <c r="V670" s="35"/>
      <c r="W670" s="2"/>
      <c r="X670" s="34"/>
      <c r="Y670" s="35"/>
      <c r="AA670" s="36"/>
      <c r="AB670" s="35"/>
      <c r="AD670" s="34"/>
      <c r="AE670" s="35"/>
      <c r="AG670" s="34"/>
      <c r="AH670" s="35"/>
      <c r="AI670" s="41"/>
      <c r="AK670" s="35"/>
      <c r="AN670" s="35"/>
    </row>
    <row r="671" spans="1:40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5"/>
      <c r="O671" s="2"/>
      <c r="P671" s="35"/>
      <c r="Q671" s="35"/>
      <c r="R671" s="35"/>
      <c r="S671" s="35"/>
      <c r="T671" s="35"/>
      <c r="U671" s="40"/>
      <c r="V671" s="35"/>
      <c r="W671" s="2"/>
      <c r="X671" s="34"/>
      <c r="Y671" s="35"/>
      <c r="AA671" s="36"/>
      <c r="AB671" s="35"/>
      <c r="AD671" s="34"/>
      <c r="AE671" s="35"/>
      <c r="AG671" s="34"/>
      <c r="AH671" s="35"/>
      <c r="AI671" s="41"/>
      <c r="AK671" s="35"/>
      <c r="AN671" s="35"/>
    </row>
    <row r="672" spans="1:40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5"/>
      <c r="O672" s="2"/>
      <c r="P672" s="35"/>
      <c r="Q672" s="35"/>
      <c r="R672" s="35"/>
      <c r="S672" s="35"/>
      <c r="T672" s="35"/>
      <c r="U672" s="40"/>
      <c r="V672" s="35"/>
      <c r="W672" s="2"/>
      <c r="X672" s="34"/>
      <c r="Y672" s="35"/>
      <c r="AA672" s="36"/>
      <c r="AB672" s="35"/>
      <c r="AD672" s="34"/>
      <c r="AE672" s="35"/>
      <c r="AG672" s="34"/>
      <c r="AH672" s="35"/>
      <c r="AI672" s="41"/>
      <c r="AK672" s="35"/>
      <c r="AN672" s="35"/>
    </row>
    <row r="673" spans="1:40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5"/>
      <c r="O673" s="2"/>
      <c r="P673" s="35"/>
      <c r="Q673" s="35"/>
      <c r="R673" s="35"/>
      <c r="S673" s="35"/>
      <c r="T673" s="35"/>
      <c r="U673" s="40"/>
      <c r="V673" s="35"/>
      <c r="W673" s="2"/>
      <c r="X673" s="34"/>
      <c r="Y673" s="35"/>
      <c r="AA673" s="36"/>
      <c r="AB673" s="35"/>
      <c r="AD673" s="34"/>
      <c r="AE673" s="35"/>
      <c r="AG673" s="34"/>
      <c r="AH673" s="35"/>
      <c r="AI673" s="41"/>
      <c r="AK673" s="35"/>
      <c r="AN673" s="35"/>
    </row>
    <row r="674" spans="1:40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5"/>
      <c r="O674" s="2"/>
      <c r="P674" s="35"/>
      <c r="Q674" s="35"/>
      <c r="R674" s="35"/>
      <c r="S674" s="35"/>
      <c r="T674" s="35"/>
      <c r="U674" s="40"/>
      <c r="V674" s="35"/>
      <c r="W674" s="2"/>
      <c r="X674" s="34"/>
      <c r="Y674" s="35"/>
      <c r="AA674" s="36"/>
      <c r="AB674" s="35"/>
      <c r="AD674" s="34"/>
      <c r="AE674" s="35"/>
      <c r="AG674" s="34"/>
      <c r="AH674" s="35"/>
      <c r="AI674" s="41"/>
      <c r="AK674" s="35"/>
      <c r="AN674" s="35"/>
    </row>
    <row r="675" spans="1:40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5"/>
      <c r="O675" s="2"/>
      <c r="P675" s="35"/>
      <c r="Q675" s="35"/>
      <c r="R675" s="35"/>
      <c r="S675" s="35"/>
      <c r="T675" s="35"/>
      <c r="U675" s="40"/>
      <c r="V675" s="35"/>
      <c r="W675" s="2"/>
      <c r="X675" s="34"/>
      <c r="Y675" s="35"/>
      <c r="AA675" s="36"/>
      <c r="AB675" s="35"/>
      <c r="AD675" s="34"/>
      <c r="AE675" s="35"/>
      <c r="AG675" s="34"/>
      <c r="AH675" s="35"/>
      <c r="AI675" s="41"/>
      <c r="AK675" s="35"/>
      <c r="AN675" s="35"/>
    </row>
    <row r="676" spans="1:40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5"/>
      <c r="O676" s="2"/>
      <c r="P676" s="35"/>
      <c r="Q676" s="35"/>
      <c r="R676" s="35"/>
      <c r="S676" s="35"/>
      <c r="T676" s="35"/>
      <c r="U676" s="40"/>
      <c r="V676" s="35"/>
      <c r="W676" s="2"/>
      <c r="X676" s="34"/>
      <c r="Y676" s="35"/>
      <c r="AA676" s="36"/>
      <c r="AB676" s="35"/>
      <c r="AD676" s="34"/>
      <c r="AE676" s="35"/>
      <c r="AG676" s="34"/>
      <c r="AH676" s="35"/>
      <c r="AI676" s="41"/>
      <c r="AK676" s="35"/>
      <c r="AN676" s="35"/>
    </row>
    <row r="677" spans="1:40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5"/>
      <c r="O677" s="2"/>
      <c r="P677" s="35"/>
      <c r="Q677" s="35"/>
      <c r="R677" s="35"/>
      <c r="S677" s="35"/>
      <c r="T677" s="35"/>
      <c r="U677" s="40"/>
      <c r="V677" s="35"/>
      <c r="W677" s="2"/>
      <c r="X677" s="34"/>
      <c r="Y677" s="35"/>
      <c r="AA677" s="36"/>
      <c r="AB677" s="35"/>
      <c r="AD677" s="34"/>
      <c r="AE677" s="35"/>
      <c r="AG677" s="34"/>
      <c r="AH677" s="35"/>
      <c r="AI677" s="41"/>
      <c r="AK677" s="35"/>
      <c r="AN677" s="35"/>
    </row>
    <row r="678" spans="1:40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5"/>
      <c r="O678" s="2"/>
      <c r="P678" s="35"/>
      <c r="Q678" s="35"/>
      <c r="R678" s="35"/>
      <c r="S678" s="35"/>
      <c r="T678" s="35"/>
      <c r="U678" s="40"/>
      <c r="V678" s="35"/>
      <c r="W678" s="2"/>
      <c r="X678" s="34"/>
      <c r="Y678" s="35"/>
      <c r="AA678" s="36"/>
      <c r="AB678" s="35"/>
      <c r="AD678" s="34"/>
      <c r="AE678" s="35"/>
      <c r="AG678" s="34"/>
      <c r="AH678" s="35"/>
      <c r="AI678" s="41"/>
      <c r="AK678" s="35"/>
      <c r="AN678" s="35"/>
    </row>
    <row r="679" spans="1:40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5"/>
      <c r="O679" s="2"/>
      <c r="P679" s="35"/>
      <c r="Q679" s="35"/>
      <c r="R679" s="35"/>
      <c r="S679" s="35"/>
      <c r="T679" s="35"/>
      <c r="U679" s="40"/>
      <c r="V679" s="35"/>
      <c r="W679" s="2"/>
      <c r="X679" s="34"/>
      <c r="Y679" s="35"/>
      <c r="AA679" s="36"/>
      <c r="AB679" s="35"/>
      <c r="AD679" s="34"/>
      <c r="AE679" s="35"/>
      <c r="AG679" s="34"/>
      <c r="AH679" s="35"/>
      <c r="AI679" s="41"/>
      <c r="AK679" s="35"/>
      <c r="AN679" s="35"/>
    </row>
    <row r="680" spans="1:40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5"/>
      <c r="O680" s="2"/>
      <c r="P680" s="35"/>
      <c r="Q680" s="35"/>
      <c r="R680" s="35"/>
      <c r="S680" s="35"/>
      <c r="T680" s="35"/>
      <c r="U680" s="40"/>
      <c r="V680" s="35"/>
      <c r="W680" s="2"/>
      <c r="X680" s="34"/>
      <c r="Y680" s="35"/>
      <c r="AA680" s="36"/>
      <c r="AB680" s="35"/>
      <c r="AD680" s="34"/>
      <c r="AE680" s="35"/>
      <c r="AG680" s="34"/>
      <c r="AH680" s="35"/>
      <c r="AI680" s="41"/>
      <c r="AK680" s="35"/>
      <c r="AN680" s="35"/>
    </row>
    <row r="681" spans="1:40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5"/>
      <c r="O681" s="2"/>
      <c r="P681" s="35"/>
      <c r="Q681" s="35"/>
      <c r="R681" s="35"/>
      <c r="S681" s="35"/>
      <c r="T681" s="35"/>
      <c r="U681" s="40"/>
      <c r="V681" s="35"/>
      <c r="W681" s="2"/>
      <c r="X681" s="34"/>
      <c r="Y681" s="35"/>
      <c r="AA681" s="36"/>
      <c r="AB681" s="35"/>
      <c r="AD681" s="34"/>
      <c r="AE681" s="35"/>
      <c r="AG681" s="34"/>
      <c r="AH681" s="35"/>
      <c r="AI681" s="41"/>
      <c r="AK681" s="35"/>
      <c r="AN681" s="35"/>
    </row>
    <row r="682" spans="1:40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5"/>
      <c r="O682" s="2"/>
      <c r="P682" s="35"/>
      <c r="Q682" s="35"/>
      <c r="R682" s="35"/>
      <c r="S682" s="35"/>
      <c r="T682" s="35"/>
      <c r="U682" s="40"/>
      <c r="V682" s="35"/>
      <c r="W682" s="2"/>
      <c r="X682" s="34"/>
      <c r="Y682" s="35"/>
      <c r="AA682" s="36"/>
      <c r="AB682" s="35"/>
      <c r="AD682" s="34"/>
      <c r="AE682" s="35"/>
      <c r="AG682" s="34"/>
      <c r="AH682" s="35"/>
      <c r="AI682" s="41"/>
      <c r="AK682" s="35"/>
      <c r="AN682" s="35"/>
    </row>
    <row r="683" spans="1:40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5"/>
      <c r="O683" s="2"/>
      <c r="P683" s="35"/>
      <c r="Q683" s="35"/>
      <c r="R683" s="35"/>
      <c r="S683" s="35"/>
      <c r="T683" s="35"/>
      <c r="U683" s="40"/>
      <c r="V683" s="35"/>
      <c r="W683" s="2"/>
      <c r="X683" s="34"/>
      <c r="Y683" s="35"/>
      <c r="AA683" s="36"/>
      <c r="AB683" s="35"/>
      <c r="AD683" s="34"/>
      <c r="AE683" s="35"/>
      <c r="AG683" s="34"/>
      <c r="AH683" s="35"/>
      <c r="AI683" s="41"/>
      <c r="AK683" s="35"/>
      <c r="AN683" s="35"/>
    </row>
    <row r="684" spans="1:40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5"/>
      <c r="O684" s="2"/>
      <c r="P684" s="35"/>
      <c r="Q684" s="35"/>
      <c r="R684" s="35"/>
      <c r="S684" s="35"/>
      <c r="T684" s="35"/>
      <c r="U684" s="40"/>
      <c r="V684" s="35"/>
      <c r="W684" s="2"/>
      <c r="X684" s="34"/>
      <c r="Y684" s="35"/>
      <c r="AA684" s="36"/>
      <c r="AB684" s="35"/>
      <c r="AD684" s="34"/>
      <c r="AE684" s="35"/>
      <c r="AG684" s="34"/>
      <c r="AH684" s="35"/>
      <c r="AI684" s="41"/>
      <c r="AK684" s="35"/>
      <c r="AN684" s="35"/>
    </row>
    <row r="685" spans="1:40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5"/>
      <c r="O685" s="2"/>
      <c r="P685" s="35"/>
      <c r="Q685" s="35"/>
      <c r="R685" s="35"/>
      <c r="S685" s="35"/>
      <c r="T685" s="35"/>
      <c r="U685" s="40"/>
      <c r="V685" s="35"/>
      <c r="W685" s="2"/>
      <c r="X685" s="34"/>
      <c r="Y685" s="35"/>
      <c r="AA685" s="36"/>
      <c r="AB685" s="35"/>
      <c r="AD685" s="34"/>
      <c r="AE685" s="35"/>
      <c r="AG685" s="34"/>
      <c r="AH685" s="35"/>
      <c r="AI685" s="41"/>
      <c r="AK685" s="35"/>
      <c r="AN685" s="35"/>
    </row>
    <row r="686" spans="1:40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5"/>
      <c r="O686" s="2"/>
      <c r="P686" s="35"/>
      <c r="Q686" s="35"/>
      <c r="R686" s="35"/>
      <c r="S686" s="35"/>
      <c r="T686" s="35"/>
      <c r="U686" s="40"/>
      <c r="V686" s="35"/>
      <c r="W686" s="2"/>
      <c r="X686" s="34"/>
      <c r="Y686" s="35"/>
      <c r="AA686" s="36"/>
      <c r="AB686" s="35"/>
      <c r="AD686" s="34"/>
      <c r="AE686" s="35"/>
      <c r="AG686" s="34"/>
      <c r="AH686" s="35"/>
      <c r="AI686" s="41"/>
      <c r="AK686" s="35"/>
      <c r="AN686" s="35"/>
    </row>
    <row r="687" spans="1:40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5"/>
      <c r="O687" s="2"/>
      <c r="P687" s="35"/>
      <c r="Q687" s="35"/>
      <c r="R687" s="35"/>
      <c r="S687" s="35"/>
      <c r="T687" s="35"/>
      <c r="U687" s="40"/>
      <c r="V687" s="35"/>
      <c r="W687" s="2"/>
      <c r="X687" s="34"/>
      <c r="Y687" s="35"/>
      <c r="AA687" s="36"/>
      <c r="AB687" s="35"/>
      <c r="AD687" s="34"/>
      <c r="AE687" s="35"/>
      <c r="AG687" s="34"/>
      <c r="AH687" s="35"/>
      <c r="AI687" s="41"/>
      <c r="AK687" s="35"/>
      <c r="AN687" s="35"/>
    </row>
    <row r="688" spans="1:40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5"/>
      <c r="O688" s="2"/>
      <c r="P688" s="35"/>
      <c r="Q688" s="35"/>
      <c r="R688" s="35"/>
      <c r="S688" s="35"/>
      <c r="T688" s="35"/>
      <c r="U688" s="40"/>
      <c r="V688" s="35"/>
      <c r="W688" s="2"/>
      <c r="X688" s="34"/>
      <c r="Y688" s="35"/>
      <c r="AA688" s="36"/>
      <c r="AB688" s="35"/>
      <c r="AD688" s="34"/>
      <c r="AE688" s="35"/>
      <c r="AG688" s="34"/>
      <c r="AH688" s="35"/>
      <c r="AI688" s="41"/>
      <c r="AK688" s="35"/>
      <c r="AN688" s="35"/>
    </row>
    <row r="689" spans="1:40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5"/>
      <c r="O689" s="2"/>
      <c r="P689" s="35"/>
      <c r="Q689" s="35"/>
      <c r="R689" s="35"/>
      <c r="S689" s="35"/>
      <c r="T689" s="35"/>
      <c r="U689" s="40"/>
      <c r="V689" s="35"/>
      <c r="W689" s="2"/>
      <c r="X689" s="34"/>
      <c r="Y689" s="35"/>
      <c r="AA689" s="36"/>
      <c r="AB689" s="35"/>
      <c r="AD689" s="34"/>
      <c r="AE689" s="35"/>
      <c r="AG689" s="34"/>
      <c r="AH689" s="35"/>
      <c r="AI689" s="41"/>
      <c r="AK689" s="35"/>
      <c r="AN689" s="35"/>
    </row>
    <row r="690" spans="1:40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5"/>
      <c r="O690" s="2"/>
      <c r="P690" s="35"/>
      <c r="Q690" s="35"/>
      <c r="R690" s="35"/>
      <c r="S690" s="35"/>
      <c r="T690" s="35"/>
      <c r="U690" s="40"/>
      <c r="V690" s="35"/>
      <c r="W690" s="2"/>
      <c r="X690" s="34"/>
      <c r="Y690" s="35"/>
      <c r="AA690" s="36"/>
      <c r="AB690" s="35"/>
      <c r="AD690" s="34"/>
      <c r="AE690" s="35"/>
      <c r="AG690" s="34"/>
      <c r="AH690" s="35"/>
      <c r="AI690" s="41"/>
      <c r="AK690" s="35"/>
      <c r="AN690" s="35"/>
    </row>
    <row r="691" spans="1:40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5"/>
      <c r="O691" s="2"/>
      <c r="P691" s="35"/>
      <c r="Q691" s="35"/>
      <c r="R691" s="35"/>
      <c r="S691" s="35"/>
      <c r="T691" s="35"/>
      <c r="U691" s="40"/>
      <c r="V691" s="35"/>
      <c r="W691" s="2"/>
      <c r="X691" s="34"/>
      <c r="Y691" s="35"/>
      <c r="AA691" s="36"/>
      <c r="AB691" s="35"/>
      <c r="AD691" s="34"/>
      <c r="AE691" s="35"/>
      <c r="AG691" s="34"/>
      <c r="AH691" s="35"/>
      <c r="AI691" s="41"/>
      <c r="AK691" s="35"/>
      <c r="AN691" s="35"/>
    </row>
    <row r="692" spans="1:40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5"/>
      <c r="O692" s="2"/>
      <c r="P692" s="35"/>
      <c r="Q692" s="35"/>
      <c r="R692" s="35"/>
      <c r="S692" s="35"/>
      <c r="T692" s="35"/>
      <c r="U692" s="40"/>
      <c r="V692" s="35"/>
      <c r="W692" s="2"/>
      <c r="X692" s="34"/>
      <c r="Y692" s="35"/>
      <c r="AA692" s="36"/>
      <c r="AB692" s="35"/>
      <c r="AD692" s="34"/>
      <c r="AE692" s="35"/>
      <c r="AG692" s="34"/>
      <c r="AH692" s="35"/>
      <c r="AI692" s="41"/>
      <c r="AK692" s="35"/>
      <c r="AN692" s="35"/>
    </row>
    <row r="693" spans="1:40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5"/>
      <c r="O693" s="2"/>
      <c r="P693" s="35"/>
      <c r="Q693" s="35"/>
      <c r="R693" s="35"/>
      <c r="S693" s="35"/>
      <c r="T693" s="35"/>
      <c r="U693" s="40"/>
      <c r="V693" s="35"/>
      <c r="W693" s="2"/>
      <c r="X693" s="34"/>
      <c r="Y693" s="35"/>
      <c r="AA693" s="36"/>
      <c r="AB693" s="35"/>
      <c r="AD693" s="34"/>
      <c r="AE693" s="35"/>
      <c r="AG693" s="34"/>
      <c r="AH693" s="35"/>
      <c r="AI693" s="41"/>
      <c r="AK693" s="35"/>
      <c r="AN693" s="35"/>
    </row>
    <row r="694" spans="1:40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5"/>
      <c r="O694" s="2"/>
      <c r="P694" s="35"/>
      <c r="Q694" s="35"/>
      <c r="R694" s="35"/>
      <c r="S694" s="35"/>
      <c r="T694" s="35"/>
      <c r="U694" s="40"/>
      <c r="V694" s="35"/>
      <c r="W694" s="2"/>
      <c r="X694" s="34"/>
      <c r="Y694" s="35"/>
      <c r="AA694" s="36"/>
      <c r="AB694" s="35"/>
      <c r="AD694" s="34"/>
      <c r="AE694" s="35"/>
      <c r="AG694" s="34"/>
      <c r="AH694" s="35"/>
      <c r="AI694" s="41"/>
      <c r="AK694" s="35"/>
      <c r="AN694" s="35"/>
    </row>
    <row r="695" spans="1:40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5"/>
      <c r="O695" s="2"/>
      <c r="P695" s="35"/>
      <c r="Q695" s="35"/>
      <c r="R695" s="35"/>
      <c r="S695" s="35"/>
      <c r="T695" s="35"/>
      <c r="U695" s="40"/>
      <c r="V695" s="35"/>
      <c r="W695" s="2"/>
      <c r="X695" s="34"/>
      <c r="Y695" s="35"/>
      <c r="AA695" s="36"/>
      <c r="AB695" s="35"/>
      <c r="AD695" s="34"/>
      <c r="AE695" s="35"/>
      <c r="AG695" s="34"/>
      <c r="AH695" s="35"/>
      <c r="AI695" s="41"/>
      <c r="AK695" s="35"/>
      <c r="AN695" s="35"/>
    </row>
    <row r="696" spans="1:40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5"/>
      <c r="O696" s="2"/>
      <c r="P696" s="35"/>
      <c r="Q696" s="35"/>
      <c r="R696" s="35"/>
      <c r="S696" s="35"/>
      <c r="T696" s="35"/>
      <c r="U696" s="40"/>
      <c r="V696" s="35"/>
      <c r="W696" s="2"/>
      <c r="X696" s="34"/>
      <c r="Y696" s="35"/>
      <c r="AA696" s="36"/>
      <c r="AB696" s="35"/>
      <c r="AD696" s="34"/>
      <c r="AE696" s="35"/>
      <c r="AG696" s="34"/>
      <c r="AH696" s="35"/>
      <c r="AI696" s="41"/>
      <c r="AK696" s="35"/>
      <c r="AN696" s="35"/>
    </row>
    <row r="697" spans="1:40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5"/>
      <c r="O697" s="2"/>
      <c r="P697" s="35"/>
      <c r="Q697" s="35"/>
      <c r="R697" s="35"/>
      <c r="S697" s="35"/>
      <c r="T697" s="35"/>
      <c r="U697" s="40"/>
      <c r="V697" s="35"/>
      <c r="W697" s="2"/>
      <c r="X697" s="34"/>
      <c r="Y697" s="35"/>
      <c r="AA697" s="36"/>
      <c r="AB697" s="35"/>
      <c r="AD697" s="34"/>
      <c r="AE697" s="35"/>
      <c r="AG697" s="34"/>
      <c r="AH697" s="35"/>
      <c r="AI697" s="41"/>
      <c r="AK697" s="35"/>
      <c r="AN697" s="35"/>
    </row>
    <row r="698" spans="1:40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5"/>
      <c r="O698" s="2"/>
      <c r="P698" s="35"/>
      <c r="Q698" s="35"/>
      <c r="R698" s="35"/>
      <c r="S698" s="35"/>
      <c r="T698" s="35"/>
      <c r="U698" s="40"/>
      <c r="V698" s="35"/>
      <c r="W698" s="2"/>
      <c r="X698" s="34"/>
      <c r="Y698" s="35"/>
      <c r="AA698" s="36"/>
      <c r="AB698" s="35"/>
      <c r="AD698" s="34"/>
      <c r="AE698" s="35"/>
      <c r="AG698" s="34"/>
      <c r="AH698" s="35"/>
      <c r="AI698" s="41"/>
      <c r="AK698" s="35"/>
      <c r="AN698" s="35"/>
    </row>
    <row r="699" spans="1:40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5"/>
      <c r="O699" s="2"/>
      <c r="P699" s="35"/>
      <c r="Q699" s="35"/>
      <c r="R699" s="35"/>
      <c r="S699" s="35"/>
      <c r="T699" s="35"/>
      <c r="U699" s="40"/>
      <c r="V699" s="35"/>
      <c r="W699" s="2"/>
      <c r="X699" s="34"/>
      <c r="Y699" s="35"/>
      <c r="AA699" s="36"/>
      <c r="AB699" s="35"/>
      <c r="AD699" s="34"/>
      <c r="AE699" s="35"/>
      <c r="AG699" s="34"/>
      <c r="AH699" s="35"/>
      <c r="AI699" s="41"/>
      <c r="AK699" s="35"/>
      <c r="AN699" s="35"/>
    </row>
    <row r="700" spans="1:40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5"/>
      <c r="O700" s="2"/>
      <c r="P700" s="35"/>
      <c r="Q700" s="35"/>
      <c r="R700" s="35"/>
      <c r="S700" s="35"/>
      <c r="T700" s="35"/>
      <c r="U700" s="40"/>
      <c r="V700" s="35"/>
      <c r="W700" s="2"/>
      <c r="X700" s="34"/>
      <c r="Y700" s="35"/>
      <c r="AA700" s="36"/>
      <c r="AB700" s="35"/>
      <c r="AD700" s="34"/>
      <c r="AE700" s="35"/>
      <c r="AG700" s="34"/>
      <c r="AH700" s="35"/>
      <c r="AI700" s="41"/>
      <c r="AK700" s="35"/>
      <c r="AN700" s="35"/>
    </row>
    <row r="701" spans="1:40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5"/>
      <c r="O701" s="2"/>
      <c r="P701" s="35"/>
      <c r="Q701" s="35"/>
      <c r="R701" s="35"/>
      <c r="S701" s="35"/>
      <c r="T701" s="35"/>
      <c r="U701" s="40"/>
      <c r="V701" s="35"/>
      <c r="W701" s="2"/>
      <c r="X701" s="34"/>
      <c r="Y701" s="35"/>
      <c r="AA701" s="36"/>
      <c r="AB701" s="35"/>
      <c r="AD701" s="34"/>
      <c r="AE701" s="35"/>
      <c r="AG701" s="34"/>
      <c r="AH701" s="35"/>
      <c r="AI701" s="41"/>
      <c r="AK701" s="35"/>
      <c r="AN701" s="35"/>
    </row>
    <row r="702" spans="1:40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5"/>
      <c r="O702" s="2"/>
      <c r="P702" s="35"/>
      <c r="Q702" s="35"/>
      <c r="R702" s="35"/>
      <c r="S702" s="35"/>
      <c r="T702" s="35"/>
      <c r="U702" s="40"/>
      <c r="V702" s="35"/>
      <c r="W702" s="2"/>
      <c r="X702" s="34"/>
      <c r="Y702" s="35"/>
      <c r="AA702" s="36"/>
      <c r="AB702" s="35"/>
      <c r="AD702" s="34"/>
      <c r="AE702" s="35"/>
      <c r="AG702" s="34"/>
      <c r="AH702" s="35"/>
      <c r="AI702" s="41"/>
      <c r="AK702" s="35"/>
      <c r="AN702" s="35"/>
    </row>
    <row r="703" spans="1:40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5"/>
      <c r="O703" s="2"/>
      <c r="P703" s="35"/>
      <c r="Q703" s="35"/>
      <c r="R703" s="35"/>
      <c r="S703" s="35"/>
      <c r="T703" s="35"/>
      <c r="U703" s="40"/>
      <c r="V703" s="35"/>
      <c r="W703" s="2"/>
      <c r="X703" s="34"/>
      <c r="Y703" s="35"/>
      <c r="AA703" s="36"/>
      <c r="AB703" s="35"/>
      <c r="AD703" s="34"/>
      <c r="AE703" s="35"/>
      <c r="AG703" s="34"/>
      <c r="AH703" s="35"/>
      <c r="AI703" s="41"/>
      <c r="AK703" s="35"/>
      <c r="AN703" s="35"/>
    </row>
    <row r="704" spans="1:40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5"/>
      <c r="O704" s="2"/>
      <c r="P704" s="35"/>
      <c r="Q704" s="35"/>
      <c r="R704" s="35"/>
      <c r="S704" s="35"/>
      <c r="T704" s="35"/>
      <c r="U704" s="40"/>
      <c r="V704" s="35"/>
      <c r="W704" s="2"/>
      <c r="X704" s="34"/>
      <c r="Y704" s="35"/>
      <c r="AA704" s="36"/>
      <c r="AB704" s="35"/>
      <c r="AD704" s="34"/>
      <c r="AE704" s="35"/>
      <c r="AG704" s="34"/>
      <c r="AH704" s="35"/>
      <c r="AI704" s="41"/>
      <c r="AK704" s="35"/>
      <c r="AN704" s="35"/>
    </row>
    <row r="705" spans="1:40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5"/>
      <c r="O705" s="2"/>
      <c r="P705" s="35"/>
      <c r="Q705" s="35"/>
      <c r="R705" s="35"/>
      <c r="S705" s="35"/>
      <c r="T705" s="35"/>
      <c r="U705" s="40"/>
      <c r="V705" s="35"/>
      <c r="W705" s="2"/>
      <c r="X705" s="34"/>
      <c r="Y705" s="35"/>
      <c r="AA705" s="36"/>
      <c r="AB705" s="35"/>
      <c r="AD705" s="34"/>
      <c r="AE705" s="35"/>
      <c r="AG705" s="34"/>
      <c r="AH705" s="35"/>
      <c r="AI705" s="41"/>
      <c r="AK705" s="35"/>
      <c r="AN705" s="35"/>
    </row>
    <row r="706" spans="1:40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5"/>
      <c r="O706" s="2"/>
      <c r="P706" s="35"/>
      <c r="Q706" s="35"/>
      <c r="R706" s="35"/>
      <c r="S706" s="35"/>
      <c r="T706" s="35"/>
      <c r="U706" s="40"/>
      <c r="V706" s="35"/>
      <c r="W706" s="2"/>
      <c r="X706" s="34"/>
      <c r="Y706" s="35"/>
      <c r="AA706" s="36"/>
      <c r="AB706" s="35"/>
      <c r="AD706" s="34"/>
      <c r="AE706" s="35"/>
      <c r="AG706" s="34"/>
      <c r="AH706" s="35"/>
      <c r="AI706" s="41"/>
      <c r="AK706" s="35"/>
      <c r="AN706" s="35"/>
    </row>
    <row r="707" spans="1:40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5"/>
      <c r="O707" s="2"/>
      <c r="P707" s="35"/>
      <c r="Q707" s="35"/>
      <c r="R707" s="35"/>
      <c r="S707" s="35"/>
      <c r="T707" s="35"/>
      <c r="U707" s="40"/>
      <c r="V707" s="35"/>
      <c r="W707" s="2"/>
      <c r="X707" s="34"/>
      <c r="Y707" s="35"/>
      <c r="AA707" s="36"/>
      <c r="AB707" s="35"/>
      <c r="AD707" s="34"/>
      <c r="AE707" s="35"/>
      <c r="AG707" s="34"/>
      <c r="AH707" s="35"/>
      <c r="AI707" s="41"/>
      <c r="AK707" s="35"/>
      <c r="AN707" s="35"/>
    </row>
    <row r="708" spans="1:40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5"/>
      <c r="O708" s="2"/>
      <c r="P708" s="35"/>
      <c r="Q708" s="35"/>
      <c r="R708" s="35"/>
      <c r="S708" s="35"/>
      <c r="T708" s="35"/>
      <c r="U708" s="40"/>
      <c r="V708" s="35"/>
      <c r="W708" s="2"/>
      <c r="X708" s="34"/>
      <c r="Y708" s="35"/>
      <c r="AA708" s="36"/>
      <c r="AB708" s="35"/>
      <c r="AD708" s="34"/>
      <c r="AE708" s="35"/>
      <c r="AG708" s="34"/>
      <c r="AH708" s="35"/>
      <c r="AI708" s="41"/>
      <c r="AK708" s="35"/>
      <c r="AN708" s="35"/>
    </row>
    <row r="709" spans="1:40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5"/>
      <c r="O709" s="2"/>
      <c r="P709" s="35"/>
      <c r="Q709" s="35"/>
      <c r="R709" s="35"/>
      <c r="S709" s="35"/>
      <c r="T709" s="35"/>
      <c r="U709" s="40"/>
      <c r="V709" s="35"/>
      <c r="W709" s="2"/>
      <c r="X709" s="34"/>
      <c r="Y709" s="35"/>
      <c r="AA709" s="36"/>
      <c r="AB709" s="35"/>
      <c r="AD709" s="34"/>
      <c r="AE709" s="35"/>
      <c r="AG709" s="34"/>
      <c r="AH709" s="35"/>
      <c r="AI709" s="41"/>
      <c r="AK709" s="35"/>
      <c r="AN709" s="35"/>
    </row>
    <row r="710" spans="1:40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5"/>
      <c r="O710" s="2"/>
      <c r="P710" s="35"/>
      <c r="Q710" s="35"/>
      <c r="R710" s="35"/>
      <c r="S710" s="35"/>
      <c r="T710" s="35"/>
      <c r="U710" s="40"/>
      <c r="V710" s="35"/>
      <c r="W710" s="2"/>
      <c r="X710" s="34"/>
      <c r="Y710" s="35"/>
      <c r="AA710" s="36"/>
      <c r="AB710" s="35"/>
      <c r="AD710" s="34"/>
      <c r="AE710" s="35"/>
      <c r="AG710" s="34"/>
      <c r="AH710" s="35"/>
      <c r="AI710" s="41"/>
      <c r="AK710" s="35"/>
      <c r="AN710" s="35"/>
    </row>
    <row r="711" spans="1:40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5"/>
      <c r="O711" s="2"/>
      <c r="P711" s="35"/>
      <c r="Q711" s="35"/>
      <c r="R711" s="35"/>
      <c r="S711" s="35"/>
      <c r="T711" s="35"/>
      <c r="U711" s="40"/>
      <c r="V711" s="35"/>
      <c r="W711" s="2"/>
      <c r="X711" s="34"/>
      <c r="Y711" s="35"/>
      <c r="AA711" s="36"/>
      <c r="AB711" s="35"/>
      <c r="AD711" s="34"/>
      <c r="AE711" s="35"/>
      <c r="AG711" s="34"/>
      <c r="AH711" s="35"/>
      <c r="AI711" s="41"/>
      <c r="AK711" s="35"/>
      <c r="AN711" s="35"/>
    </row>
    <row r="712" spans="1:40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5"/>
      <c r="O712" s="2"/>
      <c r="P712" s="35"/>
      <c r="Q712" s="35"/>
      <c r="R712" s="35"/>
      <c r="S712" s="35"/>
      <c r="T712" s="35"/>
      <c r="U712" s="40"/>
      <c r="V712" s="35"/>
      <c r="W712" s="2"/>
      <c r="X712" s="34"/>
      <c r="Y712" s="35"/>
      <c r="AA712" s="36"/>
      <c r="AB712" s="35"/>
      <c r="AD712" s="34"/>
      <c r="AE712" s="35"/>
      <c r="AG712" s="34"/>
      <c r="AH712" s="35"/>
      <c r="AI712" s="41"/>
      <c r="AK712" s="35"/>
      <c r="AN712" s="35"/>
    </row>
    <row r="713" spans="1:40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5"/>
      <c r="O713" s="2"/>
      <c r="P713" s="35"/>
      <c r="Q713" s="35"/>
      <c r="R713" s="35"/>
      <c r="S713" s="35"/>
      <c r="T713" s="35"/>
      <c r="U713" s="40"/>
      <c r="V713" s="35"/>
      <c r="W713" s="2"/>
      <c r="X713" s="34"/>
      <c r="Y713" s="35"/>
      <c r="AA713" s="36"/>
      <c r="AB713" s="35"/>
      <c r="AD713" s="34"/>
      <c r="AE713" s="35"/>
      <c r="AG713" s="34"/>
      <c r="AH713" s="35"/>
      <c r="AI713" s="41"/>
      <c r="AK713" s="35"/>
      <c r="AN713" s="35"/>
    </row>
    <row r="714" spans="1:40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5"/>
      <c r="O714" s="2"/>
      <c r="P714" s="35"/>
      <c r="Q714" s="35"/>
      <c r="R714" s="35"/>
      <c r="S714" s="35"/>
      <c r="T714" s="35"/>
      <c r="U714" s="40"/>
      <c r="V714" s="35"/>
      <c r="W714" s="2"/>
      <c r="X714" s="34"/>
      <c r="Y714" s="35"/>
      <c r="AA714" s="36"/>
      <c r="AB714" s="35"/>
      <c r="AD714" s="34"/>
      <c r="AE714" s="35"/>
      <c r="AG714" s="34"/>
      <c r="AH714" s="35"/>
      <c r="AI714" s="41"/>
      <c r="AK714" s="35"/>
      <c r="AN714" s="35"/>
    </row>
    <row r="715" spans="1:40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5"/>
      <c r="O715" s="2"/>
      <c r="P715" s="35"/>
      <c r="Q715" s="35"/>
      <c r="R715" s="35"/>
      <c r="S715" s="35"/>
      <c r="T715" s="35"/>
      <c r="U715" s="40"/>
      <c r="V715" s="35"/>
      <c r="W715" s="2"/>
      <c r="X715" s="34"/>
      <c r="Y715" s="35"/>
      <c r="AA715" s="36"/>
      <c r="AB715" s="35"/>
      <c r="AD715" s="34"/>
      <c r="AE715" s="35"/>
      <c r="AG715" s="34"/>
      <c r="AH715" s="35"/>
      <c r="AI715" s="41"/>
      <c r="AK715" s="35"/>
      <c r="AN715" s="35"/>
    </row>
    <row r="716" spans="1:40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5"/>
      <c r="O716" s="2"/>
      <c r="P716" s="35"/>
      <c r="Q716" s="35"/>
      <c r="R716" s="35"/>
      <c r="S716" s="35"/>
      <c r="T716" s="35"/>
      <c r="U716" s="40"/>
      <c r="V716" s="35"/>
      <c r="W716" s="2"/>
      <c r="X716" s="34"/>
      <c r="Y716" s="35"/>
      <c r="AA716" s="36"/>
      <c r="AB716" s="35"/>
      <c r="AD716" s="34"/>
      <c r="AE716" s="35"/>
      <c r="AG716" s="34"/>
      <c r="AH716" s="35"/>
      <c r="AI716" s="41"/>
      <c r="AK716" s="35"/>
      <c r="AN716" s="35"/>
    </row>
    <row r="717" spans="1:40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5"/>
      <c r="O717" s="2"/>
      <c r="P717" s="35"/>
      <c r="Q717" s="35"/>
      <c r="R717" s="35"/>
      <c r="S717" s="35"/>
      <c r="T717" s="35"/>
      <c r="U717" s="40"/>
      <c r="V717" s="35"/>
      <c r="W717" s="2"/>
      <c r="X717" s="34"/>
      <c r="Y717" s="35"/>
      <c r="AA717" s="36"/>
      <c r="AB717" s="35"/>
      <c r="AD717" s="34"/>
      <c r="AE717" s="35"/>
      <c r="AG717" s="34"/>
      <c r="AH717" s="35"/>
      <c r="AI717" s="41"/>
      <c r="AK717" s="35"/>
      <c r="AN717" s="35"/>
    </row>
    <row r="718" spans="1:40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5"/>
      <c r="O718" s="2"/>
      <c r="P718" s="35"/>
      <c r="Q718" s="35"/>
      <c r="R718" s="35"/>
      <c r="S718" s="35"/>
      <c r="T718" s="35"/>
      <c r="U718" s="40"/>
      <c r="V718" s="35"/>
      <c r="W718" s="2"/>
      <c r="X718" s="34"/>
      <c r="Y718" s="35"/>
      <c r="AA718" s="36"/>
      <c r="AB718" s="35"/>
      <c r="AD718" s="34"/>
      <c r="AE718" s="35"/>
      <c r="AG718" s="34"/>
      <c r="AH718" s="35"/>
      <c r="AI718" s="41"/>
      <c r="AK718" s="35"/>
      <c r="AN718" s="35"/>
    </row>
    <row r="719" spans="1:40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5"/>
      <c r="O719" s="2"/>
      <c r="P719" s="35"/>
      <c r="Q719" s="35"/>
      <c r="R719" s="35"/>
      <c r="S719" s="35"/>
      <c r="T719" s="35"/>
      <c r="U719" s="40"/>
      <c r="V719" s="35"/>
      <c r="W719" s="2"/>
      <c r="X719" s="34"/>
      <c r="Y719" s="35"/>
      <c r="AA719" s="36"/>
      <c r="AB719" s="35"/>
      <c r="AD719" s="34"/>
      <c r="AE719" s="35"/>
      <c r="AG719" s="34"/>
      <c r="AH719" s="35"/>
      <c r="AI719" s="41"/>
      <c r="AK719" s="35"/>
      <c r="AN719" s="35"/>
    </row>
    <row r="720" spans="1:40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5"/>
      <c r="O720" s="2"/>
      <c r="P720" s="35"/>
      <c r="Q720" s="35"/>
      <c r="R720" s="35"/>
      <c r="S720" s="35"/>
      <c r="T720" s="35"/>
      <c r="U720" s="40"/>
      <c r="V720" s="35"/>
      <c r="W720" s="2"/>
      <c r="X720" s="34"/>
      <c r="Y720" s="35"/>
      <c r="AA720" s="36"/>
      <c r="AB720" s="35"/>
      <c r="AD720" s="34"/>
      <c r="AE720" s="35"/>
      <c r="AG720" s="34"/>
      <c r="AH720" s="35"/>
      <c r="AI720" s="41"/>
      <c r="AK720" s="35"/>
      <c r="AN720" s="35"/>
    </row>
    <row r="721" spans="1:40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5"/>
      <c r="O721" s="2"/>
      <c r="P721" s="35"/>
      <c r="Q721" s="35"/>
      <c r="R721" s="35"/>
      <c r="S721" s="35"/>
      <c r="T721" s="35"/>
      <c r="U721" s="40"/>
      <c r="V721" s="35"/>
      <c r="W721" s="2"/>
      <c r="X721" s="34"/>
      <c r="Y721" s="35"/>
      <c r="AA721" s="36"/>
      <c r="AB721" s="35"/>
      <c r="AD721" s="34"/>
      <c r="AE721" s="35"/>
      <c r="AG721" s="34"/>
      <c r="AH721" s="35"/>
      <c r="AI721" s="41"/>
      <c r="AK721" s="35"/>
      <c r="AN721" s="35"/>
    </row>
    <row r="722" spans="1:40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5"/>
      <c r="O722" s="2"/>
      <c r="P722" s="35"/>
      <c r="Q722" s="35"/>
      <c r="R722" s="35"/>
      <c r="S722" s="35"/>
      <c r="T722" s="35"/>
      <c r="U722" s="40"/>
      <c r="V722" s="35"/>
      <c r="W722" s="2"/>
      <c r="X722" s="34"/>
      <c r="Y722" s="35"/>
      <c r="AA722" s="36"/>
      <c r="AB722" s="35"/>
      <c r="AD722" s="34"/>
      <c r="AE722" s="35"/>
      <c r="AG722" s="34"/>
      <c r="AH722" s="35"/>
      <c r="AI722" s="41"/>
      <c r="AK722" s="35"/>
      <c r="AN722" s="35"/>
    </row>
    <row r="723" spans="1:40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5"/>
      <c r="O723" s="2"/>
      <c r="P723" s="35"/>
      <c r="Q723" s="35"/>
      <c r="R723" s="35"/>
      <c r="S723" s="35"/>
      <c r="T723" s="35"/>
      <c r="U723" s="40"/>
      <c r="V723" s="35"/>
      <c r="W723" s="2"/>
      <c r="X723" s="34"/>
      <c r="Y723" s="35"/>
      <c r="AA723" s="36"/>
      <c r="AB723" s="35"/>
      <c r="AD723" s="34"/>
      <c r="AE723" s="35"/>
      <c r="AG723" s="34"/>
      <c r="AH723" s="35"/>
      <c r="AI723" s="41"/>
      <c r="AK723" s="35"/>
      <c r="AN723" s="35"/>
    </row>
    <row r="724" spans="1:40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5"/>
      <c r="O724" s="2"/>
      <c r="P724" s="35"/>
      <c r="Q724" s="35"/>
      <c r="R724" s="35"/>
      <c r="S724" s="35"/>
      <c r="T724" s="35"/>
      <c r="U724" s="40"/>
      <c r="V724" s="35"/>
      <c r="W724" s="2"/>
      <c r="X724" s="34"/>
      <c r="Y724" s="35"/>
      <c r="AA724" s="36"/>
      <c r="AB724" s="35"/>
      <c r="AD724" s="34"/>
      <c r="AE724" s="35"/>
      <c r="AG724" s="34"/>
      <c r="AH724" s="35"/>
      <c r="AI724" s="41"/>
      <c r="AK724" s="35"/>
      <c r="AN724" s="35"/>
    </row>
    <row r="725" spans="1:40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5"/>
      <c r="O725" s="2"/>
      <c r="P725" s="35"/>
      <c r="Q725" s="35"/>
      <c r="R725" s="35"/>
      <c r="S725" s="35"/>
      <c r="T725" s="35"/>
      <c r="U725" s="40"/>
      <c r="V725" s="35"/>
      <c r="W725" s="2"/>
      <c r="X725" s="34"/>
      <c r="Y725" s="35"/>
      <c r="AA725" s="36"/>
      <c r="AB725" s="35"/>
      <c r="AD725" s="34"/>
      <c r="AE725" s="35"/>
      <c r="AG725" s="34"/>
      <c r="AH725" s="35"/>
      <c r="AI725" s="41"/>
      <c r="AK725" s="35"/>
      <c r="AN725" s="35"/>
    </row>
    <row r="726" spans="1:40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5"/>
      <c r="O726" s="2"/>
      <c r="P726" s="35"/>
      <c r="Q726" s="35"/>
      <c r="R726" s="35"/>
      <c r="S726" s="35"/>
      <c r="T726" s="35"/>
      <c r="U726" s="40"/>
      <c r="V726" s="35"/>
      <c r="W726" s="2"/>
      <c r="X726" s="34"/>
      <c r="Y726" s="35"/>
      <c r="AA726" s="36"/>
      <c r="AB726" s="35"/>
      <c r="AD726" s="34"/>
      <c r="AE726" s="35"/>
      <c r="AG726" s="34"/>
      <c r="AH726" s="35"/>
      <c r="AI726" s="41"/>
      <c r="AK726" s="35"/>
      <c r="AN726" s="35"/>
    </row>
    <row r="727" spans="1:40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5"/>
      <c r="O727" s="2"/>
      <c r="P727" s="35"/>
      <c r="Q727" s="35"/>
      <c r="R727" s="35"/>
      <c r="S727" s="35"/>
      <c r="T727" s="35"/>
      <c r="U727" s="40"/>
      <c r="V727" s="35"/>
      <c r="W727" s="2"/>
      <c r="X727" s="34"/>
      <c r="Y727" s="35"/>
      <c r="AA727" s="36"/>
      <c r="AB727" s="35"/>
      <c r="AD727" s="34"/>
      <c r="AE727" s="35"/>
      <c r="AG727" s="34"/>
      <c r="AH727" s="35"/>
      <c r="AI727" s="41"/>
      <c r="AK727" s="35"/>
      <c r="AN727" s="35"/>
    </row>
    <row r="728" spans="1:40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5"/>
      <c r="O728" s="2"/>
      <c r="P728" s="35"/>
      <c r="Q728" s="35"/>
      <c r="R728" s="35"/>
      <c r="S728" s="35"/>
      <c r="T728" s="35"/>
      <c r="U728" s="40"/>
      <c r="V728" s="35"/>
      <c r="W728" s="2"/>
      <c r="X728" s="34"/>
      <c r="Y728" s="35"/>
      <c r="AA728" s="36"/>
      <c r="AB728" s="35"/>
      <c r="AD728" s="34"/>
      <c r="AE728" s="35"/>
      <c r="AG728" s="34"/>
      <c r="AH728" s="35"/>
      <c r="AI728" s="41"/>
      <c r="AK728" s="35"/>
      <c r="AN728" s="35"/>
    </row>
    <row r="729" spans="1:40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5"/>
      <c r="O729" s="2"/>
      <c r="P729" s="35"/>
      <c r="Q729" s="35"/>
      <c r="R729" s="35"/>
      <c r="S729" s="35"/>
      <c r="T729" s="35"/>
      <c r="U729" s="40"/>
      <c r="V729" s="35"/>
      <c r="W729" s="2"/>
      <c r="X729" s="34"/>
      <c r="Y729" s="35"/>
      <c r="AA729" s="36"/>
      <c r="AB729" s="35"/>
      <c r="AD729" s="34"/>
      <c r="AE729" s="35"/>
      <c r="AG729" s="34"/>
      <c r="AH729" s="35"/>
      <c r="AI729" s="41"/>
      <c r="AK729" s="35"/>
      <c r="AN729" s="35"/>
    </row>
    <row r="730" spans="1:40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5"/>
      <c r="O730" s="2"/>
      <c r="P730" s="35"/>
      <c r="Q730" s="35"/>
      <c r="R730" s="35"/>
      <c r="S730" s="35"/>
      <c r="T730" s="35"/>
      <c r="U730" s="40"/>
      <c r="V730" s="35"/>
      <c r="W730" s="2"/>
      <c r="X730" s="34"/>
      <c r="Y730" s="35"/>
      <c r="AA730" s="36"/>
      <c r="AB730" s="35"/>
      <c r="AD730" s="34"/>
      <c r="AE730" s="35"/>
      <c r="AG730" s="34"/>
      <c r="AH730" s="35"/>
      <c r="AI730" s="41"/>
      <c r="AK730" s="35"/>
      <c r="AN730" s="35"/>
    </row>
    <row r="731" spans="1:40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5"/>
      <c r="O731" s="2"/>
      <c r="P731" s="35"/>
      <c r="Q731" s="35"/>
      <c r="R731" s="35"/>
      <c r="S731" s="35"/>
      <c r="T731" s="35"/>
      <c r="U731" s="40"/>
      <c r="V731" s="35"/>
      <c r="W731" s="2"/>
      <c r="X731" s="34"/>
      <c r="Y731" s="35"/>
      <c r="AA731" s="36"/>
      <c r="AB731" s="35"/>
      <c r="AD731" s="34"/>
      <c r="AE731" s="35"/>
      <c r="AG731" s="34"/>
      <c r="AH731" s="35"/>
      <c r="AI731" s="41"/>
      <c r="AK731" s="35"/>
      <c r="AN731" s="35"/>
    </row>
    <row r="732" spans="1:40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5"/>
      <c r="O732" s="2"/>
      <c r="P732" s="35"/>
      <c r="Q732" s="35"/>
      <c r="R732" s="35"/>
      <c r="S732" s="35"/>
      <c r="T732" s="35"/>
      <c r="U732" s="40"/>
      <c r="V732" s="35"/>
      <c r="W732" s="2"/>
      <c r="X732" s="34"/>
      <c r="Y732" s="35"/>
      <c r="AA732" s="36"/>
      <c r="AB732" s="35"/>
      <c r="AD732" s="34"/>
      <c r="AE732" s="35"/>
      <c r="AG732" s="34"/>
      <c r="AH732" s="35"/>
      <c r="AI732" s="41"/>
      <c r="AK732" s="35"/>
      <c r="AN732" s="35"/>
    </row>
    <row r="733" spans="1:40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5"/>
      <c r="O733" s="2"/>
      <c r="P733" s="35"/>
      <c r="Q733" s="35"/>
      <c r="R733" s="35"/>
      <c r="S733" s="35"/>
      <c r="T733" s="35"/>
      <c r="U733" s="40"/>
      <c r="V733" s="35"/>
      <c r="W733" s="2"/>
      <c r="X733" s="34"/>
      <c r="Y733" s="35"/>
      <c r="AA733" s="36"/>
      <c r="AB733" s="35"/>
      <c r="AD733" s="34"/>
      <c r="AE733" s="35"/>
      <c r="AG733" s="34"/>
      <c r="AH733" s="35"/>
      <c r="AI733" s="41"/>
      <c r="AK733" s="35"/>
      <c r="AN733" s="35"/>
    </row>
    <row r="734" spans="1:40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5"/>
      <c r="O734" s="2"/>
      <c r="P734" s="35"/>
      <c r="Q734" s="35"/>
      <c r="R734" s="35"/>
      <c r="S734" s="35"/>
      <c r="T734" s="35"/>
      <c r="U734" s="40"/>
      <c r="V734" s="35"/>
      <c r="W734" s="2"/>
      <c r="X734" s="34"/>
      <c r="Y734" s="35"/>
      <c r="AA734" s="36"/>
      <c r="AB734" s="35"/>
      <c r="AD734" s="34"/>
      <c r="AE734" s="35"/>
      <c r="AG734" s="34"/>
      <c r="AH734" s="35"/>
      <c r="AI734" s="41"/>
      <c r="AK734" s="35"/>
      <c r="AN734" s="35"/>
    </row>
    <row r="735" spans="1:40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5"/>
      <c r="O735" s="2"/>
      <c r="P735" s="35"/>
      <c r="Q735" s="35"/>
      <c r="R735" s="35"/>
      <c r="S735" s="35"/>
      <c r="T735" s="35"/>
      <c r="U735" s="40"/>
      <c r="V735" s="35"/>
      <c r="W735" s="2"/>
      <c r="X735" s="34"/>
      <c r="Y735" s="35"/>
      <c r="AA735" s="36"/>
      <c r="AB735" s="35"/>
      <c r="AD735" s="34"/>
      <c r="AE735" s="35"/>
      <c r="AG735" s="34"/>
      <c r="AH735" s="35"/>
      <c r="AI735" s="41"/>
      <c r="AK735" s="35"/>
      <c r="AN735" s="35"/>
    </row>
    <row r="736" spans="1:40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5"/>
      <c r="O736" s="2"/>
      <c r="P736" s="35"/>
      <c r="Q736" s="35"/>
      <c r="R736" s="35"/>
      <c r="S736" s="35"/>
      <c r="T736" s="35"/>
      <c r="U736" s="40"/>
      <c r="V736" s="35"/>
      <c r="W736" s="2"/>
      <c r="X736" s="34"/>
      <c r="Y736" s="35"/>
      <c r="AA736" s="36"/>
      <c r="AB736" s="35"/>
      <c r="AD736" s="34"/>
      <c r="AE736" s="35"/>
      <c r="AG736" s="34"/>
      <c r="AH736" s="35"/>
      <c r="AI736" s="41"/>
      <c r="AK736" s="35"/>
      <c r="AN736" s="35"/>
    </row>
    <row r="737" spans="1:40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5"/>
      <c r="O737" s="2"/>
      <c r="P737" s="35"/>
      <c r="Q737" s="35"/>
      <c r="R737" s="35"/>
      <c r="S737" s="35"/>
      <c r="T737" s="35"/>
      <c r="U737" s="40"/>
      <c r="V737" s="35"/>
      <c r="W737" s="2"/>
      <c r="X737" s="34"/>
      <c r="Y737" s="35"/>
      <c r="AA737" s="36"/>
      <c r="AB737" s="35"/>
      <c r="AD737" s="34"/>
      <c r="AE737" s="35"/>
      <c r="AG737" s="34"/>
      <c r="AH737" s="35"/>
      <c r="AI737" s="41"/>
      <c r="AK737" s="35"/>
      <c r="AN737" s="35"/>
    </row>
    <row r="738" spans="1:40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5"/>
      <c r="O738" s="2"/>
      <c r="P738" s="35"/>
      <c r="Q738" s="35"/>
      <c r="R738" s="35"/>
      <c r="S738" s="35"/>
      <c r="T738" s="35"/>
      <c r="U738" s="40"/>
      <c r="V738" s="35"/>
      <c r="W738" s="2"/>
      <c r="X738" s="34"/>
      <c r="Y738" s="35"/>
      <c r="AA738" s="36"/>
      <c r="AB738" s="35"/>
      <c r="AD738" s="34"/>
      <c r="AE738" s="35"/>
      <c r="AG738" s="34"/>
      <c r="AH738" s="35"/>
      <c r="AI738" s="41"/>
      <c r="AK738" s="35"/>
      <c r="AN738" s="35"/>
    </row>
    <row r="739" spans="1:40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5"/>
      <c r="O739" s="2"/>
      <c r="P739" s="35"/>
      <c r="Q739" s="35"/>
      <c r="R739" s="35"/>
      <c r="S739" s="35"/>
      <c r="T739" s="35"/>
      <c r="U739" s="40"/>
      <c r="V739" s="35"/>
      <c r="W739" s="2"/>
      <c r="X739" s="34"/>
      <c r="Y739" s="35"/>
      <c r="AA739" s="36"/>
      <c r="AB739" s="35"/>
      <c r="AD739" s="34"/>
      <c r="AE739" s="35"/>
      <c r="AG739" s="34"/>
      <c r="AH739" s="35"/>
      <c r="AI739" s="41"/>
      <c r="AK739" s="35"/>
      <c r="AN739" s="35"/>
    </row>
    <row r="740" spans="1:40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5"/>
      <c r="O740" s="2"/>
      <c r="P740" s="35"/>
      <c r="Q740" s="35"/>
      <c r="R740" s="35"/>
      <c r="S740" s="35"/>
      <c r="T740" s="35"/>
      <c r="U740" s="40"/>
      <c r="V740" s="35"/>
      <c r="W740" s="2"/>
      <c r="X740" s="34"/>
      <c r="Y740" s="35"/>
      <c r="AA740" s="36"/>
      <c r="AB740" s="35"/>
      <c r="AD740" s="34"/>
      <c r="AE740" s="35"/>
      <c r="AG740" s="34"/>
      <c r="AH740" s="35"/>
      <c r="AI740" s="41"/>
      <c r="AK740" s="35"/>
      <c r="AN740" s="35"/>
    </row>
    <row r="741" spans="1:40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5"/>
      <c r="O741" s="2"/>
      <c r="P741" s="35"/>
      <c r="Q741" s="35"/>
      <c r="R741" s="35"/>
      <c r="S741" s="35"/>
      <c r="T741" s="35"/>
      <c r="U741" s="40"/>
      <c r="V741" s="35"/>
      <c r="W741" s="2"/>
      <c r="X741" s="34"/>
      <c r="Y741" s="35"/>
      <c r="AA741" s="36"/>
      <c r="AB741" s="35"/>
      <c r="AD741" s="34"/>
      <c r="AE741" s="35"/>
      <c r="AG741" s="34"/>
      <c r="AH741" s="35"/>
      <c r="AI741" s="41"/>
      <c r="AK741" s="35"/>
      <c r="AN741" s="35"/>
    </row>
    <row r="742" spans="1:40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5"/>
      <c r="O742" s="2"/>
      <c r="P742" s="35"/>
      <c r="Q742" s="35"/>
      <c r="R742" s="35"/>
      <c r="S742" s="35"/>
      <c r="T742" s="35"/>
      <c r="U742" s="40"/>
      <c r="V742" s="35"/>
      <c r="W742" s="2"/>
      <c r="X742" s="34"/>
      <c r="Y742" s="35"/>
      <c r="AA742" s="36"/>
      <c r="AB742" s="35"/>
      <c r="AD742" s="34"/>
      <c r="AE742" s="35"/>
      <c r="AG742" s="34"/>
      <c r="AH742" s="35"/>
      <c r="AI742" s="41"/>
      <c r="AK742" s="35"/>
      <c r="AN742" s="35"/>
    </row>
    <row r="743" spans="1:40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5"/>
      <c r="O743" s="2"/>
      <c r="P743" s="35"/>
      <c r="Q743" s="35"/>
      <c r="R743" s="35"/>
      <c r="S743" s="35"/>
      <c r="T743" s="35"/>
      <c r="U743" s="40"/>
      <c r="V743" s="35"/>
      <c r="W743" s="2"/>
      <c r="X743" s="34"/>
      <c r="Y743" s="35"/>
      <c r="AA743" s="36"/>
      <c r="AB743" s="35"/>
      <c r="AD743" s="34"/>
      <c r="AE743" s="35"/>
      <c r="AG743" s="34"/>
      <c r="AH743" s="35"/>
      <c r="AI743" s="41"/>
      <c r="AK743" s="35"/>
      <c r="AN743" s="35"/>
    </row>
    <row r="744" spans="1:40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5"/>
      <c r="O744" s="2"/>
      <c r="P744" s="35"/>
      <c r="Q744" s="35"/>
      <c r="R744" s="35"/>
      <c r="S744" s="35"/>
      <c r="T744" s="35"/>
      <c r="U744" s="40"/>
      <c r="V744" s="35"/>
      <c r="W744" s="2"/>
      <c r="X744" s="34"/>
      <c r="Y744" s="35"/>
      <c r="AA744" s="36"/>
      <c r="AB744" s="35"/>
      <c r="AD744" s="34"/>
      <c r="AE744" s="35"/>
      <c r="AG744" s="34"/>
      <c r="AH744" s="35"/>
      <c r="AI744" s="41"/>
      <c r="AK744" s="35"/>
      <c r="AN744" s="35"/>
    </row>
    <row r="745" spans="1:40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5"/>
      <c r="O745" s="2"/>
      <c r="P745" s="35"/>
      <c r="Q745" s="35"/>
      <c r="R745" s="35"/>
      <c r="S745" s="35"/>
      <c r="T745" s="35"/>
      <c r="U745" s="40"/>
      <c r="V745" s="35"/>
      <c r="W745" s="2"/>
      <c r="X745" s="34"/>
      <c r="Y745" s="35"/>
      <c r="AA745" s="36"/>
      <c r="AB745" s="35"/>
      <c r="AD745" s="34"/>
      <c r="AE745" s="35"/>
      <c r="AG745" s="34"/>
      <c r="AH745" s="35"/>
      <c r="AI745" s="41"/>
      <c r="AK745" s="35"/>
      <c r="AN745" s="35"/>
    </row>
    <row r="746" spans="1:40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5"/>
      <c r="O746" s="2"/>
      <c r="P746" s="35"/>
      <c r="Q746" s="35"/>
      <c r="R746" s="35"/>
      <c r="S746" s="35"/>
      <c r="T746" s="35"/>
      <c r="U746" s="40"/>
      <c r="V746" s="35"/>
      <c r="W746" s="2"/>
      <c r="X746" s="34"/>
      <c r="Y746" s="35"/>
      <c r="AA746" s="36"/>
      <c r="AB746" s="35"/>
      <c r="AD746" s="34"/>
      <c r="AE746" s="35"/>
      <c r="AG746" s="34"/>
      <c r="AH746" s="35"/>
      <c r="AI746" s="41"/>
      <c r="AK746" s="35"/>
      <c r="AN746" s="35"/>
    </row>
    <row r="747" spans="1:40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5"/>
      <c r="O747" s="2"/>
      <c r="P747" s="35"/>
      <c r="Q747" s="35"/>
      <c r="R747" s="35"/>
      <c r="S747" s="35"/>
      <c r="T747" s="35"/>
      <c r="U747" s="40"/>
      <c r="V747" s="35"/>
      <c r="W747" s="2"/>
      <c r="X747" s="34"/>
      <c r="Y747" s="35"/>
      <c r="AA747" s="36"/>
      <c r="AB747" s="35"/>
      <c r="AD747" s="34"/>
      <c r="AE747" s="35"/>
      <c r="AG747" s="34"/>
      <c r="AH747" s="35"/>
      <c r="AI747" s="41"/>
      <c r="AK747" s="35"/>
      <c r="AN747" s="35"/>
    </row>
    <row r="748" spans="1:40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5"/>
      <c r="O748" s="2"/>
      <c r="P748" s="35"/>
      <c r="Q748" s="35"/>
      <c r="R748" s="35"/>
      <c r="S748" s="35"/>
      <c r="T748" s="35"/>
      <c r="U748" s="40"/>
      <c r="V748" s="35"/>
      <c r="W748" s="2"/>
      <c r="X748" s="34"/>
      <c r="Y748" s="35"/>
      <c r="AA748" s="36"/>
      <c r="AB748" s="35"/>
      <c r="AD748" s="34"/>
      <c r="AE748" s="35"/>
      <c r="AG748" s="34"/>
      <c r="AH748" s="35"/>
      <c r="AI748" s="41"/>
      <c r="AK748" s="35"/>
      <c r="AN748" s="35"/>
    </row>
    <row r="749" spans="1:40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5"/>
      <c r="O749" s="2"/>
      <c r="P749" s="35"/>
      <c r="Q749" s="35"/>
      <c r="R749" s="35"/>
      <c r="S749" s="35"/>
      <c r="T749" s="35"/>
      <c r="U749" s="40"/>
      <c r="V749" s="35"/>
      <c r="W749" s="2"/>
      <c r="X749" s="34"/>
      <c r="Y749" s="35"/>
      <c r="AA749" s="36"/>
      <c r="AB749" s="35"/>
      <c r="AD749" s="34"/>
      <c r="AE749" s="35"/>
      <c r="AG749" s="34"/>
      <c r="AH749" s="35"/>
      <c r="AI749" s="41"/>
      <c r="AK749" s="35"/>
      <c r="AN749" s="35"/>
    </row>
    <row r="750" spans="1:40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5"/>
      <c r="O750" s="2"/>
      <c r="P750" s="35"/>
      <c r="Q750" s="35"/>
      <c r="R750" s="35"/>
      <c r="S750" s="35"/>
      <c r="T750" s="35"/>
      <c r="U750" s="40"/>
      <c r="V750" s="35"/>
      <c r="W750" s="2"/>
      <c r="X750" s="34"/>
      <c r="Y750" s="35"/>
      <c r="AA750" s="36"/>
      <c r="AB750" s="35"/>
      <c r="AD750" s="34"/>
      <c r="AE750" s="35"/>
      <c r="AG750" s="34"/>
      <c r="AH750" s="35"/>
      <c r="AI750" s="41"/>
      <c r="AK750" s="35"/>
      <c r="AN750" s="35"/>
    </row>
    <row r="751" spans="1:40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5"/>
      <c r="O751" s="2"/>
      <c r="P751" s="35"/>
      <c r="Q751" s="35"/>
      <c r="R751" s="35"/>
      <c r="S751" s="35"/>
      <c r="T751" s="35"/>
      <c r="U751" s="40"/>
      <c r="V751" s="35"/>
      <c r="W751" s="2"/>
      <c r="X751" s="34"/>
      <c r="Y751" s="35"/>
      <c r="AA751" s="36"/>
      <c r="AB751" s="35"/>
      <c r="AD751" s="34"/>
      <c r="AE751" s="35"/>
      <c r="AG751" s="34"/>
      <c r="AH751" s="35"/>
      <c r="AI751" s="41"/>
      <c r="AK751" s="35"/>
      <c r="AN751" s="35"/>
    </row>
    <row r="752" spans="1:40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5"/>
      <c r="O752" s="2"/>
      <c r="P752" s="35"/>
      <c r="Q752" s="35"/>
      <c r="R752" s="35"/>
      <c r="S752" s="35"/>
      <c r="T752" s="35"/>
      <c r="U752" s="40"/>
      <c r="V752" s="35"/>
      <c r="W752" s="2"/>
      <c r="X752" s="34"/>
      <c r="Y752" s="35"/>
      <c r="AA752" s="36"/>
      <c r="AB752" s="35"/>
      <c r="AD752" s="34"/>
      <c r="AE752" s="35"/>
      <c r="AG752" s="34"/>
      <c r="AH752" s="35"/>
      <c r="AI752" s="41"/>
      <c r="AK752" s="35"/>
      <c r="AN752" s="35"/>
    </row>
    <row r="753" spans="1:40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5"/>
      <c r="O753" s="2"/>
      <c r="P753" s="35"/>
      <c r="Q753" s="35"/>
      <c r="R753" s="35"/>
      <c r="S753" s="35"/>
      <c r="T753" s="35"/>
      <c r="U753" s="40"/>
      <c r="V753" s="35"/>
      <c r="W753" s="2"/>
      <c r="X753" s="34"/>
      <c r="Y753" s="35"/>
      <c r="AA753" s="36"/>
      <c r="AB753" s="35"/>
      <c r="AD753" s="34"/>
      <c r="AE753" s="35"/>
      <c r="AG753" s="34"/>
      <c r="AH753" s="35"/>
      <c r="AI753" s="41"/>
      <c r="AK753" s="35"/>
      <c r="AN753" s="35"/>
    </row>
    <row r="754" spans="1:40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5"/>
      <c r="O754" s="2"/>
      <c r="P754" s="35"/>
      <c r="Q754" s="35"/>
      <c r="R754" s="35"/>
      <c r="S754" s="35"/>
      <c r="T754" s="35"/>
      <c r="U754" s="40"/>
      <c r="V754" s="35"/>
      <c r="W754" s="2"/>
      <c r="X754" s="34"/>
      <c r="Y754" s="35"/>
      <c r="AA754" s="36"/>
      <c r="AB754" s="35"/>
      <c r="AD754" s="34"/>
      <c r="AE754" s="35"/>
      <c r="AG754" s="34"/>
      <c r="AH754" s="35"/>
      <c r="AI754" s="41"/>
      <c r="AK754" s="35"/>
      <c r="AN754" s="35"/>
    </row>
    <row r="755" spans="1:40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5"/>
      <c r="O755" s="2"/>
      <c r="P755" s="35"/>
      <c r="Q755" s="35"/>
      <c r="R755" s="35"/>
      <c r="S755" s="35"/>
      <c r="T755" s="35"/>
      <c r="U755" s="40"/>
      <c r="V755" s="35"/>
      <c r="W755" s="2"/>
      <c r="X755" s="34"/>
      <c r="Y755" s="35"/>
      <c r="AA755" s="36"/>
      <c r="AB755" s="35"/>
      <c r="AD755" s="34"/>
      <c r="AE755" s="35"/>
      <c r="AG755" s="34"/>
      <c r="AH755" s="35"/>
      <c r="AI755" s="41"/>
      <c r="AK755" s="35"/>
      <c r="AN755" s="35"/>
    </row>
    <row r="756" spans="1:40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5"/>
      <c r="O756" s="2"/>
      <c r="P756" s="35"/>
      <c r="Q756" s="35"/>
      <c r="R756" s="35"/>
      <c r="S756" s="35"/>
      <c r="T756" s="35"/>
      <c r="U756" s="40"/>
      <c r="V756" s="35"/>
      <c r="W756" s="2"/>
      <c r="X756" s="34"/>
      <c r="Y756" s="35"/>
      <c r="AA756" s="36"/>
      <c r="AB756" s="35"/>
      <c r="AD756" s="34"/>
      <c r="AE756" s="35"/>
      <c r="AG756" s="34"/>
      <c r="AH756" s="35"/>
      <c r="AI756" s="41"/>
      <c r="AK756" s="35"/>
      <c r="AN756" s="35"/>
    </row>
    <row r="757" spans="1:40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5"/>
      <c r="O757" s="2"/>
      <c r="P757" s="35"/>
      <c r="Q757" s="35"/>
      <c r="R757" s="35"/>
      <c r="S757" s="35"/>
      <c r="T757" s="35"/>
      <c r="U757" s="40"/>
      <c r="V757" s="35"/>
      <c r="W757" s="2"/>
      <c r="X757" s="34"/>
      <c r="Y757" s="35"/>
      <c r="AA757" s="36"/>
      <c r="AB757" s="35"/>
      <c r="AD757" s="34"/>
      <c r="AE757" s="35"/>
      <c r="AG757" s="34"/>
      <c r="AH757" s="35"/>
      <c r="AI757" s="41"/>
      <c r="AK757" s="35"/>
      <c r="AN757" s="35"/>
    </row>
    <row r="758" spans="1:40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5"/>
      <c r="O758" s="2"/>
      <c r="P758" s="35"/>
      <c r="Q758" s="35"/>
      <c r="R758" s="35"/>
      <c r="S758" s="35"/>
      <c r="T758" s="35"/>
      <c r="U758" s="40"/>
      <c r="V758" s="35"/>
      <c r="W758" s="2"/>
      <c r="X758" s="34"/>
      <c r="Y758" s="35"/>
      <c r="AA758" s="36"/>
      <c r="AB758" s="35"/>
      <c r="AD758" s="34"/>
      <c r="AE758" s="35"/>
      <c r="AG758" s="34"/>
      <c r="AH758" s="35"/>
      <c r="AI758" s="41"/>
      <c r="AK758" s="35"/>
      <c r="AN758" s="35"/>
    </row>
    <row r="759" spans="1:40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5"/>
      <c r="O759" s="2"/>
      <c r="P759" s="35"/>
      <c r="Q759" s="35"/>
      <c r="R759" s="35"/>
      <c r="S759" s="35"/>
      <c r="T759" s="35"/>
      <c r="U759" s="40"/>
      <c r="V759" s="35"/>
      <c r="W759" s="2"/>
      <c r="X759" s="34"/>
      <c r="Y759" s="35"/>
      <c r="AA759" s="36"/>
      <c r="AB759" s="35"/>
      <c r="AD759" s="34"/>
      <c r="AE759" s="35"/>
      <c r="AG759" s="34"/>
      <c r="AH759" s="35"/>
      <c r="AI759" s="41"/>
      <c r="AK759" s="35"/>
      <c r="AN759" s="35"/>
    </row>
    <row r="760" spans="1:40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5"/>
      <c r="O760" s="2"/>
      <c r="P760" s="35"/>
      <c r="Q760" s="35"/>
      <c r="R760" s="35"/>
      <c r="S760" s="35"/>
      <c r="T760" s="35"/>
      <c r="U760" s="40"/>
      <c r="V760" s="35"/>
      <c r="W760" s="2"/>
      <c r="X760" s="34"/>
      <c r="Y760" s="35"/>
      <c r="AA760" s="36"/>
      <c r="AB760" s="35"/>
      <c r="AD760" s="34"/>
      <c r="AE760" s="35"/>
      <c r="AG760" s="34"/>
      <c r="AH760" s="35"/>
      <c r="AI760" s="41"/>
      <c r="AK760" s="35"/>
      <c r="AN760" s="35"/>
    </row>
    <row r="761" spans="1:40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5"/>
      <c r="O761" s="2"/>
      <c r="P761" s="35"/>
      <c r="Q761" s="35"/>
      <c r="R761" s="35"/>
      <c r="S761" s="35"/>
      <c r="T761" s="35"/>
      <c r="U761" s="40"/>
      <c r="V761" s="35"/>
      <c r="W761" s="2"/>
      <c r="X761" s="34"/>
      <c r="Y761" s="35"/>
      <c r="AA761" s="36"/>
      <c r="AB761" s="35"/>
      <c r="AD761" s="34"/>
      <c r="AE761" s="35"/>
      <c r="AG761" s="34"/>
      <c r="AH761" s="35"/>
      <c r="AI761" s="41"/>
      <c r="AK761" s="35"/>
      <c r="AN761" s="35"/>
    </row>
    <row r="762" spans="1:40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5"/>
      <c r="O762" s="2"/>
      <c r="P762" s="35"/>
      <c r="Q762" s="35"/>
      <c r="R762" s="35"/>
      <c r="S762" s="35"/>
      <c r="T762" s="35"/>
      <c r="U762" s="40"/>
      <c r="V762" s="35"/>
      <c r="W762" s="2"/>
      <c r="X762" s="34"/>
      <c r="Y762" s="35"/>
      <c r="AA762" s="36"/>
      <c r="AB762" s="35"/>
      <c r="AD762" s="34"/>
      <c r="AE762" s="35"/>
      <c r="AG762" s="34"/>
      <c r="AH762" s="35"/>
      <c r="AI762" s="41"/>
      <c r="AK762" s="35"/>
      <c r="AN762" s="35"/>
    </row>
    <row r="763" spans="1:40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5"/>
      <c r="O763" s="2"/>
      <c r="P763" s="35"/>
      <c r="Q763" s="35"/>
      <c r="R763" s="35"/>
      <c r="S763" s="35"/>
      <c r="T763" s="35"/>
      <c r="U763" s="40"/>
      <c r="V763" s="35"/>
      <c r="W763" s="2"/>
      <c r="X763" s="34"/>
      <c r="Y763" s="35"/>
      <c r="AA763" s="36"/>
      <c r="AB763" s="35"/>
      <c r="AD763" s="34"/>
      <c r="AE763" s="35"/>
      <c r="AG763" s="34"/>
      <c r="AH763" s="35"/>
      <c r="AI763" s="41"/>
      <c r="AK763" s="35"/>
      <c r="AN763" s="35"/>
    </row>
    <row r="764" spans="1:40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5"/>
      <c r="O764" s="2"/>
      <c r="P764" s="35"/>
      <c r="Q764" s="35"/>
      <c r="R764" s="35"/>
      <c r="S764" s="35"/>
      <c r="T764" s="35"/>
      <c r="U764" s="40"/>
      <c r="V764" s="35"/>
      <c r="W764" s="2"/>
      <c r="X764" s="34"/>
      <c r="Y764" s="35"/>
      <c r="AA764" s="36"/>
      <c r="AB764" s="35"/>
      <c r="AD764" s="34"/>
      <c r="AE764" s="35"/>
      <c r="AG764" s="34"/>
      <c r="AH764" s="35"/>
      <c r="AI764" s="41"/>
      <c r="AK764" s="35"/>
      <c r="AN764" s="35"/>
    </row>
    <row r="765" spans="1:40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5"/>
      <c r="O765" s="2"/>
      <c r="P765" s="35"/>
      <c r="Q765" s="35"/>
      <c r="R765" s="35"/>
      <c r="S765" s="35"/>
      <c r="T765" s="35"/>
      <c r="U765" s="40"/>
      <c r="V765" s="35"/>
      <c r="W765" s="2"/>
      <c r="X765" s="34"/>
      <c r="Y765" s="35"/>
      <c r="AA765" s="36"/>
      <c r="AB765" s="35"/>
      <c r="AD765" s="34"/>
      <c r="AE765" s="35"/>
      <c r="AG765" s="34"/>
      <c r="AH765" s="35"/>
      <c r="AI765" s="41"/>
      <c r="AK765" s="35"/>
      <c r="AN765" s="35"/>
    </row>
    <row r="766" spans="1:40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5"/>
      <c r="O766" s="2"/>
      <c r="P766" s="35"/>
      <c r="Q766" s="35"/>
      <c r="R766" s="35"/>
      <c r="S766" s="35"/>
      <c r="T766" s="35"/>
      <c r="U766" s="40"/>
      <c r="V766" s="35"/>
      <c r="W766" s="2"/>
      <c r="X766" s="34"/>
      <c r="Y766" s="35"/>
      <c r="AA766" s="36"/>
      <c r="AB766" s="35"/>
      <c r="AD766" s="34"/>
      <c r="AE766" s="35"/>
      <c r="AG766" s="34"/>
      <c r="AH766" s="35"/>
      <c r="AI766" s="41"/>
      <c r="AK766" s="35"/>
      <c r="AN766" s="35"/>
    </row>
    <row r="767" spans="1:40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5"/>
      <c r="O767" s="2"/>
      <c r="P767" s="35"/>
      <c r="Q767" s="35"/>
      <c r="R767" s="35"/>
      <c r="S767" s="35"/>
      <c r="T767" s="35"/>
      <c r="U767" s="40"/>
      <c r="V767" s="35"/>
      <c r="W767" s="2"/>
      <c r="X767" s="34"/>
      <c r="Y767" s="35"/>
      <c r="AA767" s="36"/>
      <c r="AB767" s="35"/>
      <c r="AD767" s="34"/>
      <c r="AE767" s="35"/>
      <c r="AG767" s="34"/>
      <c r="AH767" s="35"/>
      <c r="AI767" s="41"/>
      <c r="AK767" s="35"/>
      <c r="AN767" s="35"/>
    </row>
    <row r="768" spans="1:40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5"/>
      <c r="O768" s="2"/>
      <c r="P768" s="35"/>
      <c r="Q768" s="35"/>
      <c r="R768" s="35"/>
      <c r="S768" s="35"/>
      <c r="T768" s="35"/>
      <c r="U768" s="40"/>
      <c r="V768" s="35"/>
      <c r="W768" s="2"/>
      <c r="X768" s="34"/>
      <c r="Y768" s="35"/>
      <c r="AA768" s="36"/>
      <c r="AB768" s="35"/>
      <c r="AD768" s="34"/>
      <c r="AE768" s="35"/>
      <c r="AG768" s="34"/>
      <c r="AH768" s="35"/>
      <c r="AI768" s="41"/>
      <c r="AK768" s="35"/>
      <c r="AN768" s="35"/>
    </row>
    <row r="769" spans="1:40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5"/>
      <c r="O769" s="2"/>
      <c r="P769" s="35"/>
      <c r="Q769" s="35"/>
      <c r="R769" s="35"/>
      <c r="S769" s="35"/>
      <c r="T769" s="35"/>
      <c r="U769" s="40"/>
      <c r="V769" s="35"/>
      <c r="W769" s="2"/>
      <c r="X769" s="34"/>
      <c r="Y769" s="35"/>
      <c r="AA769" s="36"/>
      <c r="AB769" s="35"/>
      <c r="AD769" s="34"/>
      <c r="AE769" s="35"/>
      <c r="AG769" s="34"/>
      <c r="AH769" s="35"/>
      <c r="AI769" s="41"/>
      <c r="AK769" s="35"/>
      <c r="AN769" s="35"/>
    </row>
    <row r="770" spans="1:40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5"/>
      <c r="O770" s="2"/>
      <c r="P770" s="35"/>
      <c r="Q770" s="35"/>
      <c r="R770" s="35"/>
      <c r="S770" s="35"/>
      <c r="T770" s="35"/>
      <c r="U770" s="40"/>
      <c r="V770" s="35"/>
      <c r="W770" s="2"/>
      <c r="X770" s="34"/>
      <c r="Y770" s="35"/>
      <c r="AA770" s="36"/>
      <c r="AB770" s="35"/>
      <c r="AD770" s="34"/>
      <c r="AE770" s="35"/>
      <c r="AG770" s="34"/>
      <c r="AH770" s="35"/>
      <c r="AI770" s="41"/>
      <c r="AK770" s="35"/>
      <c r="AN770" s="35"/>
    </row>
    <row r="771" spans="1:40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5"/>
      <c r="O771" s="2"/>
      <c r="P771" s="35"/>
      <c r="Q771" s="35"/>
      <c r="R771" s="35"/>
      <c r="S771" s="35"/>
      <c r="T771" s="35"/>
      <c r="U771" s="40"/>
      <c r="V771" s="35"/>
      <c r="W771" s="2"/>
      <c r="X771" s="34"/>
      <c r="Y771" s="35"/>
      <c r="AA771" s="36"/>
      <c r="AB771" s="35"/>
      <c r="AD771" s="34"/>
      <c r="AE771" s="35"/>
      <c r="AG771" s="34"/>
      <c r="AH771" s="35"/>
      <c r="AI771" s="41"/>
      <c r="AK771" s="35"/>
      <c r="AN771" s="35"/>
    </row>
    <row r="772" spans="1:40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5"/>
      <c r="O772" s="2"/>
      <c r="P772" s="35"/>
      <c r="Q772" s="35"/>
      <c r="R772" s="35"/>
      <c r="S772" s="35"/>
      <c r="T772" s="35"/>
      <c r="U772" s="40"/>
      <c r="V772" s="35"/>
      <c r="W772" s="2"/>
      <c r="X772" s="34"/>
      <c r="Y772" s="35"/>
      <c r="AA772" s="36"/>
      <c r="AB772" s="35"/>
      <c r="AD772" s="34"/>
      <c r="AE772" s="35"/>
      <c r="AG772" s="34"/>
      <c r="AH772" s="35"/>
      <c r="AI772" s="41"/>
      <c r="AK772" s="35"/>
      <c r="AN772" s="35"/>
    </row>
    <row r="773" spans="1:40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5"/>
      <c r="O773" s="2"/>
      <c r="P773" s="35"/>
      <c r="Q773" s="35"/>
      <c r="R773" s="35"/>
      <c r="S773" s="35"/>
      <c r="T773" s="35"/>
      <c r="U773" s="40"/>
      <c r="V773" s="35"/>
      <c r="W773" s="2"/>
      <c r="X773" s="34"/>
      <c r="Y773" s="35"/>
      <c r="AA773" s="36"/>
      <c r="AB773" s="35"/>
      <c r="AD773" s="34"/>
      <c r="AE773" s="35"/>
      <c r="AG773" s="34"/>
      <c r="AH773" s="35"/>
      <c r="AI773" s="41"/>
      <c r="AK773" s="35"/>
      <c r="AN773" s="35"/>
    </row>
    <row r="774" spans="1:40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5"/>
      <c r="O774" s="2"/>
      <c r="P774" s="35"/>
      <c r="Q774" s="35"/>
      <c r="R774" s="35"/>
      <c r="S774" s="35"/>
      <c r="T774" s="35"/>
      <c r="U774" s="40"/>
      <c r="V774" s="35"/>
      <c r="W774" s="2"/>
      <c r="X774" s="34"/>
      <c r="Y774" s="35"/>
      <c r="AA774" s="36"/>
      <c r="AB774" s="35"/>
      <c r="AD774" s="34"/>
      <c r="AE774" s="35"/>
      <c r="AG774" s="34"/>
      <c r="AH774" s="35"/>
      <c r="AI774" s="41"/>
      <c r="AK774" s="35"/>
      <c r="AN774" s="35"/>
    </row>
    <row r="775" spans="1:40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5"/>
      <c r="O775" s="2"/>
      <c r="P775" s="35"/>
      <c r="Q775" s="35"/>
      <c r="R775" s="35"/>
      <c r="S775" s="35"/>
      <c r="T775" s="35"/>
      <c r="U775" s="40"/>
      <c r="V775" s="35"/>
      <c r="W775" s="2"/>
      <c r="X775" s="34"/>
      <c r="Y775" s="35"/>
      <c r="AA775" s="36"/>
      <c r="AB775" s="35"/>
      <c r="AD775" s="34"/>
      <c r="AE775" s="35"/>
      <c r="AG775" s="34"/>
      <c r="AH775" s="35"/>
      <c r="AI775" s="41"/>
      <c r="AK775" s="35"/>
      <c r="AN775" s="35"/>
    </row>
    <row r="776" spans="1:40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5"/>
      <c r="O776" s="2"/>
      <c r="P776" s="35"/>
      <c r="Q776" s="35"/>
      <c r="R776" s="35"/>
      <c r="S776" s="35"/>
      <c r="T776" s="35"/>
      <c r="U776" s="40"/>
      <c r="V776" s="35"/>
      <c r="W776" s="2"/>
      <c r="X776" s="34"/>
      <c r="Y776" s="35"/>
      <c r="AA776" s="36"/>
      <c r="AB776" s="35"/>
      <c r="AD776" s="34"/>
      <c r="AE776" s="35"/>
      <c r="AG776" s="34"/>
      <c r="AH776" s="35"/>
      <c r="AI776" s="41"/>
      <c r="AK776" s="35"/>
      <c r="AN776" s="35"/>
    </row>
    <row r="777" spans="1:40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5"/>
      <c r="O777" s="2"/>
      <c r="P777" s="35"/>
      <c r="Q777" s="35"/>
      <c r="R777" s="35"/>
      <c r="S777" s="35"/>
      <c r="T777" s="35"/>
      <c r="U777" s="40"/>
      <c r="V777" s="35"/>
      <c r="W777" s="2"/>
      <c r="X777" s="34"/>
      <c r="Y777" s="35"/>
      <c r="AA777" s="36"/>
      <c r="AB777" s="35"/>
      <c r="AD777" s="34"/>
      <c r="AE777" s="35"/>
      <c r="AG777" s="34"/>
      <c r="AH777" s="35"/>
      <c r="AI777" s="41"/>
      <c r="AK777" s="35"/>
      <c r="AN777" s="35"/>
    </row>
    <row r="778" spans="1:40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5"/>
      <c r="O778" s="2"/>
      <c r="P778" s="35"/>
      <c r="Q778" s="35"/>
      <c r="R778" s="35"/>
      <c r="S778" s="35"/>
      <c r="T778" s="35"/>
      <c r="U778" s="40"/>
      <c r="V778" s="35"/>
      <c r="W778" s="2"/>
      <c r="X778" s="34"/>
      <c r="Y778" s="35"/>
      <c r="AA778" s="36"/>
      <c r="AB778" s="35"/>
      <c r="AD778" s="34"/>
      <c r="AE778" s="35"/>
      <c r="AG778" s="34"/>
      <c r="AH778" s="35"/>
      <c r="AI778" s="41"/>
      <c r="AK778" s="35"/>
      <c r="AN778" s="35"/>
    </row>
    <row r="779" spans="1:40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5"/>
      <c r="O779" s="2"/>
      <c r="P779" s="35"/>
      <c r="Q779" s="35"/>
      <c r="R779" s="35"/>
      <c r="S779" s="35"/>
      <c r="T779" s="35"/>
      <c r="U779" s="40"/>
      <c r="V779" s="35"/>
      <c r="W779" s="2"/>
      <c r="X779" s="34"/>
      <c r="Y779" s="35"/>
      <c r="AA779" s="36"/>
      <c r="AB779" s="35"/>
      <c r="AD779" s="34"/>
      <c r="AE779" s="35"/>
      <c r="AG779" s="34"/>
      <c r="AH779" s="35"/>
      <c r="AI779" s="41"/>
      <c r="AK779" s="35"/>
      <c r="AN779" s="35"/>
    </row>
    <row r="780" spans="1:40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5"/>
      <c r="O780" s="2"/>
      <c r="P780" s="35"/>
      <c r="Q780" s="35"/>
      <c r="R780" s="35"/>
      <c r="S780" s="35"/>
      <c r="T780" s="35"/>
      <c r="U780" s="40"/>
      <c r="V780" s="35"/>
      <c r="W780" s="2"/>
      <c r="X780" s="34"/>
      <c r="Y780" s="35"/>
      <c r="AA780" s="36"/>
      <c r="AB780" s="35"/>
      <c r="AD780" s="34"/>
      <c r="AE780" s="35"/>
      <c r="AG780" s="34"/>
      <c r="AH780" s="35"/>
      <c r="AI780" s="41"/>
      <c r="AK780" s="35"/>
      <c r="AN780" s="35"/>
    </row>
    <row r="781" spans="1:40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5"/>
      <c r="O781" s="2"/>
      <c r="P781" s="35"/>
      <c r="Q781" s="35"/>
      <c r="R781" s="35"/>
      <c r="S781" s="35"/>
      <c r="T781" s="35"/>
      <c r="U781" s="40"/>
      <c r="V781" s="35"/>
      <c r="W781" s="2"/>
      <c r="X781" s="34"/>
      <c r="Y781" s="35"/>
      <c r="AA781" s="36"/>
      <c r="AB781" s="35"/>
      <c r="AD781" s="34"/>
      <c r="AE781" s="35"/>
      <c r="AG781" s="34"/>
      <c r="AH781" s="35"/>
      <c r="AI781" s="41"/>
      <c r="AK781" s="35"/>
      <c r="AN781" s="35"/>
    </row>
    <row r="782" spans="1:40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5"/>
      <c r="O782" s="2"/>
      <c r="P782" s="35"/>
      <c r="Q782" s="35"/>
      <c r="R782" s="35"/>
      <c r="S782" s="35"/>
      <c r="T782" s="35"/>
      <c r="U782" s="40"/>
      <c r="V782" s="35"/>
      <c r="W782" s="2"/>
      <c r="X782" s="34"/>
      <c r="Y782" s="35"/>
      <c r="AA782" s="36"/>
      <c r="AB782" s="35"/>
      <c r="AD782" s="34"/>
      <c r="AE782" s="35"/>
      <c r="AG782" s="34"/>
      <c r="AH782" s="35"/>
      <c r="AI782" s="41"/>
      <c r="AK782" s="35"/>
      <c r="AN782" s="35"/>
    </row>
    <row r="783" spans="1:40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5"/>
      <c r="O783" s="2"/>
      <c r="P783" s="35"/>
      <c r="Q783" s="35"/>
      <c r="R783" s="35"/>
      <c r="S783" s="35"/>
      <c r="T783" s="35"/>
      <c r="U783" s="40"/>
      <c r="V783" s="35"/>
      <c r="W783" s="2"/>
      <c r="X783" s="34"/>
      <c r="Y783" s="35"/>
      <c r="AA783" s="36"/>
      <c r="AB783" s="35"/>
      <c r="AD783" s="34"/>
      <c r="AE783" s="35"/>
      <c r="AG783" s="34"/>
      <c r="AH783" s="35"/>
      <c r="AI783" s="41"/>
      <c r="AK783" s="35"/>
      <c r="AN783" s="35"/>
    </row>
    <row r="784" spans="1:40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5"/>
      <c r="O784" s="2"/>
      <c r="P784" s="35"/>
      <c r="Q784" s="35"/>
      <c r="R784" s="35"/>
      <c r="S784" s="35"/>
      <c r="T784" s="35"/>
      <c r="U784" s="40"/>
      <c r="V784" s="35"/>
      <c r="W784" s="2"/>
      <c r="X784" s="34"/>
      <c r="Y784" s="35"/>
      <c r="AA784" s="36"/>
      <c r="AB784" s="35"/>
      <c r="AD784" s="34"/>
      <c r="AE784" s="35"/>
      <c r="AG784" s="34"/>
      <c r="AH784" s="35"/>
      <c r="AI784" s="41"/>
      <c r="AK784" s="35"/>
      <c r="AN784" s="35"/>
    </row>
    <row r="785" spans="1:40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5"/>
      <c r="O785" s="2"/>
      <c r="P785" s="35"/>
      <c r="Q785" s="35"/>
      <c r="R785" s="35"/>
      <c r="S785" s="35"/>
      <c r="T785" s="35"/>
      <c r="U785" s="40"/>
      <c r="V785" s="35"/>
      <c r="W785" s="2"/>
      <c r="X785" s="34"/>
      <c r="Y785" s="35"/>
      <c r="AA785" s="36"/>
      <c r="AB785" s="35"/>
      <c r="AD785" s="34"/>
      <c r="AE785" s="35"/>
      <c r="AG785" s="34"/>
      <c r="AH785" s="35"/>
      <c r="AI785" s="41"/>
      <c r="AK785" s="35"/>
      <c r="AN785" s="35"/>
    </row>
    <row r="786" spans="1:40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5"/>
      <c r="O786" s="2"/>
      <c r="P786" s="35"/>
      <c r="Q786" s="35"/>
      <c r="R786" s="35"/>
      <c r="S786" s="35"/>
      <c r="T786" s="35"/>
      <c r="U786" s="40"/>
      <c r="V786" s="35"/>
      <c r="W786" s="2"/>
      <c r="X786" s="34"/>
      <c r="Y786" s="35"/>
      <c r="AA786" s="36"/>
      <c r="AB786" s="35"/>
      <c r="AD786" s="34"/>
      <c r="AE786" s="35"/>
      <c r="AG786" s="34"/>
      <c r="AH786" s="35"/>
      <c r="AI786" s="41"/>
      <c r="AK786" s="35"/>
      <c r="AN786" s="35"/>
    </row>
    <row r="787" spans="1:40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5"/>
      <c r="O787" s="2"/>
      <c r="P787" s="35"/>
      <c r="Q787" s="35"/>
      <c r="R787" s="35"/>
      <c r="S787" s="35"/>
      <c r="T787" s="35"/>
      <c r="U787" s="40"/>
      <c r="V787" s="35"/>
      <c r="W787" s="2"/>
      <c r="X787" s="34"/>
      <c r="Y787" s="35"/>
      <c r="AA787" s="36"/>
      <c r="AB787" s="35"/>
      <c r="AD787" s="34"/>
      <c r="AE787" s="35"/>
      <c r="AG787" s="34"/>
      <c r="AH787" s="35"/>
      <c r="AI787" s="41"/>
      <c r="AK787" s="35"/>
      <c r="AN787" s="35"/>
    </row>
    <row r="788" spans="1:40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5"/>
      <c r="O788" s="2"/>
      <c r="P788" s="35"/>
      <c r="Q788" s="35"/>
      <c r="R788" s="35"/>
      <c r="S788" s="35"/>
      <c r="T788" s="35"/>
      <c r="U788" s="40"/>
      <c r="V788" s="35"/>
      <c r="W788" s="2"/>
      <c r="X788" s="34"/>
      <c r="Y788" s="35"/>
      <c r="AA788" s="36"/>
      <c r="AB788" s="35"/>
      <c r="AD788" s="34"/>
      <c r="AE788" s="35"/>
      <c r="AG788" s="34"/>
      <c r="AH788" s="35"/>
      <c r="AI788" s="41"/>
      <c r="AK788" s="35"/>
      <c r="AN788" s="35"/>
    </row>
    <row r="789" spans="1:40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5"/>
      <c r="O789" s="2"/>
      <c r="P789" s="35"/>
      <c r="Q789" s="35"/>
      <c r="R789" s="35"/>
      <c r="S789" s="35"/>
      <c r="T789" s="35"/>
      <c r="U789" s="40"/>
      <c r="V789" s="35"/>
      <c r="W789" s="2"/>
      <c r="X789" s="34"/>
      <c r="Y789" s="35"/>
      <c r="AA789" s="36"/>
      <c r="AB789" s="35"/>
      <c r="AD789" s="34"/>
      <c r="AE789" s="35"/>
      <c r="AG789" s="34"/>
      <c r="AH789" s="35"/>
      <c r="AI789" s="41"/>
      <c r="AK789" s="35"/>
      <c r="AN789" s="35"/>
    </row>
    <row r="790" spans="1:40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5"/>
      <c r="O790" s="2"/>
      <c r="P790" s="35"/>
      <c r="Q790" s="35"/>
      <c r="R790" s="35"/>
      <c r="S790" s="35"/>
      <c r="T790" s="35"/>
      <c r="U790" s="40"/>
      <c r="V790" s="35"/>
      <c r="W790" s="2"/>
      <c r="X790" s="34"/>
      <c r="Y790" s="35"/>
      <c r="AA790" s="36"/>
      <c r="AB790" s="35"/>
      <c r="AD790" s="34"/>
      <c r="AE790" s="35"/>
      <c r="AG790" s="34"/>
      <c r="AH790" s="35"/>
      <c r="AI790" s="41"/>
      <c r="AK790" s="35"/>
      <c r="AN790" s="35"/>
    </row>
    <row r="791" spans="1:40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5"/>
      <c r="O791" s="2"/>
      <c r="P791" s="35"/>
      <c r="Q791" s="35"/>
      <c r="R791" s="35"/>
      <c r="S791" s="35"/>
      <c r="T791" s="35"/>
      <c r="U791" s="40"/>
      <c r="V791" s="35"/>
      <c r="W791" s="2"/>
      <c r="X791" s="34"/>
      <c r="Y791" s="35"/>
      <c r="AA791" s="36"/>
      <c r="AB791" s="35"/>
      <c r="AD791" s="34"/>
      <c r="AE791" s="35"/>
      <c r="AG791" s="34"/>
      <c r="AH791" s="35"/>
      <c r="AI791" s="41"/>
      <c r="AK791" s="35"/>
      <c r="AN791" s="35"/>
    </row>
    <row r="792" spans="1:40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5"/>
      <c r="O792" s="2"/>
      <c r="P792" s="35"/>
      <c r="Q792" s="35"/>
      <c r="R792" s="35"/>
      <c r="S792" s="35"/>
      <c r="T792" s="35"/>
      <c r="U792" s="40"/>
      <c r="V792" s="35"/>
      <c r="W792" s="2"/>
      <c r="X792" s="34"/>
      <c r="Y792" s="35"/>
      <c r="AA792" s="36"/>
      <c r="AB792" s="35"/>
      <c r="AD792" s="34"/>
      <c r="AE792" s="35"/>
      <c r="AG792" s="34"/>
      <c r="AH792" s="35"/>
      <c r="AI792" s="41"/>
      <c r="AK792" s="35"/>
      <c r="AN792" s="35"/>
    </row>
    <row r="793" spans="1:40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5"/>
      <c r="O793" s="2"/>
      <c r="P793" s="35"/>
      <c r="Q793" s="35"/>
      <c r="R793" s="35"/>
      <c r="S793" s="35"/>
      <c r="T793" s="35"/>
      <c r="U793" s="40"/>
      <c r="V793" s="35"/>
      <c r="W793" s="2"/>
      <c r="X793" s="34"/>
      <c r="Y793" s="35"/>
      <c r="AA793" s="36"/>
      <c r="AB793" s="35"/>
      <c r="AD793" s="34"/>
      <c r="AE793" s="35"/>
      <c r="AG793" s="34"/>
      <c r="AH793" s="35"/>
      <c r="AI793" s="41"/>
      <c r="AK793" s="35"/>
      <c r="AN793" s="35"/>
    </row>
    <row r="794" spans="1:40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5"/>
      <c r="O794" s="2"/>
      <c r="P794" s="35"/>
      <c r="Q794" s="35"/>
      <c r="R794" s="35"/>
      <c r="S794" s="35"/>
      <c r="T794" s="35"/>
      <c r="U794" s="40"/>
      <c r="V794" s="35"/>
      <c r="W794" s="2"/>
      <c r="X794" s="34"/>
      <c r="Y794" s="35"/>
      <c r="AA794" s="36"/>
      <c r="AB794" s="35"/>
      <c r="AD794" s="34"/>
      <c r="AE794" s="35"/>
      <c r="AG794" s="34"/>
      <c r="AH794" s="35"/>
      <c r="AI794" s="41"/>
      <c r="AK794" s="35"/>
      <c r="AN794" s="35"/>
    </row>
    <row r="795" spans="1:40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5"/>
      <c r="O795" s="2"/>
      <c r="P795" s="35"/>
      <c r="Q795" s="35"/>
      <c r="R795" s="35"/>
      <c r="S795" s="35"/>
      <c r="T795" s="35"/>
      <c r="U795" s="40"/>
      <c r="V795" s="35"/>
      <c r="W795" s="2"/>
      <c r="X795" s="34"/>
      <c r="Y795" s="35"/>
      <c r="AA795" s="36"/>
      <c r="AB795" s="35"/>
      <c r="AD795" s="34"/>
      <c r="AE795" s="35"/>
      <c r="AG795" s="34"/>
      <c r="AH795" s="35"/>
      <c r="AI795" s="41"/>
      <c r="AK795" s="35"/>
      <c r="AN795" s="35"/>
    </row>
    <row r="796" spans="1:40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5"/>
      <c r="O796" s="2"/>
      <c r="P796" s="35"/>
      <c r="Q796" s="35"/>
      <c r="R796" s="35"/>
      <c r="S796" s="35"/>
      <c r="T796" s="35"/>
      <c r="U796" s="40"/>
      <c r="V796" s="35"/>
      <c r="W796" s="2"/>
      <c r="X796" s="34"/>
      <c r="Y796" s="35"/>
      <c r="AA796" s="36"/>
      <c r="AB796" s="35"/>
      <c r="AD796" s="34"/>
      <c r="AE796" s="35"/>
      <c r="AG796" s="34"/>
      <c r="AH796" s="35"/>
      <c r="AI796" s="41"/>
      <c r="AK796" s="35"/>
      <c r="AN796" s="35"/>
    </row>
    <row r="797" spans="1:40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5"/>
      <c r="O797" s="2"/>
      <c r="P797" s="35"/>
      <c r="Q797" s="35"/>
      <c r="R797" s="35"/>
      <c r="S797" s="35"/>
      <c r="T797" s="35"/>
      <c r="U797" s="40"/>
      <c r="V797" s="35"/>
      <c r="W797" s="2"/>
      <c r="X797" s="34"/>
      <c r="Y797" s="35"/>
      <c r="AA797" s="36"/>
      <c r="AB797" s="35"/>
      <c r="AD797" s="34"/>
      <c r="AE797" s="35"/>
      <c r="AG797" s="34"/>
      <c r="AH797" s="35"/>
      <c r="AI797" s="41"/>
      <c r="AK797" s="35"/>
      <c r="AN797" s="35"/>
    </row>
    <row r="798" spans="1:40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5"/>
      <c r="O798" s="2"/>
      <c r="P798" s="35"/>
      <c r="Q798" s="35"/>
      <c r="R798" s="35"/>
      <c r="S798" s="35"/>
      <c r="T798" s="35"/>
      <c r="U798" s="40"/>
      <c r="V798" s="35"/>
      <c r="W798" s="2"/>
      <c r="X798" s="34"/>
      <c r="Y798" s="35"/>
      <c r="AA798" s="36"/>
      <c r="AB798" s="35"/>
      <c r="AD798" s="34"/>
      <c r="AE798" s="35"/>
      <c r="AG798" s="34"/>
      <c r="AH798" s="35"/>
      <c r="AI798" s="41"/>
      <c r="AK798" s="35"/>
      <c r="AN798" s="35"/>
    </row>
    <row r="799" spans="1:40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5"/>
      <c r="O799" s="2"/>
      <c r="P799" s="35"/>
      <c r="Q799" s="35"/>
      <c r="R799" s="35"/>
      <c r="S799" s="35"/>
      <c r="T799" s="35"/>
      <c r="U799" s="40"/>
      <c r="V799" s="35"/>
      <c r="W799" s="2"/>
      <c r="X799" s="34"/>
      <c r="Y799" s="35"/>
      <c r="AA799" s="36"/>
      <c r="AB799" s="35"/>
      <c r="AD799" s="34"/>
      <c r="AE799" s="35"/>
      <c r="AG799" s="34"/>
      <c r="AH799" s="35"/>
      <c r="AI799" s="41"/>
      <c r="AK799" s="35"/>
      <c r="AN799" s="35"/>
    </row>
    <row r="800" spans="1:40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5"/>
      <c r="O800" s="2"/>
      <c r="P800" s="35"/>
      <c r="Q800" s="35"/>
      <c r="R800" s="35"/>
      <c r="S800" s="35"/>
      <c r="T800" s="35"/>
      <c r="U800" s="40"/>
      <c r="V800" s="35"/>
      <c r="W800" s="2"/>
      <c r="X800" s="34"/>
      <c r="Y800" s="35"/>
      <c r="AA800" s="36"/>
      <c r="AB800" s="35"/>
      <c r="AD800" s="34"/>
      <c r="AE800" s="35"/>
      <c r="AG800" s="34"/>
      <c r="AH800" s="35"/>
      <c r="AI800" s="41"/>
      <c r="AK800" s="35"/>
      <c r="AN800" s="35"/>
    </row>
    <row r="801" spans="1:40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5"/>
      <c r="O801" s="2"/>
      <c r="P801" s="35"/>
      <c r="Q801" s="35"/>
      <c r="R801" s="35"/>
      <c r="S801" s="35"/>
      <c r="T801" s="35"/>
      <c r="U801" s="40"/>
      <c r="V801" s="35"/>
      <c r="W801" s="2"/>
      <c r="X801" s="34"/>
      <c r="Y801" s="35"/>
      <c r="AA801" s="36"/>
      <c r="AB801" s="35"/>
      <c r="AD801" s="34"/>
      <c r="AE801" s="35"/>
      <c r="AG801" s="34"/>
      <c r="AH801" s="35"/>
      <c r="AI801" s="41"/>
      <c r="AK801" s="35"/>
      <c r="AN801" s="35"/>
    </row>
    <row r="802" spans="1:40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5"/>
      <c r="O802" s="2"/>
      <c r="P802" s="35"/>
      <c r="Q802" s="35"/>
      <c r="R802" s="35"/>
      <c r="S802" s="35"/>
      <c r="T802" s="35"/>
      <c r="U802" s="40"/>
      <c r="V802" s="35"/>
      <c r="W802" s="2"/>
      <c r="X802" s="34"/>
      <c r="Y802" s="35"/>
      <c r="AA802" s="36"/>
      <c r="AB802" s="35"/>
      <c r="AD802" s="34"/>
      <c r="AE802" s="35"/>
      <c r="AG802" s="34"/>
      <c r="AH802" s="35"/>
      <c r="AI802" s="41"/>
      <c r="AK802" s="35"/>
      <c r="AN802" s="35"/>
    </row>
    <row r="803" spans="1:40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5"/>
      <c r="O803" s="2"/>
      <c r="P803" s="35"/>
      <c r="Q803" s="35"/>
      <c r="R803" s="35"/>
      <c r="S803" s="35"/>
      <c r="T803" s="35"/>
      <c r="U803" s="40"/>
      <c r="V803" s="35"/>
      <c r="W803" s="2"/>
      <c r="X803" s="34"/>
      <c r="Y803" s="35"/>
      <c r="AA803" s="36"/>
      <c r="AB803" s="35"/>
      <c r="AD803" s="34"/>
      <c r="AE803" s="35"/>
      <c r="AG803" s="34"/>
      <c r="AH803" s="35"/>
      <c r="AI803" s="41"/>
      <c r="AK803" s="35"/>
      <c r="AN803" s="35"/>
    </row>
    <row r="804" spans="1:40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5"/>
      <c r="O804" s="2"/>
      <c r="P804" s="35"/>
      <c r="Q804" s="35"/>
      <c r="R804" s="35"/>
      <c r="S804" s="35"/>
      <c r="T804" s="35"/>
      <c r="U804" s="40"/>
      <c r="V804" s="35"/>
      <c r="W804" s="2"/>
      <c r="X804" s="34"/>
      <c r="Y804" s="35"/>
      <c r="AA804" s="36"/>
      <c r="AB804" s="35"/>
      <c r="AD804" s="34"/>
      <c r="AE804" s="35"/>
      <c r="AG804" s="34"/>
      <c r="AH804" s="35"/>
      <c r="AI804" s="41"/>
      <c r="AK804" s="35"/>
      <c r="AN804" s="35"/>
    </row>
    <row r="805" spans="1:40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5"/>
      <c r="O805" s="2"/>
      <c r="P805" s="35"/>
      <c r="Q805" s="35"/>
      <c r="R805" s="35"/>
      <c r="S805" s="35"/>
      <c r="T805" s="35"/>
      <c r="U805" s="40"/>
      <c r="V805" s="35"/>
      <c r="W805" s="2"/>
      <c r="X805" s="34"/>
      <c r="Y805" s="35"/>
      <c r="AA805" s="36"/>
      <c r="AB805" s="35"/>
      <c r="AD805" s="34"/>
      <c r="AE805" s="35"/>
      <c r="AG805" s="34"/>
      <c r="AH805" s="35"/>
      <c r="AI805" s="41"/>
      <c r="AK805" s="35"/>
      <c r="AN805" s="35"/>
    </row>
    <row r="806" spans="1:40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5"/>
      <c r="O806" s="2"/>
      <c r="P806" s="35"/>
      <c r="Q806" s="35"/>
      <c r="R806" s="35"/>
      <c r="S806" s="35"/>
      <c r="T806" s="35"/>
      <c r="U806" s="40"/>
      <c r="V806" s="35"/>
      <c r="W806" s="2"/>
      <c r="X806" s="34"/>
      <c r="Y806" s="35"/>
      <c r="AA806" s="36"/>
      <c r="AB806" s="35"/>
      <c r="AD806" s="34"/>
      <c r="AE806" s="35"/>
      <c r="AG806" s="34"/>
      <c r="AH806" s="35"/>
      <c r="AI806" s="41"/>
      <c r="AK806" s="35"/>
      <c r="AN806" s="35"/>
    </row>
    <row r="807" spans="1:40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5"/>
      <c r="O807" s="2"/>
      <c r="P807" s="35"/>
      <c r="Q807" s="35"/>
      <c r="R807" s="35"/>
      <c r="S807" s="35"/>
      <c r="T807" s="35"/>
      <c r="U807" s="40"/>
      <c r="V807" s="35"/>
      <c r="W807" s="2"/>
      <c r="X807" s="34"/>
      <c r="Y807" s="35"/>
      <c r="AA807" s="36"/>
      <c r="AB807" s="35"/>
      <c r="AD807" s="34"/>
      <c r="AE807" s="35"/>
      <c r="AG807" s="34"/>
      <c r="AH807" s="35"/>
      <c r="AI807" s="41"/>
      <c r="AK807" s="35"/>
      <c r="AN807" s="35"/>
    </row>
    <row r="808" spans="1:40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5"/>
      <c r="O808" s="2"/>
      <c r="P808" s="35"/>
      <c r="Q808" s="35"/>
      <c r="R808" s="35"/>
      <c r="S808" s="35"/>
      <c r="T808" s="35"/>
      <c r="U808" s="40"/>
      <c r="V808" s="35"/>
      <c r="W808" s="2"/>
      <c r="X808" s="34"/>
      <c r="Y808" s="35"/>
      <c r="AA808" s="36"/>
      <c r="AB808" s="35"/>
      <c r="AD808" s="34"/>
      <c r="AE808" s="35"/>
      <c r="AG808" s="34"/>
      <c r="AH808" s="35"/>
      <c r="AI808" s="41"/>
      <c r="AK808" s="35"/>
      <c r="AN808" s="35"/>
    </row>
    <row r="809" spans="1:40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5"/>
      <c r="O809" s="2"/>
      <c r="P809" s="35"/>
      <c r="Q809" s="35"/>
      <c r="R809" s="35"/>
      <c r="S809" s="35"/>
      <c r="T809" s="35"/>
      <c r="U809" s="40"/>
      <c r="V809" s="35"/>
      <c r="W809" s="2"/>
      <c r="X809" s="34"/>
      <c r="Y809" s="35"/>
      <c r="AA809" s="36"/>
      <c r="AB809" s="35"/>
      <c r="AD809" s="34"/>
      <c r="AE809" s="35"/>
      <c r="AG809" s="34"/>
      <c r="AH809" s="35"/>
      <c r="AI809" s="41"/>
      <c r="AK809" s="35"/>
      <c r="AN809" s="35"/>
    </row>
    <row r="810" spans="1:40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5"/>
      <c r="O810" s="2"/>
      <c r="P810" s="35"/>
      <c r="Q810" s="35"/>
      <c r="R810" s="35"/>
      <c r="S810" s="35"/>
      <c r="T810" s="35"/>
      <c r="U810" s="40"/>
      <c r="V810" s="35"/>
      <c r="W810" s="2"/>
      <c r="X810" s="34"/>
      <c r="Y810" s="35"/>
      <c r="AA810" s="36"/>
      <c r="AB810" s="35"/>
      <c r="AD810" s="34"/>
      <c r="AE810" s="35"/>
      <c r="AG810" s="34"/>
      <c r="AH810" s="35"/>
      <c r="AI810" s="41"/>
      <c r="AK810" s="35"/>
      <c r="AN810" s="35"/>
    </row>
    <row r="811" spans="1:40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5"/>
      <c r="O811" s="2"/>
      <c r="P811" s="35"/>
      <c r="Q811" s="35"/>
      <c r="R811" s="35"/>
      <c r="S811" s="35"/>
      <c r="T811" s="35"/>
      <c r="U811" s="40"/>
      <c r="V811" s="35"/>
      <c r="W811" s="2"/>
      <c r="X811" s="34"/>
      <c r="Y811" s="35"/>
      <c r="AA811" s="36"/>
      <c r="AB811" s="35"/>
      <c r="AD811" s="34"/>
      <c r="AE811" s="35"/>
      <c r="AG811" s="34"/>
      <c r="AH811" s="35"/>
      <c r="AI811" s="41"/>
      <c r="AK811" s="35"/>
      <c r="AN811" s="35"/>
    </row>
    <row r="812" spans="1:40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5"/>
      <c r="O812" s="2"/>
      <c r="P812" s="35"/>
      <c r="Q812" s="35"/>
      <c r="R812" s="35"/>
      <c r="S812" s="35"/>
      <c r="T812" s="35"/>
      <c r="U812" s="40"/>
      <c r="V812" s="35"/>
      <c r="W812" s="2"/>
      <c r="X812" s="34"/>
      <c r="Y812" s="35"/>
      <c r="AA812" s="36"/>
      <c r="AB812" s="35"/>
      <c r="AD812" s="34"/>
      <c r="AE812" s="35"/>
      <c r="AG812" s="34"/>
      <c r="AH812" s="35"/>
      <c r="AI812" s="41"/>
      <c r="AK812" s="35"/>
      <c r="AN812" s="35"/>
    </row>
    <row r="813" spans="1:40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5"/>
      <c r="O813" s="2"/>
      <c r="P813" s="35"/>
      <c r="Q813" s="35"/>
      <c r="R813" s="35"/>
      <c r="S813" s="35"/>
      <c r="T813" s="35"/>
      <c r="U813" s="40"/>
      <c r="V813" s="35"/>
      <c r="W813" s="2"/>
      <c r="X813" s="34"/>
      <c r="Y813" s="35"/>
      <c r="AA813" s="36"/>
      <c r="AB813" s="35"/>
      <c r="AD813" s="34"/>
      <c r="AE813" s="35"/>
      <c r="AG813" s="34"/>
      <c r="AH813" s="35"/>
      <c r="AI813" s="41"/>
      <c r="AK813" s="35"/>
      <c r="AN813" s="35"/>
    </row>
    <row r="814" spans="1:40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5"/>
      <c r="O814" s="2"/>
      <c r="P814" s="35"/>
      <c r="Q814" s="35"/>
      <c r="R814" s="35"/>
      <c r="S814" s="35"/>
      <c r="T814" s="35"/>
      <c r="U814" s="40"/>
      <c r="V814" s="35"/>
      <c r="W814" s="2"/>
      <c r="X814" s="34"/>
      <c r="Y814" s="35"/>
      <c r="AA814" s="36"/>
      <c r="AB814" s="35"/>
      <c r="AD814" s="34"/>
      <c r="AE814" s="35"/>
      <c r="AG814" s="34"/>
      <c r="AH814" s="35"/>
      <c r="AI814" s="41"/>
      <c r="AK814" s="35"/>
      <c r="AN814" s="35"/>
    </row>
    <row r="815" spans="1:40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5"/>
      <c r="O815" s="2"/>
      <c r="P815" s="35"/>
      <c r="Q815" s="35"/>
      <c r="R815" s="35"/>
      <c r="S815" s="35"/>
      <c r="T815" s="35"/>
      <c r="U815" s="40"/>
      <c r="V815" s="35"/>
      <c r="W815" s="2"/>
      <c r="X815" s="34"/>
      <c r="Y815" s="35"/>
      <c r="AA815" s="36"/>
      <c r="AB815" s="35"/>
      <c r="AD815" s="34"/>
      <c r="AE815" s="35"/>
      <c r="AG815" s="34"/>
      <c r="AH815" s="35"/>
      <c r="AI815" s="41"/>
      <c r="AK815" s="35"/>
      <c r="AN815" s="35"/>
    </row>
    <row r="816" spans="1:40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5"/>
      <c r="O816" s="2"/>
      <c r="P816" s="35"/>
      <c r="Q816" s="35"/>
      <c r="R816" s="35"/>
      <c r="S816" s="35"/>
      <c r="T816" s="35"/>
      <c r="U816" s="40"/>
      <c r="V816" s="35"/>
      <c r="W816" s="2"/>
      <c r="X816" s="34"/>
      <c r="Y816" s="35"/>
      <c r="AA816" s="36"/>
      <c r="AB816" s="35"/>
      <c r="AD816" s="34"/>
      <c r="AE816" s="35"/>
      <c r="AG816" s="34"/>
      <c r="AH816" s="35"/>
      <c r="AI816" s="41"/>
      <c r="AK816" s="35"/>
      <c r="AN816" s="35"/>
    </row>
    <row r="817" spans="1:40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5"/>
      <c r="O817" s="2"/>
      <c r="P817" s="35"/>
      <c r="Q817" s="35"/>
      <c r="R817" s="35"/>
      <c r="S817" s="35"/>
      <c r="T817" s="35"/>
      <c r="U817" s="40"/>
      <c r="V817" s="35"/>
      <c r="W817" s="2"/>
      <c r="X817" s="34"/>
      <c r="Y817" s="35"/>
      <c r="AA817" s="36"/>
      <c r="AB817" s="35"/>
      <c r="AD817" s="34"/>
      <c r="AE817" s="35"/>
      <c r="AG817" s="34"/>
      <c r="AH817" s="35"/>
      <c r="AI817" s="41"/>
      <c r="AK817" s="35"/>
      <c r="AN817" s="35"/>
    </row>
    <row r="818" spans="1:40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5"/>
      <c r="O818" s="2"/>
      <c r="P818" s="35"/>
      <c r="Q818" s="35"/>
      <c r="R818" s="35"/>
      <c r="S818" s="35"/>
      <c r="T818" s="35"/>
      <c r="U818" s="40"/>
      <c r="V818" s="35"/>
      <c r="W818" s="2"/>
      <c r="X818" s="34"/>
      <c r="Y818" s="35"/>
      <c r="AA818" s="36"/>
      <c r="AB818" s="35"/>
      <c r="AD818" s="34"/>
      <c r="AE818" s="35"/>
      <c r="AG818" s="34"/>
      <c r="AH818" s="35"/>
      <c r="AI818" s="41"/>
      <c r="AK818" s="35"/>
      <c r="AN818" s="35"/>
    </row>
    <row r="819" spans="1:40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5"/>
      <c r="O819" s="2"/>
      <c r="P819" s="35"/>
      <c r="Q819" s="35"/>
      <c r="R819" s="35"/>
      <c r="S819" s="35"/>
      <c r="T819" s="35"/>
      <c r="U819" s="40"/>
      <c r="V819" s="35"/>
      <c r="W819" s="2"/>
      <c r="X819" s="34"/>
      <c r="Y819" s="35"/>
      <c r="AA819" s="36"/>
      <c r="AB819" s="35"/>
      <c r="AD819" s="34"/>
      <c r="AE819" s="35"/>
      <c r="AG819" s="34"/>
      <c r="AH819" s="35"/>
      <c r="AI819" s="41"/>
      <c r="AK819" s="35"/>
      <c r="AN819" s="35"/>
    </row>
    <row r="820" spans="1:40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5"/>
      <c r="O820" s="2"/>
      <c r="P820" s="35"/>
      <c r="Q820" s="35"/>
      <c r="R820" s="35"/>
      <c r="S820" s="35"/>
      <c r="T820" s="35"/>
      <c r="U820" s="40"/>
      <c r="V820" s="35"/>
      <c r="W820" s="2"/>
      <c r="X820" s="34"/>
      <c r="Y820" s="35"/>
      <c r="AA820" s="36"/>
      <c r="AB820" s="35"/>
      <c r="AD820" s="34"/>
      <c r="AE820" s="35"/>
      <c r="AG820" s="34"/>
      <c r="AH820" s="35"/>
      <c r="AI820" s="41"/>
      <c r="AK820" s="35"/>
      <c r="AN820" s="35"/>
    </row>
    <row r="821" spans="1:40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5"/>
      <c r="O821" s="2"/>
      <c r="P821" s="35"/>
      <c r="Q821" s="35"/>
      <c r="R821" s="35"/>
      <c r="S821" s="35"/>
      <c r="T821" s="35"/>
      <c r="U821" s="40"/>
      <c r="V821" s="35"/>
      <c r="W821" s="2"/>
      <c r="X821" s="34"/>
      <c r="Y821" s="35"/>
      <c r="AA821" s="36"/>
      <c r="AB821" s="35"/>
      <c r="AD821" s="34"/>
      <c r="AE821" s="35"/>
      <c r="AG821" s="34"/>
      <c r="AH821" s="35"/>
      <c r="AI821" s="41"/>
      <c r="AK821" s="35"/>
      <c r="AN821" s="35"/>
    </row>
    <row r="822" spans="1:40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5"/>
      <c r="O822" s="2"/>
      <c r="P822" s="35"/>
      <c r="Q822" s="35"/>
      <c r="R822" s="35"/>
      <c r="S822" s="35"/>
      <c r="T822" s="35"/>
      <c r="U822" s="40"/>
      <c r="V822" s="35"/>
      <c r="W822" s="2"/>
      <c r="X822" s="34"/>
      <c r="Y822" s="35"/>
      <c r="AA822" s="36"/>
      <c r="AB822" s="35"/>
      <c r="AD822" s="34"/>
      <c r="AE822" s="35"/>
      <c r="AG822" s="34"/>
      <c r="AH822" s="35"/>
      <c r="AI822" s="41"/>
      <c r="AK822" s="35"/>
      <c r="AN822" s="35"/>
    </row>
    <row r="823" spans="1:40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5"/>
      <c r="O823" s="2"/>
      <c r="P823" s="35"/>
      <c r="Q823" s="35"/>
      <c r="R823" s="35"/>
      <c r="S823" s="35"/>
      <c r="T823" s="35"/>
      <c r="U823" s="40"/>
      <c r="V823" s="35"/>
      <c r="W823" s="2"/>
      <c r="X823" s="34"/>
      <c r="Y823" s="35"/>
      <c r="AA823" s="36"/>
      <c r="AB823" s="35"/>
      <c r="AD823" s="34"/>
      <c r="AE823" s="35"/>
      <c r="AG823" s="34"/>
      <c r="AH823" s="35"/>
      <c r="AI823" s="41"/>
      <c r="AK823" s="35"/>
      <c r="AN823" s="35"/>
    </row>
    <row r="824" spans="1:40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5"/>
      <c r="O824" s="2"/>
      <c r="P824" s="35"/>
      <c r="Q824" s="35"/>
      <c r="R824" s="35"/>
      <c r="S824" s="35"/>
      <c r="T824" s="35"/>
      <c r="U824" s="40"/>
      <c r="V824" s="35"/>
      <c r="W824" s="2"/>
      <c r="X824" s="34"/>
      <c r="Y824" s="35"/>
      <c r="AA824" s="36"/>
      <c r="AB824" s="35"/>
      <c r="AD824" s="34"/>
      <c r="AE824" s="35"/>
      <c r="AG824" s="34"/>
      <c r="AH824" s="35"/>
      <c r="AI824" s="41"/>
      <c r="AK824" s="35"/>
      <c r="AN824" s="35"/>
    </row>
    <row r="825" spans="1:40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5"/>
      <c r="O825" s="2"/>
      <c r="P825" s="35"/>
      <c r="Q825" s="35"/>
      <c r="R825" s="35"/>
      <c r="S825" s="35"/>
      <c r="T825" s="35"/>
      <c r="U825" s="40"/>
      <c r="V825" s="35"/>
      <c r="W825" s="2"/>
      <c r="X825" s="34"/>
      <c r="Y825" s="35"/>
      <c r="AA825" s="36"/>
      <c r="AB825" s="35"/>
      <c r="AD825" s="34"/>
      <c r="AE825" s="35"/>
      <c r="AG825" s="34"/>
      <c r="AH825" s="35"/>
      <c r="AI825" s="41"/>
      <c r="AK825" s="35"/>
      <c r="AN825" s="35"/>
    </row>
    <row r="826" spans="1:40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5"/>
      <c r="O826" s="2"/>
      <c r="P826" s="35"/>
      <c r="Q826" s="35"/>
      <c r="R826" s="35"/>
      <c r="S826" s="35"/>
      <c r="T826" s="35"/>
      <c r="U826" s="40"/>
      <c r="V826" s="35"/>
      <c r="W826" s="2"/>
      <c r="X826" s="34"/>
      <c r="Y826" s="35"/>
      <c r="AA826" s="36"/>
      <c r="AB826" s="35"/>
      <c r="AD826" s="34"/>
      <c r="AE826" s="35"/>
      <c r="AG826" s="34"/>
      <c r="AH826" s="35"/>
      <c r="AI826" s="41"/>
      <c r="AK826" s="35"/>
      <c r="AN826" s="35"/>
    </row>
    <row r="827" spans="1:40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5"/>
      <c r="O827" s="2"/>
      <c r="P827" s="35"/>
      <c r="Q827" s="35"/>
      <c r="R827" s="35"/>
      <c r="S827" s="35"/>
      <c r="T827" s="35"/>
      <c r="U827" s="40"/>
      <c r="V827" s="35"/>
      <c r="W827" s="2"/>
      <c r="X827" s="34"/>
      <c r="Y827" s="35"/>
      <c r="AA827" s="36"/>
      <c r="AB827" s="35"/>
      <c r="AD827" s="34"/>
      <c r="AE827" s="35"/>
      <c r="AG827" s="34"/>
      <c r="AH827" s="35"/>
      <c r="AI827" s="41"/>
      <c r="AK827" s="35"/>
      <c r="AN827" s="35"/>
    </row>
    <row r="828" spans="1:40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5"/>
      <c r="O828" s="2"/>
      <c r="P828" s="35"/>
      <c r="Q828" s="35"/>
      <c r="R828" s="35"/>
      <c r="S828" s="35"/>
      <c r="T828" s="35"/>
      <c r="U828" s="40"/>
      <c r="V828" s="35"/>
      <c r="W828" s="2"/>
      <c r="X828" s="34"/>
      <c r="Y828" s="35"/>
      <c r="AA828" s="36"/>
      <c r="AB828" s="35"/>
      <c r="AD828" s="34"/>
      <c r="AE828" s="35"/>
      <c r="AG828" s="34"/>
      <c r="AH828" s="35"/>
      <c r="AI828" s="41"/>
      <c r="AK828" s="35"/>
      <c r="AN828" s="35"/>
    </row>
    <row r="829" spans="1:40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5"/>
      <c r="O829" s="2"/>
      <c r="P829" s="35"/>
      <c r="Q829" s="35"/>
      <c r="R829" s="35"/>
      <c r="S829" s="35"/>
      <c r="T829" s="35"/>
      <c r="U829" s="40"/>
      <c r="V829" s="35"/>
      <c r="W829" s="2"/>
      <c r="X829" s="34"/>
      <c r="Y829" s="35"/>
      <c r="AA829" s="36"/>
      <c r="AB829" s="35"/>
      <c r="AD829" s="34"/>
      <c r="AE829" s="35"/>
      <c r="AG829" s="34"/>
      <c r="AH829" s="35"/>
      <c r="AI829" s="41"/>
      <c r="AK829" s="35"/>
      <c r="AN829" s="35"/>
    </row>
    <row r="830" spans="1:40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5"/>
      <c r="O830" s="2"/>
      <c r="P830" s="35"/>
      <c r="Q830" s="35"/>
      <c r="R830" s="35"/>
      <c r="S830" s="35"/>
      <c r="T830" s="35"/>
      <c r="U830" s="40"/>
      <c r="V830" s="35"/>
      <c r="W830" s="2"/>
      <c r="X830" s="34"/>
      <c r="Y830" s="35"/>
      <c r="AA830" s="36"/>
      <c r="AB830" s="35"/>
      <c r="AD830" s="34"/>
      <c r="AE830" s="35"/>
      <c r="AG830" s="34"/>
      <c r="AH830" s="35"/>
      <c r="AI830" s="41"/>
      <c r="AK830" s="35"/>
      <c r="AN830" s="35"/>
    </row>
    <row r="831" spans="1:40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5"/>
      <c r="O831" s="2"/>
      <c r="P831" s="35"/>
      <c r="Q831" s="35"/>
      <c r="R831" s="35"/>
      <c r="S831" s="35"/>
      <c r="T831" s="35"/>
      <c r="U831" s="40"/>
      <c r="V831" s="35"/>
      <c r="W831" s="2"/>
      <c r="X831" s="34"/>
      <c r="Y831" s="35"/>
      <c r="AA831" s="36"/>
      <c r="AB831" s="35"/>
      <c r="AD831" s="34"/>
      <c r="AE831" s="35"/>
      <c r="AG831" s="34"/>
      <c r="AH831" s="35"/>
      <c r="AI831" s="41"/>
      <c r="AK831" s="35"/>
      <c r="AN831" s="35"/>
    </row>
    <row r="832" spans="1:40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5"/>
      <c r="O832" s="2"/>
      <c r="P832" s="35"/>
      <c r="Q832" s="35"/>
      <c r="R832" s="35"/>
      <c r="S832" s="35"/>
      <c r="T832" s="35"/>
      <c r="U832" s="40"/>
      <c r="V832" s="35"/>
      <c r="W832" s="2"/>
      <c r="X832" s="34"/>
      <c r="Y832" s="35"/>
      <c r="AA832" s="36"/>
      <c r="AB832" s="35"/>
      <c r="AD832" s="34"/>
      <c r="AE832" s="35"/>
      <c r="AG832" s="34"/>
      <c r="AH832" s="35"/>
      <c r="AI832" s="41"/>
      <c r="AK832" s="35"/>
      <c r="AN832" s="35"/>
    </row>
    <row r="833" spans="1:40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5"/>
      <c r="O833" s="2"/>
      <c r="P833" s="35"/>
      <c r="Q833" s="35"/>
      <c r="R833" s="35"/>
      <c r="S833" s="35"/>
      <c r="T833" s="35"/>
      <c r="U833" s="40"/>
      <c r="V833" s="35"/>
      <c r="W833" s="2"/>
      <c r="X833" s="34"/>
      <c r="Y833" s="35"/>
      <c r="AA833" s="36"/>
      <c r="AB833" s="35"/>
      <c r="AD833" s="34"/>
      <c r="AE833" s="35"/>
      <c r="AG833" s="34"/>
      <c r="AH833" s="35"/>
      <c r="AI833" s="41"/>
      <c r="AK833" s="35"/>
      <c r="AN833" s="35"/>
    </row>
    <row r="834" spans="1:40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5"/>
      <c r="O834" s="2"/>
      <c r="P834" s="35"/>
      <c r="Q834" s="35"/>
      <c r="R834" s="35"/>
      <c r="S834" s="35"/>
      <c r="T834" s="35"/>
      <c r="U834" s="40"/>
      <c r="V834" s="35"/>
      <c r="W834" s="2"/>
      <c r="X834" s="34"/>
      <c r="Y834" s="35"/>
      <c r="AA834" s="36"/>
      <c r="AB834" s="35"/>
      <c r="AD834" s="34"/>
      <c r="AE834" s="35"/>
      <c r="AG834" s="34"/>
      <c r="AH834" s="35"/>
      <c r="AI834" s="41"/>
      <c r="AK834" s="35"/>
      <c r="AN834" s="35"/>
    </row>
    <row r="835" spans="1:40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5"/>
      <c r="O835" s="2"/>
      <c r="P835" s="35"/>
      <c r="Q835" s="35"/>
      <c r="R835" s="35"/>
      <c r="S835" s="35"/>
      <c r="T835" s="35"/>
      <c r="U835" s="40"/>
      <c r="V835" s="35"/>
      <c r="W835" s="2"/>
      <c r="X835" s="34"/>
      <c r="Y835" s="35"/>
      <c r="AA835" s="36"/>
      <c r="AB835" s="35"/>
      <c r="AD835" s="34"/>
      <c r="AE835" s="35"/>
      <c r="AG835" s="34"/>
      <c r="AH835" s="35"/>
      <c r="AI835" s="41"/>
      <c r="AK835" s="35"/>
      <c r="AN835" s="35"/>
    </row>
    <row r="836" spans="1:40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5"/>
      <c r="O836" s="2"/>
      <c r="P836" s="35"/>
      <c r="Q836" s="35"/>
      <c r="R836" s="35"/>
      <c r="S836" s="35"/>
      <c r="T836" s="35"/>
      <c r="U836" s="40"/>
      <c r="V836" s="35"/>
      <c r="W836" s="2"/>
      <c r="X836" s="34"/>
      <c r="Y836" s="35"/>
      <c r="AA836" s="36"/>
      <c r="AB836" s="35"/>
      <c r="AD836" s="34"/>
      <c r="AE836" s="35"/>
      <c r="AG836" s="34"/>
      <c r="AH836" s="35"/>
      <c r="AI836" s="41"/>
      <c r="AK836" s="35"/>
      <c r="AN836" s="35"/>
    </row>
    <row r="837" spans="1:40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5"/>
      <c r="O837" s="2"/>
      <c r="P837" s="35"/>
      <c r="Q837" s="35"/>
      <c r="R837" s="35"/>
      <c r="S837" s="35"/>
      <c r="T837" s="35"/>
      <c r="U837" s="40"/>
      <c r="V837" s="35"/>
      <c r="W837" s="2"/>
      <c r="X837" s="34"/>
      <c r="Y837" s="35"/>
      <c r="AA837" s="36"/>
      <c r="AB837" s="35"/>
      <c r="AD837" s="34"/>
      <c r="AE837" s="35"/>
      <c r="AG837" s="34"/>
      <c r="AH837" s="35"/>
      <c r="AI837" s="41"/>
      <c r="AK837" s="35"/>
      <c r="AN837" s="35"/>
    </row>
    <row r="838" spans="1:40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5"/>
      <c r="O838" s="2"/>
      <c r="P838" s="35"/>
      <c r="Q838" s="35"/>
      <c r="R838" s="35"/>
      <c r="S838" s="35"/>
      <c r="T838" s="35"/>
      <c r="U838" s="40"/>
      <c r="V838" s="35"/>
      <c r="W838" s="2"/>
      <c r="X838" s="34"/>
      <c r="Y838" s="35"/>
      <c r="AA838" s="36"/>
      <c r="AB838" s="35"/>
      <c r="AD838" s="34"/>
      <c r="AE838" s="35"/>
      <c r="AG838" s="34"/>
      <c r="AH838" s="35"/>
      <c r="AI838" s="41"/>
      <c r="AK838" s="35"/>
      <c r="AN838" s="35"/>
    </row>
    <row r="839" spans="1:40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5"/>
      <c r="O839" s="2"/>
      <c r="P839" s="35"/>
      <c r="Q839" s="35"/>
      <c r="R839" s="35"/>
      <c r="S839" s="35"/>
      <c r="T839" s="35"/>
      <c r="U839" s="40"/>
      <c r="V839" s="35"/>
      <c r="W839" s="2"/>
      <c r="X839" s="34"/>
      <c r="Y839" s="35"/>
      <c r="AA839" s="36"/>
      <c r="AB839" s="35"/>
      <c r="AD839" s="34"/>
      <c r="AE839" s="35"/>
      <c r="AG839" s="34"/>
      <c r="AH839" s="35"/>
      <c r="AI839" s="41"/>
      <c r="AK839" s="35"/>
      <c r="AN839" s="35"/>
    </row>
    <row r="840" spans="1:40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5"/>
      <c r="O840" s="2"/>
      <c r="P840" s="35"/>
      <c r="Q840" s="35"/>
      <c r="R840" s="35"/>
      <c r="S840" s="35"/>
      <c r="T840" s="35"/>
      <c r="U840" s="40"/>
      <c r="V840" s="35"/>
      <c r="W840" s="2"/>
      <c r="X840" s="34"/>
      <c r="Y840" s="35"/>
      <c r="AA840" s="36"/>
      <c r="AB840" s="35"/>
      <c r="AD840" s="34"/>
      <c r="AE840" s="35"/>
      <c r="AG840" s="34"/>
      <c r="AH840" s="35"/>
      <c r="AI840" s="41"/>
      <c r="AK840" s="35"/>
      <c r="AN840" s="35"/>
    </row>
    <row r="841" spans="1:40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5"/>
      <c r="O841" s="2"/>
      <c r="P841" s="35"/>
      <c r="Q841" s="35"/>
      <c r="R841" s="35"/>
      <c r="S841" s="35"/>
      <c r="T841" s="35"/>
      <c r="U841" s="40"/>
      <c r="V841" s="35"/>
      <c r="W841" s="2"/>
      <c r="X841" s="34"/>
      <c r="Y841" s="35"/>
      <c r="AA841" s="36"/>
      <c r="AB841" s="35"/>
      <c r="AD841" s="34"/>
      <c r="AE841" s="35"/>
      <c r="AG841" s="34"/>
      <c r="AH841" s="35"/>
      <c r="AI841" s="41"/>
      <c r="AK841" s="35"/>
      <c r="AN841" s="35"/>
    </row>
    <row r="842" spans="1:40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5"/>
      <c r="O842" s="2"/>
      <c r="P842" s="35"/>
      <c r="Q842" s="35"/>
      <c r="R842" s="35"/>
      <c r="S842" s="35"/>
      <c r="T842" s="35"/>
      <c r="U842" s="40"/>
      <c r="V842" s="35"/>
      <c r="W842" s="2"/>
      <c r="X842" s="34"/>
      <c r="Y842" s="35"/>
      <c r="AA842" s="36"/>
      <c r="AB842" s="35"/>
      <c r="AD842" s="34"/>
      <c r="AE842" s="35"/>
      <c r="AG842" s="34"/>
      <c r="AH842" s="35"/>
      <c r="AI842" s="41"/>
      <c r="AK842" s="35"/>
      <c r="AN842" s="35"/>
    </row>
    <row r="843" spans="1:40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5"/>
      <c r="O843" s="2"/>
      <c r="P843" s="35"/>
      <c r="Q843" s="35"/>
      <c r="R843" s="35"/>
      <c r="S843" s="35"/>
      <c r="T843" s="35"/>
      <c r="U843" s="40"/>
      <c r="V843" s="35"/>
      <c r="W843" s="2"/>
      <c r="X843" s="34"/>
      <c r="Y843" s="35"/>
      <c r="AA843" s="36"/>
      <c r="AB843" s="35"/>
      <c r="AD843" s="34"/>
      <c r="AE843" s="35"/>
      <c r="AG843" s="34"/>
      <c r="AH843" s="35"/>
      <c r="AI843" s="41"/>
      <c r="AK843" s="35"/>
      <c r="AN843" s="35"/>
    </row>
    <row r="844" spans="1:40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5"/>
      <c r="O844" s="2"/>
      <c r="P844" s="35"/>
      <c r="Q844" s="35"/>
      <c r="R844" s="35"/>
      <c r="S844" s="35"/>
      <c r="T844" s="35"/>
      <c r="U844" s="40"/>
      <c r="V844" s="35"/>
      <c r="W844" s="2"/>
      <c r="X844" s="34"/>
      <c r="Y844" s="35"/>
      <c r="AA844" s="36"/>
      <c r="AB844" s="35"/>
      <c r="AD844" s="34"/>
      <c r="AE844" s="35"/>
      <c r="AG844" s="34"/>
      <c r="AH844" s="35"/>
      <c r="AI844" s="41"/>
      <c r="AK844" s="35"/>
      <c r="AN844" s="35"/>
    </row>
    <row r="845" spans="1:40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5"/>
      <c r="O845" s="2"/>
      <c r="P845" s="35"/>
      <c r="Q845" s="35"/>
      <c r="R845" s="35"/>
      <c r="S845" s="35"/>
      <c r="T845" s="35"/>
      <c r="U845" s="40"/>
      <c r="V845" s="35"/>
      <c r="W845" s="2"/>
      <c r="X845" s="34"/>
      <c r="Y845" s="35"/>
      <c r="AA845" s="36"/>
      <c r="AB845" s="35"/>
      <c r="AD845" s="34"/>
      <c r="AE845" s="35"/>
      <c r="AG845" s="34"/>
      <c r="AH845" s="35"/>
      <c r="AI845" s="41"/>
      <c r="AK845" s="35"/>
      <c r="AN845" s="35"/>
    </row>
    <row r="846" spans="1:40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5"/>
      <c r="O846" s="2"/>
      <c r="P846" s="35"/>
      <c r="Q846" s="35"/>
      <c r="R846" s="35"/>
      <c r="S846" s="35"/>
      <c r="T846" s="35"/>
      <c r="U846" s="40"/>
      <c r="V846" s="35"/>
      <c r="W846" s="2"/>
      <c r="X846" s="34"/>
      <c r="Y846" s="35"/>
      <c r="AA846" s="36"/>
      <c r="AB846" s="35"/>
      <c r="AD846" s="34"/>
      <c r="AE846" s="35"/>
      <c r="AG846" s="34"/>
      <c r="AH846" s="35"/>
      <c r="AI846" s="41"/>
      <c r="AK846" s="35"/>
      <c r="AN846" s="35"/>
    </row>
    <row r="847" spans="1:40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5"/>
      <c r="O847" s="2"/>
      <c r="P847" s="35"/>
      <c r="Q847" s="35"/>
      <c r="R847" s="35"/>
      <c r="S847" s="35"/>
      <c r="T847" s="35"/>
      <c r="U847" s="40"/>
      <c r="V847" s="35"/>
      <c r="W847" s="2"/>
      <c r="X847" s="34"/>
      <c r="Y847" s="35"/>
      <c r="AA847" s="36"/>
      <c r="AB847" s="35"/>
      <c r="AD847" s="34"/>
      <c r="AE847" s="35"/>
      <c r="AG847" s="34"/>
      <c r="AH847" s="35"/>
      <c r="AI847" s="41"/>
      <c r="AK847" s="35"/>
      <c r="AN847" s="35"/>
    </row>
    <row r="848" spans="1:40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5"/>
      <c r="O848" s="2"/>
      <c r="P848" s="35"/>
      <c r="Q848" s="35"/>
      <c r="R848" s="35"/>
      <c r="S848" s="35"/>
      <c r="T848" s="35"/>
      <c r="U848" s="40"/>
      <c r="V848" s="35"/>
      <c r="W848" s="2"/>
      <c r="X848" s="34"/>
      <c r="Y848" s="35"/>
      <c r="AA848" s="36"/>
      <c r="AB848" s="35"/>
      <c r="AD848" s="34"/>
      <c r="AE848" s="35"/>
      <c r="AG848" s="34"/>
      <c r="AH848" s="35"/>
      <c r="AI848" s="41"/>
      <c r="AK848" s="35"/>
      <c r="AN848" s="35"/>
    </row>
    <row r="849" spans="1:40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5"/>
      <c r="O849" s="2"/>
      <c r="P849" s="35"/>
      <c r="Q849" s="35"/>
      <c r="R849" s="35"/>
      <c r="S849" s="35"/>
      <c r="T849" s="35"/>
      <c r="U849" s="40"/>
      <c r="V849" s="35"/>
      <c r="W849" s="2"/>
      <c r="X849" s="34"/>
      <c r="Y849" s="35"/>
      <c r="AA849" s="36"/>
      <c r="AB849" s="35"/>
      <c r="AD849" s="34"/>
      <c r="AE849" s="35"/>
      <c r="AG849" s="34"/>
      <c r="AH849" s="35"/>
      <c r="AI849" s="41"/>
      <c r="AK849" s="35"/>
      <c r="AN849" s="35"/>
    </row>
    <row r="850" spans="1:40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5"/>
      <c r="O850" s="2"/>
      <c r="P850" s="35"/>
      <c r="Q850" s="35"/>
      <c r="R850" s="35"/>
      <c r="S850" s="35"/>
      <c r="T850" s="35"/>
      <c r="U850" s="40"/>
      <c r="V850" s="35"/>
      <c r="W850" s="2"/>
      <c r="X850" s="34"/>
      <c r="Y850" s="35"/>
      <c r="AA850" s="36"/>
      <c r="AB850" s="35"/>
      <c r="AD850" s="34"/>
      <c r="AE850" s="35"/>
      <c r="AG850" s="34"/>
      <c r="AH850" s="35"/>
      <c r="AI850" s="41"/>
      <c r="AK850" s="35"/>
      <c r="AN850" s="35"/>
    </row>
    <row r="851" spans="1:40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5"/>
      <c r="O851" s="2"/>
      <c r="P851" s="35"/>
      <c r="Q851" s="35"/>
      <c r="R851" s="35"/>
      <c r="S851" s="35"/>
      <c r="T851" s="35"/>
      <c r="U851" s="40"/>
      <c r="V851" s="35"/>
      <c r="W851" s="2"/>
      <c r="X851" s="34"/>
      <c r="Y851" s="35"/>
      <c r="AA851" s="36"/>
      <c r="AB851" s="35"/>
      <c r="AD851" s="34"/>
      <c r="AE851" s="35"/>
      <c r="AG851" s="34"/>
      <c r="AH851" s="35"/>
      <c r="AI851" s="41"/>
      <c r="AK851" s="35"/>
      <c r="AN851" s="35"/>
    </row>
    <row r="852" spans="1:40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5"/>
      <c r="O852" s="2"/>
      <c r="P852" s="35"/>
      <c r="Q852" s="35"/>
      <c r="R852" s="35"/>
      <c r="S852" s="35"/>
      <c r="T852" s="35"/>
      <c r="U852" s="40"/>
      <c r="V852" s="35"/>
      <c r="W852" s="2"/>
      <c r="X852" s="34"/>
      <c r="Y852" s="35"/>
      <c r="AA852" s="36"/>
      <c r="AB852" s="35"/>
      <c r="AD852" s="34"/>
      <c r="AE852" s="35"/>
      <c r="AG852" s="34"/>
      <c r="AH852" s="35"/>
      <c r="AI852" s="41"/>
      <c r="AK852" s="35"/>
      <c r="AN852" s="35"/>
    </row>
    <row r="853" spans="1:40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5"/>
      <c r="O853" s="2"/>
      <c r="P853" s="35"/>
      <c r="Q853" s="35"/>
      <c r="R853" s="35"/>
      <c r="S853" s="35"/>
      <c r="T853" s="35"/>
      <c r="U853" s="40"/>
      <c r="V853" s="35"/>
      <c r="W853" s="2"/>
      <c r="X853" s="34"/>
      <c r="Y853" s="35"/>
      <c r="AA853" s="36"/>
      <c r="AB853" s="35"/>
      <c r="AD853" s="34"/>
      <c r="AE853" s="35"/>
      <c r="AG853" s="34"/>
      <c r="AH853" s="35"/>
      <c r="AI853" s="41"/>
      <c r="AK853" s="35"/>
      <c r="AN853" s="35"/>
    </row>
    <row r="854" spans="1:40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5"/>
      <c r="O854" s="2"/>
      <c r="P854" s="35"/>
      <c r="Q854" s="35"/>
      <c r="R854" s="35"/>
      <c r="S854" s="35"/>
      <c r="T854" s="35"/>
      <c r="U854" s="40"/>
      <c r="V854" s="35"/>
      <c r="W854" s="2"/>
      <c r="X854" s="34"/>
      <c r="Y854" s="35"/>
      <c r="AA854" s="36"/>
      <c r="AB854" s="35"/>
      <c r="AD854" s="34"/>
      <c r="AE854" s="35"/>
      <c r="AG854" s="34"/>
      <c r="AH854" s="35"/>
      <c r="AI854" s="41"/>
      <c r="AK854" s="35"/>
      <c r="AN854" s="35"/>
    </row>
    <row r="855" spans="1:40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5"/>
      <c r="O855" s="2"/>
      <c r="P855" s="35"/>
      <c r="Q855" s="35"/>
      <c r="R855" s="35"/>
      <c r="S855" s="35"/>
      <c r="T855" s="35"/>
      <c r="U855" s="40"/>
      <c r="V855" s="35"/>
      <c r="W855" s="2"/>
      <c r="X855" s="34"/>
      <c r="Y855" s="35"/>
      <c r="AA855" s="36"/>
      <c r="AB855" s="35"/>
      <c r="AD855" s="34"/>
      <c r="AE855" s="35"/>
      <c r="AG855" s="34"/>
      <c r="AH855" s="35"/>
      <c r="AI855" s="41"/>
      <c r="AK855" s="35"/>
      <c r="AN855" s="35"/>
    </row>
    <row r="856" spans="1:40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5"/>
      <c r="O856" s="2"/>
      <c r="P856" s="35"/>
      <c r="Q856" s="35"/>
      <c r="R856" s="35"/>
      <c r="S856" s="35"/>
      <c r="T856" s="35"/>
      <c r="U856" s="40"/>
      <c r="V856" s="35"/>
      <c r="W856" s="2"/>
      <c r="X856" s="34"/>
      <c r="Y856" s="35"/>
      <c r="AA856" s="36"/>
      <c r="AB856" s="35"/>
      <c r="AD856" s="34"/>
      <c r="AE856" s="35"/>
      <c r="AG856" s="34"/>
      <c r="AH856" s="35"/>
      <c r="AI856" s="41"/>
      <c r="AK856" s="35"/>
      <c r="AN856" s="35"/>
    </row>
    <row r="857" spans="1:40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5"/>
      <c r="O857" s="2"/>
      <c r="P857" s="35"/>
      <c r="Q857" s="35"/>
      <c r="R857" s="35"/>
      <c r="S857" s="35"/>
      <c r="T857" s="35"/>
      <c r="U857" s="40"/>
      <c r="V857" s="35"/>
      <c r="W857" s="2"/>
      <c r="X857" s="34"/>
      <c r="Y857" s="35"/>
      <c r="AA857" s="36"/>
      <c r="AB857" s="35"/>
      <c r="AD857" s="34"/>
      <c r="AE857" s="35"/>
      <c r="AG857" s="34"/>
      <c r="AH857" s="35"/>
      <c r="AI857" s="41"/>
      <c r="AK857" s="35"/>
      <c r="AN857" s="35"/>
    </row>
    <row r="858" spans="1:40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5"/>
      <c r="O858" s="2"/>
      <c r="P858" s="35"/>
      <c r="Q858" s="35"/>
      <c r="R858" s="35"/>
      <c r="S858" s="35"/>
      <c r="T858" s="35"/>
      <c r="U858" s="40"/>
      <c r="V858" s="35"/>
      <c r="W858" s="2"/>
      <c r="X858" s="34"/>
      <c r="Y858" s="35"/>
      <c r="AA858" s="36"/>
      <c r="AB858" s="35"/>
      <c r="AD858" s="34"/>
      <c r="AE858" s="35"/>
      <c r="AG858" s="34"/>
      <c r="AH858" s="35"/>
      <c r="AI858" s="41"/>
      <c r="AK858" s="35"/>
      <c r="AN858" s="35"/>
    </row>
    <row r="859" spans="1:40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5"/>
      <c r="O859" s="2"/>
      <c r="P859" s="35"/>
      <c r="Q859" s="35"/>
      <c r="R859" s="35"/>
      <c r="S859" s="35"/>
      <c r="T859" s="35"/>
      <c r="U859" s="40"/>
      <c r="V859" s="35"/>
      <c r="W859" s="2"/>
      <c r="X859" s="34"/>
      <c r="Y859" s="35"/>
      <c r="AA859" s="36"/>
      <c r="AB859" s="35"/>
      <c r="AD859" s="34"/>
      <c r="AE859" s="35"/>
      <c r="AG859" s="34"/>
      <c r="AH859" s="35"/>
      <c r="AI859" s="41"/>
      <c r="AK859" s="35"/>
      <c r="AN859" s="35"/>
    </row>
    <row r="860" spans="1:40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5"/>
      <c r="O860" s="2"/>
      <c r="P860" s="35"/>
      <c r="Q860" s="35"/>
      <c r="R860" s="35"/>
      <c r="S860" s="35"/>
      <c r="T860" s="35"/>
      <c r="U860" s="40"/>
      <c r="V860" s="35"/>
      <c r="W860" s="2"/>
      <c r="X860" s="34"/>
      <c r="Y860" s="35"/>
      <c r="AA860" s="36"/>
      <c r="AB860" s="35"/>
      <c r="AD860" s="34"/>
      <c r="AE860" s="35"/>
      <c r="AG860" s="34"/>
      <c r="AH860" s="35"/>
      <c r="AI860" s="41"/>
      <c r="AK860" s="35"/>
      <c r="AN860" s="35"/>
    </row>
    <row r="861" spans="1:40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5"/>
      <c r="O861" s="2"/>
      <c r="P861" s="35"/>
      <c r="Q861" s="35"/>
      <c r="R861" s="35"/>
      <c r="S861" s="35"/>
      <c r="T861" s="35"/>
      <c r="U861" s="40"/>
      <c r="V861" s="35"/>
      <c r="W861" s="2"/>
      <c r="X861" s="34"/>
      <c r="Y861" s="35"/>
      <c r="AA861" s="36"/>
      <c r="AB861" s="35"/>
      <c r="AD861" s="34"/>
      <c r="AE861" s="35"/>
      <c r="AG861" s="34"/>
      <c r="AH861" s="35"/>
      <c r="AI861" s="41"/>
      <c r="AK861" s="35"/>
      <c r="AN861" s="35"/>
    </row>
    <row r="862" spans="1:40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5"/>
      <c r="O862" s="2"/>
      <c r="P862" s="35"/>
      <c r="Q862" s="35"/>
      <c r="R862" s="35"/>
      <c r="S862" s="35"/>
      <c r="T862" s="35"/>
      <c r="U862" s="40"/>
      <c r="V862" s="35"/>
      <c r="W862" s="2"/>
      <c r="X862" s="34"/>
      <c r="Y862" s="35"/>
      <c r="AA862" s="36"/>
      <c r="AB862" s="35"/>
      <c r="AD862" s="34"/>
      <c r="AE862" s="35"/>
      <c r="AG862" s="34"/>
      <c r="AH862" s="35"/>
      <c r="AI862" s="41"/>
      <c r="AK862" s="35"/>
      <c r="AN862" s="35"/>
    </row>
    <row r="863" spans="1:40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5"/>
      <c r="O863" s="2"/>
      <c r="P863" s="35"/>
      <c r="Q863" s="35"/>
      <c r="R863" s="35"/>
      <c r="S863" s="35"/>
      <c r="T863" s="35"/>
      <c r="U863" s="40"/>
      <c r="V863" s="35"/>
      <c r="W863" s="2"/>
      <c r="X863" s="34"/>
      <c r="Y863" s="35"/>
      <c r="AA863" s="36"/>
      <c r="AB863" s="35"/>
      <c r="AD863" s="34"/>
      <c r="AE863" s="35"/>
      <c r="AG863" s="34"/>
      <c r="AH863" s="35"/>
      <c r="AI863" s="41"/>
      <c r="AK863" s="35"/>
      <c r="AN863" s="35"/>
    </row>
    <row r="864" spans="1:40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5"/>
      <c r="O864" s="2"/>
      <c r="P864" s="35"/>
      <c r="Q864" s="35"/>
      <c r="R864" s="35"/>
      <c r="S864" s="35"/>
      <c r="T864" s="35"/>
      <c r="U864" s="40"/>
      <c r="V864" s="35"/>
      <c r="W864" s="2"/>
      <c r="X864" s="34"/>
      <c r="Y864" s="35"/>
      <c r="AA864" s="36"/>
      <c r="AB864" s="35"/>
      <c r="AD864" s="34"/>
      <c r="AE864" s="35"/>
      <c r="AG864" s="34"/>
      <c r="AH864" s="35"/>
      <c r="AI864" s="41"/>
      <c r="AK864" s="35"/>
      <c r="AN864" s="35"/>
    </row>
    <row r="865" spans="1:40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5"/>
      <c r="O865" s="2"/>
      <c r="P865" s="35"/>
      <c r="Q865" s="35"/>
      <c r="R865" s="35"/>
      <c r="S865" s="35"/>
      <c r="T865" s="35"/>
      <c r="U865" s="40"/>
      <c r="V865" s="35"/>
      <c r="W865" s="2"/>
      <c r="X865" s="34"/>
      <c r="Y865" s="35"/>
      <c r="AA865" s="36"/>
      <c r="AB865" s="35"/>
      <c r="AD865" s="34"/>
      <c r="AE865" s="35"/>
      <c r="AG865" s="34"/>
      <c r="AH865" s="35"/>
      <c r="AI865" s="41"/>
      <c r="AK865" s="35"/>
      <c r="AN865" s="35"/>
    </row>
    <row r="866" spans="1:40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5"/>
      <c r="O866" s="2"/>
      <c r="P866" s="35"/>
      <c r="Q866" s="35"/>
      <c r="R866" s="35"/>
      <c r="S866" s="35"/>
      <c r="T866" s="35"/>
      <c r="U866" s="40"/>
      <c r="V866" s="35"/>
      <c r="W866" s="2"/>
      <c r="X866" s="34"/>
      <c r="Y866" s="35"/>
      <c r="AA866" s="36"/>
      <c r="AB866" s="35"/>
      <c r="AD866" s="34"/>
      <c r="AE866" s="35"/>
      <c r="AG866" s="34"/>
      <c r="AH866" s="35"/>
      <c r="AI866" s="41"/>
      <c r="AK866" s="35"/>
      <c r="AN866" s="35"/>
    </row>
    <row r="867" spans="1:40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5"/>
      <c r="O867" s="2"/>
      <c r="P867" s="35"/>
      <c r="Q867" s="35"/>
      <c r="R867" s="35"/>
      <c r="S867" s="35"/>
      <c r="T867" s="35"/>
      <c r="U867" s="40"/>
      <c r="V867" s="35"/>
      <c r="W867" s="2"/>
      <c r="X867" s="34"/>
      <c r="Y867" s="35"/>
      <c r="AA867" s="36"/>
      <c r="AB867" s="35"/>
      <c r="AD867" s="34"/>
      <c r="AE867" s="35"/>
      <c r="AG867" s="34"/>
      <c r="AH867" s="35"/>
      <c r="AI867" s="41"/>
      <c r="AK867" s="35"/>
      <c r="AN867" s="35"/>
    </row>
    <row r="868" spans="1:40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5"/>
      <c r="O868" s="2"/>
      <c r="P868" s="35"/>
      <c r="Q868" s="35"/>
      <c r="R868" s="35"/>
      <c r="S868" s="35"/>
      <c r="T868" s="35"/>
      <c r="U868" s="40"/>
      <c r="V868" s="35"/>
      <c r="W868" s="2"/>
      <c r="X868" s="34"/>
      <c r="Y868" s="35"/>
      <c r="AA868" s="36"/>
      <c r="AB868" s="35"/>
      <c r="AD868" s="34"/>
      <c r="AE868" s="35"/>
      <c r="AG868" s="34"/>
      <c r="AH868" s="35"/>
      <c r="AI868" s="41"/>
      <c r="AK868" s="35"/>
      <c r="AN868" s="35"/>
    </row>
    <row r="869" spans="1:40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5"/>
      <c r="O869" s="2"/>
      <c r="P869" s="35"/>
      <c r="Q869" s="35"/>
      <c r="R869" s="35"/>
      <c r="S869" s="35"/>
      <c r="T869" s="35"/>
      <c r="U869" s="40"/>
      <c r="V869" s="35"/>
      <c r="W869" s="2"/>
      <c r="X869" s="34"/>
      <c r="Y869" s="35"/>
      <c r="AA869" s="36"/>
      <c r="AB869" s="35"/>
      <c r="AD869" s="34"/>
      <c r="AE869" s="35"/>
      <c r="AG869" s="34"/>
      <c r="AH869" s="35"/>
      <c r="AI869" s="41"/>
      <c r="AK869" s="35"/>
      <c r="AN869" s="35"/>
    </row>
    <row r="870" spans="1:40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5"/>
      <c r="O870" s="2"/>
      <c r="P870" s="35"/>
      <c r="Q870" s="35"/>
      <c r="R870" s="35"/>
      <c r="S870" s="35"/>
      <c r="T870" s="35"/>
      <c r="U870" s="40"/>
      <c r="V870" s="35"/>
      <c r="W870" s="2"/>
      <c r="X870" s="34"/>
      <c r="Y870" s="35"/>
      <c r="AA870" s="36"/>
      <c r="AB870" s="35"/>
      <c r="AD870" s="34"/>
      <c r="AE870" s="35"/>
      <c r="AG870" s="34"/>
      <c r="AH870" s="35"/>
      <c r="AI870" s="41"/>
      <c r="AK870" s="35"/>
      <c r="AN870" s="35"/>
    </row>
    <row r="871" spans="1:40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5"/>
      <c r="O871" s="2"/>
      <c r="P871" s="35"/>
      <c r="Q871" s="35"/>
      <c r="R871" s="35"/>
      <c r="S871" s="35"/>
      <c r="T871" s="35"/>
      <c r="U871" s="40"/>
      <c r="V871" s="35"/>
      <c r="W871" s="2"/>
      <c r="X871" s="34"/>
      <c r="Y871" s="35"/>
      <c r="AA871" s="36"/>
      <c r="AB871" s="35"/>
      <c r="AD871" s="34"/>
      <c r="AE871" s="35"/>
      <c r="AG871" s="34"/>
      <c r="AH871" s="35"/>
      <c r="AI871" s="41"/>
      <c r="AK871" s="35"/>
      <c r="AN871" s="35"/>
    </row>
    <row r="872" spans="1:40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5"/>
      <c r="O872" s="2"/>
      <c r="P872" s="35"/>
      <c r="Q872" s="35"/>
      <c r="R872" s="35"/>
      <c r="S872" s="35"/>
      <c r="T872" s="35"/>
      <c r="U872" s="40"/>
      <c r="V872" s="35"/>
      <c r="W872" s="2"/>
      <c r="X872" s="34"/>
      <c r="Y872" s="35"/>
      <c r="AA872" s="36"/>
      <c r="AB872" s="35"/>
      <c r="AD872" s="34"/>
      <c r="AE872" s="35"/>
      <c r="AG872" s="34"/>
      <c r="AH872" s="35"/>
      <c r="AI872" s="41"/>
      <c r="AK872" s="35"/>
      <c r="AN872" s="35"/>
    </row>
    <row r="873" spans="1:40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5"/>
      <c r="O873" s="2"/>
      <c r="P873" s="35"/>
      <c r="Q873" s="35"/>
      <c r="R873" s="35"/>
      <c r="S873" s="35"/>
      <c r="T873" s="35"/>
      <c r="U873" s="40"/>
      <c r="V873" s="35"/>
      <c r="W873" s="2"/>
      <c r="X873" s="34"/>
      <c r="Y873" s="35"/>
      <c r="AA873" s="36"/>
      <c r="AB873" s="35"/>
      <c r="AD873" s="34"/>
      <c r="AE873" s="35"/>
      <c r="AG873" s="34"/>
      <c r="AH873" s="35"/>
      <c r="AI873" s="41"/>
      <c r="AK873" s="35"/>
      <c r="AN873" s="35"/>
    </row>
    <row r="874" spans="1:40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5"/>
      <c r="O874" s="2"/>
      <c r="P874" s="35"/>
      <c r="Q874" s="35"/>
      <c r="R874" s="35"/>
      <c r="S874" s="35"/>
      <c r="T874" s="35"/>
      <c r="U874" s="40"/>
      <c r="V874" s="35"/>
      <c r="W874" s="2"/>
      <c r="X874" s="34"/>
      <c r="Y874" s="35"/>
      <c r="AA874" s="36"/>
      <c r="AB874" s="35"/>
      <c r="AD874" s="34"/>
      <c r="AE874" s="35"/>
      <c r="AG874" s="34"/>
      <c r="AH874" s="35"/>
      <c r="AI874" s="41"/>
      <c r="AK874" s="35"/>
      <c r="AN874" s="35"/>
    </row>
    <row r="875" spans="1:40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5"/>
      <c r="O875" s="2"/>
      <c r="P875" s="35"/>
      <c r="Q875" s="35"/>
      <c r="R875" s="35"/>
      <c r="S875" s="35"/>
      <c r="T875" s="35"/>
      <c r="U875" s="40"/>
      <c r="V875" s="35"/>
      <c r="W875" s="2"/>
      <c r="X875" s="34"/>
      <c r="Y875" s="35"/>
      <c r="AA875" s="36"/>
      <c r="AB875" s="35"/>
      <c r="AD875" s="34"/>
      <c r="AE875" s="35"/>
      <c r="AG875" s="34"/>
      <c r="AH875" s="35"/>
      <c r="AI875" s="41"/>
      <c r="AK875" s="35"/>
      <c r="AN875" s="35"/>
    </row>
    <row r="876" spans="1:40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5"/>
      <c r="O876" s="2"/>
      <c r="P876" s="35"/>
      <c r="Q876" s="35"/>
      <c r="R876" s="35"/>
      <c r="S876" s="35"/>
      <c r="T876" s="35"/>
      <c r="U876" s="40"/>
      <c r="V876" s="35"/>
      <c r="W876" s="2"/>
      <c r="X876" s="34"/>
      <c r="Y876" s="35"/>
      <c r="AA876" s="36"/>
      <c r="AB876" s="35"/>
      <c r="AD876" s="34"/>
      <c r="AE876" s="35"/>
      <c r="AG876" s="34"/>
      <c r="AH876" s="35"/>
      <c r="AI876" s="41"/>
      <c r="AK876" s="35"/>
      <c r="AN876" s="35"/>
    </row>
    <row r="877" spans="1:40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5"/>
      <c r="O877" s="2"/>
      <c r="P877" s="35"/>
      <c r="Q877" s="35"/>
      <c r="R877" s="35"/>
      <c r="S877" s="35"/>
      <c r="T877" s="35"/>
      <c r="U877" s="40"/>
      <c r="V877" s="35"/>
      <c r="W877" s="2"/>
      <c r="X877" s="34"/>
      <c r="Y877" s="35"/>
      <c r="AA877" s="36"/>
      <c r="AB877" s="35"/>
      <c r="AD877" s="34"/>
      <c r="AE877" s="35"/>
      <c r="AG877" s="34"/>
      <c r="AH877" s="35"/>
      <c r="AI877" s="41"/>
      <c r="AK877" s="35"/>
      <c r="AN877" s="35"/>
    </row>
    <row r="878" spans="1:40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5"/>
      <c r="O878" s="2"/>
      <c r="P878" s="35"/>
      <c r="Q878" s="35"/>
      <c r="R878" s="35"/>
      <c r="S878" s="35"/>
      <c r="T878" s="35"/>
      <c r="U878" s="40"/>
      <c r="V878" s="35"/>
      <c r="W878" s="2"/>
      <c r="X878" s="34"/>
      <c r="Y878" s="35"/>
      <c r="AA878" s="36"/>
      <c r="AB878" s="35"/>
      <c r="AD878" s="34"/>
      <c r="AE878" s="35"/>
      <c r="AG878" s="34"/>
      <c r="AH878" s="35"/>
      <c r="AI878" s="41"/>
      <c r="AK878" s="35"/>
      <c r="AN878" s="35"/>
    </row>
    <row r="879" spans="1:40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5"/>
      <c r="O879" s="2"/>
      <c r="P879" s="35"/>
      <c r="Q879" s="35"/>
      <c r="R879" s="35"/>
      <c r="S879" s="35"/>
      <c r="T879" s="35"/>
      <c r="U879" s="40"/>
      <c r="V879" s="35"/>
      <c r="W879" s="2"/>
      <c r="X879" s="34"/>
      <c r="Y879" s="35"/>
      <c r="AA879" s="36"/>
      <c r="AB879" s="35"/>
      <c r="AD879" s="34"/>
      <c r="AE879" s="35"/>
      <c r="AG879" s="34"/>
      <c r="AH879" s="35"/>
      <c r="AI879" s="41"/>
      <c r="AK879" s="35"/>
      <c r="AN879" s="35"/>
    </row>
    <row r="880" spans="1:40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5"/>
      <c r="O880" s="2"/>
      <c r="P880" s="35"/>
      <c r="Q880" s="35"/>
      <c r="R880" s="35"/>
      <c r="S880" s="35"/>
      <c r="T880" s="35"/>
      <c r="U880" s="40"/>
      <c r="V880" s="35"/>
      <c r="W880" s="2"/>
      <c r="X880" s="34"/>
      <c r="Y880" s="35"/>
      <c r="AA880" s="36"/>
      <c r="AB880" s="35"/>
      <c r="AD880" s="34"/>
      <c r="AE880" s="35"/>
      <c r="AG880" s="34"/>
      <c r="AH880" s="35"/>
      <c r="AI880" s="41"/>
      <c r="AK880" s="35"/>
      <c r="AN880" s="35"/>
    </row>
    <row r="881" spans="1:40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5"/>
      <c r="O881" s="2"/>
      <c r="P881" s="35"/>
      <c r="Q881" s="35"/>
      <c r="R881" s="35"/>
      <c r="S881" s="35"/>
      <c r="T881" s="35"/>
      <c r="U881" s="40"/>
      <c r="V881" s="35"/>
      <c r="W881" s="2"/>
      <c r="X881" s="34"/>
      <c r="Y881" s="35"/>
      <c r="AA881" s="36"/>
      <c r="AB881" s="35"/>
      <c r="AD881" s="34"/>
      <c r="AE881" s="35"/>
      <c r="AG881" s="34"/>
      <c r="AH881" s="35"/>
      <c r="AI881" s="41"/>
      <c r="AK881" s="35"/>
      <c r="AN881" s="35"/>
    </row>
    <row r="882" spans="1:40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5"/>
      <c r="O882" s="2"/>
      <c r="P882" s="35"/>
      <c r="Q882" s="35"/>
      <c r="R882" s="35"/>
      <c r="S882" s="35"/>
      <c r="T882" s="35"/>
      <c r="U882" s="40"/>
      <c r="V882" s="35"/>
      <c r="W882" s="2"/>
      <c r="X882" s="34"/>
      <c r="Y882" s="35"/>
      <c r="AA882" s="36"/>
      <c r="AB882" s="35"/>
      <c r="AD882" s="34"/>
      <c r="AE882" s="35"/>
      <c r="AG882" s="34"/>
      <c r="AH882" s="35"/>
      <c r="AI882" s="41"/>
      <c r="AK882" s="35"/>
      <c r="AN882" s="35"/>
    </row>
    <row r="883" spans="1:40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5"/>
      <c r="O883" s="2"/>
      <c r="P883" s="35"/>
      <c r="Q883" s="35"/>
      <c r="R883" s="35"/>
      <c r="S883" s="35"/>
      <c r="T883" s="35"/>
      <c r="U883" s="40"/>
      <c r="V883" s="35"/>
      <c r="W883" s="2"/>
      <c r="X883" s="34"/>
      <c r="Y883" s="35"/>
      <c r="AA883" s="36"/>
      <c r="AB883" s="35"/>
      <c r="AD883" s="34"/>
      <c r="AE883" s="35"/>
      <c r="AG883" s="34"/>
      <c r="AH883" s="35"/>
      <c r="AI883" s="41"/>
      <c r="AK883" s="35"/>
      <c r="AN883" s="35"/>
    </row>
    <row r="884" spans="1:40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5"/>
      <c r="O884" s="2"/>
      <c r="P884" s="35"/>
      <c r="Q884" s="35"/>
      <c r="R884" s="35"/>
      <c r="S884" s="35"/>
      <c r="T884" s="35"/>
      <c r="U884" s="40"/>
      <c r="V884" s="35"/>
      <c r="W884" s="2"/>
      <c r="X884" s="34"/>
      <c r="Y884" s="35"/>
      <c r="AA884" s="36"/>
      <c r="AB884" s="35"/>
      <c r="AD884" s="34"/>
      <c r="AE884" s="35"/>
      <c r="AG884" s="34"/>
      <c r="AH884" s="35"/>
      <c r="AI884" s="41"/>
      <c r="AK884" s="35"/>
      <c r="AN884" s="35"/>
    </row>
    <row r="885" spans="1:40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5"/>
      <c r="O885" s="2"/>
      <c r="P885" s="35"/>
      <c r="Q885" s="35"/>
      <c r="R885" s="35"/>
      <c r="S885" s="35"/>
      <c r="T885" s="35"/>
      <c r="U885" s="40"/>
      <c r="V885" s="35"/>
      <c r="W885" s="2"/>
      <c r="X885" s="34"/>
      <c r="Y885" s="35"/>
      <c r="AA885" s="36"/>
      <c r="AB885" s="35"/>
      <c r="AD885" s="34"/>
      <c r="AE885" s="35"/>
      <c r="AG885" s="34"/>
      <c r="AH885" s="35"/>
      <c r="AI885" s="41"/>
      <c r="AK885" s="35"/>
      <c r="AN885" s="35"/>
    </row>
    <row r="886" spans="1:40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5"/>
      <c r="O886" s="2"/>
      <c r="P886" s="35"/>
      <c r="Q886" s="35"/>
      <c r="R886" s="35"/>
      <c r="S886" s="35"/>
      <c r="T886" s="35"/>
      <c r="U886" s="40"/>
      <c r="V886" s="35"/>
      <c r="W886" s="2"/>
      <c r="X886" s="34"/>
      <c r="Y886" s="35"/>
      <c r="AA886" s="36"/>
      <c r="AB886" s="35"/>
      <c r="AD886" s="34"/>
      <c r="AE886" s="35"/>
      <c r="AG886" s="34"/>
      <c r="AH886" s="35"/>
      <c r="AI886" s="41"/>
      <c r="AK886" s="35"/>
      <c r="AN886" s="35"/>
    </row>
    <row r="887" spans="1:40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5"/>
      <c r="O887" s="2"/>
      <c r="P887" s="35"/>
      <c r="Q887" s="35"/>
      <c r="R887" s="35"/>
      <c r="S887" s="35"/>
      <c r="T887" s="35"/>
      <c r="U887" s="40"/>
      <c r="V887" s="35"/>
      <c r="W887" s="2"/>
      <c r="X887" s="34"/>
      <c r="Y887" s="35"/>
      <c r="AA887" s="36"/>
      <c r="AB887" s="35"/>
      <c r="AD887" s="34"/>
      <c r="AE887" s="35"/>
      <c r="AG887" s="34"/>
      <c r="AH887" s="35"/>
      <c r="AI887" s="41"/>
      <c r="AK887" s="35"/>
      <c r="AN887" s="35"/>
    </row>
    <row r="888" spans="1:40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5"/>
      <c r="O888" s="2"/>
      <c r="P888" s="35"/>
      <c r="Q888" s="35"/>
      <c r="R888" s="35"/>
      <c r="S888" s="35"/>
      <c r="T888" s="35"/>
      <c r="U888" s="40"/>
      <c r="V888" s="35"/>
      <c r="W888" s="2"/>
      <c r="X888" s="34"/>
      <c r="Y888" s="35"/>
      <c r="AA888" s="36"/>
      <c r="AB888" s="35"/>
      <c r="AD888" s="34"/>
      <c r="AE888" s="35"/>
      <c r="AG888" s="34"/>
      <c r="AH888" s="35"/>
      <c r="AI888" s="41"/>
      <c r="AK888" s="35"/>
      <c r="AN888" s="35"/>
    </row>
    <row r="889" spans="1:40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5"/>
      <c r="O889" s="2"/>
      <c r="P889" s="35"/>
      <c r="Q889" s="35"/>
      <c r="R889" s="35"/>
      <c r="S889" s="35"/>
      <c r="T889" s="35"/>
      <c r="U889" s="40"/>
      <c r="V889" s="35"/>
      <c r="W889" s="2"/>
      <c r="X889" s="34"/>
      <c r="Y889" s="35"/>
      <c r="AA889" s="36"/>
      <c r="AB889" s="35"/>
      <c r="AD889" s="34"/>
      <c r="AE889" s="35"/>
      <c r="AG889" s="34"/>
      <c r="AH889" s="35"/>
      <c r="AI889" s="41"/>
      <c r="AK889" s="35"/>
      <c r="AN889" s="35"/>
    </row>
    <row r="890" spans="1:40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5"/>
      <c r="O890" s="2"/>
      <c r="P890" s="35"/>
      <c r="Q890" s="35"/>
      <c r="R890" s="35"/>
      <c r="S890" s="35"/>
      <c r="T890" s="35"/>
      <c r="U890" s="40"/>
      <c r="V890" s="35"/>
      <c r="W890" s="2"/>
      <c r="X890" s="34"/>
      <c r="Y890" s="35"/>
      <c r="AA890" s="36"/>
      <c r="AB890" s="35"/>
      <c r="AD890" s="34"/>
      <c r="AE890" s="35"/>
      <c r="AG890" s="34"/>
      <c r="AH890" s="35"/>
      <c r="AI890" s="41"/>
      <c r="AK890" s="35"/>
      <c r="AN890" s="35"/>
    </row>
    <row r="891" spans="1:40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5"/>
      <c r="O891" s="2"/>
      <c r="P891" s="35"/>
      <c r="Q891" s="35"/>
      <c r="R891" s="35"/>
      <c r="S891" s="35"/>
      <c r="T891" s="35"/>
      <c r="U891" s="40"/>
      <c r="V891" s="35"/>
      <c r="W891" s="2"/>
      <c r="X891" s="34"/>
      <c r="Y891" s="35"/>
      <c r="AA891" s="36"/>
      <c r="AB891" s="35"/>
      <c r="AD891" s="34"/>
      <c r="AE891" s="35"/>
      <c r="AG891" s="34"/>
      <c r="AH891" s="35"/>
      <c r="AI891" s="41"/>
      <c r="AK891" s="35"/>
      <c r="AN891" s="35"/>
    </row>
    <row r="892" spans="1:40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5"/>
      <c r="O892" s="2"/>
      <c r="P892" s="35"/>
      <c r="Q892" s="35"/>
      <c r="R892" s="35"/>
      <c r="S892" s="35"/>
      <c r="T892" s="35"/>
      <c r="U892" s="40"/>
      <c r="V892" s="35"/>
      <c r="W892" s="2"/>
      <c r="X892" s="34"/>
      <c r="Y892" s="35"/>
      <c r="AA892" s="36"/>
      <c r="AB892" s="35"/>
      <c r="AD892" s="34"/>
      <c r="AE892" s="35"/>
      <c r="AG892" s="34"/>
      <c r="AH892" s="35"/>
      <c r="AI892" s="41"/>
      <c r="AK892" s="35"/>
      <c r="AN892" s="35"/>
    </row>
    <row r="893" spans="1:40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5"/>
      <c r="O893" s="2"/>
      <c r="P893" s="35"/>
      <c r="Q893" s="35"/>
      <c r="R893" s="35"/>
      <c r="S893" s="35"/>
      <c r="T893" s="35"/>
      <c r="U893" s="40"/>
      <c r="V893" s="35"/>
      <c r="W893" s="2"/>
      <c r="X893" s="34"/>
      <c r="Y893" s="35"/>
      <c r="AA893" s="36"/>
      <c r="AB893" s="35"/>
      <c r="AD893" s="34"/>
      <c r="AE893" s="35"/>
      <c r="AG893" s="34"/>
      <c r="AH893" s="35"/>
      <c r="AI893" s="41"/>
      <c r="AK893" s="35"/>
      <c r="AN893" s="35"/>
    </row>
    <row r="894" spans="1:40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5"/>
      <c r="O894" s="2"/>
      <c r="P894" s="35"/>
      <c r="Q894" s="35"/>
      <c r="R894" s="35"/>
      <c r="S894" s="35"/>
      <c r="T894" s="35"/>
      <c r="U894" s="40"/>
      <c r="V894" s="35"/>
      <c r="W894" s="2"/>
      <c r="X894" s="34"/>
      <c r="Y894" s="35"/>
      <c r="AA894" s="36"/>
      <c r="AB894" s="35"/>
      <c r="AD894" s="34"/>
      <c r="AE894" s="35"/>
      <c r="AG894" s="34"/>
      <c r="AH894" s="35"/>
      <c r="AI894" s="41"/>
      <c r="AK894" s="35"/>
      <c r="AN894" s="35"/>
    </row>
    <row r="895" spans="1:40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5"/>
      <c r="O895" s="2"/>
      <c r="P895" s="35"/>
      <c r="Q895" s="35"/>
      <c r="R895" s="35"/>
      <c r="S895" s="35"/>
      <c r="T895" s="35"/>
      <c r="U895" s="40"/>
      <c r="V895" s="35"/>
      <c r="W895" s="2"/>
      <c r="X895" s="34"/>
      <c r="Y895" s="35"/>
      <c r="AA895" s="36"/>
      <c r="AB895" s="35"/>
      <c r="AD895" s="34"/>
      <c r="AE895" s="35"/>
      <c r="AG895" s="34"/>
      <c r="AH895" s="35"/>
      <c r="AI895" s="41"/>
      <c r="AK895" s="35"/>
      <c r="AN895" s="35"/>
    </row>
    <row r="896" spans="1:40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5"/>
      <c r="O896" s="2"/>
      <c r="P896" s="35"/>
      <c r="Q896" s="35"/>
      <c r="R896" s="35"/>
      <c r="S896" s="35"/>
      <c r="T896" s="35"/>
      <c r="U896" s="40"/>
      <c r="V896" s="35"/>
      <c r="W896" s="2"/>
      <c r="X896" s="34"/>
      <c r="Y896" s="35"/>
      <c r="AA896" s="36"/>
      <c r="AB896" s="35"/>
      <c r="AD896" s="34"/>
      <c r="AE896" s="35"/>
      <c r="AG896" s="34"/>
      <c r="AH896" s="35"/>
      <c r="AI896" s="41"/>
      <c r="AK896" s="35"/>
      <c r="AN896" s="35"/>
    </row>
    <row r="897" spans="1:40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5"/>
      <c r="O897" s="2"/>
      <c r="P897" s="35"/>
      <c r="Q897" s="35"/>
      <c r="R897" s="35"/>
      <c r="S897" s="35"/>
      <c r="T897" s="35"/>
      <c r="U897" s="40"/>
      <c r="V897" s="35"/>
      <c r="W897" s="2"/>
      <c r="X897" s="34"/>
      <c r="Y897" s="35"/>
      <c r="AA897" s="36"/>
      <c r="AB897" s="35"/>
      <c r="AD897" s="34"/>
      <c r="AE897" s="35"/>
      <c r="AG897" s="34"/>
      <c r="AH897" s="35"/>
      <c r="AI897" s="41"/>
      <c r="AK897" s="35"/>
      <c r="AN897" s="35"/>
    </row>
    <row r="898" spans="1:40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5"/>
      <c r="O898" s="2"/>
      <c r="P898" s="35"/>
      <c r="Q898" s="35"/>
      <c r="R898" s="35"/>
      <c r="S898" s="35"/>
      <c r="T898" s="35"/>
      <c r="U898" s="40"/>
      <c r="V898" s="35"/>
      <c r="W898" s="2"/>
      <c r="X898" s="34"/>
      <c r="Y898" s="35"/>
      <c r="AA898" s="36"/>
      <c r="AB898" s="35"/>
      <c r="AD898" s="34"/>
      <c r="AE898" s="35"/>
      <c r="AG898" s="34"/>
      <c r="AH898" s="35"/>
      <c r="AI898" s="41"/>
      <c r="AK898" s="35"/>
      <c r="AN898" s="35"/>
    </row>
    <row r="899" spans="1:40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5"/>
      <c r="O899" s="2"/>
      <c r="P899" s="35"/>
      <c r="Q899" s="35"/>
      <c r="R899" s="35"/>
      <c r="S899" s="35"/>
      <c r="T899" s="35"/>
      <c r="U899" s="40"/>
      <c r="V899" s="35"/>
      <c r="W899" s="2"/>
      <c r="X899" s="34"/>
      <c r="Y899" s="35"/>
      <c r="AA899" s="36"/>
      <c r="AB899" s="35"/>
      <c r="AD899" s="34"/>
      <c r="AE899" s="35"/>
      <c r="AG899" s="34"/>
      <c r="AH899" s="35"/>
      <c r="AI899" s="41"/>
      <c r="AK899" s="35"/>
      <c r="AN899" s="35"/>
    </row>
    <row r="900" spans="1:40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5"/>
      <c r="O900" s="2"/>
      <c r="P900" s="35"/>
      <c r="Q900" s="35"/>
      <c r="R900" s="35"/>
      <c r="S900" s="35"/>
      <c r="T900" s="35"/>
      <c r="U900" s="40"/>
      <c r="V900" s="35"/>
      <c r="W900" s="2"/>
      <c r="X900" s="34"/>
      <c r="Y900" s="35"/>
      <c r="AA900" s="36"/>
      <c r="AB900" s="35"/>
      <c r="AD900" s="34"/>
      <c r="AE900" s="35"/>
      <c r="AG900" s="34"/>
      <c r="AH900" s="35"/>
      <c r="AI900" s="41"/>
      <c r="AK900" s="35"/>
      <c r="AN900" s="35"/>
    </row>
    <row r="901" spans="1:40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5"/>
      <c r="O901" s="2"/>
      <c r="P901" s="35"/>
      <c r="Q901" s="35"/>
      <c r="R901" s="35"/>
      <c r="S901" s="35"/>
      <c r="T901" s="35"/>
      <c r="U901" s="40"/>
      <c r="V901" s="35"/>
      <c r="W901" s="2"/>
      <c r="X901" s="34"/>
      <c r="Y901" s="35"/>
      <c r="AA901" s="36"/>
      <c r="AB901" s="35"/>
      <c r="AD901" s="34"/>
      <c r="AE901" s="35"/>
      <c r="AG901" s="34"/>
      <c r="AH901" s="35"/>
      <c r="AI901" s="41"/>
      <c r="AK901" s="35"/>
      <c r="AN901" s="35"/>
    </row>
    <row r="902" spans="1:40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5"/>
      <c r="O902" s="2"/>
      <c r="P902" s="35"/>
      <c r="Q902" s="35"/>
      <c r="R902" s="35"/>
      <c r="S902" s="35"/>
      <c r="T902" s="35"/>
      <c r="U902" s="40"/>
      <c r="V902" s="35"/>
      <c r="W902" s="2"/>
      <c r="X902" s="34"/>
      <c r="Y902" s="35"/>
      <c r="AA902" s="36"/>
      <c r="AB902" s="35"/>
      <c r="AD902" s="34"/>
      <c r="AE902" s="35"/>
      <c r="AG902" s="34"/>
      <c r="AH902" s="35"/>
      <c r="AI902" s="41"/>
      <c r="AK902" s="35"/>
      <c r="AN902" s="35"/>
    </row>
    <row r="903" spans="1:40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5"/>
      <c r="O903" s="2"/>
      <c r="P903" s="35"/>
      <c r="Q903" s="35"/>
      <c r="R903" s="35"/>
      <c r="S903" s="35"/>
      <c r="T903" s="35"/>
      <c r="U903" s="40"/>
      <c r="V903" s="35"/>
      <c r="W903" s="2"/>
      <c r="X903" s="34"/>
      <c r="Y903" s="35"/>
      <c r="AA903" s="36"/>
      <c r="AB903" s="35"/>
      <c r="AD903" s="34"/>
      <c r="AE903" s="35"/>
      <c r="AG903" s="34"/>
      <c r="AH903" s="35"/>
      <c r="AI903" s="41"/>
      <c r="AK903" s="35"/>
      <c r="AN903" s="35"/>
    </row>
    <row r="904" spans="1:40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5"/>
      <c r="O904" s="2"/>
      <c r="P904" s="35"/>
      <c r="Q904" s="35"/>
      <c r="R904" s="35"/>
      <c r="S904" s="35"/>
      <c r="T904" s="35"/>
      <c r="U904" s="40"/>
      <c r="V904" s="35"/>
      <c r="W904" s="2"/>
      <c r="X904" s="34"/>
      <c r="Y904" s="35"/>
      <c r="AA904" s="36"/>
      <c r="AB904" s="35"/>
      <c r="AD904" s="34"/>
      <c r="AE904" s="35"/>
      <c r="AG904" s="34"/>
      <c r="AH904" s="35"/>
      <c r="AI904" s="41"/>
      <c r="AK904" s="35"/>
      <c r="AN904" s="35"/>
    </row>
    <row r="905" spans="1:40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5"/>
      <c r="O905" s="2"/>
      <c r="P905" s="35"/>
      <c r="Q905" s="35"/>
      <c r="R905" s="35"/>
      <c r="S905" s="35"/>
      <c r="T905" s="35"/>
      <c r="U905" s="40"/>
      <c r="V905" s="35"/>
      <c r="W905" s="2"/>
      <c r="X905" s="34"/>
      <c r="Y905" s="35"/>
      <c r="AA905" s="36"/>
      <c r="AB905" s="35"/>
      <c r="AD905" s="34"/>
      <c r="AE905" s="35"/>
      <c r="AG905" s="34"/>
      <c r="AH905" s="35"/>
      <c r="AI905" s="41"/>
      <c r="AK905" s="35"/>
      <c r="AN905" s="35"/>
    </row>
    <row r="906" spans="1:40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5"/>
      <c r="O906" s="2"/>
      <c r="P906" s="35"/>
      <c r="Q906" s="35"/>
      <c r="R906" s="35"/>
      <c r="S906" s="35"/>
      <c r="T906" s="35"/>
      <c r="U906" s="40"/>
      <c r="V906" s="35"/>
      <c r="W906" s="2"/>
      <c r="X906" s="34"/>
      <c r="Y906" s="35"/>
      <c r="AA906" s="36"/>
      <c r="AB906" s="35"/>
      <c r="AD906" s="34"/>
      <c r="AE906" s="35"/>
      <c r="AG906" s="34"/>
      <c r="AH906" s="35"/>
      <c r="AI906" s="41"/>
      <c r="AK906" s="35"/>
      <c r="AN906" s="35"/>
    </row>
    <row r="907" spans="1:40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5"/>
      <c r="O907" s="2"/>
      <c r="P907" s="35"/>
      <c r="Q907" s="35"/>
      <c r="R907" s="35"/>
      <c r="S907" s="35"/>
      <c r="T907" s="35"/>
      <c r="U907" s="40"/>
      <c r="V907" s="35"/>
      <c r="W907" s="2"/>
      <c r="X907" s="34"/>
      <c r="Y907" s="35"/>
      <c r="AA907" s="36"/>
      <c r="AB907" s="35"/>
      <c r="AD907" s="34"/>
      <c r="AE907" s="35"/>
      <c r="AG907" s="34"/>
      <c r="AH907" s="35"/>
      <c r="AI907" s="41"/>
      <c r="AK907" s="35"/>
      <c r="AN907" s="35"/>
    </row>
    <row r="908" spans="1:40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5"/>
      <c r="O908" s="2"/>
      <c r="P908" s="35"/>
      <c r="Q908" s="35"/>
      <c r="R908" s="35"/>
      <c r="S908" s="35"/>
      <c r="T908" s="35"/>
      <c r="U908" s="40"/>
      <c r="V908" s="35"/>
      <c r="W908" s="2"/>
      <c r="X908" s="34"/>
      <c r="Y908" s="35"/>
      <c r="AA908" s="36"/>
      <c r="AB908" s="35"/>
      <c r="AD908" s="34"/>
      <c r="AE908" s="35"/>
      <c r="AG908" s="34"/>
      <c r="AH908" s="35"/>
      <c r="AI908" s="41"/>
      <c r="AK908" s="35"/>
      <c r="AN908" s="35"/>
    </row>
    <row r="909" spans="1:40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5"/>
      <c r="O909" s="2"/>
      <c r="P909" s="35"/>
      <c r="Q909" s="35"/>
      <c r="R909" s="35"/>
      <c r="S909" s="35"/>
      <c r="T909" s="35"/>
      <c r="U909" s="40"/>
      <c r="V909" s="35"/>
      <c r="W909" s="2"/>
      <c r="X909" s="34"/>
      <c r="Y909" s="35"/>
      <c r="AA909" s="36"/>
      <c r="AB909" s="35"/>
      <c r="AD909" s="34"/>
      <c r="AE909" s="35"/>
      <c r="AG909" s="34"/>
      <c r="AH909" s="35"/>
      <c r="AI909" s="41"/>
      <c r="AK909" s="35"/>
      <c r="AN909" s="35"/>
    </row>
    <row r="910" spans="1:40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5"/>
      <c r="O910" s="2"/>
      <c r="P910" s="35"/>
      <c r="Q910" s="35"/>
      <c r="R910" s="35"/>
      <c r="S910" s="35"/>
      <c r="T910" s="35"/>
      <c r="U910" s="40"/>
      <c r="V910" s="35"/>
      <c r="W910" s="2"/>
      <c r="X910" s="34"/>
      <c r="Y910" s="35"/>
      <c r="AA910" s="36"/>
      <c r="AB910" s="35"/>
      <c r="AD910" s="34"/>
      <c r="AE910" s="35"/>
      <c r="AG910" s="34"/>
      <c r="AH910" s="35"/>
      <c r="AI910" s="41"/>
      <c r="AK910" s="35"/>
      <c r="AN910" s="35"/>
    </row>
    <row r="911" spans="1:40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5"/>
      <c r="O911" s="2"/>
      <c r="P911" s="35"/>
      <c r="Q911" s="35"/>
      <c r="R911" s="35"/>
      <c r="S911" s="35"/>
      <c r="T911" s="35"/>
      <c r="U911" s="40"/>
      <c r="V911" s="35"/>
      <c r="W911" s="2"/>
      <c r="X911" s="34"/>
      <c r="Y911" s="35"/>
      <c r="AA911" s="36"/>
      <c r="AB911" s="35"/>
      <c r="AD911" s="34"/>
      <c r="AE911" s="35"/>
      <c r="AG911" s="34"/>
      <c r="AH911" s="35"/>
      <c r="AI911" s="41"/>
      <c r="AK911" s="35"/>
      <c r="AN911" s="35"/>
    </row>
    <row r="912" spans="1:40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5"/>
      <c r="O912" s="2"/>
      <c r="P912" s="35"/>
      <c r="Q912" s="35"/>
      <c r="R912" s="35"/>
      <c r="S912" s="35"/>
      <c r="T912" s="35"/>
      <c r="U912" s="40"/>
      <c r="V912" s="35"/>
      <c r="W912" s="2"/>
      <c r="X912" s="34"/>
      <c r="Y912" s="35"/>
      <c r="AA912" s="36"/>
      <c r="AB912" s="35"/>
      <c r="AD912" s="34"/>
      <c r="AE912" s="35"/>
      <c r="AG912" s="34"/>
      <c r="AH912" s="35"/>
      <c r="AI912" s="41"/>
      <c r="AK912" s="35"/>
      <c r="AN912" s="35"/>
    </row>
    <row r="913" spans="1:40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5"/>
      <c r="O913" s="2"/>
      <c r="P913" s="35"/>
      <c r="Q913" s="35"/>
      <c r="R913" s="35"/>
      <c r="S913" s="35"/>
      <c r="T913" s="35"/>
      <c r="U913" s="40"/>
      <c r="V913" s="35"/>
      <c r="W913" s="2"/>
      <c r="X913" s="34"/>
      <c r="Y913" s="35"/>
      <c r="AA913" s="36"/>
      <c r="AB913" s="35"/>
      <c r="AD913" s="34"/>
      <c r="AE913" s="35"/>
      <c r="AG913" s="34"/>
      <c r="AH913" s="35"/>
      <c r="AI913" s="41"/>
      <c r="AK913" s="35"/>
      <c r="AN913" s="35"/>
    </row>
    <row r="914" spans="1:40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5"/>
      <c r="O914" s="2"/>
      <c r="P914" s="35"/>
      <c r="Q914" s="35"/>
      <c r="R914" s="35"/>
      <c r="S914" s="35"/>
      <c r="T914" s="35"/>
      <c r="U914" s="40"/>
      <c r="V914" s="35"/>
      <c r="W914" s="2"/>
      <c r="X914" s="34"/>
      <c r="Y914" s="35"/>
      <c r="AA914" s="36"/>
      <c r="AB914" s="35"/>
      <c r="AD914" s="34"/>
      <c r="AE914" s="35"/>
      <c r="AG914" s="34"/>
      <c r="AH914" s="35"/>
      <c r="AI914" s="41"/>
      <c r="AK914" s="35"/>
      <c r="AN914" s="35"/>
    </row>
    <row r="915" spans="1:40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5"/>
      <c r="O915" s="2"/>
      <c r="P915" s="35"/>
      <c r="Q915" s="35"/>
      <c r="R915" s="35"/>
      <c r="S915" s="35"/>
      <c r="T915" s="35"/>
      <c r="U915" s="40"/>
      <c r="V915" s="35"/>
      <c r="W915" s="2"/>
      <c r="X915" s="34"/>
      <c r="Y915" s="35"/>
      <c r="AA915" s="36"/>
      <c r="AB915" s="35"/>
      <c r="AD915" s="34"/>
      <c r="AE915" s="35"/>
      <c r="AG915" s="34"/>
      <c r="AH915" s="35"/>
      <c r="AI915" s="41"/>
      <c r="AK915" s="35"/>
      <c r="AN915" s="35"/>
    </row>
    <row r="916" spans="1:40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5"/>
      <c r="O916" s="2"/>
      <c r="P916" s="35"/>
      <c r="Q916" s="35"/>
      <c r="R916" s="35"/>
      <c r="S916" s="35"/>
      <c r="T916" s="35"/>
      <c r="U916" s="40"/>
      <c r="V916" s="35"/>
      <c r="W916" s="2"/>
      <c r="X916" s="34"/>
      <c r="Y916" s="35"/>
      <c r="AA916" s="36"/>
      <c r="AB916" s="35"/>
      <c r="AD916" s="34"/>
      <c r="AE916" s="35"/>
      <c r="AG916" s="34"/>
      <c r="AH916" s="35"/>
      <c r="AI916" s="41"/>
      <c r="AK916" s="35"/>
      <c r="AN916" s="35"/>
    </row>
    <row r="917" spans="1:40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5"/>
      <c r="O917" s="2"/>
      <c r="P917" s="35"/>
      <c r="Q917" s="35"/>
      <c r="R917" s="35"/>
      <c r="S917" s="35"/>
      <c r="T917" s="35"/>
      <c r="U917" s="40"/>
      <c r="V917" s="35"/>
      <c r="W917" s="2"/>
      <c r="X917" s="34"/>
      <c r="Y917" s="35"/>
      <c r="AA917" s="36"/>
      <c r="AB917" s="35"/>
      <c r="AD917" s="34"/>
      <c r="AE917" s="35"/>
      <c r="AG917" s="34"/>
      <c r="AH917" s="35"/>
      <c r="AI917" s="41"/>
      <c r="AK917" s="35"/>
      <c r="AN917" s="35"/>
    </row>
    <row r="918" spans="1:40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5"/>
      <c r="O918" s="2"/>
      <c r="P918" s="35"/>
      <c r="Q918" s="35"/>
      <c r="R918" s="35"/>
      <c r="S918" s="35"/>
      <c r="T918" s="35"/>
      <c r="U918" s="40"/>
      <c r="V918" s="35"/>
      <c r="W918" s="2"/>
      <c r="X918" s="34"/>
      <c r="Y918" s="35"/>
      <c r="AA918" s="36"/>
      <c r="AB918" s="35"/>
      <c r="AD918" s="34"/>
      <c r="AE918" s="35"/>
      <c r="AG918" s="34"/>
      <c r="AH918" s="35"/>
      <c r="AI918" s="41"/>
      <c r="AK918" s="35"/>
      <c r="AN918" s="35"/>
    </row>
    <row r="919" spans="1:40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5"/>
      <c r="O919" s="2"/>
      <c r="P919" s="35"/>
      <c r="Q919" s="35"/>
      <c r="R919" s="35"/>
      <c r="S919" s="35"/>
      <c r="T919" s="35"/>
      <c r="U919" s="40"/>
      <c r="V919" s="35"/>
      <c r="W919" s="2"/>
      <c r="X919" s="34"/>
      <c r="Y919" s="35"/>
      <c r="AA919" s="36"/>
      <c r="AB919" s="35"/>
      <c r="AD919" s="34"/>
      <c r="AE919" s="35"/>
      <c r="AG919" s="34"/>
      <c r="AH919" s="35"/>
      <c r="AI919" s="41"/>
      <c r="AK919" s="35"/>
      <c r="AN919" s="35"/>
    </row>
    <row r="920" spans="1:40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5"/>
      <c r="O920" s="2"/>
      <c r="P920" s="35"/>
      <c r="Q920" s="35"/>
      <c r="R920" s="35"/>
      <c r="S920" s="35"/>
      <c r="T920" s="35"/>
      <c r="U920" s="40"/>
      <c r="V920" s="35"/>
      <c r="W920" s="2"/>
      <c r="X920" s="34"/>
      <c r="Y920" s="35"/>
      <c r="AA920" s="36"/>
      <c r="AB920" s="35"/>
      <c r="AD920" s="34"/>
      <c r="AE920" s="35"/>
      <c r="AG920" s="34"/>
      <c r="AH920" s="35"/>
      <c r="AI920" s="41"/>
      <c r="AK920" s="35"/>
      <c r="AN920" s="35"/>
    </row>
    <row r="921" spans="1:40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5"/>
      <c r="O921" s="2"/>
      <c r="P921" s="35"/>
      <c r="Q921" s="35"/>
      <c r="R921" s="35"/>
      <c r="S921" s="35"/>
      <c r="T921" s="35"/>
      <c r="U921" s="40"/>
      <c r="V921" s="35"/>
      <c r="W921" s="2"/>
      <c r="X921" s="34"/>
      <c r="Y921" s="35"/>
      <c r="AA921" s="36"/>
      <c r="AB921" s="35"/>
      <c r="AD921" s="34"/>
      <c r="AE921" s="35"/>
      <c r="AG921" s="34"/>
      <c r="AH921" s="35"/>
      <c r="AI921" s="41"/>
      <c r="AK921" s="35"/>
      <c r="AN921" s="35"/>
    </row>
    <row r="922" spans="1:40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5"/>
      <c r="O922" s="2"/>
      <c r="P922" s="35"/>
      <c r="Q922" s="35"/>
      <c r="R922" s="35"/>
      <c r="S922" s="35"/>
      <c r="T922" s="35"/>
      <c r="U922" s="40"/>
      <c r="V922" s="35"/>
      <c r="W922" s="2"/>
      <c r="X922" s="34"/>
      <c r="Y922" s="35"/>
      <c r="AA922" s="36"/>
      <c r="AB922" s="35"/>
      <c r="AD922" s="34"/>
      <c r="AE922" s="35"/>
      <c r="AG922" s="34"/>
      <c r="AH922" s="35"/>
      <c r="AI922" s="41"/>
      <c r="AK922" s="35"/>
      <c r="AN922" s="35"/>
    </row>
    <row r="923" spans="1:40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5"/>
      <c r="O923" s="2"/>
      <c r="P923" s="35"/>
      <c r="Q923" s="35"/>
      <c r="R923" s="35"/>
      <c r="S923" s="35"/>
      <c r="T923" s="35"/>
      <c r="U923" s="40"/>
      <c r="V923" s="35"/>
      <c r="W923" s="2"/>
      <c r="X923" s="34"/>
      <c r="Y923" s="35"/>
      <c r="AA923" s="36"/>
      <c r="AB923" s="35"/>
      <c r="AD923" s="34"/>
      <c r="AE923" s="35"/>
      <c r="AG923" s="34"/>
      <c r="AH923" s="35"/>
      <c r="AI923" s="41"/>
      <c r="AK923" s="35"/>
      <c r="AN923" s="35"/>
    </row>
    <row r="924" spans="1:40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5"/>
      <c r="O924" s="2"/>
      <c r="P924" s="35"/>
      <c r="Q924" s="35"/>
      <c r="R924" s="35"/>
      <c r="S924" s="35"/>
      <c r="T924" s="35"/>
      <c r="U924" s="40"/>
      <c r="V924" s="35"/>
      <c r="W924" s="2"/>
      <c r="X924" s="34"/>
      <c r="Y924" s="35"/>
      <c r="AA924" s="36"/>
      <c r="AB924" s="35"/>
      <c r="AD924" s="34"/>
      <c r="AE924" s="35"/>
      <c r="AG924" s="34"/>
      <c r="AH924" s="35"/>
      <c r="AI924" s="41"/>
      <c r="AK924" s="35"/>
      <c r="AN924" s="35"/>
    </row>
    <row r="925" spans="1:40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5"/>
      <c r="O925" s="2"/>
      <c r="P925" s="35"/>
      <c r="Q925" s="35"/>
      <c r="R925" s="35"/>
      <c r="S925" s="35"/>
      <c r="T925" s="35"/>
      <c r="U925" s="40"/>
      <c r="V925" s="35"/>
      <c r="W925" s="2"/>
      <c r="X925" s="34"/>
      <c r="Y925" s="35"/>
      <c r="AA925" s="36"/>
      <c r="AB925" s="35"/>
      <c r="AD925" s="34"/>
      <c r="AE925" s="35"/>
      <c r="AG925" s="34"/>
      <c r="AH925" s="35"/>
      <c r="AI925" s="41"/>
      <c r="AK925" s="35"/>
      <c r="AN925" s="35"/>
    </row>
    <row r="926" spans="1:40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5"/>
      <c r="O926" s="2"/>
      <c r="P926" s="35"/>
      <c r="Q926" s="35"/>
      <c r="R926" s="35"/>
      <c r="S926" s="35"/>
      <c r="T926" s="35"/>
      <c r="U926" s="40"/>
      <c r="V926" s="35"/>
      <c r="W926" s="2"/>
      <c r="X926" s="34"/>
      <c r="Y926" s="35"/>
      <c r="AA926" s="36"/>
      <c r="AB926" s="35"/>
      <c r="AD926" s="34"/>
      <c r="AE926" s="35"/>
      <c r="AG926" s="34"/>
      <c r="AH926" s="35"/>
      <c r="AI926" s="41"/>
      <c r="AK926" s="35"/>
      <c r="AN926" s="35"/>
    </row>
    <row r="927" spans="1:40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5"/>
      <c r="O927" s="2"/>
      <c r="P927" s="35"/>
      <c r="Q927" s="35"/>
      <c r="R927" s="35"/>
      <c r="S927" s="35"/>
      <c r="T927" s="35"/>
      <c r="U927" s="40"/>
      <c r="V927" s="35"/>
      <c r="W927" s="2"/>
      <c r="X927" s="34"/>
      <c r="Y927" s="35"/>
      <c r="AA927" s="36"/>
      <c r="AB927" s="35"/>
      <c r="AD927" s="34"/>
      <c r="AE927" s="35"/>
      <c r="AG927" s="34"/>
      <c r="AH927" s="35"/>
      <c r="AI927" s="41"/>
      <c r="AK927" s="35"/>
      <c r="AN927" s="35"/>
    </row>
    <row r="928" spans="1:40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5"/>
      <c r="O928" s="2"/>
      <c r="P928" s="35"/>
      <c r="Q928" s="35"/>
      <c r="R928" s="35"/>
      <c r="S928" s="35"/>
      <c r="T928" s="35"/>
      <c r="U928" s="40"/>
      <c r="V928" s="35"/>
      <c r="W928" s="2"/>
      <c r="X928" s="34"/>
      <c r="Y928" s="35"/>
      <c r="AA928" s="36"/>
      <c r="AB928" s="35"/>
      <c r="AD928" s="34"/>
      <c r="AE928" s="35"/>
      <c r="AG928" s="34"/>
      <c r="AH928" s="35"/>
      <c r="AI928" s="41"/>
      <c r="AK928" s="35"/>
      <c r="AN928" s="35"/>
    </row>
    <row r="929" spans="1:40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5"/>
      <c r="O929" s="2"/>
      <c r="P929" s="35"/>
      <c r="Q929" s="35"/>
      <c r="R929" s="35"/>
      <c r="S929" s="35"/>
      <c r="T929" s="35"/>
      <c r="U929" s="40"/>
      <c r="V929" s="35"/>
      <c r="W929" s="2"/>
      <c r="X929" s="34"/>
      <c r="Y929" s="35"/>
      <c r="AA929" s="36"/>
      <c r="AB929" s="35"/>
      <c r="AD929" s="34"/>
      <c r="AE929" s="35"/>
      <c r="AG929" s="34"/>
      <c r="AH929" s="35"/>
      <c r="AI929" s="41"/>
      <c r="AK929" s="35"/>
      <c r="AN929" s="35"/>
    </row>
    <row r="930" spans="1:40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5"/>
      <c r="O930" s="2"/>
      <c r="P930" s="35"/>
      <c r="Q930" s="35"/>
      <c r="R930" s="35"/>
      <c r="S930" s="35"/>
      <c r="T930" s="35"/>
      <c r="U930" s="40"/>
      <c r="V930" s="35"/>
      <c r="W930" s="2"/>
      <c r="X930" s="34"/>
      <c r="Y930" s="35"/>
      <c r="AA930" s="36"/>
      <c r="AB930" s="35"/>
      <c r="AD930" s="34"/>
      <c r="AE930" s="35"/>
      <c r="AG930" s="34"/>
      <c r="AH930" s="35"/>
      <c r="AI930" s="41"/>
      <c r="AK930" s="35"/>
      <c r="AN930" s="35"/>
    </row>
    <row r="931" spans="1:40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5"/>
      <c r="O931" s="2"/>
      <c r="P931" s="35"/>
      <c r="Q931" s="35"/>
      <c r="R931" s="35"/>
      <c r="S931" s="35"/>
      <c r="T931" s="35"/>
      <c r="U931" s="40"/>
      <c r="V931" s="35"/>
      <c r="W931" s="2"/>
      <c r="X931" s="34"/>
      <c r="Y931" s="35"/>
      <c r="AA931" s="36"/>
      <c r="AB931" s="35"/>
      <c r="AD931" s="34"/>
      <c r="AE931" s="35"/>
      <c r="AG931" s="34"/>
      <c r="AH931" s="35"/>
      <c r="AI931" s="41"/>
      <c r="AK931" s="35"/>
      <c r="AN931" s="35"/>
    </row>
    <row r="932" spans="1:40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5"/>
      <c r="O932" s="2"/>
      <c r="P932" s="35"/>
      <c r="Q932" s="35"/>
      <c r="R932" s="35"/>
      <c r="S932" s="35"/>
      <c r="T932" s="35"/>
      <c r="U932" s="40"/>
      <c r="V932" s="35"/>
      <c r="W932" s="2"/>
      <c r="X932" s="34"/>
      <c r="Y932" s="35"/>
      <c r="AA932" s="36"/>
      <c r="AB932" s="35"/>
      <c r="AD932" s="34"/>
      <c r="AE932" s="35"/>
      <c r="AG932" s="34"/>
      <c r="AH932" s="35"/>
      <c r="AI932" s="41"/>
      <c r="AK932" s="35"/>
      <c r="AN932" s="35"/>
    </row>
    <row r="933" spans="1:40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5"/>
      <c r="O933" s="2"/>
      <c r="P933" s="35"/>
      <c r="Q933" s="35"/>
      <c r="R933" s="35"/>
      <c r="S933" s="35"/>
      <c r="T933" s="35"/>
      <c r="U933" s="40"/>
      <c r="V933" s="35"/>
      <c r="W933" s="2"/>
      <c r="X933" s="34"/>
      <c r="Y933" s="35"/>
      <c r="AA933" s="36"/>
      <c r="AB933" s="35"/>
      <c r="AD933" s="34"/>
      <c r="AE933" s="35"/>
      <c r="AG933" s="34"/>
      <c r="AH933" s="35"/>
      <c r="AI933" s="41"/>
      <c r="AK933" s="35"/>
      <c r="AN933" s="35"/>
    </row>
    <row r="934" spans="1:40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5"/>
      <c r="O934" s="2"/>
      <c r="P934" s="35"/>
      <c r="Q934" s="35"/>
      <c r="R934" s="35"/>
      <c r="S934" s="35"/>
      <c r="T934" s="35"/>
      <c r="U934" s="40"/>
      <c r="V934" s="35"/>
      <c r="W934" s="2"/>
      <c r="X934" s="34"/>
      <c r="Y934" s="35"/>
      <c r="AA934" s="36"/>
      <c r="AB934" s="35"/>
      <c r="AD934" s="34"/>
      <c r="AE934" s="35"/>
      <c r="AG934" s="34"/>
      <c r="AH934" s="35"/>
      <c r="AI934" s="41"/>
      <c r="AK934" s="35"/>
      <c r="AN934" s="35"/>
    </row>
    <row r="935" spans="1:40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5"/>
      <c r="O935" s="2"/>
      <c r="P935" s="35"/>
      <c r="Q935" s="35"/>
      <c r="R935" s="35"/>
      <c r="S935" s="35"/>
      <c r="T935" s="35"/>
      <c r="U935" s="40"/>
      <c r="V935" s="35"/>
      <c r="W935" s="2"/>
      <c r="X935" s="34"/>
      <c r="Y935" s="35"/>
      <c r="AA935" s="36"/>
      <c r="AB935" s="35"/>
      <c r="AD935" s="34"/>
      <c r="AE935" s="35"/>
      <c r="AG935" s="34"/>
      <c r="AH935" s="35"/>
      <c r="AI935" s="41"/>
      <c r="AK935" s="35"/>
      <c r="AN935" s="35"/>
    </row>
    <row r="936" spans="1:40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5"/>
      <c r="O936" s="2"/>
      <c r="P936" s="35"/>
      <c r="Q936" s="35"/>
      <c r="R936" s="35"/>
      <c r="S936" s="35"/>
      <c r="T936" s="35"/>
      <c r="U936" s="40"/>
      <c r="V936" s="35"/>
      <c r="W936" s="2"/>
      <c r="X936" s="34"/>
      <c r="Y936" s="35"/>
      <c r="AA936" s="36"/>
      <c r="AB936" s="35"/>
      <c r="AD936" s="34"/>
      <c r="AE936" s="35"/>
      <c r="AG936" s="34"/>
      <c r="AH936" s="35"/>
      <c r="AI936" s="41"/>
      <c r="AK936" s="35"/>
      <c r="AN936" s="35"/>
    </row>
    <row r="937" spans="1:40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5"/>
      <c r="O937" s="2"/>
      <c r="P937" s="35"/>
      <c r="Q937" s="35"/>
      <c r="R937" s="35"/>
      <c r="S937" s="35"/>
      <c r="T937" s="35"/>
      <c r="U937" s="40"/>
      <c r="V937" s="35"/>
      <c r="W937" s="2"/>
      <c r="X937" s="34"/>
      <c r="Y937" s="35"/>
      <c r="AA937" s="36"/>
      <c r="AB937" s="35"/>
      <c r="AD937" s="34"/>
      <c r="AE937" s="35"/>
      <c r="AG937" s="34"/>
      <c r="AH937" s="35"/>
      <c r="AI937" s="41"/>
      <c r="AK937" s="35"/>
      <c r="AN937" s="35"/>
    </row>
    <row r="938" spans="1:40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5"/>
      <c r="O938" s="2"/>
      <c r="P938" s="35"/>
      <c r="Q938" s="35"/>
      <c r="R938" s="35"/>
      <c r="S938" s="35"/>
      <c r="T938" s="35"/>
      <c r="U938" s="40"/>
      <c r="V938" s="35"/>
      <c r="W938" s="2"/>
      <c r="X938" s="34"/>
      <c r="Y938" s="35"/>
      <c r="AA938" s="36"/>
      <c r="AB938" s="35"/>
      <c r="AD938" s="34"/>
      <c r="AE938" s="35"/>
      <c r="AG938" s="34"/>
      <c r="AH938" s="35"/>
      <c r="AI938" s="41"/>
      <c r="AK938" s="35"/>
      <c r="AN938" s="35"/>
    </row>
    <row r="939" spans="1:40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5"/>
      <c r="O939" s="2"/>
      <c r="P939" s="35"/>
      <c r="Q939" s="35"/>
      <c r="R939" s="35"/>
      <c r="S939" s="35"/>
      <c r="T939" s="35"/>
      <c r="U939" s="40"/>
      <c r="V939" s="35"/>
      <c r="W939" s="2"/>
      <c r="X939" s="34"/>
      <c r="Y939" s="35"/>
      <c r="AA939" s="36"/>
      <c r="AB939" s="35"/>
      <c r="AD939" s="34"/>
      <c r="AE939" s="35"/>
      <c r="AG939" s="34"/>
      <c r="AH939" s="35"/>
      <c r="AI939" s="41"/>
      <c r="AK939" s="35"/>
      <c r="AN939" s="35"/>
    </row>
    <row r="940" spans="1:40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5"/>
      <c r="O940" s="2"/>
      <c r="P940" s="35"/>
      <c r="Q940" s="35"/>
      <c r="R940" s="35"/>
      <c r="S940" s="35"/>
      <c r="T940" s="35"/>
      <c r="U940" s="40"/>
      <c r="V940" s="35"/>
      <c r="W940" s="2"/>
      <c r="X940" s="34"/>
      <c r="Y940" s="35"/>
      <c r="AA940" s="36"/>
      <c r="AB940" s="35"/>
      <c r="AD940" s="34"/>
      <c r="AE940" s="35"/>
      <c r="AG940" s="34"/>
      <c r="AH940" s="35"/>
      <c r="AI940" s="41"/>
      <c r="AK940" s="35"/>
      <c r="AN940" s="35"/>
    </row>
    <row r="941" spans="1:40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5"/>
      <c r="O941" s="2"/>
      <c r="P941" s="35"/>
      <c r="Q941" s="35"/>
      <c r="R941" s="35"/>
      <c r="S941" s="35"/>
      <c r="T941" s="35"/>
      <c r="U941" s="40"/>
      <c r="V941" s="35"/>
      <c r="W941" s="2"/>
      <c r="X941" s="34"/>
      <c r="Y941" s="35"/>
      <c r="AA941" s="36"/>
      <c r="AB941" s="35"/>
      <c r="AD941" s="34"/>
      <c r="AE941" s="35"/>
      <c r="AG941" s="34"/>
      <c r="AH941" s="35"/>
      <c r="AI941" s="41"/>
      <c r="AK941" s="35"/>
      <c r="AN941" s="35"/>
    </row>
    <row r="942" spans="1:40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5"/>
      <c r="O942" s="2"/>
      <c r="P942" s="35"/>
      <c r="Q942" s="35"/>
      <c r="R942" s="35"/>
      <c r="S942" s="35"/>
      <c r="T942" s="35"/>
      <c r="U942" s="40"/>
      <c r="V942" s="35"/>
      <c r="W942" s="2"/>
      <c r="X942" s="34"/>
      <c r="Y942" s="35"/>
      <c r="AA942" s="36"/>
      <c r="AB942" s="35"/>
      <c r="AD942" s="34"/>
      <c r="AE942" s="35"/>
      <c r="AG942" s="34"/>
      <c r="AH942" s="35"/>
      <c r="AI942" s="41"/>
      <c r="AK942" s="35"/>
      <c r="AN942" s="35"/>
    </row>
    <row r="943" spans="1:40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5"/>
      <c r="O943" s="2"/>
      <c r="P943" s="35"/>
      <c r="Q943" s="35"/>
      <c r="R943" s="35"/>
      <c r="S943" s="35"/>
      <c r="T943" s="35"/>
      <c r="U943" s="40"/>
      <c r="V943" s="35"/>
      <c r="W943" s="2"/>
      <c r="X943" s="34"/>
      <c r="Y943" s="35"/>
      <c r="AA943" s="36"/>
      <c r="AB943" s="35"/>
      <c r="AD943" s="34"/>
      <c r="AE943" s="35"/>
      <c r="AG943" s="34"/>
      <c r="AH943" s="35"/>
      <c r="AI943" s="41"/>
      <c r="AK943" s="35"/>
      <c r="AN943" s="35"/>
    </row>
    <row r="944" spans="1:40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5"/>
      <c r="O944" s="2"/>
      <c r="P944" s="35"/>
      <c r="Q944" s="35"/>
      <c r="R944" s="35"/>
      <c r="S944" s="35"/>
      <c r="T944" s="35"/>
      <c r="U944" s="40"/>
      <c r="V944" s="35"/>
      <c r="W944" s="2"/>
      <c r="X944" s="34"/>
      <c r="Y944" s="35"/>
      <c r="AA944" s="36"/>
      <c r="AB944" s="35"/>
      <c r="AD944" s="34"/>
      <c r="AE944" s="35"/>
      <c r="AG944" s="34"/>
      <c r="AH944" s="35"/>
      <c r="AI944" s="41"/>
      <c r="AK944" s="35"/>
      <c r="AN944" s="35"/>
    </row>
    <row r="945" spans="1:40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5"/>
      <c r="O945" s="2"/>
      <c r="P945" s="35"/>
      <c r="Q945" s="35"/>
      <c r="R945" s="35"/>
      <c r="S945" s="35"/>
      <c r="T945" s="35"/>
      <c r="U945" s="40"/>
      <c r="V945" s="35"/>
      <c r="W945" s="2"/>
      <c r="X945" s="34"/>
      <c r="Y945" s="35"/>
      <c r="AA945" s="36"/>
      <c r="AB945" s="35"/>
      <c r="AD945" s="34"/>
      <c r="AE945" s="35"/>
      <c r="AG945" s="34"/>
      <c r="AH945" s="35"/>
      <c r="AI945" s="41"/>
      <c r="AK945" s="35"/>
      <c r="AN945" s="35"/>
    </row>
    <row r="946" spans="1:40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5"/>
      <c r="O946" s="2"/>
      <c r="P946" s="35"/>
      <c r="Q946" s="35"/>
      <c r="R946" s="35"/>
      <c r="S946" s="35"/>
      <c r="T946" s="35"/>
      <c r="U946" s="40"/>
      <c r="V946" s="35"/>
      <c r="W946" s="2"/>
      <c r="X946" s="34"/>
      <c r="Y946" s="35"/>
      <c r="AA946" s="36"/>
      <c r="AB946" s="35"/>
      <c r="AD946" s="34"/>
      <c r="AE946" s="35"/>
      <c r="AG946" s="34"/>
      <c r="AH946" s="35"/>
      <c r="AI946" s="41"/>
      <c r="AK946" s="35"/>
      <c r="AN946" s="35"/>
    </row>
    <row r="947" spans="1:40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5"/>
      <c r="O947" s="2"/>
      <c r="P947" s="35"/>
      <c r="Q947" s="35"/>
      <c r="R947" s="35"/>
      <c r="S947" s="35"/>
      <c r="T947" s="35"/>
      <c r="U947" s="40"/>
      <c r="V947" s="35"/>
      <c r="W947" s="2"/>
      <c r="X947" s="34"/>
      <c r="Y947" s="35"/>
      <c r="AA947" s="36"/>
      <c r="AB947" s="35"/>
      <c r="AD947" s="34"/>
      <c r="AE947" s="35"/>
      <c r="AG947" s="34"/>
      <c r="AH947" s="35"/>
      <c r="AI947" s="41"/>
      <c r="AK947" s="35"/>
      <c r="AN947" s="35"/>
    </row>
    <row r="948" spans="1:40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5"/>
      <c r="O948" s="2"/>
      <c r="P948" s="35"/>
      <c r="Q948" s="35"/>
      <c r="R948" s="35"/>
      <c r="S948" s="35"/>
      <c r="T948" s="35"/>
      <c r="U948" s="40"/>
      <c r="V948" s="35"/>
      <c r="W948" s="2"/>
      <c r="X948" s="34"/>
      <c r="Y948" s="35"/>
      <c r="AA948" s="36"/>
      <c r="AB948" s="35"/>
      <c r="AD948" s="34"/>
      <c r="AE948" s="35"/>
      <c r="AG948" s="34"/>
      <c r="AH948" s="35"/>
      <c r="AI948" s="41"/>
      <c r="AK948" s="35"/>
      <c r="AN948" s="35"/>
    </row>
    <row r="949" spans="1:40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5"/>
      <c r="O949" s="2"/>
      <c r="P949" s="35"/>
      <c r="Q949" s="35"/>
      <c r="R949" s="35"/>
      <c r="S949" s="35"/>
      <c r="T949" s="35"/>
      <c r="U949" s="40"/>
      <c r="V949" s="35"/>
      <c r="W949" s="2"/>
      <c r="X949" s="34"/>
      <c r="Y949" s="35"/>
      <c r="AA949" s="36"/>
      <c r="AB949" s="35"/>
      <c r="AD949" s="34"/>
      <c r="AE949" s="35"/>
      <c r="AG949" s="34"/>
      <c r="AH949" s="35"/>
      <c r="AI949" s="41"/>
      <c r="AK949" s="35"/>
      <c r="AN949" s="35"/>
    </row>
    <row r="950" spans="1:40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5"/>
      <c r="O950" s="2"/>
      <c r="P950" s="35"/>
      <c r="Q950" s="35"/>
      <c r="R950" s="35"/>
      <c r="S950" s="35"/>
      <c r="T950" s="35"/>
      <c r="U950" s="40"/>
      <c r="V950" s="35"/>
      <c r="W950" s="2"/>
      <c r="X950" s="34"/>
      <c r="Y950" s="35"/>
      <c r="AA950" s="36"/>
      <c r="AB950" s="35"/>
      <c r="AD950" s="34"/>
      <c r="AE950" s="35"/>
      <c r="AG950" s="34"/>
      <c r="AH950" s="35"/>
      <c r="AI950" s="41"/>
      <c r="AK950" s="35"/>
      <c r="AN950" s="35"/>
    </row>
    <row r="951" spans="1:40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5"/>
      <c r="O951" s="2"/>
      <c r="P951" s="35"/>
      <c r="Q951" s="35"/>
      <c r="R951" s="35"/>
      <c r="S951" s="35"/>
      <c r="T951" s="35"/>
      <c r="U951" s="40"/>
      <c r="V951" s="35"/>
      <c r="W951" s="2"/>
      <c r="X951" s="34"/>
      <c r="Y951" s="35"/>
      <c r="AA951" s="36"/>
      <c r="AB951" s="35"/>
      <c r="AD951" s="34"/>
      <c r="AE951" s="35"/>
      <c r="AG951" s="34"/>
      <c r="AH951" s="35"/>
      <c r="AI951" s="41"/>
      <c r="AK951" s="35"/>
      <c r="AN951" s="35"/>
    </row>
    <row r="952" spans="1:40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5"/>
      <c r="O952" s="2"/>
      <c r="P952" s="35"/>
      <c r="Q952" s="35"/>
      <c r="R952" s="35"/>
      <c r="S952" s="35"/>
      <c r="T952" s="35"/>
      <c r="U952" s="40"/>
      <c r="V952" s="35"/>
      <c r="W952" s="2"/>
      <c r="X952" s="34"/>
      <c r="Y952" s="35"/>
      <c r="AA952" s="36"/>
      <c r="AB952" s="35"/>
      <c r="AD952" s="34"/>
      <c r="AE952" s="35"/>
      <c r="AG952" s="34"/>
      <c r="AH952" s="35"/>
      <c r="AI952" s="41"/>
      <c r="AK952" s="35"/>
      <c r="AN952" s="35"/>
    </row>
    <row r="953" spans="1:40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5"/>
      <c r="O953" s="2"/>
      <c r="P953" s="35"/>
      <c r="Q953" s="35"/>
      <c r="R953" s="35"/>
      <c r="S953" s="35"/>
      <c r="T953" s="35"/>
      <c r="U953" s="40"/>
      <c r="V953" s="35"/>
      <c r="W953" s="2"/>
      <c r="X953" s="34"/>
      <c r="Y953" s="35"/>
      <c r="AA953" s="36"/>
      <c r="AB953" s="35"/>
      <c r="AD953" s="34"/>
      <c r="AE953" s="35"/>
      <c r="AG953" s="34"/>
      <c r="AH953" s="35"/>
      <c r="AI953" s="41"/>
      <c r="AK953" s="35"/>
      <c r="AN953" s="35"/>
    </row>
    <row r="954" spans="1:40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5"/>
      <c r="O954" s="2"/>
      <c r="P954" s="35"/>
      <c r="Q954" s="35"/>
      <c r="R954" s="35"/>
      <c r="S954" s="35"/>
      <c r="T954" s="35"/>
      <c r="U954" s="40"/>
      <c r="V954" s="35"/>
      <c r="W954" s="2"/>
      <c r="X954" s="34"/>
      <c r="Y954" s="35"/>
      <c r="AA954" s="36"/>
      <c r="AB954" s="35"/>
      <c r="AD954" s="34"/>
      <c r="AE954" s="35"/>
      <c r="AG954" s="34"/>
      <c r="AH954" s="35"/>
      <c r="AI954" s="41"/>
      <c r="AK954" s="35"/>
      <c r="AN954" s="35"/>
    </row>
    <row r="955" spans="1:40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5"/>
      <c r="O955" s="2"/>
      <c r="P955" s="35"/>
      <c r="Q955" s="35"/>
      <c r="R955" s="35"/>
      <c r="S955" s="35"/>
      <c r="T955" s="35"/>
      <c r="U955" s="40"/>
      <c r="V955" s="35"/>
      <c r="W955" s="2"/>
      <c r="X955" s="34"/>
      <c r="Y955" s="35"/>
      <c r="AA955" s="36"/>
      <c r="AB955" s="35"/>
      <c r="AD955" s="34"/>
      <c r="AE955" s="35"/>
      <c r="AG955" s="34"/>
      <c r="AH955" s="35"/>
      <c r="AI955" s="41"/>
      <c r="AK955" s="35"/>
      <c r="AN955" s="35"/>
    </row>
    <row r="956" spans="1:40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5"/>
      <c r="O956" s="2"/>
      <c r="P956" s="35"/>
      <c r="Q956" s="35"/>
      <c r="R956" s="35"/>
      <c r="S956" s="35"/>
      <c r="T956" s="35"/>
      <c r="U956" s="40"/>
      <c r="V956" s="35"/>
      <c r="W956" s="2"/>
      <c r="X956" s="34"/>
      <c r="Y956" s="35"/>
      <c r="AA956" s="36"/>
      <c r="AB956" s="35"/>
      <c r="AD956" s="34"/>
      <c r="AE956" s="35"/>
      <c r="AG956" s="34"/>
      <c r="AH956" s="35"/>
      <c r="AI956" s="41"/>
      <c r="AK956" s="35"/>
      <c r="AN956" s="35"/>
    </row>
    <row r="957" spans="1:40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5"/>
      <c r="O957" s="2"/>
      <c r="P957" s="35"/>
      <c r="Q957" s="35"/>
      <c r="R957" s="35"/>
      <c r="S957" s="35"/>
      <c r="T957" s="35"/>
      <c r="U957" s="40"/>
      <c r="V957" s="35"/>
      <c r="W957" s="2"/>
      <c r="X957" s="34"/>
      <c r="Y957" s="35"/>
      <c r="AA957" s="36"/>
      <c r="AB957" s="35"/>
      <c r="AD957" s="34"/>
      <c r="AE957" s="35"/>
      <c r="AG957" s="34"/>
      <c r="AH957" s="35"/>
      <c r="AI957" s="41"/>
      <c r="AK957" s="35"/>
      <c r="AN957" s="35"/>
    </row>
    <row r="958" spans="1:40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5"/>
      <c r="O958" s="2"/>
      <c r="P958" s="35"/>
      <c r="Q958" s="35"/>
      <c r="R958" s="35"/>
      <c r="S958" s="35"/>
      <c r="T958" s="35"/>
      <c r="U958" s="40"/>
      <c r="V958" s="35"/>
      <c r="W958" s="2"/>
      <c r="X958" s="34"/>
      <c r="Y958" s="35"/>
      <c r="AA958" s="36"/>
      <c r="AB958" s="35"/>
      <c r="AD958" s="34"/>
      <c r="AE958" s="35"/>
      <c r="AG958" s="34"/>
      <c r="AH958" s="35"/>
      <c r="AI958" s="41"/>
      <c r="AK958" s="35"/>
      <c r="AN958" s="35"/>
    </row>
    <row r="959" spans="1:40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5"/>
      <c r="O959" s="2"/>
      <c r="P959" s="35"/>
      <c r="Q959" s="35"/>
      <c r="R959" s="35"/>
      <c r="S959" s="35"/>
      <c r="T959" s="35"/>
      <c r="U959" s="40"/>
      <c r="V959" s="35"/>
      <c r="W959" s="2"/>
      <c r="X959" s="34"/>
      <c r="Y959" s="35"/>
      <c r="AA959" s="36"/>
      <c r="AB959" s="35"/>
      <c r="AD959" s="34"/>
      <c r="AE959" s="35"/>
      <c r="AG959" s="34"/>
      <c r="AH959" s="35"/>
      <c r="AI959" s="41"/>
      <c r="AK959" s="35"/>
      <c r="AN959" s="35"/>
    </row>
    <row r="960" spans="1:40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5"/>
      <c r="O960" s="2"/>
      <c r="P960" s="35"/>
      <c r="Q960" s="35"/>
      <c r="R960" s="35"/>
      <c r="S960" s="35"/>
      <c r="T960" s="35"/>
      <c r="U960" s="40"/>
      <c r="V960" s="35"/>
      <c r="W960" s="2"/>
      <c r="X960" s="34"/>
      <c r="Y960" s="35"/>
      <c r="AA960" s="36"/>
      <c r="AB960" s="35"/>
      <c r="AD960" s="34"/>
      <c r="AE960" s="35"/>
      <c r="AG960" s="34"/>
      <c r="AH960" s="35"/>
      <c r="AI960" s="41"/>
      <c r="AK960" s="35"/>
      <c r="AN960" s="35"/>
    </row>
    <row r="961" spans="1:40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5"/>
      <c r="O961" s="2"/>
      <c r="P961" s="35"/>
      <c r="Q961" s="35"/>
      <c r="R961" s="35"/>
      <c r="S961" s="35"/>
      <c r="T961" s="35"/>
      <c r="U961" s="40"/>
      <c r="V961" s="35"/>
      <c r="W961" s="2"/>
      <c r="X961" s="34"/>
      <c r="Y961" s="35"/>
      <c r="AA961" s="36"/>
      <c r="AB961" s="35"/>
      <c r="AD961" s="34"/>
      <c r="AE961" s="35"/>
      <c r="AG961" s="34"/>
      <c r="AH961" s="35"/>
      <c r="AI961" s="41"/>
      <c r="AK961" s="35"/>
      <c r="AN961" s="35"/>
    </row>
    <row r="962" spans="1:40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5"/>
      <c r="O962" s="2"/>
      <c r="P962" s="35"/>
      <c r="Q962" s="35"/>
      <c r="R962" s="35"/>
      <c r="S962" s="35"/>
      <c r="T962" s="35"/>
      <c r="U962" s="40"/>
      <c r="V962" s="35"/>
      <c r="W962" s="2"/>
      <c r="X962" s="34"/>
      <c r="Y962" s="35"/>
      <c r="AA962" s="36"/>
      <c r="AB962" s="35"/>
      <c r="AD962" s="34"/>
      <c r="AE962" s="35"/>
      <c r="AG962" s="34"/>
      <c r="AH962" s="35"/>
      <c r="AI962" s="41"/>
      <c r="AK962" s="35"/>
      <c r="AN962" s="35"/>
    </row>
    <row r="963" spans="1:40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5"/>
      <c r="O963" s="2"/>
      <c r="P963" s="35"/>
      <c r="Q963" s="35"/>
      <c r="R963" s="35"/>
      <c r="S963" s="35"/>
      <c r="T963" s="35"/>
      <c r="U963" s="40"/>
      <c r="V963" s="35"/>
      <c r="W963" s="2"/>
      <c r="X963" s="34"/>
      <c r="Y963" s="35"/>
      <c r="AA963" s="36"/>
      <c r="AB963" s="35"/>
      <c r="AD963" s="34"/>
      <c r="AE963" s="35"/>
      <c r="AG963" s="34"/>
      <c r="AH963" s="35"/>
      <c r="AI963" s="41"/>
      <c r="AK963" s="35"/>
      <c r="AN963" s="35"/>
    </row>
    <row r="964" spans="1:40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5"/>
      <c r="O964" s="2"/>
      <c r="P964" s="35"/>
      <c r="Q964" s="35"/>
      <c r="R964" s="35"/>
      <c r="S964" s="35"/>
      <c r="T964" s="35"/>
      <c r="U964" s="40"/>
      <c r="V964" s="35"/>
      <c r="W964" s="2"/>
      <c r="X964" s="34"/>
      <c r="Y964" s="35"/>
      <c r="AA964" s="36"/>
      <c r="AB964" s="35"/>
      <c r="AD964" s="34"/>
      <c r="AE964" s="35"/>
      <c r="AG964" s="34"/>
      <c r="AH964" s="35"/>
      <c r="AI964" s="41"/>
      <c r="AK964" s="35"/>
      <c r="AN964" s="35"/>
    </row>
    <row r="965" spans="1:40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5"/>
      <c r="O965" s="2"/>
      <c r="P965" s="35"/>
      <c r="Q965" s="35"/>
      <c r="R965" s="35"/>
      <c r="S965" s="35"/>
      <c r="T965" s="35"/>
      <c r="U965" s="40"/>
      <c r="V965" s="35"/>
      <c r="W965" s="2"/>
      <c r="X965" s="34"/>
      <c r="Y965" s="35"/>
      <c r="AA965" s="36"/>
      <c r="AB965" s="35"/>
      <c r="AD965" s="34"/>
      <c r="AE965" s="35"/>
      <c r="AG965" s="34"/>
      <c r="AH965" s="35"/>
      <c r="AI965" s="41"/>
      <c r="AK965" s="35"/>
      <c r="AN965" s="35"/>
    </row>
    <row r="966" spans="1:40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5"/>
      <c r="O966" s="2"/>
      <c r="P966" s="35"/>
      <c r="Q966" s="35"/>
      <c r="R966" s="35"/>
      <c r="S966" s="35"/>
      <c r="T966" s="35"/>
      <c r="U966" s="40"/>
      <c r="V966" s="35"/>
      <c r="W966" s="2"/>
      <c r="X966" s="34"/>
      <c r="Y966" s="35"/>
      <c r="AA966" s="36"/>
      <c r="AB966" s="35"/>
      <c r="AD966" s="34"/>
      <c r="AE966" s="35"/>
      <c r="AG966" s="34"/>
      <c r="AH966" s="35"/>
      <c r="AI966" s="41"/>
      <c r="AK966" s="35"/>
      <c r="AN966" s="35"/>
    </row>
    <row r="967" spans="1:40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5"/>
      <c r="O967" s="2"/>
      <c r="P967" s="35"/>
      <c r="Q967" s="35"/>
      <c r="R967" s="35"/>
      <c r="S967" s="35"/>
      <c r="T967" s="35"/>
      <c r="U967" s="40"/>
      <c r="V967" s="35"/>
      <c r="W967" s="2"/>
      <c r="X967" s="34"/>
      <c r="Y967" s="35"/>
      <c r="AA967" s="36"/>
      <c r="AB967" s="35"/>
      <c r="AD967" s="34"/>
      <c r="AE967" s="35"/>
      <c r="AG967" s="34"/>
      <c r="AH967" s="35"/>
      <c r="AI967" s="41"/>
      <c r="AK967" s="35"/>
      <c r="AN967" s="35"/>
    </row>
    <row r="968" spans="1:40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5"/>
      <c r="O968" s="2"/>
      <c r="P968" s="35"/>
      <c r="Q968" s="35"/>
      <c r="R968" s="35"/>
      <c r="S968" s="35"/>
      <c r="T968" s="35"/>
      <c r="U968" s="40"/>
      <c r="V968" s="35"/>
      <c r="W968" s="2"/>
      <c r="X968" s="34"/>
      <c r="Y968" s="35"/>
      <c r="AA968" s="36"/>
      <c r="AB968" s="35"/>
      <c r="AD968" s="34"/>
      <c r="AE968" s="35"/>
      <c r="AG968" s="34"/>
      <c r="AH968" s="35"/>
      <c r="AI968" s="41"/>
      <c r="AK968" s="35"/>
      <c r="AN968" s="35"/>
    </row>
    <row r="969" spans="1:40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5"/>
      <c r="O969" s="2"/>
      <c r="P969" s="35"/>
      <c r="Q969" s="35"/>
      <c r="R969" s="35"/>
      <c r="S969" s="35"/>
      <c r="T969" s="35"/>
      <c r="U969" s="40"/>
      <c r="V969" s="35"/>
      <c r="W969" s="2"/>
      <c r="X969" s="34"/>
      <c r="Y969" s="35"/>
      <c r="AA969" s="36"/>
      <c r="AB969" s="35"/>
      <c r="AD969" s="34"/>
      <c r="AE969" s="35"/>
      <c r="AG969" s="34"/>
      <c r="AH969" s="35"/>
      <c r="AI969" s="41"/>
      <c r="AK969" s="35"/>
      <c r="AN969" s="35"/>
    </row>
    <row r="970" spans="1:40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5"/>
      <c r="O970" s="2"/>
      <c r="P970" s="35"/>
      <c r="Q970" s="35"/>
      <c r="R970" s="35"/>
      <c r="S970" s="35"/>
      <c r="T970" s="35"/>
      <c r="U970" s="40"/>
      <c r="V970" s="35"/>
      <c r="W970" s="2"/>
      <c r="X970" s="34"/>
      <c r="Y970" s="35"/>
      <c r="AA970" s="36"/>
      <c r="AB970" s="35"/>
      <c r="AD970" s="34"/>
      <c r="AE970" s="35"/>
      <c r="AG970" s="34"/>
      <c r="AH970" s="35"/>
      <c r="AI970" s="41"/>
      <c r="AK970" s="35"/>
      <c r="AN970" s="35"/>
    </row>
    <row r="971" spans="1:40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5"/>
      <c r="O971" s="2"/>
      <c r="P971" s="35"/>
      <c r="Q971" s="35"/>
      <c r="R971" s="35"/>
      <c r="S971" s="35"/>
      <c r="T971" s="35"/>
      <c r="U971" s="40"/>
      <c r="V971" s="35"/>
      <c r="W971" s="2"/>
      <c r="X971" s="34"/>
      <c r="Y971" s="35"/>
      <c r="AA971" s="36"/>
      <c r="AB971" s="35"/>
      <c r="AD971" s="34"/>
      <c r="AE971" s="35"/>
      <c r="AG971" s="34"/>
      <c r="AH971" s="35"/>
      <c r="AI971" s="41"/>
      <c r="AK971" s="35"/>
      <c r="AN971" s="35"/>
    </row>
    <row r="972" spans="1:40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5"/>
      <c r="O972" s="2"/>
      <c r="P972" s="35"/>
      <c r="Q972" s="35"/>
      <c r="R972" s="35"/>
      <c r="S972" s="35"/>
      <c r="T972" s="35"/>
      <c r="U972" s="40"/>
      <c r="V972" s="35"/>
      <c r="W972" s="2"/>
      <c r="X972" s="34"/>
      <c r="Y972" s="35"/>
      <c r="AA972" s="36"/>
      <c r="AB972" s="35"/>
      <c r="AD972" s="34"/>
      <c r="AE972" s="35"/>
      <c r="AG972" s="34"/>
      <c r="AH972" s="35"/>
      <c r="AI972" s="41"/>
      <c r="AK972" s="35"/>
      <c r="AN972" s="35"/>
    </row>
    <row r="973" spans="1:40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5"/>
      <c r="O973" s="2"/>
      <c r="P973" s="35"/>
      <c r="Q973" s="35"/>
      <c r="R973" s="35"/>
      <c r="S973" s="35"/>
      <c r="T973" s="35"/>
      <c r="U973" s="40"/>
      <c r="V973" s="35"/>
      <c r="W973" s="2"/>
      <c r="X973" s="34"/>
      <c r="Y973" s="35"/>
      <c r="AA973" s="36"/>
      <c r="AB973" s="35"/>
      <c r="AD973" s="34"/>
      <c r="AE973" s="35"/>
      <c r="AG973" s="34"/>
      <c r="AH973" s="35"/>
      <c r="AI973" s="41"/>
      <c r="AK973" s="35"/>
      <c r="AN973" s="35"/>
    </row>
    <row r="974" spans="1:40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5"/>
      <c r="O974" s="2"/>
      <c r="P974" s="35"/>
      <c r="Q974" s="35"/>
      <c r="R974" s="35"/>
      <c r="S974" s="35"/>
      <c r="T974" s="35"/>
      <c r="U974" s="40"/>
      <c r="V974" s="35"/>
      <c r="W974" s="2"/>
      <c r="X974" s="34"/>
      <c r="Y974" s="35"/>
      <c r="AA974" s="36"/>
      <c r="AB974" s="35"/>
      <c r="AD974" s="34"/>
      <c r="AE974" s="35"/>
      <c r="AG974" s="34"/>
      <c r="AH974" s="35"/>
      <c r="AI974" s="41"/>
      <c r="AK974" s="35"/>
      <c r="AN974" s="35"/>
    </row>
    <row r="975" spans="1:40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5"/>
      <c r="O975" s="2"/>
      <c r="P975" s="35"/>
      <c r="Q975" s="35"/>
      <c r="R975" s="35"/>
      <c r="S975" s="35"/>
      <c r="T975" s="35"/>
      <c r="U975" s="40"/>
      <c r="V975" s="35"/>
      <c r="W975" s="2"/>
      <c r="X975" s="34"/>
      <c r="Y975" s="35"/>
      <c r="AA975" s="36"/>
      <c r="AB975" s="35"/>
      <c r="AD975" s="34"/>
      <c r="AE975" s="35"/>
      <c r="AG975" s="34"/>
      <c r="AH975" s="35"/>
      <c r="AI975" s="41"/>
      <c r="AK975" s="35"/>
      <c r="AN975" s="35"/>
    </row>
    <row r="976" spans="1:40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5"/>
      <c r="O976" s="2"/>
      <c r="P976" s="35"/>
      <c r="Q976" s="35"/>
      <c r="R976" s="35"/>
      <c r="S976" s="35"/>
      <c r="T976" s="35"/>
      <c r="U976" s="40"/>
      <c r="V976" s="35"/>
      <c r="W976" s="2"/>
      <c r="X976" s="34"/>
      <c r="Y976" s="35"/>
      <c r="AA976" s="36"/>
      <c r="AB976" s="35"/>
      <c r="AD976" s="34"/>
      <c r="AE976" s="35"/>
      <c r="AG976" s="34"/>
      <c r="AH976" s="35"/>
      <c r="AI976" s="41"/>
      <c r="AK976" s="35"/>
      <c r="AN976" s="35"/>
    </row>
    <row r="977" spans="1:40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5"/>
      <c r="O977" s="2"/>
      <c r="P977" s="35"/>
      <c r="Q977" s="35"/>
      <c r="R977" s="35"/>
      <c r="S977" s="35"/>
      <c r="T977" s="35"/>
      <c r="U977" s="40"/>
      <c r="V977" s="35"/>
      <c r="W977" s="2"/>
      <c r="X977" s="34"/>
      <c r="Y977" s="35"/>
      <c r="AA977" s="36"/>
      <c r="AB977" s="35"/>
      <c r="AD977" s="34"/>
      <c r="AE977" s="35"/>
      <c r="AG977" s="34"/>
      <c r="AH977" s="35"/>
      <c r="AI977" s="41"/>
      <c r="AK977" s="35"/>
      <c r="AN977" s="35"/>
    </row>
    <row r="978" spans="1:40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5"/>
      <c r="O978" s="2"/>
      <c r="P978" s="35"/>
      <c r="Q978" s="35"/>
      <c r="R978" s="35"/>
      <c r="S978" s="35"/>
      <c r="T978" s="35"/>
      <c r="U978" s="40"/>
      <c r="V978" s="35"/>
      <c r="W978" s="2"/>
      <c r="X978" s="34"/>
      <c r="Y978" s="35"/>
      <c r="AA978" s="36"/>
      <c r="AB978" s="35"/>
      <c r="AD978" s="34"/>
      <c r="AE978" s="35"/>
      <c r="AG978" s="34"/>
      <c r="AH978" s="35"/>
      <c r="AI978" s="41"/>
      <c r="AK978" s="35"/>
      <c r="AN978" s="35"/>
    </row>
    <row r="979" spans="1:40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5"/>
      <c r="O979" s="2"/>
      <c r="P979" s="35"/>
      <c r="Q979" s="35"/>
      <c r="R979" s="35"/>
      <c r="S979" s="35"/>
      <c r="T979" s="35"/>
      <c r="U979" s="40"/>
      <c r="V979" s="35"/>
      <c r="W979" s="2"/>
      <c r="X979" s="34"/>
      <c r="Y979" s="35"/>
      <c r="AA979" s="36"/>
      <c r="AB979" s="35"/>
      <c r="AD979" s="34"/>
      <c r="AE979" s="35"/>
      <c r="AG979" s="34"/>
      <c r="AH979" s="35"/>
      <c r="AI979" s="41"/>
      <c r="AK979" s="35"/>
      <c r="AN979" s="35"/>
    </row>
    <row r="980" spans="1:40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5"/>
      <c r="O980" s="2"/>
      <c r="P980" s="35"/>
      <c r="Q980" s="35"/>
      <c r="R980" s="35"/>
      <c r="S980" s="35"/>
      <c r="T980" s="35"/>
      <c r="U980" s="40"/>
      <c r="V980" s="35"/>
      <c r="W980" s="2"/>
      <c r="X980" s="34"/>
      <c r="Y980" s="35"/>
      <c r="AA980" s="36"/>
      <c r="AB980" s="35"/>
      <c r="AD980" s="34"/>
      <c r="AE980" s="35"/>
      <c r="AG980" s="34"/>
      <c r="AH980" s="35"/>
      <c r="AI980" s="41"/>
      <c r="AK980" s="35"/>
      <c r="AN980" s="35"/>
    </row>
    <row r="981" spans="1:40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5"/>
      <c r="O981" s="2"/>
      <c r="P981" s="35"/>
      <c r="Q981" s="35"/>
      <c r="R981" s="35"/>
      <c r="S981" s="35"/>
      <c r="T981" s="35"/>
      <c r="U981" s="40"/>
      <c r="V981" s="35"/>
      <c r="W981" s="2"/>
      <c r="X981" s="34"/>
      <c r="Y981" s="35"/>
      <c r="AA981" s="36"/>
      <c r="AB981" s="35"/>
      <c r="AD981" s="34"/>
      <c r="AE981" s="35"/>
      <c r="AG981" s="34"/>
      <c r="AH981" s="35"/>
      <c r="AI981" s="41"/>
      <c r="AK981" s="35"/>
      <c r="AN981" s="35"/>
    </row>
    <row r="982" spans="1:40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5"/>
      <c r="O982" s="2"/>
      <c r="P982" s="35"/>
      <c r="Q982" s="35"/>
      <c r="R982" s="35"/>
      <c r="S982" s="35"/>
      <c r="T982" s="35"/>
      <c r="U982" s="40"/>
      <c r="V982" s="35"/>
      <c r="W982" s="2"/>
      <c r="X982" s="34"/>
      <c r="Y982" s="35"/>
      <c r="AA982" s="36"/>
      <c r="AB982" s="35"/>
      <c r="AD982" s="34"/>
      <c r="AE982" s="35"/>
      <c r="AG982" s="34"/>
      <c r="AH982" s="35"/>
      <c r="AI982" s="41"/>
      <c r="AK982" s="35"/>
      <c r="AN982" s="35"/>
    </row>
    <row r="983" spans="1:40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5"/>
      <c r="O983" s="2"/>
      <c r="P983" s="35"/>
      <c r="Q983" s="35"/>
      <c r="R983" s="35"/>
      <c r="S983" s="35"/>
      <c r="T983" s="35"/>
      <c r="U983" s="40"/>
      <c r="V983" s="35"/>
      <c r="W983" s="2"/>
      <c r="X983" s="34"/>
      <c r="Y983" s="35"/>
      <c r="AA983" s="36"/>
      <c r="AB983" s="35"/>
      <c r="AD983" s="34"/>
      <c r="AE983" s="35"/>
      <c r="AG983" s="34"/>
      <c r="AH983" s="35"/>
      <c r="AI983" s="41"/>
      <c r="AK983" s="35"/>
      <c r="AN983" s="35"/>
    </row>
    <row r="984" spans="1:40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5"/>
      <c r="O984" s="2"/>
      <c r="P984" s="35"/>
      <c r="Q984" s="35"/>
      <c r="R984" s="35"/>
      <c r="S984" s="35"/>
      <c r="T984" s="35"/>
      <c r="U984" s="40"/>
      <c r="V984" s="35"/>
      <c r="W984" s="2"/>
      <c r="X984" s="34"/>
      <c r="Y984" s="35"/>
      <c r="AA984" s="36"/>
      <c r="AB984" s="35"/>
      <c r="AD984" s="34"/>
      <c r="AE984" s="35"/>
      <c r="AG984" s="34"/>
      <c r="AH984" s="35"/>
      <c r="AI984" s="41"/>
      <c r="AK984" s="35"/>
      <c r="AN984" s="35"/>
    </row>
    <row r="985" spans="1:40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5"/>
      <c r="O985" s="2"/>
      <c r="P985" s="35"/>
      <c r="Q985" s="35"/>
      <c r="R985" s="35"/>
      <c r="S985" s="35"/>
      <c r="T985" s="35"/>
      <c r="U985" s="40"/>
      <c r="V985" s="35"/>
      <c r="W985" s="2"/>
      <c r="X985" s="34"/>
      <c r="Y985" s="35"/>
      <c r="AA985" s="36"/>
      <c r="AB985" s="35"/>
      <c r="AD985" s="34"/>
      <c r="AE985" s="35"/>
      <c r="AG985" s="34"/>
      <c r="AH985" s="35"/>
      <c r="AI985" s="41"/>
      <c r="AK985" s="35"/>
      <c r="AN985" s="35"/>
    </row>
    <row r="986" spans="1:40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5"/>
      <c r="O986" s="2"/>
      <c r="P986" s="35"/>
      <c r="Q986" s="35"/>
      <c r="R986" s="35"/>
      <c r="S986" s="35"/>
      <c r="T986" s="35"/>
      <c r="U986" s="40"/>
      <c r="V986" s="35"/>
      <c r="W986" s="2"/>
      <c r="X986" s="34"/>
      <c r="Y986" s="35"/>
      <c r="AA986" s="36"/>
      <c r="AB986" s="35"/>
      <c r="AD986" s="34"/>
      <c r="AE986" s="35"/>
      <c r="AG986" s="34"/>
      <c r="AH986" s="35"/>
      <c r="AI986" s="41"/>
      <c r="AK986" s="35"/>
      <c r="AN986" s="35"/>
    </row>
    <row r="987" spans="1:40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5"/>
      <c r="O987" s="2"/>
      <c r="P987" s="35"/>
      <c r="Q987" s="35"/>
      <c r="R987" s="35"/>
      <c r="S987" s="35"/>
      <c r="T987" s="35"/>
      <c r="U987" s="40"/>
      <c r="V987" s="35"/>
      <c r="W987" s="2"/>
      <c r="X987" s="34"/>
      <c r="Y987" s="35"/>
      <c r="AA987" s="36"/>
      <c r="AB987" s="35"/>
      <c r="AD987" s="34"/>
      <c r="AE987" s="35"/>
      <c r="AG987" s="34"/>
      <c r="AH987" s="35"/>
      <c r="AI987" s="41"/>
      <c r="AK987" s="35"/>
      <c r="AN987" s="35"/>
    </row>
    <row r="988" spans="1:40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5"/>
      <c r="O988" s="2"/>
      <c r="P988" s="35"/>
      <c r="Q988" s="35"/>
      <c r="R988" s="35"/>
      <c r="S988" s="35"/>
      <c r="T988" s="35"/>
      <c r="U988" s="40"/>
      <c r="V988" s="35"/>
      <c r="W988" s="2"/>
      <c r="X988" s="34"/>
      <c r="Y988" s="35"/>
      <c r="AA988" s="36"/>
      <c r="AB988" s="35"/>
      <c r="AD988" s="34"/>
      <c r="AE988" s="35"/>
      <c r="AG988" s="34"/>
      <c r="AH988" s="35"/>
      <c r="AI988" s="41"/>
      <c r="AK988" s="35"/>
      <c r="AN988" s="35"/>
    </row>
    <row r="989" spans="1:40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5"/>
      <c r="O989" s="2"/>
      <c r="P989" s="35"/>
      <c r="Q989" s="35"/>
      <c r="R989" s="35"/>
      <c r="S989" s="35"/>
      <c r="T989" s="35"/>
      <c r="U989" s="40"/>
      <c r="V989" s="35"/>
      <c r="W989" s="2"/>
      <c r="X989" s="34"/>
      <c r="Y989" s="35"/>
      <c r="AA989" s="36"/>
      <c r="AB989" s="35"/>
      <c r="AD989" s="34"/>
      <c r="AE989" s="35"/>
      <c r="AG989" s="34"/>
      <c r="AH989" s="35"/>
      <c r="AI989" s="41"/>
      <c r="AK989" s="35"/>
      <c r="AN989" s="35"/>
    </row>
    <row r="990" spans="1:40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5"/>
      <c r="O990" s="2"/>
      <c r="P990" s="35"/>
      <c r="Q990" s="35"/>
      <c r="R990" s="35"/>
      <c r="S990" s="35"/>
      <c r="T990" s="35"/>
      <c r="U990" s="40"/>
      <c r="V990" s="35"/>
      <c r="W990" s="2"/>
      <c r="X990" s="34"/>
      <c r="Y990" s="35"/>
      <c r="AA990" s="36"/>
      <c r="AB990" s="35"/>
      <c r="AD990" s="34"/>
      <c r="AE990" s="35"/>
      <c r="AG990" s="34"/>
      <c r="AH990" s="35"/>
      <c r="AI990" s="41"/>
      <c r="AK990" s="35"/>
      <c r="AN990" s="35"/>
    </row>
    <row r="991" spans="1:40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5"/>
      <c r="O991" s="2"/>
      <c r="P991" s="35"/>
      <c r="Q991" s="35"/>
      <c r="R991" s="35"/>
      <c r="S991" s="35"/>
      <c r="T991" s="35"/>
      <c r="U991" s="40"/>
      <c r="V991" s="35"/>
      <c r="W991" s="2"/>
      <c r="X991" s="34"/>
      <c r="Y991" s="35"/>
      <c r="AA991" s="36"/>
      <c r="AB991" s="35"/>
      <c r="AD991" s="34"/>
      <c r="AE991" s="35"/>
      <c r="AG991" s="34"/>
      <c r="AH991" s="35"/>
      <c r="AI991" s="41"/>
      <c r="AK991" s="35"/>
      <c r="AN991" s="35"/>
    </row>
    <row r="992" spans="1:40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5"/>
      <c r="O992" s="2"/>
      <c r="P992" s="35"/>
      <c r="Q992" s="35"/>
      <c r="R992" s="35"/>
      <c r="S992" s="35"/>
      <c r="T992" s="35"/>
      <c r="U992" s="40"/>
      <c r="V992" s="35"/>
      <c r="W992" s="2"/>
      <c r="X992" s="34"/>
      <c r="Y992" s="35"/>
      <c r="AA992" s="36"/>
      <c r="AB992" s="35"/>
      <c r="AD992" s="34"/>
      <c r="AE992" s="35"/>
      <c r="AG992" s="34"/>
      <c r="AH992" s="35"/>
      <c r="AI992" s="41"/>
      <c r="AK992" s="35"/>
      <c r="AN992" s="35"/>
    </row>
    <row r="993" spans="1:40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5"/>
      <c r="O993" s="2"/>
      <c r="P993" s="35"/>
      <c r="Q993" s="35"/>
      <c r="R993" s="35"/>
      <c r="S993" s="35"/>
      <c r="T993" s="35"/>
      <c r="U993" s="40"/>
      <c r="V993" s="35"/>
      <c r="W993" s="2"/>
      <c r="X993" s="34"/>
      <c r="Y993" s="35"/>
      <c r="AA993" s="36"/>
      <c r="AB993" s="35"/>
      <c r="AD993" s="34"/>
      <c r="AE993" s="35"/>
      <c r="AG993" s="34"/>
      <c r="AH993" s="35"/>
      <c r="AI993" s="41"/>
      <c r="AK993" s="35"/>
      <c r="AN993" s="35"/>
    </row>
    <row r="994" spans="1:40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5"/>
      <c r="O994" s="2"/>
      <c r="P994" s="35"/>
      <c r="Q994" s="35"/>
      <c r="R994" s="35"/>
      <c r="S994" s="35"/>
      <c r="T994" s="35"/>
      <c r="U994" s="40"/>
      <c r="V994" s="35"/>
      <c r="W994" s="2"/>
      <c r="X994" s="34"/>
      <c r="Y994" s="35"/>
      <c r="AA994" s="36"/>
      <c r="AB994" s="35"/>
      <c r="AD994" s="34"/>
      <c r="AE994" s="35"/>
      <c r="AG994" s="34"/>
      <c r="AH994" s="35"/>
      <c r="AI994" s="41"/>
      <c r="AK994" s="35"/>
      <c r="AN994" s="35"/>
    </row>
    <row r="995" spans="1:40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5"/>
      <c r="O995" s="2"/>
      <c r="P995" s="35"/>
      <c r="Q995" s="35"/>
      <c r="R995" s="35"/>
      <c r="S995" s="35"/>
      <c r="T995" s="35"/>
      <c r="U995" s="40"/>
      <c r="V995" s="35"/>
      <c r="W995" s="2"/>
      <c r="X995" s="34"/>
      <c r="Y995" s="35"/>
      <c r="AA995" s="36"/>
      <c r="AB995" s="35"/>
      <c r="AD995" s="34"/>
      <c r="AE995" s="35"/>
      <c r="AG995" s="34"/>
      <c r="AH995" s="35"/>
      <c r="AI995" s="41"/>
      <c r="AK995" s="35"/>
      <c r="AN995" s="35"/>
    </row>
    <row r="996" spans="1:40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5"/>
      <c r="O996" s="2"/>
      <c r="P996" s="35"/>
      <c r="Q996" s="35"/>
      <c r="R996" s="35"/>
      <c r="S996" s="35"/>
      <c r="T996" s="35"/>
      <c r="U996" s="40"/>
      <c r="V996" s="35"/>
      <c r="W996" s="2"/>
      <c r="X996" s="34"/>
      <c r="Y996" s="35"/>
      <c r="AA996" s="36"/>
      <c r="AB996" s="35"/>
      <c r="AD996" s="34"/>
      <c r="AE996" s="35"/>
      <c r="AG996" s="34"/>
      <c r="AH996" s="35"/>
      <c r="AI996" s="41"/>
      <c r="AK996" s="35"/>
      <c r="AN996" s="35"/>
    </row>
    <row r="997" spans="1:40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5"/>
      <c r="O997" s="2"/>
      <c r="P997" s="35"/>
      <c r="Q997" s="35"/>
      <c r="R997" s="35"/>
      <c r="S997" s="35"/>
      <c r="T997" s="35"/>
      <c r="U997" s="40"/>
      <c r="V997" s="35"/>
      <c r="W997" s="2"/>
      <c r="X997" s="34"/>
      <c r="Y997" s="35"/>
      <c r="AA997" s="36"/>
      <c r="AB997" s="35"/>
      <c r="AD997" s="34"/>
      <c r="AE997" s="35"/>
      <c r="AG997" s="34"/>
      <c r="AH997" s="35"/>
      <c r="AI997" s="41"/>
      <c r="AK997" s="35"/>
      <c r="AN997" s="35"/>
    </row>
    <row r="998" spans="1:40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5"/>
      <c r="O998" s="2"/>
      <c r="P998" s="35"/>
      <c r="Q998" s="35"/>
      <c r="R998" s="35"/>
      <c r="S998" s="35"/>
      <c r="T998" s="35"/>
      <c r="U998" s="40"/>
      <c r="V998" s="35"/>
      <c r="W998" s="2"/>
      <c r="X998" s="34"/>
      <c r="Y998" s="35"/>
      <c r="AA998" s="36"/>
      <c r="AB998" s="35"/>
      <c r="AD998" s="34"/>
      <c r="AE998" s="35"/>
      <c r="AG998" s="34"/>
      <c r="AH998" s="35"/>
      <c r="AI998" s="41"/>
      <c r="AK998" s="35"/>
      <c r="AN998" s="35"/>
    </row>
    <row r="999" spans="1:40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5"/>
      <c r="O999" s="2"/>
      <c r="P999" s="35"/>
      <c r="Q999" s="35"/>
      <c r="R999" s="35"/>
      <c r="S999" s="35"/>
      <c r="T999" s="35"/>
      <c r="U999" s="40"/>
      <c r="V999" s="35"/>
      <c r="W999" s="2"/>
      <c r="X999" s="34"/>
      <c r="Y999" s="35"/>
      <c r="AA999" s="36"/>
      <c r="AB999" s="35"/>
      <c r="AD999" s="34"/>
      <c r="AE999" s="35"/>
      <c r="AG999" s="34"/>
      <c r="AH999" s="35"/>
      <c r="AI999" s="41"/>
      <c r="AK999" s="35"/>
      <c r="AN999" s="35"/>
    </row>
    <row r="1000" spans="1:40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5"/>
      <c r="O1000" s="2"/>
      <c r="P1000" s="35"/>
      <c r="Q1000" s="35"/>
      <c r="R1000" s="35"/>
      <c r="S1000" s="35"/>
      <c r="T1000" s="35"/>
      <c r="U1000" s="40"/>
      <c r="V1000" s="35"/>
      <c r="W1000" s="2"/>
      <c r="X1000" s="34"/>
      <c r="Y1000" s="35"/>
      <c r="AA1000" s="36"/>
      <c r="AB1000" s="35"/>
      <c r="AD1000" s="34"/>
      <c r="AE1000" s="35"/>
      <c r="AG1000" s="34"/>
      <c r="AH1000" s="35"/>
      <c r="AI1000" s="41"/>
      <c r="AK1000" s="35"/>
      <c r="AN1000" s="35"/>
    </row>
    <row r="1001" spans="1:40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35"/>
      <c r="O1001" s="2"/>
      <c r="P1001" s="35"/>
      <c r="Q1001" s="35"/>
      <c r="R1001" s="35"/>
      <c r="S1001" s="35"/>
      <c r="T1001" s="35"/>
      <c r="U1001" s="40"/>
      <c r="V1001" s="35"/>
      <c r="W1001" s="2"/>
      <c r="X1001" s="34"/>
      <c r="Y1001" s="35"/>
      <c r="AA1001" s="36"/>
      <c r="AB1001" s="35"/>
      <c r="AD1001" s="34"/>
      <c r="AE1001" s="35"/>
      <c r="AG1001" s="34"/>
      <c r="AH1001" s="35"/>
      <c r="AI1001" s="41"/>
      <c r="AK1001" s="35"/>
      <c r="AN1001" s="35"/>
    </row>
    <row r="1002" spans="1:40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35"/>
      <c r="O1002" s="2"/>
      <c r="P1002" s="35"/>
      <c r="Q1002" s="35"/>
      <c r="R1002" s="35"/>
      <c r="S1002" s="35"/>
      <c r="T1002" s="35"/>
      <c r="U1002" s="40"/>
      <c r="V1002" s="35"/>
      <c r="W1002" s="2"/>
      <c r="X1002" s="34"/>
      <c r="Y1002" s="35"/>
      <c r="AA1002" s="36"/>
      <c r="AB1002" s="35"/>
      <c r="AD1002" s="34"/>
      <c r="AE1002" s="35"/>
      <c r="AG1002" s="34"/>
      <c r="AH1002" s="35"/>
      <c r="AI1002" s="41"/>
      <c r="AK1002" s="35"/>
      <c r="AN1002" s="3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1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3" width="16" customWidth="1"/>
    <col min="4" max="4" width="19" customWidth="1"/>
    <col min="5" max="5" width="16" customWidth="1"/>
    <col min="6" max="6" width="12" customWidth="1"/>
    <col min="7" max="7" width="16" customWidth="1"/>
    <col min="8" max="8" width="12" customWidth="1"/>
    <col min="9" max="10" width="16" customWidth="1"/>
    <col min="11" max="16" width="50" customWidth="1"/>
    <col min="17" max="17" width="16" customWidth="1"/>
    <col min="18" max="23" width="50" customWidth="1"/>
    <col min="24" max="32" width="16" customWidth="1"/>
    <col min="33" max="48" width="50" customWidth="1"/>
    <col min="49" max="49" width="16" customWidth="1"/>
    <col min="50" max="50" width="50" customWidth="1"/>
    <col min="51" max="52" width="16" customWidth="1"/>
  </cols>
  <sheetData>
    <row r="1" spans="1:52" ht="12.75" customHeight="1" x14ac:dyDescent="0.3">
      <c r="A1" s="42" t="s">
        <v>90</v>
      </c>
      <c r="B1" s="42" t="s">
        <v>91</v>
      </c>
      <c r="C1" s="42" t="s">
        <v>92</v>
      </c>
      <c r="D1" s="42" t="s">
        <v>93</v>
      </c>
      <c r="E1" s="42" t="s">
        <v>94</v>
      </c>
      <c r="F1" s="42" t="s">
        <v>95</v>
      </c>
      <c r="G1" s="42" t="s">
        <v>96</v>
      </c>
      <c r="H1" s="42" t="s">
        <v>97</v>
      </c>
      <c r="I1" s="42" t="s">
        <v>98</v>
      </c>
      <c r="J1" s="42" t="s">
        <v>99</v>
      </c>
      <c r="K1" s="42" t="s">
        <v>100</v>
      </c>
      <c r="L1" s="42" t="s">
        <v>101</v>
      </c>
      <c r="M1" s="42" t="s">
        <v>102</v>
      </c>
      <c r="N1" s="42" t="s">
        <v>103</v>
      </c>
      <c r="O1" s="42" t="s">
        <v>104</v>
      </c>
      <c r="P1" s="42" t="s">
        <v>105</v>
      </c>
      <c r="Q1" s="42" t="s">
        <v>106</v>
      </c>
      <c r="R1" s="42" t="s">
        <v>107</v>
      </c>
      <c r="S1" s="42" t="s">
        <v>108</v>
      </c>
      <c r="T1" s="42" t="s">
        <v>109</v>
      </c>
      <c r="U1" s="42" t="s">
        <v>110</v>
      </c>
      <c r="V1" s="42" t="s">
        <v>111</v>
      </c>
      <c r="W1" s="42" t="s">
        <v>112</v>
      </c>
      <c r="X1" s="42" t="s">
        <v>113</v>
      </c>
      <c r="Y1" s="42" t="s">
        <v>114</v>
      </c>
      <c r="Z1" s="42" t="s">
        <v>115</v>
      </c>
      <c r="AA1" s="42" t="s">
        <v>116</v>
      </c>
      <c r="AB1" s="42" t="s">
        <v>117</v>
      </c>
      <c r="AC1" s="42" t="s">
        <v>118</v>
      </c>
      <c r="AD1" s="42" t="s">
        <v>119</v>
      </c>
      <c r="AE1" s="42" t="s">
        <v>120</v>
      </c>
      <c r="AF1" s="42" t="s">
        <v>121</v>
      </c>
      <c r="AG1" s="42" t="s">
        <v>122</v>
      </c>
      <c r="AH1" s="42" t="s">
        <v>123</v>
      </c>
      <c r="AI1" s="42" t="s">
        <v>124</v>
      </c>
      <c r="AJ1" s="42" t="s">
        <v>125</v>
      </c>
      <c r="AK1" s="42" t="s">
        <v>126</v>
      </c>
      <c r="AL1" s="42" t="s">
        <v>127</v>
      </c>
      <c r="AM1" s="42" t="s">
        <v>128</v>
      </c>
      <c r="AN1" s="42" t="s">
        <v>129</v>
      </c>
      <c r="AO1" s="42" t="s">
        <v>130</v>
      </c>
      <c r="AP1" s="42" t="s">
        <v>131</v>
      </c>
      <c r="AQ1" s="42" t="s">
        <v>132</v>
      </c>
      <c r="AR1" s="42" t="s">
        <v>133</v>
      </c>
      <c r="AS1" s="42" t="s">
        <v>134</v>
      </c>
      <c r="AT1" s="42" t="s">
        <v>135</v>
      </c>
      <c r="AU1" s="42" t="s">
        <v>136</v>
      </c>
      <c r="AV1" s="42" t="s">
        <v>137</v>
      </c>
      <c r="AW1" s="42" t="s">
        <v>138</v>
      </c>
      <c r="AX1" s="42" t="s">
        <v>139</v>
      </c>
      <c r="AY1" s="42" t="s">
        <v>140</v>
      </c>
      <c r="AZ1" s="42" t="s">
        <v>141</v>
      </c>
    </row>
    <row r="2" spans="1:52" ht="12.75" customHeight="1" x14ac:dyDescent="0.25">
      <c r="A2" s="43">
        <v>1</v>
      </c>
      <c r="B2" s="43">
        <v>26179</v>
      </c>
      <c r="C2" s="43">
        <v>26179</v>
      </c>
      <c r="D2" s="44" t="s">
        <v>142</v>
      </c>
      <c r="E2" s="44">
        <v>157.44037611834599</v>
      </c>
      <c r="F2" s="44" t="s">
        <v>143</v>
      </c>
      <c r="G2" s="44">
        <v>10482.1078989</v>
      </c>
      <c r="H2" s="44" t="s">
        <v>144</v>
      </c>
      <c r="I2" s="44">
        <v>10482.1076911</v>
      </c>
      <c r="J2" s="43">
        <v>18004</v>
      </c>
      <c r="K2" s="44" t="s">
        <v>144</v>
      </c>
      <c r="L2" s="44" t="s">
        <v>144</v>
      </c>
      <c r="M2" s="44" t="s">
        <v>1</v>
      </c>
      <c r="N2" s="44" t="s">
        <v>145</v>
      </c>
      <c r="O2" s="44" t="s">
        <v>146</v>
      </c>
      <c r="P2" s="44" t="s">
        <v>147</v>
      </c>
      <c r="Q2" s="45">
        <v>18745</v>
      </c>
      <c r="R2" s="44" t="s">
        <v>148</v>
      </c>
      <c r="S2" s="44" t="s">
        <v>1</v>
      </c>
      <c r="T2" s="44" t="s">
        <v>1</v>
      </c>
      <c r="U2" s="44" t="s">
        <v>1</v>
      </c>
      <c r="V2" s="44" t="s">
        <v>1</v>
      </c>
      <c r="W2" s="44" t="s">
        <v>1</v>
      </c>
      <c r="X2" s="44">
        <v>0</v>
      </c>
      <c r="Y2" s="44">
        <v>0</v>
      </c>
      <c r="Z2" s="44">
        <v>0</v>
      </c>
      <c r="AA2" s="44">
        <v>0</v>
      </c>
      <c r="AB2" s="44">
        <v>0</v>
      </c>
      <c r="AC2" s="44">
        <v>0</v>
      </c>
      <c r="AD2" s="44">
        <v>0</v>
      </c>
      <c r="AE2" s="44">
        <v>0</v>
      </c>
      <c r="AF2" s="44">
        <v>0</v>
      </c>
      <c r="AG2" s="44" t="s">
        <v>1</v>
      </c>
      <c r="AH2" s="44" t="s">
        <v>1</v>
      </c>
      <c r="AI2" s="44" t="s">
        <v>1</v>
      </c>
      <c r="AJ2" s="44" t="s">
        <v>1</v>
      </c>
      <c r="AK2" s="44" t="s">
        <v>1</v>
      </c>
      <c r="AL2" s="44" t="s">
        <v>1</v>
      </c>
      <c r="AM2" s="44" t="s">
        <v>1</v>
      </c>
      <c r="AN2" s="44" t="s">
        <v>1</v>
      </c>
      <c r="AO2" s="44" t="s">
        <v>149</v>
      </c>
      <c r="AP2" s="44" t="s">
        <v>150</v>
      </c>
      <c r="AQ2" s="44" t="s">
        <v>151</v>
      </c>
      <c r="AR2" s="44" t="s">
        <v>1</v>
      </c>
      <c r="AS2" s="44" t="s">
        <v>152</v>
      </c>
      <c r="AT2" s="44" t="s">
        <v>153</v>
      </c>
      <c r="AU2" s="44" t="s">
        <v>154</v>
      </c>
      <c r="AV2" s="44" t="s">
        <v>154</v>
      </c>
      <c r="AW2" s="44">
        <v>10482.1076911</v>
      </c>
      <c r="AX2" s="44" t="s">
        <v>155</v>
      </c>
      <c r="AY2" s="44">
        <v>10482.10769112832</v>
      </c>
      <c r="AZ2" s="44">
        <v>6857639.6011670865</v>
      </c>
    </row>
    <row r="3" spans="1:52" ht="12.75" customHeight="1" x14ac:dyDescent="0.25">
      <c r="A3" s="43">
        <v>2</v>
      </c>
      <c r="B3" s="43">
        <v>25742</v>
      </c>
      <c r="C3" s="43">
        <v>25742</v>
      </c>
      <c r="D3" s="44" t="s">
        <v>156</v>
      </c>
      <c r="E3" s="44">
        <v>42.819617961161597</v>
      </c>
      <c r="F3" s="44" t="s">
        <v>157</v>
      </c>
      <c r="G3" s="44">
        <v>5686.1053113099997</v>
      </c>
      <c r="H3" s="44" t="s">
        <v>158</v>
      </c>
      <c r="I3" s="44">
        <v>5686.1058018699996</v>
      </c>
      <c r="J3" s="43">
        <v>16697</v>
      </c>
      <c r="K3" s="44" t="s">
        <v>158</v>
      </c>
      <c r="L3" s="44" t="s">
        <v>158</v>
      </c>
      <c r="M3" s="44" t="s">
        <v>1</v>
      </c>
      <c r="N3" s="44" t="s">
        <v>145</v>
      </c>
      <c r="O3" s="44" t="s">
        <v>159</v>
      </c>
      <c r="P3" s="44" t="s">
        <v>160</v>
      </c>
      <c r="Q3" s="45">
        <v>24296</v>
      </c>
      <c r="R3" s="44" t="s">
        <v>148</v>
      </c>
      <c r="S3" s="44" t="s">
        <v>1</v>
      </c>
      <c r="T3" s="44" t="s">
        <v>1</v>
      </c>
      <c r="U3" s="44" t="s">
        <v>1</v>
      </c>
      <c r="V3" s="44" t="s">
        <v>1</v>
      </c>
      <c r="W3" s="44" t="s">
        <v>1</v>
      </c>
      <c r="X3" s="44">
        <v>0</v>
      </c>
      <c r="Y3" s="44">
        <v>0</v>
      </c>
      <c r="Z3" s="44">
        <v>0</v>
      </c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 t="s">
        <v>1</v>
      </c>
      <c r="AH3" s="44" t="s">
        <v>1</v>
      </c>
      <c r="AI3" s="44" t="s">
        <v>1</v>
      </c>
      <c r="AJ3" s="44" t="s">
        <v>1</v>
      </c>
      <c r="AK3" s="44" t="s">
        <v>1</v>
      </c>
      <c r="AL3" s="44" t="s">
        <v>1</v>
      </c>
      <c r="AM3" s="44" t="s">
        <v>1</v>
      </c>
      <c r="AN3" s="44" t="s">
        <v>1</v>
      </c>
      <c r="AO3" s="44" t="s">
        <v>161</v>
      </c>
      <c r="AP3" s="44" t="s">
        <v>162</v>
      </c>
      <c r="AQ3" s="44" t="s">
        <v>163</v>
      </c>
      <c r="AR3" s="44" t="s">
        <v>1</v>
      </c>
      <c r="AS3" s="44" t="s">
        <v>152</v>
      </c>
      <c r="AT3" s="44" t="s">
        <v>153</v>
      </c>
      <c r="AU3" s="44" t="s">
        <v>154</v>
      </c>
      <c r="AV3" s="44" t="s">
        <v>154</v>
      </c>
      <c r="AW3" s="44">
        <v>5686.1058018699996</v>
      </c>
      <c r="AX3" s="44" t="s">
        <v>164</v>
      </c>
      <c r="AY3" s="44">
        <v>5686.1058018678741</v>
      </c>
      <c r="AZ3" s="44">
        <v>1864981.0909155151</v>
      </c>
    </row>
    <row r="4" spans="1:52" ht="12.75" customHeight="1" x14ac:dyDescent="0.25">
      <c r="A4" s="43">
        <v>3</v>
      </c>
      <c r="B4" s="43">
        <v>2855</v>
      </c>
      <c r="C4" s="43">
        <v>2855</v>
      </c>
      <c r="D4" s="44" t="s">
        <v>165</v>
      </c>
      <c r="E4" s="44">
        <v>158.61625948977263</v>
      </c>
      <c r="F4" s="44" t="s">
        <v>166</v>
      </c>
      <c r="G4" s="44">
        <v>10514.305947299999</v>
      </c>
      <c r="H4" s="44" t="s">
        <v>167</v>
      </c>
      <c r="I4" s="44">
        <v>10514.3059849</v>
      </c>
      <c r="J4" s="43">
        <v>16644</v>
      </c>
      <c r="K4" s="44" t="s">
        <v>167</v>
      </c>
      <c r="L4" s="44" t="s">
        <v>167</v>
      </c>
      <c r="M4" s="44" t="s">
        <v>1</v>
      </c>
      <c r="N4" s="44" t="s">
        <v>145</v>
      </c>
      <c r="O4" s="44" t="s">
        <v>159</v>
      </c>
      <c r="P4" s="44" t="s">
        <v>1</v>
      </c>
      <c r="Q4" s="45">
        <v>40030</v>
      </c>
      <c r="R4" s="44" t="s">
        <v>168</v>
      </c>
      <c r="S4" s="44" t="s">
        <v>1</v>
      </c>
      <c r="T4" s="44" t="s">
        <v>1</v>
      </c>
      <c r="U4" s="44" t="s">
        <v>1</v>
      </c>
      <c r="V4" s="44" t="s">
        <v>1</v>
      </c>
      <c r="W4" s="44" t="s">
        <v>1</v>
      </c>
      <c r="X4" s="44">
        <v>0</v>
      </c>
      <c r="Y4" s="44">
        <v>0</v>
      </c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 t="s">
        <v>1</v>
      </c>
      <c r="AH4" s="44" t="s">
        <v>1</v>
      </c>
      <c r="AI4" s="44" t="s">
        <v>1</v>
      </c>
      <c r="AJ4" s="44" t="s">
        <v>1</v>
      </c>
      <c r="AK4" s="44" t="s">
        <v>1</v>
      </c>
      <c r="AL4" s="44" t="s">
        <v>1</v>
      </c>
      <c r="AM4" s="44" t="s">
        <v>1</v>
      </c>
      <c r="AN4" s="44" t="s">
        <v>1</v>
      </c>
      <c r="AO4" s="44" t="s">
        <v>169</v>
      </c>
      <c r="AP4" s="44" t="s">
        <v>162</v>
      </c>
      <c r="AQ4" s="44" t="s">
        <v>163</v>
      </c>
      <c r="AR4" s="44" t="s">
        <v>1</v>
      </c>
      <c r="AS4" s="44" t="s">
        <v>152</v>
      </c>
      <c r="AT4" s="44" t="s">
        <v>153</v>
      </c>
      <c r="AU4" s="44" t="s">
        <v>154</v>
      </c>
      <c r="AV4" s="44" t="s">
        <v>154</v>
      </c>
      <c r="AW4" s="44">
        <v>10514.3059849</v>
      </c>
      <c r="AX4" s="44" t="s">
        <v>164</v>
      </c>
      <c r="AY4" s="44">
        <v>10514.305984935498</v>
      </c>
      <c r="AZ4" s="44">
        <v>6908568.561328222</v>
      </c>
    </row>
    <row r="5" spans="1:52" ht="12.75" customHeight="1" x14ac:dyDescent="0.25">
      <c r="A5" s="43">
        <v>4</v>
      </c>
      <c r="B5" s="43">
        <v>7625</v>
      </c>
      <c r="C5" s="43">
        <v>7625</v>
      </c>
      <c r="D5" s="44" t="s">
        <v>170</v>
      </c>
      <c r="E5" s="44">
        <v>223.53406254828127</v>
      </c>
      <c r="F5" s="44" t="s">
        <v>171</v>
      </c>
      <c r="G5" s="44">
        <v>21234.828958300001</v>
      </c>
      <c r="H5" s="44" t="s">
        <v>172</v>
      </c>
      <c r="I5" s="44">
        <v>21234.828898100001</v>
      </c>
      <c r="J5" s="43">
        <v>23392</v>
      </c>
      <c r="K5" s="44" t="s">
        <v>172</v>
      </c>
      <c r="L5" s="44" t="s">
        <v>172</v>
      </c>
      <c r="M5" s="44" t="s">
        <v>1</v>
      </c>
      <c r="N5" s="44" t="s">
        <v>145</v>
      </c>
      <c r="O5" s="44" t="s">
        <v>173</v>
      </c>
      <c r="P5" s="44" t="s">
        <v>1</v>
      </c>
      <c r="Q5" s="45">
        <v>40030</v>
      </c>
      <c r="R5" s="44" t="s">
        <v>168</v>
      </c>
      <c r="S5" s="44" t="s">
        <v>1</v>
      </c>
      <c r="T5" s="44" t="s">
        <v>1</v>
      </c>
      <c r="U5" s="44" t="s">
        <v>1</v>
      </c>
      <c r="V5" s="44" t="s">
        <v>1</v>
      </c>
      <c r="W5" s="44" t="s">
        <v>1</v>
      </c>
      <c r="X5" s="44">
        <v>0</v>
      </c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 t="s">
        <v>1</v>
      </c>
      <c r="AH5" s="44" t="s">
        <v>1</v>
      </c>
      <c r="AI5" s="44" t="s">
        <v>1</v>
      </c>
      <c r="AJ5" s="44" t="s">
        <v>1</v>
      </c>
      <c r="AK5" s="44" t="s">
        <v>1</v>
      </c>
      <c r="AL5" s="44" t="s">
        <v>1</v>
      </c>
      <c r="AM5" s="44" t="s">
        <v>1</v>
      </c>
      <c r="AN5" s="44" t="s">
        <v>1</v>
      </c>
      <c r="AO5" s="44" t="s">
        <v>174</v>
      </c>
      <c r="AP5" s="44" t="s">
        <v>175</v>
      </c>
      <c r="AQ5" s="44" t="s">
        <v>163</v>
      </c>
      <c r="AR5" s="44" t="s">
        <v>1</v>
      </c>
      <c r="AS5" s="44" t="s">
        <v>152</v>
      </c>
      <c r="AT5" s="44" t="s">
        <v>153</v>
      </c>
      <c r="AU5" s="44" t="s">
        <v>154</v>
      </c>
      <c r="AV5" s="44" t="s">
        <v>154</v>
      </c>
      <c r="AW5" s="44">
        <v>21234.828898100001</v>
      </c>
      <c r="AX5" s="44" t="s">
        <v>164</v>
      </c>
      <c r="AY5" s="44">
        <v>16219.270670793412</v>
      </c>
      <c r="AZ5" s="44">
        <v>9735951.5786932502</v>
      </c>
    </row>
    <row r="6" spans="1:52" ht="12.75" customHeight="1" x14ac:dyDescent="0.25">
      <c r="A6" s="43">
        <v>5</v>
      </c>
      <c r="B6" s="43">
        <v>18621</v>
      </c>
      <c r="C6" s="43">
        <v>18621</v>
      </c>
      <c r="D6" s="44" t="s">
        <v>176</v>
      </c>
      <c r="E6" s="44">
        <v>636.34311654373369</v>
      </c>
      <c r="F6" s="44" t="s">
        <v>177</v>
      </c>
      <c r="G6" s="44">
        <v>21059.3508296</v>
      </c>
      <c r="H6" s="44" t="s">
        <v>178</v>
      </c>
      <c r="I6" s="44">
        <v>21059.350796700001</v>
      </c>
      <c r="J6" s="43">
        <v>16684</v>
      </c>
      <c r="K6" s="44" t="s">
        <v>178</v>
      </c>
      <c r="L6" s="44" t="s">
        <v>178</v>
      </c>
      <c r="M6" s="44" t="s">
        <v>1</v>
      </c>
      <c r="N6" s="44" t="s">
        <v>145</v>
      </c>
      <c r="O6" s="44" t="s">
        <v>159</v>
      </c>
      <c r="P6" s="44" t="s">
        <v>1</v>
      </c>
      <c r="Q6" s="45">
        <v>40030</v>
      </c>
      <c r="R6" s="44" t="s">
        <v>168</v>
      </c>
      <c r="S6" s="44" t="s">
        <v>1</v>
      </c>
      <c r="T6" s="44" t="s">
        <v>1</v>
      </c>
      <c r="U6" s="44" t="s">
        <v>1</v>
      </c>
      <c r="V6" s="44" t="s">
        <v>1</v>
      </c>
      <c r="W6" s="44" t="s">
        <v>1</v>
      </c>
      <c r="X6" s="44">
        <v>0</v>
      </c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 t="s">
        <v>1</v>
      </c>
      <c r="AH6" s="44" t="s">
        <v>1</v>
      </c>
      <c r="AI6" s="44" t="s">
        <v>1</v>
      </c>
      <c r="AJ6" s="44" t="s">
        <v>1</v>
      </c>
      <c r="AK6" s="44" t="s">
        <v>1</v>
      </c>
      <c r="AL6" s="44" t="s">
        <v>1</v>
      </c>
      <c r="AM6" s="44" t="s">
        <v>1</v>
      </c>
      <c r="AN6" s="44" t="s">
        <v>1</v>
      </c>
      <c r="AO6" s="44" t="s">
        <v>179</v>
      </c>
      <c r="AP6" s="44" t="s">
        <v>162</v>
      </c>
      <c r="AQ6" s="44" t="s">
        <v>163</v>
      </c>
      <c r="AR6" s="44" t="s">
        <v>1</v>
      </c>
      <c r="AS6" s="44" t="s">
        <v>152</v>
      </c>
      <c r="AT6" s="44" t="s">
        <v>153</v>
      </c>
      <c r="AU6" s="44" t="s">
        <v>154</v>
      </c>
      <c r="AV6" s="44" t="s">
        <v>154</v>
      </c>
      <c r="AW6" s="44">
        <v>21059.350796700001</v>
      </c>
      <c r="AX6" s="44" t="s">
        <v>164</v>
      </c>
      <c r="AY6" s="44">
        <v>21059.350796683728</v>
      </c>
      <c r="AZ6" s="44">
        <v>27715822.088371541</v>
      </c>
    </row>
    <row r="7" spans="1:52" ht="12.75" customHeight="1" x14ac:dyDescent="0.25">
      <c r="A7" s="43">
        <v>6</v>
      </c>
      <c r="B7" s="43">
        <v>20365</v>
      </c>
      <c r="C7" s="43">
        <v>20365</v>
      </c>
      <c r="D7" s="44" t="s">
        <v>180</v>
      </c>
      <c r="E7" s="44">
        <v>351.57955642206821</v>
      </c>
      <c r="F7" s="44" t="s">
        <v>181</v>
      </c>
      <c r="G7" s="44">
        <v>18354.362642399999</v>
      </c>
      <c r="H7" s="44" t="s">
        <v>182</v>
      </c>
      <c r="I7" s="44">
        <v>18354.362896400002</v>
      </c>
      <c r="J7" s="43">
        <v>23391</v>
      </c>
      <c r="K7" s="44" t="s">
        <v>182</v>
      </c>
      <c r="L7" s="44" t="s">
        <v>182</v>
      </c>
      <c r="M7" s="44" t="s">
        <v>1</v>
      </c>
      <c r="N7" s="44" t="s">
        <v>145</v>
      </c>
      <c r="O7" s="44" t="s">
        <v>173</v>
      </c>
      <c r="P7" s="44" t="s">
        <v>1</v>
      </c>
      <c r="Q7" s="45">
        <v>40030</v>
      </c>
      <c r="R7" s="44" t="s">
        <v>168</v>
      </c>
      <c r="S7" s="44" t="s">
        <v>1</v>
      </c>
      <c r="T7" s="44" t="s">
        <v>1</v>
      </c>
      <c r="U7" s="44" t="s">
        <v>1</v>
      </c>
      <c r="V7" s="44" t="s">
        <v>1</v>
      </c>
      <c r="W7" s="44" t="s">
        <v>1</v>
      </c>
      <c r="X7" s="44">
        <v>0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 t="s">
        <v>1</v>
      </c>
      <c r="AH7" s="44" t="s">
        <v>1</v>
      </c>
      <c r="AI7" s="44" t="s">
        <v>1</v>
      </c>
      <c r="AJ7" s="44" t="s">
        <v>1</v>
      </c>
      <c r="AK7" s="44" t="s">
        <v>1</v>
      </c>
      <c r="AL7" s="44" t="s">
        <v>1</v>
      </c>
      <c r="AM7" s="44" t="s">
        <v>1</v>
      </c>
      <c r="AN7" s="44" t="s">
        <v>1</v>
      </c>
      <c r="AO7" s="44" t="s">
        <v>183</v>
      </c>
      <c r="AP7" s="44" t="s">
        <v>175</v>
      </c>
      <c r="AQ7" s="44" t="s">
        <v>163</v>
      </c>
      <c r="AR7" s="44" t="s">
        <v>1</v>
      </c>
      <c r="AS7" s="44" t="s">
        <v>152</v>
      </c>
      <c r="AT7" s="44" t="s">
        <v>153</v>
      </c>
      <c r="AU7" s="44" t="s">
        <v>154</v>
      </c>
      <c r="AV7" s="44" t="s">
        <v>154</v>
      </c>
      <c r="AW7" s="44">
        <v>18354.362896400002</v>
      </c>
      <c r="AX7" s="44" t="s">
        <v>164</v>
      </c>
      <c r="AY7" s="44">
        <v>17896.769866864823</v>
      </c>
      <c r="AZ7" s="44">
        <v>15312681.799165154</v>
      </c>
    </row>
    <row r="8" spans="1:52" ht="12.75" customHeight="1" x14ac:dyDescent="0.25">
      <c r="A8" s="43">
        <v>7</v>
      </c>
      <c r="B8" s="43">
        <v>21492</v>
      </c>
      <c r="C8" s="43">
        <v>21492</v>
      </c>
      <c r="D8" s="44" t="s">
        <v>184</v>
      </c>
      <c r="E8" s="44">
        <v>635.74028835750312</v>
      </c>
      <c r="F8" s="44" t="s">
        <v>185</v>
      </c>
      <c r="G8" s="44">
        <v>21098.451987500001</v>
      </c>
      <c r="H8" s="44" t="s">
        <v>186</v>
      </c>
      <c r="I8" s="44">
        <v>21098.452123200001</v>
      </c>
      <c r="J8" s="43">
        <v>16691</v>
      </c>
      <c r="K8" s="44" t="s">
        <v>186</v>
      </c>
      <c r="L8" s="44" t="s">
        <v>186</v>
      </c>
      <c r="M8" s="44" t="s">
        <v>1</v>
      </c>
      <c r="N8" s="44" t="s">
        <v>145</v>
      </c>
      <c r="O8" s="44" t="s">
        <v>159</v>
      </c>
      <c r="P8" s="44" t="s">
        <v>1</v>
      </c>
      <c r="Q8" s="45">
        <v>40030</v>
      </c>
      <c r="R8" s="44" t="s">
        <v>168</v>
      </c>
      <c r="S8" s="44" t="s">
        <v>1</v>
      </c>
      <c r="T8" s="44" t="s">
        <v>1</v>
      </c>
      <c r="U8" s="44" t="s">
        <v>1</v>
      </c>
      <c r="V8" s="44" t="s">
        <v>1</v>
      </c>
      <c r="W8" s="44" t="s">
        <v>1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 t="s">
        <v>1</v>
      </c>
      <c r="AH8" s="44" t="s">
        <v>1</v>
      </c>
      <c r="AI8" s="44" t="s">
        <v>1</v>
      </c>
      <c r="AJ8" s="44" t="s">
        <v>1</v>
      </c>
      <c r="AK8" s="44" t="s">
        <v>1</v>
      </c>
      <c r="AL8" s="44" t="s">
        <v>1</v>
      </c>
      <c r="AM8" s="44" t="s">
        <v>1</v>
      </c>
      <c r="AN8" s="44" t="s">
        <v>1</v>
      </c>
      <c r="AO8" s="44" t="s">
        <v>187</v>
      </c>
      <c r="AP8" s="44" t="s">
        <v>162</v>
      </c>
      <c r="AQ8" s="44" t="s">
        <v>163</v>
      </c>
      <c r="AR8" s="44" t="s">
        <v>1</v>
      </c>
      <c r="AS8" s="44" t="s">
        <v>152</v>
      </c>
      <c r="AT8" s="44" t="s">
        <v>153</v>
      </c>
      <c r="AU8" s="44" t="s">
        <v>154</v>
      </c>
      <c r="AV8" s="44" t="s">
        <v>154</v>
      </c>
      <c r="AW8" s="44">
        <v>21098.452123200001</v>
      </c>
      <c r="AX8" s="44" t="s">
        <v>164</v>
      </c>
      <c r="AY8" s="44">
        <v>21098.452123192321</v>
      </c>
      <c r="AZ8" s="44">
        <v>27689175.691345595</v>
      </c>
    </row>
    <row r="9" spans="1:52" ht="12.75" customHeight="1" x14ac:dyDescent="0.25">
      <c r="A9" s="43">
        <v>8</v>
      </c>
      <c r="B9" s="43">
        <v>21545</v>
      </c>
      <c r="C9" s="43">
        <v>21545</v>
      </c>
      <c r="D9" s="44" t="s">
        <v>188</v>
      </c>
      <c r="E9" s="44">
        <v>479.13343805194341</v>
      </c>
      <c r="F9" s="44" t="s">
        <v>189</v>
      </c>
      <c r="G9" s="44">
        <v>21091.998735900001</v>
      </c>
      <c r="H9" s="44" t="s">
        <v>190</v>
      </c>
      <c r="I9" s="44">
        <v>21091.9982906</v>
      </c>
      <c r="J9" s="43">
        <v>16681</v>
      </c>
      <c r="K9" s="44" t="s">
        <v>190</v>
      </c>
      <c r="L9" s="44" t="s">
        <v>190</v>
      </c>
      <c r="M9" s="44" t="s">
        <v>1</v>
      </c>
      <c r="N9" s="44" t="s">
        <v>145</v>
      </c>
      <c r="O9" s="44" t="s">
        <v>159</v>
      </c>
      <c r="P9" s="44" t="s">
        <v>1</v>
      </c>
      <c r="Q9" s="45">
        <v>40030</v>
      </c>
      <c r="R9" s="44" t="s">
        <v>168</v>
      </c>
      <c r="S9" s="44" t="s">
        <v>1</v>
      </c>
      <c r="T9" s="44" t="s">
        <v>1</v>
      </c>
      <c r="U9" s="44" t="s">
        <v>1</v>
      </c>
      <c r="V9" s="44" t="s">
        <v>1</v>
      </c>
      <c r="W9" s="44" t="s">
        <v>1</v>
      </c>
      <c r="X9" s="44">
        <v>0</v>
      </c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 t="s">
        <v>1</v>
      </c>
      <c r="AH9" s="44" t="s">
        <v>1</v>
      </c>
      <c r="AI9" s="44" t="s">
        <v>1</v>
      </c>
      <c r="AJ9" s="44" t="s">
        <v>1</v>
      </c>
      <c r="AK9" s="44" t="s">
        <v>1</v>
      </c>
      <c r="AL9" s="44" t="s">
        <v>1</v>
      </c>
      <c r="AM9" s="44" t="s">
        <v>1</v>
      </c>
      <c r="AN9" s="44" t="s">
        <v>1</v>
      </c>
      <c r="AO9" s="44" t="s">
        <v>191</v>
      </c>
      <c r="AP9" s="44" t="s">
        <v>162</v>
      </c>
      <c r="AQ9" s="44" t="s">
        <v>163</v>
      </c>
      <c r="AR9" s="44" t="s">
        <v>1</v>
      </c>
      <c r="AS9" s="44" t="s">
        <v>152</v>
      </c>
      <c r="AT9" s="44" t="s">
        <v>153</v>
      </c>
      <c r="AU9" s="44" t="s">
        <v>154</v>
      </c>
      <c r="AV9" s="44" t="s">
        <v>154</v>
      </c>
      <c r="AW9" s="44">
        <v>21091.9982906</v>
      </c>
      <c r="AX9" s="44" t="s">
        <v>164</v>
      </c>
      <c r="AY9" s="44">
        <v>21091.99829063797</v>
      </c>
      <c r="AZ9" s="44">
        <v>20868264.404064886</v>
      </c>
    </row>
    <row r="10" spans="1:52" ht="12.75" customHeight="1" x14ac:dyDescent="0.25">
      <c r="A10" s="43">
        <v>9</v>
      </c>
      <c r="B10" s="43">
        <v>21553</v>
      </c>
      <c r="C10" s="43">
        <v>21553</v>
      </c>
      <c r="D10" s="44" t="s">
        <v>192</v>
      </c>
      <c r="E10" s="44">
        <v>323.12500001333217</v>
      </c>
      <c r="F10" s="44" t="s">
        <v>193</v>
      </c>
      <c r="G10" s="44">
        <v>15876.328192700001</v>
      </c>
      <c r="H10" s="44" t="s">
        <v>194</v>
      </c>
      <c r="I10" s="44">
        <v>15876.327646600001</v>
      </c>
      <c r="J10" s="43">
        <v>16682</v>
      </c>
      <c r="K10" s="44" t="s">
        <v>194</v>
      </c>
      <c r="L10" s="44" t="s">
        <v>194</v>
      </c>
      <c r="M10" s="44" t="s">
        <v>1</v>
      </c>
      <c r="N10" s="44" t="s">
        <v>145</v>
      </c>
      <c r="O10" s="44" t="s">
        <v>159</v>
      </c>
      <c r="P10" s="44" t="s">
        <v>1</v>
      </c>
      <c r="Q10" s="45">
        <v>40030</v>
      </c>
      <c r="R10" s="44" t="s">
        <v>168</v>
      </c>
      <c r="S10" s="44" t="s">
        <v>1</v>
      </c>
      <c r="T10" s="44" t="s">
        <v>1</v>
      </c>
      <c r="U10" s="44" t="s">
        <v>1</v>
      </c>
      <c r="V10" s="44" t="s">
        <v>1</v>
      </c>
      <c r="W10" s="44" t="s">
        <v>1</v>
      </c>
      <c r="X10" s="44">
        <v>0</v>
      </c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 t="s">
        <v>1</v>
      </c>
      <c r="AH10" s="44" t="s">
        <v>1</v>
      </c>
      <c r="AI10" s="44" t="s">
        <v>1</v>
      </c>
      <c r="AJ10" s="44" t="s">
        <v>1</v>
      </c>
      <c r="AK10" s="44" t="s">
        <v>1</v>
      </c>
      <c r="AL10" s="44" t="s">
        <v>1</v>
      </c>
      <c r="AM10" s="44" t="s">
        <v>1</v>
      </c>
      <c r="AN10" s="44" t="s">
        <v>1</v>
      </c>
      <c r="AO10" s="44" t="s">
        <v>195</v>
      </c>
      <c r="AP10" s="44" t="s">
        <v>162</v>
      </c>
      <c r="AQ10" s="44" t="s">
        <v>163</v>
      </c>
      <c r="AR10" s="44" t="s">
        <v>1</v>
      </c>
      <c r="AS10" s="44" t="s">
        <v>152</v>
      </c>
      <c r="AT10" s="44" t="s">
        <v>153</v>
      </c>
      <c r="AU10" s="44" t="s">
        <v>154</v>
      </c>
      <c r="AV10" s="44" t="s">
        <v>154</v>
      </c>
      <c r="AW10" s="44">
        <v>15876.327646600001</v>
      </c>
      <c r="AX10" s="44" t="s">
        <v>164</v>
      </c>
      <c r="AY10" s="44">
        <v>15876.327646563259</v>
      </c>
      <c r="AZ10" s="44">
        <v>14073727.800718609</v>
      </c>
    </row>
    <row r="11" spans="1:52" ht="12.75" customHeight="1" x14ac:dyDescent="0.25">
      <c r="A11" s="43">
        <v>10</v>
      </c>
      <c r="B11" s="43">
        <v>22664</v>
      </c>
      <c r="C11" s="43">
        <v>22664</v>
      </c>
      <c r="D11" s="44" t="s">
        <v>196</v>
      </c>
      <c r="E11" s="44">
        <v>180.36753500003994</v>
      </c>
      <c r="F11" s="44" t="s">
        <v>197</v>
      </c>
      <c r="G11" s="44">
        <v>13232.1597573</v>
      </c>
      <c r="H11" s="44" t="s">
        <v>198</v>
      </c>
      <c r="I11" s="44">
        <v>13232.159693899999</v>
      </c>
      <c r="J11" s="43">
        <v>23433</v>
      </c>
      <c r="K11" s="44" t="s">
        <v>198</v>
      </c>
      <c r="L11" s="44" t="s">
        <v>198</v>
      </c>
      <c r="M11" s="44" t="s">
        <v>1</v>
      </c>
      <c r="N11" s="44" t="s">
        <v>145</v>
      </c>
      <c r="O11" s="44" t="s">
        <v>173</v>
      </c>
      <c r="P11" s="44" t="s">
        <v>1</v>
      </c>
      <c r="Q11" s="45">
        <v>40030</v>
      </c>
      <c r="R11" s="44" t="s">
        <v>168</v>
      </c>
      <c r="S11" s="44" t="s">
        <v>1</v>
      </c>
      <c r="T11" s="44" t="s">
        <v>1</v>
      </c>
      <c r="U11" s="44" t="s">
        <v>1</v>
      </c>
      <c r="V11" s="44" t="s">
        <v>1</v>
      </c>
      <c r="W11" s="44" t="s">
        <v>1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 t="s">
        <v>1</v>
      </c>
      <c r="AH11" s="44" t="s">
        <v>1</v>
      </c>
      <c r="AI11" s="44" t="s">
        <v>1</v>
      </c>
      <c r="AJ11" s="44" t="s">
        <v>1</v>
      </c>
      <c r="AK11" s="44" t="s">
        <v>1</v>
      </c>
      <c r="AL11" s="44" t="s">
        <v>1</v>
      </c>
      <c r="AM11" s="44" t="s">
        <v>1</v>
      </c>
      <c r="AN11" s="44" t="s">
        <v>1</v>
      </c>
      <c r="AO11" s="44" t="s">
        <v>199</v>
      </c>
      <c r="AP11" s="44" t="s">
        <v>175</v>
      </c>
      <c r="AQ11" s="44" t="s">
        <v>200</v>
      </c>
      <c r="AR11" s="44" t="s">
        <v>1</v>
      </c>
      <c r="AS11" s="44" t="s">
        <v>152</v>
      </c>
      <c r="AT11" s="44" t="s">
        <v>153</v>
      </c>
      <c r="AU11" s="44" t="s">
        <v>154</v>
      </c>
      <c r="AV11" s="44" t="s">
        <v>154</v>
      </c>
      <c r="AW11" s="44">
        <v>13232.159693899999</v>
      </c>
      <c r="AX11" s="44" t="s">
        <v>164</v>
      </c>
      <c r="AY11" s="44">
        <v>13182.417608585291</v>
      </c>
      <c r="AZ11" s="44">
        <v>7855746.2474961393</v>
      </c>
    </row>
    <row r="12" spans="1:52" ht="12.75" customHeight="1" x14ac:dyDescent="0.25">
      <c r="A12" s="43">
        <v>11</v>
      </c>
      <c r="B12" s="43">
        <v>22751</v>
      </c>
      <c r="C12" s="43">
        <v>22751</v>
      </c>
      <c r="D12" s="44" t="s">
        <v>201</v>
      </c>
      <c r="E12" s="44">
        <v>648.91317664912106</v>
      </c>
      <c r="F12" s="44" t="s">
        <v>202</v>
      </c>
      <c r="G12" s="44">
        <v>21276.9233695</v>
      </c>
      <c r="H12" s="44" t="s">
        <v>203</v>
      </c>
      <c r="I12" s="44">
        <v>21276.9231482</v>
      </c>
      <c r="J12" s="43">
        <v>16645</v>
      </c>
      <c r="K12" s="44" t="s">
        <v>203</v>
      </c>
      <c r="L12" s="44" t="s">
        <v>203</v>
      </c>
      <c r="M12" s="44" t="s">
        <v>1</v>
      </c>
      <c r="N12" s="44" t="s">
        <v>145</v>
      </c>
      <c r="O12" s="44" t="s">
        <v>159</v>
      </c>
      <c r="P12" s="44" t="s">
        <v>1</v>
      </c>
      <c r="Q12" s="45">
        <v>40030</v>
      </c>
      <c r="R12" s="44" t="s">
        <v>168</v>
      </c>
      <c r="S12" s="44" t="s">
        <v>1</v>
      </c>
      <c r="T12" s="44" t="s">
        <v>1</v>
      </c>
      <c r="U12" s="44" t="s">
        <v>1</v>
      </c>
      <c r="V12" s="44" t="s">
        <v>1</v>
      </c>
      <c r="W12" s="44" t="s">
        <v>1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 t="s">
        <v>1</v>
      </c>
      <c r="AH12" s="44" t="s">
        <v>1</v>
      </c>
      <c r="AI12" s="44" t="s">
        <v>1</v>
      </c>
      <c r="AJ12" s="44" t="s">
        <v>1</v>
      </c>
      <c r="AK12" s="44" t="s">
        <v>1</v>
      </c>
      <c r="AL12" s="44" t="s">
        <v>1</v>
      </c>
      <c r="AM12" s="44" t="s">
        <v>1</v>
      </c>
      <c r="AN12" s="44" t="s">
        <v>1</v>
      </c>
      <c r="AO12" s="44" t="s">
        <v>204</v>
      </c>
      <c r="AP12" s="44" t="s">
        <v>162</v>
      </c>
      <c r="AQ12" s="44" t="s">
        <v>163</v>
      </c>
      <c r="AR12" s="44" t="s">
        <v>1</v>
      </c>
      <c r="AS12" s="44" t="s">
        <v>152</v>
      </c>
      <c r="AT12" s="44" t="s">
        <v>153</v>
      </c>
      <c r="AU12" s="44" t="s">
        <v>154</v>
      </c>
      <c r="AV12" s="44" t="s">
        <v>154</v>
      </c>
      <c r="AW12" s="44">
        <v>21276.9231482</v>
      </c>
      <c r="AX12" s="44" t="s">
        <v>164</v>
      </c>
      <c r="AY12" s="44">
        <v>21276.923148163667</v>
      </c>
      <c r="AZ12" s="44">
        <v>28263538.061062686</v>
      </c>
    </row>
    <row r="13" spans="1:52" ht="12.75" customHeight="1" x14ac:dyDescent="0.25">
      <c r="A13" s="43">
        <v>12</v>
      </c>
      <c r="B13" s="43">
        <v>25115</v>
      </c>
      <c r="C13" s="43">
        <v>25115</v>
      </c>
      <c r="D13" s="44" t="s">
        <v>205</v>
      </c>
      <c r="E13" s="44">
        <v>632.67945993772366</v>
      </c>
      <c r="F13" s="44" t="s">
        <v>206</v>
      </c>
      <c r="G13" s="44">
        <v>21035.556427399999</v>
      </c>
      <c r="H13" s="44" t="s">
        <v>207</v>
      </c>
      <c r="I13" s="44">
        <v>21035.556777400001</v>
      </c>
      <c r="J13" s="43">
        <v>23370</v>
      </c>
      <c r="K13" s="44" t="s">
        <v>207</v>
      </c>
      <c r="L13" s="44" t="s">
        <v>207</v>
      </c>
      <c r="M13" s="44" t="s">
        <v>1</v>
      </c>
      <c r="N13" s="44" t="s">
        <v>145</v>
      </c>
      <c r="O13" s="44" t="s">
        <v>173</v>
      </c>
      <c r="P13" s="44" t="s">
        <v>1</v>
      </c>
      <c r="Q13" s="45">
        <v>40030</v>
      </c>
      <c r="R13" s="44" t="s">
        <v>168</v>
      </c>
      <c r="S13" s="44" t="s">
        <v>1</v>
      </c>
      <c r="T13" s="44" t="s">
        <v>1</v>
      </c>
      <c r="U13" s="44" t="s">
        <v>1</v>
      </c>
      <c r="V13" s="44" t="s">
        <v>1</v>
      </c>
      <c r="W13" s="44" t="s">
        <v>1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 t="s">
        <v>1</v>
      </c>
      <c r="AH13" s="44" t="s">
        <v>1</v>
      </c>
      <c r="AI13" s="44" t="s">
        <v>1</v>
      </c>
      <c r="AJ13" s="44" t="s">
        <v>1</v>
      </c>
      <c r="AK13" s="44" t="s">
        <v>1</v>
      </c>
      <c r="AL13" s="44" t="s">
        <v>1</v>
      </c>
      <c r="AM13" s="44" t="s">
        <v>1</v>
      </c>
      <c r="AN13" s="44" t="s">
        <v>1</v>
      </c>
      <c r="AO13" s="44" t="s">
        <v>204</v>
      </c>
      <c r="AP13" s="44" t="s">
        <v>175</v>
      </c>
      <c r="AQ13" s="44" t="s">
        <v>163</v>
      </c>
      <c r="AR13" s="44" t="s">
        <v>1</v>
      </c>
      <c r="AS13" s="44" t="s">
        <v>152</v>
      </c>
      <c r="AT13" s="44" t="s">
        <v>153</v>
      </c>
      <c r="AU13" s="44" t="s">
        <v>154</v>
      </c>
      <c r="AV13" s="44" t="s">
        <v>154</v>
      </c>
      <c r="AW13" s="44">
        <v>21035.556777400001</v>
      </c>
      <c r="AX13" s="44" t="s">
        <v>164</v>
      </c>
      <c r="AY13" s="44">
        <v>21035.556777394442</v>
      </c>
      <c r="AZ13" s="44">
        <v>27555481.633448202</v>
      </c>
    </row>
    <row r="14" spans="1:52" ht="12.75" customHeight="1" x14ac:dyDescent="0.25">
      <c r="A14" s="43">
        <v>13</v>
      </c>
      <c r="B14" s="43">
        <v>26376</v>
      </c>
      <c r="C14" s="43">
        <v>26376</v>
      </c>
      <c r="D14" s="44" t="s">
        <v>208</v>
      </c>
      <c r="E14" s="44">
        <v>612.50647103036624</v>
      </c>
      <c r="F14" s="44" t="s">
        <v>209</v>
      </c>
      <c r="G14" s="44">
        <v>22004.140833199999</v>
      </c>
      <c r="H14" s="44" t="s">
        <v>210</v>
      </c>
      <c r="I14" s="44">
        <v>22004.140880700001</v>
      </c>
      <c r="J14" s="43">
        <v>16690</v>
      </c>
      <c r="K14" s="44" t="s">
        <v>210</v>
      </c>
      <c r="L14" s="44" t="s">
        <v>210</v>
      </c>
      <c r="M14" s="44" t="s">
        <v>1</v>
      </c>
      <c r="N14" s="44" t="s">
        <v>145</v>
      </c>
      <c r="O14" s="44" t="s">
        <v>159</v>
      </c>
      <c r="P14" s="44" t="s">
        <v>1</v>
      </c>
      <c r="Q14" s="45">
        <v>40030</v>
      </c>
      <c r="R14" s="44" t="s">
        <v>168</v>
      </c>
      <c r="S14" s="44" t="s">
        <v>1</v>
      </c>
      <c r="T14" s="44" t="s">
        <v>1</v>
      </c>
      <c r="U14" s="44" t="s">
        <v>1</v>
      </c>
      <c r="V14" s="44" t="s">
        <v>1</v>
      </c>
      <c r="W14" s="44" t="s">
        <v>1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 t="s">
        <v>1</v>
      </c>
      <c r="AH14" s="44" t="s">
        <v>1</v>
      </c>
      <c r="AI14" s="44" t="s">
        <v>1</v>
      </c>
      <c r="AJ14" s="44" t="s">
        <v>1</v>
      </c>
      <c r="AK14" s="44" t="s">
        <v>1</v>
      </c>
      <c r="AL14" s="44" t="s">
        <v>1</v>
      </c>
      <c r="AM14" s="44" t="s">
        <v>1</v>
      </c>
      <c r="AN14" s="44" t="s">
        <v>1</v>
      </c>
      <c r="AO14" s="44" t="s">
        <v>211</v>
      </c>
      <c r="AP14" s="44" t="s">
        <v>162</v>
      </c>
      <c r="AQ14" s="44" t="s">
        <v>163</v>
      </c>
      <c r="AR14" s="44" t="s">
        <v>1</v>
      </c>
      <c r="AS14" s="44" t="s">
        <v>152</v>
      </c>
      <c r="AT14" s="44" t="s">
        <v>153</v>
      </c>
      <c r="AU14" s="44" t="s">
        <v>154</v>
      </c>
      <c r="AV14" s="44" t="s">
        <v>154</v>
      </c>
      <c r="AW14" s="44">
        <v>22004.140880700001</v>
      </c>
      <c r="AX14" s="44" t="s">
        <v>164</v>
      </c>
      <c r="AY14" s="44">
        <v>22004.140880746247</v>
      </c>
      <c r="AZ14" s="44">
        <v>26677092.799667068</v>
      </c>
    </row>
    <row r="15" spans="1:52" ht="12.75" customHeight="1" x14ac:dyDescent="0.25">
      <c r="A15" s="43">
        <v>14</v>
      </c>
      <c r="B15" s="43">
        <v>29154</v>
      </c>
      <c r="C15" s="43">
        <v>29154</v>
      </c>
      <c r="D15" s="44" t="s">
        <v>212</v>
      </c>
      <c r="E15" s="44">
        <v>251.18195575152367</v>
      </c>
      <c r="F15" s="44" t="s">
        <v>213</v>
      </c>
      <c r="G15" s="44">
        <v>20043.718325999998</v>
      </c>
      <c r="H15" s="44" t="s">
        <v>214</v>
      </c>
      <c r="I15" s="44">
        <v>20043.718182100001</v>
      </c>
      <c r="J15" s="43">
        <v>23403</v>
      </c>
      <c r="K15" s="44" t="s">
        <v>214</v>
      </c>
      <c r="L15" s="44" t="s">
        <v>214</v>
      </c>
      <c r="M15" s="44" t="s">
        <v>1</v>
      </c>
      <c r="N15" s="44" t="s">
        <v>145</v>
      </c>
      <c r="O15" s="44" t="s">
        <v>173</v>
      </c>
      <c r="P15" s="44" t="s">
        <v>1</v>
      </c>
      <c r="Q15" s="45">
        <v>40030</v>
      </c>
      <c r="R15" s="44" t="s">
        <v>168</v>
      </c>
      <c r="S15" s="44" t="s">
        <v>1</v>
      </c>
      <c r="T15" s="44" t="s">
        <v>1</v>
      </c>
      <c r="U15" s="44" t="s">
        <v>1</v>
      </c>
      <c r="V15" s="44" t="s">
        <v>1</v>
      </c>
      <c r="W15" s="44" t="s">
        <v>1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 t="s">
        <v>1</v>
      </c>
      <c r="AH15" s="44" t="s">
        <v>1</v>
      </c>
      <c r="AI15" s="44" t="s">
        <v>1</v>
      </c>
      <c r="AJ15" s="44" t="s">
        <v>1</v>
      </c>
      <c r="AK15" s="44" t="s">
        <v>1</v>
      </c>
      <c r="AL15" s="44" t="s">
        <v>1</v>
      </c>
      <c r="AM15" s="44" t="s">
        <v>1</v>
      </c>
      <c r="AN15" s="44" t="s">
        <v>1</v>
      </c>
      <c r="AO15" s="44" t="s">
        <v>191</v>
      </c>
      <c r="AP15" s="44" t="s">
        <v>175</v>
      </c>
      <c r="AQ15" s="44" t="s">
        <v>163</v>
      </c>
      <c r="AR15" s="44" t="s">
        <v>1</v>
      </c>
      <c r="AS15" s="44" t="s">
        <v>152</v>
      </c>
      <c r="AT15" s="44" t="s">
        <v>153</v>
      </c>
      <c r="AU15" s="44" t="s">
        <v>154</v>
      </c>
      <c r="AV15" s="44" t="s">
        <v>154</v>
      </c>
      <c r="AW15" s="44">
        <v>20043.718182100001</v>
      </c>
      <c r="AX15" s="44" t="s">
        <v>164</v>
      </c>
      <c r="AY15" s="44">
        <v>15676.664506760098</v>
      </c>
      <c r="AZ15" s="44">
        <v>10940630.768839983</v>
      </c>
    </row>
    <row r="16" spans="1:52" ht="12.75" customHeight="1" x14ac:dyDescent="0.25">
      <c r="A16" s="43">
        <v>15</v>
      </c>
      <c r="B16" s="43">
        <v>30497</v>
      </c>
      <c r="C16" s="43">
        <v>30497</v>
      </c>
      <c r="D16" s="44" t="s">
        <v>215</v>
      </c>
      <c r="E16" s="44">
        <v>527.82680140266007</v>
      </c>
      <c r="F16" s="44" t="s">
        <v>216</v>
      </c>
      <c r="G16" s="44">
        <v>24759.4697801</v>
      </c>
      <c r="H16" s="44" t="s">
        <v>217</v>
      </c>
      <c r="I16" s="44">
        <v>24759.469678199999</v>
      </c>
      <c r="J16" s="43">
        <v>16705</v>
      </c>
      <c r="K16" s="44" t="s">
        <v>217</v>
      </c>
      <c r="L16" s="44" t="s">
        <v>217</v>
      </c>
      <c r="M16" s="44" t="s">
        <v>1</v>
      </c>
      <c r="N16" s="44" t="s">
        <v>145</v>
      </c>
      <c r="O16" s="44" t="s">
        <v>159</v>
      </c>
      <c r="P16" s="44" t="s">
        <v>1</v>
      </c>
      <c r="Q16" s="45">
        <v>40030</v>
      </c>
      <c r="R16" s="44" t="s">
        <v>168</v>
      </c>
      <c r="S16" s="44" t="s">
        <v>1</v>
      </c>
      <c r="T16" s="44" t="s">
        <v>1</v>
      </c>
      <c r="U16" s="44" t="s">
        <v>1</v>
      </c>
      <c r="V16" s="44" t="s">
        <v>1</v>
      </c>
      <c r="W16" s="44" t="s">
        <v>1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 t="s">
        <v>1</v>
      </c>
      <c r="AH16" s="44" t="s">
        <v>1</v>
      </c>
      <c r="AI16" s="44" t="s">
        <v>1</v>
      </c>
      <c r="AJ16" s="44" t="s">
        <v>1</v>
      </c>
      <c r="AK16" s="44" t="s">
        <v>1</v>
      </c>
      <c r="AL16" s="44" t="s">
        <v>1</v>
      </c>
      <c r="AM16" s="44" t="s">
        <v>1</v>
      </c>
      <c r="AN16" s="44" t="s">
        <v>1</v>
      </c>
      <c r="AO16" s="44" t="s">
        <v>161</v>
      </c>
      <c r="AP16" s="44" t="s">
        <v>162</v>
      </c>
      <c r="AQ16" s="44" t="s">
        <v>163</v>
      </c>
      <c r="AR16" s="44" t="s">
        <v>1</v>
      </c>
      <c r="AS16" s="44" t="s">
        <v>152</v>
      </c>
      <c r="AT16" s="44" t="s">
        <v>153</v>
      </c>
      <c r="AU16" s="44" t="s">
        <v>154</v>
      </c>
      <c r="AV16" s="44" t="s">
        <v>154</v>
      </c>
      <c r="AW16" s="44">
        <v>24759.469678199999</v>
      </c>
      <c r="AX16" s="44" t="s">
        <v>164</v>
      </c>
      <c r="AY16" s="44">
        <v>24759.469678242327</v>
      </c>
      <c r="AZ16" s="44">
        <v>22989261.130269688</v>
      </c>
    </row>
    <row r="17" spans="1:52" ht="12.75" customHeight="1" x14ac:dyDescent="0.25">
      <c r="A17" s="43">
        <v>16</v>
      </c>
      <c r="B17" s="43">
        <v>33526</v>
      </c>
      <c r="C17" s="43">
        <v>33526</v>
      </c>
      <c r="D17" s="44" t="s">
        <v>218</v>
      </c>
      <c r="E17" s="44">
        <v>63.159122116767989</v>
      </c>
      <c r="F17" s="44" t="s">
        <v>219</v>
      </c>
      <c r="G17" s="44">
        <v>7887.6947746300002</v>
      </c>
      <c r="H17" s="44" t="s">
        <v>220</v>
      </c>
      <c r="I17" s="44">
        <v>7887.6951840800002</v>
      </c>
      <c r="J17" s="43">
        <v>23390</v>
      </c>
      <c r="K17" s="44" t="s">
        <v>220</v>
      </c>
      <c r="L17" s="44" t="s">
        <v>220</v>
      </c>
      <c r="M17" s="44" t="s">
        <v>1</v>
      </c>
      <c r="N17" s="44" t="s">
        <v>145</v>
      </c>
      <c r="O17" s="44" t="s">
        <v>173</v>
      </c>
      <c r="P17" s="44" t="s">
        <v>1</v>
      </c>
      <c r="Q17" s="45">
        <v>40030</v>
      </c>
      <c r="R17" s="44" t="s">
        <v>168</v>
      </c>
      <c r="S17" s="44" t="s">
        <v>1</v>
      </c>
      <c r="T17" s="44" t="s">
        <v>1</v>
      </c>
      <c r="U17" s="44" t="s">
        <v>1</v>
      </c>
      <c r="V17" s="44" t="s">
        <v>1</v>
      </c>
      <c r="W17" s="44" t="s">
        <v>1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 t="s">
        <v>1</v>
      </c>
      <c r="AH17" s="44" t="s">
        <v>1</v>
      </c>
      <c r="AI17" s="44" t="s">
        <v>1</v>
      </c>
      <c r="AJ17" s="44" t="s">
        <v>1</v>
      </c>
      <c r="AK17" s="44" t="s">
        <v>1</v>
      </c>
      <c r="AL17" s="44" t="s">
        <v>1</v>
      </c>
      <c r="AM17" s="44" t="s">
        <v>1</v>
      </c>
      <c r="AN17" s="44" t="s">
        <v>1</v>
      </c>
      <c r="AO17" s="44" t="s">
        <v>183</v>
      </c>
      <c r="AP17" s="44" t="s">
        <v>175</v>
      </c>
      <c r="AQ17" s="44" t="s">
        <v>163</v>
      </c>
      <c r="AR17" s="44" t="s">
        <v>1</v>
      </c>
      <c r="AS17" s="44" t="s">
        <v>152</v>
      </c>
      <c r="AT17" s="44" t="s">
        <v>153</v>
      </c>
      <c r="AU17" s="44" t="s">
        <v>154</v>
      </c>
      <c r="AV17" s="44" t="s">
        <v>154</v>
      </c>
      <c r="AW17" s="44">
        <v>7887.6951840800002</v>
      </c>
      <c r="AX17" s="44" t="s">
        <v>164</v>
      </c>
      <c r="AY17" s="44">
        <v>7820.8161620229939</v>
      </c>
      <c r="AZ17" s="44">
        <v>2750846.632559069</v>
      </c>
    </row>
    <row r="18" spans="1:52" ht="12.75" customHeight="1" x14ac:dyDescent="0.25">
      <c r="A18" s="43">
        <v>17</v>
      </c>
      <c r="B18" s="43">
        <v>34631</v>
      </c>
      <c r="C18" s="43">
        <v>34631</v>
      </c>
      <c r="D18" s="44" t="s">
        <v>221</v>
      </c>
      <c r="E18" s="44">
        <v>3.5875278658028362</v>
      </c>
      <c r="F18" s="44" t="s">
        <v>222</v>
      </c>
      <c r="G18" s="44">
        <v>21439.846895999999</v>
      </c>
      <c r="H18" s="44" t="s">
        <v>223</v>
      </c>
      <c r="I18" s="44">
        <v>21439.8465578</v>
      </c>
      <c r="J18" s="43">
        <v>23394</v>
      </c>
      <c r="K18" s="44" t="s">
        <v>223</v>
      </c>
      <c r="L18" s="44" t="s">
        <v>223</v>
      </c>
      <c r="M18" s="44" t="s">
        <v>1</v>
      </c>
      <c r="N18" s="44" t="s">
        <v>145</v>
      </c>
      <c r="O18" s="44" t="s">
        <v>173</v>
      </c>
      <c r="P18" s="44" t="s">
        <v>1</v>
      </c>
      <c r="Q18" s="45">
        <v>40030</v>
      </c>
      <c r="R18" s="44" t="s">
        <v>168</v>
      </c>
      <c r="S18" s="44" t="s">
        <v>1</v>
      </c>
      <c r="T18" s="44" t="s">
        <v>1</v>
      </c>
      <c r="U18" s="44" t="s">
        <v>1</v>
      </c>
      <c r="V18" s="44" t="s">
        <v>1</v>
      </c>
      <c r="W18" s="44" t="s">
        <v>1</v>
      </c>
      <c r="X18" s="44">
        <v>0</v>
      </c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 t="s">
        <v>1</v>
      </c>
      <c r="AH18" s="44" t="s">
        <v>1</v>
      </c>
      <c r="AI18" s="44" t="s">
        <v>1</v>
      </c>
      <c r="AJ18" s="44" t="s">
        <v>1</v>
      </c>
      <c r="AK18" s="44" t="s">
        <v>1</v>
      </c>
      <c r="AL18" s="44" t="s">
        <v>1</v>
      </c>
      <c r="AM18" s="44" t="s">
        <v>1</v>
      </c>
      <c r="AN18" s="44" t="s">
        <v>1</v>
      </c>
      <c r="AO18" s="44" t="s">
        <v>224</v>
      </c>
      <c r="AP18" s="44" t="s">
        <v>175</v>
      </c>
      <c r="AQ18" s="44" t="s">
        <v>163</v>
      </c>
      <c r="AR18" s="44" t="s">
        <v>1</v>
      </c>
      <c r="AS18" s="44" t="s">
        <v>152</v>
      </c>
      <c r="AT18" s="44" t="s">
        <v>153</v>
      </c>
      <c r="AU18" s="44" t="s">
        <v>154</v>
      </c>
      <c r="AV18" s="44" t="s">
        <v>154</v>
      </c>
      <c r="AW18" s="44">
        <v>21439.8465578</v>
      </c>
      <c r="AX18" s="44" t="s">
        <v>164</v>
      </c>
      <c r="AY18" s="44">
        <v>1896.2784272838439</v>
      </c>
      <c r="AZ18" s="44">
        <v>156251.22264267592</v>
      </c>
    </row>
    <row r="19" spans="1:52" ht="12.75" customHeight="1" x14ac:dyDescent="0.25">
      <c r="A19" s="43">
        <v>18</v>
      </c>
      <c r="B19" s="43">
        <v>36085</v>
      </c>
      <c r="C19" s="43">
        <v>36085</v>
      </c>
      <c r="D19" s="44" t="s">
        <v>225</v>
      </c>
      <c r="E19" s="44">
        <v>42.158563588181366</v>
      </c>
      <c r="F19" s="44" t="s">
        <v>226</v>
      </c>
      <c r="G19" s="44">
        <v>11375.128776899999</v>
      </c>
      <c r="H19" s="44" t="s">
        <v>227</v>
      </c>
      <c r="I19" s="44">
        <v>11375.1290164</v>
      </c>
      <c r="J19" s="43">
        <v>23376</v>
      </c>
      <c r="K19" s="44" t="s">
        <v>227</v>
      </c>
      <c r="L19" s="44" t="s">
        <v>227</v>
      </c>
      <c r="M19" s="44" t="s">
        <v>1</v>
      </c>
      <c r="N19" s="44" t="s">
        <v>145</v>
      </c>
      <c r="O19" s="44" t="s">
        <v>173</v>
      </c>
      <c r="P19" s="44" t="s">
        <v>1</v>
      </c>
      <c r="Q19" s="45">
        <v>40030</v>
      </c>
      <c r="R19" s="44" t="s">
        <v>168</v>
      </c>
      <c r="S19" s="44" t="s">
        <v>1</v>
      </c>
      <c r="T19" s="44" t="s">
        <v>1</v>
      </c>
      <c r="U19" s="44" t="s">
        <v>1</v>
      </c>
      <c r="V19" s="44" t="s">
        <v>1</v>
      </c>
      <c r="W19" s="44" t="s">
        <v>1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 t="s">
        <v>1</v>
      </c>
      <c r="AH19" s="44" t="s">
        <v>1</v>
      </c>
      <c r="AI19" s="44" t="s">
        <v>1</v>
      </c>
      <c r="AJ19" s="44" t="s">
        <v>1</v>
      </c>
      <c r="AK19" s="44" t="s">
        <v>1</v>
      </c>
      <c r="AL19" s="44" t="s">
        <v>1</v>
      </c>
      <c r="AM19" s="44" t="s">
        <v>1</v>
      </c>
      <c r="AN19" s="44" t="s">
        <v>1</v>
      </c>
      <c r="AO19" s="44" t="s">
        <v>228</v>
      </c>
      <c r="AP19" s="44" t="s">
        <v>175</v>
      </c>
      <c r="AQ19" s="44" t="s">
        <v>163</v>
      </c>
      <c r="AR19" s="44" t="s">
        <v>1</v>
      </c>
      <c r="AS19" s="44" t="s">
        <v>152</v>
      </c>
      <c r="AT19" s="44" t="s">
        <v>153</v>
      </c>
      <c r="AU19" s="44" t="s">
        <v>154</v>
      </c>
      <c r="AV19" s="44" t="s">
        <v>154</v>
      </c>
      <c r="AW19" s="44">
        <v>11375.1290164</v>
      </c>
      <c r="AX19" s="44" t="s">
        <v>164</v>
      </c>
      <c r="AY19" s="44">
        <v>11375.1290164478</v>
      </c>
      <c r="AZ19" s="44">
        <v>1836078.871511915</v>
      </c>
    </row>
    <row r="20" spans="1:52" ht="12.75" customHeight="1" x14ac:dyDescent="0.25">
      <c r="A20" s="43">
        <v>19</v>
      </c>
      <c r="B20" s="43">
        <v>36719</v>
      </c>
      <c r="C20" s="43">
        <v>36719</v>
      </c>
      <c r="D20" s="44" t="s">
        <v>229</v>
      </c>
      <c r="E20" s="44">
        <v>599.80545799688286</v>
      </c>
      <c r="F20" s="44" t="s">
        <v>230</v>
      </c>
      <c r="G20" s="44">
        <v>20482.108231499999</v>
      </c>
      <c r="H20" s="44" t="s">
        <v>231</v>
      </c>
      <c r="I20" s="44">
        <v>20482.1083086</v>
      </c>
      <c r="J20" s="43">
        <v>16683</v>
      </c>
      <c r="K20" s="44" t="s">
        <v>231</v>
      </c>
      <c r="L20" s="44" t="s">
        <v>231</v>
      </c>
      <c r="M20" s="44" t="s">
        <v>1</v>
      </c>
      <c r="N20" s="44" t="s">
        <v>145</v>
      </c>
      <c r="O20" s="44" t="s">
        <v>159</v>
      </c>
      <c r="P20" s="44" t="s">
        <v>1</v>
      </c>
      <c r="Q20" s="45">
        <v>40030</v>
      </c>
      <c r="R20" s="44" t="s">
        <v>168</v>
      </c>
      <c r="S20" s="44" t="s">
        <v>1</v>
      </c>
      <c r="T20" s="44" t="s">
        <v>1</v>
      </c>
      <c r="U20" s="44" t="s">
        <v>1</v>
      </c>
      <c r="V20" s="44" t="s">
        <v>1</v>
      </c>
      <c r="W20" s="44" t="s">
        <v>1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 t="s">
        <v>1</v>
      </c>
      <c r="AH20" s="44" t="s">
        <v>1</v>
      </c>
      <c r="AI20" s="44" t="s">
        <v>1</v>
      </c>
      <c r="AJ20" s="44" t="s">
        <v>1</v>
      </c>
      <c r="AK20" s="44" t="s">
        <v>1</v>
      </c>
      <c r="AL20" s="44" t="s">
        <v>1</v>
      </c>
      <c r="AM20" s="44" t="s">
        <v>1</v>
      </c>
      <c r="AN20" s="44" t="s">
        <v>1</v>
      </c>
      <c r="AO20" s="44" t="s">
        <v>232</v>
      </c>
      <c r="AP20" s="44" t="s">
        <v>162</v>
      </c>
      <c r="AQ20" s="44" t="s">
        <v>163</v>
      </c>
      <c r="AR20" s="44" t="s">
        <v>1</v>
      </c>
      <c r="AS20" s="44" t="s">
        <v>152</v>
      </c>
      <c r="AT20" s="44" t="s">
        <v>153</v>
      </c>
      <c r="AU20" s="44" t="s">
        <v>154</v>
      </c>
      <c r="AV20" s="44" t="s">
        <v>154</v>
      </c>
      <c r="AW20" s="44">
        <v>20482.1083086</v>
      </c>
      <c r="AX20" s="44" t="s">
        <v>164</v>
      </c>
      <c r="AY20" s="44">
        <v>20482.108308608716</v>
      </c>
      <c r="AZ20" s="44">
        <v>26124444.284382116</v>
      </c>
    </row>
    <row r="21" spans="1:52" ht="12.75" customHeight="1" x14ac:dyDescent="0.25">
      <c r="A21" s="43">
        <v>20</v>
      </c>
      <c r="B21" s="43">
        <v>37876</v>
      </c>
      <c r="C21" s="43">
        <v>37876</v>
      </c>
      <c r="D21" s="44" t="s">
        <v>233</v>
      </c>
      <c r="E21" s="44">
        <v>374.75479867635767</v>
      </c>
      <c r="F21" s="44" t="s">
        <v>234</v>
      </c>
      <c r="G21" s="44">
        <v>20861.2223777</v>
      </c>
      <c r="H21" s="44" t="s">
        <v>235</v>
      </c>
      <c r="I21" s="44">
        <v>20861.2226495</v>
      </c>
      <c r="J21" s="43">
        <v>22884</v>
      </c>
      <c r="K21" s="44" t="s">
        <v>235</v>
      </c>
      <c r="L21" s="44" t="s">
        <v>235</v>
      </c>
      <c r="M21" s="44" t="s">
        <v>1</v>
      </c>
      <c r="N21" s="44" t="s">
        <v>145</v>
      </c>
      <c r="O21" s="44" t="s">
        <v>173</v>
      </c>
      <c r="P21" s="44" t="s">
        <v>1</v>
      </c>
      <c r="Q21" s="45">
        <v>40030</v>
      </c>
      <c r="R21" s="44" t="s">
        <v>168</v>
      </c>
      <c r="S21" s="44" t="s">
        <v>1</v>
      </c>
      <c r="T21" s="44" t="s">
        <v>1</v>
      </c>
      <c r="U21" s="44" t="s">
        <v>1</v>
      </c>
      <c r="V21" s="44" t="s">
        <v>1</v>
      </c>
      <c r="W21" s="44" t="s">
        <v>1</v>
      </c>
      <c r="X21" s="44">
        <v>0</v>
      </c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 t="s">
        <v>1</v>
      </c>
      <c r="AH21" s="44" t="s">
        <v>1</v>
      </c>
      <c r="AI21" s="44" t="s">
        <v>1</v>
      </c>
      <c r="AJ21" s="44" t="s">
        <v>1</v>
      </c>
      <c r="AK21" s="44" t="s">
        <v>1</v>
      </c>
      <c r="AL21" s="44" t="s">
        <v>1</v>
      </c>
      <c r="AM21" s="44" t="s">
        <v>1</v>
      </c>
      <c r="AN21" s="44" t="s">
        <v>1</v>
      </c>
      <c r="AO21" s="44" t="s">
        <v>204</v>
      </c>
      <c r="AP21" s="44" t="s">
        <v>175</v>
      </c>
      <c r="AQ21" s="44" t="s">
        <v>151</v>
      </c>
      <c r="AR21" s="44" t="s">
        <v>1</v>
      </c>
      <c r="AS21" s="44" t="s">
        <v>152</v>
      </c>
      <c r="AT21" s="44" t="s">
        <v>153</v>
      </c>
      <c r="AU21" s="44" t="s">
        <v>154</v>
      </c>
      <c r="AV21" s="44" t="s">
        <v>154</v>
      </c>
      <c r="AW21" s="44">
        <v>20861.2226495</v>
      </c>
      <c r="AX21" s="44" t="s">
        <v>164</v>
      </c>
      <c r="AY21" s="44">
        <v>16845.11245947078</v>
      </c>
      <c r="AZ21" s="44">
        <v>16322115.281222196</v>
      </c>
    </row>
    <row r="22" spans="1:52" ht="12.75" customHeight="1" x14ac:dyDescent="0.25">
      <c r="A22" s="43">
        <v>21</v>
      </c>
      <c r="B22" s="43">
        <v>38005</v>
      </c>
      <c r="C22" s="43">
        <v>38005</v>
      </c>
      <c r="D22" s="44" t="s">
        <v>236</v>
      </c>
      <c r="E22" s="44">
        <v>399.7204975669751</v>
      </c>
      <c r="F22" s="44" t="s">
        <v>237</v>
      </c>
      <c r="G22" s="44">
        <v>18466.483470499999</v>
      </c>
      <c r="H22" s="44" t="s">
        <v>238</v>
      </c>
      <c r="I22" s="44">
        <v>18466.483879700001</v>
      </c>
      <c r="J22" s="43">
        <v>23434</v>
      </c>
      <c r="K22" s="44" t="s">
        <v>238</v>
      </c>
      <c r="L22" s="44" t="s">
        <v>238</v>
      </c>
      <c r="M22" s="44" t="s">
        <v>1</v>
      </c>
      <c r="N22" s="44" t="s">
        <v>145</v>
      </c>
      <c r="O22" s="44" t="s">
        <v>173</v>
      </c>
      <c r="P22" s="44" t="s">
        <v>1</v>
      </c>
      <c r="Q22" s="45">
        <v>40030</v>
      </c>
      <c r="R22" s="44" t="s">
        <v>168</v>
      </c>
      <c r="S22" s="44" t="s">
        <v>1</v>
      </c>
      <c r="T22" s="44" t="s">
        <v>1</v>
      </c>
      <c r="U22" s="44" t="s">
        <v>1</v>
      </c>
      <c r="V22" s="44" t="s">
        <v>1</v>
      </c>
      <c r="W22" s="44" t="s">
        <v>1</v>
      </c>
      <c r="X22" s="44">
        <v>0</v>
      </c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 t="s">
        <v>1</v>
      </c>
      <c r="AH22" s="44" t="s">
        <v>1</v>
      </c>
      <c r="AI22" s="44" t="s">
        <v>1</v>
      </c>
      <c r="AJ22" s="44" t="s">
        <v>1</v>
      </c>
      <c r="AK22" s="44" t="s">
        <v>1</v>
      </c>
      <c r="AL22" s="44" t="s">
        <v>1</v>
      </c>
      <c r="AM22" s="44" t="s">
        <v>1</v>
      </c>
      <c r="AN22" s="44" t="s">
        <v>1</v>
      </c>
      <c r="AO22" s="44" t="s">
        <v>239</v>
      </c>
      <c r="AP22" s="44" t="s">
        <v>175</v>
      </c>
      <c r="AQ22" s="44" t="s">
        <v>200</v>
      </c>
      <c r="AR22" s="44" t="s">
        <v>1</v>
      </c>
      <c r="AS22" s="44" t="s">
        <v>152</v>
      </c>
      <c r="AT22" s="44" t="s">
        <v>153</v>
      </c>
      <c r="AU22" s="44" t="s">
        <v>154</v>
      </c>
      <c r="AV22" s="44" t="s">
        <v>154</v>
      </c>
      <c r="AW22" s="44">
        <v>18466.483879700001</v>
      </c>
      <c r="AX22" s="44" t="s">
        <v>164</v>
      </c>
      <c r="AY22" s="44">
        <v>18421.810581197002</v>
      </c>
      <c r="AZ22" s="44">
        <v>17410066.811509371</v>
      </c>
    </row>
    <row r="23" spans="1:52" ht="12.75" customHeight="1" x14ac:dyDescent="0.25">
      <c r="A23" s="43">
        <v>22</v>
      </c>
      <c r="B23" s="43">
        <v>38540</v>
      </c>
      <c r="C23" s="43">
        <v>38540</v>
      </c>
      <c r="D23" s="44" t="s">
        <v>240</v>
      </c>
      <c r="E23" s="44">
        <v>436.34921310089788</v>
      </c>
      <c r="F23" s="44" t="s">
        <v>241</v>
      </c>
      <c r="G23" s="44">
        <v>23703.956287199999</v>
      </c>
      <c r="H23" s="44" t="s">
        <v>242</v>
      </c>
      <c r="I23" s="44">
        <v>23703.956209399999</v>
      </c>
      <c r="J23" s="43">
        <v>23375</v>
      </c>
      <c r="K23" s="44" t="s">
        <v>242</v>
      </c>
      <c r="L23" s="44" t="s">
        <v>242</v>
      </c>
      <c r="M23" s="44" t="s">
        <v>1</v>
      </c>
      <c r="N23" s="44" t="s">
        <v>145</v>
      </c>
      <c r="O23" s="44" t="s">
        <v>173</v>
      </c>
      <c r="P23" s="44" t="s">
        <v>1</v>
      </c>
      <c r="Q23" s="45">
        <v>40030</v>
      </c>
      <c r="R23" s="44" t="s">
        <v>168</v>
      </c>
      <c r="S23" s="44" t="s">
        <v>1</v>
      </c>
      <c r="T23" s="44" t="s">
        <v>1</v>
      </c>
      <c r="U23" s="44" t="s">
        <v>1</v>
      </c>
      <c r="V23" s="44" t="s">
        <v>1</v>
      </c>
      <c r="W23" s="44" t="s">
        <v>1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 t="s">
        <v>1</v>
      </c>
      <c r="AH23" s="44" t="s">
        <v>1</v>
      </c>
      <c r="AI23" s="44" t="s">
        <v>1</v>
      </c>
      <c r="AJ23" s="44" t="s">
        <v>1</v>
      </c>
      <c r="AK23" s="44" t="s">
        <v>1</v>
      </c>
      <c r="AL23" s="44" t="s">
        <v>1</v>
      </c>
      <c r="AM23" s="44" t="s">
        <v>1</v>
      </c>
      <c r="AN23" s="44" t="s">
        <v>1</v>
      </c>
      <c r="AO23" s="44" t="s">
        <v>199</v>
      </c>
      <c r="AP23" s="44" t="s">
        <v>175</v>
      </c>
      <c r="AQ23" s="44" t="s">
        <v>163</v>
      </c>
      <c r="AR23" s="44" t="s">
        <v>1</v>
      </c>
      <c r="AS23" s="44" t="s">
        <v>152</v>
      </c>
      <c r="AT23" s="44" t="s">
        <v>153</v>
      </c>
      <c r="AU23" s="44" t="s">
        <v>154</v>
      </c>
      <c r="AV23" s="44" t="s">
        <v>154</v>
      </c>
      <c r="AW23" s="44">
        <v>23703.956209399999</v>
      </c>
      <c r="AX23" s="44" t="s">
        <v>164</v>
      </c>
      <c r="AY23" s="44">
        <v>25027.580998682046</v>
      </c>
      <c r="AZ23" s="44">
        <v>19005142.446868535</v>
      </c>
    </row>
    <row r="24" spans="1:52" ht="12.75" customHeight="1" x14ac:dyDescent="0.25">
      <c r="A24" s="43">
        <v>23</v>
      </c>
      <c r="B24" s="43">
        <v>38853</v>
      </c>
      <c r="C24" s="43">
        <v>38853</v>
      </c>
      <c r="D24" s="44" t="s">
        <v>243</v>
      </c>
      <c r="E24" s="44">
        <v>317.82731659868887</v>
      </c>
      <c r="F24" s="44" t="s">
        <v>244</v>
      </c>
      <c r="G24" s="44">
        <v>21219.5820982</v>
      </c>
      <c r="H24" s="44" t="s">
        <v>245</v>
      </c>
      <c r="I24" s="44">
        <v>21219.58253</v>
      </c>
      <c r="J24" s="43">
        <v>16642</v>
      </c>
      <c r="K24" s="44" t="s">
        <v>245</v>
      </c>
      <c r="L24" s="44" t="s">
        <v>245</v>
      </c>
      <c r="M24" s="44" t="s">
        <v>1</v>
      </c>
      <c r="N24" s="44" t="s">
        <v>145</v>
      </c>
      <c r="O24" s="44" t="s">
        <v>159</v>
      </c>
      <c r="P24" s="44" t="s">
        <v>1</v>
      </c>
      <c r="Q24" s="45">
        <v>40030</v>
      </c>
      <c r="R24" s="44" t="s">
        <v>168</v>
      </c>
      <c r="S24" s="44" t="s">
        <v>1</v>
      </c>
      <c r="T24" s="44" t="s">
        <v>1</v>
      </c>
      <c r="U24" s="44" t="s">
        <v>1</v>
      </c>
      <c r="V24" s="44" t="s">
        <v>1</v>
      </c>
      <c r="W24" s="44" t="s">
        <v>1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 t="s">
        <v>1</v>
      </c>
      <c r="AH24" s="44" t="s">
        <v>1</v>
      </c>
      <c r="AI24" s="44" t="s">
        <v>1</v>
      </c>
      <c r="AJ24" s="44" t="s">
        <v>1</v>
      </c>
      <c r="AK24" s="44" t="s">
        <v>1</v>
      </c>
      <c r="AL24" s="44" t="s">
        <v>1</v>
      </c>
      <c r="AM24" s="44" t="s">
        <v>1</v>
      </c>
      <c r="AN24" s="44" t="s">
        <v>1</v>
      </c>
      <c r="AO24" s="44" t="s">
        <v>149</v>
      </c>
      <c r="AP24" s="44" t="s">
        <v>162</v>
      </c>
      <c r="AQ24" s="44" t="s">
        <v>163</v>
      </c>
      <c r="AR24" s="44" t="s">
        <v>1</v>
      </c>
      <c r="AS24" s="44" t="s">
        <v>152</v>
      </c>
      <c r="AT24" s="44" t="s">
        <v>153</v>
      </c>
      <c r="AU24" s="44" t="s">
        <v>154</v>
      </c>
      <c r="AV24" s="44" t="s">
        <v>154</v>
      </c>
      <c r="AW24" s="44">
        <v>21219.58253</v>
      </c>
      <c r="AX24" s="44" t="s">
        <v>164</v>
      </c>
      <c r="AY24" s="44">
        <v>19600.877218934587</v>
      </c>
      <c r="AZ24" s="44">
        <v>13843042.189202687</v>
      </c>
    </row>
    <row r="25" spans="1:52" ht="12.75" customHeight="1" x14ac:dyDescent="0.25">
      <c r="A25" s="43">
        <v>24</v>
      </c>
      <c r="B25" s="43">
        <v>38925</v>
      </c>
      <c r="C25" s="43">
        <v>38925</v>
      </c>
      <c r="D25" s="44" t="s">
        <v>246</v>
      </c>
      <c r="E25" s="44">
        <v>644.37493684809056</v>
      </c>
      <c r="F25" s="44" t="s">
        <v>247</v>
      </c>
      <c r="G25" s="44">
        <v>21186.105550200002</v>
      </c>
      <c r="H25" s="44" t="s">
        <v>248</v>
      </c>
      <c r="I25" s="44">
        <v>21186.105469900001</v>
      </c>
      <c r="J25" s="43">
        <v>16692</v>
      </c>
      <c r="K25" s="44" t="s">
        <v>248</v>
      </c>
      <c r="L25" s="44" t="s">
        <v>248</v>
      </c>
      <c r="M25" s="44" t="s">
        <v>1</v>
      </c>
      <c r="N25" s="44" t="s">
        <v>145</v>
      </c>
      <c r="O25" s="44" t="s">
        <v>159</v>
      </c>
      <c r="P25" s="44" t="s">
        <v>1</v>
      </c>
      <c r="Q25" s="45">
        <v>40030</v>
      </c>
      <c r="R25" s="44" t="s">
        <v>168</v>
      </c>
      <c r="S25" s="44" t="s">
        <v>1</v>
      </c>
      <c r="T25" s="44" t="s">
        <v>1</v>
      </c>
      <c r="U25" s="44" t="s">
        <v>1</v>
      </c>
      <c r="V25" s="44" t="s">
        <v>1</v>
      </c>
      <c r="W25" s="44" t="s">
        <v>1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 t="s">
        <v>1</v>
      </c>
      <c r="AH25" s="44" t="s">
        <v>1</v>
      </c>
      <c r="AI25" s="44" t="s">
        <v>1</v>
      </c>
      <c r="AJ25" s="44" t="s">
        <v>1</v>
      </c>
      <c r="AK25" s="44" t="s">
        <v>1</v>
      </c>
      <c r="AL25" s="44" t="s">
        <v>1</v>
      </c>
      <c r="AM25" s="44" t="s">
        <v>1</v>
      </c>
      <c r="AN25" s="44" t="s">
        <v>1</v>
      </c>
      <c r="AO25" s="44" t="s">
        <v>249</v>
      </c>
      <c r="AP25" s="44" t="s">
        <v>162</v>
      </c>
      <c r="AQ25" s="44" t="s">
        <v>163</v>
      </c>
      <c r="AR25" s="44" t="s">
        <v>1</v>
      </c>
      <c r="AS25" s="44" t="s">
        <v>152</v>
      </c>
      <c r="AT25" s="44" t="s">
        <v>153</v>
      </c>
      <c r="AU25" s="44" t="s">
        <v>154</v>
      </c>
      <c r="AV25" s="44" t="s">
        <v>154</v>
      </c>
      <c r="AW25" s="44">
        <v>21186.105469900001</v>
      </c>
      <c r="AX25" s="44" t="s">
        <v>164</v>
      </c>
      <c r="AY25" s="44">
        <v>21186.105469933547</v>
      </c>
      <c r="AZ25" s="44">
        <v>28065809.64872916</v>
      </c>
    </row>
    <row r="26" spans="1:52" ht="12.75" customHeight="1" x14ac:dyDescent="0.25">
      <c r="A26" s="43">
        <v>25</v>
      </c>
      <c r="B26" s="43">
        <v>41685</v>
      </c>
      <c r="C26" s="43">
        <v>41685</v>
      </c>
      <c r="D26" s="44" t="s">
        <v>250</v>
      </c>
      <c r="E26" s="44">
        <v>39.423977463336755</v>
      </c>
      <c r="F26" s="44" t="s">
        <v>251</v>
      </c>
      <c r="G26" s="44">
        <v>11289.788673499999</v>
      </c>
      <c r="H26" s="44" t="s">
        <v>252</v>
      </c>
      <c r="I26" s="44">
        <v>11289.7884595</v>
      </c>
      <c r="J26" s="43">
        <v>23368</v>
      </c>
      <c r="K26" s="44" t="s">
        <v>252</v>
      </c>
      <c r="L26" s="44" t="s">
        <v>252</v>
      </c>
      <c r="M26" s="44" t="s">
        <v>1</v>
      </c>
      <c r="N26" s="44" t="s">
        <v>145</v>
      </c>
      <c r="O26" s="44" t="s">
        <v>173</v>
      </c>
      <c r="P26" s="44" t="s">
        <v>1</v>
      </c>
      <c r="Q26" s="45">
        <v>40030</v>
      </c>
      <c r="R26" s="44" t="s">
        <v>168</v>
      </c>
      <c r="S26" s="44" t="s">
        <v>1</v>
      </c>
      <c r="T26" s="44" t="s">
        <v>1</v>
      </c>
      <c r="U26" s="44" t="s">
        <v>1</v>
      </c>
      <c r="V26" s="44" t="s">
        <v>1</v>
      </c>
      <c r="W26" s="44" t="s">
        <v>1</v>
      </c>
      <c r="X26" s="44">
        <v>0</v>
      </c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 t="s">
        <v>1</v>
      </c>
      <c r="AH26" s="44" t="s">
        <v>1</v>
      </c>
      <c r="AI26" s="44" t="s">
        <v>1</v>
      </c>
      <c r="AJ26" s="44" t="s">
        <v>1</v>
      </c>
      <c r="AK26" s="44" t="s">
        <v>1</v>
      </c>
      <c r="AL26" s="44" t="s">
        <v>1</v>
      </c>
      <c r="AM26" s="44" t="s">
        <v>1</v>
      </c>
      <c r="AN26" s="44" t="s">
        <v>1</v>
      </c>
      <c r="AO26" s="44" t="s">
        <v>149</v>
      </c>
      <c r="AP26" s="44" t="s">
        <v>175</v>
      </c>
      <c r="AQ26" s="44" t="s">
        <v>163</v>
      </c>
      <c r="AR26" s="44" t="s">
        <v>1</v>
      </c>
      <c r="AS26" s="44" t="s">
        <v>152</v>
      </c>
      <c r="AT26" s="44" t="s">
        <v>153</v>
      </c>
      <c r="AU26" s="44" t="s">
        <v>154</v>
      </c>
      <c r="AV26" s="44" t="s">
        <v>154</v>
      </c>
      <c r="AW26" s="44">
        <v>11289.7884595</v>
      </c>
      <c r="AX26" s="44" t="s">
        <v>164</v>
      </c>
      <c r="AY26" s="44">
        <v>11289.788459527135</v>
      </c>
      <c r="AZ26" s="44">
        <v>1716784.4529518078</v>
      </c>
    </row>
    <row r="27" spans="1:52" ht="12.75" customHeight="1" x14ac:dyDescent="0.25">
      <c r="A27" s="43">
        <v>26</v>
      </c>
      <c r="B27" s="43">
        <v>41737</v>
      </c>
      <c r="C27" s="43">
        <v>41737</v>
      </c>
      <c r="D27" s="44" t="s">
        <v>253</v>
      </c>
      <c r="E27" s="44">
        <v>635.50967604840628</v>
      </c>
      <c r="F27" s="44" t="s">
        <v>254</v>
      </c>
      <c r="G27" s="44">
        <v>21055.955631299999</v>
      </c>
      <c r="H27" s="44" t="s">
        <v>255</v>
      </c>
      <c r="I27" s="44">
        <v>21055.9555693</v>
      </c>
      <c r="J27" s="43">
        <v>23369</v>
      </c>
      <c r="K27" s="44" t="s">
        <v>255</v>
      </c>
      <c r="L27" s="44" t="s">
        <v>255</v>
      </c>
      <c r="M27" s="44" t="s">
        <v>1</v>
      </c>
      <c r="N27" s="44" t="s">
        <v>145</v>
      </c>
      <c r="O27" s="44" t="s">
        <v>173</v>
      </c>
      <c r="P27" s="44" t="s">
        <v>1</v>
      </c>
      <c r="Q27" s="45">
        <v>40030</v>
      </c>
      <c r="R27" s="44" t="s">
        <v>168</v>
      </c>
      <c r="S27" s="44" t="s">
        <v>1</v>
      </c>
      <c r="T27" s="44" t="s">
        <v>1</v>
      </c>
      <c r="U27" s="44" t="s">
        <v>1</v>
      </c>
      <c r="V27" s="44" t="s">
        <v>1</v>
      </c>
      <c r="W27" s="44" t="s">
        <v>1</v>
      </c>
      <c r="X27" s="44">
        <v>0</v>
      </c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 t="s">
        <v>1</v>
      </c>
      <c r="AH27" s="44" t="s">
        <v>1</v>
      </c>
      <c r="AI27" s="44" t="s">
        <v>1</v>
      </c>
      <c r="AJ27" s="44" t="s">
        <v>1</v>
      </c>
      <c r="AK27" s="44" t="s">
        <v>1</v>
      </c>
      <c r="AL27" s="44" t="s">
        <v>1</v>
      </c>
      <c r="AM27" s="44" t="s">
        <v>1</v>
      </c>
      <c r="AN27" s="44" t="s">
        <v>1</v>
      </c>
      <c r="AO27" s="44" t="s">
        <v>256</v>
      </c>
      <c r="AP27" s="44" t="s">
        <v>175</v>
      </c>
      <c r="AQ27" s="44" t="s">
        <v>1</v>
      </c>
      <c r="AR27" s="44" t="s">
        <v>1</v>
      </c>
      <c r="AS27" s="44" t="s">
        <v>152</v>
      </c>
      <c r="AT27" s="44" t="s">
        <v>153</v>
      </c>
      <c r="AU27" s="44" t="s">
        <v>154</v>
      </c>
      <c r="AV27" s="44" t="s">
        <v>154</v>
      </c>
      <c r="AW27" s="44">
        <v>21055.9555693</v>
      </c>
      <c r="AX27" s="44" t="s">
        <v>164</v>
      </c>
      <c r="AY27" s="44">
        <v>21055.955569344034</v>
      </c>
      <c r="AZ27" s="44">
        <v>27679144.275548209</v>
      </c>
    </row>
    <row r="28" spans="1:52" ht="12.75" customHeight="1" x14ac:dyDescent="0.25">
      <c r="A28" s="43">
        <v>27</v>
      </c>
      <c r="B28" s="43">
        <v>41740</v>
      </c>
      <c r="C28" s="43">
        <v>41740</v>
      </c>
      <c r="D28" s="44" t="s">
        <v>257</v>
      </c>
      <c r="E28" s="44">
        <v>46.215844645442829</v>
      </c>
      <c r="F28" s="44" t="s">
        <v>258</v>
      </c>
      <c r="G28" s="44">
        <v>11756.007192700001</v>
      </c>
      <c r="H28" s="44" t="s">
        <v>259</v>
      </c>
      <c r="I28" s="44">
        <v>11756.0071357</v>
      </c>
      <c r="J28" s="43">
        <v>23432</v>
      </c>
      <c r="K28" s="44" t="s">
        <v>259</v>
      </c>
      <c r="L28" s="44" t="s">
        <v>259</v>
      </c>
      <c r="M28" s="44" t="s">
        <v>1</v>
      </c>
      <c r="N28" s="44" t="s">
        <v>145</v>
      </c>
      <c r="O28" s="44" t="s">
        <v>173</v>
      </c>
      <c r="P28" s="44" t="s">
        <v>1</v>
      </c>
      <c r="Q28" s="45">
        <v>40030</v>
      </c>
      <c r="R28" s="44" t="s">
        <v>168</v>
      </c>
      <c r="S28" s="44" t="s">
        <v>1</v>
      </c>
      <c r="T28" s="44" t="s">
        <v>1</v>
      </c>
      <c r="U28" s="44" t="s">
        <v>1</v>
      </c>
      <c r="V28" s="44" t="s">
        <v>1</v>
      </c>
      <c r="W28" s="44" t="s">
        <v>1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 t="s">
        <v>1</v>
      </c>
      <c r="AH28" s="44" t="s">
        <v>1</v>
      </c>
      <c r="AI28" s="44" t="s">
        <v>1</v>
      </c>
      <c r="AJ28" s="44" t="s">
        <v>1</v>
      </c>
      <c r="AK28" s="44" t="s">
        <v>1</v>
      </c>
      <c r="AL28" s="44" t="s">
        <v>1</v>
      </c>
      <c r="AM28" s="44" t="s">
        <v>1</v>
      </c>
      <c r="AN28" s="44" t="s">
        <v>1</v>
      </c>
      <c r="AO28" s="44" t="s">
        <v>260</v>
      </c>
      <c r="AP28" s="44" t="s">
        <v>175</v>
      </c>
      <c r="AQ28" s="44" t="s">
        <v>200</v>
      </c>
      <c r="AR28" s="44" t="s">
        <v>1</v>
      </c>
      <c r="AS28" s="44" t="s">
        <v>152</v>
      </c>
      <c r="AT28" s="44" t="s">
        <v>153</v>
      </c>
      <c r="AU28" s="44" t="s">
        <v>154</v>
      </c>
      <c r="AV28" s="44" t="s">
        <v>154</v>
      </c>
      <c r="AW28" s="44">
        <v>11756.0071357</v>
      </c>
      <c r="AX28" s="44" t="s">
        <v>164</v>
      </c>
      <c r="AY28" s="44">
        <v>11756.007135659216</v>
      </c>
      <c r="AZ28" s="44">
        <v>2012407.8362034736</v>
      </c>
    </row>
    <row r="29" spans="1:52" ht="12.75" customHeight="1" x14ac:dyDescent="0.25">
      <c r="A29" s="43">
        <v>28</v>
      </c>
      <c r="B29" s="43">
        <v>30154</v>
      </c>
      <c r="C29" s="43">
        <v>30154</v>
      </c>
      <c r="D29" s="44" t="s">
        <v>261</v>
      </c>
      <c r="E29" s="44">
        <v>35.027561283638363</v>
      </c>
      <c r="F29" s="44" t="s">
        <v>262</v>
      </c>
      <c r="G29" s="44">
        <v>7980.4811957499996</v>
      </c>
      <c r="H29" s="44" t="s">
        <v>263</v>
      </c>
      <c r="I29" s="44">
        <v>7980.4819717099999</v>
      </c>
      <c r="J29" s="43">
        <v>10925</v>
      </c>
      <c r="K29" s="44" t="s">
        <v>263</v>
      </c>
      <c r="L29" s="44" t="s">
        <v>263</v>
      </c>
      <c r="M29" s="44" t="s">
        <v>1</v>
      </c>
      <c r="N29" s="44" t="s">
        <v>145</v>
      </c>
      <c r="O29" s="44" t="s">
        <v>264</v>
      </c>
      <c r="P29" s="44" t="s">
        <v>265</v>
      </c>
      <c r="Q29" s="45">
        <v>23118</v>
      </c>
      <c r="R29" s="44" t="s">
        <v>148</v>
      </c>
      <c r="S29" s="44" t="s">
        <v>1</v>
      </c>
      <c r="T29" s="44" t="s">
        <v>1</v>
      </c>
      <c r="U29" s="44" t="s">
        <v>1</v>
      </c>
      <c r="V29" s="44" t="s">
        <v>1</v>
      </c>
      <c r="W29" s="44" t="s">
        <v>1</v>
      </c>
      <c r="X29" s="44">
        <v>0</v>
      </c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 t="s">
        <v>1</v>
      </c>
      <c r="AH29" s="44" t="s">
        <v>1</v>
      </c>
      <c r="AI29" s="44" t="s">
        <v>1</v>
      </c>
      <c r="AJ29" s="44" t="s">
        <v>1</v>
      </c>
      <c r="AK29" s="44" t="s">
        <v>1</v>
      </c>
      <c r="AL29" s="44" t="s">
        <v>1</v>
      </c>
      <c r="AM29" s="44" t="s">
        <v>1</v>
      </c>
      <c r="AN29" s="44" t="s">
        <v>1</v>
      </c>
      <c r="AO29" s="44" t="s">
        <v>266</v>
      </c>
      <c r="AP29" s="44" t="s">
        <v>267</v>
      </c>
      <c r="AQ29" s="44" t="s">
        <v>268</v>
      </c>
      <c r="AR29" s="44" t="s">
        <v>1</v>
      </c>
      <c r="AS29" s="44" t="s">
        <v>152</v>
      </c>
      <c r="AT29" s="44" t="s">
        <v>153</v>
      </c>
      <c r="AU29" s="44" t="s">
        <v>154</v>
      </c>
      <c r="AV29" s="44" t="s">
        <v>154</v>
      </c>
      <c r="AW29" s="44">
        <v>7980.4819717099999</v>
      </c>
      <c r="AX29" s="44" t="s">
        <v>269</v>
      </c>
      <c r="AY29" s="44">
        <v>7980.481971707979</v>
      </c>
      <c r="AZ29" s="44">
        <v>1525851.2258710901</v>
      </c>
    </row>
    <row r="30" spans="1:52" ht="12.75" customHeight="1" x14ac:dyDescent="0.25">
      <c r="A30" s="43">
        <v>29</v>
      </c>
      <c r="B30" s="43">
        <v>31919</v>
      </c>
      <c r="C30" s="43">
        <v>31919</v>
      </c>
      <c r="D30" s="44" t="s">
        <v>270</v>
      </c>
      <c r="E30" s="44">
        <v>2.4545424087287784</v>
      </c>
      <c r="F30" s="44" t="s">
        <v>271</v>
      </c>
      <c r="G30" s="44">
        <v>1313.08203989</v>
      </c>
      <c r="H30" s="44" t="s">
        <v>272</v>
      </c>
      <c r="I30" s="44">
        <v>1313.0819798800001</v>
      </c>
      <c r="J30" s="43">
        <v>11327</v>
      </c>
      <c r="K30" s="44" t="s">
        <v>272</v>
      </c>
      <c r="L30" s="44" t="s">
        <v>272</v>
      </c>
      <c r="M30" s="44" t="s">
        <v>1</v>
      </c>
      <c r="N30" s="44" t="s">
        <v>145</v>
      </c>
      <c r="O30" s="44" t="s">
        <v>264</v>
      </c>
      <c r="P30" s="44" t="s">
        <v>1</v>
      </c>
      <c r="Q30" s="45">
        <v>40030</v>
      </c>
      <c r="R30" s="44" t="s">
        <v>148</v>
      </c>
      <c r="S30" s="44" t="s">
        <v>1</v>
      </c>
      <c r="T30" s="44" t="s">
        <v>1</v>
      </c>
      <c r="U30" s="44" t="s">
        <v>1</v>
      </c>
      <c r="V30" s="44" t="s">
        <v>1</v>
      </c>
      <c r="W30" s="44" t="s">
        <v>1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 t="s">
        <v>1</v>
      </c>
      <c r="AH30" s="44" t="s">
        <v>1</v>
      </c>
      <c r="AI30" s="44" t="s">
        <v>1</v>
      </c>
      <c r="AJ30" s="44" t="s">
        <v>1</v>
      </c>
      <c r="AK30" s="44" t="s">
        <v>1</v>
      </c>
      <c r="AL30" s="44" t="s">
        <v>1</v>
      </c>
      <c r="AM30" s="44" t="s">
        <v>1</v>
      </c>
      <c r="AN30" s="44" t="s">
        <v>1</v>
      </c>
      <c r="AO30" s="44" t="s">
        <v>273</v>
      </c>
      <c r="AP30" s="44" t="s">
        <v>267</v>
      </c>
      <c r="AQ30" s="44" t="s">
        <v>268</v>
      </c>
      <c r="AR30" s="44" t="s">
        <v>1</v>
      </c>
      <c r="AS30" s="44" t="s">
        <v>152</v>
      </c>
      <c r="AT30" s="44" t="s">
        <v>153</v>
      </c>
      <c r="AU30" s="44" t="s">
        <v>154</v>
      </c>
      <c r="AV30" s="44" t="s">
        <v>154</v>
      </c>
      <c r="AW30" s="44">
        <v>1313.0819798800001</v>
      </c>
      <c r="AX30" s="44" t="s">
        <v>269</v>
      </c>
      <c r="AY30" s="44">
        <v>1313.0819798750019</v>
      </c>
      <c r="AZ30" s="44">
        <v>106924.13976190073</v>
      </c>
    </row>
    <row r="31" spans="1:52" ht="12.75" customHeight="1" x14ac:dyDescent="0.25">
      <c r="A31" s="43">
        <v>30</v>
      </c>
      <c r="B31" s="43">
        <v>596</v>
      </c>
      <c r="C31" s="43">
        <v>596</v>
      </c>
      <c r="D31" s="44" t="s">
        <v>274</v>
      </c>
      <c r="E31" s="44">
        <v>296.61555941474518</v>
      </c>
      <c r="F31" s="44" t="s">
        <v>275</v>
      </c>
      <c r="G31" s="44">
        <v>17586.785806600001</v>
      </c>
      <c r="H31" s="44" t="s">
        <v>276</v>
      </c>
      <c r="I31" s="44">
        <v>17586.786794700001</v>
      </c>
      <c r="J31" s="43">
        <v>11142</v>
      </c>
      <c r="K31" s="44" t="s">
        <v>276</v>
      </c>
      <c r="L31" s="44" t="s">
        <v>276</v>
      </c>
      <c r="M31" s="44" t="s">
        <v>1</v>
      </c>
      <c r="N31" s="44" t="s">
        <v>145</v>
      </c>
      <c r="O31" s="44" t="s">
        <v>264</v>
      </c>
      <c r="P31" s="44" t="s">
        <v>1</v>
      </c>
      <c r="Q31" s="45">
        <v>40030</v>
      </c>
      <c r="R31" s="44" t="s">
        <v>168</v>
      </c>
      <c r="S31" s="44" t="s">
        <v>1</v>
      </c>
      <c r="T31" s="44" t="s">
        <v>1</v>
      </c>
      <c r="U31" s="44" t="s">
        <v>1</v>
      </c>
      <c r="V31" s="44" t="s">
        <v>1</v>
      </c>
      <c r="W31" s="44" t="s">
        <v>1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 t="s">
        <v>1</v>
      </c>
      <c r="AH31" s="44" t="s">
        <v>1</v>
      </c>
      <c r="AI31" s="44" t="s">
        <v>1</v>
      </c>
      <c r="AJ31" s="44" t="s">
        <v>1</v>
      </c>
      <c r="AK31" s="44" t="s">
        <v>1</v>
      </c>
      <c r="AL31" s="44" t="s">
        <v>1</v>
      </c>
      <c r="AM31" s="44" t="s">
        <v>1</v>
      </c>
      <c r="AN31" s="44" t="s">
        <v>1</v>
      </c>
      <c r="AO31" s="44" t="s">
        <v>277</v>
      </c>
      <c r="AP31" s="44" t="s">
        <v>267</v>
      </c>
      <c r="AQ31" s="44" t="s">
        <v>268</v>
      </c>
      <c r="AR31" s="44" t="s">
        <v>1</v>
      </c>
      <c r="AS31" s="44" t="s">
        <v>152</v>
      </c>
      <c r="AT31" s="44" t="s">
        <v>153</v>
      </c>
      <c r="AU31" s="44" t="s">
        <v>154</v>
      </c>
      <c r="AV31" s="44" t="s">
        <v>154</v>
      </c>
      <c r="AW31" s="44">
        <v>17586.786794700001</v>
      </c>
      <c r="AX31" s="44" t="s">
        <v>269</v>
      </c>
      <c r="AY31" s="44">
        <v>17586.786794690386</v>
      </c>
      <c r="AZ31" s="44">
        <v>12921174.296282811</v>
      </c>
    </row>
    <row r="32" spans="1:52" ht="12.75" customHeight="1" x14ac:dyDescent="0.25">
      <c r="A32" s="43">
        <v>31</v>
      </c>
      <c r="B32" s="43">
        <v>883</v>
      </c>
      <c r="C32" s="43">
        <v>883</v>
      </c>
      <c r="D32" s="44" t="s">
        <v>278</v>
      </c>
      <c r="E32" s="44">
        <v>310.55001103079383</v>
      </c>
      <c r="F32" s="44" t="s">
        <v>279</v>
      </c>
      <c r="G32" s="44">
        <v>15631.0445924</v>
      </c>
      <c r="H32" s="44" t="s">
        <v>280</v>
      </c>
      <c r="I32" s="44">
        <v>15631.0451097</v>
      </c>
      <c r="J32" s="43">
        <v>10922</v>
      </c>
      <c r="K32" s="44" t="s">
        <v>280</v>
      </c>
      <c r="L32" s="44" t="s">
        <v>280</v>
      </c>
      <c r="M32" s="44" t="s">
        <v>1</v>
      </c>
      <c r="N32" s="44" t="s">
        <v>145</v>
      </c>
      <c r="O32" s="44" t="s">
        <v>264</v>
      </c>
      <c r="P32" s="44" t="s">
        <v>1</v>
      </c>
      <c r="Q32" s="45">
        <v>40030</v>
      </c>
      <c r="R32" s="44" t="s">
        <v>168</v>
      </c>
      <c r="S32" s="44" t="s">
        <v>1</v>
      </c>
      <c r="T32" s="44" t="s">
        <v>1</v>
      </c>
      <c r="U32" s="44" t="s">
        <v>1</v>
      </c>
      <c r="V32" s="44" t="s">
        <v>1</v>
      </c>
      <c r="W32" s="44" t="s">
        <v>1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 t="s">
        <v>1</v>
      </c>
      <c r="AH32" s="44" t="s">
        <v>1</v>
      </c>
      <c r="AI32" s="44" t="s">
        <v>1</v>
      </c>
      <c r="AJ32" s="44" t="s">
        <v>1</v>
      </c>
      <c r="AK32" s="44" t="s">
        <v>1</v>
      </c>
      <c r="AL32" s="44" t="s">
        <v>1</v>
      </c>
      <c r="AM32" s="44" t="s">
        <v>1</v>
      </c>
      <c r="AN32" s="44" t="s">
        <v>1</v>
      </c>
      <c r="AO32" s="44" t="s">
        <v>277</v>
      </c>
      <c r="AP32" s="44" t="s">
        <v>267</v>
      </c>
      <c r="AQ32" s="44" t="s">
        <v>268</v>
      </c>
      <c r="AR32" s="44" t="s">
        <v>1</v>
      </c>
      <c r="AS32" s="44" t="s">
        <v>152</v>
      </c>
      <c r="AT32" s="44" t="s">
        <v>153</v>
      </c>
      <c r="AU32" s="44" t="s">
        <v>154</v>
      </c>
      <c r="AV32" s="44" t="s">
        <v>154</v>
      </c>
      <c r="AW32" s="44">
        <v>15631.0451097</v>
      </c>
      <c r="AX32" s="44" t="s">
        <v>269</v>
      </c>
      <c r="AY32" s="44">
        <v>15631.045109745854</v>
      </c>
      <c r="AZ32" s="44">
        <v>13528131.146978416</v>
      </c>
    </row>
    <row r="33" spans="1:52" ht="12.75" customHeight="1" x14ac:dyDescent="0.25">
      <c r="A33" s="43">
        <v>32</v>
      </c>
      <c r="B33" s="43">
        <v>891</v>
      </c>
      <c r="C33" s="43">
        <v>891</v>
      </c>
      <c r="D33" s="44" t="s">
        <v>281</v>
      </c>
      <c r="E33" s="44">
        <v>9.385255660017636</v>
      </c>
      <c r="F33" s="44" t="s">
        <v>282</v>
      </c>
      <c r="G33" s="44">
        <v>4974.6615137400004</v>
      </c>
      <c r="H33" s="44" t="s">
        <v>283</v>
      </c>
      <c r="I33" s="44">
        <v>4974.6619079000002</v>
      </c>
      <c r="J33" s="43">
        <v>11158</v>
      </c>
      <c r="K33" s="44" t="s">
        <v>283</v>
      </c>
      <c r="L33" s="44" t="s">
        <v>283</v>
      </c>
      <c r="M33" s="44" t="s">
        <v>1</v>
      </c>
      <c r="N33" s="44" t="s">
        <v>145</v>
      </c>
      <c r="O33" s="44" t="s">
        <v>264</v>
      </c>
      <c r="P33" s="44" t="s">
        <v>1</v>
      </c>
      <c r="Q33" s="45">
        <v>40030</v>
      </c>
      <c r="R33" s="44" t="s">
        <v>168</v>
      </c>
      <c r="S33" s="44" t="s">
        <v>1</v>
      </c>
      <c r="T33" s="44" t="s">
        <v>1</v>
      </c>
      <c r="U33" s="44" t="s">
        <v>1</v>
      </c>
      <c r="V33" s="44" t="s">
        <v>1</v>
      </c>
      <c r="W33" s="44" t="s">
        <v>1</v>
      </c>
      <c r="X33" s="44">
        <v>0</v>
      </c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 t="s">
        <v>1</v>
      </c>
      <c r="AH33" s="44" t="s">
        <v>1</v>
      </c>
      <c r="AI33" s="44" t="s">
        <v>1</v>
      </c>
      <c r="AJ33" s="44" t="s">
        <v>1</v>
      </c>
      <c r="AK33" s="44" t="s">
        <v>1</v>
      </c>
      <c r="AL33" s="44" t="s">
        <v>1</v>
      </c>
      <c r="AM33" s="44" t="s">
        <v>1</v>
      </c>
      <c r="AN33" s="44" t="s">
        <v>1</v>
      </c>
      <c r="AO33" s="44" t="s">
        <v>174</v>
      </c>
      <c r="AP33" s="44" t="s">
        <v>267</v>
      </c>
      <c r="AQ33" s="44" t="s">
        <v>268</v>
      </c>
      <c r="AR33" s="44" t="s">
        <v>1</v>
      </c>
      <c r="AS33" s="44" t="s">
        <v>152</v>
      </c>
      <c r="AT33" s="44" t="s">
        <v>153</v>
      </c>
      <c r="AU33" s="44" t="s">
        <v>154</v>
      </c>
      <c r="AV33" s="44" t="s">
        <v>154</v>
      </c>
      <c r="AW33" s="44">
        <v>4974.6619079000002</v>
      </c>
      <c r="AX33" s="44" t="s">
        <v>269</v>
      </c>
      <c r="AY33" s="44">
        <v>4974.6619079030588</v>
      </c>
      <c r="AZ33" s="44">
        <v>408826.51619868388</v>
      </c>
    </row>
    <row r="34" spans="1:52" ht="12.75" customHeight="1" x14ac:dyDescent="0.25">
      <c r="A34" s="43">
        <v>33</v>
      </c>
      <c r="B34" s="43">
        <v>1928</v>
      </c>
      <c r="C34" s="43">
        <v>1928</v>
      </c>
      <c r="D34" s="44" t="s">
        <v>284</v>
      </c>
      <c r="E34" s="44">
        <v>1.0143412693899758</v>
      </c>
      <c r="F34" s="44" t="s">
        <v>285</v>
      </c>
      <c r="G34" s="44">
        <v>1568.5315062499999</v>
      </c>
      <c r="H34" s="44" t="s">
        <v>286</v>
      </c>
      <c r="I34" s="44">
        <v>1568.53136563</v>
      </c>
      <c r="J34" s="43">
        <v>10627</v>
      </c>
      <c r="K34" s="44" t="s">
        <v>286</v>
      </c>
      <c r="L34" s="44" t="s">
        <v>286</v>
      </c>
      <c r="M34" s="44" t="s">
        <v>1</v>
      </c>
      <c r="N34" s="44" t="s">
        <v>145</v>
      </c>
      <c r="O34" s="44" t="s">
        <v>264</v>
      </c>
      <c r="P34" s="44" t="s">
        <v>1</v>
      </c>
      <c r="Q34" s="45">
        <v>40030</v>
      </c>
      <c r="R34" s="44" t="s">
        <v>168</v>
      </c>
      <c r="S34" s="44" t="s">
        <v>1</v>
      </c>
      <c r="T34" s="44" t="s">
        <v>1</v>
      </c>
      <c r="U34" s="44" t="s">
        <v>1</v>
      </c>
      <c r="V34" s="44" t="s">
        <v>1</v>
      </c>
      <c r="W34" s="44" t="s">
        <v>1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 t="s">
        <v>1</v>
      </c>
      <c r="AH34" s="44" t="s">
        <v>1</v>
      </c>
      <c r="AI34" s="44" t="s">
        <v>1</v>
      </c>
      <c r="AJ34" s="44" t="s">
        <v>1</v>
      </c>
      <c r="AK34" s="44" t="s">
        <v>1</v>
      </c>
      <c r="AL34" s="44" t="s">
        <v>1</v>
      </c>
      <c r="AM34" s="44" t="s">
        <v>1</v>
      </c>
      <c r="AN34" s="44" t="s">
        <v>1</v>
      </c>
      <c r="AO34" s="44" t="s">
        <v>287</v>
      </c>
      <c r="AP34" s="44" t="s">
        <v>267</v>
      </c>
      <c r="AQ34" s="44" t="s">
        <v>268</v>
      </c>
      <c r="AR34" s="44" t="s">
        <v>1</v>
      </c>
      <c r="AS34" s="44" t="s">
        <v>152</v>
      </c>
      <c r="AT34" s="44" t="s">
        <v>153</v>
      </c>
      <c r="AU34" s="44" t="s">
        <v>154</v>
      </c>
      <c r="AV34" s="44" t="s">
        <v>154</v>
      </c>
      <c r="AW34" s="44">
        <v>1568.53136563</v>
      </c>
      <c r="AX34" s="44" t="s">
        <v>269</v>
      </c>
      <c r="AY34" s="44">
        <v>928.79079763556331</v>
      </c>
      <c r="AZ34" s="44">
        <v>44187.213559343108</v>
      </c>
    </row>
    <row r="35" spans="1:52" ht="12.75" customHeight="1" x14ac:dyDescent="0.25">
      <c r="A35" s="43">
        <v>34</v>
      </c>
      <c r="B35" s="43">
        <v>3224</v>
      </c>
      <c r="C35" s="43">
        <v>3224</v>
      </c>
      <c r="D35" s="44" t="s">
        <v>288</v>
      </c>
      <c r="E35" s="44">
        <v>623.96004182389186</v>
      </c>
      <c r="F35" s="44" t="s">
        <v>289</v>
      </c>
      <c r="G35" s="44">
        <v>20856.341316499998</v>
      </c>
      <c r="H35" s="44" t="s">
        <v>290</v>
      </c>
      <c r="I35" s="44">
        <v>20856.3407792</v>
      </c>
      <c r="J35" s="43">
        <v>10820</v>
      </c>
      <c r="K35" s="44" t="s">
        <v>290</v>
      </c>
      <c r="L35" s="44" t="s">
        <v>290</v>
      </c>
      <c r="M35" s="44" t="s">
        <v>1</v>
      </c>
      <c r="N35" s="44" t="s">
        <v>145</v>
      </c>
      <c r="O35" s="44" t="s">
        <v>264</v>
      </c>
      <c r="P35" s="44" t="s">
        <v>1</v>
      </c>
      <c r="Q35" s="45">
        <v>40030</v>
      </c>
      <c r="R35" s="44" t="s">
        <v>168</v>
      </c>
      <c r="S35" s="44" t="s">
        <v>1</v>
      </c>
      <c r="T35" s="44" t="s">
        <v>1</v>
      </c>
      <c r="U35" s="44" t="s">
        <v>1</v>
      </c>
      <c r="V35" s="44" t="s">
        <v>1</v>
      </c>
      <c r="W35" s="44" t="s">
        <v>1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 t="s">
        <v>1</v>
      </c>
      <c r="AH35" s="44" t="s">
        <v>1</v>
      </c>
      <c r="AI35" s="44" t="s">
        <v>1</v>
      </c>
      <c r="AJ35" s="44" t="s">
        <v>1</v>
      </c>
      <c r="AK35" s="44" t="s">
        <v>1</v>
      </c>
      <c r="AL35" s="44" t="s">
        <v>1</v>
      </c>
      <c r="AM35" s="44" t="s">
        <v>1</v>
      </c>
      <c r="AN35" s="44" t="s">
        <v>1</v>
      </c>
      <c r="AO35" s="44" t="s">
        <v>291</v>
      </c>
      <c r="AP35" s="44" t="s">
        <v>267</v>
      </c>
      <c r="AQ35" s="44" t="s">
        <v>292</v>
      </c>
      <c r="AR35" s="44" t="s">
        <v>1</v>
      </c>
      <c r="AS35" s="44" t="s">
        <v>152</v>
      </c>
      <c r="AT35" s="44" t="s">
        <v>153</v>
      </c>
      <c r="AU35" s="44" t="s">
        <v>154</v>
      </c>
      <c r="AV35" s="44" t="s">
        <v>154</v>
      </c>
      <c r="AW35" s="44">
        <v>20856.3407792</v>
      </c>
      <c r="AX35" s="44" t="s">
        <v>269</v>
      </c>
      <c r="AY35" s="44">
        <v>20856.340779182043</v>
      </c>
      <c r="AZ35" s="44">
        <v>27180744.916278496</v>
      </c>
    </row>
    <row r="36" spans="1:52" ht="12.75" customHeight="1" x14ac:dyDescent="0.25">
      <c r="A36" s="43">
        <v>35</v>
      </c>
      <c r="B36" s="43">
        <v>3464</v>
      </c>
      <c r="C36" s="43">
        <v>3464</v>
      </c>
      <c r="D36" s="44" t="s">
        <v>293</v>
      </c>
      <c r="E36" s="44">
        <v>372.39460213148942</v>
      </c>
      <c r="F36" s="44" t="s">
        <v>294</v>
      </c>
      <c r="G36" s="44">
        <v>16889.912285300001</v>
      </c>
      <c r="H36" s="44" t="s">
        <v>295</v>
      </c>
      <c r="I36" s="44">
        <v>16889.912620999999</v>
      </c>
      <c r="J36" s="43">
        <v>10624</v>
      </c>
      <c r="K36" s="44" t="s">
        <v>295</v>
      </c>
      <c r="L36" s="44" t="s">
        <v>295</v>
      </c>
      <c r="M36" s="44" t="s">
        <v>1</v>
      </c>
      <c r="N36" s="44" t="s">
        <v>145</v>
      </c>
      <c r="O36" s="44" t="s">
        <v>264</v>
      </c>
      <c r="P36" s="44" t="s">
        <v>1</v>
      </c>
      <c r="Q36" s="45">
        <v>40030</v>
      </c>
      <c r="R36" s="44" t="s">
        <v>168</v>
      </c>
      <c r="S36" s="44" t="s">
        <v>1</v>
      </c>
      <c r="T36" s="44" t="s">
        <v>1</v>
      </c>
      <c r="U36" s="44" t="s">
        <v>1</v>
      </c>
      <c r="V36" s="44" t="s">
        <v>1</v>
      </c>
      <c r="W36" s="44" t="s">
        <v>1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 t="s">
        <v>1</v>
      </c>
      <c r="AH36" s="44" t="s">
        <v>1</v>
      </c>
      <c r="AI36" s="44" t="s">
        <v>1</v>
      </c>
      <c r="AJ36" s="44" t="s">
        <v>1</v>
      </c>
      <c r="AK36" s="44" t="s">
        <v>1</v>
      </c>
      <c r="AL36" s="44" t="s">
        <v>1</v>
      </c>
      <c r="AM36" s="44" t="s">
        <v>1</v>
      </c>
      <c r="AN36" s="44" t="s">
        <v>1</v>
      </c>
      <c r="AO36" s="44" t="s">
        <v>296</v>
      </c>
      <c r="AP36" s="44" t="s">
        <v>267</v>
      </c>
      <c r="AQ36" s="44" t="s">
        <v>268</v>
      </c>
      <c r="AR36" s="44" t="s">
        <v>1</v>
      </c>
      <c r="AS36" s="44" t="s">
        <v>152</v>
      </c>
      <c r="AT36" s="44" t="s">
        <v>153</v>
      </c>
      <c r="AU36" s="44" t="s">
        <v>154</v>
      </c>
      <c r="AV36" s="44" t="s">
        <v>154</v>
      </c>
      <c r="AW36" s="44">
        <v>16889.912620999999</v>
      </c>
      <c r="AX36" s="44" t="s">
        <v>269</v>
      </c>
      <c r="AY36" s="44">
        <v>15966.821006731341</v>
      </c>
      <c r="AZ36" s="44">
        <v>16222264.936766719</v>
      </c>
    </row>
    <row r="37" spans="1:52" ht="12.75" customHeight="1" x14ac:dyDescent="0.25">
      <c r="A37" s="43">
        <v>36</v>
      </c>
      <c r="B37" s="43">
        <v>4767</v>
      </c>
      <c r="C37" s="43">
        <v>4767</v>
      </c>
      <c r="D37" s="44" t="s">
        <v>297</v>
      </c>
      <c r="E37" s="44">
        <v>477.06310119658201</v>
      </c>
      <c r="F37" s="44" t="s">
        <v>298</v>
      </c>
      <c r="G37" s="44">
        <v>20088.145706899999</v>
      </c>
      <c r="H37" s="44" t="s">
        <v>299</v>
      </c>
      <c r="I37" s="44">
        <v>20088.145620899999</v>
      </c>
      <c r="J37" s="43">
        <v>10815</v>
      </c>
      <c r="K37" s="44" t="s">
        <v>299</v>
      </c>
      <c r="L37" s="44" t="s">
        <v>299</v>
      </c>
      <c r="M37" s="44" t="s">
        <v>1</v>
      </c>
      <c r="N37" s="44" t="s">
        <v>145</v>
      </c>
      <c r="O37" s="44" t="s">
        <v>264</v>
      </c>
      <c r="P37" s="44" t="s">
        <v>1</v>
      </c>
      <c r="Q37" s="45">
        <v>40030</v>
      </c>
      <c r="R37" s="44" t="s">
        <v>168</v>
      </c>
      <c r="S37" s="44" t="s">
        <v>1</v>
      </c>
      <c r="T37" s="44" t="s">
        <v>1</v>
      </c>
      <c r="U37" s="44" t="s">
        <v>1</v>
      </c>
      <c r="V37" s="44" t="s">
        <v>1</v>
      </c>
      <c r="W37" s="44" t="s">
        <v>1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 t="s">
        <v>1</v>
      </c>
      <c r="AH37" s="44" t="s">
        <v>1</v>
      </c>
      <c r="AI37" s="44" t="s">
        <v>1</v>
      </c>
      <c r="AJ37" s="44" t="s">
        <v>1</v>
      </c>
      <c r="AK37" s="44" t="s">
        <v>1</v>
      </c>
      <c r="AL37" s="44" t="s">
        <v>1</v>
      </c>
      <c r="AM37" s="44" t="s">
        <v>1</v>
      </c>
      <c r="AN37" s="44" t="s">
        <v>1</v>
      </c>
      <c r="AO37" s="44" t="s">
        <v>179</v>
      </c>
      <c r="AP37" s="44" t="s">
        <v>267</v>
      </c>
      <c r="AQ37" s="44" t="s">
        <v>292</v>
      </c>
      <c r="AR37" s="44" t="s">
        <v>1</v>
      </c>
      <c r="AS37" s="44" t="s">
        <v>152</v>
      </c>
      <c r="AT37" s="44" t="s">
        <v>153</v>
      </c>
      <c r="AU37" s="44" t="s">
        <v>154</v>
      </c>
      <c r="AV37" s="44" t="s">
        <v>154</v>
      </c>
      <c r="AW37" s="44">
        <v>20088.145620899999</v>
      </c>
      <c r="AX37" s="44" t="s">
        <v>269</v>
      </c>
      <c r="AY37" s="44">
        <v>20057.930043205906</v>
      </c>
      <c r="AZ37" s="44">
        <v>20781161.503019866</v>
      </c>
    </row>
    <row r="38" spans="1:52" ht="12.75" customHeight="1" x14ac:dyDescent="0.25">
      <c r="A38" s="43">
        <v>37</v>
      </c>
      <c r="B38" s="43">
        <v>4768</v>
      </c>
      <c r="C38" s="43">
        <v>4768</v>
      </c>
      <c r="D38" s="44" t="s">
        <v>300</v>
      </c>
      <c r="E38" s="44">
        <v>602.06727155671535</v>
      </c>
      <c r="F38" s="44" t="s">
        <v>301</v>
      </c>
      <c r="G38" s="44">
        <v>20485.516540600001</v>
      </c>
      <c r="H38" s="44" t="s">
        <v>302</v>
      </c>
      <c r="I38" s="44">
        <v>20485.516600399998</v>
      </c>
      <c r="J38" s="43">
        <v>10920</v>
      </c>
      <c r="K38" s="44" t="s">
        <v>302</v>
      </c>
      <c r="L38" s="44" t="s">
        <v>302</v>
      </c>
      <c r="M38" s="44" t="s">
        <v>1</v>
      </c>
      <c r="N38" s="44" t="s">
        <v>145</v>
      </c>
      <c r="O38" s="44" t="s">
        <v>264</v>
      </c>
      <c r="P38" s="44" t="s">
        <v>303</v>
      </c>
      <c r="Q38" s="45">
        <v>29937</v>
      </c>
      <c r="R38" s="44" t="s">
        <v>168</v>
      </c>
      <c r="S38" s="44" t="s">
        <v>1</v>
      </c>
      <c r="T38" s="44" t="s">
        <v>1</v>
      </c>
      <c r="U38" s="44" t="s">
        <v>1</v>
      </c>
      <c r="V38" s="44" t="s">
        <v>1</v>
      </c>
      <c r="W38" s="44" t="s">
        <v>1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 t="s">
        <v>1</v>
      </c>
      <c r="AH38" s="44" t="s">
        <v>1</v>
      </c>
      <c r="AI38" s="44" t="s">
        <v>1</v>
      </c>
      <c r="AJ38" s="44" t="s">
        <v>1</v>
      </c>
      <c r="AK38" s="44" t="s">
        <v>1</v>
      </c>
      <c r="AL38" s="44" t="s">
        <v>1</v>
      </c>
      <c r="AM38" s="44" t="s">
        <v>1</v>
      </c>
      <c r="AN38" s="44" t="s">
        <v>1</v>
      </c>
      <c r="AO38" s="44" t="s">
        <v>304</v>
      </c>
      <c r="AP38" s="44" t="s">
        <v>267</v>
      </c>
      <c r="AQ38" s="44" t="s">
        <v>268</v>
      </c>
      <c r="AR38" s="44" t="s">
        <v>1</v>
      </c>
      <c r="AS38" s="44" t="s">
        <v>152</v>
      </c>
      <c r="AT38" s="44" t="s">
        <v>153</v>
      </c>
      <c r="AU38" s="44" t="s">
        <v>154</v>
      </c>
      <c r="AV38" s="44" t="s">
        <v>154</v>
      </c>
      <c r="AW38" s="44">
        <v>20485.516600399998</v>
      </c>
      <c r="AX38" s="44" t="s">
        <v>269</v>
      </c>
      <c r="AY38" s="44">
        <v>20485.516600367351</v>
      </c>
      <c r="AZ38" s="44">
        <v>26227007.212053981</v>
      </c>
    </row>
    <row r="39" spans="1:52" ht="12.75" customHeight="1" x14ac:dyDescent="0.25">
      <c r="A39" s="43">
        <v>38</v>
      </c>
      <c r="B39" s="43">
        <v>4774</v>
      </c>
      <c r="C39" s="43">
        <v>4774</v>
      </c>
      <c r="D39" s="44" t="s">
        <v>305</v>
      </c>
      <c r="E39" s="44">
        <v>408.23498164811934</v>
      </c>
      <c r="F39" s="44" t="s">
        <v>306</v>
      </c>
      <c r="G39" s="44">
        <v>31862.735213100001</v>
      </c>
      <c r="H39" s="44" t="s">
        <v>307</v>
      </c>
      <c r="I39" s="44">
        <v>31862.735952499999</v>
      </c>
      <c r="J39" s="43">
        <v>10929</v>
      </c>
      <c r="K39" s="44" t="s">
        <v>307</v>
      </c>
      <c r="L39" s="44" t="s">
        <v>307</v>
      </c>
      <c r="M39" s="44" t="s">
        <v>1</v>
      </c>
      <c r="N39" s="44" t="s">
        <v>145</v>
      </c>
      <c r="O39" s="44" t="s">
        <v>264</v>
      </c>
      <c r="P39" s="44" t="s">
        <v>1</v>
      </c>
      <c r="Q39" s="45">
        <v>40030</v>
      </c>
      <c r="R39" s="44" t="s">
        <v>168</v>
      </c>
      <c r="S39" s="44" t="s">
        <v>1</v>
      </c>
      <c r="T39" s="44" t="s">
        <v>1</v>
      </c>
      <c r="U39" s="44" t="s">
        <v>1</v>
      </c>
      <c r="V39" s="44" t="s">
        <v>1</v>
      </c>
      <c r="W39" s="44" t="s">
        <v>1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 t="s">
        <v>1</v>
      </c>
      <c r="AH39" s="44" t="s">
        <v>1</v>
      </c>
      <c r="AI39" s="44" t="s">
        <v>1</v>
      </c>
      <c r="AJ39" s="44" t="s">
        <v>1</v>
      </c>
      <c r="AK39" s="44" t="s">
        <v>1</v>
      </c>
      <c r="AL39" s="44" t="s">
        <v>1</v>
      </c>
      <c r="AM39" s="44" t="s">
        <v>1</v>
      </c>
      <c r="AN39" s="44" t="s">
        <v>1</v>
      </c>
      <c r="AO39" s="44" t="s">
        <v>273</v>
      </c>
      <c r="AP39" s="44" t="s">
        <v>267</v>
      </c>
      <c r="AQ39" s="44" t="s">
        <v>268</v>
      </c>
      <c r="AR39" s="44" t="s">
        <v>1</v>
      </c>
      <c r="AS39" s="44" t="s">
        <v>152</v>
      </c>
      <c r="AT39" s="44" t="s">
        <v>153</v>
      </c>
      <c r="AU39" s="44" t="s">
        <v>154</v>
      </c>
      <c r="AV39" s="44" t="s">
        <v>154</v>
      </c>
      <c r="AW39" s="44">
        <v>31862.735952499999</v>
      </c>
      <c r="AX39" s="44" t="s">
        <v>269</v>
      </c>
      <c r="AY39" s="44">
        <v>30887.918445404273</v>
      </c>
      <c r="AZ39" s="44">
        <v>17783144.001463756</v>
      </c>
    </row>
    <row r="40" spans="1:52" ht="12.75" customHeight="1" x14ac:dyDescent="0.25">
      <c r="A40" s="43">
        <v>39</v>
      </c>
      <c r="B40" s="43">
        <v>5142</v>
      </c>
      <c r="C40" s="43">
        <v>5142</v>
      </c>
      <c r="D40" s="44" t="s">
        <v>308</v>
      </c>
      <c r="E40" s="44">
        <v>117.26603363269901</v>
      </c>
      <c r="F40" s="44" t="s">
        <v>309</v>
      </c>
      <c r="G40" s="44">
        <v>15932.470346</v>
      </c>
      <c r="H40" s="44" t="s">
        <v>310</v>
      </c>
      <c r="I40" s="44">
        <v>15932.4706697</v>
      </c>
      <c r="J40" s="43">
        <v>10832</v>
      </c>
      <c r="K40" s="44" t="s">
        <v>310</v>
      </c>
      <c r="L40" s="44" t="s">
        <v>310</v>
      </c>
      <c r="M40" s="44" t="s">
        <v>1</v>
      </c>
      <c r="N40" s="44" t="s">
        <v>145</v>
      </c>
      <c r="O40" s="44" t="s">
        <v>264</v>
      </c>
      <c r="P40" s="44" t="s">
        <v>1</v>
      </c>
      <c r="Q40" s="45">
        <v>40030</v>
      </c>
      <c r="R40" s="44" t="s">
        <v>168</v>
      </c>
      <c r="S40" s="44" t="s">
        <v>1</v>
      </c>
      <c r="T40" s="44" t="s">
        <v>1</v>
      </c>
      <c r="U40" s="44" t="s">
        <v>1</v>
      </c>
      <c r="V40" s="44" t="s">
        <v>1</v>
      </c>
      <c r="W40" s="44" t="s">
        <v>1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 t="s">
        <v>1</v>
      </c>
      <c r="AH40" s="44" t="s">
        <v>1</v>
      </c>
      <c r="AI40" s="44" t="s">
        <v>1</v>
      </c>
      <c r="AJ40" s="44" t="s">
        <v>1</v>
      </c>
      <c r="AK40" s="44" t="s">
        <v>1</v>
      </c>
      <c r="AL40" s="44" t="s">
        <v>1</v>
      </c>
      <c r="AM40" s="44" t="s">
        <v>1</v>
      </c>
      <c r="AN40" s="44" t="s">
        <v>1</v>
      </c>
      <c r="AO40" s="44" t="s">
        <v>311</v>
      </c>
      <c r="AP40" s="44" t="s">
        <v>312</v>
      </c>
      <c r="AQ40" s="44" t="s">
        <v>292</v>
      </c>
      <c r="AR40" s="44" t="s">
        <v>1</v>
      </c>
      <c r="AS40" s="44" t="s">
        <v>152</v>
      </c>
      <c r="AT40" s="44" t="s">
        <v>153</v>
      </c>
      <c r="AU40" s="44" t="s">
        <v>154</v>
      </c>
      <c r="AV40" s="44" t="s">
        <v>154</v>
      </c>
      <c r="AW40" s="44">
        <v>15932.4706697</v>
      </c>
      <c r="AX40" s="44" t="s">
        <v>269</v>
      </c>
      <c r="AY40" s="44">
        <v>9743.3963507156859</v>
      </c>
      <c r="AZ40" s="44">
        <v>5108223.5926392376</v>
      </c>
    </row>
    <row r="41" spans="1:52" ht="12.75" customHeight="1" x14ac:dyDescent="0.25">
      <c r="A41" s="43">
        <v>40</v>
      </c>
      <c r="B41" s="43">
        <v>5148</v>
      </c>
      <c r="C41" s="43">
        <v>5148</v>
      </c>
      <c r="D41" s="44" t="s">
        <v>313</v>
      </c>
      <c r="E41" s="44">
        <v>518.40829100460712</v>
      </c>
      <c r="F41" s="44" t="s">
        <v>314</v>
      </c>
      <c r="G41" s="44">
        <v>31675.235989199999</v>
      </c>
      <c r="H41" s="44" t="s">
        <v>315</v>
      </c>
      <c r="I41" s="44">
        <v>31675.235973300001</v>
      </c>
      <c r="J41" s="43">
        <v>10833</v>
      </c>
      <c r="K41" s="44" t="s">
        <v>315</v>
      </c>
      <c r="L41" s="44" t="s">
        <v>315</v>
      </c>
      <c r="M41" s="44" t="s">
        <v>1</v>
      </c>
      <c r="N41" s="44" t="s">
        <v>145</v>
      </c>
      <c r="O41" s="44" t="s">
        <v>264</v>
      </c>
      <c r="P41" s="44" t="s">
        <v>1</v>
      </c>
      <c r="Q41" s="45">
        <v>40030</v>
      </c>
      <c r="R41" s="44" t="s">
        <v>168</v>
      </c>
      <c r="S41" s="44" t="s">
        <v>1</v>
      </c>
      <c r="T41" s="44" t="s">
        <v>1</v>
      </c>
      <c r="U41" s="44" t="s">
        <v>1</v>
      </c>
      <c r="V41" s="44" t="s">
        <v>1</v>
      </c>
      <c r="W41" s="44" t="s">
        <v>1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 t="s">
        <v>1</v>
      </c>
      <c r="AH41" s="44" t="s">
        <v>1</v>
      </c>
      <c r="AI41" s="44" t="s">
        <v>1</v>
      </c>
      <c r="AJ41" s="44" t="s">
        <v>1</v>
      </c>
      <c r="AK41" s="44" t="s">
        <v>1</v>
      </c>
      <c r="AL41" s="44" t="s">
        <v>1</v>
      </c>
      <c r="AM41" s="44" t="s">
        <v>1</v>
      </c>
      <c r="AN41" s="44" t="s">
        <v>1</v>
      </c>
      <c r="AO41" s="44" t="s">
        <v>149</v>
      </c>
      <c r="AP41" s="44" t="s">
        <v>312</v>
      </c>
      <c r="AQ41" s="44" t="s">
        <v>292</v>
      </c>
      <c r="AR41" s="44" t="s">
        <v>1</v>
      </c>
      <c r="AS41" s="44" t="s">
        <v>152</v>
      </c>
      <c r="AT41" s="44" t="s">
        <v>153</v>
      </c>
      <c r="AU41" s="44" t="s">
        <v>154</v>
      </c>
      <c r="AV41" s="44" t="s">
        <v>154</v>
      </c>
      <c r="AW41" s="44">
        <v>31675.235973300001</v>
      </c>
      <c r="AX41" s="44" t="s">
        <v>269</v>
      </c>
      <c r="AY41" s="44">
        <v>31675.235973276678</v>
      </c>
      <c r="AZ41" s="44">
        <v>22582166.553358167</v>
      </c>
    </row>
    <row r="42" spans="1:52" ht="12.75" customHeight="1" x14ac:dyDescent="0.25">
      <c r="A42" s="43">
        <v>41</v>
      </c>
      <c r="B42" s="43">
        <v>7228</v>
      </c>
      <c r="C42" s="43">
        <v>7228</v>
      </c>
      <c r="D42" s="44" t="s">
        <v>316</v>
      </c>
      <c r="E42" s="44">
        <v>229.84735732558431</v>
      </c>
      <c r="F42" s="44" t="s">
        <v>317</v>
      </c>
      <c r="G42" s="44">
        <v>19841.953258099998</v>
      </c>
      <c r="H42" s="44" t="s">
        <v>318</v>
      </c>
      <c r="I42" s="44">
        <v>19841.953144999999</v>
      </c>
      <c r="J42" s="43">
        <v>10814</v>
      </c>
      <c r="K42" s="44" t="s">
        <v>318</v>
      </c>
      <c r="L42" s="44" t="s">
        <v>318</v>
      </c>
      <c r="M42" s="44" t="s">
        <v>1</v>
      </c>
      <c r="N42" s="44" t="s">
        <v>145</v>
      </c>
      <c r="O42" s="44" t="s">
        <v>264</v>
      </c>
      <c r="P42" s="44" t="s">
        <v>1</v>
      </c>
      <c r="Q42" s="45">
        <v>40030</v>
      </c>
      <c r="R42" s="44" t="s">
        <v>168</v>
      </c>
      <c r="S42" s="44" t="s">
        <v>1</v>
      </c>
      <c r="T42" s="44" t="s">
        <v>1</v>
      </c>
      <c r="U42" s="44" t="s">
        <v>1</v>
      </c>
      <c r="V42" s="44" t="s">
        <v>1</v>
      </c>
      <c r="W42" s="44" t="s">
        <v>1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 t="s">
        <v>1</v>
      </c>
      <c r="AH42" s="44" t="s">
        <v>1</v>
      </c>
      <c r="AI42" s="44" t="s">
        <v>1</v>
      </c>
      <c r="AJ42" s="44" t="s">
        <v>1</v>
      </c>
      <c r="AK42" s="44" t="s">
        <v>1</v>
      </c>
      <c r="AL42" s="44" t="s">
        <v>1</v>
      </c>
      <c r="AM42" s="44" t="s">
        <v>1</v>
      </c>
      <c r="AN42" s="44" t="s">
        <v>1</v>
      </c>
      <c r="AO42" s="44" t="s">
        <v>319</v>
      </c>
      <c r="AP42" s="44" t="s">
        <v>267</v>
      </c>
      <c r="AQ42" s="44" t="s">
        <v>292</v>
      </c>
      <c r="AR42" s="44" t="s">
        <v>1</v>
      </c>
      <c r="AS42" s="44" t="s">
        <v>152</v>
      </c>
      <c r="AT42" s="44" t="s">
        <v>153</v>
      </c>
      <c r="AU42" s="44" t="s">
        <v>154</v>
      </c>
      <c r="AV42" s="44" t="s">
        <v>154</v>
      </c>
      <c r="AW42" s="44">
        <v>19841.953144999999</v>
      </c>
      <c r="AX42" s="44" t="s">
        <v>269</v>
      </c>
      <c r="AY42" s="44">
        <v>14005.364623476657</v>
      </c>
      <c r="AZ42" s="44">
        <v>10012257.378957121</v>
      </c>
    </row>
    <row r="43" spans="1:52" ht="12.75" customHeight="1" x14ac:dyDescent="0.25">
      <c r="A43" s="43">
        <v>42</v>
      </c>
      <c r="B43" s="43">
        <v>7229</v>
      </c>
      <c r="C43" s="43">
        <v>7229</v>
      </c>
      <c r="D43" s="44" t="s">
        <v>320</v>
      </c>
      <c r="E43" s="44">
        <v>630.04868562425418</v>
      </c>
      <c r="F43" s="44" t="s">
        <v>321</v>
      </c>
      <c r="G43" s="44">
        <v>20958.389233499998</v>
      </c>
      <c r="H43" s="44" t="s">
        <v>322</v>
      </c>
      <c r="I43" s="44">
        <v>20958.389799199998</v>
      </c>
      <c r="J43" s="43">
        <v>10928</v>
      </c>
      <c r="K43" s="44" t="s">
        <v>322</v>
      </c>
      <c r="L43" s="44" t="s">
        <v>322</v>
      </c>
      <c r="M43" s="44" t="s">
        <v>1</v>
      </c>
      <c r="N43" s="44" t="s">
        <v>145</v>
      </c>
      <c r="O43" s="44" t="s">
        <v>264</v>
      </c>
      <c r="P43" s="44" t="s">
        <v>1</v>
      </c>
      <c r="Q43" s="45">
        <v>40030</v>
      </c>
      <c r="R43" s="44" t="s">
        <v>168</v>
      </c>
      <c r="S43" s="44" t="s">
        <v>1</v>
      </c>
      <c r="T43" s="44" t="s">
        <v>1</v>
      </c>
      <c r="U43" s="44" t="s">
        <v>1</v>
      </c>
      <c r="V43" s="44" t="s">
        <v>1</v>
      </c>
      <c r="W43" s="44" t="s">
        <v>1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 t="s">
        <v>1</v>
      </c>
      <c r="AH43" s="44" t="s">
        <v>1</v>
      </c>
      <c r="AI43" s="44" t="s">
        <v>1</v>
      </c>
      <c r="AJ43" s="44" t="s">
        <v>1</v>
      </c>
      <c r="AK43" s="44" t="s">
        <v>1</v>
      </c>
      <c r="AL43" s="44" t="s">
        <v>1</v>
      </c>
      <c r="AM43" s="44" t="s">
        <v>1</v>
      </c>
      <c r="AN43" s="44" t="s">
        <v>1</v>
      </c>
      <c r="AO43" s="44" t="s">
        <v>224</v>
      </c>
      <c r="AP43" s="44" t="s">
        <v>267</v>
      </c>
      <c r="AQ43" s="44" t="s">
        <v>268</v>
      </c>
      <c r="AR43" s="44" t="s">
        <v>1</v>
      </c>
      <c r="AS43" s="44" t="s">
        <v>152</v>
      </c>
      <c r="AT43" s="44" t="s">
        <v>153</v>
      </c>
      <c r="AU43" s="44" t="s">
        <v>154</v>
      </c>
      <c r="AV43" s="44" t="s">
        <v>154</v>
      </c>
      <c r="AW43" s="44">
        <v>20958.389799199998</v>
      </c>
      <c r="AX43" s="44" t="s">
        <v>269</v>
      </c>
      <c r="AY43" s="44">
        <v>20958.389799228535</v>
      </c>
      <c r="AZ43" s="44">
        <v>27446345.641015742</v>
      </c>
    </row>
    <row r="44" spans="1:52" ht="12.75" customHeight="1" x14ac:dyDescent="0.25">
      <c r="A44" s="43">
        <v>43</v>
      </c>
      <c r="B44" s="43">
        <v>7275</v>
      </c>
      <c r="C44" s="43">
        <v>7275</v>
      </c>
      <c r="D44" s="44" t="s">
        <v>323</v>
      </c>
      <c r="E44" s="44">
        <v>344.80961895784401</v>
      </c>
      <c r="F44" s="44" t="s">
        <v>324</v>
      </c>
      <c r="G44" s="44">
        <v>17043.442637600001</v>
      </c>
      <c r="H44" s="44" t="s">
        <v>325</v>
      </c>
      <c r="I44" s="44">
        <v>17043.442558499999</v>
      </c>
      <c r="J44" s="43">
        <v>10628</v>
      </c>
      <c r="K44" s="44" t="s">
        <v>325</v>
      </c>
      <c r="L44" s="44" t="s">
        <v>325</v>
      </c>
      <c r="M44" s="44" t="s">
        <v>1</v>
      </c>
      <c r="N44" s="44" t="s">
        <v>145</v>
      </c>
      <c r="O44" s="44" t="s">
        <v>264</v>
      </c>
      <c r="P44" s="44" t="s">
        <v>1</v>
      </c>
      <c r="Q44" s="45">
        <v>40030</v>
      </c>
      <c r="R44" s="44" t="s">
        <v>168</v>
      </c>
      <c r="S44" s="44" t="s">
        <v>1</v>
      </c>
      <c r="T44" s="44" t="s">
        <v>1</v>
      </c>
      <c r="U44" s="44" t="s">
        <v>1</v>
      </c>
      <c r="V44" s="44" t="s">
        <v>1</v>
      </c>
      <c r="W44" s="44" t="s">
        <v>1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 t="s">
        <v>1</v>
      </c>
      <c r="AH44" s="44" t="s">
        <v>1</v>
      </c>
      <c r="AI44" s="44" t="s">
        <v>1</v>
      </c>
      <c r="AJ44" s="44" t="s">
        <v>1</v>
      </c>
      <c r="AK44" s="44" t="s">
        <v>1</v>
      </c>
      <c r="AL44" s="44" t="s">
        <v>1</v>
      </c>
      <c r="AM44" s="44" t="s">
        <v>1</v>
      </c>
      <c r="AN44" s="44" t="s">
        <v>1</v>
      </c>
      <c r="AO44" s="44" t="s">
        <v>296</v>
      </c>
      <c r="AP44" s="44" t="s">
        <v>267</v>
      </c>
      <c r="AQ44" s="44" t="s">
        <v>268</v>
      </c>
      <c r="AR44" s="44" t="s">
        <v>1</v>
      </c>
      <c r="AS44" s="44" t="s">
        <v>152</v>
      </c>
      <c r="AT44" s="44" t="s">
        <v>153</v>
      </c>
      <c r="AU44" s="44" t="s">
        <v>154</v>
      </c>
      <c r="AV44" s="44" t="s">
        <v>154</v>
      </c>
      <c r="AW44" s="44">
        <v>17043.442558499999</v>
      </c>
      <c r="AX44" s="44" t="s">
        <v>269</v>
      </c>
      <c r="AY44" s="44">
        <v>16516.70571138095</v>
      </c>
      <c r="AZ44" s="44">
        <v>15020378.203713333</v>
      </c>
    </row>
    <row r="45" spans="1:52" ht="12.75" customHeight="1" x14ac:dyDescent="0.25">
      <c r="A45" s="43">
        <v>44</v>
      </c>
      <c r="B45" s="43">
        <v>7565</v>
      </c>
      <c r="C45" s="43">
        <v>7565</v>
      </c>
      <c r="D45" s="44" t="s">
        <v>326</v>
      </c>
      <c r="E45" s="44">
        <v>2.4538515980484964E-2</v>
      </c>
      <c r="F45" s="44" t="s">
        <v>327</v>
      </c>
      <c r="G45" s="44">
        <v>159.45775305399999</v>
      </c>
      <c r="H45" s="44" t="s">
        <v>328</v>
      </c>
      <c r="I45" s="44">
        <v>159.457838307</v>
      </c>
      <c r="J45" s="43">
        <v>10902</v>
      </c>
      <c r="K45" s="44" t="s">
        <v>328</v>
      </c>
      <c r="L45" s="44" t="s">
        <v>328</v>
      </c>
      <c r="M45" s="44" t="s">
        <v>1</v>
      </c>
      <c r="N45" s="44" t="s">
        <v>145</v>
      </c>
      <c r="O45" s="44" t="s">
        <v>264</v>
      </c>
      <c r="P45" s="44" t="s">
        <v>1</v>
      </c>
      <c r="Q45" s="45">
        <v>40030</v>
      </c>
      <c r="R45" s="44" t="s">
        <v>168</v>
      </c>
      <c r="S45" s="44" t="s">
        <v>1</v>
      </c>
      <c r="T45" s="44" t="s">
        <v>1</v>
      </c>
      <c r="U45" s="44" t="s">
        <v>1</v>
      </c>
      <c r="V45" s="44" t="s">
        <v>1</v>
      </c>
      <c r="W45" s="44" t="s">
        <v>1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 t="s">
        <v>1</v>
      </c>
      <c r="AH45" s="44" t="s">
        <v>1</v>
      </c>
      <c r="AI45" s="44" t="s">
        <v>1</v>
      </c>
      <c r="AJ45" s="44" t="s">
        <v>1</v>
      </c>
      <c r="AK45" s="44" t="s">
        <v>1</v>
      </c>
      <c r="AL45" s="44" t="s">
        <v>1</v>
      </c>
      <c r="AM45" s="44" t="s">
        <v>1</v>
      </c>
      <c r="AN45" s="44" t="s">
        <v>1</v>
      </c>
      <c r="AO45" s="44" t="s">
        <v>329</v>
      </c>
      <c r="AP45" s="44" t="s">
        <v>267</v>
      </c>
      <c r="AQ45" s="44" t="s">
        <v>268</v>
      </c>
      <c r="AR45" s="44" t="s">
        <v>1</v>
      </c>
      <c r="AS45" s="44" t="s">
        <v>152</v>
      </c>
      <c r="AT45" s="44" t="s">
        <v>153</v>
      </c>
      <c r="AU45" s="44" t="s">
        <v>154</v>
      </c>
      <c r="AV45" s="44" t="s">
        <v>154</v>
      </c>
      <c r="AW45" s="44">
        <v>159.457838307</v>
      </c>
      <c r="AX45" s="44" t="s">
        <v>269</v>
      </c>
      <c r="AY45" s="44">
        <v>159.45783830727464</v>
      </c>
      <c r="AZ45" s="44">
        <v>1068.9603834840752</v>
      </c>
    </row>
    <row r="46" spans="1:52" ht="12.75" customHeight="1" x14ac:dyDescent="0.25">
      <c r="A46" s="43">
        <v>45</v>
      </c>
      <c r="B46" s="43">
        <v>7776</v>
      </c>
      <c r="C46" s="43">
        <v>7776</v>
      </c>
      <c r="D46" s="44" t="s">
        <v>330</v>
      </c>
      <c r="E46" s="44">
        <v>391.35890250211446</v>
      </c>
      <c r="F46" s="44" t="s">
        <v>331</v>
      </c>
      <c r="G46" s="44">
        <v>16950.7822099</v>
      </c>
      <c r="H46" s="44" t="s">
        <v>332</v>
      </c>
      <c r="I46" s="44">
        <v>16950.782373900001</v>
      </c>
      <c r="J46" s="43">
        <v>10629</v>
      </c>
      <c r="K46" s="44" t="s">
        <v>332</v>
      </c>
      <c r="L46" s="44" t="s">
        <v>332</v>
      </c>
      <c r="M46" s="44" t="s">
        <v>1</v>
      </c>
      <c r="N46" s="44" t="s">
        <v>145</v>
      </c>
      <c r="O46" s="44" t="s">
        <v>264</v>
      </c>
      <c r="P46" s="44" t="s">
        <v>1</v>
      </c>
      <c r="Q46" s="45">
        <v>40030</v>
      </c>
      <c r="R46" s="44" t="s">
        <v>168</v>
      </c>
      <c r="S46" s="44" t="s">
        <v>1</v>
      </c>
      <c r="T46" s="44" t="s">
        <v>1</v>
      </c>
      <c r="U46" s="44" t="s">
        <v>1</v>
      </c>
      <c r="V46" s="44" t="s">
        <v>1</v>
      </c>
      <c r="W46" s="44" t="s">
        <v>1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 t="s">
        <v>1</v>
      </c>
      <c r="AH46" s="44" t="s">
        <v>1</v>
      </c>
      <c r="AI46" s="44" t="s">
        <v>1</v>
      </c>
      <c r="AJ46" s="44" t="s">
        <v>1</v>
      </c>
      <c r="AK46" s="44" t="s">
        <v>1</v>
      </c>
      <c r="AL46" s="44" t="s">
        <v>1</v>
      </c>
      <c r="AM46" s="44" t="s">
        <v>1</v>
      </c>
      <c r="AN46" s="44" t="s">
        <v>1</v>
      </c>
      <c r="AO46" s="44" t="s">
        <v>228</v>
      </c>
      <c r="AP46" s="44" t="s">
        <v>267</v>
      </c>
      <c r="AQ46" s="44" t="s">
        <v>268</v>
      </c>
      <c r="AR46" s="44" t="s">
        <v>1</v>
      </c>
      <c r="AS46" s="44" t="s">
        <v>152</v>
      </c>
      <c r="AT46" s="44" t="s">
        <v>153</v>
      </c>
      <c r="AU46" s="44" t="s">
        <v>154</v>
      </c>
      <c r="AV46" s="44" t="s">
        <v>154</v>
      </c>
      <c r="AW46" s="44">
        <v>16950.782373900001</v>
      </c>
      <c r="AX46" s="44" t="s">
        <v>269</v>
      </c>
      <c r="AY46" s="44">
        <v>16680.207809062504</v>
      </c>
      <c r="AZ46" s="44">
        <v>17048182.369599026</v>
      </c>
    </row>
    <row r="47" spans="1:52" ht="12.75" customHeight="1" x14ac:dyDescent="0.25">
      <c r="A47" s="43">
        <v>46</v>
      </c>
      <c r="B47" s="43">
        <v>8499</v>
      </c>
      <c r="C47" s="43">
        <v>8499</v>
      </c>
      <c r="D47" s="44" t="s">
        <v>333</v>
      </c>
      <c r="E47" s="44">
        <v>4.2650297306727047</v>
      </c>
      <c r="F47" s="44" t="s">
        <v>334</v>
      </c>
      <c r="G47" s="44">
        <v>2238.4623152999998</v>
      </c>
      <c r="H47" s="44" t="s">
        <v>335</v>
      </c>
      <c r="I47" s="44">
        <v>2238.4622324400002</v>
      </c>
      <c r="J47" s="43">
        <v>11149</v>
      </c>
      <c r="K47" s="44" t="s">
        <v>335</v>
      </c>
      <c r="L47" s="44" t="s">
        <v>335</v>
      </c>
      <c r="M47" s="44" t="s">
        <v>1</v>
      </c>
      <c r="N47" s="44" t="s">
        <v>145</v>
      </c>
      <c r="O47" s="44" t="s">
        <v>264</v>
      </c>
      <c r="P47" s="44" t="s">
        <v>1</v>
      </c>
      <c r="Q47" s="45">
        <v>40030</v>
      </c>
      <c r="R47" s="44" t="s">
        <v>168</v>
      </c>
      <c r="S47" s="44" t="s">
        <v>1</v>
      </c>
      <c r="T47" s="44" t="s">
        <v>1</v>
      </c>
      <c r="U47" s="44" t="s">
        <v>1</v>
      </c>
      <c r="V47" s="44" t="s">
        <v>1</v>
      </c>
      <c r="W47" s="44" t="s">
        <v>1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 t="s">
        <v>1</v>
      </c>
      <c r="AH47" s="44" t="s">
        <v>1</v>
      </c>
      <c r="AI47" s="44" t="s">
        <v>1</v>
      </c>
      <c r="AJ47" s="44" t="s">
        <v>1</v>
      </c>
      <c r="AK47" s="44" t="s">
        <v>1</v>
      </c>
      <c r="AL47" s="44" t="s">
        <v>1</v>
      </c>
      <c r="AM47" s="44" t="s">
        <v>1</v>
      </c>
      <c r="AN47" s="44" t="s">
        <v>1</v>
      </c>
      <c r="AO47" s="44" t="s">
        <v>174</v>
      </c>
      <c r="AP47" s="44" t="s">
        <v>267</v>
      </c>
      <c r="AQ47" s="44" t="s">
        <v>268</v>
      </c>
      <c r="AR47" s="44" t="s">
        <v>1</v>
      </c>
      <c r="AS47" s="44" t="s">
        <v>152</v>
      </c>
      <c r="AT47" s="44" t="s">
        <v>153</v>
      </c>
      <c r="AU47" s="44" t="s">
        <v>154</v>
      </c>
      <c r="AV47" s="44" t="s">
        <v>154</v>
      </c>
      <c r="AW47" s="44">
        <v>2238.4622324400002</v>
      </c>
      <c r="AX47" s="44" t="s">
        <v>269</v>
      </c>
      <c r="AY47" s="44">
        <v>2238.4622324425363</v>
      </c>
      <c r="AZ47" s="44">
        <v>185795.10041031888</v>
      </c>
    </row>
    <row r="48" spans="1:52" ht="12.75" customHeight="1" x14ac:dyDescent="0.25">
      <c r="A48" s="43">
        <v>47</v>
      </c>
      <c r="B48" s="43">
        <v>8666</v>
      </c>
      <c r="C48" s="43">
        <v>8666</v>
      </c>
      <c r="D48" s="44" t="s">
        <v>336</v>
      </c>
      <c r="E48" s="44">
        <v>610.65744871799461</v>
      </c>
      <c r="F48" s="44" t="s">
        <v>337</v>
      </c>
      <c r="G48" s="44">
        <v>20632.470301900001</v>
      </c>
      <c r="H48" s="44" t="s">
        <v>338</v>
      </c>
      <c r="I48" s="44">
        <v>20632.470559199999</v>
      </c>
      <c r="J48" s="43">
        <v>10679</v>
      </c>
      <c r="K48" s="44" t="s">
        <v>338</v>
      </c>
      <c r="L48" s="44" t="s">
        <v>338</v>
      </c>
      <c r="M48" s="44" t="s">
        <v>1</v>
      </c>
      <c r="N48" s="44" t="s">
        <v>145</v>
      </c>
      <c r="O48" s="44" t="s">
        <v>264</v>
      </c>
      <c r="P48" s="44" t="s">
        <v>1</v>
      </c>
      <c r="Q48" s="45">
        <v>40030</v>
      </c>
      <c r="R48" s="44" t="s">
        <v>168</v>
      </c>
      <c r="S48" s="44" t="s">
        <v>1</v>
      </c>
      <c r="T48" s="44" t="s">
        <v>1</v>
      </c>
      <c r="U48" s="44" t="s">
        <v>1</v>
      </c>
      <c r="V48" s="44" t="s">
        <v>1</v>
      </c>
      <c r="W48" s="44" t="s">
        <v>1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 t="s">
        <v>1</v>
      </c>
      <c r="AH48" s="44" t="s">
        <v>1</v>
      </c>
      <c r="AI48" s="44" t="s">
        <v>1</v>
      </c>
      <c r="AJ48" s="44" t="s">
        <v>1</v>
      </c>
      <c r="AK48" s="44" t="s">
        <v>1</v>
      </c>
      <c r="AL48" s="44" t="s">
        <v>1</v>
      </c>
      <c r="AM48" s="44" t="s">
        <v>1</v>
      </c>
      <c r="AN48" s="44" t="s">
        <v>1</v>
      </c>
      <c r="AO48" s="44" t="s">
        <v>187</v>
      </c>
      <c r="AP48" s="44" t="s">
        <v>267</v>
      </c>
      <c r="AQ48" s="44" t="s">
        <v>268</v>
      </c>
      <c r="AR48" s="44" t="s">
        <v>1</v>
      </c>
      <c r="AS48" s="44" t="s">
        <v>152</v>
      </c>
      <c r="AT48" s="44" t="s">
        <v>153</v>
      </c>
      <c r="AU48" s="44" t="s">
        <v>154</v>
      </c>
      <c r="AV48" s="44" t="s">
        <v>154</v>
      </c>
      <c r="AW48" s="44">
        <v>20632.470559199999</v>
      </c>
      <c r="AX48" s="44" t="s">
        <v>269</v>
      </c>
      <c r="AY48" s="44">
        <v>20632.47055919185</v>
      </c>
      <c r="AZ48" s="44">
        <v>26600794.951167438</v>
      </c>
    </row>
    <row r="49" spans="1:52" ht="12.75" customHeight="1" x14ac:dyDescent="0.25">
      <c r="A49" s="43">
        <v>48</v>
      </c>
      <c r="B49" s="43">
        <v>10179</v>
      </c>
      <c r="C49" s="43">
        <v>10179</v>
      </c>
      <c r="D49" s="44" t="s">
        <v>339</v>
      </c>
      <c r="E49" s="44">
        <v>596.77409224953215</v>
      </c>
      <c r="F49" s="44" t="s">
        <v>340</v>
      </c>
      <c r="G49" s="44">
        <v>20394.1646358</v>
      </c>
      <c r="H49" s="44" t="s">
        <v>341</v>
      </c>
      <c r="I49" s="44">
        <v>20394.164581100002</v>
      </c>
      <c r="J49" s="43">
        <v>10687</v>
      </c>
      <c r="K49" s="44" t="s">
        <v>341</v>
      </c>
      <c r="L49" s="44" t="s">
        <v>341</v>
      </c>
      <c r="M49" s="44" t="s">
        <v>1</v>
      </c>
      <c r="N49" s="44" t="s">
        <v>145</v>
      </c>
      <c r="O49" s="44" t="s">
        <v>264</v>
      </c>
      <c r="P49" s="44" t="s">
        <v>1</v>
      </c>
      <c r="Q49" s="45">
        <v>40030</v>
      </c>
      <c r="R49" s="44" t="s">
        <v>168</v>
      </c>
      <c r="S49" s="44" t="s">
        <v>1</v>
      </c>
      <c r="T49" s="44" t="s">
        <v>1</v>
      </c>
      <c r="U49" s="44" t="s">
        <v>1</v>
      </c>
      <c r="V49" s="44" t="s">
        <v>1</v>
      </c>
      <c r="W49" s="44" t="s">
        <v>1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 t="s">
        <v>1</v>
      </c>
      <c r="AH49" s="44" t="s">
        <v>1</v>
      </c>
      <c r="AI49" s="44" t="s">
        <v>1</v>
      </c>
      <c r="AJ49" s="44" t="s">
        <v>1</v>
      </c>
      <c r="AK49" s="44" t="s">
        <v>1</v>
      </c>
      <c r="AL49" s="44" t="s">
        <v>1</v>
      </c>
      <c r="AM49" s="44" t="s">
        <v>1</v>
      </c>
      <c r="AN49" s="44" t="s">
        <v>1</v>
      </c>
      <c r="AO49" s="44" t="s">
        <v>342</v>
      </c>
      <c r="AP49" s="44" t="s">
        <v>267</v>
      </c>
      <c r="AQ49" s="44" t="s">
        <v>268</v>
      </c>
      <c r="AR49" s="44" t="s">
        <v>1</v>
      </c>
      <c r="AS49" s="44" t="s">
        <v>152</v>
      </c>
      <c r="AT49" s="44" t="s">
        <v>153</v>
      </c>
      <c r="AU49" s="44" t="s">
        <v>154</v>
      </c>
      <c r="AV49" s="44" t="s">
        <v>154</v>
      </c>
      <c r="AW49" s="44">
        <v>20394.164581100002</v>
      </c>
      <c r="AX49" s="44" t="s">
        <v>269</v>
      </c>
      <c r="AY49" s="44">
        <v>20394.164581102039</v>
      </c>
      <c r="AZ49" s="44">
        <v>25996239.002249949</v>
      </c>
    </row>
    <row r="50" spans="1:52" ht="12.75" customHeight="1" x14ac:dyDescent="0.25">
      <c r="A50" s="43">
        <v>49</v>
      </c>
      <c r="B50" s="43">
        <v>10440</v>
      </c>
      <c r="C50" s="43">
        <v>10440</v>
      </c>
      <c r="D50" s="44" t="s">
        <v>343</v>
      </c>
      <c r="E50" s="44">
        <v>575.04598154160726</v>
      </c>
      <c r="F50" s="44" t="s">
        <v>344</v>
      </c>
      <c r="G50" s="44">
        <v>20600.440364999999</v>
      </c>
      <c r="H50" s="44" t="s">
        <v>345</v>
      </c>
      <c r="I50" s="44">
        <v>20600.440175799999</v>
      </c>
      <c r="J50" s="43">
        <v>10913</v>
      </c>
      <c r="K50" s="44" t="s">
        <v>345</v>
      </c>
      <c r="L50" s="44" t="s">
        <v>345</v>
      </c>
      <c r="M50" s="44" t="s">
        <v>1</v>
      </c>
      <c r="N50" s="44" t="s">
        <v>145</v>
      </c>
      <c r="O50" s="44" t="s">
        <v>264</v>
      </c>
      <c r="P50" s="44" t="s">
        <v>1</v>
      </c>
      <c r="Q50" s="45">
        <v>40030</v>
      </c>
      <c r="R50" s="44" t="s">
        <v>168</v>
      </c>
      <c r="S50" s="44" t="s">
        <v>1</v>
      </c>
      <c r="T50" s="44" t="s">
        <v>1</v>
      </c>
      <c r="U50" s="44" t="s">
        <v>1</v>
      </c>
      <c r="V50" s="44" t="s">
        <v>1</v>
      </c>
      <c r="W50" s="44" t="s">
        <v>1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 t="s">
        <v>1</v>
      </c>
      <c r="AH50" s="44" t="s">
        <v>1</v>
      </c>
      <c r="AI50" s="44" t="s">
        <v>1</v>
      </c>
      <c r="AJ50" s="44" t="s">
        <v>1</v>
      </c>
      <c r="AK50" s="44" t="s">
        <v>1</v>
      </c>
      <c r="AL50" s="44" t="s">
        <v>1</v>
      </c>
      <c r="AM50" s="44" t="s">
        <v>1</v>
      </c>
      <c r="AN50" s="44" t="s">
        <v>1</v>
      </c>
      <c r="AO50" s="44" t="s">
        <v>260</v>
      </c>
      <c r="AP50" s="44" t="s">
        <v>267</v>
      </c>
      <c r="AQ50" s="44" t="s">
        <v>268</v>
      </c>
      <c r="AR50" s="44" t="s">
        <v>1</v>
      </c>
      <c r="AS50" s="44" t="s">
        <v>152</v>
      </c>
      <c r="AT50" s="44" t="s">
        <v>153</v>
      </c>
      <c r="AU50" s="44" t="s">
        <v>154</v>
      </c>
      <c r="AV50" s="44" t="s">
        <v>154</v>
      </c>
      <c r="AW50" s="44">
        <v>20600.440175799999</v>
      </c>
      <c r="AX50" s="44" t="s">
        <v>269</v>
      </c>
      <c r="AY50" s="44">
        <v>20051.298627481192</v>
      </c>
      <c r="AZ50" s="44">
        <v>25049904.381133407</v>
      </c>
    </row>
    <row r="51" spans="1:52" ht="12.75" customHeight="1" x14ac:dyDescent="0.25">
      <c r="A51" s="43">
        <v>50</v>
      </c>
      <c r="B51" s="43">
        <v>10534</v>
      </c>
      <c r="C51" s="43">
        <v>10534</v>
      </c>
      <c r="D51" s="44" t="s">
        <v>346</v>
      </c>
      <c r="E51" s="44">
        <v>43.682497387728148</v>
      </c>
      <c r="F51" s="44" t="s">
        <v>347</v>
      </c>
      <c r="G51" s="44">
        <v>21015.680997200001</v>
      </c>
      <c r="H51" s="44" t="s">
        <v>348</v>
      </c>
      <c r="I51" s="44">
        <v>21015.681288600001</v>
      </c>
      <c r="J51" s="43">
        <v>10816</v>
      </c>
      <c r="K51" s="44" t="s">
        <v>348</v>
      </c>
      <c r="L51" s="44" t="s">
        <v>348</v>
      </c>
      <c r="M51" s="44" t="s">
        <v>1</v>
      </c>
      <c r="N51" s="44" t="s">
        <v>145</v>
      </c>
      <c r="O51" s="44" t="s">
        <v>264</v>
      </c>
      <c r="P51" s="44" t="s">
        <v>1</v>
      </c>
      <c r="Q51" s="45">
        <v>40030</v>
      </c>
      <c r="R51" s="44" t="s">
        <v>168</v>
      </c>
      <c r="S51" s="44" t="s">
        <v>1</v>
      </c>
      <c r="T51" s="44" t="s">
        <v>1</v>
      </c>
      <c r="U51" s="44" t="s">
        <v>1</v>
      </c>
      <c r="V51" s="44" t="s">
        <v>1</v>
      </c>
      <c r="W51" s="44" t="s">
        <v>1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 t="s">
        <v>1</v>
      </c>
      <c r="AH51" s="44" t="s">
        <v>1</v>
      </c>
      <c r="AI51" s="44" t="s">
        <v>1</v>
      </c>
      <c r="AJ51" s="44" t="s">
        <v>1</v>
      </c>
      <c r="AK51" s="44" t="s">
        <v>1</v>
      </c>
      <c r="AL51" s="44" t="s">
        <v>1</v>
      </c>
      <c r="AM51" s="44" t="s">
        <v>1</v>
      </c>
      <c r="AN51" s="44" t="s">
        <v>1</v>
      </c>
      <c r="AO51" s="44" t="s">
        <v>349</v>
      </c>
      <c r="AP51" s="44" t="s">
        <v>267</v>
      </c>
      <c r="AQ51" s="44" t="s">
        <v>292</v>
      </c>
      <c r="AR51" s="44" t="s">
        <v>1</v>
      </c>
      <c r="AS51" s="44" t="s">
        <v>152</v>
      </c>
      <c r="AT51" s="44" t="s">
        <v>153</v>
      </c>
      <c r="AU51" s="44" t="s">
        <v>154</v>
      </c>
      <c r="AV51" s="44" t="s">
        <v>154</v>
      </c>
      <c r="AW51" s="44">
        <v>21015.681288600001</v>
      </c>
      <c r="AX51" s="44" t="s">
        <v>269</v>
      </c>
      <c r="AY51" s="44">
        <v>5998.1876765421985</v>
      </c>
      <c r="AZ51" s="44">
        <v>1902848.1219130566</v>
      </c>
    </row>
    <row r="52" spans="1:52" ht="12.75" customHeight="1" x14ac:dyDescent="0.25">
      <c r="A52" s="43">
        <v>51</v>
      </c>
      <c r="B52" s="43">
        <v>10539</v>
      </c>
      <c r="C52" s="43">
        <v>10539</v>
      </c>
      <c r="D52" s="44" t="s">
        <v>350</v>
      </c>
      <c r="E52" s="44">
        <v>620.15884073995596</v>
      </c>
      <c r="F52" s="44" t="s">
        <v>351</v>
      </c>
      <c r="G52" s="44">
        <v>21542.688417599999</v>
      </c>
      <c r="H52" s="44" t="s">
        <v>352</v>
      </c>
      <c r="I52" s="44">
        <v>21542.688622900001</v>
      </c>
      <c r="J52" s="43">
        <v>10817</v>
      </c>
      <c r="K52" s="44" t="s">
        <v>352</v>
      </c>
      <c r="L52" s="44" t="s">
        <v>352</v>
      </c>
      <c r="M52" s="44" t="s">
        <v>1</v>
      </c>
      <c r="N52" s="44" t="s">
        <v>145</v>
      </c>
      <c r="O52" s="44" t="s">
        <v>264</v>
      </c>
      <c r="P52" s="44" t="s">
        <v>1</v>
      </c>
      <c r="Q52" s="45">
        <v>40030</v>
      </c>
      <c r="R52" s="44" t="s">
        <v>168</v>
      </c>
      <c r="S52" s="44" t="s">
        <v>1</v>
      </c>
      <c r="T52" s="44" t="s">
        <v>1</v>
      </c>
      <c r="U52" s="44" t="s">
        <v>1</v>
      </c>
      <c r="V52" s="44" t="s">
        <v>1</v>
      </c>
      <c r="W52" s="44" t="s">
        <v>1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 t="s">
        <v>1</v>
      </c>
      <c r="AH52" s="44" t="s">
        <v>1</v>
      </c>
      <c r="AI52" s="44" t="s">
        <v>1</v>
      </c>
      <c r="AJ52" s="44" t="s">
        <v>1</v>
      </c>
      <c r="AK52" s="44" t="s">
        <v>1</v>
      </c>
      <c r="AL52" s="44" t="s">
        <v>1</v>
      </c>
      <c r="AM52" s="44" t="s">
        <v>1</v>
      </c>
      <c r="AN52" s="44" t="s">
        <v>1</v>
      </c>
      <c r="AO52" s="44" t="s">
        <v>211</v>
      </c>
      <c r="AP52" s="44" t="s">
        <v>267</v>
      </c>
      <c r="AQ52" s="44" t="s">
        <v>292</v>
      </c>
      <c r="AR52" s="44" t="s">
        <v>1</v>
      </c>
      <c r="AS52" s="44" t="s">
        <v>152</v>
      </c>
      <c r="AT52" s="44" t="s">
        <v>153</v>
      </c>
      <c r="AU52" s="44" t="s">
        <v>154</v>
      </c>
      <c r="AV52" s="44" t="s">
        <v>154</v>
      </c>
      <c r="AW52" s="44">
        <v>21542.688622900001</v>
      </c>
      <c r="AX52" s="44" t="s">
        <v>269</v>
      </c>
      <c r="AY52" s="44">
        <v>20731.887654950959</v>
      </c>
      <c r="AZ52" s="44">
        <v>27014587.461938329</v>
      </c>
    </row>
    <row r="53" spans="1:52" ht="12.75" customHeight="1" x14ac:dyDescent="0.25">
      <c r="A53" s="43">
        <v>52</v>
      </c>
      <c r="B53" s="43">
        <v>10542</v>
      </c>
      <c r="C53" s="43">
        <v>10542</v>
      </c>
      <c r="D53" s="44" t="s">
        <v>353</v>
      </c>
      <c r="E53" s="44">
        <v>627.16931784949998</v>
      </c>
      <c r="F53" s="44" t="s">
        <v>354</v>
      </c>
      <c r="G53" s="44">
        <v>20913.5602979</v>
      </c>
      <c r="H53" s="44" t="s">
        <v>355</v>
      </c>
      <c r="I53" s="44">
        <v>20913.5602889</v>
      </c>
      <c r="J53" s="43">
        <v>10818</v>
      </c>
      <c r="K53" s="44" t="s">
        <v>355</v>
      </c>
      <c r="L53" s="44" t="s">
        <v>355</v>
      </c>
      <c r="M53" s="44" t="s">
        <v>1</v>
      </c>
      <c r="N53" s="44" t="s">
        <v>145</v>
      </c>
      <c r="O53" s="44" t="s">
        <v>264</v>
      </c>
      <c r="P53" s="44" t="s">
        <v>1</v>
      </c>
      <c r="Q53" s="45">
        <v>40030</v>
      </c>
      <c r="R53" s="44" t="s">
        <v>168</v>
      </c>
      <c r="S53" s="44" t="s">
        <v>1</v>
      </c>
      <c r="T53" s="44" t="s">
        <v>1</v>
      </c>
      <c r="U53" s="44" t="s">
        <v>1</v>
      </c>
      <c r="V53" s="44" t="s">
        <v>1</v>
      </c>
      <c r="W53" s="44" t="s">
        <v>1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 t="s">
        <v>1</v>
      </c>
      <c r="AH53" s="44" t="s">
        <v>1</v>
      </c>
      <c r="AI53" s="44" t="s">
        <v>1</v>
      </c>
      <c r="AJ53" s="44" t="s">
        <v>1</v>
      </c>
      <c r="AK53" s="44" t="s">
        <v>1</v>
      </c>
      <c r="AL53" s="44" t="s">
        <v>1</v>
      </c>
      <c r="AM53" s="44" t="s">
        <v>1</v>
      </c>
      <c r="AN53" s="44" t="s">
        <v>1</v>
      </c>
      <c r="AO53" s="44" t="s">
        <v>356</v>
      </c>
      <c r="AP53" s="44" t="s">
        <v>267</v>
      </c>
      <c r="AQ53" s="44" t="s">
        <v>292</v>
      </c>
      <c r="AR53" s="44" t="s">
        <v>1</v>
      </c>
      <c r="AS53" s="44" t="s">
        <v>152</v>
      </c>
      <c r="AT53" s="44" t="s">
        <v>153</v>
      </c>
      <c r="AU53" s="44" t="s">
        <v>154</v>
      </c>
      <c r="AV53" s="44" t="s">
        <v>154</v>
      </c>
      <c r="AW53" s="44">
        <v>20913.5602889</v>
      </c>
      <c r="AX53" s="44" t="s">
        <v>269</v>
      </c>
      <c r="AY53" s="44">
        <v>20913.560288900317</v>
      </c>
      <c r="AZ53" s="44">
        <v>27320281.723396149</v>
      </c>
    </row>
    <row r="54" spans="1:52" ht="12.75" customHeight="1" x14ac:dyDescent="0.25">
      <c r="A54" s="43">
        <v>53</v>
      </c>
      <c r="B54" s="43">
        <v>11540</v>
      </c>
      <c r="C54" s="43">
        <v>11540</v>
      </c>
      <c r="D54" s="44" t="s">
        <v>357</v>
      </c>
      <c r="E54" s="44">
        <v>500.28265610755409</v>
      </c>
      <c r="F54" s="44" t="s">
        <v>358</v>
      </c>
      <c r="G54" s="44">
        <v>32718.219865499999</v>
      </c>
      <c r="H54" s="44" t="s">
        <v>359</v>
      </c>
      <c r="I54" s="44">
        <v>32718.218863099999</v>
      </c>
      <c r="J54" s="43">
        <v>10914</v>
      </c>
      <c r="K54" s="44" t="s">
        <v>359</v>
      </c>
      <c r="L54" s="44" t="s">
        <v>359</v>
      </c>
      <c r="M54" s="44" t="s">
        <v>1</v>
      </c>
      <c r="N54" s="44" t="s">
        <v>145</v>
      </c>
      <c r="O54" s="44" t="s">
        <v>264</v>
      </c>
      <c r="P54" s="44" t="s">
        <v>1</v>
      </c>
      <c r="Q54" s="45">
        <v>40030</v>
      </c>
      <c r="R54" s="44" t="s">
        <v>168</v>
      </c>
      <c r="S54" s="44" t="s">
        <v>1</v>
      </c>
      <c r="T54" s="44" t="s">
        <v>1</v>
      </c>
      <c r="U54" s="44" t="s">
        <v>1</v>
      </c>
      <c r="V54" s="44" t="s">
        <v>1</v>
      </c>
      <c r="W54" s="44" t="s">
        <v>1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 t="s">
        <v>1</v>
      </c>
      <c r="AH54" s="44" t="s">
        <v>1</v>
      </c>
      <c r="AI54" s="44" t="s">
        <v>1</v>
      </c>
      <c r="AJ54" s="44" t="s">
        <v>1</v>
      </c>
      <c r="AK54" s="44" t="s">
        <v>1</v>
      </c>
      <c r="AL54" s="44" t="s">
        <v>1</v>
      </c>
      <c r="AM54" s="44" t="s">
        <v>1</v>
      </c>
      <c r="AN54" s="44" t="s">
        <v>1</v>
      </c>
      <c r="AO54" s="44" t="s">
        <v>199</v>
      </c>
      <c r="AP54" s="44" t="s">
        <v>267</v>
      </c>
      <c r="AQ54" s="44" t="s">
        <v>268</v>
      </c>
      <c r="AR54" s="44" t="s">
        <v>1</v>
      </c>
      <c r="AS54" s="44" t="s">
        <v>152</v>
      </c>
      <c r="AT54" s="44" t="s">
        <v>153</v>
      </c>
      <c r="AU54" s="44" t="s">
        <v>154</v>
      </c>
      <c r="AV54" s="44" t="s">
        <v>154</v>
      </c>
      <c r="AW54" s="44">
        <v>32718.218863099999</v>
      </c>
      <c r="AX54" s="44" t="s">
        <v>269</v>
      </c>
      <c r="AY54" s="44">
        <v>32718.218863121798</v>
      </c>
      <c r="AZ54" s="44">
        <v>21793399.279153179</v>
      </c>
    </row>
    <row r="55" spans="1:52" ht="12.75" customHeight="1" x14ac:dyDescent="0.25">
      <c r="A55" s="43">
        <v>54</v>
      </c>
      <c r="B55" s="43">
        <v>11550</v>
      </c>
      <c r="C55" s="43">
        <v>11550</v>
      </c>
      <c r="D55" s="44" t="s">
        <v>360</v>
      </c>
      <c r="E55" s="44">
        <v>596.88631884869449</v>
      </c>
      <c r="F55" s="44" t="s">
        <v>361</v>
      </c>
      <c r="G55" s="44">
        <v>20407.618813100002</v>
      </c>
      <c r="H55" s="44" t="s">
        <v>362</v>
      </c>
      <c r="I55" s="44">
        <v>20407.618781599998</v>
      </c>
      <c r="J55" s="43">
        <v>10630</v>
      </c>
      <c r="K55" s="44" t="s">
        <v>362</v>
      </c>
      <c r="L55" s="44" t="s">
        <v>362</v>
      </c>
      <c r="M55" s="44" t="s">
        <v>1</v>
      </c>
      <c r="N55" s="44" t="s">
        <v>145</v>
      </c>
      <c r="O55" s="44" t="s">
        <v>264</v>
      </c>
      <c r="P55" s="44" t="s">
        <v>1</v>
      </c>
      <c r="Q55" s="45">
        <v>40030</v>
      </c>
      <c r="R55" s="44" t="s">
        <v>168</v>
      </c>
      <c r="S55" s="44" t="s">
        <v>1</v>
      </c>
      <c r="T55" s="44" t="s">
        <v>1</v>
      </c>
      <c r="U55" s="44" t="s">
        <v>1</v>
      </c>
      <c r="V55" s="44" t="s">
        <v>1</v>
      </c>
      <c r="W55" s="44" t="s">
        <v>1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 t="s">
        <v>1</v>
      </c>
      <c r="AH55" s="44" t="s">
        <v>1</v>
      </c>
      <c r="AI55" s="44" t="s">
        <v>1</v>
      </c>
      <c r="AJ55" s="44" t="s">
        <v>1</v>
      </c>
      <c r="AK55" s="44" t="s">
        <v>1</v>
      </c>
      <c r="AL55" s="44" t="s">
        <v>1</v>
      </c>
      <c r="AM55" s="44" t="s">
        <v>1</v>
      </c>
      <c r="AN55" s="44" t="s">
        <v>1</v>
      </c>
      <c r="AO55" s="44" t="s">
        <v>363</v>
      </c>
      <c r="AP55" s="44" t="s">
        <v>267</v>
      </c>
      <c r="AQ55" s="44" t="s">
        <v>268</v>
      </c>
      <c r="AR55" s="44" t="s">
        <v>1</v>
      </c>
      <c r="AS55" s="44" t="s">
        <v>152</v>
      </c>
      <c r="AT55" s="44" t="s">
        <v>153</v>
      </c>
      <c r="AU55" s="44" t="s">
        <v>154</v>
      </c>
      <c r="AV55" s="44" t="s">
        <v>154</v>
      </c>
      <c r="AW55" s="44">
        <v>20407.618781599998</v>
      </c>
      <c r="AX55" s="44" t="s">
        <v>269</v>
      </c>
      <c r="AY55" s="44">
        <v>20407.618781642188</v>
      </c>
      <c r="AZ55" s="44">
        <v>26001729.972131282</v>
      </c>
    </row>
    <row r="56" spans="1:52" ht="12.75" customHeight="1" x14ac:dyDescent="0.25">
      <c r="A56" s="43">
        <v>55</v>
      </c>
      <c r="B56" s="43">
        <v>11689</v>
      </c>
      <c r="C56" s="43">
        <v>11689</v>
      </c>
      <c r="D56" s="44" t="s">
        <v>364</v>
      </c>
      <c r="E56" s="44">
        <v>89.941042767274283</v>
      </c>
      <c r="F56" s="44" t="s">
        <v>365</v>
      </c>
      <c r="G56" s="44">
        <v>20472.484102999999</v>
      </c>
      <c r="H56" s="44" t="s">
        <v>366</v>
      </c>
      <c r="I56" s="44">
        <v>20472.484087199999</v>
      </c>
      <c r="J56" s="43">
        <v>10796</v>
      </c>
      <c r="K56" s="44" t="s">
        <v>366</v>
      </c>
      <c r="L56" s="44" t="s">
        <v>366</v>
      </c>
      <c r="M56" s="44" t="s">
        <v>1</v>
      </c>
      <c r="N56" s="44" t="s">
        <v>145</v>
      </c>
      <c r="O56" s="44" t="s">
        <v>264</v>
      </c>
      <c r="P56" s="44" t="s">
        <v>1</v>
      </c>
      <c r="Q56" s="45">
        <v>40030</v>
      </c>
      <c r="R56" s="44" t="s">
        <v>168</v>
      </c>
      <c r="S56" s="44" t="s">
        <v>1</v>
      </c>
      <c r="T56" s="44" t="s">
        <v>1</v>
      </c>
      <c r="U56" s="44" t="s">
        <v>1</v>
      </c>
      <c r="V56" s="44" t="s">
        <v>1</v>
      </c>
      <c r="W56" s="44" t="s">
        <v>1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 t="s">
        <v>1</v>
      </c>
      <c r="AH56" s="44" t="s">
        <v>1</v>
      </c>
      <c r="AI56" s="44" t="s">
        <v>1</v>
      </c>
      <c r="AJ56" s="44" t="s">
        <v>1</v>
      </c>
      <c r="AK56" s="44" t="s">
        <v>1</v>
      </c>
      <c r="AL56" s="44" t="s">
        <v>1</v>
      </c>
      <c r="AM56" s="44" t="s">
        <v>1</v>
      </c>
      <c r="AN56" s="44" t="s">
        <v>1</v>
      </c>
      <c r="AO56" s="44" t="s">
        <v>204</v>
      </c>
      <c r="AP56" s="44" t="s">
        <v>1</v>
      </c>
      <c r="AQ56" s="44" t="s">
        <v>292</v>
      </c>
      <c r="AR56" s="44" t="s">
        <v>1</v>
      </c>
      <c r="AS56" s="44" t="s">
        <v>152</v>
      </c>
      <c r="AT56" s="44" t="s">
        <v>153</v>
      </c>
      <c r="AU56" s="44" t="s">
        <v>154</v>
      </c>
      <c r="AV56" s="44" t="s">
        <v>154</v>
      </c>
      <c r="AW56" s="44">
        <v>20472.484087199999</v>
      </c>
      <c r="AX56" s="44" t="s">
        <v>269</v>
      </c>
      <c r="AY56" s="44">
        <v>10372.444464162154</v>
      </c>
      <c r="AZ56" s="44">
        <v>3917997.3126255553</v>
      </c>
    </row>
    <row r="57" spans="1:52" ht="12.75" customHeight="1" x14ac:dyDescent="0.25">
      <c r="A57" s="43">
        <v>56</v>
      </c>
      <c r="B57" s="43">
        <v>13915</v>
      </c>
      <c r="C57" s="43">
        <v>13915</v>
      </c>
      <c r="D57" s="44" t="s">
        <v>367</v>
      </c>
      <c r="E57" s="44">
        <v>141.3186537080044</v>
      </c>
      <c r="F57" s="44" t="s">
        <v>368</v>
      </c>
      <c r="G57" s="44">
        <v>18544.680704499999</v>
      </c>
      <c r="H57" s="44" t="s">
        <v>369</v>
      </c>
      <c r="I57" s="44">
        <v>18544.681159899999</v>
      </c>
      <c r="J57" s="43">
        <v>11097</v>
      </c>
      <c r="K57" s="44" t="s">
        <v>369</v>
      </c>
      <c r="L57" s="44" t="s">
        <v>369</v>
      </c>
      <c r="M57" s="44" t="s">
        <v>1</v>
      </c>
      <c r="N57" s="44" t="s">
        <v>145</v>
      </c>
      <c r="O57" s="44" t="s">
        <v>264</v>
      </c>
      <c r="P57" s="44" t="s">
        <v>1</v>
      </c>
      <c r="Q57" s="45">
        <v>40030</v>
      </c>
      <c r="R57" s="44" t="s">
        <v>168</v>
      </c>
      <c r="S57" s="44" t="s">
        <v>1</v>
      </c>
      <c r="T57" s="44" t="s">
        <v>1</v>
      </c>
      <c r="U57" s="44" t="s">
        <v>1</v>
      </c>
      <c r="V57" s="44" t="s">
        <v>1</v>
      </c>
      <c r="W57" s="44" t="s">
        <v>1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 t="s">
        <v>1</v>
      </c>
      <c r="AH57" s="44" t="s">
        <v>1</v>
      </c>
      <c r="AI57" s="44" t="s">
        <v>1</v>
      </c>
      <c r="AJ57" s="44" t="s">
        <v>1</v>
      </c>
      <c r="AK57" s="44" t="s">
        <v>1</v>
      </c>
      <c r="AL57" s="44" t="s">
        <v>1</v>
      </c>
      <c r="AM57" s="44" t="s">
        <v>1</v>
      </c>
      <c r="AN57" s="44" t="s">
        <v>1</v>
      </c>
      <c r="AO57" s="44" t="s">
        <v>311</v>
      </c>
      <c r="AP57" s="44" t="s">
        <v>312</v>
      </c>
      <c r="AQ57" s="44" t="s">
        <v>292</v>
      </c>
      <c r="AR57" s="44" t="s">
        <v>1</v>
      </c>
      <c r="AS57" s="44" t="s">
        <v>152</v>
      </c>
      <c r="AT57" s="44" t="s">
        <v>153</v>
      </c>
      <c r="AU57" s="44" t="s">
        <v>154</v>
      </c>
      <c r="AV57" s="44" t="s">
        <v>154</v>
      </c>
      <c r="AW57" s="44">
        <v>18544.681159899999</v>
      </c>
      <c r="AX57" s="44" t="s">
        <v>269</v>
      </c>
      <c r="AY57" s="44">
        <v>9911.3944468276914</v>
      </c>
      <c r="AZ57" s="44">
        <v>6155868.2185947532</v>
      </c>
    </row>
    <row r="58" spans="1:52" ht="12.75" customHeight="1" x14ac:dyDescent="0.25">
      <c r="A58" s="43">
        <v>57</v>
      </c>
      <c r="B58" s="43">
        <v>14096</v>
      </c>
      <c r="C58" s="43">
        <v>14096</v>
      </c>
      <c r="D58" s="44" t="s">
        <v>370</v>
      </c>
      <c r="E58" s="44">
        <v>18.264366652534868</v>
      </c>
      <c r="F58" s="44" t="s">
        <v>371</v>
      </c>
      <c r="G58" s="44">
        <v>9649.5584503400005</v>
      </c>
      <c r="H58" s="44" t="s">
        <v>372</v>
      </c>
      <c r="I58" s="44">
        <v>9649.5584459000002</v>
      </c>
      <c r="J58" s="43">
        <v>11157</v>
      </c>
      <c r="K58" s="44" t="s">
        <v>372</v>
      </c>
      <c r="L58" s="44" t="s">
        <v>372</v>
      </c>
      <c r="M58" s="44" t="s">
        <v>1</v>
      </c>
      <c r="N58" s="44" t="s">
        <v>145</v>
      </c>
      <c r="O58" s="44" t="s">
        <v>264</v>
      </c>
      <c r="P58" s="44" t="s">
        <v>1</v>
      </c>
      <c r="Q58" s="45">
        <v>40030</v>
      </c>
      <c r="R58" s="44" t="s">
        <v>168</v>
      </c>
      <c r="S58" s="44" t="s">
        <v>1</v>
      </c>
      <c r="T58" s="44" t="s">
        <v>1</v>
      </c>
      <c r="U58" s="44" t="s">
        <v>1</v>
      </c>
      <c r="V58" s="44" t="s">
        <v>1</v>
      </c>
      <c r="W58" s="44" t="s">
        <v>1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 t="s">
        <v>1</v>
      </c>
      <c r="AH58" s="44" t="s">
        <v>1</v>
      </c>
      <c r="AI58" s="44" t="s">
        <v>1</v>
      </c>
      <c r="AJ58" s="44" t="s">
        <v>1</v>
      </c>
      <c r="AK58" s="44" t="s">
        <v>1</v>
      </c>
      <c r="AL58" s="44" t="s">
        <v>1</v>
      </c>
      <c r="AM58" s="44" t="s">
        <v>1</v>
      </c>
      <c r="AN58" s="44" t="s">
        <v>1</v>
      </c>
      <c r="AO58" s="44" t="s">
        <v>174</v>
      </c>
      <c r="AP58" s="44" t="s">
        <v>267</v>
      </c>
      <c r="AQ58" s="44" t="s">
        <v>268</v>
      </c>
      <c r="AR58" s="44" t="s">
        <v>1</v>
      </c>
      <c r="AS58" s="44" t="s">
        <v>152</v>
      </c>
      <c r="AT58" s="44" t="s">
        <v>153</v>
      </c>
      <c r="AU58" s="44" t="s">
        <v>154</v>
      </c>
      <c r="AV58" s="44" t="s">
        <v>154</v>
      </c>
      <c r="AW58" s="44">
        <v>9649.5584459000002</v>
      </c>
      <c r="AX58" s="44" t="s">
        <v>269</v>
      </c>
      <c r="AY58" s="44">
        <v>4849.6004286374591</v>
      </c>
      <c r="AZ58" s="44">
        <v>795661.53840571782</v>
      </c>
    </row>
    <row r="59" spans="1:52" ht="12.75" customHeight="1" x14ac:dyDescent="0.25">
      <c r="A59" s="43">
        <v>58</v>
      </c>
      <c r="B59" s="43">
        <v>14151</v>
      </c>
      <c r="C59" s="43">
        <v>14151</v>
      </c>
      <c r="D59" s="44" t="s">
        <v>373</v>
      </c>
      <c r="E59" s="44">
        <v>618.69660887350778</v>
      </c>
      <c r="F59" s="44" t="s">
        <v>374</v>
      </c>
      <c r="G59" s="44">
        <v>20778.269675799998</v>
      </c>
      <c r="H59" s="44" t="s">
        <v>375</v>
      </c>
      <c r="I59" s="44">
        <v>20778.269654</v>
      </c>
      <c r="J59" s="43">
        <v>10965</v>
      </c>
      <c r="K59" s="44" t="s">
        <v>375</v>
      </c>
      <c r="L59" s="44" t="s">
        <v>375</v>
      </c>
      <c r="M59" s="44" t="s">
        <v>1</v>
      </c>
      <c r="N59" s="44" t="s">
        <v>145</v>
      </c>
      <c r="O59" s="44" t="s">
        <v>264</v>
      </c>
      <c r="P59" s="44" t="s">
        <v>1</v>
      </c>
      <c r="Q59" s="45">
        <v>40030</v>
      </c>
      <c r="R59" s="44" t="s">
        <v>168</v>
      </c>
      <c r="S59" s="44" t="s">
        <v>1</v>
      </c>
      <c r="T59" s="44" t="s">
        <v>1</v>
      </c>
      <c r="U59" s="44" t="s">
        <v>1</v>
      </c>
      <c r="V59" s="44" t="s">
        <v>1</v>
      </c>
      <c r="W59" s="44" t="s">
        <v>1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 t="s">
        <v>1</v>
      </c>
      <c r="AH59" s="44" t="s">
        <v>1</v>
      </c>
      <c r="AI59" s="44" t="s">
        <v>1</v>
      </c>
      <c r="AJ59" s="44" t="s">
        <v>1</v>
      </c>
      <c r="AK59" s="44" t="s">
        <v>1</v>
      </c>
      <c r="AL59" s="44" t="s">
        <v>1</v>
      </c>
      <c r="AM59" s="44" t="s">
        <v>1</v>
      </c>
      <c r="AN59" s="44" t="s">
        <v>1</v>
      </c>
      <c r="AO59" s="44" t="s">
        <v>329</v>
      </c>
      <c r="AP59" s="44" t="s">
        <v>312</v>
      </c>
      <c r="AQ59" s="44" t="s">
        <v>268</v>
      </c>
      <c r="AR59" s="44" t="s">
        <v>1</v>
      </c>
      <c r="AS59" s="44" t="s">
        <v>152</v>
      </c>
      <c r="AT59" s="44" t="s">
        <v>153</v>
      </c>
      <c r="AU59" s="44" t="s">
        <v>154</v>
      </c>
      <c r="AV59" s="44" t="s">
        <v>154</v>
      </c>
      <c r="AW59" s="44">
        <v>20778.269654</v>
      </c>
      <c r="AX59" s="44" t="s">
        <v>269</v>
      </c>
      <c r="AY59" s="44">
        <v>20778.269653960073</v>
      </c>
      <c r="AZ59" s="44">
        <v>26950785.84319777</v>
      </c>
    </row>
    <row r="60" spans="1:52" ht="12.75" customHeight="1" x14ac:dyDescent="0.25">
      <c r="A60" s="43">
        <v>59</v>
      </c>
      <c r="B60" s="43">
        <v>16215</v>
      </c>
      <c r="C60" s="43">
        <v>16215</v>
      </c>
      <c r="D60" s="44" t="s">
        <v>376</v>
      </c>
      <c r="E60" s="44">
        <v>267.67428191151077</v>
      </c>
      <c r="F60" s="44" t="s">
        <v>377</v>
      </c>
      <c r="G60" s="44">
        <v>21770.906934999999</v>
      </c>
      <c r="H60" s="44" t="s">
        <v>378</v>
      </c>
      <c r="I60" s="44">
        <v>21770.906891899998</v>
      </c>
      <c r="J60" s="43">
        <v>10878</v>
      </c>
      <c r="K60" s="44" t="s">
        <v>378</v>
      </c>
      <c r="L60" s="44" t="s">
        <v>378</v>
      </c>
      <c r="M60" s="44" t="s">
        <v>1</v>
      </c>
      <c r="N60" s="44" t="s">
        <v>145</v>
      </c>
      <c r="O60" s="44" t="s">
        <v>264</v>
      </c>
      <c r="P60" s="44" t="s">
        <v>1</v>
      </c>
      <c r="Q60" s="45">
        <v>40030</v>
      </c>
      <c r="R60" s="44" t="s">
        <v>168</v>
      </c>
      <c r="S60" s="44" t="s">
        <v>1</v>
      </c>
      <c r="T60" s="44" t="s">
        <v>1</v>
      </c>
      <c r="U60" s="44" t="s">
        <v>1</v>
      </c>
      <c r="V60" s="44" t="s">
        <v>1</v>
      </c>
      <c r="W60" s="44" t="s">
        <v>1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 t="s">
        <v>1</v>
      </c>
      <c r="AH60" s="44" t="s">
        <v>1</v>
      </c>
      <c r="AI60" s="44" t="s">
        <v>1</v>
      </c>
      <c r="AJ60" s="44" t="s">
        <v>1</v>
      </c>
      <c r="AK60" s="44" t="s">
        <v>1</v>
      </c>
      <c r="AL60" s="44" t="s">
        <v>1</v>
      </c>
      <c r="AM60" s="44" t="s">
        <v>1</v>
      </c>
      <c r="AN60" s="44" t="s">
        <v>1</v>
      </c>
      <c r="AO60" s="44" t="s">
        <v>191</v>
      </c>
      <c r="AP60" s="44" t="s">
        <v>312</v>
      </c>
      <c r="AQ60" s="44" t="s">
        <v>292</v>
      </c>
      <c r="AR60" s="44" t="s">
        <v>1</v>
      </c>
      <c r="AS60" s="44" t="s">
        <v>152</v>
      </c>
      <c r="AT60" s="44" t="s">
        <v>153</v>
      </c>
      <c r="AU60" s="44" t="s">
        <v>154</v>
      </c>
      <c r="AV60" s="44" t="s">
        <v>154</v>
      </c>
      <c r="AW60" s="44">
        <v>21770.906891899998</v>
      </c>
      <c r="AX60" s="44" t="s">
        <v>269</v>
      </c>
      <c r="AY60" s="44">
        <v>15188.815027349892</v>
      </c>
      <c r="AZ60" s="44">
        <v>11660403.482247278</v>
      </c>
    </row>
    <row r="61" spans="1:52" ht="12.75" customHeight="1" x14ac:dyDescent="0.25">
      <c r="A61" s="43">
        <v>60</v>
      </c>
      <c r="B61" s="43">
        <v>16629</v>
      </c>
      <c r="C61" s="43">
        <v>16629</v>
      </c>
      <c r="D61" s="44" t="s">
        <v>379</v>
      </c>
      <c r="E61" s="44">
        <v>14.378639818347217</v>
      </c>
      <c r="F61" s="44" t="s">
        <v>380</v>
      </c>
      <c r="G61" s="44">
        <v>16578.518401099998</v>
      </c>
      <c r="H61" s="44" t="s">
        <v>381</v>
      </c>
      <c r="I61" s="44">
        <v>16578.518583599998</v>
      </c>
      <c r="J61" s="43">
        <v>10835</v>
      </c>
      <c r="K61" s="44" t="s">
        <v>381</v>
      </c>
      <c r="L61" s="44" t="s">
        <v>381</v>
      </c>
      <c r="M61" s="44" t="s">
        <v>1</v>
      </c>
      <c r="N61" s="44" t="s">
        <v>145</v>
      </c>
      <c r="O61" s="44" t="s">
        <v>264</v>
      </c>
      <c r="P61" s="44" t="s">
        <v>1</v>
      </c>
      <c r="Q61" s="45">
        <v>40030</v>
      </c>
      <c r="R61" s="44" t="s">
        <v>168</v>
      </c>
      <c r="S61" s="44" t="s">
        <v>1</v>
      </c>
      <c r="T61" s="44" t="s">
        <v>1</v>
      </c>
      <c r="U61" s="44" t="s">
        <v>1</v>
      </c>
      <c r="V61" s="44" t="s">
        <v>1</v>
      </c>
      <c r="W61" s="44" t="s">
        <v>1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 t="s">
        <v>1</v>
      </c>
      <c r="AH61" s="44" t="s">
        <v>1</v>
      </c>
      <c r="AI61" s="44" t="s">
        <v>1</v>
      </c>
      <c r="AJ61" s="44" t="s">
        <v>1</v>
      </c>
      <c r="AK61" s="44" t="s">
        <v>1</v>
      </c>
      <c r="AL61" s="44" t="s">
        <v>1</v>
      </c>
      <c r="AM61" s="44" t="s">
        <v>1</v>
      </c>
      <c r="AN61" s="44" t="s">
        <v>1</v>
      </c>
      <c r="AO61" s="44" t="s">
        <v>256</v>
      </c>
      <c r="AP61" s="44" t="s">
        <v>312</v>
      </c>
      <c r="AQ61" s="44" t="s">
        <v>292</v>
      </c>
      <c r="AR61" s="44" t="s">
        <v>1</v>
      </c>
      <c r="AS61" s="44" t="s">
        <v>152</v>
      </c>
      <c r="AT61" s="44" t="s">
        <v>153</v>
      </c>
      <c r="AU61" s="44" t="s">
        <v>154</v>
      </c>
      <c r="AV61" s="44" t="s">
        <v>154</v>
      </c>
      <c r="AW61" s="44">
        <v>16578.518583599998</v>
      </c>
      <c r="AX61" s="44" t="s">
        <v>269</v>
      </c>
      <c r="AY61" s="44">
        <v>6040.5798576071647</v>
      </c>
      <c r="AZ61" s="44">
        <v>626331.27209465043</v>
      </c>
    </row>
    <row r="62" spans="1:52" ht="12.75" customHeight="1" x14ac:dyDescent="0.25">
      <c r="A62" s="43">
        <v>61</v>
      </c>
      <c r="B62" s="43">
        <v>17167</v>
      </c>
      <c r="C62" s="43">
        <v>17167</v>
      </c>
      <c r="D62" s="44" t="s">
        <v>382</v>
      </c>
      <c r="E62" s="44">
        <v>554.76422365311998</v>
      </c>
      <c r="F62" s="44" t="s">
        <v>383</v>
      </c>
      <c r="G62" s="44">
        <v>24273.0594384</v>
      </c>
      <c r="H62" s="44" t="s">
        <v>384</v>
      </c>
      <c r="I62" s="44">
        <v>24273.0594255</v>
      </c>
      <c r="J62" s="43">
        <v>10834</v>
      </c>
      <c r="K62" s="44" t="s">
        <v>384</v>
      </c>
      <c r="L62" s="44" t="s">
        <v>384</v>
      </c>
      <c r="M62" s="44" t="s">
        <v>1</v>
      </c>
      <c r="N62" s="44" t="s">
        <v>145</v>
      </c>
      <c r="O62" s="44" t="s">
        <v>264</v>
      </c>
      <c r="P62" s="44" t="s">
        <v>1</v>
      </c>
      <c r="Q62" s="45">
        <v>40030</v>
      </c>
      <c r="R62" s="44" t="s">
        <v>168</v>
      </c>
      <c r="S62" s="44" t="s">
        <v>1</v>
      </c>
      <c r="T62" s="44" t="s">
        <v>1</v>
      </c>
      <c r="U62" s="44" t="s">
        <v>1</v>
      </c>
      <c r="V62" s="44" t="s">
        <v>1</v>
      </c>
      <c r="W62" s="44" t="s">
        <v>1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0</v>
      </c>
      <c r="AG62" s="44" t="s">
        <v>1</v>
      </c>
      <c r="AH62" s="44" t="s">
        <v>1</v>
      </c>
      <c r="AI62" s="44" t="s">
        <v>1</v>
      </c>
      <c r="AJ62" s="44" t="s">
        <v>1</v>
      </c>
      <c r="AK62" s="44" t="s">
        <v>1</v>
      </c>
      <c r="AL62" s="44" t="s">
        <v>1</v>
      </c>
      <c r="AM62" s="44" t="s">
        <v>1</v>
      </c>
      <c r="AN62" s="44" t="s">
        <v>1</v>
      </c>
      <c r="AO62" s="44" t="s">
        <v>287</v>
      </c>
      <c r="AP62" s="44" t="s">
        <v>312</v>
      </c>
      <c r="AQ62" s="44" t="s">
        <v>292</v>
      </c>
      <c r="AR62" s="44" t="s">
        <v>1</v>
      </c>
      <c r="AS62" s="44" t="s">
        <v>152</v>
      </c>
      <c r="AT62" s="44" t="s">
        <v>153</v>
      </c>
      <c r="AU62" s="44" t="s">
        <v>154</v>
      </c>
      <c r="AV62" s="44" t="s">
        <v>154</v>
      </c>
      <c r="AW62" s="44">
        <v>24273.0594255</v>
      </c>
      <c r="AX62" s="44" t="s">
        <v>269</v>
      </c>
      <c r="AY62" s="44">
        <v>24273.05942546784</v>
      </c>
      <c r="AZ62" s="44">
        <v>24165529.423145138</v>
      </c>
    </row>
    <row r="63" spans="1:52" ht="12.75" customHeight="1" x14ac:dyDescent="0.25">
      <c r="A63" s="43">
        <v>62</v>
      </c>
      <c r="B63" s="43">
        <v>17318</v>
      </c>
      <c r="C63" s="43">
        <v>17318</v>
      </c>
      <c r="D63" s="44" t="s">
        <v>385</v>
      </c>
      <c r="E63" s="44">
        <v>551.73430626036202</v>
      </c>
      <c r="F63" s="44" t="s">
        <v>386</v>
      </c>
      <c r="G63" s="44">
        <v>27432.806473600001</v>
      </c>
      <c r="H63" s="44" t="s">
        <v>387</v>
      </c>
      <c r="I63" s="44">
        <v>27432.806514700002</v>
      </c>
      <c r="J63" s="43">
        <v>10946</v>
      </c>
      <c r="K63" s="44" t="s">
        <v>387</v>
      </c>
      <c r="L63" s="44" t="s">
        <v>387</v>
      </c>
      <c r="M63" s="44" t="s">
        <v>1</v>
      </c>
      <c r="N63" s="44" t="s">
        <v>145</v>
      </c>
      <c r="O63" s="44" t="s">
        <v>264</v>
      </c>
      <c r="P63" s="44" t="s">
        <v>1</v>
      </c>
      <c r="Q63" s="45">
        <v>40030</v>
      </c>
      <c r="R63" s="44" t="s">
        <v>168</v>
      </c>
      <c r="S63" s="44" t="s">
        <v>1</v>
      </c>
      <c r="T63" s="44" t="s">
        <v>1</v>
      </c>
      <c r="U63" s="44" t="s">
        <v>1</v>
      </c>
      <c r="V63" s="44" t="s">
        <v>1</v>
      </c>
      <c r="W63" s="44" t="s">
        <v>1</v>
      </c>
      <c r="X63" s="44">
        <v>0</v>
      </c>
      <c r="Y63" s="44">
        <v>0</v>
      </c>
      <c r="Z63" s="44">
        <v>0</v>
      </c>
      <c r="AA63" s="44">
        <v>0</v>
      </c>
      <c r="AB63" s="44">
        <v>0</v>
      </c>
      <c r="AC63" s="44">
        <v>0</v>
      </c>
      <c r="AD63" s="44">
        <v>0</v>
      </c>
      <c r="AE63" s="44">
        <v>0</v>
      </c>
      <c r="AF63" s="44">
        <v>0</v>
      </c>
      <c r="AG63" s="44" t="s">
        <v>1</v>
      </c>
      <c r="AH63" s="44" t="s">
        <v>1</v>
      </c>
      <c r="AI63" s="44" t="s">
        <v>1</v>
      </c>
      <c r="AJ63" s="44" t="s">
        <v>1</v>
      </c>
      <c r="AK63" s="44" t="s">
        <v>1</v>
      </c>
      <c r="AL63" s="44" t="s">
        <v>1</v>
      </c>
      <c r="AM63" s="44" t="s">
        <v>1</v>
      </c>
      <c r="AN63" s="44" t="s">
        <v>1</v>
      </c>
      <c r="AO63" s="44" t="s">
        <v>161</v>
      </c>
      <c r="AP63" s="44" t="s">
        <v>267</v>
      </c>
      <c r="AQ63" s="44" t="s">
        <v>268</v>
      </c>
      <c r="AR63" s="44" t="s">
        <v>1</v>
      </c>
      <c r="AS63" s="44" t="s">
        <v>152</v>
      </c>
      <c r="AT63" s="44" t="s">
        <v>153</v>
      </c>
      <c r="AU63" s="44" t="s">
        <v>154</v>
      </c>
      <c r="AV63" s="44" t="s">
        <v>154</v>
      </c>
      <c r="AW63" s="44">
        <v>27432.806514700002</v>
      </c>
      <c r="AX63" s="44" t="s">
        <v>269</v>
      </c>
      <c r="AY63" s="44">
        <v>27432.806514700838</v>
      </c>
      <c r="AZ63" s="44">
        <v>24033648.804957159</v>
      </c>
    </row>
    <row r="64" spans="1:52" ht="12.75" customHeight="1" x14ac:dyDescent="0.25">
      <c r="A64" s="43">
        <v>63</v>
      </c>
      <c r="B64" s="43">
        <v>17321</v>
      </c>
      <c r="C64" s="43">
        <v>17321</v>
      </c>
      <c r="D64" s="44" t="s">
        <v>388</v>
      </c>
      <c r="E64" s="44">
        <v>27.340043416456414</v>
      </c>
      <c r="F64" s="44" t="s">
        <v>389</v>
      </c>
      <c r="G64" s="44">
        <v>20736.5037582</v>
      </c>
      <c r="H64" s="44" t="s">
        <v>390</v>
      </c>
      <c r="I64" s="44">
        <v>20736.503775900001</v>
      </c>
      <c r="J64" s="43">
        <v>4895</v>
      </c>
      <c r="K64" s="44" t="s">
        <v>390</v>
      </c>
      <c r="L64" s="44" t="s">
        <v>390</v>
      </c>
      <c r="M64" s="44" t="s">
        <v>1</v>
      </c>
      <c r="N64" s="44" t="s">
        <v>145</v>
      </c>
      <c r="O64" s="44" t="s">
        <v>145</v>
      </c>
      <c r="P64" s="44" t="s">
        <v>1</v>
      </c>
      <c r="Q64" s="45">
        <v>40030</v>
      </c>
      <c r="R64" s="44" t="s">
        <v>168</v>
      </c>
      <c r="S64" s="44" t="s">
        <v>1</v>
      </c>
      <c r="T64" s="44" t="s">
        <v>1</v>
      </c>
      <c r="U64" s="44" t="s">
        <v>1</v>
      </c>
      <c r="V64" s="44" t="s">
        <v>1</v>
      </c>
      <c r="W64" s="44" t="s">
        <v>1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0</v>
      </c>
      <c r="AF64" s="44">
        <v>0</v>
      </c>
      <c r="AG64" s="44" t="s">
        <v>1</v>
      </c>
      <c r="AH64" s="44" t="s">
        <v>1</v>
      </c>
      <c r="AI64" s="44" t="s">
        <v>1</v>
      </c>
      <c r="AJ64" s="44" t="s">
        <v>1</v>
      </c>
      <c r="AK64" s="44" t="s">
        <v>1</v>
      </c>
      <c r="AL64" s="44" t="s">
        <v>1</v>
      </c>
      <c r="AM64" s="44" t="s">
        <v>1</v>
      </c>
      <c r="AN64" s="44" t="s">
        <v>1</v>
      </c>
      <c r="AO64" s="44" t="s">
        <v>187</v>
      </c>
      <c r="AP64" s="44" t="s">
        <v>391</v>
      </c>
      <c r="AQ64" s="44" t="s">
        <v>268</v>
      </c>
      <c r="AR64" s="44" t="s">
        <v>1</v>
      </c>
      <c r="AS64" s="44" t="s">
        <v>152</v>
      </c>
      <c r="AT64" s="44" t="s">
        <v>153</v>
      </c>
      <c r="AU64" s="44" t="s">
        <v>154</v>
      </c>
      <c r="AV64" s="44" t="s">
        <v>154</v>
      </c>
      <c r="AW64" s="44">
        <v>20736.503775900001</v>
      </c>
      <c r="AX64" s="44" t="s">
        <v>269</v>
      </c>
      <c r="AY64" s="44">
        <v>6656.4175687644483</v>
      </c>
      <c r="AZ64" s="44">
        <v>1190986.9902170768</v>
      </c>
    </row>
    <row r="65" spans="1:52" ht="12.75" customHeight="1" x14ac:dyDescent="0.25">
      <c r="A65" s="43">
        <v>64</v>
      </c>
      <c r="B65" s="43">
        <v>17367</v>
      </c>
      <c r="C65" s="43">
        <v>17367</v>
      </c>
      <c r="D65" s="44" t="s">
        <v>392</v>
      </c>
      <c r="E65" s="44">
        <v>582.9398932349776</v>
      </c>
      <c r="F65" s="44" t="s">
        <v>393</v>
      </c>
      <c r="G65" s="44">
        <v>20838.816880800001</v>
      </c>
      <c r="H65" s="44" t="s">
        <v>394</v>
      </c>
      <c r="I65" s="44">
        <v>20838.816728000002</v>
      </c>
      <c r="J65" s="43">
        <v>10821</v>
      </c>
      <c r="K65" s="44" t="s">
        <v>394</v>
      </c>
      <c r="L65" s="44" t="s">
        <v>394</v>
      </c>
      <c r="M65" s="44" t="s">
        <v>1</v>
      </c>
      <c r="N65" s="44" t="s">
        <v>145</v>
      </c>
      <c r="O65" s="44" t="s">
        <v>264</v>
      </c>
      <c r="P65" s="44" t="s">
        <v>1</v>
      </c>
      <c r="Q65" s="45">
        <v>40030</v>
      </c>
      <c r="R65" s="44" t="s">
        <v>168</v>
      </c>
      <c r="S65" s="44" t="s">
        <v>1</v>
      </c>
      <c r="T65" s="44" t="s">
        <v>1</v>
      </c>
      <c r="U65" s="44" t="s">
        <v>1</v>
      </c>
      <c r="V65" s="44" t="s">
        <v>1</v>
      </c>
      <c r="W65" s="44" t="s">
        <v>1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  <c r="AC65" s="44">
        <v>0</v>
      </c>
      <c r="AD65" s="44">
        <v>0</v>
      </c>
      <c r="AE65" s="44">
        <v>0</v>
      </c>
      <c r="AF65" s="44">
        <v>0</v>
      </c>
      <c r="AG65" s="44" t="s">
        <v>1</v>
      </c>
      <c r="AH65" s="44" t="s">
        <v>1</v>
      </c>
      <c r="AI65" s="44" t="s">
        <v>1</v>
      </c>
      <c r="AJ65" s="44" t="s">
        <v>1</v>
      </c>
      <c r="AK65" s="44" t="s">
        <v>1</v>
      </c>
      <c r="AL65" s="44" t="s">
        <v>1</v>
      </c>
      <c r="AM65" s="44" t="s">
        <v>1</v>
      </c>
      <c r="AN65" s="44" t="s">
        <v>1</v>
      </c>
      <c r="AO65" s="44" t="s">
        <v>249</v>
      </c>
      <c r="AP65" s="44" t="s">
        <v>267</v>
      </c>
      <c r="AQ65" s="44" t="s">
        <v>292</v>
      </c>
      <c r="AR65" s="44" t="s">
        <v>1</v>
      </c>
      <c r="AS65" s="44" t="s">
        <v>152</v>
      </c>
      <c r="AT65" s="44" t="s">
        <v>153</v>
      </c>
      <c r="AU65" s="44" t="s">
        <v>154</v>
      </c>
      <c r="AV65" s="44" t="s">
        <v>154</v>
      </c>
      <c r="AW65" s="44">
        <v>20838.816728000002</v>
      </c>
      <c r="AX65" s="44" t="s">
        <v>269</v>
      </c>
      <c r="AY65" s="44">
        <v>20838.816728038473</v>
      </c>
      <c r="AZ65" s="44">
        <v>25393695.371998966</v>
      </c>
    </row>
    <row r="66" spans="1:52" ht="12.75" customHeight="1" x14ac:dyDescent="0.25">
      <c r="A66" s="43">
        <v>65</v>
      </c>
      <c r="B66" s="43">
        <v>18368</v>
      </c>
      <c r="C66" s="43">
        <v>18368</v>
      </c>
      <c r="D66" s="44" t="s">
        <v>395</v>
      </c>
      <c r="E66" s="44">
        <v>220.51270099438256</v>
      </c>
      <c r="F66" s="44" t="s">
        <v>396</v>
      </c>
      <c r="G66" s="44">
        <v>20668.934320699998</v>
      </c>
      <c r="H66" s="44" t="s">
        <v>397</v>
      </c>
      <c r="I66" s="44">
        <v>20668.9336348</v>
      </c>
      <c r="J66" s="43">
        <v>10812</v>
      </c>
      <c r="K66" s="44" t="s">
        <v>397</v>
      </c>
      <c r="L66" s="44" t="s">
        <v>397</v>
      </c>
      <c r="M66" s="44" t="s">
        <v>1</v>
      </c>
      <c r="N66" s="44" t="s">
        <v>145</v>
      </c>
      <c r="O66" s="44" t="s">
        <v>264</v>
      </c>
      <c r="P66" s="44" t="s">
        <v>1</v>
      </c>
      <c r="Q66" s="45">
        <v>40030</v>
      </c>
      <c r="R66" s="44" t="s">
        <v>168</v>
      </c>
      <c r="S66" s="44" t="s">
        <v>1</v>
      </c>
      <c r="T66" s="44" t="s">
        <v>1</v>
      </c>
      <c r="U66" s="44" t="s">
        <v>1</v>
      </c>
      <c r="V66" s="44" t="s">
        <v>1</v>
      </c>
      <c r="W66" s="44" t="s">
        <v>1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44" t="s">
        <v>1</v>
      </c>
      <c r="AH66" s="44" t="s">
        <v>1</v>
      </c>
      <c r="AI66" s="44" t="s">
        <v>1</v>
      </c>
      <c r="AJ66" s="44" t="s">
        <v>1</v>
      </c>
      <c r="AK66" s="44" t="s">
        <v>1</v>
      </c>
      <c r="AL66" s="44" t="s">
        <v>1</v>
      </c>
      <c r="AM66" s="44" t="s">
        <v>1</v>
      </c>
      <c r="AN66" s="44" t="s">
        <v>1</v>
      </c>
      <c r="AO66" s="44" t="s">
        <v>195</v>
      </c>
      <c r="AP66" s="44" t="s">
        <v>267</v>
      </c>
      <c r="AQ66" s="44" t="s">
        <v>292</v>
      </c>
      <c r="AR66" s="44" t="s">
        <v>1</v>
      </c>
      <c r="AS66" s="44" t="s">
        <v>152</v>
      </c>
      <c r="AT66" s="44" t="s">
        <v>153</v>
      </c>
      <c r="AU66" s="44" t="s">
        <v>154</v>
      </c>
      <c r="AV66" s="44" t="s">
        <v>154</v>
      </c>
      <c r="AW66" s="44">
        <v>20668.9336348</v>
      </c>
      <c r="AX66" s="44" t="s">
        <v>269</v>
      </c>
      <c r="AY66" s="44">
        <v>14549.207654828915</v>
      </c>
      <c r="AZ66" s="44">
        <v>9605961.6219291892</v>
      </c>
    </row>
    <row r="67" spans="1:52" ht="12.75" customHeight="1" x14ac:dyDescent="0.25">
      <c r="A67" s="43">
        <v>66</v>
      </c>
      <c r="B67" s="43">
        <v>18370</v>
      </c>
      <c r="C67" s="43">
        <v>18370</v>
      </c>
      <c r="D67" s="44" t="s">
        <v>398</v>
      </c>
      <c r="E67" s="44">
        <v>608.65499956475844</v>
      </c>
      <c r="F67" s="44" t="s">
        <v>399</v>
      </c>
      <c r="G67" s="44">
        <v>20590.200634100001</v>
      </c>
      <c r="H67" s="44" t="s">
        <v>400</v>
      </c>
      <c r="I67" s="44">
        <v>20590.200544700001</v>
      </c>
      <c r="J67" s="43">
        <v>10921</v>
      </c>
      <c r="K67" s="44" t="s">
        <v>400</v>
      </c>
      <c r="L67" s="44" t="s">
        <v>400</v>
      </c>
      <c r="M67" s="44" t="s">
        <v>1</v>
      </c>
      <c r="N67" s="44" t="s">
        <v>145</v>
      </c>
      <c r="O67" s="44" t="s">
        <v>264</v>
      </c>
      <c r="P67" s="44" t="s">
        <v>1</v>
      </c>
      <c r="Q67" s="45">
        <v>40030</v>
      </c>
      <c r="R67" s="44" t="s">
        <v>168</v>
      </c>
      <c r="S67" s="44" t="s">
        <v>1</v>
      </c>
      <c r="T67" s="44" t="s">
        <v>1</v>
      </c>
      <c r="U67" s="44" t="s">
        <v>1</v>
      </c>
      <c r="V67" s="44" t="s">
        <v>1</v>
      </c>
      <c r="W67" s="44" t="s">
        <v>1</v>
      </c>
      <c r="X67" s="44">
        <v>0</v>
      </c>
      <c r="Y67" s="44">
        <v>0</v>
      </c>
      <c r="Z67" s="44">
        <v>0</v>
      </c>
      <c r="AA67" s="44">
        <v>0</v>
      </c>
      <c r="AB67" s="44">
        <v>0</v>
      </c>
      <c r="AC67" s="44">
        <v>0</v>
      </c>
      <c r="AD67" s="44">
        <v>0</v>
      </c>
      <c r="AE67" s="44">
        <v>0</v>
      </c>
      <c r="AF67" s="44">
        <v>0</v>
      </c>
      <c r="AG67" s="44" t="s">
        <v>1</v>
      </c>
      <c r="AH67" s="44" t="s">
        <v>1</v>
      </c>
      <c r="AI67" s="44" t="s">
        <v>1</v>
      </c>
      <c r="AJ67" s="44" t="s">
        <v>1</v>
      </c>
      <c r="AK67" s="44" t="s">
        <v>1</v>
      </c>
      <c r="AL67" s="44" t="s">
        <v>1</v>
      </c>
      <c r="AM67" s="44" t="s">
        <v>1</v>
      </c>
      <c r="AN67" s="44" t="s">
        <v>1</v>
      </c>
      <c r="AO67" s="44" t="s">
        <v>183</v>
      </c>
      <c r="AP67" s="44" t="s">
        <v>267</v>
      </c>
      <c r="AQ67" s="44" t="s">
        <v>268</v>
      </c>
      <c r="AR67" s="44" t="s">
        <v>1</v>
      </c>
      <c r="AS67" s="44" t="s">
        <v>152</v>
      </c>
      <c r="AT67" s="44" t="s">
        <v>153</v>
      </c>
      <c r="AU67" s="44" t="s">
        <v>154</v>
      </c>
      <c r="AV67" s="44" t="s">
        <v>154</v>
      </c>
      <c r="AW67" s="44">
        <v>20590.200544700001</v>
      </c>
      <c r="AX67" s="44" t="s">
        <v>269</v>
      </c>
      <c r="AY67" s="44">
        <v>20590.20054465799</v>
      </c>
      <c r="AZ67" s="44">
        <v>26514195.226939987</v>
      </c>
    </row>
    <row r="68" spans="1:52" ht="12.75" customHeight="1" x14ac:dyDescent="0.25">
      <c r="A68" s="43">
        <v>67</v>
      </c>
      <c r="B68" s="43">
        <v>20480</v>
      </c>
      <c r="C68" s="43">
        <v>20480</v>
      </c>
      <c r="D68" s="44" t="s">
        <v>401</v>
      </c>
      <c r="E68" s="44">
        <v>66.744863844842143</v>
      </c>
      <c r="F68" s="44" t="s">
        <v>402</v>
      </c>
      <c r="G68" s="44">
        <v>21544.9856277</v>
      </c>
      <c r="H68" s="44" t="s">
        <v>403</v>
      </c>
      <c r="I68" s="44">
        <v>21544.9853296</v>
      </c>
      <c r="J68" s="43">
        <v>10879</v>
      </c>
      <c r="K68" s="44" t="s">
        <v>403</v>
      </c>
      <c r="L68" s="44" t="s">
        <v>403</v>
      </c>
      <c r="M68" s="44" t="s">
        <v>1</v>
      </c>
      <c r="N68" s="44" t="s">
        <v>145</v>
      </c>
      <c r="O68" s="44" t="s">
        <v>264</v>
      </c>
      <c r="P68" s="44" t="s">
        <v>1</v>
      </c>
      <c r="Q68" s="45">
        <v>40030</v>
      </c>
      <c r="R68" s="44" t="s">
        <v>168</v>
      </c>
      <c r="S68" s="44" t="s">
        <v>1</v>
      </c>
      <c r="T68" s="44" t="s">
        <v>1</v>
      </c>
      <c r="U68" s="44" t="s">
        <v>1</v>
      </c>
      <c r="V68" s="44" t="s">
        <v>1</v>
      </c>
      <c r="W68" s="44" t="s">
        <v>1</v>
      </c>
      <c r="X68" s="44">
        <v>0</v>
      </c>
      <c r="Y68" s="44">
        <v>0</v>
      </c>
      <c r="Z68" s="44">
        <v>0</v>
      </c>
      <c r="AA68" s="44">
        <v>0</v>
      </c>
      <c r="AB68" s="44">
        <v>0</v>
      </c>
      <c r="AC68" s="44">
        <v>0</v>
      </c>
      <c r="AD68" s="44">
        <v>0</v>
      </c>
      <c r="AE68" s="44">
        <v>0</v>
      </c>
      <c r="AF68" s="44">
        <v>0</v>
      </c>
      <c r="AG68" s="44" t="s">
        <v>1</v>
      </c>
      <c r="AH68" s="44" t="s">
        <v>1</v>
      </c>
      <c r="AI68" s="44" t="s">
        <v>1</v>
      </c>
      <c r="AJ68" s="44" t="s">
        <v>1</v>
      </c>
      <c r="AK68" s="44" t="s">
        <v>1</v>
      </c>
      <c r="AL68" s="44" t="s">
        <v>1</v>
      </c>
      <c r="AM68" s="44" t="s">
        <v>1</v>
      </c>
      <c r="AN68" s="44" t="s">
        <v>1</v>
      </c>
      <c r="AO68" s="44" t="s">
        <v>195</v>
      </c>
      <c r="AP68" s="44" t="s">
        <v>312</v>
      </c>
      <c r="AQ68" s="44" t="s">
        <v>292</v>
      </c>
      <c r="AR68" s="44" t="s">
        <v>1</v>
      </c>
      <c r="AS68" s="44" t="s">
        <v>152</v>
      </c>
      <c r="AT68" s="44" t="s">
        <v>153</v>
      </c>
      <c r="AU68" s="44" t="s">
        <v>154</v>
      </c>
      <c r="AV68" s="44" t="s">
        <v>154</v>
      </c>
      <c r="AW68" s="44">
        <v>21544.9853296</v>
      </c>
      <c r="AX68" s="44" t="s">
        <v>269</v>
      </c>
      <c r="AY68" s="44">
        <v>9428.8424070471265</v>
      </c>
      <c r="AZ68" s="44">
        <v>2907487.2854314796</v>
      </c>
    </row>
    <row r="69" spans="1:52" ht="12.75" customHeight="1" x14ac:dyDescent="0.25">
      <c r="A69" s="43">
        <v>68</v>
      </c>
      <c r="B69" s="43">
        <v>22394</v>
      </c>
      <c r="C69" s="43">
        <v>22394</v>
      </c>
      <c r="D69" s="44" t="s">
        <v>404</v>
      </c>
      <c r="E69" s="44">
        <v>272.61022121444478</v>
      </c>
      <c r="F69" s="44" t="s">
        <v>405</v>
      </c>
      <c r="G69" s="44">
        <v>20648.3899786</v>
      </c>
      <c r="H69" s="44" t="s">
        <v>406</v>
      </c>
      <c r="I69" s="44">
        <v>20648.390302600001</v>
      </c>
      <c r="J69" s="43">
        <v>10819</v>
      </c>
      <c r="K69" s="44" t="s">
        <v>406</v>
      </c>
      <c r="L69" s="44" t="s">
        <v>406</v>
      </c>
      <c r="M69" s="44" t="s">
        <v>1</v>
      </c>
      <c r="N69" s="44" t="s">
        <v>145</v>
      </c>
      <c r="O69" s="44" t="s">
        <v>264</v>
      </c>
      <c r="P69" s="44" t="s">
        <v>1</v>
      </c>
      <c r="Q69" s="45">
        <v>40030</v>
      </c>
      <c r="R69" s="44" t="s">
        <v>168</v>
      </c>
      <c r="S69" s="44" t="s">
        <v>1</v>
      </c>
      <c r="T69" s="44" t="s">
        <v>1</v>
      </c>
      <c r="U69" s="44" t="s">
        <v>1</v>
      </c>
      <c r="V69" s="44" t="s">
        <v>1</v>
      </c>
      <c r="W69" s="44" t="s">
        <v>1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  <c r="AC69" s="44">
        <v>0</v>
      </c>
      <c r="AD69" s="44">
        <v>0</v>
      </c>
      <c r="AE69" s="44">
        <v>0</v>
      </c>
      <c r="AF69" s="44">
        <v>0</v>
      </c>
      <c r="AG69" s="44" t="s">
        <v>1</v>
      </c>
      <c r="AH69" s="44" t="s">
        <v>1</v>
      </c>
      <c r="AI69" s="44" t="s">
        <v>1</v>
      </c>
      <c r="AJ69" s="44" t="s">
        <v>1</v>
      </c>
      <c r="AK69" s="44" t="s">
        <v>1</v>
      </c>
      <c r="AL69" s="44" t="s">
        <v>1</v>
      </c>
      <c r="AM69" s="44" t="s">
        <v>1</v>
      </c>
      <c r="AN69" s="44" t="s">
        <v>1</v>
      </c>
      <c r="AO69" s="44" t="s">
        <v>187</v>
      </c>
      <c r="AP69" s="44" t="s">
        <v>267</v>
      </c>
      <c r="AQ69" s="44" t="s">
        <v>292</v>
      </c>
      <c r="AR69" s="44" t="s">
        <v>1</v>
      </c>
      <c r="AS69" s="44" t="s">
        <v>152</v>
      </c>
      <c r="AT69" s="44" t="s">
        <v>153</v>
      </c>
      <c r="AU69" s="44" t="s">
        <v>154</v>
      </c>
      <c r="AV69" s="44" t="s">
        <v>154</v>
      </c>
      <c r="AW69" s="44">
        <v>20648.390302600001</v>
      </c>
      <c r="AX69" s="44" t="s">
        <v>269</v>
      </c>
      <c r="AY69" s="44">
        <v>14907.550981582339</v>
      </c>
      <c r="AZ69" s="44">
        <v>11875105.191209029</v>
      </c>
    </row>
    <row r="70" spans="1:52" ht="12.75" customHeight="1" x14ac:dyDescent="0.25">
      <c r="A70" s="43">
        <v>69</v>
      </c>
      <c r="B70" s="43">
        <v>24734</v>
      </c>
      <c r="C70" s="43">
        <v>24734</v>
      </c>
      <c r="D70" s="44" t="s">
        <v>407</v>
      </c>
      <c r="E70" s="44">
        <v>554.12833910434233</v>
      </c>
      <c r="F70" s="44" t="s">
        <v>408</v>
      </c>
      <c r="G70" s="44">
        <v>20553.1823186</v>
      </c>
      <c r="H70" s="44" t="s">
        <v>409</v>
      </c>
      <c r="I70" s="44">
        <v>20553.1826062</v>
      </c>
      <c r="J70" s="43">
        <v>10625</v>
      </c>
      <c r="K70" s="44" t="s">
        <v>409</v>
      </c>
      <c r="L70" s="44" t="s">
        <v>409</v>
      </c>
      <c r="M70" s="44" t="s">
        <v>1</v>
      </c>
      <c r="N70" s="44" t="s">
        <v>145</v>
      </c>
      <c r="O70" s="44" t="s">
        <v>264</v>
      </c>
      <c r="P70" s="44" t="s">
        <v>1</v>
      </c>
      <c r="Q70" s="45">
        <v>40030</v>
      </c>
      <c r="R70" s="44" t="s">
        <v>168</v>
      </c>
      <c r="S70" s="44" t="s">
        <v>1</v>
      </c>
      <c r="T70" s="44" t="s">
        <v>1</v>
      </c>
      <c r="U70" s="44" t="s">
        <v>1</v>
      </c>
      <c r="V70" s="44" t="s">
        <v>1</v>
      </c>
      <c r="W70" s="44" t="s">
        <v>1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4">
        <v>0</v>
      </c>
      <c r="AF70" s="44">
        <v>0</v>
      </c>
      <c r="AG70" s="44" t="s">
        <v>1</v>
      </c>
      <c r="AH70" s="44" t="s">
        <v>1</v>
      </c>
      <c r="AI70" s="44" t="s">
        <v>1</v>
      </c>
      <c r="AJ70" s="44" t="s">
        <v>1</v>
      </c>
      <c r="AK70" s="44" t="s">
        <v>1</v>
      </c>
      <c r="AL70" s="44" t="s">
        <v>1</v>
      </c>
      <c r="AM70" s="44" t="s">
        <v>1</v>
      </c>
      <c r="AN70" s="44" t="s">
        <v>1</v>
      </c>
      <c r="AO70" s="44" t="s">
        <v>256</v>
      </c>
      <c r="AP70" s="44" t="s">
        <v>267</v>
      </c>
      <c r="AQ70" s="44" t="s">
        <v>268</v>
      </c>
      <c r="AR70" s="44" t="s">
        <v>1</v>
      </c>
      <c r="AS70" s="44" t="s">
        <v>152</v>
      </c>
      <c r="AT70" s="44" t="s">
        <v>153</v>
      </c>
      <c r="AU70" s="44" t="s">
        <v>154</v>
      </c>
      <c r="AV70" s="44" t="s">
        <v>154</v>
      </c>
      <c r="AW70" s="44">
        <v>20553.1826062</v>
      </c>
      <c r="AX70" s="44" t="s">
        <v>269</v>
      </c>
      <c r="AY70" s="44">
        <v>19544.210663227022</v>
      </c>
      <c r="AZ70" s="44">
        <v>24139428.368829317</v>
      </c>
    </row>
    <row r="71" spans="1:52" ht="12.75" customHeight="1" x14ac:dyDescent="0.25">
      <c r="A71" s="43">
        <v>70</v>
      </c>
      <c r="B71" s="43">
        <v>24876</v>
      </c>
      <c r="C71" s="43">
        <v>24876</v>
      </c>
      <c r="D71" s="44" t="s">
        <v>410</v>
      </c>
      <c r="E71" s="44">
        <v>0.11397367207209401</v>
      </c>
      <c r="F71" s="44" t="s">
        <v>411</v>
      </c>
      <c r="G71" s="44">
        <v>21869.079521200001</v>
      </c>
      <c r="H71" s="44" t="s">
        <v>412</v>
      </c>
      <c r="I71" s="44">
        <v>21869.079848599999</v>
      </c>
      <c r="J71" s="43">
        <v>10877</v>
      </c>
      <c r="K71" s="44" t="s">
        <v>412</v>
      </c>
      <c r="L71" s="44" t="s">
        <v>412</v>
      </c>
      <c r="M71" s="44" t="s">
        <v>1</v>
      </c>
      <c r="N71" s="44" t="s">
        <v>145</v>
      </c>
      <c r="O71" s="44" t="s">
        <v>264</v>
      </c>
      <c r="P71" s="44" t="s">
        <v>1</v>
      </c>
      <c r="Q71" s="45">
        <v>40030</v>
      </c>
      <c r="R71" s="44" t="s">
        <v>168</v>
      </c>
      <c r="S71" s="44" t="s">
        <v>1</v>
      </c>
      <c r="T71" s="44" t="s">
        <v>1</v>
      </c>
      <c r="U71" s="44" t="s">
        <v>1</v>
      </c>
      <c r="V71" s="44" t="s">
        <v>1</v>
      </c>
      <c r="W71" s="44" t="s">
        <v>1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44" t="s">
        <v>1</v>
      </c>
      <c r="AH71" s="44" t="s">
        <v>1</v>
      </c>
      <c r="AI71" s="44" t="s">
        <v>1</v>
      </c>
      <c r="AJ71" s="44" t="s">
        <v>1</v>
      </c>
      <c r="AK71" s="44" t="s">
        <v>1</v>
      </c>
      <c r="AL71" s="44" t="s">
        <v>1</v>
      </c>
      <c r="AM71" s="44" t="s">
        <v>1</v>
      </c>
      <c r="AN71" s="44" t="s">
        <v>1</v>
      </c>
      <c r="AO71" s="44" t="s">
        <v>413</v>
      </c>
      <c r="AP71" s="44" t="s">
        <v>312</v>
      </c>
      <c r="AQ71" s="44" t="s">
        <v>292</v>
      </c>
      <c r="AR71" s="44" t="s">
        <v>1</v>
      </c>
      <c r="AS71" s="44" t="s">
        <v>152</v>
      </c>
      <c r="AT71" s="44" t="s">
        <v>153</v>
      </c>
      <c r="AU71" s="44" t="s">
        <v>154</v>
      </c>
      <c r="AV71" s="44" t="s">
        <v>154</v>
      </c>
      <c r="AW71" s="44">
        <v>21869.079848599999</v>
      </c>
      <c r="AX71" s="44" t="s">
        <v>269</v>
      </c>
      <c r="AY71" s="44">
        <v>357.97538652134324</v>
      </c>
      <c r="AZ71" s="44">
        <v>4964.7028854198225</v>
      </c>
    </row>
    <row r="72" spans="1:52" ht="12.75" customHeight="1" x14ac:dyDescent="0.25">
      <c r="A72" s="43">
        <v>71</v>
      </c>
      <c r="B72" s="43">
        <v>25900</v>
      </c>
      <c r="C72" s="43">
        <v>25900</v>
      </c>
      <c r="D72" s="44" t="s">
        <v>414</v>
      </c>
      <c r="E72" s="44">
        <v>76.452804658863727</v>
      </c>
      <c r="F72" s="44" t="s">
        <v>415</v>
      </c>
      <c r="G72" s="44">
        <v>7768.2493643099997</v>
      </c>
      <c r="H72" s="44" t="s">
        <v>416</v>
      </c>
      <c r="I72" s="44">
        <v>7768.2498879499999</v>
      </c>
      <c r="J72" s="43">
        <v>10677</v>
      </c>
      <c r="K72" s="44" t="s">
        <v>416</v>
      </c>
      <c r="L72" s="44" t="s">
        <v>416</v>
      </c>
      <c r="M72" s="44" t="s">
        <v>1</v>
      </c>
      <c r="N72" s="44" t="s">
        <v>145</v>
      </c>
      <c r="O72" s="44" t="s">
        <v>264</v>
      </c>
      <c r="P72" s="44" t="s">
        <v>1</v>
      </c>
      <c r="Q72" s="45">
        <v>40030</v>
      </c>
      <c r="R72" s="44" t="s">
        <v>168</v>
      </c>
      <c r="S72" s="44" t="s">
        <v>1</v>
      </c>
      <c r="T72" s="44" t="s">
        <v>1</v>
      </c>
      <c r="U72" s="44" t="s">
        <v>1</v>
      </c>
      <c r="V72" s="44" t="s">
        <v>1</v>
      </c>
      <c r="W72" s="44" t="s">
        <v>1</v>
      </c>
      <c r="X72" s="44">
        <v>0</v>
      </c>
      <c r="Y72" s="44">
        <v>0</v>
      </c>
      <c r="Z72" s="44">
        <v>0</v>
      </c>
      <c r="AA72" s="44">
        <v>0</v>
      </c>
      <c r="AB72" s="44">
        <v>0</v>
      </c>
      <c r="AC72" s="44">
        <v>0</v>
      </c>
      <c r="AD72" s="44">
        <v>0</v>
      </c>
      <c r="AE72" s="44">
        <v>0</v>
      </c>
      <c r="AF72" s="44">
        <v>0</v>
      </c>
      <c r="AG72" s="44" t="s">
        <v>1</v>
      </c>
      <c r="AH72" s="44" t="s">
        <v>1</v>
      </c>
      <c r="AI72" s="44" t="s">
        <v>1</v>
      </c>
      <c r="AJ72" s="44" t="s">
        <v>1</v>
      </c>
      <c r="AK72" s="44" t="s">
        <v>1</v>
      </c>
      <c r="AL72" s="44" t="s">
        <v>1</v>
      </c>
      <c r="AM72" s="44" t="s">
        <v>1</v>
      </c>
      <c r="AN72" s="44" t="s">
        <v>1</v>
      </c>
      <c r="AO72" s="44" t="s">
        <v>349</v>
      </c>
      <c r="AP72" s="44" t="s">
        <v>267</v>
      </c>
      <c r="AQ72" s="44" t="s">
        <v>268</v>
      </c>
      <c r="AR72" s="44" t="s">
        <v>1</v>
      </c>
      <c r="AS72" s="44" t="s">
        <v>152</v>
      </c>
      <c r="AT72" s="44" t="s">
        <v>153</v>
      </c>
      <c r="AU72" s="44" t="s">
        <v>154</v>
      </c>
      <c r="AV72" s="44" t="s">
        <v>154</v>
      </c>
      <c r="AW72" s="44">
        <v>7768.2498879499999</v>
      </c>
      <c r="AX72" s="44" t="s">
        <v>269</v>
      </c>
      <c r="AY72" s="44">
        <v>7768.2498879522764</v>
      </c>
      <c r="AZ72" s="44">
        <v>3330375.7360680718</v>
      </c>
    </row>
    <row r="73" spans="1:52" ht="12.75" customHeight="1" x14ac:dyDescent="0.25">
      <c r="A73" s="43">
        <v>72</v>
      </c>
      <c r="B73" s="43">
        <v>28151</v>
      </c>
      <c r="C73" s="43">
        <v>28151</v>
      </c>
      <c r="D73" s="44" t="s">
        <v>417</v>
      </c>
      <c r="E73" s="44">
        <v>235.98817082690326</v>
      </c>
      <c r="F73" s="44" t="s">
        <v>418</v>
      </c>
      <c r="G73" s="44">
        <v>17885.6665015</v>
      </c>
      <c r="H73" s="44" t="s">
        <v>419</v>
      </c>
      <c r="I73" s="44">
        <v>17885.6670012</v>
      </c>
      <c r="J73" s="43">
        <v>11148</v>
      </c>
      <c r="K73" s="44" t="s">
        <v>419</v>
      </c>
      <c r="L73" s="44" t="s">
        <v>419</v>
      </c>
      <c r="M73" s="44" t="s">
        <v>1</v>
      </c>
      <c r="N73" s="44" t="s">
        <v>145</v>
      </c>
      <c r="O73" s="44" t="s">
        <v>264</v>
      </c>
      <c r="P73" s="44" t="s">
        <v>1</v>
      </c>
      <c r="Q73" s="45">
        <v>40030</v>
      </c>
      <c r="R73" s="44" t="s">
        <v>168</v>
      </c>
      <c r="S73" s="44" t="s">
        <v>1</v>
      </c>
      <c r="T73" s="44" t="s">
        <v>1</v>
      </c>
      <c r="U73" s="44" t="s">
        <v>1</v>
      </c>
      <c r="V73" s="44" t="s">
        <v>1</v>
      </c>
      <c r="W73" s="44" t="s">
        <v>1</v>
      </c>
      <c r="X73" s="44">
        <v>0</v>
      </c>
      <c r="Y73" s="44">
        <v>0</v>
      </c>
      <c r="Z73" s="44">
        <v>0</v>
      </c>
      <c r="AA73" s="44">
        <v>0</v>
      </c>
      <c r="AB73" s="44">
        <v>0</v>
      </c>
      <c r="AC73" s="44">
        <v>0</v>
      </c>
      <c r="AD73" s="44">
        <v>0</v>
      </c>
      <c r="AE73" s="44">
        <v>0</v>
      </c>
      <c r="AF73" s="44">
        <v>0</v>
      </c>
      <c r="AG73" s="44" t="s">
        <v>1</v>
      </c>
      <c r="AH73" s="44" t="s">
        <v>1</v>
      </c>
      <c r="AI73" s="44" t="s">
        <v>1</v>
      </c>
      <c r="AJ73" s="44" t="s">
        <v>1</v>
      </c>
      <c r="AK73" s="44" t="s">
        <v>1</v>
      </c>
      <c r="AL73" s="44" t="s">
        <v>1</v>
      </c>
      <c r="AM73" s="44" t="s">
        <v>1</v>
      </c>
      <c r="AN73" s="44" t="s">
        <v>1</v>
      </c>
      <c r="AO73" s="44" t="s">
        <v>174</v>
      </c>
      <c r="AP73" s="44" t="s">
        <v>267</v>
      </c>
      <c r="AQ73" s="44" t="s">
        <v>268</v>
      </c>
      <c r="AR73" s="44" t="s">
        <v>1</v>
      </c>
      <c r="AS73" s="44" t="s">
        <v>152</v>
      </c>
      <c r="AT73" s="44" t="s">
        <v>153</v>
      </c>
      <c r="AU73" s="44" t="s">
        <v>154</v>
      </c>
      <c r="AV73" s="44" t="s">
        <v>154</v>
      </c>
      <c r="AW73" s="44">
        <v>17885.6670012</v>
      </c>
      <c r="AX73" s="44" t="s">
        <v>269</v>
      </c>
      <c r="AY73" s="44">
        <v>17885.667001248647</v>
      </c>
      <c r="AZ73" s="44">
        <v>10280532.57607826</v>
      </c>
    </row>
    <row r="74" spans="1:52" ht="12.75" customHeight="1" x14ac:dyDescent="0.25">
      <c r="A74" s="43">
        <v>73</v>
      </c>
      <c r="B74" s="43">
        <v>29009</v>
      </c>
      <c r="C74" s="43">
        <v>29009</v>
      </c>
      <c r="D74" s="44" t="s">
        <v>420</v>
      </c>
      <c r="E74" s="44">
        <v>604.27301690440481</v>
      </c>
      <c r="F74" s="44" t="s">
        <v>421</v>
      </c>
      <c r="G74" s="44">
        <v>22807.1717512</v>
      </c>
      <c r="H74" s="44" t="s">
        <v>422</v>
      </c>
      <c r="I74" s="44">
        <v>22807.171430400002</v>
      </c>
      <c r="J74" s="43">
        <v>10681</v>
      </c>
      <c r="K74" s="44" t="s">
        <v>422</v>
      </c>
      <c r="L74" s="44" t="s">
        <v>422</v>
      </c>
      <c r="M74" s="44" t="s">
        <v>1</v>
      </c>
      <c r="N74" s="44" t="s">
        <v>145</v>
      </c>
      <c r="O74" s="44" t="s">
        <v>264</v>
      </c>
      <c r="P74" s="44" t="s">
        <v>1</v>
      </c>
      <c r="Q74" s="45">
        <v>40030</v>
      </c>
      <c r="R74" s="44" t="s">
        <v>168</v>
      </c>
      <c r="S74" s="44" t="s">
        <v>1</v>
      </c>
      <c r="T74" s="44" t="s">
        <v>1</v>
      </c>
      <c r="U74" s="44" t="s">
        <v>1</v>
      </c>
      <c r="V74" s="44" t="s">
        <v>1</v>
      </c>
      <c r="W74" s="44" t="s">
        <v>1</v>
      </c>
      <c r="X74" s="44">
        <v>0</v>
      </c>
      <c r="Y74" s="44">
        <v>0</v>
      </c>
      <c r="Z74" s="44">
        <v>0</v>
      </c>
      <c r="AA74" s="44">
        <v>0</v>
      </c>
      <c r="AB74" s="44">
        <v>0</v>
      </c>
      <c r="AC74" s="44">
        <v>0</v>
      </c>
      <c r="AD74" s="44">
        <v>0</v>
      </c>
      <c r="AE74" s="44">
        <v>0</v>
      </c>
      <c r="AF74" s="44">
        <v>0</v>
      </c>
      <c r="AG74" s="44" t="s">
        <v>1</v>
      </c>
      <c r="AH74" s="44" t="s">
        <v>1</v>
      </c>
      <c r="AI74" s="44" t="s">
        <v>1</v>
      </c>
      <c r="AJ74" s="44" t="s">
        <v>1</v>
      </c>
      <c r="AK74" s="44" t="s">
        <v>1</v>
      </c>
      <c r="AL74" s="44" t="s">
        <v>1</v>
      </c>
      <c r="AM74" s="44" t="s">
        <v>1</v>
      </c>
      <c r="AN74" s="44" t="s">
        <v>1</v>
      </c>
      <c r="AO74" s="44" t="s">
        <v>423</v>
      </c>
      <c r="AP74" s="44" t="s">
        <v>267</v>
      </c>
      <c r="AQ74" s="44" t="s">
        <v>268</v>
      </c>
      <c r="AR74" s="44" t="s">
        <v>1</v>
      </c>
      <c r="AS74" s="44" t="s">
        <v>152</v>
      </c>
      <c r="AT74" s="44" t="s">
        <v>153</v>
      </c>
      <c r="AU74" s="44" t="s">
        <v>154</v>
      </c>
      <c r="AV74" s="44" t="s">
        <v>154</v>
      </c>
      <c r="AW74" s="44">
        <v>22807.171430400002</v>
      </c>
      <c r="AX74" s="44" t="s">
        <v>269</v>
      </c>
      <c r="AY74" s="44">
        <v>22807.171430399463</v>
      </c>
      <c r="AZ74" s="44">
        <v>26322561.419854075</v>
      </c>
    </row>
    <row r="75" spans="1:52" ht="12.75" customHeight="1" x14ac:dyDescent="0.25">
      <c r="A75" s="43">
        <v>74</v>
      </c>
      <c r="B75" s="43">
        <v>29588</v>
      </c>
      <c r="C75" s="43">
        <v>29588</v>
      </c>
      <c r="D75" s="44" t="s">
        <v>424</v>
      </c>
      <c r="E75" s="44">
        <v>124.58366670980472</v>
      </c>
      <c r="F75" s="44" t="s">
        <v>425</v>
      </c>
      <c r="G75" s="44">
        <v>11758.7629091</v>
      </c>
      <c r="H75" s="44" t="s">
        <v>426</v>
      </c>
      <c r="I75" s="44">
        <v>11758.7629975</v>
      </c>
      <c r="J75" s="43">
        <v>11108</v>
      </c>
      <c r="K75" s="44" t="s">
        <v>426</v>
      </c>
      <c r="L75" s="44" t="s">
        <v>426</v>
      </c>
      <c r="M75" s="44" t="s">
        <v>1</v>
      </c>
      <c r="N75" s="44" t="s">
        <v>145</v>
      </c>
      <c r="O75" s="44" t="s">
        <v>264</v>
      </c>
      <c r="P75" s="44" t="s">
        <v>1</v>
      </c>
      <c r="Q75" s="45">
        <v>40030</v>
      </c>
      <c r="R75" s="44" t="s">
        <v>168</v>
      </c>
      <c r="S75" s="44" t="s">
        <v>1</v>
      </c>
      <c r="T75" s="44" t="s">
        <v>1</v>
      </c>
      <c r="U75" s="44" t="s">
        <v>1</v>
      </c>
      <c r="V75" s="44" t="s">
        <v>1</v>
      </c>
      <c r="W75" s="44" t="s">
        <v>1</v>
      </c>
      <c r="X75" s="44">
        <v>0</v>
      </c>
      <c r="Y75" s="44">
        <v>0</v>
      </c>
      <c r="Z75" s="44">
        <v>0</v>
      </c>
      <c r="AA75" s="44">
        <v>0</v>
      </c>
      <c r="AB75" s="44">
        <v>0</v>
      </c>
      <c r="AC75" s="44">
        <v>0</v>
      </c>
      <c r="AD75" s="44">
        <v>0</v>
      </c>
      <c r="AE75" s="44">
        <v>0</v>
      </c>
      <c r="AF75" s="44">
        <v>0</v>
      </c>
      <c r="AG75" s="44" t="s">
        <v>1</v>
      </c>
      <c r="AH75" s="44" t="s">
        <v>1</v>
      </c>
      <c r="AI75" s="44" t="s">
        <v>1</v>
      </c>
      <c r="AJ75" s="44" t="s">
        <v>1</v>
      </c>
      <c r="AK75" s="44" t="s">
        <v>1</v>
      </c>
      <c r="AL75" s="44" t="s">
        <v>1</v>
      </c>
      <c r="AM75" s="44" t="s">
        <v>1</v>
      </c>
      <c r="AN75" s="44" t="s">
        <v>1</v>
      </c>
      <c r="AO75" s="44" t="s">
        <v>256</v>
      </c>
      <c r="AP75" s="44" t="s">
        <v>312</v>
      </c>
      <c r="AQ75" s="44" t="s">
        <v>292</v>
      </c>
      <c r="AR75" s="44" t="s">
        <v>1</v>
      </c>
      <c r="AS75" s="44" t="s">
        <v>152</v>
      </c>
      <c r="AT75" s="44" t="s">
        <v>153</v>
      </c>
      <c r="AU75" s="44" t="s">
        <v>154</v>
      </c>
      <c r="AV75" s="44" t="s">
        <v>154</v>
      </c>
      <c r="AW75" s="44">
        <v>11758.7629975</v>
      </c>
      <c r="AX75" s="44" t="s">
        <v>269</v>
      </c>
      <c r="AY75" s="44">
        <v>9678.6128626640493</v>
      </c>
      <c r="AZ75" s="44">
        <v>5426963.0734175295</v>
      </c>
    </row>
    <row r="76" spans="1:52" ht="12.75" customHeight="1" x14ac:dyDescent="0.25">
      <c r="A76" s="43">
        <v>75</v>
      </c>
      <c r="B76" s="43">
        <v>29590</v>
      </c>
      <c r="C76" s="43">
        <v>29590</v>
      </c>
      <c r="D76" s="44" t="s">
        <v>427</v>
      </c>
      <c r="E76" s="44">
        <v>642.42549206199681</v>
      </c>
      <c r="F76" s="44" t="s">
        <v>428</v>
      </c>
      <c r="G76" s="44">
        <v>21164.798582399999</v>
      </c>
      <c r="H76" s="44" t="s">
        <v>429</v>
      </c>
      <c r="I76" s="44">
        <v>21164.798581399999</v>
      </c>
      <c r="J76" s="43">
        <v>10836</v>
      </c>
      <c r="K76" s="44" t="s">
        <v>429</v>
      </c>
      <c r="L76" s="44" t="s">
        <v>429</v>
      </c>
      <c r="M76" s="44" t="s">
        <v>1</v>
      </c>
      <c r="N76" s="44" t="s">
        <v>145</v>
      </c>
      <c r="O76" s="44" t="s">
        <v>264</v>
      </c>
      <c r="P76" s="44" t="s">
        <v>1</v>
      </c>
      <c r="Q76" s="45">
        <v>40030</v>
      </c>
      <c r="R76" s="44" t="s">
        <v>168</v>
      </c>
      <c r="S76" s="44" t="s">
        <v>1</v>
      </c>
      <c r="T76" s="44" t="s">
        <v>1</v>
      </c>
      <c r="U76" s="44" t="s">
        <v>1</v>
      </c>
      <c r="V76" s="44" t="s">
        <v>1</v>
      </c>
      <c r="W76" s="44" t="s">
        <v>1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4" t="s">
        <v>1</v>
      </c>
      <c r="AH76" s="44" t="s">
        <v>1</v>
      </c>
      <c r="AI76" s="44" t="s">
        <v>1</v>
      </c>
      <c r="AJ76" s="44" t="s">
        <v>1</v>
      </c>
      <c r="AK76" s="44" t="s">
        <v>1</v>
      </c>
      <c r="AL76" s="44" t="s">
        <v>1</v>
      </c>
      <c r="AM76" s="44" t="s">
        <v>1</v>
      </c>
      <c r="AN76" s="44" t="s">
        <v>1</v>
      </c>
      <c r="AO76" s="44" t="s">
        <v>169</v>
      </c>
      <c r="AP76" s="44" t="s">
        <v>312</v>
      </c>
      <c r="AQ76" s="44" t="s">
        <v>292</v>
      </c>
      <c r="AR76" s="44" t="s">
        <v>1</v>
      </c>
      <c r="AS76" s="44" t="s">
        <v>152</v>
      </c>
      <c r="AT76" s="44" t="s">
        <v>153</v>
      </c>
      <c r="AU76" s="44" t="s">
        <v>154</v>
      </c>
      <c r="AV76" s="44" t="s">
        <v>154</v>
      </c>
      <c r="AW76" s="44">
        <v>21164.798581399999</v>
      </c>
      <c r="AX76" s="44" t="s">
        <v>269</v>
      </c>
      <c r="AY76" s="44">
        <v>21164.798581399264</v>
      </c>
      <c r="AZ76" s="44">
        <v>27983718.132221125</v>
      </c>
    </row>
    <row r="77" spans="1:52" ht="12.75" customHeight="1" x14ac:dyDescent="0.25">
      <c r="A77" s="43">
        <v>76</v>
      </c>
      <c r="B77" s="43">
        <v>29595</v>
      </c>
      <c r="C77" s="43">
        <v>29595</v>
      </c>
      <c r="D77" s="44" t="s">
        <v>430</v>
      </c>
      <c r="E77" s="44">
        <v>640.20519232827905</v>
      </c>
      <c r="F77" s="44" t="s">
        <v>431</v>
      </c>
      <c r="G77" s="44">
        <v>21247.580387900001</v>
      </c>
      <c r="H77" s="44" t="s">
        <v>432</v>
      </c>
      <c r="I77" s="44">
        <v>21247.580500299999</v>
      </c>
      <c r="J77" s="43">
        <v>10837</v>
      </c>
      <c r="K77" s="44" t="s">
        <v>432</v>
      </c>
      <c r="L77" s="44" t="s">
        <v>432</v>
      </c>
      <c r="M77" s="44" t="s">
        <v>1</v>
      </c>
      <c r="N77" s="44" t="s">
        <v>145</v>
      </c>
      <c r="O77" s="44" t="s">
        <v>264</v>
      </c>
      <c r="P77" s="44" t="s">
        <v>1</v>
      </c>
      <c r="Q77" s="45">
        <v>40030</v>
      </c>
      <c r="R77" s="44" t="s">
        <v>168</v>
      </c>
      <c r="S77" s="44" t="s">
        <v>1</v>
      </c>
      <c r="T77" s="44" t="s">
        <v>1</v>
      </c>
      <c r="U77" s="44" t="s">
        <v>1</v>
      </c>
      <c r="V77" s="44" t="s">
        <v>1</v>
      </c>
      <c r="W77" s="44" t="s">
        <v>1</v>
      </c>
      <c r="X77" s="44">
        <v>0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 t="s">
        <v>1</v>
      </c>
      <c r="AH77" s="44" t="s">
        <v>1</v>
      </c>
      <c r="AI77" s="44" t="s">
        <v>1</v>
      </c>
      <c r="AJ77" s="44" t="s">
        <v>1</v>
      </c>
      <c r="AK77" s="44" t="s">
        <v>1</v>
      </c>
      <c r="AL77" s="44" t="s">
        <v>1</v>
      </c>
      <c r="AM77" s="44" t="s">
        <v>1</v>
      </c>
      <c r="AN77" s="44" t="s">
        <v>1</v>
      </c>
      <c r="AO77" s="44" t="s">
        <v>204</v>
      </c>
      <c r="AP77" s="44" t="s">
        <v>312</v>
      </c>
      <c r="AQ77" s="44" t="s">
        <v>292</v>
      </c>
      <c r="AR77" s="44" t="s">
        <v>1</v>
      </c>
      <c r="AS77" s="44" t="s">
        <v>152</v>
      </c>
      <c r="AT77" s="44" t="s">
        <v>153</v>
      </c>
      <c r="AU77" s="44" t="s">
        <v>154</v>
      </c>
      <c r="AV77" s="44" t="s">
        <v>154</v>
      </c>
      <c r="AW77" s="44">
        <v>21247.580500299999</v>
      </c>
      <c r="AX77" s="44" t="s">
        <v>269</v>
      </c>
      <c r="AY77" s="44">
        <v>21541.507152456565</v>
      </c>
      <c r="AZ77" s="44">
        <v>27887934.419007938</v>
      </c>
    </row>
    <row r="78" spans="1:52" ht="12.75" customHeight="1" x14ac:dyDescent="0.25">
      <c r="A78" s="43">
        <v>77</v>
      </c>
      <c r="B78" s="43">
        <v>30599</v>
      </c>
      <c r="C78" s="43">
        <v>30599</v>
      </c>
      <c r="D78" s="44" t="s">
        <v>433</v>
      </c>
      <c r="E78" s="44">
        <v>17.997955805486143</v>
      </c>
      <c r="F78" s="44" t="s">
        <v>434</v>
      </c>
      <c r="G78" s="44">
        <v>20515.1356844</v>
      </c>
      <c r="H78" s="44" t="s">
        <v>435</v>
      </c>
      <c r="I78" s="44">
        <v>20515.135650100001</v>
      </c>
      <c r="J78" s="43">
        <v>4896</v>
      </c>
      <c r="K78" s="44" t="s">
        <v>435</v>
      </c>
      <c r="L78" s="44" t="s">
        <v>435</v>
      </c>
      <c r="M78" s="44" t="s">
        <v>1</v>
      </c>
      <c r="N78" s="44" t="s">
        <v>145</v>
      </c>
      <c r="O78" s="44" t="s">
        <v>145</v>
      </c>
      <c r="P78" s="44" t="s">
        <v>1</v>
      </c>
      <c r="Q78" s="45">
        <v>40030</v>
      </c>
      <c r="R78" s="44" t="s">
        <v>168</v>
      </c>
      <c r="S78" s="44" t="s">
        <v>1</v>
      </c>
      <c r="T78" s="44" t="s">
        <v>1</v>
      </c>
      <c r="U78" s="44" t="s">
        <v>1</v>
      </c>
      <c r="V78" s="44" t="s">
        <v>1</v>
      </c>
      <c r="W78" s="44" t="s">
        <v>1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0</v>
      </c>
      <c r="AD78" s="44">
        <v>0</v>
      </c>
      <c r="AE78" s="44">
        <v>0</v>
      </c>
      <c r="AF78" s="44">
        <v>0</v>
      </c>
      <c r="AG78" s="44" t="s">
        <v>1</v>
      </c>
      <c r="AH78" s="44" t="s">
        <v>1</v>
      </c>
      <c r="AI78" s="44" t="s">
        <v>1</v>
      </c>
      <c r="AJ78" s="44" t="s">
        <v>1</v>
      </c>
      <c r="AK78" s="44" t="s">
        <v>1</v>
      </c>
      <c r="AL78" s="44" t="s">
        <v>1</v>
      </c>
      <c r="AM78" s="44" t="s">
        <v>1</v>
      </c>
      <c r="AN78" s="44" t="s">
        <v>1</v>
      </c>
      <c r="AO78" s="44" t="s">
        <v>249</v>
      </c>
      <c r="AP78" s="44" t="s">
        <v>391</v>
      </c>
      <c r="AQ78" s="44" t="s">
        <v>268</v>
      </c>
      <c r="AR78" s="44" t="s">
        <v>1</v>
      </c>
      <c r="AS78" s="44" t="s">
        <v>152</v>
      </c>
      <c r="AT78" s="44" t="s">
        <v>153</v>
      </c>
      <c r="AU78" s="44" t="s">
        <v>154</v>
      </c>
      <c r="AV78" s="44" t="s">
        <v>154</v>
      </c>
      <c r="AW78" s="44">
        <v>20515.135650100001</v>
      </c>
      <c r="AX78" s="44" t="s">
        <v>269</v>
      </c>
      <c r="AY78" s="44">
        <v>5319.290171878165</v>
      </c>
      <c r="AZ78" s="44">
        <v>784012.57025603461</v>
      </c>
    </row>
    <row r="79" spans="1:52" ht="12.75" customHeight="1" x14ac:dyDescent="0.25">
      <c r="A79" s="43">
        <v>78</v>
      </c>
      <c r="B79" s="43">
        <v>30613</v>
      </c>
      <c r="C79" s="43">
        <v>30613</v>
      </c>
      <c r="D79" s="44" t="s">
        <v>436</v>
      </c>
      <c r="E79" s="44">
        <v>140.28533130999421</v>
      </c>
      <c r="F79" s="44" t="s">
        <v>437</v>
      </c>
      <c r="G79" s="44">
        <v>14391.618843800001</v>
      </c>
      <c r="H79" s="44" t="s">
        <v>438</v>
      </c>
      <c r="I79" s="44">
        <v>14391.6189302</v>
      </c>
      <c r="J79" s="43">
        <v>10901</v>
      </c>
      <c r="K79" s="44" t="s">
        <v>438</v>
      </c>
      <c r="L79" s="44" t="s">
        <v>438</v>
      </c>
      <c r="M79" s="44" t="s">
        <v>1</v>
      </c>
      <c r="N79" s="44" t="s">
        <v>145</v>
      </c>
      <c r="O79" s="44" t="s">
        <v>264</v>
      </c>
      <c r="P79" s="44" t="s">
        <v>1</v>
      </c>
      <c r="Q79" s="45">
        <v>40030</v>
      </c>
      <c r="R79" s="44" t="s">
        <v>168</v>
      </c>
      <c r="S79" s="44" t="s">
        <v>1</v>
      </c>
      <c r="T79" s="44" t="s">
        <v>1</v>
      </c>
      <c r="U79" s="44" t="s">
        <v>1</v>
      </c>
      <c r="V79" s="44" t="s">
        <v>1</v>
      </c>
      <c r="W79" s="44" t="s">
        <v>1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0</v>
      </c>
      <c r="AG79" s="44" t="s">
        <v>1</v>
      </c>
      <c r="AH79" s="44" t="s">
        <v>1</v>
      </c>
      <c r="AI79" s="44" t="s">
        <v>1</v>
      </c>
      <c r="AJ79" s="44" t="s">
        <v>1</v>
      </c>
      <c r="AK79" s="44" t="s">
        <v>1</v>
      </c>
      <c r="AL79" s="44" t="s">
        <v>1</v>
      </c>
      <c r="AM79" s="44" t="s">
        <v>1</v>
      </c>
      <c r="AN79" s="44" t="s">
        <v>1</v>
      </c>
      <c r="AO79" s="44" t="s">
        <v>329</v>
      </c>
      <c r="AP79" s="44" t="s">
        <v>267</v>
      </c>
      <c r="AQ79" s="44" t="s">
        <v>268</v>
      </c>
      <c r="AR79" s="44" t="s">
        <v>1</v>
      </c>
      <c r="AS79" s="44" t="s">
        <v>152</v>
      </c>
      <c r="AT79" s="44" t="s">
        <v>153</v>
      </c>
      <c r="AU79" s="44" t="s">
        <v>154</v>
      </c>
      <c r="AV79" s="44" t="s">
        <v>154</v>
      </c>
      <c r="AW79" s="44">
        <v>14391.6189302</v>
      </c>
      <c r="AX79" s="44" t="s">
        <v>269</v>
      </c>
      <c r="AY79" s="44">
        <v>11493.114975350672</v>
      </c>
      <c r="AZ79" s="44">
        <v>6111130.702538576</v>
      </c>
    </row>
    <row r="80" spans="1:52" ht="12.75" customHeight="1" x14ac:dyDescent="0.25">
      <c r="A80" s="43">
        <v>79</v>
      </c>
      <c r="B80" s="43">
        <v>30616</v>
      </c>
      <c r="C80" s="43">
        <v>30616</v>
      </c>
      <c r="D80" s="44" t="s">
        <v>326</v>
      </c>
      <c r="E80" s="44">
        <v>35.648256970604962</v>
      </c>
      <c r="F80" s="44" t="s">
        <v>327</v>
      </c>
      <c r="G80" s="44">
        <v>10089.752778300001</v>
      </c>
      <c r="H80" s="44" t="s">
        <v>328</v>
      </c>
      <c r="I80" s="44">
        <v>10089.7531901</v>
      </c>
      <c r="J80" s="43">
        <v>10902</v>
      </c>
      <c r="K80" s="44" t="s">
        <v>328</v>
      </c>
      <c r="L80" s="44" t="s">
        <v>328</v>
      </c>
      <c r="M80" s="44" t="s">
        <v>1</v>
      </c>
      <c r="N80" s="44" t="s">
        <v>145</v>
      </c>
      <c r="O80" s="44" t="s">
        <v>264</v>
      </c>
      <c r="P80" s="44" t="s">
        <v>1</v>
      </c>
      <c r="Q80" s="45">
        <v>40030</v>
      </c>
      <c r="R80" s="44" t="s">
        <v>168</v>
      </c>
      <c r="S80" s="44" t="s">
        <v>1</v>
      </c>
      <c r="T80" s="44" t="s">
        <v>1</v>
      </c>
      <c r="U80" s="44" t="s">
        <v>1</v>
      </c>
      <c r="V80" s="44" t="s">
        <v>1</v>
      </c>
      <c r="W80" s="44" t="s">
        <v>1</v>
      </c>
      <c r="X80" s="44">
        <v>0</v>
      </c>
      <c r="Y80" s="44">
        <v>0</v>
      </c>
      <c r="Z80" s="44">
        <v>0</v>
      </c>
      <c r="AA80" s="44">
        <v>0</v>
      </c>
      <c r="AB80" s="44">
        <v>0</v>
      </c>
      <c r="AC80" s="44">
        <v>0</v>
      </c>
      <c r="AD80" s="44">
        <v>0</v>
      </c>
      <c r="AE80" s="44">
        <v>0</v>
      </c>
      <c r="AF80" s="44">
        <v>0</v>
      </c>
      <c r="AG80" s="44" t="s">
        <v>1</v>
      </c>
      <c r="AH80" s="44" t="s">
        <v>1</v>
      </c>
      <c r="AI80" s="44" t="s">
        <v>1</v>
      </c>
      <c r="AJ80" s="44" t="s">
        <v>1</v>
      </c>
      <c r="AK80" s="44" t="s">
        <v>1</v>
      </c>
      <c r="AL80" s="44" t="s">
        <v>1</v>
      </c>
      <c r="AM80" s="44" t="s">
        <v>1</v>
      </c>
      <c r="AN80" s="44" t="s">
        <v>1</v>
      </c>
      <c r="AO80" s="44" t="s">
        <v>329</v>
      </c>
      <c r="AP80" s="44" t="s">
        <v>267</v>
      </c>
      <c r="AQ80" s="44" t="s">
        <v>268</v>
      </c>
      <c r="AR80" s="44" t="s">
        <v>1</v>
      </c>
      <c r="AS80" s="44" t="s">
        <v>152</v>
      </c>
      <c r="AT80" s="44" t="s">
        <v>153</v>
      </c>
      <c r="AU80" s="44" t="s">
        <v>154</v>
      </c>
      <c r="AV80" s="44" t="s">
        <v>154</v>
      </c>
      <c r="AW80" s="44">
        <v>10089.7531901</v>
      </c>
      <c r="AX80" s="44" t="s">
        <v>269</v>
      </c>
      <c r="AY80" s="44">
        <v>6703.9190284683673</v>
      </c>
      <c r="AZ80" s="44">
        <v>1552929.2642660548</v>
      </c>
    </row>
    <row r="81" spans="1:52" ht="12.75" customHeight="1" x14ac:dyDescent="0.25">
      <c r="A81" s="43">
        <v>80</v>
      </c>
      <c r="B81" s="43">
        <v>31966</v>
      </c>
      <c r="C81" s="43">
        <v>31966</v>
      </c>
      <c r="D81" s="44" t="s">
        <v>439</v>
      </c>
      <c r="E81" s="44">
        <v>224.83335131721441</v>
      </c>
      <c r="F81" s="44" t="s">
        <v>440</v>
      </c>
      <c r="G81" s="44">
        <v>20775.112518400001</v>
      </c>
      <c r="H81" s="44" t="s">
        <v>441</v>
      </c>
      <c r="I81" s="44">
        <v>20775.112433099999</v>
      </c>
      <c r="J81" s="43">
        <v>10678</v>
      </c>
      <c r="K81" s="44" t="s">
        <v>441</v>
      </c>
      <c r="L81" s="44" t="s">
        <v>441</v>
      </c>
      <c r="M81" s="44" t="s">
        <v>1</v>
      </c>
      <c r="N81" s="44" t="s">
        <v>145</v>
      </c>
      <c r="O81" s="44" t="s">
        <v>264</v>
      </c>
      <c r="P81" s="44" t="s">
        <v>1</v>
      </c>
      <c r="Q81" s="45">
        <v>40030</v>
      </c>
      <c r="R81" s="44" t="s">
        <v>168</v>
      </c>
      <c r="S81" s="44" t="s">
        <v>1</v>
      </c>
      <c r="T81" s="44" t="s">
        <v>1</v>
      </c>
      <c r="U81" s="44" t="s">
        <v>1</v>
      </c>
      <c r="V81" s="44" t="s">
        <v>1</v>
      </c>
      <c r="W81" s="44" t="s">
        <v>1</v>
      </c>
      <c r="X81" s="44">
        <v>0</v>
      </c>
      <c r="Y81" s="44">
        <v>0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 t="s">
        <v>1</v>
      </c>
      <c r="AH81" s="44" t="s">
        <v>1</v>
      </c>
      <c r="AI81" s="44" t="s">
        <v>1</v>
      </c>
      <c r="AJ81" s="44" t="s">
        <v>1</v>
      </c>
      <c r="AK81" s="44" t="s">
        <v>1</v>
      </c>
      <c r="AL81" s="44" t="s">
        <v>1</v>
      </c>
      <c r="AM81" s="44" t="s">
        <v>1</v>
      </c>
      <c r="AN81" s="44" t="s">
        <v>1</v>
      </c>
      <c r="AO81" s="44" t="s">
        <v>211</v>
      </c>
      <c r="AP81" s="44" t="s">
        <v>267</v>
      </c>
      <c r="AQ81" s="44" t="s">
        <v>268</v>
      </c>
      <c r="AR81" s="44" t="s">
        <v>1</v>
      </c>
      <c r="AS81" s="44" t="s">
        <v>152</v>
      </c>
      <c r="AT81" s="44" t="s">
        <v>153</v>
      </c>
      <c r="AU81" s="44" t="s">
        <v>154</v>
      </c>
      <c r="AV81" s="44" t="s">
        <v>154</v>
      </c>
      <c r="AW81" s="44">
        <v>20775.112433099999</v>
      </c>
      <c r="AX81" s="44" t="s">
        <v>269</v>
      </c>
      <c r="AY81" s="44">
        <v>14239.233482621386</v>
      </c>
      <c r="AZ81" s="44">
        <v>9793846.7062294744</v>
      </c>
    </row>
    <row r="82" spans="1:52" ht="12.75" customHeight="1" x14ac:dyDescent="0.25">
      <c r="A82" s="43">
        <v>81</v>
      </c>
      <c r="B82" s="43">
        <v>32371</v>
      </c>
      <c r="C82" s="43">
        <v>32371</v>
      </c>
      <c r="D82" s="44" t="s">
        <v>442</v>
      </c>
      <c r="E82" s="44">
        <v>58.315186571643423</v>
      </c>
      <c r="F82" s="44" t="s">
        <v>443</v>
      </c>
      <c r="G82" s="44">
        <v>20344.112847</v>
      </c>
      <c r="H82" s="44" t="s">
        <v>444</v>
      </c>
      <c r="I82" s="44">
        <v>20344.112428699998</v>
      </c>
      <c r="J82" s="43">
        <v>10670</v>
      </c>
      <c r="K82" s="44" t="s">
        <v>444</v>
      </c>
      <c r="L82" s="44" t="s">
        <v>444</v>
      </c>
      <c r="M82" s="44" t="s">
        <v>1</v>
      </c>
      <c r="N82" s="44" t="s">
        <v>145</v>
      </c>
      <c r="O82" s="44" t="s">
        <v>264</v>
      </c>
      <c r="P82" s="44" t="s">
        <v>1</v>
      </c>
      <c r="Q82" s="45">
        <v>40030</v>
      </c>
      <c r="R82" s="44" t="s">
        <v>168</v>
      </c>
      <c r="S82" s="44" t="s">
        <v>1</v>
      </c>
      <c r="T82" s="44" t="s">
        <v>1</v>
      </c>
      <c r="U82" s="44" t="s">
        <v>1</v>
      </c>
      <c r="V82" s="44" t="s">
        <v>1</v>
      </c>
      <c r="W82" s="44" t="s">
        <v>1</v>
      </c>
      <c r="X82" s="44">
        <v>0</v>
      </c>
      <c r="Y82" s="44">
        <v>0</v>
      </c>
      <c r="Z82" s="44">
        <v>0</v>
      </c>
      <c r="AA82" s="44">
        <v>0</v>
      </c>
      <c r="AB82" s="44">
        <v>0</v>
      </c>
      <c r="AC82" s="44">
        <v>0</v>
      </c>
      <c r="AD82" s="44">
        <v>0</v>
      </c>
      <c r="AE82" s="44">
        <v>0</v>
      </c>
      <c r="AF82" s="44">
        <v>0</v>
      </c>
      <c r="AG82" s="44" t="s">
        <v>1</v>
      </c>
      <c r="AH82" s="44" t="s">
        <v>1</v>
      </c>
      <c r="AI82" s="44" t="s">
        <v>1</v>
      </c>
      <c r="AJ82" s="44" t="s">
        <v>1</v>
      </c>
      <c r="AK82" s="44" t="s">
        <v>1</v>
      </c>
      <c r="AL82" s="44" t="s">
        <v>1</v>
      </c>
      <c r="AM82" s="44" t="s">
        <v>1</v>
      </c>
      <c r="AN82" s="44" t="s">
        <v>1</v>
      </c>
      <c r="AO82" s="44" t="s">
        <v>232</v>
      </c>
      <c r="AP82" s="44" t="s">
        <v>267</v>
      </c>
      <c r="AQ82" s="44" t="s">
        <v>268</v>
      </c>
      <c r="AR82" s="44" t="s">
        <v>1</v>
      </c>
      <c r="AS82" s="44" t="s">
        <v>152</v>
      </c>
      <c r="AT82" s="44" t="s">
        <v>153</v>
      </c>
      <c r="AU82" s="44" t="s">
        <v>154</v>
      </c>
      <c r="AV82" s="44" t="s">
        <v>154</v>
      </c>
      <c r="AW82" s="44">
        <v>20344.112428699998</v>
      </c>
      <c r="AX82" s="44" t="s">
        <v>269</v>
      </c>
      <c r="AY82" s="44">
        <v>8219.86060447809</v>
      </c>
      <c r="AZ82" s="44">
        <v>2540248.8839476956</v>
      </c>
    </row>
    <row r="83" spans="1:52" ht="12.75" customHeight="1" x14ac:dyDescent="0.25">
      <c r="A83" s="43">
        <v>82</v>
      </c>
      <c r="B83" s="43">
        <v>19017</v>
      </c>
      <c r="C83" s="43">
        <v>19017</v>
      </c>
      <c r="D83" s="44" t="s">
        <v>445</v>
      </c>
      <c r="E83" s="44">
        <v>31.546928157617565</v>
      </c>
      <c r="F83" s="44" t="s">
        <v>446</v>
      </c>
      <c r="G83" s="44">
        <v>6204.8694656600001</v>
      </c>
      <c r="H83" s="44" t="s">
        <v>447</v>
      </c>
      <c r="I83" s="44">
        <v>6204.8687436500004</v>
      </c>
      <c r="J83" s="43">
        <v>10612</v>
      </c>
      <c r="K83" s="44" t="s">
        <v>447</v>
      </c>
      <c r="L83" s="44" t="s">
        <v>447</v>
      </c>
      <c r="M83" s="44" t="s">
        <v>1</v>
      </c>
      <c r="N83" s="44" t="s">
        <v>145</v>
      </c>
      <c r="O83" s="44" t="s">
        <v>264</v>
      </c>
      <c r="P83" s="44" t="s">
        <v>448</v>
      </c>
      <c r="Q83" s="45">
        <v>22706</v>
      </c>
      <c r="R83" s="44" t="s">
        <v>148</v>
      </c>
      <c r="S83" s="44" t="s">
        <v>1</v>
      </c>
      <c r="T83" s="44" t="s">
        <v>1</v>
      </c>
      <c r="U83" s="44" t="s">
        <v>1</v>
      </c>
      <c r="V83" s="44" t="s">
        <v>1</v>
      </c>
      <c r="W83" s="44" t="s">
        <v>1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44">
        <v>0</v>
      </c>
      <c r="AD83" s="44">
        <v>0</v>
      </c>
      <c r="AE83" s="44">
        <v>0</v>
      </c>
      <c r="AF83" s="44">
        <v>0</v>
      </c>
      <c r="AG83" s="44" t="s">
        <v>1</v>
      </c>
      <c r="AH83" s="44" t="s">
        <v>1</v>
      </c>
      <c r="AI83" s="44" t="s">
        <v>1</v>
      </c>
      <c r="AJ83" s="44" t="s">
        <v>1</v>
      </c>
      <c r="AK83" s="44" t="s">
        <v>1</v>
      </c>
      <c r="AL83" s="44" t="s">
        <v>1</v>
      </c>
      <c r="AM83" s="44" t="s">
        <v>1</v>
      </c>
      <c r="AN83" s="44" t="s">
        <v>1</v>
      </c>
      <c r="AO83" s="44" t="s">
        <v>423</v>
      </c>
      <c r="AP83" s="44" t="s">
        <v>312</v>
      </c>
      <c r="AQ83" s="44" t="s">
        <v>292</v>
      </c>
      <c r="AR83" s="44" t="s">
        <v>1</v>
      </c>
      <c r="AS83" s="44" t="s">
        <v>152</v>
      </c>
      <c r="AT83" s="44" t="s">
        <v>153</v>
      </c>
      <c r="AU83" s="44" t="s">
        <v>154</v>
      </c>
      <c r="AV83" s="44" t="s">
        <v>154</v>
      </c>
      <c r="AW83" s="44">
        <v>6204.8687436500004</v>
      </c>
      <c r="AX83" s="44" t="s">
        <v>449</v>
      </c>
      <c r="AY83" s="44">
        <v>6204.8687436514665</v>
      </c>
      <c r="AZ83" s="44">
        <v>1374160.5945436168</v>
      </c>
    </row>
    <row r="84" spans="1:52" ht="12.75" customHeight="1" x14ac:dyDescent="0.25">
      <c r="A84" s="43">
        <v>83</v>
      </c>
      <c r="B84" s="43">
        <v>2488</v>
      </c>
      <c r="C84" s="43">
        <v>2488</v>
      </c>
      <c r="D84" s="44" t="s">
        <v>450</v>
      </c>
      <c r="E84" s="44">
        <v>134.72722646004286</v>
      </c>
      <c r="F84" s="44" t="s">
        <v>451</v>
      </c>
      <c r="G84" s="44">
        <v>16192.947719899999</v>
      </c>
      <c r="H84" s="44" t="s">
        <v>452</v>
      </c>
      <c r="I84" s="44">
        <v>16192.948547600001</v>
      </c>
      <c r="J84" s="43">
        <v>10891</v>
      </c>
      <c r="K84" s="44" t="s">
        <v>452</v>
      </c>
      <c r="L84" s="44" t="s">
        <v>452</v>
      </c>
      <c r="M84" s="44" t="s">
        <v>1</v>
      </c>
      <c r="N84" s="44" t="s">
        <v>145</v>
      </c>
      <c r="O84" s="44" t="s">
        <v>264</v>
      </c>
      <c r="P84" s="44" t="s">
        <v>1</v>
      </c>
      <c r="Q84" s="45">
        <v>40030</v>
      </c>
      <c r="R84" s="44" t="s">
        <v>168</v>
      </c>
      <c r="S84" s="44" t="s">
        <v>1</v>
      </c>
      <c r="T84" s="44" t="s">
        <v>1</v>
      </c>
      <c r="U84" s="44" t="s">
        <v>1</v>
      </c>
      <c r="V84" s="44" t="s">
        <v>1</v>
      </c>
      <c r="W84" s="44" t="s">
        <v>1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 t="s">
        <v>1</v>
      </c>
      <c r="AH84" s="44" t="s">
        <v>1</v>
      </c>
      <c r="AI84" s="44" t="s">
        <v>1</v>
      </c>
      <c r="AJ84" s="44" t="s">
        <v>1</v>
      </c>
      <c r="AK84" s="44" t="s">
        <v>1</v>
      </c>
      <c r="AL84" s="44" t="s">
        <v>1</v>
      </c>
      <c r="AM84" s="44" t="s">
        <v>1</v>
      </c>
      <c r="AN84" s="44" t="s">
        <v>1</v>
      </c>
      <c r="AO84" s="44" t="s">
        <v>349</v>
      </c>
      <c r="AP84" s="44" t="s">
        <v>312</v>
      </c>
      <c r="AQ84" s="44" t="s">
        <v>292</v>
      </c>
      <c r="AR84" s="44" t="s">
        <v>1</v>
      </c>
      <c r="AS84" s="44" t="s">
        <v>152</v>
      </c>
      <c r="AT84" s="44" t="s">
        <v>153</v>
      </c>
      <c r="AU84" s="44" t="s">
        <v>154</v>
      </c>
      <c r="AV84" s="44" t="s">
        <v>154</v>
      </c>
      <c r="AW84" s="44">
        <v>16192.948547600001</v>
      </c>
      <c r="AX84" s="44" t="s">
        <v>449</v>
      </c>
      <c r="AY84" s="44">
        <v>10490.838759405342</v>
      </c>
      <c r="AZ84" s="44">
        <v>5868710.7470493065</v>
      </c>
    </row>
    <row r="85" spans="1:52" ht="12.75" customHeight="1" x14ac:dyDescent="0.25">
      <c r="A85" s="43">
        <v>84</v>
      </c>
      <c r="B85" s="43">
        <v>4772</v>
      </c>
      <c r="C85" s="43">
        <v>4772</v>
      </c>
      <c r="D85" s="44" t="s">
        <v>453</v>
      </c>
      <c r="E85" s="44">
        <v>523.61560400658141</v>
      </c>
      <c r="F85" s="44" t="s">
        <v>454</v>
      </c>
      <c r="G85" s="44">
        <v>19215.2293211</v>
      </c>
      <c r="H85" s="44" t="s">
        <v>455</v>
      </c>
      <c r="I85" s="44">
        <v>19215.228687899998</v>
      </c>
      <c r="J85" s="43">
        <v>10809</v>
      </c>
      <c r="K85" s="44" t="s">
        <v>455</v>
      </c>
      <c r="L85" s="44" t="s">
        <v>455</v>
      </c>
      <c r="M85" s="44" t="s">
        <v>1</v>
      </c>
      <c r="N85" s="44" t="s">
        <v>145</v>
      </c>
      <c r="O85" s="44" t="s">
        <v>264</v>
      </c>
      <c r="P85" s="44" t="s">
        <v>1</v>
      </c>
      <c r="Q85" s="45">
        <v>40030</v>
      </c>
      <c r="R85" s="44" t="s">
        <v>168</v>
      </c>
      <c r="S85" s="44" t="s">
        <v>1</v>
      </c>
      <c r="T85" s="44" t="s">
        <v>1</v>
      </c>
      <c r="U85" s="44" t="s">
        <v>1</v>
      </c>
      <c r="V85" s="44" t="s">
        <v>1</v>
      </c>
      <c r="W85" s="44" t="s">
        <v>1</v>
      </c>
      <c r="X85" s="44">
        <v>0</v>
      </c>
      <c r="Y85" s="44">
        <v>0</v>
      </c>
      <c r="Z85" s="44">
        <v>0</v>
      </c>
      <c r="AA85" s="44">
        <v>0</v>
      </c>
      <c r="AB85" s="44">
        <v>0</v>
      </c>
      <c r="AC85" s="44">
        <v>0</v>
      </c>
      <c r="AD85" s="44">
        <v>0</v>
      </c>
      <c r="AE85" s="44">
        <v>0</v>
      </c>
      <c r="AF85" s="44">
        <v>0</v>
      </c>
      <c r="AG85" s="44" t="s">
        <v>1</v>
      </c>
      <c r="AH85" s="44" t="s">
        <v>1</v>
      </c>
      <c r="AI85" s="44" t="s">
        <v>1</v>
      </c>
      <c r="AJ85" s="44" t="s">
        <v>1</v>
      </c>
      <c r="AK85" s="44" t="s">
        <v>1</v>
      </c>
      <c r="AL85" s="44" t="s">
        <v>1</v>
      </c>
      <c r="AM85" s="44" t="s">
        <v>1</v>
      </c>
      <c r="AN85" s="44" t="s">
        <v>1</v>
      </c>
      <c r="AO85" s="44" t="s">
        <v>273</v>
      </c>
      <c r="AP85" s="44" t="s">
        <v>267</v>
      </c>
      <c r="AQ85" s="44" t="s">
        <v>292</v>
      </c>
      <c r="AR85" s="44" t="s">
        <v>1</v>
      </c>
      <c r="AS85" s="44" t="s">
        <v>152</v>
      </c>
      <c r="AT85" s="44" t="s">
        <v>153</v>
      </c>
      <c r="AU85" s="44" t="s">
        <v>154</v>
      </c>
      <c r="AV85" s="44" t="s">
        <v>154</v>
      </c>
      <c r="AW85" s="44">
        <v>19215.228687899998</v>
      </c>
      <c r="AX85" s="44" t="s">
        <v>449</v>
      </c>
      <c r="AY85" s="44">
        <v>19215.228687928888</v>
      </c>
      <c r="AZ85" s="44">
        <v>22809234.401840612</v>
      </c>
    </row>
    <row r="86" spans="1:52" ht="12.75" customHeight="1" x14ac:dyDescent="0.25">
      <c r="A86" s="43">
        <v>85</v>
      </c>
      <c r="B86" s="43">
        <v>4773</v>
      </c>
      <c r="C86" s="43">
        <v>4773</v>
      </c>
      <c r="D86" s="44" t="s">
        <v>456</v>
      </c>
      <c r="E86" s="44">
        <v>552.46179956548463</v>
      </c>
      <c r="F86" s="44" t="s">
        <v>457</v>
      </c>
      <c r="G86" s="44">
        <v>19683.713481499999</v>
      </c>
      <c r="H86" s="44" t="s">
        <v>458</v>
      </c>
      <c r="I86" s="44">
        <v>19683.7134038</v>
      </c>
      <c r="J86" s="43">
        <v>10813</v>
      </c>
      <c r="K86" s="44" t="s">
        <v>458</v>
      </c>
      <c r="L86" s="44" t="s">
        <v>458</v>
      </c>
      <c r="M86" s="44" t="s">
        <v>1</v>
      </c>
      <c r="N86" s="44" t="s">
        <v>145</v>
      </c>
      <c r="O86" s="44" t="s">
        <v>264</v>
      </c>
      <c r="P86" s="44" t="s">
        <v>1</v>
      </c>
      <c r="Q86" s="45">
        <v>40030</v>
      </c>
      <c r="R86" s="44" t="s">
        <v>168</v>
      </c>
      <c r="S86" s="44" t="s">
        <v>1</v>
      </c>
      <c r="T86" s="44" t="s">
        <v>1</v>
      </c>
      <c r="U86" s="44" t="s">
        <v>1</v>
      </c>
      <c r="V86" s="44" t="s">
        <v>1</v>
      </c>
      <c r="W86" s="44" t="s">
        <v>1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4">
        <v>0</v>
      </c>
      <c r="AF86" s="44">
        <v>0</v>
      </c>
      <c r="AG86" s="44" t="s">
        <v>1</v>
      </c>
      <c r="AH86" s="44" t="s">
        <v>1</v>
      </c>
      <c r="AI86" s="44" t="s">
        <v>1</v>
      </c>
      <c r="AJ86" s="44" t="s">
        <v>1</v>
      </c>
      <c r="AK86" s="44" t="s">
        <v>1</v>
      </c>
      <c r="AL86" s="44" t="s">
        <v>1</v>
      </c>
      <c r="AM86" s="44" t="s">
        <v>1</v>
      </c>
      <c r="AN86" s="44" t="s">
        <v>1</v>
      </c>
      <c r="AO86" s="44" t="s">
        <v>232</v>
      </c>
      <c r="AP86" s="44" t="s">
        <v>267</v>
      </c>
      <c r="AQ86" s="44" t="s">
        <v>292</v>
      </c>
      <c r="AR86" s="44" t="s">
        <v>1</v>
      </c>
      <c r="AS86" s="44" t="s">
        <v>152</v>
      </c>
      <c r="AT86" s="44" t="s">
        <v>153</v>
      </c>
      <c r="AU86" s="44" t="s">
        <v>154</v>
      </c>
      <c r="AV86" s="44" t="s">
        <v>154</v>
      </c>
      <c r="AW86" s="44">
        <v>19683.7134038</v>
      </c>
      <c r="AX86" s="44" t="s">
        <v>449</v>
      </c>
      <c r="AY86" s="44">
        <v>19683.713403803933</v>
      </c>
      <c r="AZ86" s="44">
        <v>24066131.160855625</v>
      </c>
    </row>
    <row r="87" spans="1:52" ht="12.75" customHeight="1" x14ac:dyDescent="0.25">
      <c r="A87" s="43">
        <v>86</v>
      </c>
      <c r="B87" s="43">
        <v>5140</v>
      </c>
      <c r="C87" s="43">
        <v>5140</v>
      </c>
      <c r="D87" s="44" t="s">
        <v>459</v>
      </c>
      <c r="E87" s="44">
        <v>631.96181108389601</v>
      </c>
      <c r="F87" s="44" t="s">
        <v>460</v>
      </c>
      <c r="G87" s="44">
        <v>21099.7654545</v>
      </c>
      <c r="H87" s="44" t="s">
        <v>461</v>
      </c>
      <c r="I87" s="44">
        <v>21099.765139800002</v>
      </c>
      <c r="J87" s="43">
        <v>10844</v>
      </c>
      <c r="K87" s="44" t="s">
        <v>461</v>
      </c>
      <c r="L87" s="44" t="s">
        <v>461</v>
      </c>
      <c r="M87" s="44" t="s">
        <v>1</v>
      </c>
      <c r="N87" s="44" t="s">
        <v>145</v>
      </c>
      <c r="O87" s="44" t="s">
        <v>264</v>
      </c>
      <c r="P87" s="44" t="s">
        <v>1</v>
      </c>
      <c r="Q87" s="45">
        <v>40030</v>
      </c>
      <c r="R87" s="44" t="s">
        <v>168</v>
      </c>
      <c r="S87" s="44" t="s">
        <v>1</v>
      </c>
      <c r="T87" s="44" t="s">
        <v>1</v>
      </c>
      <c r="U87" s="44" t="s">
        <v>1</v>
      </c>
      <c r="V87" s="44" t="s">
        <v>1</v>
      </c>
      <c r="W87" s="44" t="s">
        <v>1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 s="44">
        <v>0</v>
      </c>
      <c r="AF87" s="44">
        <v>0</v>
      </c>
      <c r="AG87" s="44" t="s">
        <v>1</v>
      </c>
      <c r="AH87" s="44" t="s">
        <v>1</v>
      </c>
      <c r="AI87" s="44" t="s">
        <v>1</v>
      </c>
      <c r="AJ87" s="44" t="s">
        <v>1</v>
      </c>
      <c r="AK87" s="44" t="s">
        <v>1</v>
      </c>
      <c r="AL87" s="44" t="s">
        <v>1</v>
      </c>
      <c r="AM87" s="44" t="s">
        <v>1</v>
      </c>
      <c r="AN87" s="44" t="s">
        <v>1</v>
      </c>
      <c r="AO87" s="44" t="s">
        <v>228</v>
      </c>
      <c r="AP87" s="44" t="s">
        <v>312</v>
      </c>
      <c r="AQ87" s="44" t="s">
        <v>292</v>
      </c>
      <c r="AR87" s="44" t="s">
        <v>1</v>
      </c>
      <c r="AS87" s="44" t="s">
        <v>152</v>
      </c>
      <c r="AT87" s="44" t="s">
        <v>153</v>
      </c>
      <c r="AU87" s="44" t="s">
        <v>154</v>
      </c>
      <c r="AV87" s="44" t="s">
        <v>154</v>
      </c>
      <c r="AW87" s="44">
        <v>21099.765139800002</v>
      </c>
      <c r="AX87" s="44" t="s">
        <v>449</v>
      </c>
      <c r="AY87" s="44">
        <v>21099.765139827385</v>
      </c>
      <c r="AZ87" s="44">
        <v>27528766.763573349</v>
      </c>
    </row>
    <row r="88" spans="1:52" ht="12.75" customHeight="1" x14ac:dyDescent="0.25">
      <c r="A88" s="43">
        <v>87</v>
      </c>
      <c r="B88" s="43">
        <v>5142</v>
      </c>
      <c r="C88" s="43">
        <v>5142</v>
      </c>
      <c r="D88" s="44" t="s">
        <v>308</v>
      </c>
      <c r="E88" s="44">
        <v>205.54588578894931</v>
      </c>
      <c r="F88" s="44" t="s">
        <v>309</v>
      </c>
      <c r="G88" s="44">
        <v>15932.470346</v>
      </c>
      <c r="H88" s="44" t="s">
        <v>310</v>
      </c>
      <c r="I88" s="44">
        <v>15932.4706697</v>
      </c>
      <c r="J88" s="43">
        <v>10832</v>
      </c>
      <c r="K88" s="44" t="s">
        <v>310</v>
      </c>
      <c r="L88" s="44" t="s">
        <v>310</v>
      </c>
      <c r="M88" s="44" t="s">
        <v>1</v>
      </c>
      <c r="N88" s="44" t="s">
        <v>145</v>
      </c>
      <c r="O88" s="44" t="s">
        <v>264</v>
      </c>
      <c r="P88" s="44" t="s">
        <v>1</v>
      </c>
      <c r="Q88" s="45">
        <v>40030</v>
      </c>
      <c r="R88" s="44" t="s">
        <v>168</v>
      </c>
      <c r="S88" s="44" t="s">
        <v>1</v>
      </c>
      <c r="T88" s="44" t="s">
        <v>1</v>
      </c>
      <c r="U88" s="44" t="s">
        <v>1</v>
      </c>
      <c r="V88" s="44" t="s">
        <v>1</v>
      </c>
      <c r="W88" s="44" t="s">
        <v>1</v>
      </c>
      <c r="X88" s="44">
        <v>0</v>
      </c>
      <c r="Y88" s="44">
        <v>0</v>
      </c>
      <c r="Z88" s="44">
        <v>0</v>
      </c>
      <c r="AA88" s="44">
        <v>0</v>
      </c>
      <c r="AB88" s="44">
        <v>0</v>
      </c>
      <c r="AC88" s="44">
        <v>0</v>
      </c>
      <c r="AD88" s="44">
        <v>0</v>
      </c>
      <c r="AE88" s="44">
        <v>0</v>
      </c>
      <c r="AF88" s="44">
        <v>0</v>
      </c>
      <c r="AG88" s="44" t="s">
        <v>1</v>
      </c>
      <c r="AH88" s="44" t="s">
        <v>1</v>
      </c>
      <c r="AI88" s="44" t="s">
        <v>1</v>
      </c>
      <c r="AJ88" s="44" t="s">
        <v>1</v>
      </c>
      <c r="AK88" s="44" t="s">
        <v>1</v>
      </c>
      <c r="AL88" s="44" t="s">
        <v>1</v>
      </c>
      <c r="AM88" s="44" t="s">
        <v>1</v>
      </c>
      <c r="AN88" s="44" t="s">
        <v>1</v>
      </c>
      <c r="AO88" s="44" t="s">
        <v>311</v>
      </c>
      <c r="AP88" s="44" t="s">
        <v>312</v>
      </c>
      <c r="AQ88" s="44" t="s">
        <v>292</v>
      </c>
      <c r="AR88" s="44" t="s">
        <v>1</v>
      </c>
      <c r="AS88" s="44" t="s">
        <v>152</v>
      </c>
      <c r="AT88" s="44" t="s">
        <v>153</v>
      </c>
      <c r="AU88" s="44" t="s">
        <v>154</v>
      </c>
      <c r="AV88" s="44" t="s">
        <v>154</v>
      </c>
      <c r="AW88" s="44">
        <v>15932.4706697</v>
      </c>
      <c r="AX88" s="44" t="s">
        <v>449</v>
      </c>
      <c r="AY88" s="44">
        <v>11915.901614448067</v>
      </c>
      <c r="AZ88" s="44">
        <v>8953727.8710063081</v>
      </c>
    </row>
    <row r="89" spans="1:52" ht="12.75" customHeight="1" x14ac:dyDescent="0.25">
      <c r="A89" s="43">
        <v>88</v>
      </c>
      <c r="B89" s="43">
        <v>6407</v>
      </c>
      <c r="C89" s="43">
        <v>6407</v>
      </c>
      <c r="D89" s="44" t="s">
        <v>462</v>
      </c>
      <c r="E89" s="44">
        <v>38.763162089091679</v>
      </c>
      <c r="F89" s="44" t="s">
        <v>463</v>
      </c>
      <c r="G89" s="44">
        <v>5202.3369363199999</v>
      </c>
      <c r="H89" s="44" t="s">
        <v>464</v>
      </c>
      <c r="I89" s="44">
        <v>5202.3367442899998</v>
      </c>
      <c r="J89" s="43">
        <v>10803</v>
      </c>
      <c r="K89" s="44" t="s">
        <v>464</v>
      </c>
      <c r="L89" s="44" t="s">
        <v>464</v>
      </c>
      <c r="M89" s="44" t="s">
        <v>1</v>
      </c>
      <c r="N89" s="44" t="s">
        <v>145</v>
      </c>
      <c r="O89" s="44" t="s">
        <v>264</v>
      </c>
      <c r="P89" s="44" t="s">
        <v>465</v>
      </c>
      <c r="Q89" s="45">
        <v>34886</v>
      </c>
      <c r="R89" s="44" t="s">
        <v>168</v>
      </c>
      <c r="S89" s="44" t="s">
        <v>1</v>
      </c>
      <c r="T89" s="44" t="s">
        <v>466</v>
      </c>
      <c r="U89" s="44" t="s">
        <v>1</v>
      </c>
      <c r="V89" s="44" t="s">
        <v>1</v>
      </c>
      <c r="W89" s="44" t="s">
        <v>1</v>
      </c>
      <c r="X89" s="44">
        <v>0</v>
      </c>
      <c r="Y89" s="44">
        <v>0</v>
      </c>
      <c r="Z89" s="44">
        <v>0</v>
      </c>
      <c r="AA89" s="44">
        <v>0</v>
      </c>
      <c r="AB89" s="44">
        <v>0</v>
      </c>
      <c r="AC89" s="44">
        <v>0</v>
      </c>
      <c r="AD89" s="44">
        <v>0</v>
      </c>
      <c r="AE89" s="44">
        <v>0</v>
      </c>
      <c r="AF89" s="44">
        <v>0</v>
      </c>
      <c r="AG89" s="44" t="s">
        <v>1</v>
      </c>
      <c r="AH89" s="44" t="s">
        <v>1</v>
      </c>
      <c r="AI89" s="44" t="s">
        <v>1</v>
      </c>
      <c r="AJ89" s="44" t="s">
        <v>1</v>
      </c>
      <c r="AK89" s="44" t="s">
        <v>1</v>
      </c>
      <c r="AL89" s="44" t="s">
        <v>1</v>
      </c>
      <c r="AM89" s="44" t="s">
        <v>1</v>
      </c>
      <c r="AN89" s="44" t="s">
        <v>1</v>
      </c>
      <c r="AO89" s="44" t="s">
        <v>174</v>
      </c>
      <c r="AP89" s="44" t="s">
        <v>267</v>
      </c>
      <c r="AQ89" s="44" t="s">
        <v>292</v>
      </c>
      <c r="AR89" s="44" t="s">
        <v>1</v>
      </c>
      <c r="AS89" s="44" t="s">
        <v>152</v>
      </c>
      <c r="AT89" s="44" t="s">
        <v>153</v>
      </c>
      <c r="AU89" s="44" t="s">
        <v>154</v>
      </c>
      <c r="AV89" s="44" t="s">
        <v>154</v>
      </c>
      <c r="AW89" s="44">
        <v>5202.3367442899998</v>
      </c>
      <c r="AX89" s="44" t="s">
        <v>449</v>
      </c>
      <c r="AY89" s="44">
        <v>5202.3367442897352</v>
      </c>
      <c r="AZ89" s="44">
        <v>1688591.7392315536</v>
      </c>
    </row>
    <row r="90" spans="1:52" ht="12.75" customHeight="1" x14ac:dyDescent="0.25">
      <c r="A90" s="43">
        <v>89</v>
      </c>
      <c r="B90" s="43">
        <v>7228</v>
      </c>
      <c r="C90" s="43">
        <v>7228</v>
      </c>
      <c r="D90" s="44" t="s">
        <v>316</v>
      </c>
      <c r="E90" s="44">
        <v>235.05052271657817</v>
      </c>
      <c r="F90" s="44" t="s">
        <v>317</v>
      </c>
      <c r="G90" s="44">
        <v>19841.953258099998</v>
      </c>
      <c r="H90" s="44" t="s">
        <v>318</v>
      </c>
      <c r="I90" s="44">
        <v>19841.953144999999</v>
      </c>
      <c r="J90" s="43">
        <v>10814</v>
      </c>
      <c r="K90" s="44" t="s">
        <v>318</v>
      </c>
      <c r="L90" s="44" t="s">
        <v>318</v>
      </c>
      <c r="M90" s="44" t="s">
        <v>1</v>
      </c>
      <c r="N90" s="44" t="s">
        <v>145</v>
      </c>
      <c r="O90" s="44" t="s">
        <v>264</v>
      </c>
      <c r="P90" s="44" t="s">
        <v>1</v>
      </c>
      <c r="Q90" s="45">
        <v>40030</v>
      </c>
      <c r="R90" s="44" t="s">
        <v>168</v>
      </c>
      <c r="S90" s="44" t="s">
        <v>1</v>
      </c>
      <c r="T90" s="44" t="s">
        <v>1</v>
      </c>
      <c r="U90" s="44" t="s">
        <v>1</v>
      </c>
      <c r="V90" s="44" t="s">
        <v>1</v>
      </c>
      <c r="W90" s="44" t="s">
        <v>1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4" t="s">
        <v>1</v>
      </c>
      <c r="AH90" s="44" t="s">
        <v>1</v>
      </c>
      <c r="AI90" s="44" t="s">
        <v>1</v>
      </c>
      <c r="AJ90" s="44" t="s">
        <v>1</v>
      </c>
      <c r="AK90" s="44" t="s">
        <v>1</v>
      </c>
      <c r="AL90" s="44" t="s">
        <v>1</v>
      </c>
      <c r="AM90" s="44" t="s">
        <v>1</v>
      </c>
      <c r="AN90" s="44" t="s">
        <v>1</v>
      </c>
      <c r="AO90" s="44" t="s">
        <v>319</v>
      </c>
      <c r="AP90" s="44" t="s">
        <v>267</v>
      </c>
      <c r="AQ90" s="44" t="s">
        <v>292</v>
      </c>
      <c r="AR90" s="44" t="s">
        <v>1</v>
      </c>
      <c r="AS90" s="44" t="s">
        <v>152</v>
      </c>
      <c r="AT90" s="44" t="s">
        <v>153</v>
      </c>
      <c r="AU90" s="44" t="s">
        <v>154</v>
      </c>
      <c r="AV90" s="44" t="s">
        <v>154</v>
      </c>
      <c r="AW90" s="44">
        <v>19841.953144999999</v>
      </c>
      <c r="AX90" s="44" t="s">
        <v>449</v>
      </c>
      <c r="AY90" s="44">
        <v>13244.702045275948</v>
      </c>
      <c r="AZ90" s="44">
        <v>10239219.182733184</v>
      </c>
    </row>
    <row r="91" spans="1:52" ht="12.75" customHeight="1" x14ac:dyDescent="0.25">
      <c r="A91" s="43">
        <v>90</v>
      </c>
      <c r="B91" s="43">
        <v>9772</v>
      </c>
      <c r="C91" s="43">
        <v>9772</v>
      </c>
      <c r="D91" s="44" t="s">
        <v>467</v>
      </c>
      <c r="E91" s="44">
        <v>483.1019036004385</v>
      </c>
      <c r="F91" s="44" t="s">
        <v>468</v>
      </c>
      <c r="G91" s="44">
        <v>19150.288405700001</v>
      </c>
      <c r="H91" s="44" t="s">
        <v>469</v>
      </c>
      <c r="I91" s="44">
        <v>19150.288401000002</v>
      </c>
      <c r="J91" s="43">
        <v>10824</v>
      </c>
      <c r="K91" s="44" t="s">
        <v>469</v>
      </c>
      <c r="L91" s="44" t="s">
        <v>469</v>
      </c>
      <c r="M91" s="44" t="s">
        <v>1</v>
      </c>
      <c r="N91" s="44" t="s">
        <v>145</v>
      </c>
      <c r="O91" s="44" t="s">
        <v>264</v>
      </c>
      <c r="P91" s="44" t="s">
        <v>1</v>
      </c>
      <c r="Q91" s="45">
        <v>40030</v>
      </c>
      <c r="R91" s="44" t="s">
        <v>168</v>
      </c>
      <c r="S91" s="44" t="s">
        <v>1</v>
      </c>
      <c r="T91" s="44" t="s">
        <v>1</v>
      </c>
      <c r="U91" s="44" t="s">
        <v>1</v>
      </c>
      <c r="V91" s="44" t="s">
        <v>1</v>
      </c>
      <c r="W91" s="44" t="s">
        <v>1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 t="s">
        <v>1</v>
      </c>
      <c r="AH91" s="44" t="s">
        <v>1</v>
      </c>
      <c r="AI91" s="44" t="s">
        <v>1</v>
      </c>
      <c r="AJ91" s="44" t="s">
        <v>1</v>
      </c>
      <c r="AK91" s="44" t="s">
        <v>1</v>
      </c>
      <c r="AL91" s="44" t="s">
        <v>1</v>
      </c>
      <c r="AM91" s="44" t="s">
        <v>1</v>
      </c>
      <c r="AN91" s="44" t="s">
        <v>1</v>
      </c>
      <c r="AO91" s="44" t="s">
        <v>342</v>
      </c>
      <c r="AP91" s="44" t="s">
        <v>267</v>
      </c>
      <c r="AQ91" s="44" t="s">
        <v>292</v>
      </c>
      <c r="AR91" s="44" t="s">
        <v>1</v>
      </c>
      <c r="AS91" s="44" t="s">
        <v>152</v>
      </c>
      <c r="AT91" s="44" t="s">
        <v>153</v>
      </c>
      <c r="AU91" s="44" t="s">
        <v>154</v>
      </c>
      <c r="AV91" s="44" t="s">
        <v>154</v>
      </c>
      <c r="AW91" s="44">
        <v>19150.288401000002</v>
      </c>
      <c r="AX91" s="44" t="s">
        <v>449</v>
      </c>
      <c r="AY91" s="44">
        <v>19216.083198059456</v>
      </c>
      <c r="AZ91" s="44">
        <v>21044474.863220744</v>
      </c>
    </row>
    <row r="92" spans="1:52" ht="12.75" customHeight="1" x14ac:dyDescent="0.25">
      <c r="A92" s="43">
        <v>91</v>
      </c>
      <c r="B92" s="43">
        <v>9773</v>
      </c>
      <c r="C92" s="43">
        <v>9773</v>
      </c>
      <c r="D92" s="44" t="s">
        <v>470</v>
      </c>
      <c r="E92" s="44">
        <v>663.32708523126507</v>
      </c>
      <c r="F92" s="44" t="s">
        <v>471</v>
      </c>
      <c r="G92" s="44">
        <v>21503.875721699998</v>
      </c>
      <c r="H92" s="44" t="s">
        <v>472</v>
      </c>
      <c r="I92" s="44">
        <v>21503.875807299999</v>
      </c>
      <c r="J92" s="43">
        <v>10825</v>
      </c>
      <c r="K92" s="44" t="s">
        <v>472</v>
      </c>
      <c r="L92" s="44" t="s">
        <v>472</v>
      </c>
      <c r="M92" s="44" t="s">
        <v>1</v>
      </c>
      <c r="N92" s="44" t="s">
        <v>145</v>
      </c>
      <c r="O92" s="44" t="s">
        <v>264</v>
      </c>
      <c r="P92" s="44" t="s">
        <v>1</v>
      </c>
      <c r="Q92" s="45">
        <v>40030</v>
      </c>
      <c r="R92" s="44" t="s">
        <v>168</v>
      </c>
      <c r="S92" s="44" t="s">
        <v>1</v>
      </c>
      <c r="T92" s="44" t="s">
        <v>1</v>
      </c>
      <c r="U92" s="44" t="s">
        <v>1</v>
      </c>
      <c r="V92" s="44" t="s">
        <v>1</v>
      </c>
      <c r="W92" s="44" t="s">
        <v>1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44">
        <v>0</v>
      </c>
      <c r="AD92" s="44">
        <v>0</v>
      </c>
      <c r="AE92" s="44">
        <v>0</v>
      </c>
      <c r="AF92" s="44">
        <v>0</v>
      </c>
      <c r="AG92" s="44" t="s">
        <v>1</v>
      </c>
      <c r="AH92" s="44" t="s">
        <v>1</v>
      </c>
      <c r="AI92" s="44" t="s">
        <v>1</v>
      </c>
      <c r="AJ92" s="44" t="s">
        <v>1</v>
      </c>
      <c r="AK92" s="44" t="s">
        <v>1</v>
      </c>
      <c r="AL92" s="44" t="s">
        <v>1</v>
      </c>
      <c r="AM92" s="44" t="s">
        <v>1</v>
      </c>
      <c r="AN92" s="44" t="s">
        <v>1</v>
      </c>
      <c r="AO92" s="44" t="s">
        <v>473</v>
      </c>
      <c r="AP92" s="44" t="s">
        <v>267</v>
      </c>
      <c r="AQ92" s="44" t="s">
        <v>292</v>
      </c>
      <c r="AR92" s="44" t="s">
        <v>1</v>
      </c>
      <c r="AS92" s="44" t="s">
        <v>152</v>
      </c>
      <c r="AT92" s="44" t="s">
        <v>153</v>
      </c>
      <c r="AU92" s="44" t="s">
        <v>154</v>
      </c>
      <c r="AV92" s="44" t="s">
        <v>154</v>
      </c>
      <c r="AW92" s="44">
        <v>21503.875807299999</v>
      </c>
      <c r="AX92" s="44" t="s">
        <v>449</v>
      </c>
      <c r="AY92" s="44">
        <v>21503.875807337092</v>
      </c>
      <c r="AZ92" s="44">
        <v>28895367.11933738</v>
      </c>
    </row>
    <row r="93" spans="1:52" ht="12.75" customHeight="1" x14ac:dyDescent="0.25">
      <c r="A93" s="43">
        <v>92</v>
      </c>
      <c r="B93" s="43">
        <v>10528</v>
      </c>
      <c r="C93" s="43">
        <v>10528</v>
      </c>
      <c r="D93" s="44" t="s">
        <v>474</v>
      </c>
      <c r="E93" s="44">
        <v>640.44198881670377</v>
      </c>
      <c r="F93" s="44" t="s">
        <v>475</v>
      </c>
      <c r="G93" s="44">
        <v>21128.659042700001</v>
      </c>
      <c r="H93" s="44" t="s">
        <v>476</v>
      </c>
      <c r="I93" s="44">
        <v>21128.658659799999</v>
      </c>
      <c r="J93" s="43">
        <v>10826</v>
      </c>
      <c r="K93" s="44" t="s">
        <v>476</v>
      </c>
      <c r="L93" s="44" t="s">
        <v>476</v>
      </c>
      <c r="M93" s="44" t="s">
        <v>1</v>
      </c>
      <c r="N93" s="44" t="s">
        <v>145</v>
      </c>
      <c r="O93" s="44" t="s">
        <v>264</v>
      </c>
      <c r="P93" s="44" t="s">
        <v>1</v>
      </c>
      <c r="Q93" s="45">
        <v>40030</v>
      </c>
      <c r="R93" s="44" t="s">
        <v>168</v>
      </c>
      <c r="S93" s="44" t="s">
        <v>1</v>
      </c>
      <c r="T93" s="44" t="s">
        <v>1</v>
      </c>
      <c r="U93" s="44" t="s">
        <v>1</v>
      </c>
      <c r="V93" s="44" t="s">
        <v>1</v>
      </c>
      <c r="W93" s="44" t="s">
        <v>1</v>
      </c>
      <c r="X93" s="44">
        <v>0</v>
      </c>
      <c r="Y93" s="44">
        <v>0</v>
      </c>
      <c r="Z93" s="44">
        <v>0</v>
      </c>
      <c r="AA93" s="44">
        <v>0</v>
      </c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44" t="s">
        <v>1</v>
      </c>
      <c r="AH93" s="44" t="s">
        <v>1</v>
      </c>
      <c r="AI93" s="44" t="s">
        <v>1</v>
      </c>
      <c r="AJ93" s="44" t="s">
        <v>1</v>
      </c>
      <c r="AK93" s="44" t="s">
        <v>1</v>
      </c>
      <c r="AL93" s="44" t="s">
        <v>1</v>
      </c>
      <c r="AM93" s="44" t="s">
        <v>1</v>
      </c>
      <c r="AN93" s="44" t="s">
        <v>1</v>
      </c>
      <c r="AO93" s="44" t="s">
        <v>423</v>
      </c>
      <c r="AP93" s="44" t="s">
        <v>267</v>
      </c>
      <c r="AQ93" s="44" t="s">
        <v>292</v>
      </c>
      <c r="AR93" s="44" t="s">
        <v>1</v>
      </c>
      <c r="AS93" s="44" t="s">
        <v>152</v>
      </c>
      <c r="AT93" s="44" t="s">
        <v>153</v>
      </c>
      <c r="AU93" s="44" t="s">
        <v>154</v>
      </c>
      <c r="AV93" s="44" t="s">
        <v>154</v>
      </c>
      <c r="AW93" s="44">
        <v>21128.658659799999</v>
      </c>
      <c r="AX93" s="44" t="s">
        <v>449</v>
      </c>
      <c r="AY93" s="44">
        <v>21128.658659841924</v>
      </c>
      <c r="AZ93" s="44">
        <v>27898468.042176057</v>
      </c>
    </row>
    <row r="94" spans="1:52" ht="12.75" customHeight="1" x14ac:dyDescent="0.25">
      <c r="A94" s="43">
        <v>93</v>
      </c>
      <c r="B94" s="43">
        <v>10534</v>
      </c>
      <c r="C94" s="43">
        <v>10534</v>
      </c>
      <c r="D94" s="44" t="s">
        <v>346</v>
      </c>
      <c r="E94" s="44">
        <v>589.73521513145784</v>
      </c>
      <c r="F94" s="44" t="s">
        <v>347</v>
      </c>
      <c r="G94" s="44">
        <v>21015.680997200001</v>
      </c>
      <c r="H94" s="44" t="s">
        <v>348</v>
      </c>
      <c r="I94" s="44">
        <v>21015.681288600001</v>
      </c>
      <c r="J94" s="43">
        <v>10816</v>
      </c>
      <c r="K94" s="44" t="s">
        <v>348</v>
      </c>
      <c r="L94" s="44" t="s">
        <v>348</v>
      </c>
      <c r="M94" s="44" t="s">
        <v>1</v>
      </c>
      <c r="N94" s="44" t="s">
        <v>145</v>
      </c>
      <c r="O94" s="44" t="s">
        <v>264</v>
      </c>
      <c r="P94" s="44" t="s">
        <v>1</v>
      </c>
      <c r="Q94" s="45">
        <v>40030</v>
      </c>
      <c r="R94" s="44" t="s">
        <v>168</v>
      </c>
      <c r="S94" s="44" t="s">
        <v>1</v>
      </c>
      <c r="T94" s="44" t="s">
        <v>1</v>
      </c>
      <c r="U94" s="44" t="s">
        <v>1</v>
      </c>
      <c r="V94" s="44" t="s">
        <v>1</v>
      </c>
      <c r="W94" s="44" t="s">
        <v>1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44" t="s">
        <v>1</v>
      </c>
      <c r="AH94" s="44" t="s">
        <v>1</v>
      </c>
      <c r="AI94" s="44" t="s">
        <v>1</v>
      </c>
      <c r="AJ94" s="44" t="s">
        <v>1</v>
      </c>
      <c r="AK94" s="44" t="s">
        <v>1</v>
      </c>
      <c r="AL94" s="44" t="s">
        <v>1</v>
      </c>
      <c r="AM94" s="44" t="s">
        <v>1</v>
      </c>
      <c r="AN94" s="44" t="s">
        <v>1</v>
      </c>
      <c r="AO94" s="44" t="s">
        <v>349</v>
      </c>
      <c r="AP94" s="44" t="s">
        <v>267</v>
      </c>
      <c r="AQ94" s="44" t="s">
        <v>292</v>
      </c>
      <c r="AR94" s="44" t="s">
        <v>1</v>
      </c>
      <c r="AS94" s="44" t="s">
        <v>152</v>
      </c>
      <c r="AT94" s="44" t="s">
        <v>153</v>
      </c>
      <c r="AU94" s="44" t="s">
        <v>154</v>
      </c>
      <c r="AV94" s="44" t="s">
        <v>154</v>
      </c>
      <c r="AW94" s="44">
        <v>21015.681288600001</v>
      </c>
      <c r="AX94" s="44" t="s">
        <v>449</v>
      </c>
      <c r="AY94" s="44">
        <v>20512.782361702615</v>
      </c>
      <c r="AZ94" s="44">
        <v>25689925.201318204</v>
      </c>
    </row>
    <row r="95" spans="1:52" ht="12.75" customHeight="1" x14ac:dyDescent="0.25">
      <c r="A95" s="43">
        <v>94</v>
      </c>
      <c r="B95" s="43">
        <v>10539</v>
      </c>
      <c r="C95" s="43">
        <v>10539</v>
      </c>
      <c r="D95" s="44" t="s">
        <v>350</v>
      </c>
      <c r="E95" s="44">
        <v>45.616653182251021</v>
      </c>
      <c r="F95" s="44" t="s">
        <v>351</v>
      </c>
      <c r="G95" s="44">
        <v>21542.688417599999</v>
      </c>
      <c r="H95" s="44" t="s">
        <v>352</v>
      </c>
      <c r="I95" s="44">
        <v>21542.688622900001</v>
      </c>
      <c r="J95" s="43">
        <v>10817</v>
      </c>
      <c r="K95" s="44" t="s">
        <v>352</v>
      </c>
      <c r="L95" s="44" t="s">
        <v>352</v>
      </c>
      <c r="M95" s="44" t="s">
        <v>1</v>
      </c>
      <c r="N95" s="44" t="s">
        <v>145</v>
      </c>
      <c r="O95" s="44" t="s">
        <v>264</v>
      </c>
      <c r="P95" s="44" t="s">
        <v>1</v>
      </c>
      <c r="Q95" s="45">
        <v>40030</v>
      </c>
      <c r="R95" s="44" t="s">
        <v>168</v>
      </c>
      <c r="S95" s="44" t="s">
        <v>1</v>
      </c>
      <c r="T95" s="44" t="s">
        <v>1</v>
      </c>
      <c r="U95" s="44" t="s">
        <v>1</v>
      </c>
      <c r="V95" s="44" t="s">
        <v>1</v>
      </c>
      <c r="W95" s="44" t="s">
        <v>1</v>
      </c>
      <c r="X95" s="44">
        <v>0</v>
      </c>
      <c r="Y95" s="44">
        <v>0</v>
      </c>
      <c r="Z95" s="44">
        <v>0</v>
      </c>
      <c r="AA95" s="44">
        <v>0</v>
      </c>
      <c r="AB95" s="44">
        <v>0</v>
      </c>
      <c r="AC95" s="44">
        <v>0</v>
      </c>
      <c r="AD95" s="44">
        <v>0</v>
      </c>
      <c r="AE95" s="44">
        <v>0</v>
      </c>
      <c r="AF95" s="44">
        <v>0</v>
      </c>
      <c r="AG95" s="44" t="s">
        <v>1</v>
      </c>
      <c r="AH95" s="44" t="s">
        <v>1</v>
      </c>
      <c r="AI95" s="44" t="s">
        <v>1</v>
      </c>
      <c r="AJ95" s="44" t="s">
        <v>1</v>
      </c>
      <c r="AK95" s="44" t="s">
        <v>1</v>
      </c>
      <c r="AL95" s="44" t="s">
        <v>1</v>
      </c>
      <c r="AM95" s="44" t="s">
        <v>1</v>
      </c>
      <c r="AN95" s="44" t="s">
        <v>1</v>
      </c>
      <c r="AO95" s="44" t="s">
        <v>211</v>
      </c>
      <c r="AP95" s="44" t="s">
        <v>267</v>
      </c>
      <c r="AQ95" s="44" t="s">
        <v>292</v>
      </c>
      <c r="AR95" s="44" t="s">
        <v>1</v>
      </c>
      <c r="AS95" s="44" t="s">
        <v>152</v>
      </c>
      <c r="AT95" s="44" t="s">
        <v>153</v>
      </c>
      <c r="AU95" s="44" t="s">
        <v>154</v>
      </c>
      <c r="AV95" s="44" t="s">
        <v>154</v>
      </c>
      <c r="AW95" s="44">
        <v>21542.688622900001</v>
      </c>
      <c r="AX95" s="44" t="s">
        <v>449</v>
      </c>
      <c r="AY95" s="44">
        <v>8963.6185618916461</v>
      </c>
      <c r="AZ95" s="44">
        <v>1987132.9767482502</v>
      </c>
    </row>
    <row r="96" spans="1:52" ht="12.75" customHeight="1" x14ac:dyDescent="0.25">
      <c r="A96" s="43">
        <v>95</v>
      </c>
      <c r="B96" s="43">
        <v>12190</v>
      </c>
      <c r="C96" s="43">
        <v>12190</v>
      </c>
      <c r="D96" s="44" t="s">
        <v>477</v>
      </c>
      <c r="E96" s="44">
        <v>150.91425256949151</v>
      </c>
      <c r="F96" s="44" t="s">
        <v>478</v>
      </c>
      <c r="G96" s="44">
        <v>21163.1644008</v>
      </c>
      <c r="H96" s="44" t="s">
        <v>479</v>
      </c>
      <c r="I96" s="44">
        <v>21163.163971400001</v>
      </c>
      <c r="J96" s="43">
        <v>10740</v>
      </c>
      <c r="K96" s="44" t="s">
        <v>479</v>
      </c>
      <c r="L96" s="44" t="s">
        <v>479</v>
      </c>
      <c r="M96" s="44" t="s">
        <v>1</v>
      </c>
      <c r="N96" s="44" t="s">
        <v>145</v>
      </c>
      <c r="O96" s="44" t="s">
        <v>264</v>
      </c>
      <c r="P96" s="44" t="s">
        <v>1</v>
      </c>
      <c r="Q96" s="45">
        <v>40030</v>
      </c>
      <c r="R96" s="44" t="s">
        <v>168</v>
      </c>
      <c r="S96" s="44" t="s">
        <v>1</v>
      </c>
      <c r="T96" s="44" t="s">
        <v>1</v>
      </c>
      <c r="U96" s="44" t="s">
        <v>1</v>
      </c>
      <c r="V96" s="44" t="s">
        <v>1</v>
      </c>
      <c r="W96" s="44" t="s">
        <v>1</v>
      </c>
      <c r="X96" s="44">
        <v>0</v>
      </c>
      <c r="Y96" s="44">
        <v>0</v>
      </c>
      <c r="Z96" s="44">
        <v>0</v>
      </c>
      <c r="AA96" s="44">
        <v>0</v>
      </c>
      <c r="AB96" s="44">
        <v>0</v>
      </c>
      <c r="AC96" s="44">
        <v>0</v>
      </c>
      <c r="AD96" s="44">
        <v>0</v>
      </c>
      <c r="AE96" s="44">
        <v>0</v>
      </c>
      <c r="AF96" s="44">
        <v>0</v>
      </c>
      <c r="AG96" s="44" t="s">
        <v>1</v>
      </c>
      <c r="AH96" s="44" t="s">
        <v>1</v>
      </c>
      <c r="AI96" s="44" t="s">
        <v>1</v>
      </c>
      <c r="AJ96" s="44" t="s">
        <v>1</v>
      </c>
      <c r="AK96" s="44" t="s">
        <v>1</v>
      </c>
      <c r="AL96" s="44" t="s">
        <v>1</v>
      </c>
      <c r="AM96" s="44" t="s">
        <v>1</v>
      </c>
      <c r="AN96" s="44" t="s">
        <v>1</v>
      </c>
      <c r="AO96" s="44" t="s">
        <v>356</v>
      </c>
      <c r="AP96" s="44" t="s">
        <v>267</v>
      </c>
      <c r="AQ96" s="44" t="s">
        <v>480</v>
      </c>
      <c r="AR96" s="44" t="s">
        <v>1</v>
      </c>
      <c r="AS96" s="44" t="s">
        <v>152</v>
      </c>
      <c r="AT96" s="44" t="s">
        <v>153</v>
      </c>
      <c r="AU96" s="44" t="s">
        <v>154</v>
      </c>
      <c r="AV96" s="44" t="s">
        <v>154</v>
      </c>
      <c r="AW96" s="44">
        <v>21163.163971400001</v>
      </c>
      <c r="AX96" s="44" t="s">
        <v>449</v>
      </c>
      <c r="AY96" s="44">
        <v>11537.65692159683</v>
      </c>
      <c r="AZ96" s="44">
        <v>6573941.4713040898</v>
      </c>
    </row>
    <row r="97" spans="1:52" ht="12.75" customHeight="1" x14ac:dyDescent="0.25">
      <c r="A97" s="43">
        <v>96</v>
      </c>
      <c r="B97" s="43">
        <v>13587</v>
      </c>
      <c r="C97" s="43">
        <v>13587</v>
      </c>
      <c r="D97" s="44" t="s">
        <v>481</v>
      </c>
      <c r="E97" s="44">
        <v>139.00867829459872</v>
      </c>
      <c r="F97" s="44" t="s">
        <v>482</v>
      </c>
      <c r="G97" s="44">
        <v>21275.7434048</v>
      </c>
      <c r="H97" s="44" t="s">
        <v>483</v>
      </c>
      <c r="I97" s="44">
        <v>21275.7435381</v>
      </c>
      <c r="J97" s="43">
        <v>10810</v>
      </c>
      <c r="K97" s="44" t="s">
        <v>483</v>
      </c>
      <c r="L97" s="44" t="s">
        <v>483</v>
      </c>
      <c r="M97" s="44" t="s">
        <v>1</v>
      </c>
      <c r="N97" s="44" t="s">
        <v>145</v>
      </c>
      <c r="O97" s="44" t="s">
        <v>264</v>
      </c>
      <c r="P97" s="44" t="s">
        <v>1</v>
      </c>
      <c r="Q97" s="45">
        <v>40030</v>
      </c>
      <c r="R97" s="44" t="s">
        <v>168</v>
      </c>
      <c r="S97" s="44" t="s">
        <v>1</v>
      </c>
      <c r="T97" s="44" t="s">
        <v>1</v>
      </c>
      <c r="U97" s="44" t="s">
        <v>1</v>
      </c>
      <c r="V97" s="44" t="s">
        <v>1</v>
      </c>
      <c r="W97" s="44" t="s">
        <v>1</v>
      </c>
      <c r="X97" s="44">
        <v>0</v>
      </c>
      <c r="Y97" s="44">
        <v>0</v>
      </c>
      <c r="Z97" s="44">
        <v>0</v>
      </c>
      <c r="AA97" s="44">
        <v>0</v>
      </c>
      <c r="AB97" s="44">
        <v>0</v>
      </c>
      <c r="AC97" s="44">
        <v>0</v>
      </c>
      <c r="AD97" s="44">
        <v>0</v>
      </c>
      <c r="AE97" s="44">
        <v>0</v>
      </c>
      <c r="AF97" s="44">
        <v>0</v>
      </c>
      <c r="AG97" s="44" t="s">
        <v>1</v>
      </c>
      <c r="AH97" s="44" t="s">
        <v>1</v>
      </c>
      <c r="AI97" s="44" t="s">
        <v>1</v>
      </c>
      <c r="AJ97" s="44" t="s">
        <v>1</v>
      </c>
      <c r="AK97" s="44" t="s">
        <v>1</v>
      </c>
      <c r="AL97" s="44" t="s">
        <v>1</v>
      </c>
      <c r="AM97" s="44" t="s">
        <v>1</v>
      </c>
      <c r="AN97" s="44" t="s">
        <v>1</v>
      </c>
      <c r="AO97" s="44" t="s">
        <v>413</v>
      </c>
      <c r="AP97" s="44" t="s">
        <v>267</v>
      </c>
      <c r="AQ97" s="44" t="s">
        <v>292</v>
      </c>
      <c r="AR97" s="44" t="s">
        <v>1</v>
      </c>
      <c r="AS97" s="44" t="s">
        <v>152</v>
      </c>
      <c r="AT97" s="44" t="s">
        <v>153</v>
      </c>
      <c r="AU97" s="44" t="s">
        <v>154</v>
      </c>
      <c r="AV97" s="44" t="s">
        <v>154</v>
      </c>
      <c r="AW97" s="44">
        <v>21275.7435381</v>
      </c>
      <c r="AX97" s="44" t="s">
        <v>449</v>
      </c>
      <c r="AY97" s="44">
        <v>12829.314696531472</v>
      </c>
      <c r="AZ97" s="44">
        <v>6054946.1187312836</v>
      </c>
    </row>
    <row r="98" spans="1:52" ht="12.75" customHeight="1" x14ac:dyDescent="0.25">
      <c r="A98" s="43">
        <v>97</v>
      </c>
      <c r="B98" s="43">
        <v>13615</v>
      </c>
      <c r="C98" s="43">
        <v>13615</v>
      </c>
      <c r="D98" s="44" t="s">
        <v>484</v>
      </c>
      <c r="E98" s="44">
        <v>200.3297515252595</v>
      </c>
      <c r="F98" s="44" t="s">
        <v>485</v>
      </c>
      <c r="G98" s="44">
        <v>20772.6079866</v>
      </c>
      <c r="H98" s="44" t="s">
        <v>486</v>
      </c>
      <c r="I98" s="44">
        <v>20772.608048800001</v>
      </c>
      <c r="J98" s="43">
        <v>10806</v>
      </c>
      <c r="K98" s="44" t="s">
        <v>486</v>
      </c>
      <c r="L98" s="44" t="s">
        <v>486</v>
      </c>
      <c r="M98" s="44" t="s">
        <v>1</v>
      </c>
      <c r="N98" s="44" t="s">
        <v>145</v>
      </c>
      <c r="O98" s="44" t="s">
        <v>264</v>
      </c>
      <c r="P98" s="44" t="s">
        <v>1</v>
      </c>
      <c r="Q98" s="45">
        <v>40030</v>
      </c>
      <c r="R98" s="44" t="s">
        <v>168</v>
      </c>
      <c r="S98" s="44" t="s">
        <v>1</v>
      </c>
      <c r="T98" s="44" t="s">
        <v>1</v>
      </c>
      <c r="U98" s="44" t="s">
        <v>1</v>
      </c>
      <c r="V98" s="44" t="s">
        <v>1</v>
      </c>
      <c r="W98" s="44" t="s">
        <v>1</v>
      </c>
      <c r="X98" s="44">
        <v>0</v>
      </c>
      <c r="Y98" s="44">
        <v>0</v>
      </c>
      <c r="Z98" s="44">
        <v>0</v>
      </c>
      <c r="AA98" s="44">
        <v>0</v>
      </c>
      <c r="AB98" s="44">
        <v>0</v>
      </c>
      <c r="AC98" s="44">
        <v>0</v>
      </c>
      <c r="AD98" s="44">
        <v>0</v>
      </c>
      <c r="AE98" s="44">
        <v>0</v>
      </c>
      <c r="AF98" s="44">
        <v>0</v>
      </c>
      <c r="AG98" s="44" t="s">
        <v>1</v>
      </c>
      <c r="AH98" s="44" t="s">
        <v>1</v>
      </c>
      <c r="AI98" s="44" t="s">
        <v>1</v>
      </c>
      <c r="AJ98" s="44" t="s">
        <v>1</v>
      </c>
      <c r="AK98" s="44" t="s">
        <v>1</v>
      </c>
      <c r="AL98" s="44" t="s">
        <v>1</v>
      </c>
      <c r="AM98" s="44" t="s">
        <v>1</v>
      </c>
      <c r="AN98" s="44" t="s">
        <v>1</v>
      </c>
      <c r="AO98" s="44" t="s">
        <v>174</v>
      </c>
      <c r="AP98" s="44" t="s">
        <v>267</v>
      </c>
      <c r="AQ98" s="44" t="s">
        <v>292</v>
      </c>
      <c r="AR98" s="44" t="s">
        <v>1</v>
      </c>
      <c r="AS98" s="44" t="s">
        <v>152</v>
      </c>
      <c r="AT98" s="44" t="s">
        <v>153</v>
      </c>
      <c r="AU98" s="44" t="s">
        <v>154</v>
      </c>
      <c r="AV98" s="44" t="s">
        <v>154</v>
      </c>
      <c r="AW98" s="44">
        <v>20772.608048800001</v>
      </c>
      <c r="AX98" s="44" t="s">
        <v>449</v>
      </c>
      <c r="AY98" s="44">
        <v>14055.885926389288</v>
      </c>
      <c r="AZ98" s="44">
        <v>8726531.058978837</v>
      </c>
    </row>
    <row r="99" spans="1:52" ht="12.75" customHeight="1" x14ac:dyDescent="0.25">
      <c r="A99" s="43">
        <v>98</v>
      </c>
      <c r="B99" s="43">
        <v>13625</v>
      </c>
      <c r="C99" s="43">
        <v>13625</v>
      </c>
      <c r="D99" s="44" t="s">
        <v>487</v>
      </c>
      <c r="E99" s="44">
        <v>85.982646470510034</v>
      </c>
      <c r="F99" s="44" t="s">
        <v>488</v>
      </c>
      <c r="G99" s="44">
        <v>8120.0837344700003</v>
      </c>
      <c r="H99" s="44" t="s">
        <v>489</v>
      </c>
      <c r="I99" s="44">
        <v>8120.0836605100003</v>
      </c>
      <c r="J99" s="43">
        <v>11107</v>
      </c>
      <c r="K99" s="44" t="s">
        <v>489</v>
      </c>
      <c r="L99" s="44" t="s">
        <v>489</v>
      </c>
      <c r="M99" s="44" t="s">
        <v>1</v>
      </c>
      <c r="N99" s="44" t="s">
        <v>145</v>
      </c>
      <c r="O99" s="44" t="s">
        <v>264</v>
      </c>
      <c r="P99" s="44" t="s">
        <v>1</v>
      </c>
      <c r="Q99" s="45">
        <v>40030</v>
      </c>
      <c r="R99" s="44" t="s">
        <v>168</v>
      </c>
      <c r="S99" s="44" t="s">
        <v>1</v>
      </c>
      <c r="T99" s="44" t="s">
        <v>1</v>
      </c>
      <c r="U99" s="44" t="s">
        <v>1</v>
      </c>
      <c r="V99" s="44" t="s">
        <v>1</v>
      </c>
      <c r="W99" s="44" t="s">
        <v>1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 t="s">
        <v>1</v>
      </c>
      <c r="AH99" s="44" t="s">
        <v>1</v>
      </c>
      <c r="AI99" s="44" t="s">
        <v>1</v>
      </c>
      <c r="AJ99" s="44" t="s">
        <v>1</v>
      </c>
      <c r="AK99" s="44" t="s">
        <v>1</v>
      </c>
      <c r="AL99" s="44" t="s">
        <v>1</v>
      </c>
      <c r="AM99" s="44" t="s">
        <v>1</v>
      </c>
      <c r="AN99" s="44" t="s">
        <v>1</v>
      </c>
      <c r="AO99" s="44" t="s">
        <v>256</v>
      </c>
      <c r="AP99" s="44" t="s">
        <v>312</v>
      </c>
      <c r="AQ99" s="44" t="s">
        <v>292</v>
      </c>
      <c r="AR99" s="44" t="s">
        <v>1</v>
      </c>
      <c r="AS99" s="44" t="s">
        <v>152</v>
      </c>
      <c r="AT99" s="44" t="s">
        <v>153</v>
      </c>
      <c r="AU99" s="44" t="s">
        <v>154</v>
      </c>
      <c r="AV99" s="44" t="s">
        <v>154</v>
      </c>
      <c r="AW99" s="44">
        <v>8120.0836605100003</v>
      </c>
      <c r="AX99" s="44" t="s">
        <v>449</v>
      </c>
      <c r="AY99" s="44">
        <v>8120.0836605089407</v>
      </c>
      <c r="AZ99" s="44">
        <v>3745434.6628019921</v>
      </c>
    </row>
    <row r="100" spans="1:52" ht="12.75" customHeight="1" x14ac:dyDescent="0.25">
      <c r="A100" s="43">
        <v>99</v>
      </c>
      <c r="B100" s="43">
        <v>13915</v>
      </c>
      <c r="C100" s="43">
        <v>13915</v>
      </c>
      <c r="D100" s="44" t="s">
        <v>367</v>
      </c>
      <c r="E100" s="44">
        <v>169.20731663004307</v>
      </c>
      <c r="F100" s="44" t="s">
        <v>368</v>
      </c>
      <c r="G100" s="44">
        <v>18544.680704499999</v>
      </c>
      <c r="H100" s="44" t="s">
        <v>369</v>
      </c>
      <c r="I100" s="44">
        <v>18544.681159899999</v>
      </c>
      <c r="J100" s="43">
        <v>11097</v>
      </c>
      <c r="K100" s="44" t="s">
        <v>369</v>
      </c>
      <c r="L100" s="44" t="s">
        <v>369</v>
      </c>
      <c r="M100" s="44" t="s">
        <v>1</v>
      </c>
      <c r="N100" s="44" t="s">
        <v>145</v>
      </c>
      <c r="O100" s="44" t="s">
        <v>264</v>
      </c>
      <c r="P100" s="44" t="s">
        <v>1</v>
      </c>
      <c r="Q100" s="45">
        <v>40030</v>
      </c>
      <c r="R100" s="44" t="s">
        <v>168</v>
      </c>
      <c r="S100" s="44" t="s">
        <v>1</v>
      </c>
      <c r="T100" s="44" t="s">
        <v>1</v>
      </c>
      <c r="U100" s="44" t="s">
        <v>1</v>
      </c>
      <c r="V100" s="44" t="s">
        <v>1</v>
      </c>
      <c r="W100" s="44" t="s">
        <v>1</v>
      </c>
      <c r="X100" s="44">
        <v>0</v>
      </c>
      <c r="Y100" s="44">
        <v>0</v>
      </c>
      <c r="Z100" s="44">
        <v>0</v>
      </c>
      <c r="AA100" s="44">
        <v>0</v>
      </c>
      <c r="AB100" s="44">
        <v>0</v>
      </c>
      <c r="AC100" s="44">
        <v>0</v>
      </c>
      <c r="AD100" s="44">
        <v>0</v>
      </c>
      <c r="AE100" s="44">
        <v>0</v>
      </c>
      <c r="AF100" s="44">
        <v>0</v>
      </c>
      <c r="AG100" s="44" t="s">
        <v>1</v>
      </c>
      <c r="AH100" s="44" t="s">
        <v>1</v>
      </c>
      <c r="AI100" s="44" t="s">
        <v>1</v>
      </c>
      <c r="AJ100" s="44" t="s">
        <v>1</v>
      </c>
      <c r="AK100" s="44" t="s">
        <v>1</v>
      </c>
      <c r="AL100" s="44" t="s">
        <v>1</v>
      </c>
      <c r="AM100" s="44" t="s">
        <v>1</v>
      </c>
      <c r="AN100" s="44" t="s">
        <v>1</v>
      </c>
      <c r="AO100" s="44" t="s">
        <v>311</v>
      </c>
      <c r="AP100" s="44" t="s">
        <v>312</v>
      </c>
      <c r="AQ100" s="44" t="s">
        <v>292</v>
      </c>
      <c r="AR100" s="44" t="s">
        <v>1</v>
      </c>
      <c r="AS100" s="44" t="s">
        <v>152</v>
      </c>
      <c r="AT100" s="44" t="s">
        <v>153</v>
      </c>
      <c r="AU100" s="44" t="s">
        <v>154</v>
      </c>
      <c r="AV100" s="44" t="s">
        <v>154</v>
      </c>
      <c r="AW100" s="44">
        <v>18544.681159899999</v>
      </c>
      <c r="AX100" s="44" t="s">
        <v>449</v>
      </c>
      <c r="AY100" s="44">
        <v>14504.037023770137</v>
      </c>
      <c r="AZ100" s="44">
        <v>7370818.6369540049</v>
      </c>
    </row>
    <row r="101" spans="1:52" ht="12.75" customHeight="1" x14ac:dyDescent="0.25">
      <c r="A101" s="43">
        <v>100</v>
      </c>
      <c r="B101" s="43">
        <v>14207</v>
      </c>
      <c r="C101" s="43">
        <v>14207</v>
      </c>
      <c r="D101" s="44" t="s">
        <v>490</v>
      </c>
      <c r="E101" s="44">
        <v>231.22891758922572</v>
      </c>
      <c r="F101" s="44" t="s">
        <v>491</v>
      </c>
      <c r="G101" s="44">
        <v>20998.508989000002</v>
      </c>
      <c r="H101" s="44" t="s">
        <v>492</v>
      </c>
      <c r="I101" s="44">
        <v>20998.508831700001</v>
      </c>
      <c r="J101" s="43">
        <v>10743</v>
      </c>
      <c r="K101" s="44" t="s">
        <v>492</v>
      </c>
      <c r="L101" s="44" t="s">
        <v>492</v>
      </c>
      <c r="M101" s="44" t="s">
        <v>1</v>
      </c>
      <c r="N101" s="44" t="s">
        <v>145</v>
      </c>
      <c r="O101" s="44" t="s">
        <v>264</v>
      </c>
      <c r="P101" s="44" t="s">
        <v>1</v>
      </c>
      <c r="Q101" s="45">
        <v>40030</v>
      </c>
      <c r="R101" s="44" t="s">
        <v>168</v>
      </c>
      <c r="S101" s="44" t="s">
        <v>1</v>
      </c>
      <c r="T101" s="44" t="s">
        <v>1</v>
      </c>
      <c r="U101" s="44" t="s">
        <v>1</v>
      </c>
      <c r="V101" s="44" t="s">
        <v>1</v>
      </c>
      <c r="W101" s="44" t="s">
        <v>1</v>
      </c>
      <c r="X101" s="44">
        <v>0</v>
      </c>
      <c r="Y101" s="44">
        <v>0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44" t="s">
        <v>1</v>
      </c>
      <c r="AH101" s="44" t="s">
        <v>1</v>
      </c>
      <c r="AI101" s="44" t="s">
        <v>1</v>
      </c>
      <c r="AJ101" s="44" t="s">
        <v>1</v>
      </c>
      <c r="AK101" s="44" t="s">
        <v>1</v>
      </c>
      <c r="AL101" s="44" t="s">
        <v>1</v>
      </c>
      <c r="AM101" s="44" t="s">
        <v>1</v>
      </c>
      <c r="AN101" s="44" t="s">
        <v>1</v>
      </c>
      <c r="AO101" s="44" t="s">
        <v>249</v>
      </c>
      <c r="AP101" s="44" t="s">
        <v>267</v>
      </c>
      <c r="AQ101" s="44" t="s">
        <v>480</v>
      </c>
      <c r="AR101" s="44" t="s">
        <v>1</v>
      </c>
      <c r="AS101" s="44" t="s">
        <v>152</v>
      </c>
      <c r="AT101" s="44" t="s">
        <v>153</v>
      </c>
      <c r="AU101" s="44" t="s">
        <v>154</v>
      </c>
      <c r="AV101" s="44" t="s">
        <v>154</v>
      </c>
      <c r="AW101" s="44">
        <v>20998.508831700001</v>
      </c>
      <c r="AX101" s="44" t="s">
        <v>449</v>
      </c>
      <c r="AY101" s="44">
        <v>19048.130884947128</v>
      </c>
      <c r="AZ101" s="44">
        <v>10072404.653467722</v>
      </c>
    </row>
    <row r="102" spans="1:52" ht="12.75" customHeight="1" x14ac:dyDescent="0.25">
      <c r="A102" s="43">
        <v>101</v>
      </c>
      <c r="B102" s="43">
        <v>15028</v>
      </c>
      <c r="C102" s="43">
        <v>15028</v>
      </c>
      <c r="D102" s="44" t="s">
        <v>493</v>
      </c>
      <c r="E102" s="44">
        <v>219.9752973649276</v>
      </c>
      <c r="F102" s="44" t="s">
        <v>494</v>
      </c>
      <c r="G102" s="44">
        <v>21010.056959599999</v>
      </c>
      <c r="H102" s="44" t="s">
        <v>495</v>
      </c>
      <c r="I102" s="44">
        <v>21010.056778900002</v>
      </c>
      <c r="J102" s="43">
        <v>10770</v>
      </c>
      <c r="K102" s="44" t="s">
        <v>495</v>
      </c>
      <c r="L102" s="44" t="s">
        <v>495</v>
      </c>
      <c r="M102" s="44" t="s">
        <v>1</v>
      </c>
      <c r="N102" s="44" t="s">
        <v>145</v>
      </c>
      <c r="O102" s="44" t="s">
        <v>264</v>
      </c>
      <c r="P102" s="44" t="s">
        <v>1</v>
      </c>
      <c r="Q102" s="45">
        <v>40030</v>
      </c>
      <c r="R102" s="44" t="s">
        <v>168</v>
      </c>
      <c r="S102" s="44" t="s">
        <v>1</v>
      </c>
      <c r="T102" s="44" t="s">
        <v>1</v>
      </c>
      <c r="U102" s="44" t="s">
        <v>1</v>
      </c>
      <c r="V102" s="44" t="s">
        <v>1</v>
      </c>
      <c r="W102" s="44" t="s">
        <v>1</v>
      </c>
      <c r="X102" s="44">
        <v>0</v>
      </c>
      <c r="Y102" s="44">
        <v>0</v>
      </c>
      <c r="Z102" s="44">
        <v>0</v>
      </c>
      <c r="AA102" s="44">
        <v>0</v>
      </c>
      <c r="AB102" s="44">
        <v>0</v>
      </c>
      <c r="AC102" s="44">
        <v>0</v>
      </c>
      <c r="AD102" s="44">
        <v>0</v>
      </c>
      <c r="AE102" s="44">
        <v>0</v>
      </c>
      <c r="AF102" s="44">
        <v>0</v>
      </c>
      <c r="AG102" s="44" t="s">
        <v>1</v>
      </c>
      <c r="AH102" s="44" t="s">
        <v>1</v>
      </c>
      <c r="AI102" s="44" t="s">
        <v>1</v>
      </c>
      <c r="AJ102" s="44" t="s">
        <v>1</v>
      </c>
      <c r="AK102" s="44" t="s">
        <v>1</v>
      </c>
      <c r="AL102" s="44" t="s">
        <v>1</v>
      </c>
      <c r="AM102" s="44" t="s">
        <v>1</v>
      </c>
      <c r="AN102" s="44" t="s">
        <v>1</v>
      </c>
      <c r="AO102" s="44" t="s">
        <v>195</v>
      </c>
      <c r="AP102" s="44" t="s">
        <v>312</v>
      </c>
      <c r="AQ102" s="44" t="s">
        <v>480</v>
      </c>
      <c r="AR102" s="44" t="s">
        <v>1</v>
      </c>
      <c r="AS102" s="44" t="s">
        <v>152</v>
      </c>
      <c r="AT102" s="44" t="s">
        <v>153</v>
      </c>
      <c r="AU102" s="44" t="s">
        <v>154</v>
      </c>
      <c r="AV102" s="44" t="s">
        <v>154</v>
      </c>
      <c r="AW102" s="44">
        <v>21010.056778900002</v>
      </c>
      <c r="AX102" s="44" t="s">
        <v>449</v>
      </c>
      <c r="AY102" s="44">
        <v>14044.940883296902</v>
      </c>
      <c r="AZ102" s="44">
        <v>9582626.6213874333</v>
      </c>
    </row>
    <row r="103" spans="1:52" ht="12.75" customHeight="1" x14ac:dyDescent="0.25">
      <c r="A103" s="43">
        <v>102</v>
      </c>
      <c r="B103" s="43">
        <v>15031</v>
      </c>
      <c r="C103" s="43">
        <v>15031</v>
      </c>
      <c r="D103" s="44" t="s">
        <v>496</v>
      </c>
      <c r="E103" s="44">
        <v>349.76901966255025</v>
      </c>
      <c r="F103" s="44" t="s">
        <v>497</v>
      </c>
      <c r="G103" s="44">
        <v>21011.8807667</v>
      </c>
      <c r="H103" s="44" t="s">
        <v>498</v>
      </c>
      <c r="I103" s="44">
        <v>21011.880305300001</v>
      </c>
      <c r="J103" s="43">
        <v>10849</v>
      </c>
      <c r="K103" s="44" t="s">
        <v>498</v>
      </c>
      <c r="L103" s="44" t="s">
        <v>498</v>
      </c>
      <c r="M103" s="44" t="s">
        <v>1</v>
      </c>
      <c r="N103" s="44" t="s">
        <v>145</v>
      </c>
      <c r="O103" s="44" t="s">
        <v>264</v>
      </c>
      <c r="P103" s="44" t="s">
        <v>1</v>
      </c>
      <c r="Q103" s="45">
        <v>40030</v>
      </c>
      <c r="R103" s="44" t="s">
        <v>168</v>
      </c>
      <c r="S103" s="44" t="s">
        <v>1</v>
      </c>
      <c r="T103" s="44" t="s">
        <v>1</v>
      </c>
      <c r="U103" s="44" t="s">
        <v>1</v>
      </c>
      <c r="V103" s="44" t="s">
        <v>1</v>
      </c>
      <c r="W103" s="44" t="s">
        <v>1</v>
      </c>
      <c r="X103" s="44">
        <v>0</v>
      </c>
      <c r="Y103" s="44">
        <v>0</v>
      </c>
      <c r="Z103" s="44">
        <v>0</v>
      </c>
      <c r="AA103" s="44">
        <v>0</v>
      </c>
      <c r="AB103" s="44">
        <v>0</v>
      </c>
      <c r="AC103" s="44">
        <v>0</v>
      </c>
      <c r="AD103" s="44">
        <v>0</v>
      </c>
      <c r="AE103" s="44">
        <v>0</v>
      </c>
      <c r="AF103" s="44">
        <v>0</v>
      </c>
      <c r="AG103" s="44" t="s">
        <v>1</v>
      </c>
      <c r="AH103" s="44" t="s">
        <v>1</v>
      </c>
      <c r="AI103" s="44" t="s">
        <v>1</v>
      </c>
      <c r="AJ103" s="44" t="s">
        <v>1</v>
      </c>
      <c r="AK103" s="44" t="s">
        <v>1</v>
      </c>
      <c r="AL103" s="44" t="s">
        <v>1</v>
      </c>
      <c r="AM103" s="44" t="s">
        <v>1</v>
      </c>
      <c r="AN103" s="44" t="s">
        <v>1</v>
      </c>
      <c r="AO103" s="44" t="s">
        <v>183</v>
      </c>
      <c r="AP103" s="44" t="s">
        <v>312</v>
      </c>
      <c r="AQ103" s="44" t="s">
        <v>292</v>
      </c>
      <c r="AR103" s="44" t="s">
        <v>1</v>
      </c>
      <c r="AS103" s="44" t="s">
        <v>152</v>
      </c>
      <c r="AT103" s="44" t="s">
        <v>153</v>
      </c>
      <c r="AU103" s="44" t="s">
        <v>154</v>
      </c>
      <c r="AV103" s="44" t="s">
        <v>154</v>
      </c>
      <c r="AW103" s="44">
        <v>21011.880305300001</v>
      </c>
      <c r="AX103" s="44" t="s">
        <v>449</v>
      </c>
      <c r="AY103" s="44">
        <v>18353.667750862358</v>
      </c>
      <c r="AZ103" s="44">
        <v>15236417.405133696</v>
      </c>
    </row>
    <row r="104" spans="1:52" ht="12.75" customHeight="1" x14ac:dyDescent="0.25">
      <c r="A104" s="43">
        <v>103</v>
      </c>
      <c r="B104" s="43">
        <v>16215</v>
      </c>
      <c r="C104" s="43">
        <v>16215</v>
      </c>
      <c r="D104" s="44" t="s">
        <v>376</v>
      </c>
      <c r="E104" s="44">
        <v>113.68340807898896</v>
      </c>
      <c r="F104" s="44" t="s">
        <v>377</v>
      </c>
      <c r="G104" s="44">
        <v>21770.906934999999</v>
      </c>
      <c r="H104" s="44" t="s">
        <v>378</v>
      </c>
      <c r="I104" s="44">
        <v>21770.906891899998</v>
      </c>
      <c r="J104" s="43">
        <v>10878</v>
      </c>
      <c r="K104" s="44" t="s">
        <v>378</v>
      </c>
      <c r="L104" s="44" t="s">
        <v>378</v>
      </c>
      <c r="M104" s="44" t="s">
        <v>1</v>
      </c>
      <c r="N104" s="44" t="s">
        <v>145</v>
      </c>
      <c r="O104" s="44" t="s">
        <v>264</v>
      </c>
      <c r="P104" s="44" t="s">
        <v>1</v>
      </c>
      <c r="Q104" s="45">
        <v>40030</v>
      </c>
      <c r="R104" s="44" t="s">
        <v>168</v>
      </c>
      <c r="S104" s="44" t="s">
        <v>1</v>
      </c>
      <c r="T104" s="44" t="s">
        <v>1</v>
      </c>
      <c r="U104" s="44" t="s">
        <v>1</v>
      </c>
      <c r="V104" s="44" t="s">
        <v>1</v>
      </c>
      <c r="W104" s="44" t="s">
        <v>1</v>
      </c>
      <c r="X104" s="44">
        <v>0</v>
      </c>
      <c r="Y104" s="44">
        <v>0</v>
      </c>
      <c r="Z104" s="44">
        <v>0</v>
      </c>
      <c r="AA104" s="44">
        <v>0</v>
      </c>
      <c r="AB104" s="44">
        <v>0</v>
      </c>
      <c r="AC104" s="44">
        <v>0</v>
      </c>
      <c r="AD104" s="44">
        <v>0</v>
      </c>
      <c r="AE104" s="44">
        <v>0</v>
      </c>
      <c r="AF104" s="44">
        <v>0</v>
      </c>
      <c r="AG104" s="44" t="s">
        <v>1</v>
      </c>
      <c r="AH104" s="44" t="s">
        <v>1</v>
      </c>
      <c r="AI104" s="44" t="s">
        <v>1</v>
      </c>
      <c r="AJ104" s="44" t="s">
        <v>1</v>
      </c>
      <c r="AK104" s="44" t="s">
        <v>1</v>
      </c>
      <c r="AL104" s="44" t="s">
        <v>1</v>
      </c>
      <c r="AM104" s="44" t="s">
        <v>1</v>
      </c>
      <c r="AN104" s="44" t="s">
        <v>1</v>
      </c>
      <c r="AO104" s="44" t="s">
        <v>191</v>
      </c>
      <c r="AP104" s="44" t="s">
        <v>312</v>
      </c>
      <c r="AQ104" s="44" t="s">
        <v>292</v>
      </c>
      <c r="AR104" s="44" t="s">
        <v>1</v>
      </c>
      <c r="AS104" s="44" t="s">
        <v>152</v>
      </c>
      <c r="AT104" s="44" t="s">
        <v>153</v>
      </c>
      <c r="AU104" s="44" t="s">
        <v>154</v>
      </c>
      <c r="AV104" s="44" t="s">
        <v>154</v>
      </c>
      <c r="AW104" s="44">
        <v>21770.906891899998</v>
      </c>
      <c r="AX104" s="44" t="s">
        <v>449</v>
      </c>
      <c r="AY104" s="44">
        <v>9980.8630151594389</v>
      </c>
      <c r="AZ104" s="44">
        <v>4952060.0750438012</v>
      </c>
    </row>
    <row r="105" spans="1:52" ht="12.75" customHeight="1" x14ac:dyDescent="0.25">
      <c r="A105" s="43">
        <v>104</v>
      </c>
      <c r="B105" s="43">
        <v>16629</v>
      </c>
      <c r="C105" s="43">
        <v>16629</v>
      </c>
      <c r="D105" s="44" t="s">
        <v>379</v>
      </c>
      <c r="E105" s="44">
        <v>331.83086537896264</v>
      </c>
      <c r="F105" s="44" t="s">
        <v>380</v>
      </c>
      <c r="G105" s="44">
        <v>16578.518401099998</v>
      </c>
      <c r="H105" s="44" t="s">
        <v>381</v>
      </c>
      <c r="I105" s="44">
        <v>16578.518583599998</v>
      </c>
      <c r="J105" s="43">
        <v>10835</v>
      </c>
      <c r="K105" s="44" t="s">
        <v>381</v>
      </c>
      <c r="L105" s="44" t="s">
        <v>381</v>
      </c>
      <c r="M105" s="44" t="s">
        <v>1</v>
      </c>
      <c r="N105" s="44" t="s">
        <v>145</v>
      </c>
      <c r="O105" s="44" t="s">
        <v>264</v>
      </c>
      <c r="P105" s="44" t="s">
        <v>1</v>
      </c>
      <c r="Q105" s="45">
        <v>40030</v>
      </c>
      <c r="R105" s="44" t="s">
        <v>168</v>
      </c>
      <c r="S105" s="44" t="s">
        <v>1</v>
      </c>
      <c r="T105" s="44" t="s">
        <v>1</v>
      </c>
      <c r="U105" s="44" t="s">
        <v>1</v>
      </c>
      <c r="V105" s="44" t="s">
        <v>1</v>
      </c>
      <c r="W105" s="44" t="s">
        <v>1</v>
      </c>
      <c r="X105" s="44">
        <v>0</v>
      </c>
      <c r="Y105" s="44">
        <v>0</v>
      </c>
      <c r="Z105" s="44">
        <v>0</v>
      </c>
      <c r="AA105" s="44">
        <v>0</v>
      </c>
      <c r="AB105" s="44">
        <v>0</v>
      </c>
      <c r="AC105" s="44">
        <v>0</v>
      </c>
      <c r="AD105" s="44">
        <v>0</v>
      </c>
      <c r="AE105" s="44">
        <v>0</v>
      </c>
      <c r="AF105" s="44">
        <v>0</v>
      </c>
      <c r="AG105" s="44" t="s">
        <v>1</v>
      </c>
      <c r="AH105" s="44" t="s">
        <v>1</v>
      </c>
      <c r="AI105" s="44" t="s">
        <v>1</v>
      </c>
      <c r="AJ105" s="44" t="s">
        <v>1</v>
      </c>
      <c r="AK105" s="44" t="s">
        <v>1</v>
      </c>
      <c r="AL105" s="44" t="s">
        <v>1</v>
      </c>
      <c r="AM105" s="44" t="s">
        <v>1</v>
      </c>
      <c r="AN105" s="44" t="s">
        <v>1</v>
      </c>
      <c r="AO105" s="44" t="s">
        <v>256</v>
      </c>
      <c r="AP105" s="44" t="s">
        <v>312</v>
      </c>
      <c r="AQ105" s="44" t="s">
        <v>292</v>
      </c>
      <c r="AR105" s="44" t="s">
        <v>1</v>
      </c>
      <c r="AS105" s="44" t="s">
        <v>152</v>
      </c>
      <c r="AT105" s="44" t="s">
        <v>153</v>
      </c>
      <c r="AU105" s="44" t="s">
        <v>154</v>
      </c>
      <c r="AV105" s="44" t="s">
        <v>154</v>
      </c>
      <c r="AW105" s="44">
        <v>16578.518583599998</v>
      </c>
      <c r="AX105" s="44" t="s">
        <v>449</v>
      </c>
      <c r="AY105" s="44">
        <v>16159.340057951815</v>
      </c>
      <c r="AZ105" s="44">
        <v>14454098.56144261</v>
      </c>
    </row>
    <row r="106" spans="1:52" ht="12.75" customHeight="1" x14ac:dyDescent="0.25">
      <c r="A106" s="43">
        <v>105</v>
      </c>
      <c r="B106" s="43">
        <v>17847</v>
      </c>
      <c r="C106" s="43">
        <v>17847</v>
      </c>
      <c r="D106" s="44" t="s">
        <v>499</v>
      </c>
      <c r="E106" s="44">
        <v>2.4940583473972104</v>
      </c>
      <c r="F106" s="44" t="s">
        <v>500</v>
      </c>
      <c r="G106" s="44">
        <v>19349.644549699999</v>
      </c>
      <c r="H106" s="44" t="s">
        <v>501</v>
      </c>
      <c r="I106" s="44">
        <v>19349.644438800002</v>
      </c>
      <c r="J106" s="43">
        <v>10751</v>
      </c>
      <c r="K106" s="44" t="s">
        <v>501</v>
      </c>
      <c r="L106" s="44" t="s">
        <v>501</v>
      </c>
      <c r="M106" s="44" t="s">
        <v>1</v>
      </c>
      <c r="N106" s="44" t="s">
        <v>145</v>
      </c>
      <c r="O106" s="44" t="s">
        <v>264</v>
      </c>
      <c r="P106" s="44" t="s">
        <v>1</v>
      </c>
      <c r="Q106" s="45">
        <v>40030</v>
      </c>
      <c r="R106" s="44" t="s">
        <v>168</v>
      </c>
      <c r="S106" s="44" t="s">
        <v>1</v>
      </c>
      <c r="T106" s="44" t="s">
        <v>1</v>
      </c>
      <c r="U106" s="44" t="s">
        <v>1</v>
      </c>
      <c r="V106" s="44" t="s">
        <v>1</v>
      </c>
      <c r="W106" s="44" t="s">
        <v>1</v>
      </c>
      <c r="X106" s="44">
        <v>0</v>
      </c>
      <c r="Y106" s="44">
        <v>0</v>
      </c>
      <c r="Z106" s="44">
        <v>0</v>
      </c>
      <c r="AA106" s="44">
        <v>0</v>
      </c>
      <c r="AB106" s="44">
        <v>0</v>
      </c>
      <c r="AC106" s="44">
        <v>0</v>
      </c>
      <c r="AD106" s="44">
        <v>0</v>
      </c>
      <c r="AE106" s="44">
        <v>0</v>
      </c>
      <c r="AF106" s="44">
        <v>0</v>
      </c>
      <c r="AG106" s="44" t="s">
        <v>1</v>
      </c>
      <c r="AH106" s="44" t="s">
        <v>1</v>
      </c>
      <c r="AI106" s="44" t="s">
        <v>1</v>
      </c>
      <c r="AJ106" s="44" t="s">
        <v>1</v>
      </c>
      <c r="AK106" s="44" t="s">
        <v>1</v>
      </c>
      <c r="AL106" s="44" t="s">
        <v>1</v>
      </c>
      <c r="AM106" s="44" t="s">
        <v>1</v>
      </c>
      <c r="AN106" s="44" t="s">
        <v>1</v>
      </c>
      <c r="AO106" s="44" t="s">
        <v>149</v>
      </c>
      <c r="AP106" s="44" t="s">
        <v>312</v>
      </c>
      <c r="AQ106" s="44" t="s">
        <v>480</v>
      </c>
      <c r="AR106" s="44" t="s">
        <v>1</v>
      </c>
      <c r="AS106" s="44" t="s">
        <v>152</v>
      </c>
      <c r="AT106" s="44" t="s">
        <v>153</v>
      </c>
      <c r="AU106" s="44" t="s">
        <v>154</v>
      </c>
      <c r="AV106" s="44" t="s">
        <v>154</v>
      </c>
      <c r="AW106" s="44">
        <v>19349.644438800002</v>
      </c>
      <c r="AX106" s="44" t="s">
        <v>449</v>
      </c>
      <c r="AY106" s="44">
        <v>1951.6427233816285</v>
      </c>
      <c r="AZ106" s="44">
        <v>108641.41028380218</v>
      </c>
    </row>
    <row r="107" spans="1:52" ht="12.75" customHeight="1" x14ac:dyDescent="0.25">
      <c r="A107" s="43">
        <v>106</v>
      </c>
      <c r="B107" s="43">
        <v>17850</v>
      </c>
      <c r="C107" s="43">
        <v>17850</v>
      </c>
      <c r="D107" s="44" t="s">
        <v>502</v>
      </c>
      <c r="E107" s="44">
        <v>390.4023455562064</v>
      </c>
      <c r="F107" s="44" t="s">
        <v>503</v>
      </c>
      <c r="G107" s="44">
        <v>19213.599373500001</v>
      </c>
      <c r="H107" s="44" t="s">
        <v>504</v>
      </c>
      <c r="I107" s="44">
        <v>19213.5992486</v>
      </c>
      <c r="J107" s="43">
        <v>10752</v>
      </c>
      <c r="K107" s="44" t="s">
        <v>504</v>
      </c>
      <c r="L107" s="44" t="s">
        <v>504</v>
      </c>
      <c r="M107" s="44" t="s">
        <v>1</v>
      </c>
      <c r="N107" s="44" t="s">
        <v>145</v>
      </c>
      <c r="O107" s="44" t="s">
        <v>264</v>
      </c>
      <c r="P107" s="44" t="s">
        <v>1</v>
      </c>
      <c r="Q107" s="45">
        <v>40030</v>
      </c>
      <c r="R107" s="44" t="s">
        <v>168</v>
      </c>
      <c r="S107" s="44" t="s">
        <v>1</v>
      </c>
      <c r="T107" s="44" t="s">
        <v>1</v>
      </c>
      <c r="U107" s="44" t="s">
        <v>1</v>
      </c>
      <c r="V107" s="44" t="s">
        <v>1</v>
      </c>
      <c r="W107" s="44" t="s">
        <v>1</v>
      </c>
      <c r="X107" s="44">
        <v>0</v>
      </c>
      <c r="Y107" s="44">
        <v>0</v>
      </c>
      <c r="Z107" s="44">
        <v>0</v>
      </c>
      <c r="AA107" s="44">
        <v>0</v>
      </c>
      <c r="AB107" s="44">
        <v>0</v>
      </c>
      <c r="AC107" s="44">
        <v>0</v>
      </c>
      <c r="AD107" s="44">
        <v>0</v>
      </c>
      <c r="AE107" s="44">
        <v>0</v>
      </c>
      <c r="AF107" s="44">
        <v>0</v>
      </c>
      <c r="AG107" s="44" t="s">
        <v>1</v>
      </c>
      <c r="AH107" s="44" t="s">
        <v>1</v>
      </c>
      <c r="AI107" s="44" t="s">
        <v>1</v>
      </c>
      <c r="AJ107" s="44" t="s">
        <v>1</v>
      </c>
      <c r="AK107" s="44" t="s">
        <v>1</v>
      </c>
      <c r="AL107" s="44" t="s">
        <v>1</v>
      </c>
      <c r="AM107" s="44" t="s">
        <v>1</v>
      </c>
      <c r="AN107" s="44" t="s">
        <v>1</v>
      </c>
      <c r="AO107" s="44" t="s">
        <v>287</v>
      </c>
      <c r="AP107" s="44" t="s">
        <v>312</v>
      </c>
      <c r="AQ107" s="44" t="s">
        <v>480</v>
      </c>
      <c r="AR107" s="44" t="s">
        <v>1</v>
      </c>
      <c r="AS107" s="44" t="s">
        <v>152</v>
      </c>
      <c r="AT107" s="44" t="s">
        <v>153</v>
      </c>
      <c r="AU107" s="44" t="s">
        <v>154</v>
      </c>
      <c r="AV107" s="44" t="s">
        <v>154</v>
      </c>
      <c r="AW107" s="44">
        <v>19213.5992486</v>
      </c>
      <c r="AX107" s="44" t="s">
        <v>449</v>
      </c>
      <c r="AY107" s="44">
        <v>19059.326700876802</v>
      </c>
      <c r="AZ107" s="44">
        <v>17005580.484653782</v>
      </c>
    </row>
    <row r="108" spans="1:52" ht="12.75" customHeight="1" x14ac:dyDescent="0.25">
      <c r="A108" s="43">
        <v>107</v>
      </c>
      <c r="B108" s="43">
        <v>17865</v>
      </c>
      <c r="C108" s="43">
        <v>17865</v>
      </c>
      <c r="D108" s="44" t="s">
        <v>505</v>
      </c>
      <c r="E108" s="44">
        <v>616.90285235882629</v>
      </c>
      <c r="F108" s="44" t="s">
        <v>506</v>
      </c>
      <c r="G108" s="44">
        <v>21249.692097200001</v>
      </c>
      <c r="H108" s="44" t="s">
        <v>507</v>
      </c>
      <c r="I108" s="44">
        <v>21249.691995500001</v>
      </c>
      <c r="J108" s="43">
        <v>10850</v>
      </c>
      <c r="K108" s="44" t="s">
        <v>507</v>
      </c>
      <c r="L108" s="44" t="s">
        <v>507</v>
      </c>
      <c r="M108" s="44" t="s">
        <v>1</v>
      </c>
      <c r="N108" s="44" t="s">
        <v>145</v>
      </c>
      <c r="O108" s="44" t="s">
        <v>264</v>
      </c>
      <c r="P108" s="44" t="s">
        <v>1</v>
      </c>
      <c r="Q108" s="45">
        <v>40030</v>
      </c>
      <c r="R108" s="44" t="s">
        <v>168</v>
      </c>
      <c r="S108" s="44" t="s">
        <v>1</v>
      </c>
      <c r="T108" s="44" t="s">
        <v>1</v>
      </c>
      <c r="U108" s="44" t="s">
        <v>1</v>
      </c>
      <c r="V108" s="44" t="s">
        <v>1</v>
      </c>
      <c r="W108" s="44" t="s">
        <v>1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  <c r="AC108" s="44">
        <v>0</v>
      </c>
      <c r="AD108" s="44">
        <v>0</v>
      </c>
      <c r="AE108" s="44">
        <v>0</v>
      </c>
      <c r="AF108" s="44">
        <v>0</v>
      </c>
      <c r="AG108" s="44" t="s">
        <v>1</v>
      </c>
      <c r="AH108" s="44" t="s">
        <v>1</v>
      </c>
      <c r="AI108" s="44" t="s">
        <v>1</v>
      </c>
      <c r="AJ108" s="44" t="s">
        <v>1</v>
      </c>
      <c r="AK108" s="44" t="s">
        <v>1</v>
      </c>
      <c r="AL108" s="44" t="s">
        <v>1</v>
      </c>
      <c r="AM108" s="44" t="s">
        <v>1</v>
      </c>
      <c r="AN108" s="44" t="s">
        <v>1</v>
      </c>
      <c r="AO108" s="44" t="s">
        <v>277</v>
      </c>
      <c r="AP108" s="44" t="s">
        <v>312</v>
      </c>
      <c r="AQ108" s="44" t="s">
        <v>292</v>
      </c>
      <c r="AR108" s="44" t="s">
        <v>1</v>
      </c>
      <c r="AS108" s="44" t="s">
        <v>152</v>
      </c>
      <c r="AT108" s="44" t="s">
        <v>153</v>
      </c>
      <c r="AU108" s="44" t="s">
        <v>154</v>
      </c>
      <c r="AV108" s="44" t="s">
        <v>154</v>
      </c>
      <c r="AW108" s="44">
        <v>21249.691995500001</v>
      </c>
      <c r="AX108" s="44" t="s">
        <v>449</v>
      </c>
      <c r="AY108" s="44">
        <v>21222.470545681495</v>
      </c>
      <c r="AZ108" s="44">
        <v>26872764.945028294</v>
      </c>
    </row>
    <row r="109" spans="1:52" ht="12.75" customHeight="1" x14ac:dyDescent="0.25">
      <c r="A109" s="43">
        <v>108</v>
      </c>
      <c r="B109" s="43">
        <v>17868</v>
      </c>
      <c r="C109" s="43">
        <v>17868</v>
      </c>
      <c r="D109" s="44" t="s">
        <v>508</v>
      </c>
      <c r="E109" s="44">
        <v>480.06698859498488</v>
      </c>
      <c r="F109" s="44" t="s">
        <v>509</v>
      </c>
      <c r="G109" s="44">
        <v>21186.606472799998</v>
      </c>
      <c r="H109" s="44" t="s">
        <v>510</v>
      </c>
      <c r="I109" s="44">
        <v>21186.6062628</v>
      </c>
      <c r="J109" s="43">
        <v>10851</v>
      </c>
      <c r="K109" s="44" t="s">
        <v>510</v>
      </c>
      <c r="L109" s="44" t="s">
        <v>510</v>
      </c>
      <c r="M109" s="44" t="s">
        <v>1</v>
      </c>
      <c r="N109" s="44" t="s">
        <v>145</v>
      </c>
      <c r="O109" s="44" t="s">
        <v>264</v>
      </c>
      <c r="P109" s="44" t="s">
        <v>1</v>
      </c>
      <c r="Q109" s="45">
        <v>40030</v>
      </c>
      <c r="R109" s="44" t="s">
        <v>168</v>
      </c>
      <c r="S109" s="44" t="s">
        <v>1</v>
      </c>
      <c r="T109" s="44" t="s">
        <v>1</v>
      </c>
      <c r="U109" s="44" t="s">
        <v>1</v>
      </c>
      <c r="V109" s="44" t="s">
        <v>1</v>
      </c>
      <c r="W109" s="44" t="s">
        <v>1</v>
      </c>
      <c r="X109" s="44">
        <v>0</v>
      </c>
      <c r="Y109" s="44">
        <v>0</v>
      </c>
      <c r="Z109" s="44">
        <v>0</v>
      </c>
      <c r="AA109" s="44">
        <v>0</v>
      </c>
      <c r="AB109" s="44">
        <v>0</v>
      </c>
      <c r="AC109" s="44">
        <v>0</v>
      </c>
      <c r="AD109" s="44">
        <v>0</v>
      </c>
      <c r="AE109" s="44">
        <v>0</v>
      </c>
      <c r="AF109" s="44">
        <v>0</v>
      </c>
      <c r="AG109" s="44" t="s">
        <v>1</v>
      </c>
      <c r="AH109" s="44" t="s">
        <v>1</v>
      </c>
      <c r="AI109" s="44" t="s">
        <v>1</v>
      </c>
      <c r="AJ109" s="44" t="s">
        <v>1</v>
      </c>
      <c r="AK109" s="44" t="s">
        <v>1</v>
      </c>
      <c r="AL109" s="44" t="s">
        <v>1</v>
      </c>
      <c r="AM109" s="44" t="s">
        <v>1</v>
      </c>
      <c r="AN109" s="44" t="s">
        <v>1</v>
      </c>
      <c r="AO109" s="44" t="s">
        <v>174</v>
      </c>
      <c r="AP109" s="44" t="s">
        <v>312</v>
      </c>
      <c r="AQ109" s="44" t="s">
        <v>292</v>
      </c>
      <c r="AR109" s="44" t="s">
        <v>1</v>
      </c>
      <c r="AS109" s="44" t="s">
        <v>152</v>
      </c>
      <c r="AT109" s="44" t="s">
        <v>153</v>
      </c>
      <c r="AU109" s="44" t="s">
        <v>154</v>
      </c>
      <c r="AV109" s="44" t="s">
        <v>154</v>
      </c>
      <c r="AW109" s="44">
        <v>21186.6062628</v>
      </c>
      <c r="AX109" s="44" t="s">
        <v>449</v>
      </c>
      <c r="AY109" s="44">
        <v>21186.606262816957</v>
      </c>
      <c r="AZ109" s="44">
        <v>20912064.023667183</v>
      </c>
    </row>
    <row r="110" spans="1:52" ht="12.75" customHeight="1" x14ac:dyDescent="0.25">
      <c r="A110" s="43">
        <v>109</v>
      </c>
      <c r="B110" s="43">
        <v>18367</v>
      </c>
      <c r="C110" s="43">
        <v>18367</v>
      </c>
      <c r="D110" s="44" t="s">
        <v>511</v>
      </c>
      <c r="E110" s="44">
        <v>4.1347460642045224</v>
      </c>
      <c r="F110" s="44" t="s">
        <v>512</v>
      </c>
      <c r="G110" s="44">
        <v>20875.400313999999</v>
      </c>
      <c r="H110" s="44" t="s">
        <v>513</v>
      </c>
      <c r="I110" s="44">
        <v>20875.400174900002</v>
      </c>
      <c r="J110" s="43">
        <v>10811</v>
      </c>
      <c r="K110" s="44" t="s">
        <v>513</v>
      </c>
      <c r="L110" s="44" t="s">
        <v>513</v>
      </c>
      <c r="M110" s="44" t="s">
        <v>1</v>
      </c>
      <c r="N110" s="44" t="s">
        <v>145</v>
      </c>
      <c r="O110" s="44" t="s">
        <v>264</v>
      </c>
      <c r="P110" s="44" t="s">
        <v>1</v>
      </c>
      <c r="Q110" s="45">
        <v>40030</v>
      </c>
      <c r="R110" s="44" t="s">
        <v>168</v>
      </c>
      <c r="S110" s="44" t="s">
        <v>1</v>
      </c>
      <c r="T110" s="44" t="s">
        <v>1</v>
      </c>
      <c r="U110" s="44" t="s">
        <v>1</v>
      </c>
      <c r="V110" s="44" t="s">
        <v>1</v>
      </c>
      <c r="W110" s="44" t="s">
        <v>1</v>
      </c>
      <c r="X110" s="44">
        <v>0</v>
      </c>
      <c r="Y110" s="44">
        <v>0</v>
      </c>
      <c r="Z110" s="44">
        <v>0</v>
      </c>
      <c r="AA110" s="44">
        <v>0</v>
      </c>
      <c r="AB110" s="44">
        <v>0</v>
      </c>
      <c r="AC110" s="44">
        <v>0</v>
      </c>
      <c r="AD110" s="44">
        <v>0</v>
      </c>
      <c r="AE110" s="44">
        <v>0</v>
      </c>
      <c r="AF110" s="44">
        <v>0</v>
      </c>
      <c r="AG110" s="44" t="s">
        <v>1</v>
      </c>
      <c r="AH110" s="44" t="s">
        <v>1</v>
      </c>
      <c r="AI110" s="44" t="s">
        <v>1</v>
      </c>
      <c r="AJ110" s="44" t="s">
        <v>1</v>
      </c>
      <c r="AK110" s="44" t="s">
        <v>1</v>
      </c>
      <c r="AL110" s="44" t="s">
        <v>1</v>
      </c>
      <c r="AM110" s="44" t="s">
        <v>1</v>
      </c>
      <c r="AN110" s="44" t="s">
        <v>1</v>
      </c>
      <c r="AO110" s="44" t="s">
        <v>191</v>
      </c>
      <c r="AP110" s="44" t="s">
        <v>267</v>
      </c>
      <c r="AQ110" s="44" t="s">
        <v>292</v>
      </c>
      <c r="AR110" s="44" t="s">
        <v>1</v>
      </c>
      <c r="AS110" s="44" t="s">
        <v>152</v>
      </c>
      <c r="AT110" s="44" t="s">
        <v>153</v>
      </c>
      <c r="AU110" s="44" t="s">
        <v>154</v>
      </c>
      <c r="AV110" s="44" t="s">
        <v>154</v>
      </c>
      <c r="AW110" s="44">
        <v>20875.400174900002</v>
      </c>
      <c r="AX110" s="44" t="s">
        <v>449</v>
      </c>
      <c r="AY110" s="44">
        <v>1953.7814337925615</v>
      </c>
      <c r="AZ110" s="44">
        <v>180116.25700549624</v>
      </c>
    </row>
    <row r="111" spans="1:52" ht="12.75" customHeight="1" x14ac:dyDescent="0.25">
      <c r="A111" s="43">
        <v>110</v>
      </c>
      <c r="B111" s="43">
        <v>22337</v>
      </c>
      <c r="C111" s="43">
        <v>22337</v>
      </c>
      <c r="D111" s="44" t="s">
        <v>514</v>
      </c>
      <c r="E111" s="44">
        <v>472.3812855873332</v>
      </c>
      <c r="F111" s="44" t="s">
        <v>515</v>
      </c>
      <c r="G111" s="44">
        <v>21603.984318700001</v>
      </c>
      <c r="H111" s="44" t="s">
        <v>516</v>
      </c>
      <c r="I111" s="44">
        <v>21603.984222899999</v>
      </c>
      <c r="J111" s="43">
        <v>10854</v>
      </c>
      <c r="K111" s="44" t="s">
        <v>516</v>
      </c>
      <c r="L111" s="44" t="s">
        <v>516</v>
      </c>
      <c r="M111" s="44" t="s">
        <v>1</v>
      </c>
      <c r="N111" s="44" t="s">
        <v>145</v>
      </c>
      <c r="O111" s="44" t="s">
        <v>264</v>
      </c>
      <c r="P111" s="44" t="s">
        <v>1</v>
      </c>
      <c r="Q111" s="45">
        <v>40030</v>
      </c>
      <c r="R111" s="44" t="s">
        <v>168</v>
      </c>
      <c r="S111" s="44" t="s">
        <v>1</v>
      </c>
      <c r="T111" s="44" t="s">
        <v>1</v>
      </c>
      <c r="U111" s="44" t="s">
        <v>1</v>
      </c>
      <c r="V111" s="44" t="s">
        <v>1</v>
      </c>
      <c r="W111" s="44" t="s">
        <v>1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 t="s">
        <v>1</v>
      </c>
      <c r="AH111" s="44" t="s">
        <v>1</v>
      </c>
      <c r="AI111" s="44" t="s">
        <v>1</v>
      </c>
      <c r="AJ111" s="44" t="s">
        <v>1</v>
      </c>
      <c r="AK111" s="44" t="s">
        <v>1</v>
      </c>
      <c r="AL111" s="44" t="s">
        <v>1</v>
      </c>
      <c r="AM111" s="44" t="s">
        <v>1</v>
      </c>
      <c r="AN111" s="44" t="s">
        <v>1</v>
      </c>
      <c r="AO111" s="44" t="s">
        <v>273</v>
      </c>
      <c r="AP111" s="44" t="s">
        <v>312</v>
      </c>
      <c r="AQ111" s="44" t="s">
        <v>292</v>
      </c>
      <c r="AR111" s="44" t="s">
        <v>1</v>
      </c>
      <c r="AS111" s="44" t="s">
        <v>152</v>
      </c>
      <c r="AT111" s="44" t="s">
        <v>153</v>
      </c>
      <c r="AU111" s="44" t="s">
        <v>154</v>
      </c>
      <c r="AV111" s="44" t="s">
        <v>154</v>
      </c>
      <c r="AW111" s="44">
        <v>21603.984222899999</v>
      </c>
      <c r="AX111" s="44" t="s">
        <v>449</v>
      </c>
      <c r="AY111" s="44">
        <v>21607.454106592348</v>
      </c>
      <c r="AZ111" s="44">
        <v>20576910.980471749</v>
      </c>
    </row>
    <row r="112" spans="1:52" ht="12.75" customHeight="1" x14ac:dyDescent="0.25">
      <c r="A112" s="43">
        <v>111</v>
      </c>
      <c r="B112" s="43">
        <v>22350</v>
      </c>
      <c r="C112" s="43">
        <v>22350</v>
      </c>
      <c r="D112" s="44" t="s">
        <v>517</v>
      </c>
      <c r="E112" s="44">
        <v>349.67344108933179</v>
      </c>
      <c r="F112" s="44" t="s">
        <v>518</v>
      </c>
      <c r="G112" s="44">
        <v>19116.772663</v>
      </c>
      <c r="H112" s="44" t="s">
        <v>519</v>
      </c>
      <c r="I112" s="44">
        <v>19116.773017899999</v>
      </c>
      <c r="J112" s="43">
        <v>10880</v>
      </c>
      <c r="K112" s="44" t="s">
        <v>519</v>
      </c>
      <c r="L112" s="44" t="s">
        <v>519</v>
      </c>
      <c r="M112" s="44" t="s">
        <v>1</v>
      </c>
      <c r="N112" s="44" t="s">
        <v>145</v>
      </c>
      <c r="O112" s="44" t="s">
        <v>264</v>
      </c>
      <c r="P112" s="44" t="s">
        <v>1</v>
      </c>
      <c r="Q112" s="45">
        <v>40030</v>
      </c>
      <c r="R112" s="44" t="s">
        <v>168</v>
      </c>
      <c r="S112" s="44" t="s">
        <v>1</v>
      </c>
      <c r="T112" s="44" t="s">
        <v>1</v>
      </c>
      <c r="U112" s="44" t="s">
        <v>1</v>
      </c>
      <c r="V112" s="44" t="s">
        <v>1</v>
      </c>
      <c r="W112" s="44" t="s">
        <v>1</v>
      </c>
      <c r="X112" s="44">
        <v>0</v>
      </c>
      <c r="Y112" s="44">
        <v>0</v>
      </c>
      <c r="Z112" s="44">
        <v>0</v>
      </c>
      <c r="AA112" s="44">
        <v>0</v>
      </c>
      <c r="AB112" s="44">
        <v>0</v>
      </c>
      <c r="AC112" s="44">
        <v>0</v>
      </c>
      <c r="AD112" s="44">
        <v>0</v>
      </c>
      <c r="AE112" s="44">
        <v>0</v>
      </c>
      <c r="AF112" s="44">
        <v>0</v>
      </c>
      <c r="AG112" s="44" t="s">
        <v>1</v>
      </c>
      <c r="AH112" s="44" t="s">
        <v>1</v>
      </c>
      <c r="AI112" s="44" t="s">
        <v>1</v>
      </c>
      <c r="AJ112" s="44" t="s">
        <v>1</v>
      </c>
      <c r="AK112" s="44" t="s">
        <v>1</v>
      </c>
      <c r="AL112" s="44" t="s">
        <v>1</v>
      </c>
      <c r="AM112" s="44" t="s">
        <v>1</v>
      </c>
      <c r="AN112" s="44" t="s">
        <v>1</v>
      </c>
      <c r="AO112" s="44" t="s">
        <v>232</v>
      </c>
      <c r="AP112" s="44" t="s">
        <v>312</v>
      </c>
      <c r="AQ112" s="44" t="s">
        <v>292</v>
      </c>
      <c r="AR112" s="44" t="s">
        <v>1</v>
      </c>
      <c r="AS112" s="44" t="s">
        <v>152</v>
      </c>
      <c r="AT112" s="44" t="s">
        <v>153</v>
      </c>
      <c r="AU112" s="44" t="s">
        <v>154</v>
      </c>
      <c r="AV112" s="44" t="s">
        <v>154</v>
      </c>
      <c r="AW112" s="44">
        <v>19116.773017899999</v>
      </c>
      <c r="AX112" s="44" t="s">
        <v>449</v>
      </c>
      <c r="AY112" s="44">
        <v>17374.271520512804</v>
      </c>
      <c r="AZ112" s="44">
        <v>15231559.879558995</v>
      </c>
    </row>
    <row r="113" spans="1:52" ht="12.75" customHeight="1" x14ac:dyDescent="0.25">
      <c r="A113" s="43">
        <v>112</v>
      </c>
      <c r="B113" s="43">
        <v>22354</v>
      </c>
      <c r="C113" s="43">
        <v>22354</v>
      </c>
      <c r="D113" s="44" t="s">
        <v>520</v>
      </c>
      <c r="E113" s="44">
        <v>21.794686320843656</v>
      </c>
      <c r="F113" s="44" t="s">
        <v>521</v>
      </c>
      <c r="G113" s="44">
        <v>19564.168269400001</v>
      </c>
      <c r="H113" s="44" t="s">
        <v>522</v>
      </c>
      <c r="I113" s="44">
        <v>19564.168300500001</v>
      </c>
      <c r="J113" s="43">
        <v>10804</v>
      </c>
      <c r="K113" s="44" t="s">
        <v>522</v>
      </c>
      <c r="L113" s="44" t="s">
        <v>522</v>
      </c>
      <c r="M113" s="44" t="s">
        <v>1</v>
      </c>
      <c r="N113" s="44" t="s">
        <v>145</v>
      </c>
      <c r="O113" s="44" t="s">
        <v>264</v>
      </c>
      <c r="P113" s="44" t="s">
        <v>1</v>
      </c>
      <c r="Q113" s="45">
        <v>40030</v>
      </c>
      <c r="R113" s="44" t="s">
        <v>168</v>
      </c>
      <c r="S113" s="44" t="s">
        <v>1</v>
      </c>
      <c r="T113" s="44" t="s">
        <v>1</v>
      </c>
      <c r="U113" s="44" t="s">
        <v>1</v>
      </c>
      <c r="V113" s="44" t="s">
        <v>1</v>
      </c>
      <c r="W113" s="44" t="s">
        <v>1</v>
      </c>
      <c r="X113" s="44">
        <v>0</v>
      </c>
      <c r="Y113" s="44">
        <v>0</v>
      </c>
      <c r="Z113" s="44">
        <v>0</v>
      </c>
      <c r="AA113" s="44">
        <v>0</v>
      </c>
      <c r="AB113" s="44">
        <v>0</v>
      </c>
      <c r="AC113" s="44">
        <v>0</v>
      </c>
      <c r="AD113" s="44">
        <v>0</v>
      </c>
      <c r="AE113" s="44">
        <v>0</v>
      </c>
      <c r="AF113" s="44">
        <v>0</v>
      </c>
      <c r="AG113" s="44" t="s">
        <v>1</v>
      </c>
      <c r="AH113" s="44" t="s">
        <v>1</v>
      </c>
      <c r="AI113" s="44" t="s">
        <v>1</v>
      </c>
      <c r="AJ113" s="44" t="s">
        <v>1</v>
      </c>
      <c r="AK113" s="44" t="s">
        <v>1</v>
      </c>
      <c r="AL113" s="44" t="s">
        <v>1</v>
      </c>
      <c r="AM113" s="44" t="s">
        <v>1</v>
      </c>
      <c r="AN113" s="44" t="s">
        <v>1</v>
      </c>
      <c r="AO113" s="44" t="s">
        <v>183</v>
      </c>
      <c r="AP113" s="44" t="s">
        <v>267</v>
      </c>
      <c r="AQ113" s="44" t="s">
        <v>292</v>
      </c>
      <c r="AR113" s="44" t="s">
        <v>1</v>
      </c>
      <c r="AS113" s="44" t="s">
        <v>152</v>
      </c>
      <c r="AT113" s="44" t="s">
        <v>153</v>
      </c>
      <c r="AU113" s="44" t="s">
        <v>154</v>
      </c>
      <c r="AV113" s="44" t="s">
        <v>154</v>
      </c>
      <c r="AW113" s="44">
        <v>19564.168300500001</v>
      </c>
      <c r="AX113" s="44" t="s">
        <v>449</v>
      </c>
      <c r="AY113" s="44">
        <v>5862.4535772912386</v>
      </c>
      <c r="AZ113" s="44">
        <v>949386.38157558627</v>
      </c>
    </row>
    <row r="114" spans="1:52" ht="12.75" customHeight="1" x14ac:dyDescent="0.25">
      <c r="A114" s="43">
        <v>113</v>
      </c>
      <c r="B114" s="43">
        <v>22384</v>
      </c>
      <c r="C114" s="43">
        <v>22384</v>
      </c>
      <c r="D114" s="44" t="s">
        <v>523</v>
      </c>
      <c r="E114" s="44">
        <v>485.40231534922049</v>
      </c>
      <c r="F114" s="44" t="s">
        <v>524</v>
      </c>
      <c r="G114" s="44">
        <v>18985.982716499999</v>
      </c>
      <c r="H114" s="44" t="s">
        <v>525</v>
      </c>
      <c r="I114" s="44">
        <v>18985.982810000001</v>
      </c>
      <c r="J114" s="43">
        <v>10827</v>
      </c>
      <c r="K114" s="44" t="s">
        <v>525</v>
      </c>
      <c r="L114" s="44" t="s">
        <v>525</v>
      </c>
      <c r="M114" s="44" t="s">
        <v>1</v>
      </c>
      <c r="N114" s="44" t="s">
        <v>145</v>
      </c>
      <c r="O114" s="44" t="s">
        <v>264</v>
      </c>
      <c r="P114" s="44" t="s">
        <v>1</v>
      </c>
      <c r="Q114" s="45">
        <v>40030</v>
      </c>
      <c r="R114" s="44" t="s">
        <v>168</v>
      </c>
      <c r="S114" s="44" t="s">
        <v>1</v>
      </c>
      <c r="T114" s="44" t="s">
        <v>1</v>
      </c>
      <c r="U114" s="44" t="s">
        <v>1</v>
      </c>
      <c r="V114" s="44" t="s">
        <v>1</v>
      </c>
      <c r="W114" s="44" t="s">
        <v>1</v>
      </c>
      <c r="X114" s="44">
        <v>0</v>
      </c>
      <c r="Y114" s="44">
        <v>0</v>
      </c>
      <c r="Z114" s="44">
        <v>0</v>
      </c>
      <c r="AA114" s="44">
        <v>0</v>
      </c>
      <c r="AB114" s="44">
        <v>0</v>
      </c>
      <c r="AC114" s="44">
        <v>0</v>
      </c>
      <c r="AD114" s="44">
        <v>0</v>
      </c>
      <c r="AE114" s="44">
        <v>0</v>
      </c>
      <c r="AF114" s="44">
        <v>0</v>
      </c>
      <c r="AG114" s="44" t="s">
        <v>1</v>
      </c>
      <c r="AH114" s="44" t="s">
        <v>1</v>
      </c>
      <c r="AI114" s="44" t="s">
        <v>1</v>
      </c>
      <c r="AJ114" s="44" t="s">
        <v>1</v>
      </c>
      <c r="AK114" s="44" t="s">
        <v>1</v>
      </c>
      <c r="AL114" s="44" t="s">
        <v>1</v>
      </c>
      <c r="AM114" s="44" t="s">
        <v>1</v>
      </c>
      <c r="AN114" s="44" t="s">
        <v>1</v>
      </c>
      <c r="AO114" s="44" t="s">
        <v>526</v>
      </c>
      <c r="AP114" s="44" t="s">
        <v>267</v>
      </c>
      <c r="AQ114" s="44" t="s">
        <v>292</v>
      </c>
      <c r="AR114" s="44" t="s">
        <v>1</v>
      </c>
      <c r="AS114" s="44" t="s">
        <v>152</v>
      </c>
      <c r="AT114" s="44" t="s">
        <v>153</v>
      </c>
      <c r="AU114" s="44" t="s">
        <v>154</v>
      </c>
      <c r="AV114" s="44" t="s">
        <v>154</v>
      </c>
      <c r="AW114" s="44">
        <v>18985.982810000001</v>
      </c>
      <c r="AX114" s="44" t="s">
        <v>449</v>
      </c>
      <c r="AY114" s="44">
        <v>18985.982809984285</v>
      </c>
      <c r="AZ114" s="44">
        <v>21144543.240218047</v>
      </c>
    </row>
    <row r="115" spans="1:52" ht="12.75" customHeight="1" x14ac:dyDescent="0.25">
      <c r="A115" s="43">
        <v>114</v>
      </c>
      <c r="B115" s="43">
        <v>22385</v>
      </c>
      <c r="C115" s="43">
        <v>22385</v>
      </c>
      <c r="D115" s="44" t="s">
        <v>527</v>
      </c>
      <c r="E115" s="44">
        <v>641.04643703793215</v>
      </c>
      <c r="F115" s="44" t="s">
        <v>528</v>
      </c>
      <c r="G115" s="44">
        <v>21144.572020200001</v>
      </c>
      <c r="H115" s="44" t="s">
        <v>529</v>
      </c>
      <c r="I115" s="44">
        <v>21144.572400699999</v>
      </c>
      <c r="J115" s="43">
        <v>10828</v>
      </c>
      <c r="K115" s="44" t="s">
        <v>529</v>
      </c>
      <c r="L115" s="44" t="s">
        <v>529</v>
      </c>
      <c r="M115" s="44" t="s">
        <v>1</v>
      </c>
      <c r="N115" s="44" t="s">
        <v>145</v>
      </c>
      <c r="O115" s="44" t="s">
        <v>264</v>
      </c>
      <c r="P115" s="44" t="s">
        <v>1</v>
      </c>
      <c r="Q115" s="45">
        <v>40030</v>
      </c>
      <c r="R115" s="44" t="s">
        <v>168</v>
      </c>
      <c r="S115" s="44" t="s">
        <v>1</v>
      </c>
      <c r="T115" s="44" t="s">
        <v>1</v>
      </c>
      <c r="U115" s="44" t="s">
        <v>1</v>
      </c>
      <c r="V115" s="44" t="s">
        <v>1</v>
      </c>
      <c r="W115" s="44" t="s">
        <v>1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4">
        <v>0</v>
      </c>
      <c r="AF115" s="44">
        <v>0</v>
      </c>
      <c r="AG115" s="44" t="s">
        <v>1</v>
      </c>
      <c r="AH115" s="44" t="s">
        <v>1</v>
      </c>
      <c r="AI115" s="44" t="s">
        <v>1</v>
      </c>
      <c r="AJ115" s="44" t="s">
        <v>1</v>
      </c>
      <c r="AK115" s="44" t="s">
        <v>1</v>
      </c>
      <c r="AL115" s="44" t="s">
        <v>1</v>
      </c>
      <c r="AM115" s="44" t="s">
        <v>1</v>
      </c>
      <c r="AN115" s="44" t="s">
        <v>1</v>
      </c>
      <c r="AO115" s="44" t="s">
        <v>161</v>
      </c>
      <c r="AP115" s="44" t="s">
        <v>267</v>
      </c>
      <c r="AQ115" s="44" t="s">
        <v>292</v>
      </c>
      <c r="AR115" s="44" t="s">
        <v>1</v>
      </c>
      <c r="AS115" s="44" t="s">
        <v>152</v>
      </c>
      <c r="AT115" s="44" t="s">
        <v>153</v>
      </c>
      <c r="AU115" s="44" t="s">
        <v>154</v>
      </c>
      <c r="AV115" s="44" t="s">
        <v>154</v>
      </c>
      <c r="AW115" s="44">
        <v>21144.572400699999</v>
      </c>
      <c r="AX115" s="44" t="s">
        <v>449</v>
      </c>
      <c r="AY115" s="44">
        <v>21144.572400661193</v>
      </c>
      <c r="AZ115" s="44">
        <v>27924579.822934356</v>
      </c>
    </row>
    <row r="116" spans="1:52" ht="12.75" customHeight="1" x14ac:dyDescent="0.25">
      <c r="A116" s="43">
        <v>115</v>
      </c>
      <c r="B116" s="43">
        <v>22390</v>
      </c>
      <c r="C116" s="43">
        <v>22390</v>
      </c>
      <c r="D116" s="44" t="s">
        <v>530</v>
      </c>
      <c r="E116" s="44">
        <v>617.92914208880779</v>
      </c>
      <c r="F116" s="44" t="s">
        <v>531</v>
      </c>
      <c r="G116" s="44">
        <v>20753.420912500002</v>
      </c>
      <c r="H116" s="44" t="s">
        <v>532</v>
      </c>
      <c r="I116" s="44">
        <v>20753.421058100001</v>
      </c>
      <c r="J116" s="43">
        <v>10829</v>
      </c>
      <c r="K116" s="44" t="s">
        <v>532</v>
      </c>
      <c r="L116" s="44" t="s">
        <v>532</v>
      </c>
      <c r="M116" s="44" t="s">
        <v>1</v>
      </c>
      <c r="N116" s="44" t="s">
        <v>145</v>
      </c>
      <c r="O116" s="44" t="s">
        <v>264</v>
      </c>
      <c r="P116" s="44" t="s">
        <v>1</v>
      </c>
      <c r="Q116" s="45">
        <v>40030</v>
      </c>
      <c r="R116" s="44" t="s">
        <v>168</v>
      </c>
      <c r="S116" s="44" t="s">
        <v>1</v>
      </c>
      <c r="T116" s="44" t="s">
        <v>1</v>
      </c>
      <c r="U116" s="44" t="s">
        <v>1</v>
      </c>
      <c r="V116" s="44" t="s">
        <v>1</v>
      </c>
      <c r="W116" s="44" t="s">
        <v>1</v>
      </c>
      <c r="X116" s="44">
        <v>0</v>
      </c>
      <c r="Y116" s="44">
        <v>0</v>
      </c>
      <c r="Z116" s="44">
        <v>0</v>
      </c>
      <c r="AA116" s="44">
        <v>0</v>
      </c>
      <c r="AB116" s="44">
        <v>0</v>
      </c>
      <c r="AC116" s="44">
        <v>0</v>
      </c>
      <c r="AD116" s="44">
        <v>0</v>
      </c>
      <c r="AE116" s="44">
        <v>0</v>
      </c>
      <c r="AF116" s="44">
        <v>0</v>
      </c>
      <c r="AG116" s="44" t="s">
        <v>1</v>
      </c>
      <c r="AH116" s="44" t="s">
        <v>1</v>
      </c>
      <c r="AI116" s="44" t="s">
        <v>1</v>
      </c>
      <c r="AJ116" s="44" t="s">
        <v>1</v>
      </c>
      <c r="AK116" s="44" t="s">
        <v>1</v>
      </c>
      <c r="AL116" s="44" t="s">
        <v>1</v>
      </c>
      <c r="AM116" s="44" t="s">
        <v>1</v>
      </c>
      <c r="AN116" s="44" t="s">
        <v>1</v>
      </c>
      <c r="AO116" s="44" t="s">
        <v>533</v>
      </c>
      <c r="AP116" s="44" t="s">
        <v>267</v>
      </c>
      <c r="AQ116" s="44" t="s">
        <v>292</v>
      </c>
      <c r="AR116" s="44" t="s">
        <v>1</v>
      </c>
      <c r="AS116" s="44" t="s">
        <v>152</v>
      </c>
      <c r="AT116" s="44" t="s">
        <v>153</v>
      </c>
      <c r="AU116" s="44" t="s">
        <v>154</v>
      </c>
      <c r="AV116" s="44" t="s">
        <v>154</v>
      </c>
      <c r="AW116" s="44">
        <v>20753.421058100001</v>
      </c>
      <c r="AX116" s="44" t="s">
        <v>449</v>
      </c>
      <c r="AY116" s="44">
        <v>20753.421058110944</v>
      </c>
      <c r="AZ116" s="44">
        <v>26917570.637732998</v>
      </c>
    </row>
    <row r="117" spans="1:52" ht="12.75" customHeight="1" x14ac:dyDescent="0.25">
      <c r="A117" s="43">
        <v>116</v>
      </c>
      <c r="B117" s="43">
        <v>22394</v>
      </c>
      <c r="C117" s="43">
        <v>22394</v>
      </c>
      <c r="D117" s="44" t="s">
        <v>404</v>
      </c>
      <c r="E117" s="44">
        <v>339.09819976200117</v>
      </c>
      <c r="F117" s="44" t="s">
        <v>405</v>
      </c>
      <c r="G117" s="44">
        <v>20648.3899786</v>
      </c>
      <c r="H117" s="44" t="s">
        <v>406</v>
      </c>
      <c r="I117" s="44">
        <v>20648.390302600001</v>
      </c>
      <c r="J117" s="43">
        <v>10819</v>
      </c>
      <c r="K117" s="44" t="s">
        <v>406</v>
      </c>
      <c r="L117" s="44" t="s">
        <v>406</v>
      </c>
      <c r="M117" s="44" t="s">
        <v>1</v>
      </c>
      <c r="N117" s="44" t="s">
        <v>145</v>
      </c>
      <c r="O117" s="44" t="s">
        <v>264</v>
      </c>
      <c r="P117" s="44" t="s">
        <v>1</v>
      </c>
      <c r="Q117" s="45">
        <v>40030</v>
      </c>
      <c r="R117" s="44" t="s">
        <v>168</v>
      </c>
      <c r="S117" s="44" t="s">
        <v>1</v>
      </c>
      <c r="T117" s="44" t="s">
        <v>1</v>
      </c>
      <c r="U117" s="44" t="s">
        <v>1</v>
      </c>
      <c r="V117" s="44" t="s">
        <v>1</v>
      </c>
      <c r="W117" s="44" t="s">
        <v>1</v>
      </c>
      <c r="X117" s="44">
        <v>0</v>
      </c>
      <c r="Y117" s="44">
        <v>0</v>
      </c>
      <c r="Z117" s="44">
        <v>0</v>
      </c>
      <c r="AA117" s="44">
        <v>0</v>
      </c>
      <c r="AB117" s="44">
        <v>0</v>
      </c>
      <c r="AC117" s="44">
        <v>0</v>
      </c>
      <c r="AD117" s="44">
        <v>0</v>
      </c>
      <c r="AE117" s="44">
        <v>0</v>
      </c>
      <c r="AF117" s="44">
        <v>0</v>
      </c>
      <c r="AG117" s="44" t="s">
        <v>1</v>
      </c>
      <c r="AH117" s="44" t="s">
        <v>1</v>
      </c>
      <c r="AI117" s="44" t="s">
        <v>1</v>
      </c>
      <c r="AJ117" s="44" t="s">
        <v>1</v>
      </c>
      <c r="AK117" s="44" t="s">
        <v>1</v>
      </c>
      <c r="AL117" s="44" t="s">
        <v>1</v>
      </c>
      <c r="AM117" s="44" t="s">
        <v>1</v>
      </c>
      <c r="AN117" s="44" t="s">
        <v>1</v>
      </c>
      <c r="AO117" s="44" t="s">
        <v>187</v>
      </c>
      <c r="AP117" s="44" t="s">
        <v>267</v>
      </c>
      <c r="AQ117" s="44" t="s">
        <v>292</v>
      </c>
      <c r="AR117" s="44" t="s">
        <v>1</v>
      </c>
      <c r="AS117" s="44" t="s">
        <v>152</v>
      </c>
      <c r="AT117" s="44" t="s">
        <v>153</v>
      </c>
      <c r="AU117" s="44" t="s">
        <v>154</v>
      </c>
      <c r="AV117" s="44" t="s">
        <v>154</v>
      </c>
      <c r="AW117" s="44">
        <v>20648.390302600001</v>
      </c>
      <c r="AX117" s="44" t="s">
        <v>449</v>
      </c>
      <c r="AY117" s="44">
        <v>17264.428363081202</v>
      </c>
      <c r="AZ117" s="44">
        <v>14771544.543589503</v>
      </c>
    </row>
    <row r="118" spans="1:52" ht="12.75" customHeight="1" x14ac:dyDescent="0.25">
      <c r="A118" s="43">
        <v>117</v>
      </c>
      <c r="B118" s="43">
        <v>22686</v>
      </c>
      <c r="C118" s="43">
        <v>22686</v>
      </c>
      <c r="D118" s="44" t="s">
        <v>534</v>
      </c>
      <c r="E118" s="44">
        <v>27.999950488757616</v>
      </c>
      <c r="F118" s="44" t="s">
        <v>535</v>
      </c>
      <c r="G118" s="44">
        <v>16675.067081900001</v>
      </c>
      <c r="H118" s="44" t="s">
        <v>536</v>
      </c>
      <c r="I118" s="44">
        <v>16675.066596000001</v>
      </c>
      <c r="J118" s="43">
        <v>11116</v>
      </c>
      <c r="K118" s="44" t="s">
        <v>536</v>
      </c>
      <c r="L118" s="44" t="s">
        <v>536</v>
      </c>
      <c r="M118" s="44" t="s">
        <v>1</v>
      </c>
      <c r="N118" s="44" t="s">
        <v>145</v>
      </c>
      <c r="O118" s="44" t="s">
        <v>264</v>
      </c>
      <c r="P118" s="44" t="s">
        <v>1</v>
      </c>
      <c r="Q118" s="45">
        <v>40030</v>
      </c>
      <c r="R118" s="44" t="s">
        <v>168</v>
      </c>
      <c r="S118" s="44" t="s">
        <v>1</v>
      </c>
      <c r="T118" s="44" t="s">
        <v>1</v>
      </c>
      <c r="U118" s="44" t="s">
        <v>1</v>
      </c>
      <c r="V118" s="44" t="s">
        <v>1</v>
      </c>
      <c r="W118" s="44" t="s">
        <v>1</v>
      </c>
      <c r="X118" s="44">
        <v>0</v>
      </c>
      <c r="Y118" s="44">
        <v>0</v>
      </c>
      <c r="Z118" s="44">
        <v>0</v>
      </c>
      <c r="AA118" s="44">
        <v>0</v>
      </c>
      <c r="AB118" s="44">
        <v>0</v>
      </c>
      <c r="AC118" s="44">
        <v>0</v>
      </c>
      <c r="AD118" s="44">
        <v>0</v>
      </c>
      <c r="AE118" s="44">
        <v>0</v>
      </c>
      <c r="AF118" s="44">
        <v>0</v>
      </c>
      <c r="AG118" s="44" t="s">
        <v>1</v>
      </c>
      <c r="AH118" s="44" t="s">
        <v>1</v>
      </c>
      <c r="AI118" s="44" t="s">
        <v>1</v>
      </c>
      <c r="AJ118" s="44" t="s">
        <v>1</v>
      </c>
      <c r="AK118" s="44" t="s">
        <v>1</v>
      </c>
      <c r="AL118" s="44" t="s">
        <v>1</v>
      </c>
      <c r="AM118" s="44" t="s">
        <v>1</v>
      </c>
      <c r="AN118" s="44" t="s">
        <v>1</v>
      </c>
      <c r="AO118" s="44" t="s">
        <v>349</v>
      </c>
      <c r="AP118" s="44" t="s">
        <v>312</v>
      </c>
      <c r="AQ118" s="44" t="s">
        <v>292</v>
      </c>
      <c r="AR118" s="44" t="s">
        <v>1</v>
      </c>
      <c r="AS118" s="44" t="s">
        <v>152</v>
      </c>
      <c r="AT118" s="44" t="s">
        <v>153</v>
      </c>
      <c r="AU118" s="44" t="s">
        <v>154</v>
      </c>
      <c r="AV118" s="44" t="s">
        <v>154</v>
      </c>
      <c r="AW118" s="44">
        <v>16675.066596000001</v>
      </c>
      <c r="AX118" s="44" t="s">
        <v>449</v>
      </c>
      <c r="AY118" s="44">
        <v>5537.1322638739948</v>
      </c>
      <c r="AZ118" s="44">
        <v>1219685.2302994682</v>
      </c>
    </row>
    <row r="119" spans="1:52" ht="12.75" customHeight="1" x14ac:dyDescent="0.25">
      <c r="A119" s="43">
        <v>118</v>
      </c>
      <c r="B119" s="43">
        <v>23432</v>
      </c>
      <c r="C119" s="43">
        <v>23432</v>
      </c>
      <c r="D119" s="44" t="s">
        <v>537</v>
      </c>
      <c r="E119" s="44">
        <v>13.968191964122116</v>
      </c>
      <c r="F119" s="44" t="s">
        <v>538</v>
      </c>
      <c r="G119" s="44">
        <v>21855.872428300001</v>
      </c>
      <c r="H119" s="44" t="s">
        <v>539</v>
      </c>
      <c r="I119" s="44">
        <v>21855.872482300001</v>
      </c>
      <c r="J119" s="43">
        <v>10853</v>
      </c>
      <c r="K119" s="44" t="s">
        <v>539</v>
      </c>
      <c r="L119" s="44" t="s">
        <v>539</v>
      </c>
      <c r="M119" s="44" t="s">
        <v>1</v>
      </c>
      <c r="N119" s="44" t="s">
        <v>145</v>
      </c>
      <c r="O119" s="44" t="s">
        <v>264</v>
      </c>
      <c r="P119" s="44" t="s">
        <v>1</v>
      </c>
      <c r="Q119" s="45">
        <v>40030</v>
      </c>
      <c r="R119" s="44" t="s">
        <v>168</v>
      </c>
      <c r="S119" s="44" t="s">
        <v>1</v>
      </c>
      <c r="T119" s="44" t="s">
        <v>1</v>
      </c>
      <c r="U119" s="44" t="s">
        <v>1</v>
      </c>
      <c r="V119" s="44" t="s">
        <v>1</v>
      </c>
      <c r="W119" s="44" t="s">
        <v>1</v>
      </c>
      <c r="X119" s="44">
        <v>0</v>
      </c>
      <c r="Y119" s="44">
        <v>0</v>
      </c>
      <c r="Z119" s="44">
        <v>0</v>
      </c>
      <c r="AA119" s="44">
        <v>0</v>
      </c>
      <c r="AB119" s="44">
        <v>0</v>
      </c>
      <c r="AC119" s="44">
        <v>0</v>
      </c>
      <c r="AD119" s="44">
        <v>0</v>
      </c>
      <c r="AE119" s="44">
        <v>0</v>
      </c>
      <c r="AF119" s="44">
        <v>0</v>
      </c>
      <c r="AG119" s="44" t="s">
        <v>1</v>
      </c>
      <c r="AH119" s="44" t="s">
        <v>1</v>
      </c>
      <c r="AI119" s="44" t="s">
        <v>1</v>
      </c>
      <c r="AJ119" s="44" t="s">
        <v>1</v>
      </c>
      <c r="AK119" s="44" t="s">
        <v>1</v>
      </c>
      <c r="AL119" s="44" t="s">
        <v>1</v>
      </c>
      <c r="AM119" s="44" t="s">
        <v>1</v>
      </c>
      <c r="AN119" s="44" t="s">
        <v>1</v>
      </c>
      <c r="AO119" s="44" t="s">
        <v>224</v>
      </c>
      <c r="AP119" s="44" t="s">
        <v>312</v>
      </c>
      <c r="AQ119" s="44" t="s">
        <v>292</v>
      </c>
      <c r="AR119" s="44" t="s">
        <v>1</v>
      </c>
      <c r="AS119" s="44" t="s">
        <v>152</v>
      </c>
      <c r="AT119" s="44" t="s">
        <v>153</v>
      </c>
      <c r="AU119" s="44" t="s">
        <v>154</v>
      </c>
      <c r="AV119" s="44" t="s">
        <v>154</v>
      </c>
      <c r="AW119" s="44">
        <v>21855.872482300001</v>
      </c>
      <c r="AX119" s="44" t="s">
        <v>449</v>
      </c>
      <c r="AY119" s="44">
        <v>3780.1930154644901</v>
      </c>
      <c r="AZ119" s="44">
        <v>608452.32540546893</v>
      </c>
    </row>
    <row r="120" spans="1:52" ht="12.75" customHeight="1" x14ac:dyDescent="0.25">
      <c r="A120" s="43">
        <v>119</v>
      </c>
      <c r="B120" s="43">
        <v>24373</v>
      </c>
      <c r="C120" s="43">
        <v>24373</v>
      </c>
      <c r="D120" s="44" t="s">
        <v>540</v>
      </c>
      <c r="E120" s="44">
        <v>479.41835349902345</v>
      </c>
      <c r="F120" s="44" t="s">
        <v>541</v>
      </c>
      <c r="G120" s="44">
        <v>19378.381950700001</v>
      </c>
      <c r="H120" s="44" t="s">
        <v>542</v>
      </c>
      <c r="I120" s="44">
        <v>19378.381990099999</v>
      </c>
      <c r="J120" s="43">
        <v>10842</v>
      </c>
      <c r="K120" s="44" t="s">
        <v>542</v>
      </c>
      <c r="L120" s="44" t="s">
        <v>542</v>
      </c>
      <c r="M120" s="44" t="s">
        <v>1</v>
      </c>
      <c r="N120" s="44" t="s">
        <v>145</v>
      </c>
      <c r="O120" s="44" t="s">
        <v>264</v>
      </c>
      <c r="P120" s="44" t="s">
        <v>1</v>
      </c>
      <c r="Q120" s="45">
        <v>40030</v>
      </c>
      <c r="R120" s="44" t="s">
        <v>168</v>
      </c>
      <c r="S120" s="44" t="s">
        <v>1</v>
      </c>
      <c r="T120" s="44" t="s">
        <v>1</v>
      </c>
      <c r="U120" s="44" t="s">
        <v>1</v>
      </c>
      <c r="V120" s="44" t="s">
        <v>1</v>
      </c>
      <c r="W120" s="44" t="s">
        <v>1</v>
      </c>
      <c r="X120" s="44">
        <v>0</v>
      </c>
      <c r="Y120" s="44">
        <v>0</v>
      </c>
      <c r="Z120" s="44">
        <v>0</v>
      </c>
      <c r="AA120" s="44">
        <v>0</v>
      </c>
      <c r="AB120" s="44">
        <v>0</v>
      </c>
      <c r="AC120" s="44">
        <v>0</v>
      </c>
      <c r="AD120" s="44">
        <v>0</v>
      </c>
      <c r="AE120" s="44">
        <v>0</v>
      </c>
      <c r="AF120" s="44">
        <v>0</v>
      </c>
      <c r="AG120" s="44" t="s">
        <v>1</v>
      </c>
      <c r="AH120" s="44" t="s">
        <v>1</v>
      </c>
      <c r="AI120" s="44" t="s">
        <v>1</v>
      </c>
      <c r="AJ120" s="44" t="s">
        <v>1</v>
      </c>
      <c r="AK120" s="44" t="s">
        <v>1</v>
      </c>
      <c r="AL120" s="44" t="s">
        <v>1</v>
      </c>
      <c r="AM120" s="44" t="s">
        <v>1</v>
      </c>
      <c r="AN120" s="44" t="s">
        <v>1</v>
      </c>
      <c r="AO120" s="44" t="s">
        <v>329</v>
      </c>
      <c r="AP120" s="44" t="s">
        <v>312</v>
      </c>
      <c r="AQ120" s="44" t="s">
        <v>292</v>
      </c>
      <c r="AR120" s="44" t="s">
        <v>1</v>
      </c>
      <c r="AS120" s="44" t="s">
        <v>152</v>
      </c>
      <c r="AT120" s="44" t="s">
        <v>153</v>
      </c>
      <c r="AU120" s="44" t="s">
        <v>154</v>
      </c>
      <c r="AV120" s="44" t="s">
        <v>154</v>
      </c>
      <c r="AW120" s="44">
        <v>19378.381990099999</v>
      </c>
      <c r="AX120" s="44" t="s">
        <v>449</v>
      </c>
      <c r="AY120" s="44">
        <v>19378.381990140599</v>
      </c>
      <c r="AZ120" s="44">
        <v>20883636.660739314</v>
      </c>
    </row>
    <row r="121" spans="1:52" ht="12.75" customHeight="1" x14ac:dyDescent="0.25">
      <c r="A121" s="43">
        <v>120</v>
      </c>
      <c r="B121" s="43">
        <v>24374</v>
      </c>
      <c r="C121" s="43">
        <v>24374</v>
      </c>
      <c r="D121" s="44" t="s">
        <v>543</v>
      </c>
      <c r="E121" s="44">
        <v>655.54256679980529</v>
      </c>
      <c r="F121" s="44" t="s">
        <v>544</v>
      </c>
      <c r="G121" s="44">
        <v>21469.800976800001</v>
      </c>
      <c r="H121" s="44" t="s">
        <v>545</v>
      </c>
      <c r="I121" s="44">
        <v>21469.801173100001</v>
      </c>
      <c r="J121" s="43">
        <v>10843</v>
      </c>
      <c r="K121" s="44" t="s">
        <v>545</v>
      </c>
      <c r="L121" s="44" t="s">
        <v>545</v>
      </c>
      <c r="M121" s="44" t="s">
        <v>1</v>
      </c>
      <c r="N121" s="44" t="s">
        <v>145</v>
      </c>
      <c r="O121" s="44" t="s">
        <v>264</v>
      </c>
      <c r="P121" s="44" t="s">
        <v>1</v>
      </c>
      <c r="Q121" s="45">
        <v>40030</v>
      </c>
      <c r="R121" s="44" t="s">
        <v>168</v>
      </c>
      <c r="S121" s="44" t="s">
        <v>1</v>
      </c>
      <c r="T121" s="44" t="s">
        <v>1</v>
      </c>
      <c r="U121" s="44" t="s">
        <v>1</v>
      </c>
      <c r="V121" s="44" t="s">
        <v>1</v>
      </c>
      <c r="W121" s="44" t="s">
        <v>1</v>
      </c>
      <c r="X121" s="44">
        <v>0</v>
      </c>
      <c r="Y121" s="44">
        <v>0</v>
      </c>
      <c r="Z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 t="s">
        <v>1</v>
      </c>
      <c r="AH121" s="44" t="s">
        <v>1</v>
      </c>
      <c r="AI121" s="44" t="s">
        <v>1</v>
      </c>
      <c r="AJ121" s="44" t="s">
        <v>1</v>
      </c>
      <c r="AK121" s="44" t="s">
        <v>1</v>
      </c>
      <c r="AL121" s="44" t="s">
        <v>1</v>
      </c>
      <c r="AM121" s="44" t="s">
        <v>1</v>
      </c>
      <c r="AN121" s="44" t="s">
        <v>1</v>
      </c>
      <c r="AO121" s="44" t="s">
        <v>296</v>
      </c>
      <c r="AP121" s="44" t="s">
        <v>312</v>
      </c>
      <c r="AQ121" s="44" t="s">
        <v>292</v>
      </c>
      <c r="AR121" s="44" t="s">
        <v>1</v>
      </c>
      <c r="AS121" s="44" t="s">
        <v>152</v>
      </c>
      <c r="AT121" s="44" t="s">
        <v>153</v>
      </c>
      <c r="AU121" s="44" t="s">
        <v>154</v>
      </c>
      <c r="AV121" s="44" t="s">
        <v>154</v>
      </c>
      <c r="AW121" s="44">
        <v>21469.801173100001</v>
      </c>
      <c r="AX121" s="44" t="s">
        <v>449</v>
      </c>
      <c r="AY121" s="44">
        <v>21469.801173118176</v>
      </c>
      <c r="AZ121" s="44">
        <v>28555841.106780805</v>
      </c>
    </row>
    <row r="122" spans="1:52" ht="12.75" customHeight="1" x14ac:dyDescent="0.25">
      <c r="A122" s="43">
        <v>121</v>
      </c>
      <c r="B122" s="43">
        <v>24876</v>
      </c>
      <c r="C122" s="43">
        <v>24876</v>
      </c>
      <c r="D122" s="44" t="s">
        <v>410</v>
      </c>
      <c r="E122" s="44">
        <v>659.83067057147218</v>
      </c>
      <c r="F122" s="44" t="s">
        <v>411</v>
      </c>
      <c r="G122" s="44">
        <v>21869.079521200001</v>
      </c>
      <c r="H122" s="44" t="s">
        <v>412</v>
      </c>
      <c r="I122" s="44">
        <v>21869.079848599999</v>
      </c>
      <c r="J122" s="43">
        <v>10877</v>
      </c>
      <c r="K122" s="44" t="s">
        <v>412</v>
      </c>
      <c r="L122" s="44" t="s">
        <v>412</v>
      </c>
      <c r="M122" s="44" t="s">
        <v>1</v>
      </c>
      <c r="N122" s="44" t="s">
        <v>145</v>
      </c>
      <c r="O122" s="44" t="s">
        <v>264</v>
      </c>
      <c r="P122" s="44" t="s">
        <v>1</v>
      </c>
      <c r="Q122" s="45">
        <v>40030</v>
      </c>
      <c r="R122" s="44" t="s">
        <v>168</v>
      </c>
      <c r="S122" s="44" t="s">
        <v>1</v>
      </c>
      <c r="T122" s="44" t="s">
        <v>1</v>
      </c>
      <c r="U122" s="44" t="s">
        <v>1</v>
      </c>
      <c r="V122" s="44" t="s">
        <v>1</v>
      </c>
      <c r="W122" s="44" t="s">
        <v>1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 t="s">
        <v>1</v>
      </c>
      <c r="AH122" s="44" t="s">
        <v>1</v>
      </c>
      <c r="AI122" s="44" t="s">
        <v>1</v>
      </c>
      <c r="AJ122" s="44" t="s">
        <v>1</v>
      </c>
      <c r="AK122" s="44" t="s">
        <v>1</v>
      </c>
      <c r="AL122" s="44" t="s">
        <v>1</v>
      </c>
      <c r="AM122" s="44" t="s">
        <v>1</v>
      </c>
      <c r="AN122" s="44" t="s">
        <v>1</v>
      </c>
      <c r="AO122" s="44" t="s">
        <v>413</v>
      </c>
      <c r="AP122" s="44" t="s">
        <v>312</v>
      </c>
      <c r="AQ122" s="44" t="s">
        <v>292</v>
      </c>
      <c r="AR122" s="44" t="s">
        <v>1</v>
      </c>
      <c r="AS122" s="44" t="s">
        <v>152</v>
      </c>
      <c r="AT122" s="44" t="s">
        <v>153</v>
      </c>
      <c r="AU122" s="44" t="s">
        <v>154</v>
      </c>
      <c r="AV122" s="44" t="s">
        <v>154</v>
      </c>
      <c r="AW122" s="44">
        <v>21869.079848599999</v>
      </c>
      <c r="AX122" s="44" t="s">
        <v>449</v>
      </c>
      <c r="AY122" s="44">
        <v>21594.369230628101</v>
      </c>
      <c r="AZ122" s="44">
        <v>28742669.655266646</v>
      </c>
    </row>
    <row r="123" spans="1:52" ht="12.75" customHeight="1" x14ac:dyDescent="0.25">
      <c r="A123" s="43">
        <v>122</v>
      </c>
      <c r="B123" s="43">
        <v>27699</v>
      </c>
      <c r="C123" s="43">
        <v>27699</v>
      </c>
      <c r="D123" s="44" t="s">
        <v>546</v>
      </c>
      <c r="E123" s="44">
        <v>173.35149901144243</v>
      </c>
      <c r="F123" s="44" t="s">
        <v>547</v>
      </c>
      <c r="G123" s="44">
        <v>21199.967875499999</v>
      </c>
      <c r="H123" s="44" t="s">
        <v>548</v>
      </c>
      <c r="I123" s="44">
        <v>21199.968036300001</v>
      </c>
      <c r="J123" s="43">
        <v>10754</v>
      </c>
      <c r="K123" s="44" t="s">
        <v>548</v>
      </c>
      <c r="L123" s="44" t="s">
        <v>548</v>
      </c>
      <c r="M123" s="44" t="s">
        <v>1</v>
      </c>
      <c r="N123" s="44" t="s">
        <v>145</v>
      </c>
      <c r="O123" s="44" t="s">
        <v>264</v>
      </c>
      <c r="P123" s="44" t="s">
        <v>1</v>
      </c>
      <c r="Q123" s="45">
        <v>40030</v>
      </c>
      <c r="R123" s="44" t="s">
        <v>168</v>
      </c>
      <c r="S123" s="44" t="s">
        <v>1</v>
      </c>
      <c r="T123" s="44" t="s">
        <v>1</v>
      </c>
      <c r="U123" s="44" t="s">
        <v>1</v>
      </c>
      <c r="V123" s="44" t="s">
        <v>1</v>
      </c>
      <c r="W123" s="44" t="s">
        <v>1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v>0</v>
      </c>
      <c r="AD123" s="44">
        <v>0</v>
      </c>
      <c r="AE123" s="44">
        <v>0</v>
      </c>
      <c r="AF123" s="44">
        <v>0</v>
      </c>
      <c r="AG123" s="44" t="s">
        <v>1</v>
      </c>
      <c r="AH123" s="44" t="s">
        <v>1</v>
      </c>
      <c r="AI123" s="44" t="s">
        <v>1</v>
      </c>
      <c r="AJ123" s="44" t="s">
        <v>1</v>
      </c>
      <c r="AK123" s="44" t="s">
        <v>1</v>
      </c>
      <c r="AL123" s="44" t="s">
        <v>1</v>
      </c>
      <c r="AM123" s="44" t="s">
        <v>1</v>
      </c>
      <c r="AN123" s="44" t="s">
        <v>1</v>
      </c>
      <c r="AO123" s="44" t="s">
        <v>169</v>
      </c>
      <c r="AP123" s="44" t="s">
        <v>312</v>
      </c>
      <c r="AQ123" s="44" t="s">
        <v>480</v>
      </c>
      <c r="AR123" s="44" t="s">
        <v>1</v>
      </c>
      <c r="AS123" s="44" t="s">
        <v>152</v>
      </c>
      <c r="AT123" s="44" t="s">
        <v>153</v>
      </c>
      <c r="AU123" s="44" t="s">
        <v>154</v>
      </c>
      <c r="AV123" s="44" t="s">
        <v>154</v>
      </c>
      <c r="AW123" s="44">
        <v>21199.968036300001</v>
      </c>
      <c r="AX123" s="44" t="s">
        <v>449</v>
      </c>
      <c r="AY123" s="44">
        <v>12754.167602869195</v>
      </c>
      <c r="AZ123" s="44">
        <v>7551232.0461058933</v>
      </c>
    </row>
    <row r="124" spans="1:52" ht="12.75" customHeight="1" x14ac:dyDescent="0.25">
      <c r="A124" s="43">
        <v>123</v>
      </c>
      <c r="B124" s="43">
        <v>27723</v>
      </c>
      <c r="C124" s="43">
        <v>27723</v>
      </c>
      <c r="D124" s="44" t="s">
        <v>549</v>
      </c>
      <c r="E124" s="44">
        <v>274.03793309793554</v>
      </c>
      <c r="F124" s="44" t="s">
        <v>550</v>
      </c>
      <c r="G124" s="44">
        <v>26750.369633900002</v>
      </c>
      <c r="H124" s="44" t="s">
        <v>551</v>
      </c>
      <c r="I124" s="44">
        <v>26750.3686609</v>
      </c>
      <c r="J124" s="43">
        <v>10616</v>
      </c>
      <c r="K124" s="44" t="s">
        <v>551</v>
      </c>
      <c r="L124" s="44" t="s">
        <v>551</v>
      </c>
      <c r="M124" s="44" t="s">
        <v>1</v>
      </c>
      <c r="N124" s="44" t="s">
        <v>145</v>
      </c>
      <c r="O124" s="44" t="s">
        <v>264</v>
      </c>
      <c r="P124" s="44" t="s">
        <v>1</v>
      </c>
      <c r="Q124" s="45">
        <v>40030</v>
      </c>
      <c r="R124" s="44" t="s">
        <v>168</v>
      </c>
      <c r="S124" s="44" t="s">
        <v>1</v>
      </c>
      <c r="T124" s="44" t="s">
        <v>1</v>
      </c>
      <c r="U124" s="44" t="s">
        <v>1</v>
      </c>
      <c r="V124" s="44" t="s">
        <v>1</v>
      </c>
      <c r="W124" s="44" t="s">
        <v>1</v>
      </c>
      <c r="X124" s="44">
        <v>0</v>
      </c>
      <c r="Y124" s="44">
        <v>0</v>
      </c>
      <c r="Z124" s="44">
        <v>0</v>
      </c>
      <c r="AA124" s="44">
        <v>0</v>
      </c>
      <c r="AB124" s="44">
        <v>0</v>
      </c>
      <c r="AC124" s="44">
        <v>0</v>
      </c>
      <c r="AD124" s="44">
        <v>0</v>
      </c>
      <c r="AE124" s="44">
        <v>0</v>
      </c>
      <c r="AF124" s="44">
        <v>0</v>
      </c>
      <c r="AG124" s="44" t="s">
        <v>1</v>
      </c>
      <c r="AH124" s="44" t="s">
        <v>1</v>
      </c>
      <c r="AI124" s="44" t="s">
        <v>1</v>
      </c>
      <c r="AJ124" s="44" t="s">
        <v>1</v>
      </c>
      <c r="AK124" s="44" t="s">
        <v>1</v>
      </c>
      <c r="AL124" s="44" t="s">
        <v>1</v>
      </c>
      <c r="AM124" s="44" t="s">
        <v>1</v>
      </c>
      <c r="AN124" s="44" t="s">
        <v>1</v>
      </c>
      <c r="AO124" s="44" t="s">
        <v>423</v>
      </c>
      <c r="AP124" s="44" t="s">
        <v>312</v>
      </c>
      <c r="AQ124" s="44" t="s">
        <v>292</v>
      </c>
      <c r="AR124" s="44" t="s">
        <v>1</v>
      </c>
      <c r="AS124" s="44" t="s">
        <v>152</v>
      </c>
      <c r="AT124" s="44" t="s">
        <v>153</v>
      </c>
      <c r="AU124" s="44" t="s">
        <v>154</v>
      </c>
      <c r="AV124" s="44" t="s">
        <v>154</v>
      </c>
      <c r="AW124" s="44">
        <v>26750.3686609</v>
      </c>
      <c r="AX124" s="44" t="s">
        <v>449</v>
      </c>
      <c r="AY124" s="44">
        <v>18915.654282897882</v>
      </c>
      <c r="AZ124" s="44">
        <v>11936916.968813697</v>
      </c>
    </row>
    <row r="125" spans="1:52" ht="12.75" customHeight="1" x14ac:dyDescent="0.25">
      <c r="A125" s="43">
        <v>124</v>
      </c>
      <c r="B125" s="43">
        <v>28148</v>
      </c>
      <c r="C125" s="43">
        <v>28148</v>
      </c>
      <c r="D125" s="44" t="s">
        <v>552</v>
      </c>
      <c r="E125" s="44">
        <v>248.20356771822438</v>
      </c>
      <c r="F125" s="44" t="s">
        <v>553</v>
      </c>
      <c r="G125" s="44">
        <v>21395.222862499999</v>
      </c>
      <c r="H125" s="44" t="s">
        <v>554</v>
      </c>
      <c r="I125" s="44">
        <v>21395.2234795</v>
      </c>
      <c r="J125" s="43">
        <v>10805</v>
      </c>
      <c r="K125" s="44" t="s">
        <v>554</v>
      </c>
      <c r="L125" s="44" t="s">
        <v>554</v>
      </c>
      <c r="M125" s="44" t="s">
        <v>1</v>
      </c>
      <c r="N125" s="44" t="s">
        <v>145</v>
      </c>
      <c r="O125" s="44" t="s">
        <v>264</v>
      </c>
      <c r="P125" s="44" t="s">
        <v>1</v>
      </c>
      <c r="Q125" s="45">
        <v>40030</v>
      </c>
      <c r="R125" s="44" t="s">
        <v>168</v>
      </c>
      <c r="S125" s="44" t="s">
        <v>1</v>
      </c>
      <c r="T125" s="44" t="s">
        <v>1</v>
      </c>
      <c r="U125" s="44" t="s">
        <v>1</v>
      </c>
      <c r="V125" s="44" t="s">
        <v>1</v>
      </c>
      <c r="W125" s="44" t="s">
        <v>1</v>
      </c>
      <c r="X125" s="44">
        <v>0</v>
      </c>
      <c r="Y125" s="44">
        <v>0</v>
      </c>
      <c r="Z125" s="44">
        <v>0</v>
      </c>
      <c r="AA125" s="44">
        <v>0</v>
      </c>
      <c r="AB125" s="44">
        <v>0</v>
      </c>
      <c r="AC125" s="44">
        <v>0</v>
      </c>
      <c r="AD125" s="44">
        <v>0</v>
      </c>
      <c r="AE125" s="44">
        <v>0</v>
      </c>
      <c r="AF125" s="44">
        <v>0</v>
      </c>
      <c r="AG125" s="44" t="s">
        <v>1</v>
      </c>
      <c r="AH125" s="44" t="s">
        <v>1</v>
      </c>
      <c r="AI125" s="44" t="s">
        <v>1</v>
      </c>
      <c r="AJ125" s="44" t="s">
        <v>1</v>
      </c>
      <c r="AK125" s="44" t="s">
        <v>1</v>
      </c>
      <c r="AL125" s="44" t="s">
        <v>1</v>
      </c>
      <c r="AM125" s="44" t="s">
        <v>1</v>
      </c>
      <c r="AN125" s="44" t="s">
        <v>1</v>
      </c>
      <c r="AO125" s="44" t="s">
        <v>277</v>
      </c>
      <c r="AP125" s="44" t="s">
        <v>267</v>
      </c>
      <c r="AQ125" s="44" t="s">
        <v>292</v>
      </c>
      <c r="AR125" s="44" t="s">
        <v>1</v>
      </c>
      <c r="AS125" s="44" t="s">
        <v>152</v>
      </c>
      <c r="AT125" s="44" t="s">
        <v>153</v>
      </c>
      <c r="AU125" s="44" t="s">
        <v>154</v>
      </c>
      <c r="AV125" s="44" t="s">
        <v>154</v>
      </c>
      <c r="AW125" s="44">
        <v>21395.2234795</v>
      </c>
      <c r="AX125" s="44" t="s">
        <v>449</v>
      </c>
      <c r="AY125" s="44">
        <v>14665.823255650201</v>
      </c>
      <c r="AZ125" s="44">
        <v>10811636.059754658</v>
      </c>
    </row>
    <row r="126" spans="1:52" ht="12.75" customHeight="1" x14ac:dyDescent="0.25">
      <c r="A126" s="43">
        <v>125</v>
      </c>
      <c r="B126" s="43">
        <v>28156</v>
      </c>
      <c r="C126" s="43">
        <v>28156</v>
      </c>
      <c r="D126" s="44" t="s">
        <v>555</v>
      </c>
      <c r="E126" s="44">
        <v>625.76948705637506</v>
      </c>
      <c r="F126" s="44" t="s">
        <v>556</v>
      </c>
      <c r="G126" s="44">
        <v>20887.764383199999</v>
      </c>
      <c r="H126" s="44" t="s">
        <v>557</v>
      </c>
      <c r="I126" s="44">
        <v>20887.764291899999</v>
      </c>
      <c r="J126" s="43">
        <v>10845</v>
      </c>
      <c r="K126" s="44" t="s">
        <v>557</v>
      </c>
      <c r="L126" s="44" t="s">
        <v>557</v>
      </c>
      <c r="M126" s="44" t="s">
        <v>1</v>
      </c>
      <c r="N126" s="44" t="s">
        <v>145</v>
      </c>
      <c r="O126" s="44" t="s">
        <v>264</v>
      </c>
      <c r="P126" s="44" t="s">
        <v>1</v>
      </c>
      <c r="Q126" s="45">
        <v>40030</v>
      </c>
      <c r="R126" s="44" t="s">
        <v>168</v>
      </c>
      <c r="S126" s="44" t="s">
        <v>1</v>
      </c>
      <c r="T126" s="44" t="s">
        <v>1</v>
      </c>
      <c r="U126" s="44" t="s">
        <v>1</v>
      </c>
      <c r="V126" s="44" t="s">
        <v>1</v>
      </c>
      <c r="W126" s="44" t="s">
        <v>1</v>
      </c>
      <c r="X126" s="44">
        <v>0</v>
      </c>
      <c r="Y126" s="44">
        <v>0</v>
      </c>
      <c r="Z126" s="44">
        <v>0</v>
      </c>
      <c r="AA126" s="44">
        <v>0</v>
      </c>
      <c r="AB126" s="44">
        <v>0</v>
      </c>
      <c r="AC126" s="44">
        <v>0</v>
      </c>
      <c r="AD126" s="44">
        <v>0</v>
      </c>
      <c r="AE126" s="44">
        <v>0</v>
      </c>
      <c r="AF126" s="44">
        <v>0</v>
      </c>
      <c r="AG126" s="44" t="s">
        <v>1</v>
      </c>
      <c r="AH126" s="44" t="s">
        <v>1</v>
      </c>
      <c r="AI126" s="44" t="s">
        <v>1</v>
      </c>
      <c r="AJ126" s="44" t="s">
        <v>1</v>
      </c>
      <c r="AK126" s="44" t="s">
        <v>1</v>
      </c>
      <c r="AL126" s="44" t="s">
        <v>1</v>
      </c>
      <c r="AM126" s="44" t="s">
        <v>1</v>
      </c>
      <c r="AN126" s="44" t="s">
        <v>1</v>
      </c>
      <c r="AO126" s="44" t="s">
        <v>260</v>
      </c>
      <c r="AP126" s="44" t="s">
        <v>312</v>
      </c>
      <c r="AQ126" s="44" t="s">
        <v>292</v>
      </c>
      <c r="AR126" s="44" t="s">
        <v>1</v>
      </c>
      <c r="AS126" s="44" t="s">
        <v>152</v>
      </c>
      <c r="AT126" s="44" t="s">
        <v>153</v>
      </c>
      <c r="AU126" s="44" t="s">
        <v>154</v>
      </c>
      <c r="AV126" s="44" t="s">
        <v>154</v>
      </c>
      <c r="AW126" s="44">
        <v>20887.764291899999</v>
      </c>
      <c r="AX126" s="44" t="s">
        <v>449</v>
      </c>
      <c r="AY126" s="44">
        <v>20887.764291892083</v>
      </c>
      <c r="AZ126" s="44">
        <v>27258683.944993652</v>
      </c>
    </row>
    <row r="127" spans="1:52" ht="12.75" customHeight="1" x14ac:dyDescent="0.25">
      <c r="A127" s="43">
        <v>126</v>
      </c>
      <c r="B127" s="43">
        <v>28157</v>
      </c>
      <c r="C127" s="43">
        <v>28157</v>
      </c>
      <c r="D127" s="44" t="s">
        <v>558</v>
      </c>
      <c r="E127" s="44">
        <v>641.51853887646564</v>
      </c>
      <c r="F127" s="44" t="s">
        <v>559</v>
      </c>
      <c r="G127" s="44">
        <v>21145.540707600001</v>
      </c>
      <c r="H127" s="44" t="s">
        <v>560</v>
      </c>
      <c r="I127" s="44">
        <v>21145.5405569</v>
      </c>
      <c r="J127" s="43">
        <v>10846</v>
      </c>
      <c r="K127" s="44" t="s">
        <v>560</v>
      </c>
      <c r="L127" s="44" t="s">
        <v>560</v>
      </c>
      <c r="M127" s="44" t="s">
        <v>1</v>
      </c>
      <c r="N127" s="44" t="s">
        <v>145</v>
      </c>
      <c r="O127" s="44" t="s">
        <v>264</v>
      </c>
      <c r="P127" s="44" t="s">
        <v>1</v>
      </c>
      <c r="Q127" s="45">
        <v>40030</v>
      </c>
      <c r="R127" s="44" t="s">
        <v>168</v>
      </c>
      <c r="S127" s="44" t="s">
        <v>1</v>
      </c>
      <c r="T127" s="44" t="s">
        <v>1</v>
      </c>
      <c r="U127" s="44" t="s">
        <v>1</v>
      </c>
      <c r="V127" s="44" t="s">
        <v>1</v>
      </c>
      <c r="W127" s="44" t="s">
        <v>1</v>
      </c>
      <c r="X127" s="44">
        <v>0</v>
      </c>
      <c r="Y127" s="44">
        <v>0</v>
      </c>
      <c r="Z127" s="44">
        <v>0</v>
      </c>
      <c r="AA127" s="44">
        <v>0</v>
      </c>
      <c r="AB127" s="44">
        <v>0</v>
      </c>
      <c r="AC127" s="44">
        <v>0</v>
      </c>
      <c r="AD127" s="44">
        <v>0</v>
      </c>
      <c r="AE127" s="44">
        <v>0</v>
      </c>
      <c r="AF127" s="44">
        <v>0</v>
      </c>
      <c r="AG127" s="44" t="s">
        <v>1</v>
      </c>
      <c r="AH127" s="44" t="s">
        <v>1</v>
      </c>
      <c r="AI127" s="44" t="s">
        <v>1</v>
      </c>
      <c r="AJ127" s="44" t="s">
        <v>1</v>
      </c>
      <c r="AK127" s="44" t="s">
        <v>1</v>
      </c>
      <c r="AL127" s="44" t="s">
        <v>1</v>
      </c>
      <c r="AM127" s="44" t="s">
        <v>1</v>
      </c>
      <c r="AN127" s="44" t="s">
        <v>1</v>
      </c>
      <c r="AO127" s="44" t="s">
        <v>199</v>
      </c>
      <c r="AP127" s="44" t="s">
        <v>312</v>
      </c>
      <c r="AQ127" s="44" t="s">
        <v>292</v>
      </c>
      <c r="AR127" s="44" t="s">
        <v>1</v>
      </c>
      <c r="AS127" s="44" t="s">
        <v>152</v>
      </c>
      <c r="AT127" s="44" t="s">
        <v>153</v>
      </c>
      <c r="AU127" s="44" t="s">
        <v>154</v>
      </c>
      <c r="AV127" s="44" t="s">
        <v>154</v>
      </c>
      <c r="AW127" s="44">
        <v>21145.5405569</v>
      </c>
      <c r="AX127" s="44" t="s">
        <v>449</v>
      </c>
      <c r="AY127" s="44">
        <v>21145.540556903958</v>
      </c>
      <c r="AZ127" s="44">
        <v>27944718.754721567</v>
      </c>
    </row>
    <row r="128" spans="1:52" ht="12.75" customHeight="1" x14ac:dyDescent="0.25">
      <c r="A128" s="43">
        <v>127</v>
      </c>
      <c r="B128" s="43">
        <v>28159</v>
      </c>
      <c r="C128" s="43">
        <v>28159</v>
      </c>
      <c r="D128" s="44" t="s">
        <v>561</v>
      </c>
      <c r="E128" s="44">
        <v>630.15382566530332</v>
      </c>
      <c r="F128" s="44" t="s">
        <v>562</v>
      </c>
      <c r="G128" s="44">
        <v>20958.6486735</v>
      </c>
      <c r="H128" s="44" t="s">
        <v>563</v>
      </c>
      <c r="I128" s="44">
        <v>20958.648492200002</v>
      </c>
      <c r="J128" s="43">
        <v>10847</v>
      </c>
      <c r="K128" s="44" t="s">
        <v>563</v>
      </c>
      <c r="L128" s="44" t="s">
        <v>563</v>
      </c>
      <c r="M128" s="44" t="s">
        <v>1</v>
      </c>
      <c r="N128" s="44" t="s">
        <v>145</v>
      </c>
      <c r="O128" s="44" t="s">
        <v>264</v>
      </c>
      <c r="P128" s="44" t="s">
        <v>1</v>
      </c>
      <c r="Q128" s="45">
        <v>40030</v>
      </c>
      <c r="R128" s="44" t="s">
        <v>168</v>
      </c>
      <c r="S128" s="44" t="s">
        <v>1</v>
      </c>
      <c r="T128" s="44" t="s">
        <v>1</v>
      </c>
      <c r="U128" s="44" t="s">
        <v>1</v>
      </c>
      <c r="V128" s="44" t="s">
        <v>1</v>
      </c>
      <c r="W128" s="44" t="s">
        <v>1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4">
        <v>0</v>
      </c>
      <c r="AF128" s="44">
        <v>0</v>
      </c>
      <c r="AG128" s="44" t="s">
        <v>1</v>
      </c>
      <c r="AH128" s="44" t="s">
        <v>1</v>
      </c>
      <c r="AI128" s="44" t="s">
        <v>1</v>
      </c>
      <c r="AJ128" s="44" t="s">
        <v>1</v>
      </c>
      <c r="AK128" s="44" t="s">
        <v>1</v>
      </c>
      <c r="AL128" s="44" t="s">
        <v>1</v>
      </c>
      <c r="AM128" s="44" t="s">
        <v>1</v>
      </c>
      <c r="AN128" s="44" t="s">
        <v>1</v>
      </c>
      <c r="AO128" s="44" t="s">
        <v>363</v>
      </c>
      <c r="AP128" s="44" t="s">
        <v>312</v>
      </c>
      <c r="AQ128" s="44" t="s">
        <v>292</v>
      </c>
      <c r="AR128" s="44" t="s">
        <v>1</v>
      </c>
      <c r="AS128" s="44" t="s">
        <v>152</v>
      </c>
      <c r="AT128" s="44" t="s">
        <v>153</v>
      </c>
      <c r="AU128" s="44" t="s">
        <v>154</v>
      </c>
      <c r="AV128" s="44" t="s">
        <v>154</v>
      </c>
      <c r="AW128" s="44">
        <v>20958.648492200002</v>
      </c>
      <c r="AX128" s="44" t="s">
        <v>449</v>
      </c>
      <c r="AY128" s="44">
        <v>20958.648492217868</v>
      </c>
      <c r="AZ128" s="44">
        <v>27449674.995658115</v>
      </c>
    </row>
    <row r="129" spans="1:52" ht="12.75" customHeight="1" x14ac:dyDescent="0.25">
      <c r="A129" s="43">
        <v>128</v>
      </c>
      <c r="B129" s="43">
        <v>29588</v>
      </c>
      <c r="C129" s="43">
        <v>29588</v>
      </c>
      <c r="D129" s="44" t="s">
        <v>424</v>
      </c>
      <c r="E129" s="44">
        <v>37.324940786907966</v>
      </c>
      <c r="F129" s="44" t="s">
        <v>425</v>
      </c>
      <c r="G129" s="44">
        <v>11758.7629091</v>
      </c>
      <c r="H129" s="44" t="s">
        <v>426</v>
      </c>
      <c r="I129" s="44">
        <v>11758.7629975</v>
      </c>
      <c r="J129" s="43">
        <v>11108</v>
      </c>
      <c r="K129" s="44" t="s">
        <v>426</v>
      </c>
      <c r="L129" s="44" t="s">
        <v>426</v>
      </c>
      <c r="M129" s="44" t="s">
        <v>1</v>
      </c>
      <c r="N129" s="44" t="s">
        <v>145</v>
      </c>
      <c r="O129" s="44" t="s">
        <v>264</v>
      </c>
      <c r="P129" s="44" t="s">
        <v>1</v>
      </c>
      <c r="Q129" s="45">
        <v>40030</v>
      </c>
      <c r="R129" s="44" t="s">
        <v>168</v>
      </c>
      <c r="S129" s="44" t="s">
        <v>1</v>
      </c>
      <c r="T129" s="44" t="s">
        <v>1</v>
      </c>
      <c r="U129" s="44" t="s">
        <v>1</v>
      </c>
      <c r="V129" s="44" t="s">
        <v>1</v>
      </c>
      <c r="W129" s="44" t="s">
        <v>1</v>
      </c>
      <c r="X129" s="44">
        <v>0</v>
      </c>
      <c r="Y129" s="44">
        <v>0</v>
      </c>
      <c r="Z129" s="44">
        <v>0</v>
      </c>
      <c r="AA129" s="44">
        <v>0</v>
      </c>
      <c r="AB129" s="44">
        <v>0</v>
      </c>
      <c r="AC129" s="44">
        <v>0</v>
      </c>
      <c r="AD129" s="44">
        <v>0</v>
      </c>
      <c r="AE129" s="44">
        <v>0</v>
      </c>
      <c r="AF129" s="44">
        <v>0</v>
      </c>
      <c r="AG129" s="44" t="s">
        <v>1</v>
      </c>
      <c r="AH129" s="44" t="s">
        <v>1</v>
      </c>
      <c r="AI129" s="44" t="s">
        <v>1</v>
      </c>
      <c r="AJ129" s="44" t="s">
        <v>1</v>
      </c>
      <c r="AK129" s="44" t="s">
        <v>1</v>
      </c>
      <c r="AL129" s="44" t="s">
        <v>1</v>
      </c>
      <c r="AM129" s="44" t="s">
        <v>1</v>
      </c>
      <c r="AN129" s="44" t="s">
        <v>1</v>
      </c>
      <c r="AO129" s="44" t="s">
        <v>256</v>
      </c>
      <c r="AP129" s="44" t="s">
        <v>312</v>
      </c>
      <c r="AQ129" s="44" t="s">
        <v>292</v>
      </c>
      <c r="AR129" s="44" t="s">
        <v>1</v>
      </c>
      <c r="AS129" s="44" t="s">
        <v>152</v>
      </c>
      <c r="AT129" s="44" t="s">
        <v>153</v>
      </c>
      <c r="AU129" s="44" t="s">
        <v>154</v>
      </c>
      <c r="AV129" s="44" t="s">
        <v>154</v>
      </c>
      <c r="AW129" s="44">
        <v>11758.7629975</v>
      </c>
      <c r="AX129" s="44" t="s">
        <v>449</v>
      </c>
      <c r="AY129" s="44">
        <v>8160.1853689080926</v>
      </c>
      <c r="AZ129" s="44">
        <v>1625838.6077529718</v>
      </c>
    </row>
    <row r="130" spans="1:52" ht="12.75" customHeight="1" x14ac:dyDescent="0.25">
      <c r="A130" s="43">
        <v>129</v>
      </c>
      <c r="B130" s="43">
        <v>31020</v>
      </c>
      <c r="C130" s="43">
        <v>31020</v>
      </c>
      <c r="D130" s="44" t="s">
        <v>564</v>
      </c>
      <c r="E130" s="44">
        <v>33.610966420078483</v>
      </c>
      <c r="F130" s="44" t="s">
        <v>565</v>
      </c>
      <c r="G130" s="44">
        <v>21096.4226155</v>
      </c>
      <c r="H130" s="44" t="s">
        <v>566</v>
      </c>
      <c r="I130" s="44">
        <v>21096.422806999999</v>
      </c>
      <c r="J130" s="43">
        <v>10769</v>
      </c>
      <c r="K130" s="44" t="s">
        <v>566</v>
      </c>
      <c r="L130" s="44" t="s">
        <v>566</v>
      </c>
      <c r="M130" s="44" t="s">
        <v>1</v>
      </c>
      <c r="N130" s="44" t="s">
        <v>145</v>
      </c>
      <c r="O130" s="44" t="s">
        <v>264</v>
      </c>
      <c r="P130" s="44" t="s">
        <v>1</v>
      </c>
      <c r="Q130" s="45">
        <v>40030</v>
      </c>
      <c r="R130" s="44" t="s">
        <v>168</v>
      </c>
      <c r="S130" s="44" t="s">
        <v>1</v>
      </c>
      <c r="T130" s="44" t="s">
        <v>1</v>
      </c>
      <c r="U130" s="44" t="s">
        <v>1</v>
      </c>
      <c r="V130" s="44" t="s">
        <v>1</v>
      </c>
      <c r="W130" s="44" t="s">
        <v>1</v>
      </c>
      <c r="X130" s="44">
        <v>0</v>
      </c>
      <c r="Y130" s="44">
        <v>0</v>
      </c>
      <c r="Z130" s="44">
        <v>0</v>
      </c>
      <c r="AA130" s="44">
        <v>0</v>
      </c>
      <c r="AB130" s="44">
        <v>0</v>
      </c>
      <c r="AC130" s="44">
        <v>0</v>
      </c>
      <c r="AD130" s="44">
        <v>0</v>
      </c>
      <c r="AE130" s="44">
        <v>0</v>
      </c>
      <c r="AF130" s="44">
        <v>0</v>
      </c>
      <c r="AG130" s="44" t="s">
        <v>1</v>
      </c>
      <c r="AH130" s="44" t="s">
        <v>1</v>
      </c>
      <c r="AI130" s="44" t="s">
        <v>1</v>
      </c>
      <c r="AJ130" s="44" t="s">
        <v>1</v>
      </c>
      <c r="AK130" s="44" t="s">
        <v>1</v>
      </c>
      <c r="AL130" s="44" t="s">
        <v>1</v>
      </c>
      <c r="AM130" s="44" t="s">
        <v>1</v>
      </c>
      <c r="AN130" s="44" t="s">
        <v>1</v>
      </c>
      <c r="AO130" s="44" t="s">
        <v>191</v>
      </c>
      <c r="AP130" s="44" t="s">
        <v>312</v>
      </c>
      <c r="AQ130" s="44" t="s">
        <v>480</v>
      </c>
      <c r="AR130" s="44" t="s">
        <v>1</v>
      </c>
      <c r="AS130" s="44" t="s">
        <v>152</v>
      </c>
      <c r="AT130" s="44" t="s">
        <v>153</v>
      </c>
      <c r="AU130" s="44" t="s">
        <v>154</v>
      </c>
      <c r="AV130" s="44" t="s">
        <v>154</v>
      </c>
      <c r="AW130" s="44">
        <v>21096.422806999999</v>
      </c>
      <c r="AX130" s="44" t="s">
        <v>449</v>
      </c>
      <c r="AY130" s="44">
        <v>5411.3591209235019</v>
      </c>
      <c r="AZ130" s="44">
        <v>1464099.5682621656</v>
      </c>
    </row>
    <row r="131" spans="1:52" ht="12.75" customHeight="1" x14ac:dyDescent="0.25">
      <c r="A131" s="43">
        <v>130</v>
      </c>
      <c r="B131" s="43">
        <v>31909</v>
      </c>
      <c r="C131" s="43">
        <v>31909</v>
      </c>
      <c r="D131" s="44" t="s">
        <v>567</v>
      </c>
      <c r="E131" s="44">
        <v>519.42947691951917</v>
      </c>
      <c r="F131" s="44" t="s">
        <v>568</v>
      </c>
      <c r="G131" s="44">
        <v>19241.027878299999</v>
      </c>
      <c r="H131" s="44" t="s">
        <v>569</v>
      </c>
      <c r="I131" s="44">
        <v>19241.027971899999</v>
      </c>
      <c r="J131" s="43">
        <v>10808</v>
      </c>
      <c r="K131" s="44" t="s">
        <v>569</v>
      </c>
      <c r="L131" s="44" t="s">
        <v>569</v>
      </c>
      <c r="M131" s="44" t="s">
        <v>1</v>
      </c>
      <c r="N131" s="44" t="s">
        <v>145</v>
      </c>
      <c r="O131" s="44" t="s">
        <v>264</v>
      </c>
      <c r="P131" s="44" t="s">
        <v>1</v>
      </c>
      <c r="Q131" s="45">
        <v>40030</v>
      </c>
      <c r="R131" s="44" t="s">
        <v>168</v>
      </c>
      <c r="S131" s="44" t="s">
        <v>1</v>
      </c>
      <c r="T131" s="44" t="s">
        <v>1</v>
      </c>
      <c r="U131" s="44" t="s">
        <v>1</v>
      </c>
      <c r="V131" s="44" t="s">
        <v>1</v>
      </c>
      <c r="W131" s="44" t="s">
        <v>1</v>
      </c>
      <c r="X131" s="44">
        <v>0</v>
      </c>
      <c r="Y131" s="44">
        <v>0</v>
      </c>
      <c r="Z131" s="44">
        <v>0</v>
      </c>
      <c r="AA131" s="44">
        <v>0</v>
      </c>
      <c r="AB131" s="44">
        <v>0</v>
      </c>
      <c r="AC131" s="44">
        <v>0</v>
      </c>
      <c r="AD131" s="44">
        <v>0</v>
      </c>
      <c r="AE131" s="44">
        <v>0</v>
      </c>
      <c r="AF131" s="44">
        <v>0</v>
      </c>
      <c r="AG131" s="44" t="s">
        <v>1</v>
      </c>
      <c r="AH131" s="44" t="s">
        <v>1</v>
      </c>
      <c r="AI131" s="44" t="s">
        <v>1</v>
      </c>
      <c r="AJ131" s="44" t="s">
        <v>1</v>
      </c>
      <c r="AK131" s="44" t="s">
        <v>1</v>
      </c>
      <c r="AL131" s="44" t="s">
        <v>1</v>
      </c>
      <c r="AM131" s="44" t="s">
        <v>1</v>
      </c>
      <c r="AN131" s="44" t="s">
        <v>1</v>
      </c>
      <c r="AO131" s="44" t="s">
        <v>224</v>
      </c>
      <c r="AP131" s="44" t="s">
        <v>267</v>
      </c>
      <c r="AQ131" s="44" t="s">
        <v>292</v>
      </c>
      <c r="AR131" s="44" t="s">
        <v>1</v>
      </c>
      <c r="AS131" s="44" t="s">
        <v>152</v>
      </c>
      <c r="AT131" s="44" t="s">
        <v>153</v>
      </c>
      <c r="AU131" s="44" t="s">
        <v>154</v>
      </c>
      <c r="AV131" s="44" t="s">
        <v>154</v>
      </c>
      <c r="AW131" s="44">
        <v>19241.027971899999</v>
      </c>
      <c r="AX131" s="44" t="s">
        <v>449</v>
      </c>
      <c r="AY131" s="44">
        <v>19241.027971883937</v>
      </c>
      <c r="AZ131" s="44">
        <v>22627162.296401449</v>
      </c>
    </row>
    <row r="132" spans="1:52" ht="12.75" customHeight="1" x14ac:dyDescent="0.25">
      <c r="A132" s="43">
        <v>131</v>
      </c>
      <c r="B132" s="43">
        <v>31913</v>
      </c>
      <c r="C132" s="43">
        <v>31913</v>
      </c>
      <c r="D132" s="44" t="s">
        <v>570</v>
      </c>
      <c r="E132" s="44">
        <v>0.40449275962399456</v>
      </c>
      <c r="F132" s="44" t="s">
        <v>571</v>
      </c>
      <c r="G132" s="44">
        <v>21401.2641769</v>
      </c>
      <c r="H132" s="44" t="s">
        <v>572</v>
      </c>
      <c r="I132" s="44">
        <v>21401.264555199999</v>
      </c>
      <c r="J132" s="43">
        <v>10736</v>
      </c>
      <c r="K132" s="44" t="s">
        <v>572</v>
      </c>
      <c r="L132" s="44" t="s">
        <v>572</v>
      </c>
      <c r="M132" s="44" t="s">
        <v>1</v>
      </c>
      <c r="N132" s="44" t="s">
        <v>145</v>
      </c>
      <c r="O132" s="44" t="s">
        <v>264</v>
      </c>
      <c r="P132" s="44" t="s">
        <v>1</v>
      </c>
      <c r="Q132" s="45">
        <v>40030</v>
      </c>
      <c r="R132" s="44" t="s">
        <v>168</v>
      </c>
      <c r="S132" s="44" t="s">
        <v>1</v>
      </c>
      <c r="T132" s="44" t="s">
        <v>1</v>
      </c>
      <c r="U132" s="44" t="s">
        <v>1</v>
      </c>
      <c r="V132" s="44" t="s">
        <v>1</v>
      </c>
      <c r="W132" s="44" t="s">
        <v>1</v>
      </c>
      <c r="X132" s="44">
        <v>0</v>
      </c>
      <c r="Y132" s="44">
        <v>0</v>
      </c>
      <c r="Z132" s="44">
        <v>0</v>
      </c>
      <c r="AA132" s="44">
        <v>0</v>
      </c>
      <c r="AB132" s="44">
        <v>0</v>
      </c>
      <c r="AC132" s="44">
        <v>0</v>
      </c>
      <c r="AD132" s="44">
        <v>0</v>
      </c>
      <c r="AE132" s="44">
        <v>0</v>
      </c>
      <c r="AF132" s="44">
        <v>0</v>
      </c>
      <c r="AG132" s="44" t="s">
        <v>1</v>
      </c>
      <c r="AH132" s="44" t="s">
        <v>1</v>
      </c>
      <c r="AI132" s="44" t="s">
        <v>1</v>
      </c>
      <c r="AJ132" s="44" t="s">
        <v>1</v>
      </c>
      <c r="AK132" s="44" t="s">
        <v>1</v>
      </c>
      <c r="AL132" s="44" t="s">
        <v>1</v>
      </c>
      <c r="AM132" s="44" t="s">
        <v>1</v>
      </c>
      <c r="AN132" s="44" t="s">
        <v>1</v>
      </c>
      <c r="AO132" s="44" t="s">
        <v>179</v>
      </c>
      <c r="AP132" s="44" t="s">
        <v>267</v>
      </c>
      <c r="AQ132" s="44" t="s">
        <v>480</v>
      </c>
      <c r="AR132" s="44" t="s">
        <v>1</v>
      </c>
      <c r="AS132" s="44" t="s">
        <v>152</v>
      </c>
      <c r="AT132" s="44" t="s">
        <v>153</v>
      </c>
      <c r="AU132" s="44" t="s">
        <v>154</v>
      </c>
      <c r="AV132" s="44" t="s">
        <v>154</v>
      </c>
      <c r="AW132" s="44">
        <v>21401.264555199999</v>
      </c>
      <c r="AX132" s="44" t="s">
        <v>449</v>
      </c>
      <c r="AY132" s="44">
        <v>1029.684597321879</v>
      </c>
      <c r="AZ132" s="44">
        <v>17620.307410134646</v>
      </c>
    </row>
    <row r="133" spans="1:52" ht="12.75" customHeight="1" x14ac:dyDescent="0.25">
      <c r="A133" s="43">
        <v>132</v>
      </c>
      <c r="B133" s="43">
        <v>31915</v>
      </c>
      <c r="C133" s="43">
        <v>31915</v>
      </c>
      <c r="D133" s="44" t="s">
        <v>573</v>
      </c>
      <c r="E133" s="44">
        <v>363.98489764426353</v>
      </c>
      <c r="F133" s="44" t="s">
        <v>574</v>
      </c>
      <c r="G133" s="44">
        <v>18279.756321000001</v>
      </c>
      <c r="H133" s="44" t="s">
        <v>575</v>
      </c>
      <c r="I133" s="44">
        <v>18279.756223600001</v>
      </c>
      <c r="J133" s="43">
        <v>10807</v>
      </c>
      <c r="K133" s="44" t="s">
        <v>575</v>
      </c>
      <c r="L133" s="44" t="s">
        <v>575</v>
      </c>
      <c r="M133" s="44" t="s">
        <v>1</v>
      </c>
      <c r="N133" s="44" t="s">
        <v>145</v>
      </c>
      <c r="O133" s="44" t="s">
        <v>264</v>
      </c>
      <c r="P133" s="44" t="s">
        <v>1</v>
      </c>
      <c r="Q133" s="45">
        <v>40030</v>
      </c>
      <c r="R133" s="44" t="s">
        <v>168</v>
      </c>
      <c r="S133" s="44" t="s">
        <v>1</v>
      </c>
      <c r="T133" s="44" t="s">
        <v>1</v>
      </c>
      <c r="U133" s="44" t="s">
        <v>1</v>
      </c>
      <c r="V133" s="44" t="s">
        <v>1</v>
      </c>
      <c r="W133" s="44" t="s">
        <v>1</v>
      </c>
      <c r="X133" s="44">
        <v>0</v>
      </c>
      <c r="Y133" s="44">
        <v>0</v>
      </c>
      <c r="Z133" s="44">
        <v>0</v>
      </c>
      <c r="AA133" s="44">
        <v>0</v>
      </c>
      <c r="AB133" s="44">
        <v>0</v>
      </c>
      <c r="AC133" s="44">
        <v>0</v>
      </c>
      <c r="AD133" s="44">
        <v>0</v>
      </c>
      <c r="AE133" s="44">
        <v>0</v>
      </c>
      <c r="AF133" s="44">
        <v>0</v>
      </c>
      <c r="AG133" s="44" t="s">
        <v>1</v>
      </c>
      <c r="AH133" s="44" t="s">
        <v>1</v>
      </c>
      <c r="AI133" s="44" t="s">
        <v>1</v>
      </c>
      <c r="AJ133" s="44" t="s">
        <v>1</v>
      </c>
      <c r="AK133" s="44" t="s">
        <v>1</v>
      </c>
      <c r="AL133" s="44" t="s">
        <v>1</v>
      </c>
      <c r="AM133" s="44" t="s">
        <v>1</v>
      </c>
      <c r="AN133" s="44" t="s">
        <v>1</v>
      </c>
      <c r="AO133" s="44" t="s">
        <v>304</v>
      </c>
      <c r="AP133" s="44" t="s">
        <v>267</v>
      </c>
      <c r="AQ133" s="44" t="s">
        <v>292</v>
      </c>
      <c r="AR133" s="44" t="s">
        <v>1</v>
      </c>
      <c r="AS133" s="44" t="s">
        <v>152</v>
      </c>
      <c r="AT133" s="44" t="s">
        <v>153</v>
      </c>
      <c r="AU133" s="44" t="s">
        <v>154</v>
      </c>
      <c r="AV133" s="44" t="s">
        <v>154</v>
      </c>
      <c r="AW133" s="44">
        <v>18279.756223600001</v>
      </c>
      <c r="AX133" s="44" t="s">
        <v>449</v>
      </c>
      <c r="AY133" s="44">
        <v>16653.474690015781</v>
      </c>
      <c r="AZ133" s="44">
        <v>15855482.954314092</v>
      </c>
    </row>
    <row r="134" spans="1:52" ht="12.75" customHeight="1" x14ac:dyDescent="0.25">
      <c r="A134" s="43">
        <v>133</v>
      </c>
      <c r="B134" s="43">
        <v>33536</v>
      </c>
      <c r="C134" s="43">
        <v>33536</v>
      </c>
      <c r="D134" s="44" t="s">
        <v>576</v>
      </c>
      <c r="E134" s="44">
        <v>628.573677558177</v>
      </c>
      <c r="F134" s="44" t="s">
        <v>577</v>
      </c>
      <c r="G134" s="44">
        <v>20931.510795999999</v>
      </c>
      <c r="H134" s="44" t="s">
        <v>578</v>
      </c>
      <c r="I134" s="44">
        <v>20931.510838099999</v>
      </c>
      <c r="J134" s="43">
        <v>10755</v>
      </c>
      <c r="K134" s="44" t="s">
        <v>578</v>
      </c>
      <c r="L134" s="44" t="s">
        <v>578</v>
      </c>
      <c r="M134" s="44" t="s">
        <v>1</v>
      </c>
      <c r="N134" s="44" t="s">
        <v>145</v>
      </c>
      <c r="O134" s="44" t="s">
        <v>264</v>
      </c>
      <c r="P134" s="44" t="s">
        <v>1</v>
      </c>
      <c r="Q134" s="45">
        <v>40030</v>
      </c>
      <c r="R134" s="44" t="s">
        <v>168</v>
      </c>
      <c r="S134" s="44" t="s">
        <v>1</v>
      </c>
      <c r="T134" s="44" t="s">
        <v>1</v>
      </c>
      <c r="U134" s="44" t="s">
        <v>1</v>
      </c>
      <c r="V134" s="44" t="s">
        <v>1</v>
      </c>
      <c r="W134" s="44" t="s">
        <v>1</v>
      </c>
      <c r="X134" s="44">
        <v>0</v>
      </c>
      <c r="Y134" s="44">
        <v>0</v>
      </c>
      <c r="Z134" s="44">
        <v>0</v>
      </c>
      <c r="AA134" s="44">
        <v>0</v>
      </c>
      <c r="AB134" s="44">
        <v>0</v>
      </c>
      <c r="AC134" s="44">
        <v>0</v>
      </c>
      <c r="AD134" s="44">
        <v>0</v>
      </c>
      <c r="AE134" s="44">
        <v>0</v>
      </c>
      <c r="AF134" s="44">
        <v>0</v>
      </c>
      <c r="AG134" s="44" t="s">
        <v>1</v>
      </c>
      <c r="AH134" s="44" t="s">
        <v>1</v>
      </c>
      <c r="AI134" s="44" t="s">
        <v>1</v>
      </c>
      <c r="AJ134" s="44" t="s">
        <v>1</v>
      </c>
      <c r="AK134" s="44" t="s">
        <v>1</v>
      </c>
      <c r="AL134" s="44" t="s">
        <v>1</v>
      </c>
      <c r="AM134" s="44" t="s">
        <v>1</v>
      </c>
      <c r="AN134" s="44" t="s">
        <v>1</v>
      </c>
      <c r="AO134" s="44" t="s">
        <v>204</v>
      </c>
      <c r="AP134" s="44" t="s">
        <v>312</v>
      </c>
      <c r="AQ134" s="44" t="s">
        <v>480</v>
      </c>
      <c r="AR134" s="44" t="s">
        <v>1</v>
      </c>
      <c r="AS134" s="44" t="s">
        <v>152</v>
      </c>
      <c r="AT134" s="44" t="s">
        <v>153</v>
      </c>
      <c r="AU134" s="44" t="s">
        <v>154</v>
      </c>
      <c r="AV134" s="44" t="s">
        <v>154</v>
      </c>
      <c r="AW134" s="44">
        <v>20931.510838099999</v>
      </c>
      <c r="AX134" s="44" t="s">
        <v>449</v>
      </c>
      <c r="AY134" s="44">
        <v>20931.510838134989</v>
      </c>
      <c r="AZ134" s="44">
        <v>27380834.806778044</v>
      </c>
    </row>
    <row r="135" spans="1:52" ht="12.75" customHeight="1" x14ac:dyDescent="0.25">
      <c r="A135" s="43">
        <v>134</v>
      </c>
      <c r="B135" s="43">
        <v>39709</v>
      </c>
      <c r="C135" s="43">
        <v>39709</v>
      </c>
      <c r="D135" s="44" t="s">
        <v>579</v>
      </c>
      <c r="E135" s="44">
        <v>82.307135703904919</v>
      </c>
      <c r="F135" s="44" t="s">
        <v>580</v>
      </c>
      <c r="G135" s="44">
        <v>12152.665987300001</v>
      </c>
      <c r="H135" s="44" t="s">
        <v>581</v>
      </c>
      <c r="I135" s="44">
        <v>12152.6663102</v>
      </c>
      <c r="J135" s="43">
        <v>23024</v>
      </c>
      <c r="K135" s="44" t="s">
        <v>581</v>
      </c>
      <c r="L135" s="44" t="s">
        <v>581</v>
      </c>
      <c r="M135" s="44" t="s">
        <v>1</v>
      </c>
      <c r="N135" s="44" t="s">
        <v>145</v>
      </c>
      <c r="O135" s="44" t="s">
        <v>173</v>
      </c>
      <c r="P135" s="44" t="s">
        <v>582</v>
      </c>
      <c r="Q135" s="45">
        <v>24441</v>
      </c>
      <c r="R135" s="44" t="s">
        <v>148</v>
      </c>
      <c r="S135" s="44" t="s">
        <v>1</v>
      </c>
      <c r="T135" s="44" t="s">
        <v>1</v>
      </c>
      <c r="U135" s="44" t="s">
        <v>1</v>
      </c>
      <c r="V135" s="44" t="s">
        <v>1</v>
      </c>
      <c r="W135" s="44" t="s">
        <v>1</v>
      </c>
      <c r="X135" s="44">
        <v>0</v>
      </c>
      <c r="Y135" s="44">
        <v>0</v>
      </c>
      <c r="Z135" s="44">
        <v>0</v>
      </c>
      <c r="AA135" s="44">
        <v>0</v>
      </c>
      <c r="AB135" s="44">
        <v>0</v>
      </c>
      <c r="AC135" s="44">
        <v>0</v>
      </c>
      <c r="AD135" s="44">
        <v>0</v>
      </c>
      <c r="AE135" s="44">
        <v>0</v>
      </c>
      <c r="AF135" s="44">
        <v>0</v>
      </c>
      <c r="AG135" s="44" t="s">
        <v>1</v>
      </c>
      <c r="AH135" s="44" t="s">
        <v>1</v>
      </c>
      <c r="AI135" s="44" t="s">
        <v>1</v>
      </c>
      <c r="AJ135" s="44" t="s">
        <v>1</v>
      </c>
      <c r="AK135" s="44" t="s">
        <v>1</v>
      </c>
      <c r="AL135" s="44" t="s">
        <v>1</v>
      </c>
      <c r="AM135" s="44" t="s">
        <v>1</v>
      </c>
      <c r="AN135" s="44" t="s">
        <v>1</v>
      </c>
      <c r="AO135" s="44" t="s">
        <v>256</v>
      </c>
      <c r="AP135" s="44" t="s">
        <v>175</v>
      </c>
      <c r="AQ135" s="44" t="s">
        <v>583</v>
      </c>
      <c r="AR135" s="44" t="s">
        <v>1</v>
      </c>
      <c r="AS135" s="44" t="s">
        <v>152</v>
      </c>
      <c r="AT135" s="44" t="s">
        <v>153</v>
      </c>
      <c r="AU135" s="44" t="s">
        <v>154</v>
      </c>
      <c r="AV135" s="44" t="s">
        <v>154</v>
      </c>
      <c r="AW135" s="44">
        <v>12152.6663102</v>
      </c>
      <c r="AX135" s="44" t="s">
        <v>584</v>
      </c>
      <c r="AY135" s="44">
        <v>12152.666310171078</v>
      </c>
      <c r="AZ135" s="44">
        <v>3584799.0169046447</v>
      </c>
    </row>
    <row r="136" spans="1:52" ht="12.75" customHeight="1" x14ac:dyDescent="0.25">
      <c r="A136" s="43">
        <v>135</v>
      </c>
      <c r="B136" s="43">
        <v>37002</v>
      </c>
      <c r="C136" s="43">
        <v>37002</v>
      </c>
      <c r="D136" s="44" t="s">
        <v>585</v>
      </c>
      <c r="E136" s="44">
        <v>72.564377409341702</v>
      </c>
      <c r="F136" s="44" t="s">
        <v>586</v>
      </c>
      <c r="G136" s="44">
        <v>11761.619960599999</v>
      </c>
      <c r="H136" s="44" t="s">
        <v>587</v>
      </c>
      <c r="I136" s="44">
        <v>11761.6198267</v>
      </c>
      <c r="J136" s="43">
        <v>23137</v>
      </c>
      <c r="K136" s="44" t="s">
        <v>587</v>
      </c>
      <c r="L136" s="44" t="s">
        <v>587</v>
      </c>
      <c r="M136" s="44" t="s">
        <v>1</v>
      </c>
      <c r="N136" s="44" t="s">
        <v>145</v>
      </c>
      <c r="O136" s="44" t="s">
        <v>173</v>
      </c>
      <c r="P136" s="44" t="s">
        <v>1</v>
      </c>
      <c r="Q136" s="45">
        <v>40030</v>
      </c>
      <c r="R136" s="44" t="s">
        <v>588</v>
      </c>
      <c r="S136" s="44" t="s">
        <v>1</v>
      </c>
      <c r="T136" s="44" t="s">
        <v>1</v>
      </c>
      <c r="U136" s="44" t="s">
        <v>1</v>
      </c>
      <c r="V136" s="44" t="s">
        <v>1</v>
      </c>
      <c r="W136" s="44" t="s">
        <v>1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0</v>
      </c>
      <c r="AF136" s="44">
        <v>0</v>
      </c>
      <c r="AG136" s="44" t="s">
        <v>1</v>
      </c>
      <c r="AH136" s="44" t="s">
        <v>1</v>
      </c>
      <c r="AI136" s="44" t="s">
        <v>1</v>
      </c>
      <c r="AJ136" s="44" t="s">
        <v>1</v>
      </c>
      <c r="AK136" s="44" t="s">
        <v>1</v>
      </c>
      <c r="AL136" s="44" t="s">
        <v>1</v>
      </c>
      <c r="AM136" s="44" t="s">
        <v>1</v>
      </c>
      <c r="AN136" s="44" t="s">
        <v>1</v>
      </c>
      <c r="AO136" s="44" t="s">
        <v>199</v>
      </c>
      <c r="AP136" s="44" t="s">
        <v>175</v>
      </c>
      <c r="AQ136" s="44" t="s">
        <v>151</v>
      </c>
      <c r="AR136" s="44" t="s">
        <v>1</v>
      </c>
      <c r="AS136" s="44" t="s">
        <v>152</v>
      </c>
      <c r="AT136" s="44" t="s">
        <v>153</v>
      </c>
      <c r="AU136" s="44" t="s">
        <v>154</v>
      </c>
      <c r="AV136" s="44" t="s">
        <v>154</v>
      </c>
      <c r="AW136" s="44">
        <v>11761.6198267</v>
      </c>
      <c r="AX136" s="44" t="s">
        <v>584</v>
      </c>
      <c r="AY136" s="44">
        <v>11761.619826693233</v>
      </c>
      <c r="AZ136" s="44">
        <v>3160481.1502775028</v>
      </c>
    </row>
    <row r="137" spans="1:52" ht="12.75" customHeight="1" x14ac:dyDescent="0.25">
      <c r="A137" s="43">
        <v>136</v>
      </c>
      <c r="B137" s="43">
        <v>37316</v>
      </c>
      <c r="C137" s="43">
        <v>37316</v>
      </c>
      <c r="D137" s="44" t="s">
        <v>589</v>
      </c>
      <c r="E137" s="44">
        <v>80.735833702897594</v>
      </c>
      <c r="F137" s="44" t="s">
        <v>590</v>
      </c>
      <c r="G137" s="44">
        <v>8004.0919328800001</v>
      </c>
      <c r="H137" s="44" t="s">
        <v>591</v>
      </c>
      <c r="I137" s="44">
        <v>8004.0915007399999</v>
      </c>
      <c r="J137" s="43">
        <v>23041</v>
      </c>
      <c r="K137" s="44" t="s">
        <v>591</v>
      </c>
      <c r="L137" s="44" t="s">
        <v>591</v>
      </c>
      <c r="M137" s="44" t="s">
        <v>1</v>
      </c>
      <c r="N137" s="44" t="s">
        <v>145</v>
      </c>
      <c r="O137" s="44" t="s">
        <v>173</v>
      </c>
      <c r="P137" s="44" t="s">
        <v>1</v>
      </c>
      <c r="Q137" s="45">
        <v>40030</v>
      </c>
      <c r="R137" s="44" t="s">
        <v>588</v>
      </c>
      <c r="S137" s="44" t="s">
        <v>1</v>
      </c>
      <c r="T137" s="44" t="s">
        <v>1</v>
      </c>
      <c r="U137" s="44" t="s">
        <v>1</v>
      </c>
      <c r="V137" s="44" t="s">
        <v>1</v>
      </c>
      <c r="W137" s="44" t="s">
        <v>1</v>
      </c>
      <c r="X137" s="44">
        <v>0</v>
      </c>
      <c r="Y137" s="44">
        <v>0</v>
      </c>
      <c r="Z137" s="44">
        <v>0</v>
      </c>
      <c r="AA137" s="44">
        <v>0</v>
      </c>
      <c r="AB137" s="44">
        <v>0</v>
      </c>
      <c r="AC137" s="44">
        <v>0</v>
      </c>
      <c r="AD137" s="44">
        <v>0</v>
      </c>
      <c r="AE137" s="44">
        <v>0</v>
      </c>
      <c r="AF137" s="44">
        <v>0</v>
      </c>
      <c r="AG137" s="44" t="s">
        <v>1</v>
      </c>
      <c r="AH137" s="44" t="s">
        <v>1</v>
      </c>
      <c r="AI137" s="44" t="s">
        <v>1</v>
      </c>
      <c r="AJ137" s="44" t="s">
        <v>1</v>
      </c>
      <c r="AK137" s="44" t="s">
        <v>1</v>
      </c>
      <c r="AL137" s="44" t="s">
        <v>1</v>
      </c>
      <c r="AM137" s="44" t="s">
        <v>1</v>
      </c>
      <c r="AN137" s="44" t="s">
        <v>1</v>
      </c>
      <c r="AO137" s="44" t="s">
        <v>204</v>
      </c>
      <c r="AP137" s="44" t="s">
        <v>175</v>
      </c>
      <c r="AQ137" s="44" t="s">
        <v>583</v>
      </c>
      <c r="AR137" s="44" t="s">
        <v>1</v>
      </c>
      <c r="AS137" s="44" t="s">
        <v>152</v>
      </c>
      <c r="AT137" s="44" t="s">
        <v>153</v>
      </c>
      <c r="AU137" s="44" t="s">
        <v>154</v>
      </c>
      <c r="AV137" s="44" t="s">
        <v>154</v>
      </c>
      <c r="AW137" s="44">
        <v>8004.0915007399999</v>
      </c>
      <c r="AX137" s="44" t="s">
        <v>584</v>
      </c>
      <c r="AY137" s="44">
        <v>7838.0555726030216</v>
      </c>
      <c r="AZ137" s="44">
        <v>3516385.429824145</v>
      </c>
    </row>
    <row r="138" spans="1:52" ht="12.75" customHeight="1" x14ac:dyDescent="0.25">
      <c r="A138" s="43">
        <v>137</v>
      </c>
      <c r="B138" s="43">
        <v>4282</v>
      </c>
      <c r="C138" s="43">
        <v>4282</v>
      </c>
      <c r="D138" s="44" t="s">
        <v>592</v>
      </c>
      <c r="E138" s="44">
        <v>154.52188846227773</v>
      </c>
      <c r="F138" s="44" t="s">
        <v>593</v>
      </c>
      <c r="G138" s="44">
        <v>10381.6121277</v>
      </c>
      <c r="H138" s="44" t="s">
        <v>594</v>
      </c>
      <c r="I138" s="44">
        <v>10381.6119399</v>
      </c>
      <c r="J138" s="43">
        <v>17763</v>
      </c>
      <c r="K138" s="44" t="s">
        <v>594</v>
      </c>
      <c r="L138" s="44" t="s">
        <v>594</v>
      </c>
      <c r="M138" s="44" t="s">
        <v>1</v>
      </c>
      <c r="N138" s="44" t="s">
        <v>145</v>
      </c>
      <c r="O138" s="44" t="s">
        <v>146</v>
      </c>
      <c r="P138" s="44" t="s">
        <v>1</v>
      </c>
      <c r="Q138" s="45">
        <v>40030</v>
      </c>
      <c r="R138" s="44" t="s">
        <v>168</v>
      </c>
      <c r="S138" s="44" t="s">
        <v>1</v>
      </c>
      <c r="T138" s="44" t="s">
        <v>1</v>
      </c>
      <c r="U138" s="44" t="s">
        <v>1</v>
      </c>
      <c r="V138" s="44" t="s">
        <v>1</v>
      </c>
      <c r="W138" s="44" t="s">
        <v>1</v>
      </c>
      <c r="X138" s="44">
        <v>0</v>
      </c>
      <c r="Y138" s="44">
        <v>0</v>
      </c>
      <c r="Z138" s="44">
        <v>0</v>
      </c>
      <c r="AA138" s="44">
        <v>0</v>
      </c>
      <c r="AB138" s="44">
        <v>0</v>
      </c>
      <c r="AC138" s="44">
        <v>0</v>
      </c>
      <c r="AD138" s="44">
        <v>0</v>
      </c>
      <c r="AE138" s="44">
        <v>0</v>
      </c>
      <c r="AF138" s="44">
        <v>0</v>
      </c>
      <c r="AG138" s="44" t="s">
        <v>1</v>
      </c>
      <c r="AH138" s="44" t="s">
        <v>1</v>
      </c>
      <c r="AI138" s="44" t="s">
        <v>1</v>
      </c>
      <c r="AJ138" s="44" t="s">
        <v>1</v>
      </c>
      <c r="AK138" s="44" t="s">
        <v>1</v>
      </c>
      <c r="AL138" s="44" t="s">
        <v>1</v>
      </c>
      <c r="AM138" s="44" t="s">
        <v>1</v>
      </c>
      <c r="AN138" s="44" t="s">
        <v>1</v>
      </c>
      <c r="AO138" s="44" t="s">
        <v>211</v>
      </c>
      <c r="AP138" s="44" t="s">
        <v>162</v>
      </c>
      <c r="AQ138" s="44" t="s">
        <v>583</v>
      </c>
      <c r="AR138" s="44" t="s">
        <v>1</v>
      </c>
      <c r="AS138" s="44" t="s">
        <v>152</v>
      </c>
      <c r="AT138" s="44" t="s">
        <v>153</v>
      </c>
      <c r="AU138" s="44" t="s">
        <v>154</v>
      </c>
      <c r="AV138" s="44" t="s">
        <v>154</v>
      </c>
      <c r="AW138" s="44">
        <v>10381.6119399</v>
      </c>
      <c r="AX138" s="44" t="s">
        <v>584</v>
      </c>
      <c r="AY138" s="44">
        <v>10353.006810308225</v>
      </c>
      <c r="AZ138" s="44">
        <v>6730112.3686876278</v>
      </c>
    </row>
    <row r="139" spans="1:52" ht="12.75" customHeight="1" x14ac:dyDescent="0.25">
      <c r="A139" s="43">
        <v>138</v>
      </c>
      <c r="B139" s="43">
        <v>7359</v>
      </c>
      <c r="C139" s="43">
        <v>7359</v>
      </c>
      <c r="D139" s="44" t="s">
        <v>595</v>
      </c>
      <c r="E139" s="44">
        <v>324.76739108358191</v>
      </c>
      <c r="F139" s="44" t="s">
        <v>596</v>
      </c>
      <c r="G139" s="44">
        <v>15986.0661251</v>
      </c>
      <c r="H139" s="44" t="s">
        <v>597</v>
      </c>
      <c r="I139" s="44">
        <v>15986.0663313</v>
      </c>
      <c r="J139" s="43">
        <v>23029</v>
      </c>
      <c r="K139" s="44" t="s">
        <v>597</v>
      </c>
      <c r="L139" s="44" t="s">
        <v>597</v>
      </c>
      <c r="M139" s="44" t="s">
        <v>1</v>
      </c>
      <c r="N139" s="44" t="s">
        <v>145</v>
      </c>
      <c r="O139" s="44" t="s">
        <v>173</v>
      </c>
      <c r="P139" s="44" t="s">
        <v>1</v>
      </c>
      <c r="Q139" s="45">
        <v>40030</v>
      </c>
      <c r="R139" s="44" t="s">
        <v>168</v>
      </c>
      <c r="S139" s="44" t="s">
        <v>1</v>
      </c>
      <c r="T139" s="44" t="s">
        <v>1</v>
      </c>
      <c r="U139" s="44" t="s">
        <v>1</v>
      </c>
      <c r="V139" s="44" t="s">
        <v>1</v>
      </c>
      <c r="W139" s="44" t="s">
        <v>1</v>
      </c>
      <c r="X139" s="44">
        <v>0</v>
      </c>
      <c r="Y139" s="44">
        <v>0</v>
      </c>
      <c r="Z139" s="44">
        <v>0</v>
      </c>
      <c r="AA139" s="44">
        <v>0</v>
      </c>
      <c r="AB139" s="44">
        <v>0</v>
      </c>
      <c r="AC139" s="44">
        <v>0</v>
      </c>
      <c r="AD139" s="44">
        <v>0</v>
      </c>
      <c r="AE139" s="44">
        <v>0</v>
      </c>
      <c r="AF139" s="44">
        <v>0</v>
      </c>
      <c r="AG139" s="44" t="s">
        <v>1</v>
      </c>
      <c r="AH139" s="44" t="s">
        <v>1</v>
      </c>
      <c r="AI139" s="44" t="s">
        <v>1</v>
      </c>
      <c r="AJ139" s="44" t="s">
        <v>1</v>
      </c>
      <c r="AK139" s="44" t="s">
        <v>1</v>
      </c>
      <c r="AL139" s="44" t="s">
        <v>1</v>
      </c>
      <c r="AM139" s="44" t="s">
        <v>1</v>
      </c>
      <c r="AN139" s="44" t="s">
        <v>1</v>
      </c>
      <c r="AO139" s="44" t="s">
        <v>149</v>
      </c>
      <c r="AP139" s="44" t="s">
        <v>175</v>
      </c>
      <c r="AQ139" s="44" t="s">
        <v>583</v>
      </c>
      <c r="AR139" s="44" t="s">
        <v>1</v>
      </c>
      <c r="AS139" s="44" t="s">
        <v>152</v>
      </c>
      <c r="AT139" s="44" t="s">
        <v>153</v>
      </c>
      <c r="AU139" s="44" t="s">
        <v>154</v>
      </c>
      <c r="AV139" s="44" t="s">
        <v>154</v>
      </c>
      <c r="AW139" s="44">
        <v>15986.0663313</v>
      </c>
      <c r="AX139" s="44" t="s">
        <v>584</v>
      </c>
      <c r="AY139" s="44">
        <v>15986.066331347893</v>
      </c>
      <c r="AZ139" s="44">
        <v>14144962.871444738</v>
      </c>
    </row>
    <row r="140" spans="1:52" ht="12.75" customHeight="1" x14ac:dyDescent="0.25">
      <c r="A140" s="43">
        <v>139</v>
      </c>
      <c r="B140" s="43">
        <v>11626</v>
      </c>
      <c r="C140" s="43">
        <v>11626</v>
      </c>
      <c r="D140" s="44" t="s">
        <v>598</v>
      </c>
      <c r="E140" s="44">
        <v>150.08235396208832</v>
      </c>
      <c r="F140" s="44" t="s">
        <v>599</v>
      </c>
      <c r="G140" s="44">
        <v>10228.341495500001</v>
      </c>
      <c r="H140" s="44" t="s">
        <v>600</v>
      </c>
      <c r="I140" s="44">
        <v>10228.341907</v>
      </c>
      <c r="J140" s="43">
        <v>23135</v>
      </c>
      <c r="K140" s="44" t="s">
        <v>600</v>
      </c>
      <c r="L140" s="44" t="s">
        <v>600</v>
      </c>
      <c r="M140" s="44" t="s">
        <v>1</v>
      </c>
      <c r="N140" s="44" t="s">
        <v>145</v>
      </c>
      <c r="O140" s="44" t="s">
        <v>173</v>
      </c>
      <c r="P140" s="44" t="s">
        <v>1</v>
      </c>
      <c r="Q140" s="45">
        <v>40030</v>
      </c>
      <c r="R140" s="44" t="s">
        <v>168</v>
      </c>
      <c r="S140" s="44" t="s">
        <v>1</v>
      </c>
      <c r="T140" s="44" t="s">
        <v>1</v>
      </c>
      <c r="U140" s="44" t="s">
        <v>1</v>
      </c>
      <c r="V140" s="44" t="s">
        <v>1</v>
      </c>
      <c r="W140" s="44" t="s">
        <v>1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 t="s">
        <v>1</v>
      </c>
      <c r="AH140" s="44" t="s">
        <v>1</v>
      </c>
      <c r="AI140" s="44" t="s">
        <v>1</v>
      </c>
      <c r="AJ140" s="44" t="s">
        <v>1</v>
      </c>
      <c r="AK140" s="44" t="s">
        <v>1</v>
      </c>
      <c r="AL140" s="44" t="s">
        <v>1</v>
      </c>
      <c r="AM140" s="44" t="s">
        <v>1</v>
      </c>
      <c r="AN140" s="44" t="s">
        <v>1</v>
      </c>
      <c r="AO140" s="44" t="s">
        <v>228</v>
      </c>
      <c r="AP140" s="44" t="s">
        <v>175</v>
      </c>
      <c r="AQ140" s="44" t="s">
        <v>151</v>
      </c>
      <c r="AR140" s="44" t="s">
        <v>1</v>
      </c>
      <c r="AS140" s="44" t="s">
        <v>152</v>
      </c>
      <c r="AT140" s="44" t="s">
        <v>153</v>
      </c>
      <c r="AU140" s="44" t="s">
        <v>154</v>
      </c>
      <c r="AV140" s="44" t="s">
        <v>154</v>
      </c>
      <c r="AW140" s="44">
        <v>10228.341907</v>
      </c>
      <c r="AX140" s="44" t="s">
        <v>584</v>
      </c>
      <c r="AY140" s="44">
        <v>10228.341907015418</v>
      </c>
      <c r="AZ140" s="44">
        <v>6536759.9361849092</v>
      </c>
    </row>
    <row r="141" spans="1:52" ht="12.75" customHeight="1" x14ac:dyDescent="0.25">
      <c r="A141" s="43">
        <v>140</v>
      </c>
      <c r="B141" s="43">
        <v>11629</v>
      </c>
      <c r="C141" s="43">
        <v>11629</v>
      </c>
      <c r="D141" s="44" t="s">
        <v>601</v>
      </c>
      <c r="E141" s="44">
        <v>170.16839808215798</v>
      </c>
      <c r="F141" s="44" t="s">
        <v>602</v>
      </c>
      <c r="G141" s="44">
        <v>15795.3002579</v>
      </c>
      <c r="H141" s="44" t="s">
        <v>603</v>
      </c>
      <c r="I141" s="44">
        <v>15795.300403900001</v>
      </c>
      <c r="J141" s="43">
        <v>23231</v>
      </c>
      <c r="K141" s="44" t="s">
        <v>603</v>
      </c>
      <c r="L141" s="44" t="s">
        <v>603</v>
      </c>
      <c r="M141" s="44" t="s">
        <v>1</v>
      </c>
      <c r="N141" s="44" t="s">
        <v>145</v>
      </c>
      <c r="O141" s="44" t="s">
        <v>173</v>
      </c>
      <c r="P141" s="44" t="s">
        <v>1</v>
      </c>
      <c r="Q141" s="45">
        <v>40030</v>
      </c>
      <c r="R141" s="44" t="s">
        <v>168</v>
      </c>
      <c r="S141" s="44" t="s">
        <v>1</v>
      </c>
      <c r="T141" s="44" t="s">
        <v>1</v>
      </c>
      <c r="U141" s="44" t="s">
        <v>1</v>
      </c>
      <c r="V141" s="44" t="s">
        <v>1</v>
      </c>
      <c r="W141" s="44" t="s">
        <v>1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 s="44">
        <v>0</v>
      </c>
      <c r="AF141" s="44">
        <v>0</v>
      </c>
      <c r="AG141" s="44" t="s">
        <v>1</v>
      </c>
      <c r="AH141" s="44" t="s">
        <v>1</v>
      </c>
      <c r="AI141" s="44" t="s">
        <v>1</v>
      </c>
      <c r="AJ141" s="44" t="s">
        <v>1</v>
      </c>
      <c r="AK141" s="44" t="s">
        <v>1</v>
      </c>
      <c r="AL141" s="44" t="s">
        <v>1</v>
      </c>
      <c r="AM141" s="44" t="s">
        <v>1</v>
      </c>
      <c r="AN141" s="44" t="s">
        <v>1</v>
      </c>
      <c r="AO141" s="44" t="s">
        <v>228</v>
      </c>
      <c r="AP141" s="44" t="s">
        <v>175</v>
      </c>
      <c r="AQ141" s="44" t="s">
        <v>151</v>
      </c>
      <c r="AR141" s="44" t="s">
        <v>1</v>
      </c>
      <c r="AS141" s="44" t="s">
        <v>152</v>
      </c>
      <c r="AT141" s="44" t="s">
        <v>153</v>
      </c>
      <c r="AU141" s="44" t="s">
        <v>154</v>
      </c>
      <c r="AV141" s="44" t="s">
        <v>154</v>
      </c>
      <c r="AW141" s="44">
        <v>15795.300403900001</v>
      </c>
      <c r="AX141" s="44" t="s">
        <v>584</v>
      </c>
      <c r="AY141" s="44">
        <v>14247.989641339807</v>
      </c>
      <c r="AZ141" s="44">
        <v>7411577.2591902902</v>
      </c>
    </row>
    <row r="142" spans="1:52" ht="12.75" customHeight="1" x14ac:dyDescent="0.25">
      <c r="A142" s="43">
        <v>141</v>
      </c>
      <c r="B142" s="43">
        <v>16522</v>
      </c>
      <c r="C142" s="43">
        <v>16522</v>
      </c>
      <c r="D142" s="44" t="s">
        <v>604</v>
      </c>
      <c r="E142" s="44">
        <v>304.29787733166665</v>
      </c>
      <c r="F142" s="44" t="s">
        <v>605</v>
      </c>
      <c r="G142" s="44">
        <v>30828.611983700001</v>
      </c>
      <c r="H142" s="44" t="s">
        <v>606</v>
      </c>
      <c r="I142" s="44">
        <v>30828.611944200002</v>
      </c>
      <c r="J142" s="43">
        <v>23100</v>
      </c>
      <c r="K142" s="44" t="s">
        <v>606</v>
      </c>
      <c r="L142" s="44" t="s">
        <v>606</v>
      </c>
      <c r="M142" s="44" t="s">
        <v>1</v>
      </c>
      <c r="N142" s="44" t="s">
        <v>145</v>
      </c>
      <c r="O142" s="44" t="s">
        <v>173</v>
      </c>
      <c r="P142" s="44" t="s">
        <v>1</v>
      </c>
      <c r="Q142" s="45">
        <v>40030</v>
      </c>
      <c r="R142" s="44" t="s">
        <v>168</v>
      </c>
      <c r="S142" s="44" t="s">
        <v>1</v>
      </c>
      <c r="T142" s="44" t="s">
        <v>1</v>
      </c>
      <c r="U142" s="44" t="s">
        <v>1</v>
      </c>
      <c r="V142" s="44" t="s">
        <v>1</v>
      </c>
      <c r="W142" s="44" t="s">
        <v>1</v>
      </c>
      <c r="X142" s="44">
        <v>0</v>
      </c>
      <c r="Y142" s="44">
        <v>0</v>
      </c>
      <c r="Z142" s="44">
        <v>0</v>
      </c>
      <c r="AA142" s="44">
        <v>0</v>
      </c>
      <c r="AB142" s="44">
        <v>0</v>
      </c>
      <c r="AC142" s="44">
        <v>0</v>
      </c>
      <c r="AD142" s="44">
        <v>0</v>
      </c>
      <c r="AE142" s="44">
        <v>0</v>
      </c>
      <c r="AF142" s="44">
        <v>0</v>
      </c>
      <c r="AG142" s="44" t="s">
        <v>1</v>
      </c>
      <c r="AH142" s="44" t="s">
        <v>1</v>
      </c>
      <c r="AI142" s="44" t="s">
        <v>1</v>
      </c>
      <c r="AJ142" s="44" t="s">
        <v>1</v>
      </c>
      <c r="AK142" s="44" t="s">
        <v>1</v>
      </c>
      <c r="AL142" s="44" t="s">
        <v>1</v>
      </c>
      <c r="AM142" s="44" t="s">
        <v>1</v>
      </c>
      <c r="AN142" s="44" t="s">
        <v>1</v>
      </c>
      <c r="AO142" s="44" t="s">
        <v>526</v>
      </c>
      <c r="AP142" s="44" t="s">
        <v>175</v>
      </c>
      <c r="AQ142" s="44" t="s">
        <v>583</v>
      </c>
      <c r="AR142" s="44" t="s">
        <v>1</v>
      </c>
      <c r="AS142" s="44" t="s">
        <v>152</v>
      </c>
      <c r="AT142" s="44" t="s">
        <v>153</v>
      </c>
      <c r="AU142" s="44" t="s">
        <v>154</v>
      </c>
      <c r="AV142" s="44" t="s">
        <v>154</v>
      </c>
      <c r="AW142" s="44">
        <v>30828.611944200002</v>
      </c>
      <c r="AX142" s="44" t="s">
        <v>584</v>
      </c>
      <c r="AY142" s="44">
        <v>17694.415094227246</v>
      </c>
      <c r="AZ142" s="44">
        <v>13254603.722110877</v>
      </c>
    </row>
    <row r="143" spans="1:52" ht="12.75" customHeight="1" x14ac:dyDescent="0.25">
      <c r="A143" s="43">
        <v>142</v>
      </c>
      <c r="B143" s="43">
        <v>21152</v>
      </c>
      <c r="C143" s="43">
        <v>21152</v>
      </c>
      <c r="D143" s="44" t="s">
        <v>607</v>
      </c>
      <c r="E143" s="44">
        <v>17.839509200665766</v>
      </c>
      <c r="F143" s="44" t="s">
        <v>608</v>
      </c>
      <c r="G143" s="44">
        <v>21452.446653499999</v>
      </c>
      <c r="H143" s="44" t="s">
        <v>609</v>
      </c>
      <c r="I143" s="44">
        <v>21452.4464911</v>
      </c>
      <c r="J143" s="43">
        <v>23096</v>
      </c>
      <c r="K143" s="44" t="s">
        <v>609</v>
      </c>
      <c r="L143" s="44" t="s">
        <v>609</v>
      </c>
      <c r="M143" s="44" t="s">
        <v>1</v>
      </c>
      <c r="N143" s="44" t="s">
        <v>145</v>
      </c>
      <c r="O143" s="44" t="s">
        <v>173</v>
      </c>
      <c r="P143" s="44" t="s">
        <v>1</v>
      </c>
      <c r="Q143" s="45">
        <v>40030</v>
      </c>
      <c r="R143" s="44" t="s">
        <v>168</v>
      </c>
      <c r="S143" s="44" t="s">
        <v>1</v>
      </c>
      <c r="T143" s="44" t="s">
        <v>1</v>
      </c>
      <c r="U143" s="44" t="s">
        <v>1</v>
      </c>
      <c r="V143" s="44" t="s">
        <v>1</v>
      </c>
      <c r="W143" s="44" t="s">
        <v>1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4">
        <v>0</v>
      </c>
      <c r="AF143" s="44">
        <v>0</v>
      </c>
      <c r="AG143" s="44" t="s">
        <v>1</v>
      </c>
      <c r="AH143" s="44" t="s">
        <v>1</v>
      </c>
      <c r="AI143" s="44" t="s">
        <v>1</v>
      </c>
      <c r="AJ143" s="44" t="s">
        <v>1</v>
      </c>
      <c r="AK143" s="44" t="s">
        <v>1</v>
      </c>
      <c r="AL143" s="44" t="s">
        <v>1</v>
      </c>
      <c r="AM143" s="44" t="s">
        <v>1</v>
      </c>
      <c r="AN143" s="44" t="s">
        <v>1</v>
      </c>
      <c r="AO143" s="44" t="s">
        <v>161</v>
      </c>
      <c r="AP143" s="44" t="s">
        <v>175</v>
      </c>
      <c r="AQ143" s="44" t="s">
        <v>583</v>
      </c>
      <c r="AR143" s="44" t="s">
        <v>1</v>
      </c>
      <c r="AS143" s="44" t="s">
        <v>152</v>
      </c>
      <c r="AT143" s="44" t="s">
        <v>153</v>
      </c>
      <c r="AU143" s="44" t="s">
        <v>154</v>
      </c>
      <c r="AV143" s="44" t="s">
        <v>154</v>
      </c>
      <c r="AW143" s="44">
        <v>21452.4464911</v>
      </c>
      <c r="AX143" s="44" t="s">
        <v>584</v>
      </c>
      <c r="AY143" s="44">
        <v>6320.495506916538</v>
      </c>
      <c r="AZ143" s="44">
        <v>776986.32882650092</v>
      </c>
    </row>
    <row r="144" spans="1:52" ht="12.75" customHeight="1" x14ac:dyDescent="0.25">
      <c r="A144" s="43">
        <v>143</v>
      </c>
      <c r="B144" s="43">
        <v>21373</v>
      </c>
      <c r="C144" s="43">
        <v>21373</v>
      </c>
      <c r="D144" s="44" t="s">
        <v>610</v>
      </c>
      <c r="E144" s="44">
        <v>60.47315599592757</v>
      </c>
      <c r="F144" s="44" t="s">
        <v>611</v>
      </c>
      <c r="G144" s="44">
        <v>20633.401833600001</v>
      </c>
      <c r="H144" s="44" t="s">
        <v>612</v>
      </c>
      <c r="I144" s="44">
        <v>20633.402160000001</v>
      </c>
      <c r="J144" s="43">
        <v>23078</v>
      </c>
      <c r="K144" s="44" t="s">
        <v>612</v>
      </c>
      <c r="L144" s="44" t="s">
        <v>612</v>
      </c>
      <c r="M144" s="44" t="s">
        <v>1</v>
      </c>
      <c r="N144" s="44" t="s">
        <v>145</v>
      </c>
      <c r="O144" s="44" t="s">
        <v>173</v>
      </c>
      <c r="P144" s="44" t="s">
        <v>1</v>
      </c>
      <c r="Q144" s="45">
        <v>40030</v>
      </c>
      <c r="R144" s="44" t="s">
        <v>168</v>
      </c>
      <c r="S144" s="44" t="s">
        <v>1</v>
      </c>
      <c r="T144" s="44" t="s">
        <v>1</v>
      </c>
      <c r="U144" s="44" t="s">
        <v>1</v>
      </c>
      <c r="V144" s="44" t="s">
        <v>1</v>
      </c>
      <c r="W144" s="44" t="s">
        <v>1</v>
      </c>
      <c r="X144" s="44">
        <v>0</v>
      </c>
      <c r="Y144" s="44">
        <v>0</v>
      </c>
      <c r="Z144" s="44">
        <v>0</v>
      </c>
      <c r="AA144" s="44">
        <v>0</v>
      </c>
      <c r="AB144" s="44">
        <v>0</v>
      </c>
      <c r="AC144" s="44">
        <v>0</v>
      </c>
      <c r="AD144" s="44">
        <v>0</v>
      </c>
      <c r="AE144" s="44">
        <v>0</v>
      </c>
      <c r="AF144" s="44">
        <v>0</v>
      </c>
      <c r="AG144" s="44" t="s">
        <v>1</v>
      </c>
      <c r="AH144" s="44" t="s">
        <v>1</v>
      </c>
      <c r="AI144" s="44" t="s">
        <v>1</v>
      </c>
      <c r="AJ144" s="44" t="s">
        <v>1</v>
      </c>
      <c r="AK144" s="44" t="s">
        <v>1</v>
      </c>
      <c r="AL144" s="44" t="s">
        <v>1</v>
      </c>
      <c r="AM144" s="44" t="s">
        <v>1</v>
      </c>
      <c r="AN144" s="44" t="s">
        <v>1</v>
      </c>
      <c r="AO144" s="44" t="s">
        <v>211</v>
      </c>
      <c r="AP144" s="44" t="s">
        <v>175</v>
      </c>
      <c r="AQ144" s="44" t="s">
        <v>583</v>
      </c>
      <c r="AR144" s="44" t="s">
        <v>1</v>
      </c>
      <c r="AS144" s="44" t="s">
        <v>152</v>
      </c>
      <c r="AT144" s="44" t="s">
        <v>153</v>
      </c>
      <c r="AU144" s="44" t="s">
        <v>154</v>
      </c>
      <c r="AV144" s="44" t="s">
        <v>154</v>
      </c>
      <c r="AW144" s="44">
        <v>20633.402160000001</v>
      </c>
      <c r="AX144" s="44" t="s">
        <v>584</v>
      </c>
      <c r="AY144" s="44">
        <v>12077.663611911708</v>
      </c>
      <c r="AZ144" s="44">
        <v>2633868.3314608443</v>
      </c>
    </row>
    <row r="145" spans="1:52" ht="12.75" customHeight="1" x14ac:dyDescent="0.25">
      <c r="A145" s="43">
        <v>144</v>
      </c>
      <c r="B145" s="43">
        <v>21374</v>
      </c>
      <c r="C145" s="43">
        <v>21374</v>
      </c>
      <c r="D145" s="44" t="s">
        <v>613</v>
      </c>
      <c r="E145" s="44">
        <v>3.7139892999819391</v>
      </c>
      <c r="F145" s="44" t="s">
        <v>614</v>
      </c>
      <c r="G145" s="44">
        <v>5164.8544735699998</v>
      </c>
      <c r="H145" s="44" t="s">
        <v>615</v>
      </c>
      <c r="I145" s="44">
        <v>5164.8546317</v>
      </c>
      <c r="J145" s="43">
        <v>23079</v>
      </c>
      <c r="K145" s="44" t="s">
        <v>615</v>
      </c>
      <c r="L145" s="44" t="s">
        <v>615</v>
      </c>
      <c r="M145" s="44" t="s">
        <v>1</v>
      </c>
      <c r="N145" s="44" t="s">
        <v>145</v>
      </c>
      <c r="O145" s="44" t="s">
        <v>173</v>
      </c>
      <c r="P145" s="44" t="s">
        <v>1</v>
      </c>
      <c r="Q145" s="45">
        <v>40030</v>
      </c>
      <c r="R145" s="44" t="s">
        <v>168</v>
      </c>
      <c r="S145" s="44" t="s">
        <v>1</v>
      </c>
      <c r="T145" s="44" t="s">
        <v>1</v>
      </c>
      <c r="U145" s="44" t="s">
        <v>1</v>
      </c>
      <c r="V145" s="44" t="s">
        <v>1</v>
      </c>
      <c r="W145" s="44" t="s">
        <v>1</v>
      </c>
      <c r="X145" s="44">
        <v>0</v>
      </c>
      <c r="Y145" s="44">
        <v>0</v>
      </c>
      <c r="Z145" s="44">
        <v>0</v>
      </c>
      <c r="AA145" s="44">
        <v>0</v>
      </c>
      <c r="AB145" s="44">
        <v>0</v>
      </c>
      <c r="AC145" s="44">
        <v>0</v>
      </c>
      <c r="AD145" s="44">
        <v>0</v>
      </c>
      <c r="AE145" s="44">
        <v>0</v>
      </c>
      <c r="AF145" s="44">
        <v>0</v>
      </c>
      <c r="AG145" s="44" t="s">
        <v>1</v>
      </c>
      <c r="AH145" s="44" t="s">
        <v>1</v>
      </c>
      <c r="AI145" s="44" t="s">
        <v>1</v>
      </c>
      <c r="AJ145" s="44" t="s">
        <v>1</v>
      </c>
      <c r="AK145" s="44" t="s">
        <v>1</v>
      </c>
      <c r="AL145" s="44" t="s">
        <v>1</v>
      </c>
      <c r="AM145" s="44" t="s">
        <v>1</v>
      </c>
      <c r="AN145" s="44" t="s">
        <v>1</v>
      </c>
      <c r="AO145" s="44" t="s">
        <v>356</v>
      </c>
      <c r="AP145" s="44" t="s">
        <v>175</v>
      </c>
      <c r="AQ145" s="44" t="s">
        <v>583</v>
      </c>
      <c r="AR145" s="44" t="s">
        <v>1</v>
      </c>
      <c r="AS145" s="44" t="s">
        <v>152</v>
      </c>
      <c r="AT145" s="44" t="s">
        <v>153</v>
      </c>
      <c r="AU145" s="44" t="s">
        <v>154</v>
      </c>
      <c r="AV145" s="44" t="s">
        <v>154</v>
      </c>
      <c r="AW145" s="44">
        <v>5164.8546317</v>
      </c>
      <c r="AX145" s="44" t="s">
        <v>584</v>
      </c>
      <c r="AY145" s="44">
        <v>2063.1111869859988</v>
      </c>
      <c r="AZ145" s="44">
        <v>161760.23425722643</v>
      </c>
    </row>
    <row r="146" spans="1:52" ht="12.75" customHeight="1" x14ac:dyDescent="0.25">
      <c r="A146" s="43">
        <v>145</v>
      </c>
      <c r="B146" s="43">
        <v>26194</v>
      </c>
      <c r="C146" s="43">
        <v>26194</v>
      </c>
      <c r="D146" s="44" t="s">
        <v>616</v>
      </c>
      <c r="E146" s="44">
        <v>128.69032781358618</v>
      </c>
      <c r="F146" s="44" t="s">
        <v>617</v>
      </c>
      <c r="G146" s="44">
        <v>21059.415368099999</v>
      </c>
      <c r="H146" s="44" t="s">
        <v>618</v>
      </c>
      <c r="I146" s="44">
        <v>21059.415206099999</v>
      </c>
      <c r="J146" s="43">
        <v>23775</v>
      </c>
      <c r="K146" s="44" t="s">
        <v>618</v>
      </c>
      <c r="L146" s="44" t="s">
        <v>618</v>
      </c>
      <c r="M146" s="44" t="s">
        <v>1</v>
      </c>
      <c r="N146" s="44" t="s">
        <v>145</v>
      </c>
      <c r="O146" s="44" t="s">
        <v>619</v>
      </c>
      <c r="P146" s="44" t="s">
        <v>1</v>
      </c>
      <c r="Q146" s="45">
        <v>40030</v>
      </c>
      <c r="R146" s="44" t="s">
        <v>168</v>
      </c>
      <c r="S146" s="44" t="s">
        <v>1</v>
      </c>
      <c r="T146" s="44" t="s">
        <v>1</v>
      </c>
      <c r="U146" s="44" t="s">
        <v>1</v>
      </c>
      <c r="V146" s="44" t="s">
        <v>1</v>
      </c>
      <c r="W146" s="44" t="s">
        <v>1</v>
      </c>
      <c r="X146" s="44">
        <v>0</v>
      </c>
      <c r="Y146" s="44">
        <v>0</v>
      </c>
      <c r="Z146" s="44">
        <v>0</v>
      </c>
      <c r="AA146" s="44">
        <v>0</v>
      </c>
      <c r="AB146" s="44">
        <v>0</v>
      </c>
      <c r="AC146" s="44">
        <v>0</v>
      </c>
      <c r="AD146" s="44">
        <v>0</v>
      </c>
      <c r="AE146" s="44">
        <v>0</v>
      </c>
      <c r="AF146" s="44">
        <v>0</v>
      </c>
      <c r="AG146" s="44" t="s">
        <v>1</v>
      </c>
      <c r="AH146" s="44" t="s">
        <v>1</v>
      </c>
      <c r="AI146" s="44" t="s">
        <v>1</v>
      </c>
      <c r="AJ146" s="44" t="s">
        <v>1</v>
      </c>
      <c r="AK146" s="44" t="s">
        <v>1</v>
      </c>
      <c r="AL146" s="44" t="s">
        <v>1</v>
      </c>
      <c r="AM146" s="44" t="s">
        <v>1</v>
      </c>
      <c r="AN146" s="44" t="s">
        <v>1</v>
      </c>
      <c r="AO146" s="44" t="s">
        <v>356</v>
      </c>
      <c r="AP146" s="44" t="s">
        <v>175</v>
      </c>
      <c r="AQ146" s="44" t="s">
        <v>268</v>
      </c>
      <c r="AR146" s="44" t="s">
        <v>1</v>
      </c>
      <c r="AS146" s="44" t="s">
        <v>152</v>
      </c>
      <c r="AT146" s="44" t="s">
        <v>153</v>
      </c>
      <c r="AU146" s="44" t="s">
        <v>154</v>
      </c>
      <c r="AV146" s="44" t="s">
        <v>154</v>
      </c>
      <c r="AW146" s="44">
        <v>21059.415206099999</v>
      </c>
      <c r="AX146" s="44" t="s">
        <v>584</v>
      </c>
      <c r="AY146" s="44">
        <v>10261.101972342829</v>
      </c>
      <c r="AZ146" s="44">
        <v>5604922.5940602673</v>
      </c>
    </row>
    <row r="147" spans="1:52" ht="12.75" customHeight="1" x14ac:dyDescent="0.25">
      <c r="A147" s="43">
        <v>146</v>
      </c>
      <c r="B147" s="43">
        <v>26467</v>
      </c>
      <c r="C147" s="43">
        <v>26467</v>
      </c>
      <c r="D147" s="44" t="s">
        <v>620</v>
      </c>
      <c r="E147" s="44">
        <v>59.376744274040227</v>
      </c>
      <c r="F147" s="44" t="s">
        <v>621</v>
      </c>
      <c r="G147" s="44">
        <v>30538.403654199999</v>
      </c>
      <c r="H147" s="44" t="s">
        <v>622</v>
      </c>
      <c r="I147" s="44">
        <v>30538.403723899999</v>
      </c>
      <c r="J147" s="43">
        <v>23065</v>
      </c>
      <c r="K147" s="44" t="s">
        <v>622</v>
      </c>
      <c r="L147" s="44" t="s">
        <v>622</v>
      </c>
      <c r="M147" s="44" t="s">
        <v>1</v>
      </c>
      <c r="N147" s="44" t="s">
        <v>145</v>
      </c>
      <c r="O147" s="44" t="s">
        <v>173</v>
      </c>
      <c r="P147" s="44" t="s">
        <v>1</v>
      </c>
      <c r="Q147" s="45">
        <v>40030</v>
      </c>
      <c r="R147" s="44" t="s">
        <v>168</v>
      </c>
      <c r="S147" s="44" t="s">
        <v>1</v>
      </c>
      <c r="T147" s="44" t="s">
        <v>1</v>
      </c>
      <c r="U147" s="44" t="s">
        <v>1</v>
      </c>
      <c r="V147" s="44" t="s">
        <v>1</v>
      </c>
      <c r="W147" s="44" t="s">
        <v>1</v>
      </c>
      <c r="X147" s="44">
        <v>0</v>
      </c>
      <c r="Y147" s="44">
        <v>0</v>
      </c>
      <c r="Z147" s="44">
        <v>0</v>
      </c>
      <c r="AA147" s="44">
        <v>0</v>
      </c>
      <c r="AB147" s="44">
        <v>0</v>
      </c>
      <c r="AC147" s="44">
        <v>0</v>
      </c>
      <c r="AD147" s="44">
        <v>0</v>
      </c>
      <c r="AE147" s="44">
        <v>0</v>
      </c>
      <c r="AF147" s="44">
        <v>0</v>
      </c>
      <c r="AG147" s="44" t="s">
        <v>1</v>
      </c>
      <c r="AH147" s="44" t="s">
        <v>1</v>
      </c>
      <c r="AI147" s="44" t="s">
        <v>1</v>
      </c>
      <c r="AJ147" s="44" t="s">
        <v>1</v>
      </c>
      <c r="AK147" s="44" t="s">
        <v>1</v>
      </c>
      <c r="AL147" s="44" t="s">
        <v>1</v>
      </c>
      <c r="AM147" s="44" t="s">
        <v>1</v>
      </c>
      <c r="AN147" s="44" t="s">
        <v>1</v>
      </c>
      <c r="AO147" s="44" t="s">
        <v>183</v>
      </c>
      <c r="AP147" s="44" t="s">
        <v>175</v>
      </c>
      <c r="AQ147" s="44" t="s">
        <v>583</v>
      </c>
      <c r="AR147" s="44" t="s">
        <v>1</v>
      </c>
      <c r="AS147" s="44" t="s">
        <v>152</v>
      </c>
      <c r="AT147" s="44" t="s">
        <v>153</v>
      </c>
      <c r="AU147" s="44" t="s">
        <v>154</v>
      </c>
      <c r="AV147" s="44" t="s">
        <v>154</v>
      </c>
      <c r="AW147" s="44">
        <v>30538.403723899999</v>
      </c>
      <c r="AX147" s="44" t="s">
        <v>584</v>
      </c>
      <c r="AY147" s="44">
        <v>7703.8348298759392</v>
      </c>
      <c r="AZ147" s="44">
        <v>2586032.0709483391</v>
      </c>
    </row>
    <row r="148" spans="1:52" ht="12.75" customHeight="1" x14ac:dyDescent="0.25">
      <c r="A148" s="43">
        <v>147</v>
      </c>
      <c r="B148" s="43">
        <v>26471</v>
      </c>
      <c r="C148" s="43">
        <v>26471</v>
      </c>
      <c r="D148" s="44" t="s">
        <v>623</v>
      </c>
      <c r="E148" s="44">
        <v>316.02394174420073</v>
      </c>
      <c r="F148" s="44" t="s">
        <v>624</v>
      </c>
      <c r="G148" s="44">
        <v>15731.9769801</v>
      </c>
      <c r="H148" s="44" t="s">
        <v>625</v>
      </c>
      <c r="I148" s="44">
        <v>15731.9771807</v>
      </c>
      <c r="J148" s="43">
        <v>22801</v>
      </c>
      <c r="K148" s="44" t="s">
        <v>625</v>
      </c>
      <c r="L148" s="44" t="s">
        <v>625</v>
      </c>
      <c r="M148" s="44" t="s">
        <v>1</v>
      </c>
      <c r="N148" s="44" t="s">
        <v>145</v>
      </c>
      <c r="O148" s="44" t="s">
        <v>173</v>
      </c>
      <c r="P148" s="44" t="s">
        <v>1</v>
      </c>
      <c r="Q148" s="45">
        <v>40030</v>
      </c>
      <c r="R148" s="44" t="s">
        <v>168</v>
      </c>
      <c r="S148" s="44" t="s">
        <v>1</v>
      </c>
      <c r="T148" s="44" t="s">
        <v>1</v>
      </c>
      <c r="U148" s="44" t="s">
        <v>1</v>
      </c>
      <c r="V148" s="44" t="s">
        <v>1</v>
      </c>
      <c r="W148" s="44" t="s">
        <v>1</v>
      </c>
      <c r="X148" s="44">
        <v>0</v>
      </c>
      <c r="Y148" s="44">
        <v>0</v>
      </c>
      <c r="Z148" s="44">
        <v>0</v>
      </c>
      <c r="AA148" s="44">
        <v>0</v>
      </c>
      <c r="AB148" s="44">
        <v>0</v>
      </c>
      <c r="AC148" s="44">
        <v>0</v>
      </c>
      <c r="AD148" s="44">
        <v>0</v>
      </c>
      <c r="AE148" s="44">
        <v>0</v>
      </c>
      <c r="AF148" s="44">
        <v>0</v>
      </c>
      <c r="AG148" s="44" t="s">
        <v>1</v>
      </c>
      <c r="AH148" s="44" t="s">
        <v>1</v>
      </c>
      <c r="AI148" s="44" t="s">
        <v>1</v>
      </c>
      <c r="AJ148" s="44" t="s">
        <v>1</v>
      </c>
      <c r="AK148" s="44" t="s">
        <v>1</v>
      </c>
      <c r="AL148" s="44" t="s">
        <v>1</v>
      </c>
      <c r="AM148" s="44" t="s">
        <v>1</v>
      </c>
      <c r="AN148" s="44" t="s">
        <v>1</v>
      </c>
      <c r="AO148" s="44" t="s">
        <v>174</v>
      </c>
      <c r="AP148" s="44" t="s">
        <v>175</v>
      </c>
      <c r="AQ148" s="44" t="s">
        <v>583</v>
      </c>
      <c r="AR148" s="44" t="s">
        <v>1</v>
      </c>
      <c r="AS148" s="44" t="s">
        <v>152</v>
      </c>
      <c r="AT148" s="44" t="s">
        <v>153</v>
      </c>
      <c r="AU148" s="44" t="s">
        <v>154</v>
      </c>
      <c r="AV148" s="44" t="s">
        <v>154</v>
      </c>
      <c r="AW148" s="44">
        <v>15731.9771807</v>
      </c>
      <c r="AX148" s="44" t="s">
        <v>584</v>
      </c>
      <c r="AY148" s="44">
        <v>15731.977180704836</v>
      </c>
      <c r="AZ148" s="44">
        <v>13764044.046645135</v>
      </c>
    </row>
    <row r="149" spans="1:52" ht="12.75" customHeight="1" x14ac:dyDescent="0.25">
      <c r="A149" s="43">
        <v>148</v>
      </c>
      <c r="B149" s="43">
        <v>28344</v>
      </c>
      <c r="C149" s="43">
        <v>28344</v>
      </c>
      <c r="D149" s="44" t="s">
        <v>626</v>
      </c>
      <c r="E149" s="44">
        <v>944.3541695535605</v>
      </c>
      <c r="F149" s="44" t="s">
        <v>627</v>
      </c>
      <c r="G149" s="44">
        <v>30633.178154599998</v>
      </c>
      <c r="H149" s="44" t="s">
        <v>628</v>
      </c>
      <c r="I149" s="44">
        <v>30633.178015199999</v>
      </c>
      <c r="J149" s="43">
        <v>23066</v>
      </c>
      <c r="K149" s="44" t="s">
        <v>628</v>
      </c>
      <c r="L149" s="44" t="s">
        <v>628</v>
      </c>
      <c r="M149" s="44" t="s">
        <v>1</v>
      </c>
      <c r="N149" s="44" t="s">
        <v>145</v>
      </c>
      <c r="O149" s="44" t="s">
        <v>173</v>
      </c>
      <c r="P149" s="44" t="s">
        <v>1</v>
      </c>
      <c r="Q149" s="45">
        <v>40030</v>
      </c>
      <c r="R149" s="44" t="s">
        <v>168</v>
      </c>
      <c r="S149" s="44" t="s">
        <v>1</v>
      </c>
      <c r="T149" s="44" t="s">
        <v>1</v>
      </c>
      <c r="U149" s="44" t="s">
        <v>1</v>
      </c>
      <c r="V149" s="44" t="s">
        <v>1</v>
      </c>
      <c r="W149" s="44" t="s">
        <v>1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>
        <v>0</v>
      </c>
      <c r="AG149" s="44" t="s">
        <v>1</v>
      </c>
      <c r="AH149" s="44" t="s">
        <v>1</v>
      </c>
      <c r="AI149" s="44" t="s">
        <v>1</v>
      </c>
      <c r="AJ149" s="44" t="s">
        <v>1</v>
      </c>
      <c r="AK149" s="44" t="s">
        <v>1</v>
      </c>
      <c r="AL149" s="44" t="s">
        <v>1</v>
      </c>
      <c r="AM149" s="44" t="s">
        <v>1</v>
      </c>
      <c r="AN149" s="44" t="s">
        <v>1</v>
      </c>
      <c r="AO149" s="44" t="s">
        <v>304</v>
      </c>
      <c r="AP149" s="44" t="s">
        <v>175</v>
      </c>
      <c r="AQ149" s="44" t="s">
        <v>583</v>
      </c>
      <c r="AR149" s="44" t="s">
        <v>1</v>
      </c>
      <c r="AS149" s="44" t="s">
        <v>152</v>
      </c>
      <c r="AT149" s="44" t="s">
        <v>153</v>
      </c>
      <c r="AU149" s="44" t="s">
        <v>154</v>
      </c>
      <c r="AV149" s="44" t="s">
        <v>154</v>
      </c>
      <c r="AW149" s="44">
        <v>30633.178015199999</v>
      </c>
      <c r="AX149" s="44" t="s">
        <v>584</v>
      </c>
      <c r="AY149" s="44">
        <v>29350.540721741199</v>
      </c>
      <c r="AZ149" s="44">
        <v>41126680.645953424</v>
      </c>
    </row>
    <row r="150" spans="1:52" ht="12.75" customHeight="1" x14ac:dyDescent="0.25">
      <c r="A150" s="43">
        <v>149</v>
      </c>
      <c r="B150" s="43">
        <v>28345</v>
      </c>
      <c r="C150" s="43">
        <v>28345</v>
      </c>
      <c r="D150" s="44" t="s">
        <v>629</v>
      </c>
      <c r="E150" s="44">
        <v>637.59659620019988</v>
      </c>
      <c r="F150" s="44" t="s">
        <v>630</v>
      </c>
      <c r="G150" s="44">
        <v>21080.220627999999</v>
      </c>
      <c r="H150" s="44" t="s">
        <v>631</v>
      </c>
      <c r="I150" s="44">
        <v>21080.220399000002</v>
      </c>
      <c r="J150" s="43">
        <v>22802</v>
      </c>
      <c r="K150" s="44" t="s">
        <v>631</v>
      </c>
      <c r="L150" s="44" t="s">
        <v>631</v>
      </c>
      <c r="M150" s="44" t="s">
        <v>1</v>
      </c>
      <c r="N150" s="44" t="s">
        <v>145</v>
      </c>
      <c r="O150" s="44" t="s">
        <v>173</v>
      </c>
      <c r="P150" s="44" t="s">
        <v>1</v>
      </c>
      <c r="Q150" s="45">
        <v>40030</v>
      </c>
      <c r="R150" s="44" t="s">
        <v>168</v>
      </c>
      <c r="S150" s="44" t="s">
        <v>1</v>
      </c>
      <c r="T150" s="44" t="s">
        <v>1</v>
      </c>
      <c r="U150" s="44" t="s">
        <v>1</v>
      </c>
      <c r="V150" s="44" t="s">
        <v>1</v>
      </c>
      <c r="W150" s="44" t="s">
        <v>1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44">
        <v>0</v>
      </c>
      <c r="AD150" s="44">
        <v>0</v>
      </c>
      <c r="AE150" s="44">
        <v>0</v>
      </c>
      <c r="AF150" s="44">
        <v>0</v>
      </c>
      <c r="AG150" s="44" t="s">
        <v>1</v>
      </c>
      <c r="AH150" s="44" t="s">
        <v>1</v>
      </c>
      <c r="AI150" s="44" t="s">
        <v>1</v>
      </c>
      <c r="AJ150" s="44" t="s">
        <v>1</v>
      </c>
      <c r="AK150" s="44" t="s">
        <v>1</v>
      </c>
      <c r="AL150" s="44" t="s">
        <v>1</v>
      </c>
      <c r="AM150" s="44" t="s">
        <v>1</v>
      </c>
      <c r="AN150" s="44" t="s">
        <v>1</v>
      </c>
      <c r="AO150" s="44" t="s">
        <v>224</v>
      </c>
      <c r="AP150" s="44" t="s">
        <v>175</v>
      </c>
      <c r="AQ150" s="44" t="s">
        <v>583</v>
      </c>
      <c r="AR150" s="44" t="s">
        <v>1</v>
      </c>
      <c r="AS150" s="44" t="s">
        <v>152</v>
      </c>
      <c r="AT150" s="44" t="s">
        <v>153</v>
      </c>
      <c r="AU150" s="44" t="s">
        <v>154</v>
      </c>
      <c r="AV150" s="44" t="s">
        <v>154</v>
      </c>
      <c r="AW150" s="44">
        <v>21080.220399000002</v>
      </c>
      <c r="AX150" s="44" t="s">
        <v>584</v>
      </c>
      <c r="AY150" s="44">
        <v>21080.220398951271</v>
      </c>
      <c r="AZ150" s="44">
        <v>27769954.071139582</v>
      </c>
    </row>
    <row r="151" spans="1:52" ht="12.75" customHeight="1" x14ac:dyDescent="0.25">
      <c r="A151" s="43">
        <v>150</v>
      </c>
      <c r="B151" s="43">
        <v>31195</v>
      </c>
      <c r="C151" s="43">
        <v>31195</v>
      </c>
      <c r="D151" s="44" t="s">
        <v>632</v>
      </c>
      <c r="E151" s="44">
        <v>364.0219270992884</v>
      </c>
      <c r="F151" s="44" t="s">
        <v>633</v>
      </c>
      <c r="G151" s="44">
        <v>30947.401052500001</v>
      </c>
      <c r="H151" s="44" t="s">
        <v>634</v>
      </c>
      <c r="I151" s="44">
        <v>30947.400362</v>
      </c>
      <c r="J151" s="43">
        <v>23026</v>
      </c>
      <c r="K151" s="44" t="s">
        <v>634</v>
      </c>
      <c r="L151" s="44" t="s">
        <v>634</v>
      </c>
      <c r="M151" s="44" t="s">
        <v>1</v>
      </c>
      <c r="N151" s="44" t="s">
        <v>145</v>
      </c>
      <c r="O151" s="44" t="s">
        <v>173</v>
      </c>
      <c r="P151" s="44" t="s">
        <v>1</v>
      </c>
      <c r="Q151" s="45">
        <v>40030</v>
      </c>
      <c r="R151" s="44" t="s">
        <v>168</v>
      </c>
      <c r="S151" s="44" t="s">
        <v>1</v>
      </c>
      <c r="T151" s="44" t="s">
        <v>1</v>
      </c>
      <c r="U151" s="44" t="s">
        <v>1</v>
      </c>
      <c r="V151" s="44" t="s">
        <v>1</v>
      </c>
      <c r="W151" s="44" t="s">
        <v>1</v>
      </c>
      <c r="X151" s="44">
        <v>0</v>
      </c>
      <c r="Y151" s="44">
        <v>0</v>
      </c>
      <c r="Z151" s="44">
        <v>0</v>
      </c>
      <c r="AA151" s="44">
        <v>0</v>
      </c>
      <c r="AB151" s="44">
        <v>0</v>
      </c>
      <c r="AC151" s="44">
        <v>0</v>
      </c>
      <c r="AD151" s="44">
        <v>0</v>
      </c>
      <c r="AE151" s="44">
        <v>0</v>
      </c>
      <c r="AF151" s="44">
        <v>0</v>
      </c>
      <c r="AG151" s="44" t="s">
        <v>1</v>
      </c>
      <c r="AH151" s="44" t="s">
        <v>1</v>
      </c>
      <c r="AI151" s="44" t="s">
        <v>1</v>
      </c>
      <c r="AJ151" s="44" t="s">
        <v>1</v>
      </c>
      <c r="AK151" s="44" t="s">
        <v>1</v>
      </c>
      <c r="AL151" s="44" t="s">
        <v>1</v>
      </c>
      <c r="AM151" s="44" t="s">
        <v>1</v>
      </c>
      <c r="AN151" s="44" t="s">
        <v>1</v>
      </c>
      <c r="AO151" s="44" t="s">
        <v>256</v>
      </c>
      <c r="AP151" s="44" t="s">
        <v>175</v>
      </c>
      <c r="AQ151" s="44" t="s">
        <v>583</v>
      </c>
      <c r="AR151" s="44" t="s">
        <v>1</v>
      </c>
      <c r="AS151" s="44" t="s">
        <v>152</v>
      </c>
      <c r="AT151" s="44" t="s">
        <v>153</v>
      </c>
      <c r="AU151" s="44" t="s">
        <v>154</v>
      </c>
      <c r="AV151" s="44" t="s">
        <v>154</v>
      </c>
      <c r="AW151" s="44">
        <v>30947.400362</v>
      </c>
      <c r="AX151" s="44" t="s">
        <v>584</v>
      </c>
      <c r="AY151" s="44">
        <v>30947.400361970329</v>
      </c>
      <c r="AZ151" s="44">
        <v>15854372.911052559</v>
      </c>
    </row>
    <row r="152" spans="1:52" ht="12.75" customHeight="1" x14ac:dyDescent="0.25">
      <c r="A152" s="43">
        <v>151</v>
      </c>
      <c r="B152" s="43">
        <v>32147</v>
      </c>
      <c r="C152" s="43">
        <v>32147</v>
      </c>
      <c r="D152" s="44" t="s">
        <v>635</v>
      </c>
      <c r="E152" s="44">
        <v>398.32125432456974</v>
      </c>
      <c r="F152" s="44" t="s">
        <v>636</v>
      </c>
      <c r="G152" s="44">
        <v>21085.133060600001</v>
      </c>
      <c r="H152" s="44" t="s">
        <v>637</v>
      </c>
      <c r="I152" s="44">
        <v>21085.133239800001</v>
      </c>
      <c r="J152" s="43">
        <v>23095</v>
      </c>
      <c r="K152" s="44" t="s">
        <v>637</v>
      </c>
      <c r="L152" s="44" t="s">
        <v>637</v>
      </c>
      <c r="M152" s="44" t="s">
        <v>1</v>
      </c>
      <c r="N152" s="44" t="s">
        <v>145</v>
      </c>
      <c r="O152" s="44" t="s">
        <v>173</v>
      </c>
      <c r="P152" s="44" t="s">
        <v>1</v>
      </c>
      <c r="Q152" s="45">
        <v>40030</v>
      </c>
      <c r="R152" s="44" t="s">
        <v>168</v>
      </c>
      <c r="S152" s="44" t="s">
        <v>1</v>
      </c>
      <c r="T152" s="44" t="s">
        <v>1</v>
      </c>
      <c r="U152" s="44" t="s">
        <v>1</v>
      </c>
      <c r="V152" s="44" t="s">
        <v>1</v>
      </c>
      <c r="W152" s="44" t="s">
        <v>1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44">
        <v>0</v>
      </c>
      <c r="AD152" s="44">
        <v>0</v>
      </c>
      <c r="AE152" s="44">
        <v>0</v>
      </c>
      <c r="AF152" s="44">
        <v>0</v>
      </c>
      <c r="AG152" s="44" t="s">
        <v>1</v>
      </c>
      <c r="AH152" s="44" t="s">
        <v>1</v>
      </c>
      <c r="AI152" s="44" t="s">
        <v>1</v>
      </c>
      <c r="AJ152" s="44" t="s">
        <v>1</v>
      </c>
      <c r="AK152" s="44" t="s">
        <v>1</v>
      </c>
      <c r="AL152" s="44" t="s">
        <v>1</v>
      </c>
      <c r="AM152" s="44" t="s">
        <v>1</v>
      </c>
      <c r="AN152" s="44" t="s">
        <v>1</v>
      </c>
      <c r="AO152" s="44" t="s">
        <v>423</v>
      </c>
      <c r="AP152" s="44" t="s">
        <v>175</v>
      </c>
      <c r="AQ152" s="44" t="s">
        <v>583</v>
      </c>
      <c r="AR152" s="44" t="s">
        <v>1</v>
      </c>
      <c r="AS152" s="44" t="s">
        <v>152</v>
      </c>
      <c r="AT152" s="44" t="s">
        <v>153</v>
      </c>
      <c r="AU152" s="44" t="s">
        <v>154</v>
      </c>
      <c r="AV152" s="44" t="s">
        <v>154</v>
      </c>
      <c r="AW152" s="44">
        <v>21085.133239800001</v>
      </c>
      <c r="AX152" s="44" t="s">
        <v>584</v>
      </c>
      <c r="AY152" s="44">
        <v>21085.133239814517</v>
      </c>
      <c r="AZ152" s="44">
        <v>17347862.759821512</v>
      </c>
    </row>
    <row r="153" spans="1:52" ht="12.75" customHeight="1" x14ac:dyDescent="0.25">
      <c r="A153" s="43">
        <v>152</v>
      </c>
      <c r="B153" s="43">
        <v>32148</v>
      </c>
      <c r="C153" s="43">
        <v>32148</v>
      </c>
      <c r="D153" s="44" t="s">
        <v>638</v>
      </c>
      <c r="E153" s="44">
        <v>564.3744379710123</v>
      </c>
      <c r="F153" s="44" t="s">
        <v>639</v>
      </c>
      <c r="G153" s="44">
        <v>20821.4196629</v>
      </c>
      <c r="H153" s="44" t="s">
        <v>640</v>
      </c>
      <c r="I153" s="44">
        <v>20821.420152499999</v>
      </c>
      <c r="J153" s="43">
        <v>23094</v>
      </c>
      <c r="K153" s="44" t="s">
        <v>640</v>
      </c>
      <c r="L153" s="44" t="s">
        <v>640</v>
      </c>
      <c r="M153" s="44" t="s">
        <v>1</v>
      </c>
      <c r="N153" s="44" t="s">
        <v>145</v>
      </c>
      <c r="O153" s="44" t="s">
        <v>173</v>
      </c>
      <c r="P153" s="44" t="s">
        <v>1</v>
      </c>
      <c r="Q153" s="45">
        <v>40030</v>
      </c>
      <c r="R153" s="44" t="s">
        <v>168</v>
      </c>
      <c r="S153" s="44" t="s">
        <v>1</v>
      </c>
      <c r="T153" s="44" t="s">
        <v>1</v>
      </c>
      <c r="U153" s="44" t="s">
        <v>1</v>
      </c>
      <c r="V153" s="44" t="s">
        <v>1</v>
      </c>
      <c r="W153" s="44" t="s">
        <v>1</v>
      </c>
      <c r="X153" s="44">
        <v>0</v>
      </c>
      <c r="Y153" s="44">
        <v>0</v>
      </c>
      <c r="Z153" s="44">
        <v>0</v>
      </c>
      <c r="AA153" s="44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0</v>
      </c>
      <c r="AG153" s="44" t="s">
        <v>1</v>
      </c>
      <c r="AH153" s="44" t="s">
        <v>1</v>
      </c>
      <c r="AI153" s="44" t="s">
        <v>1</v>
      </c>
      <c r="AJ153" s="44" t="s">
        <v>1</v>
      </c>
      <c r="AK153" s="44" t="s">
        <v>1</v>
      </c>
      <c r="AL153" s="44" t="s">
        <v>1</v>
      </c>
      <c r="AM153" s="44" t="s">
        <v>1</v>
      </c>
      <c r="AN153" s="44" t="s">
        <v>1</v>
      </c>
      <c r="AO153" s="44" t="s">
        <v>473</v>
      </c>
      <c r="AP153" s="44" t="s">
        <v>175</v>
      </c>
      <c r="AQ153" s="44" t="s">
        <v>583</v>
      </c>
      <c r="AR153" s="44" t="s">
        <v>1</v>
      </c>
      <c r="AS153" s="44" t="s">
        <v>152</v>
      </c>
      <c r="AT153" s="44" t="s">
        <v>153</v>
      </c>
      <c r="AU153" s="44" t="s">
        <v>154</v>
      </c>
      <c r="AV153" s="44" t="s">
        <v>154</v>
      </c>
      <c r="AW153" s="44">
        <v>20821.420152499999</v>
      </c>
      <c r="AX153" s="44" t="s">
        <v>584</v>
      </c>
      <c r="AY153" s="44">
        <v>20995.30346640377</v>
      </c>
      <c r="AZ153" s="44">
        <v>24580691.918413471</v>
      </c>
    </row>
    <row r="154" spans="1:52" ht="12.75" customHeight="1" x14ac:dyDescent="0.25">
      <c r="A154" s="43">
        <v>153</v>
      </c>
      <c r="B154" s="43">
        <v>32149</v>
      </c>
      <c r="C154" s="43">
        <v>32149</v>
      </c>
      <c r="D154" s="44" t="s">
        <v>641</v>
      </c>
      <c r="E154" s="44">
        <v>1160.0757843408207</v>
      </c>
      <c r="F154" s="44" t="s">
        <v>642</v>
      </c>
      <c r="G154" s="44">
        <v>30419.828463599999</v>
      </c>
      <c r="H154" s="44" t="s">
        <v>643</v>
      </c>
      <c r="I154" s="44">
        <v>30419.8283089</v>
      </c>
      <c r="J154" s="43">
        <v>23099</v>
      </c>
      <c r="K154" s="44" t="s">
        <v>643</v>
      </c>
      <c r="L154" s="44" t="s">
        <v>643</v>
      </c>
      <c r="M154" s="44" t="s">
        <v>1</v>
      </c>
      <c r="N154" s="44" t="s">
        <v>145</v>
      </c>
      <c r="O154" s="44" t="s">
        <v>173</v>
      </c>
      <c r="P154" s="44" t="s">
        <v>1</v>
      </c>
      <c r="Q154" s="45">
        <v>40030</v>
      </c>
      <c r="R154" s="44" t="s">
        <v>168</v>
      </c>
      <c r="S154" s="44" t="s">
        <v>1</v>
      </c>
      <c r="T154" s="44" t="s">
        <v>1</v>
      </c>
      <c r="U154" s="44" t="s">
        <v>1</v>
      </c>
      <c r="V154" s="44" t="s">
        <v>1</v>
      </c>
      <c r="W154" s="44" t="s">
        <v>1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>
        <v>0</v>
      </c>
      <c r="AG154" s="44" t="s">
        <v>1</v>
      </c>
      <c r="AH154" s="44" t="s">
        <v>1</v>
      </c>
      <c r="AI154" s="44" t="s">
        <v>1</v>
      </c>
      <c r="AJ154" s="44" t="s">
        <v>1</v>
      </c>
      <c r="AK154" s="44" t="s">
        <v>1</v>
      </c>
      <c r="AL154" s="44" t="s">
        <v>1</v>
      </c>
      <c r="AM154" s="44" t="s">
        <v>1</v>
      </c>
      <c r="AN154" s="44" t="s">
        <v>1</v>
      </c>
      <c r="AO154" s="44" t="s">
        <v>342</v>
      </c>
      <c r="AP154" s="44" t="s">
        <v>175</v>
      </c>
      <c r="AQ154" s="44" t="s">
        <v>583</v>
      </c>
      <c r="AR154" s="44" t="s">
        <v>1</v>
      </c>
      <c r="AS154" s="44" t="s">
        <v>152</v>
      </c>
      <c r="AT154" s="44" t="s">
        <v>153</v>
      </c>
      <c r="AU154" s="44" t="s">
        <v>154</v>
      </c>
      <c r="AV154" s="44" t="s">
        <v>154</v>
      </c>
      <c r="AW154" s="44">
        <v>30419.8283089</v>
      </c>
      <c r="AX154" s="44" t="s">
        <v>584</v>
      </c>
      <c r="AY154" s="44">
        <v>29340.171798922653</v>
      </c>
      <c r="AZ154" s="44">
        <v>50527496.724789262</v>
      </c>
    </row>
    <row r="155" spans="1:52" ht="12.75" customHeight="1" x14ac:dyDescent="0.25">
      <c r="A155" s="43">
        <v>154</v>
      </c>
      <c r="B155" s="43">
        <v>32161</v>
      </c>
      <c r="C155" s="43">
        <v>32161</v>
      </c>
      <c r="D155" s="44" t="s">
        <v>644</v>
      </c>
      <c r="E155" s="44">
        <v>65.888840804375761</v>
      </c>
      <c r="F155" s="44" t="s">
        <v>645</v>
      </c>
      <c r="G155" s="44">
        <v>21182.2081354</v>
      </c>
      <c r="H155" s="44" t="s">
        <v>646</v>
      </c>
      <c r="I155" s="44">
        <v>21182.2083833</v>
      </c>
      <c r="J155" s="43">
        <v>23778</v>
      </c>
      <c r="K155" s="44" t="s">
        <v>646</v>
      </c>
      <c r="L155" s="44" t="s">
        <v>646</v>
      </c>
      <c r="M155" s="44" t="s">
        <v>1</v>
      </c>
      <c r="N155" s="44" t="s">
        <v>145</v>
      </c>
      <c r="O155" s="44" t="s">
        <v>619</v>
      </c>
      <c r="P155" s="44" t="s">
        <v>1</v>
      </c>
      <c r="Q155" s="45">
        <v>40030</v>
      </c>
      <c r="R155" s="44" t="s">
        <v>168</v>
      </c>
      <c r="S155" s="44" t="s">
        <v>1</v>
      </c>
      <c r="T155" s="44" t="s">
        <v>1</v>
      </c>
      <c r="U155" s="44" t="s">
        <v>1</v>
      </c>
      <c r="V155" s="44" t="s">
        <v>1</v>
      </c>
      <c r="W155" s="44" t="s">
        <v>1</v>
      </c>
      <c r="X155" s="44">
        <v>0</v>
      </c>
      <c r="Y155" s="44">
        <v>0</v>
      </c>
      <c r="Z155" s="44">
        <v>0</v>
      </c>
      <c r="AA155" s="44">
        <v>0</v>
      </c>
      <c r="AB155" s="44">
        <v>0</v>
      </c>
      <c r="AC155" s="44">
        <v>0</v>
      </c>
      <c r="AD155" s="44">
        <v>0</v>
      </c>
      <c r="AE155" s="44">
        <v>0</v>
      </c>
      <c r="AF155" s="44">
        <v>0</v>
      </c>
      <c r="AG155" s="44" t="s">
        <v>1</v>
      </c>
      <c r="AH155" s="44" t="s">
        <v>1</v>
      </c>
      <c r="AI155" s="44" t="s">
        <v>1</v>
      </c>
      <c r="AJ155" s="44" t="s">
        <v>1</v>
      </c>
      <c r="AK155" s="44" t="s">
        <v>1</v>
      </c>
      <c r="AL155" s="44" t="s">
        <v>1</v>
      </c>
      <c r="AM155" s="44" t="s">
        <v>1</v>
      </c>
      <c r="AN155" s="44" t="s">
        <v>1</v>
      </c>
      <c r="AO155" s="44" t="s">
        <v>249</v>
      </c>
      <c r="AP155" s="44" t="s">
        <v>175</v>
      </c>
      <c r="AQ155" s="44" t="s">
        <v>268</v>
      </c>
      <c r="AR155" s="44" t="s">
        <v>1</v>
      </c>
      <c r="AS155" s="44" t="s">
        <v>152</v>
      </c>
      <c r="AT155" s="44" t="s">
        <v>153</v>
      </c>
      <c r="AU155" s="44" t="s">
        <v>154</v>
      </c>
      <c r="AV155" s="44" t="s">
        <v>154</v>
      </c>
      <c r="AW155" s="44">
        <v>21182.2083833</v>
      </c>
      <c r="AX155" s="44" t="s">
        <v>584</v>
      </c>
      <c r="AY155" s="44">
        <v>7828.2886768762601</v>
      </c>
      <c r="AZ155" s="44">
        <v>2869711.3361043856</v>
      </c>
    </row>
    <row r="156" spans="1:52" ht="12.75" customHeight="1" x14ac:dyDescent="0.25">
      <c r="A156" s="43">
        <v>155</v>
      </c>
      <c r="B156" s="43">
        <v>33410</v>
      </c>
      <c r="C156" s="43">
        <v>33410</v>
      </c>
      <c r="D156" s="44" t="s">
        <v>647</v>
      </c>
      <c r="E156" s="44">
        <v>288.73266832077536</v>
      </c>
      <c r="F156" s="44" t="s">
        <v>648</v>
      </c>
      <c r="G156" s="44">
        <v>16083.155614699999</v>
      </c>
      <c r="H156" s="44" t="s">
        <v>649</v>
      </c>
      <c r="I156" s="44">
        <v>16083.155629000001</v>
      </c>
      <c r="J156" s="43">
        <v>23028</v>
      </c>
      <c r="K156" s="44" t="s">
        <v>649</v>
      </c>
      <c r="L156" s="44" t="s">
        <v>649</v>
      </c>
      <c r="M156" s="44" t="s">
        <v>1</v>
      </c>
      <c r="N156" s="44" t="s">
        <v>145</v>
      </c>
      <c r="O156" s="44" t="s">
        <v>173</v>
      </c>
      <c r="P156" s="44" t="s">
        <v>1</v>
      </c>
      <c r="Q156" s="45">
        <v>40030</v>
      </c>
      <c r="R156" s="44" t="s">
        <v>168</v>
      </c>
      <c r="S156" s="44" t="s">
        <v>1</v>
      </c>
      <c r="T156" s="44" t="s">
        <v>1</v>
      </c>
      <c r="U156" s="44" t="s">
        <v>1</v>
      </c>
      <c r="V156" s="44" t="s">
        <v>1</v>
      </c>
      <c r="W156" s="44" t="s">
        <v>1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>
        <v>0</v>
      </c>
      <c r="AG156" s="44" t="s">
        <v>1</v>
      </c>
      <c r="AH156" s="44" t="s">
        <v>1</v>
      </c>
      <c r="AI156" s="44" t="s">
        <v>1</v>
      </c>
      <c r="AJ156" s="44" t="s">
        <v>1</v>
      </c>
      <c r="AK156" s="44" t="s">
        <v>1</v>
      </c>
      <c r="AL156" s="44" t="s">
        <v>1</v>
      </c>
      <c r="AM156" s="44" t="s">
        <v>1</v>
      </c>
      <c r="AN156" s="44" t="s">
        <v>1</v>
      </c>
      <c r="AO156" s="44" t="s">
        <v>149</v>
      </c>
      <c r="AP156" s="44" t="s">
        <v>175</v>
      </c>
      <c r="AQ156" s="44" t="s">
        <v>583</v>
      </c>
      <c r="AR156" s="44" t="s">
        <v>1</v>
      </c>
      <c r="AS156" s="44" t="s">
        <v>152</v>
      </c>
      <c r="AT156" s="44" t="s">
        <v>153</v>
      </c>
      <c r="AU156" s="44" t="s">
        <v>154</v>
      </c>
      <c r="AV156" s="44" t="s">
        <v>154</v>
      </c>
      <c r="AW156" s="44">
        <v>16083.155629000001</v>
      </c>
      <c r="AX156" s="44" t="s">
        <v>584</v>
      </c>
      <c r="AY156" s="44">
        <v>16037.401126716122</v>
      </c>
      <c r="AZ156" s="44">
        <v>12575482.196926532</v>
      </c>
    </row>
    <row r="157" spans="1:52" ht="12.75" customHeight="1" x14ac:dyDescent="0.25">
      <c r="A157" s="43">
        <v>156</v>
      </c>
      <c r="B157" s="43">
        <v>33615</v>
      </c>
      <c r="C157" s="43">
        <v>33615</v>
      </c>
      <c r="D157" s="44" t="s">
        <v>650</v>
      </c>
      <c r="E157" s="44">
        <v>153.10740100068813</v>
      </c>
      <c r="F157" s="44" t="s">
        <v>651</v>
      </c>
      <c r="G157" s="44">
        <v>10330.406449399999</v>
      </c>
      <c r="H157" s="44" t="s">
        <v>652</v>
      </c>
      <c r="I157" s="44">
        <v>10330.406460300001</v>
      </c>
      <c r="J157" s="43">
        <v>23230</v>
      </c>
      <c r="K157" s="44" t="s">
        <v>652</v>
      </c>
      <c r="L157" s="44" t="s">
        <v>652</v>
      </c>
      <c r="M157" s="44" t="s">
        <v>1</v>
      </c>
      <c r="N157" s="44" t="s">
        <v>145</v>
      </c>
      <c r="O157" s="44" t="s">
        <v>173</v>
      </c>
      <c r="P157" s="44" t="s">
        <v>1</v>
      </c>
      <c r="Q157" s="45">
        <v>40030</v>
      </c>
      <c r="R157" s="44" t="s">
        <v>168</v>
      </c>
      <c r="S157" s="44" t="s">
        <v>1</v>
      </c>
      <c r="T157" s="44" t="s">
        <v>1</v>
      </c>
      <c r="U157" s="44" t="s">
        <v>1</v>
      </c>
      <c r="V157" s="44" t="s">
        <v>1</v>
      </c>
      <c r="W157" s="44" t="s">
        <v>1</v>
      </c>
      <c r="X157" s="44">
        <v>0</v>
      </c>
      <c r="Y157" s="44">
        <v>0</v>
      </c>
      <c r="Z157" s="44">
        <v>0</v>
      </c>
      <c r="AA157" s="44">
        <v>0</v>
      </c>
      <c r="AB157" s="44">
        <v>0</v>
      </c>
      <c r="AC157" s="44">
        <v>0</v>
      </c>
      <c r="AD157" s="44">
        <v>0</v>
      </c>
      <c r="AE157" s="44">
        <v>0</v>
      </c>
      <c r="AF157" s="44">
        <v>0</v>
      </c>
      <c r="AG157" s="44" t="s">
        <v>1</v>
      </c>
      <c r="AH157" s="44" t="s">
        <v>1</v>
      </c>
      <c r="AI157" s="44" t="s">
        <v>1</v>
      </c>
      <c r="AJ157" s="44" t="s">
        <v>1</v>
      </c>
      <c r="AK157" s="44" t="s">
        <v>1</v>
      </c>
      <c r="AL157" s="44" t="s">
        <v>1</v>
      </c>
      <c r="AM157" s="44" t="s">
        <v>1</v>
      </c>
      <c r="AN157" s="44" t="s">
        <v>1</v>
      </c>
      <c r="AO157" s="44" t="s">
        <v>228</v>
      </c>
      <c r="AP157" s="44" t="s">
        <v>175</v>
      </c>
      <c r="AQ157" s="44" t="s">
        <v>151</v>
      </c>
      <c r="AR157" s="44" t="s">
        <v>1</v>
      </c>
      <c r="AS157" s="44" t="s">
        <v>152</v>
      </c>
      <c r="AT157" s="44" t="s">
        <v>153</v>
      </c>
      <c r="AU157" s="44" t="s">
        <v>154</v>
      </c>
      <c r="AV157" s="44" t="s">
        <v>154</v>
      </c>
      <c r="AW157" s="44">
        <v>10330.406460300001</v>
      </c>
      <c r="AX157" s="44" t="s">
        <v>584</v>
      </c>
      <c r="AY157" s="44">
        <v>10330.406460322285</v>
      </c>
      <c r="AZ157" s="44">
        <v>6668444.087833697</v>
      </c>
    </row>
    <row r="158" spans="1:52" ht="12.75" customHeight="1" x14ac:dyDescent="0.25">
      <c r="A158" s="43">
        <v>157</v>
      </c>
      <c r="B158" s="43">
        <v>33967</v>
      </c>
      <c r="C158" s="43">
        <v>33967</v>
      </c>
      <c r="D158" s="44" t="s">
        <v>653</v>
      </c>
      <c r="E158" s="44">
        <v>7.4006308166371406</v>
      </c>
      <c r="F158" s="44" t="s">
        <v>654</v>
      </c>
      <c r="G158" s="44">
        <v>21571.211317500001</v>
      </c>
      <c r="H158" s="44" t="s">
        <v>655</v>
      </c>
      <c r="I158" s="44">
        <v>21571.211196600001</v>
      </c>
      <c r="J158" s="43">
        <v>23092</v>
      </c>
      <c r="K158" s="44" t="s">
        <v>655</v>
      </c>
      <c r="L158" s="44" t="s">
        <v>655</v>
      </c>
      <c r="M158" s="44" t="s">
        <v>1</v>
      </c>
      <c r="N158" s="44" t="s">
        <v>145</v>
      </c>
      <c r="O158" s="44" t="s">
        <v>173</v>
      </c>
      <c r="P158" s="44" t="s">
        <v>1</v>
      </c>
      <c r="Q158" s="45">
        <v>40030</v>
      </c>
      <c r="R158" s="44" t="s">
        <v>168</v>
      </c>
      <c r="S158" s="44" t="s">
        <v>1</v>
      </c>
      <c r="T158" s="44" t="s">
        <v>1</v>
      </c>
      <c r="U158" s="44" t="s">
        <v>1</v>
      </c>
      <c r="V158" s="44" t="s">
        <v>1</v>
      </c>
      <c r="W158" s="44" t="s">
        <v>1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>
        <v>0</v>
      </c>
      <c r="AG158" s="44" t="s">
        <v>1</v>
      </c>
      <c r="AH158" s="44" t="s">
        <v>1</v>
      </c>
      <c r="AI158" s="44" t="s">
        <v>1</v>
      </c>
      <c r="AJ158" s="44" t="s">
        <v>1</v>
      </c>
      <c r="AK158" s="44" t="s">
        <v>1</v>
      </c>
      <c r="AL158" s="44" t="s">
        <v>1</v>
      </c>
      <c r="AM158" s="44" t="s">
        <v>1</v>
      </c>
      <c r="AN158" s="44" t="s">
        <v>1</v>
      </c>
      <c r="AO158" s="44" t="s">
        <v>187</v>
      </c>
      <c r="AP158" s="44" t="s">
        <v>175</v>
      </c>
      <c r="AQ158" s="44" t="s">
        <v>583</v>
      </c>
      <c r="AR158" s="44" t="s">
        <v>1</v>
      </c>
      <c r="AS158" s="44" t="s">
        <v>152</v>
      </c>
      <c r="AT158" s="44" t="s">
        <v>153</v>
      </c>
      <c r="AU158" s="44" t="s">
        <v>154</v>
      </c>
      <c r="AV158" s="44" t="s">
        <v>154</v>
      </c>
      <c r="AW158" s="44">
        <v>21571.211196600001</v>
      </c>
      <c r="AX158" s="44" t="s">
        <v>584</v>
      </c>
      <c r="AY158" s="44">
        <v>2896.3126305472911</v>
      </c>
      <c r="AZ158" s="44">
        <v>322324.47791557858</v>
      </c>
    </row>
    <row r="159" spans="1:52" ht="12.75" customHeight="1" x14ac:dyDescent="0.25">
      <c r="A159" s="43">
        <v>158</v>
      </c>
      <c r="B159" s="43">
        <v>37910</v>
      </c>
      <c r="C159" s="43">
        <v>37910</v>
      </c>
      <c r="D159" s="44" t="s">
        <v>656</v>
      </c>
      <c r="E159" s="44">
        <v>387.53841502725339</v>
      </c>
      <c r="F159" s="44" t="s">
        <v>657</v>
      </c>
      <c r="G159" s="44">
        <v>23038.020131500001</v>
      </c>
      <c r="H159" s="44" t="s">
        <v>658</v>
      </c>
      <c r="I159" s="44">
        <v>23038.019999100001</v>
      </c>
      <c r="J159" s="43">
        <v>23073</v>
      </c>
      <c r="K159" s="44" t="s">
        <v>658</v>
      </c>
      <c r="L159" s="44" t="s">
        <v>658</v>
      </c>
      <c r="M159" s="44" t="s">
        <v>1</v>
      </c>
      <c r="N159" s="44" t="s">
        <v>145</v>
      </c>
      <c r="O159" s="44" t="s">
        <v>173</v>
      </c>
      <c r="P159" s="44" t="s">
        <v>1</v>
      </c>
      <c r="Q159" s="45">
        <v>40030</v>
      </c>
      <c r="R159" s="44" t="s">
        <v>168</v>
      </c>
      <c r="S159" s="44" t="s">
        <v>1</v>
      </c>
      <c r="T159" s="44" t="s">
        <v>1</v>
      </c>
      <c r="U159" s="44" t="s">
        <v>1</v>
      </c>
      <c r="V159" s="44" t="s">
        <v>1</v>
      </c>
      <c r="W159" s="44" t="s">
        <v>1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>
        <v>0</v>
      </c>
      <c r="AG159" s="44" t="s">
        <v>1</v>
      </c>
      <c r="AH159" s="44" t="s">
        <v>1</v>
      </c>
      <c r="AI159" s="44" t="s">
        <v>1</v>
      </c>
      <c r="AJ159" s="44" t="s">
        <v>1</v>
      </c>
      <c r="AK159" s="44" t="s">
        <v>1</v>
      </c>
      <c r="AL159" s="44" t="s">
        <v>1</v>
      </c>
      <c r="AM159" s="44" t="s">
        <v>1</v>
      </c>
      <c r="AN159" s="44" t="s">
        <v>1</v>
      </c>
      <c r="AO159" s="44" t="s">
        <v>179</v>
      </c>
      <c r="AP159" s="44" t="s">
        <v>175</v>
      </c>
      <c r="AQ159" s="44" t="s">
        <v>583</v>
      </c>
      <c r="AR159" s="44" t="s">
        <v>1</v>
      </c>
      <c r="AS159" s="44" t="s">
        <v>152</v>
      </c>
      <c r="AT159" s="44" t="s">
        <v>153</v>
      </c>
      <c r="AU159" s="44" t="s">
        <v>154</v>
      </c>
      <c r="AV159" s="44" t="s">
        <v>154</v>
      </c>
      <c r="AW159" s="44">
        <v>23038.019999100001</v>
      </c>
      <c r="AX159" s="44" t="s">
        <v>584</v>
      </c>
      <c r="AY159" s="44">
        <v>21491.644170031133</v>
      </c>
      <c r="AZ159" s="44">
        <v>16878777.577624984</v>
      </c>
    </row>
    <row r="160" spans="1:52" ht="12.75" customHeight="1" x14ac:dyDescent="0.25">
      <c r="A160" s="43">
        <v>159</v>
      </c>
      <c r="B160" s="43">
        <v>37912</v>
      </c>
      <c r="C160" s="43">
        <v>37912</v>
      </c>
      <c r="D160" s="44" t="s">
        <v>659</v>
      </c>
      <c r="E160" s="44">
        <v>75.665731536209847</v>
      </c>
      <c r="F160" s="44" t="s">
        <v>660</v>
      </c>
      <c r="G160" s="44">
        <v>13061.3604607</v>
      </c>
      <c r="H160" s="44" t="s">
        <v>661</v>
      </c>
      <c r="I160" s="44">
        <v>13061.360718600001</v>
      </c>
      <c r="J160" s="43">
        <v>23458</v>
      </c>
      <c r="K160" s="44" t="s">
        <v>661</v>
      </c>
      <c r="L160" s="44" t="s">
        <v>661</v>
      </c>
      <c r="M160" s="44" t="s">
        <v>1</v>
      </c>
      <c r="N160" s="44" t="s">
        <v>145</v>
      </c>
      <c r="O160" s="44" t="s">
        <v>173</v>
      </c>
      <c r="P160" s="44" t="s">
        <v>1</v>
      </c>
      <c r="Q160" s="45">
        <v>40030</v>
      </c>
      <c r="R160" s="44" t="s">
        <v>168</v>
      </c>
      <c r="S160" s="44" t="s">
        <v>1</v>
      </c>
      <c r="T160" s="44" t="s">
        <v>1</v>
      </c>
      <c r="U160" s="44" t="s">
        <v>1</v>
      </c>
      <c r="V160" s="44" t="s">
        <v>1</v>
      </c>
      <c r="W160" s="44" t="s">
        <v>1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 t="s">
        <v>1</v>
      </c>
      <c r="AH160" s="44" t="s">
        <v>1</v>
      </c>
      <c r="AI160" s="44" t="s">
        <v>1</v>
      </c>
      <c r="AJ160" s="44" t="s">
        <v>1</v>
      </c>
      <c r="AK160" s="44" t="s">
        <v>1</v>
      </c>
      <c r="AL160" s="44" t="s">
        <v>1</v>
      </c>
      <c r="AM160" s="44" t="s">
        <v>1</v>
      </c>
      <c r="AN160" s="44" t="s">
        <v>1</v>
      </c>
      <c r="AO160" s="44" t="s">
        <v>224</v>
      </c>
      <c r="AP160" s="44" t="s">
        <v>175</v>
      </c>
      <c r="AQ160" s="44" t="s">
        <v>151</v>
      </c>
      <c r="AR160" s="44" t="s">
        <v>1</v>
      </c>
      <c r="AS160" s="44" t="s">
        <v>152</v>
      </c>
      <c r="AT160" s="44" t="s">
        <v>153</v>
      </c>
      <c r="AU160" s="44" t="s">
        <v>154</v>
      </c>
      <c r="AV160" s="44" t="s">
        <v>154</v>
      </c>
      <c r="AW160" s="44">
        <v>13061.360718600001</v>
      </c>
      <c r="AX160" s="44" t="s">
        <v>584</v>
      </c>
      <c r="AY160" s="44">
        <v>8573.9130251675306</v>
      </c>
      <c r="AZ160" s="44">
        <v>3295535.3418258941</v>
      </c>
    </row>
    <row r="161" spans="1:52" ht="12.75" customHeight="1" x14ac:dyDescent="0.25">
      <c r="A161" s="43">
        <v>160</v>
      </c>
      <c r="B161" s="43">
        <v>41708</v>
      </c>
      <c r="C161" s="43">
        <v>41708</v>
      </c>
      <c r="D161" s="44" t="s">
        <v>662</v>
      </c>
      <c r="E161" s="44">
        <v>102.20717990512301</v>
      </c>
      <c r="F161" s="44" t="s">
        <v>663</v>
      </c>
      <c r="G161" s="44">
        <v>13247.2059758</v>
      </c>
      <c r="H161" s="44" t="s">
        <v>664</v>
      </c>
      <c r="I161" s="44">
        <v>13247.2062503</v>
      </c>
      <c r="J161" s="43">
        <v>22800</v>
      </c>
      <c r="K161" s="44" t="s">
        <v>664</v>
      </c>
      <c r="L161" s="44" t="s">
        <v>664</v>
      </c>
      <c r="M161" s="44" t="s">
        <v>1</v>
      </c>
      <c r="N161" s="44" t="s">
        <v>145</v>
      </c>
      <c r="O161" s="44" t="s">
        <v>173</v>
      </c>
      <c r="P161" s="44" t="s">
        <v>1</v>
      </c>
      <c r="Q161" s="45">
        <v>40030</v>
      </c>
      <c r="R161" s="44" t="s">
        <v>168</v>
      </c>
      <c r="S161" s="44" t="s">
        <v>1</v>
      </c>
      <c r="T161" s="44" t="s">
        <v>1</v>
      </c>
      <c r="U161" s="44" t="s">
        <v>1</v>
      </c>
      <c r="V161" s="44" t="s">
        <v>1</v>
      </c>
      <c r="W161" s="44" t="s">
        <v>1</v>
      </c>
      <c r="X161" s="44">
        <v>0</v>
      </c>
      <c r="Y161" s="44">
        <v>0</v>
      </c>
      <c r="Z161" s="44">
        <v>0</v>
      </c>
      <c r="AA161" s="44">
        <v>0</v>
      </c>
      <c r="AB161" s="44">
        <v>0</v>
      </c>
      <c r="AC161" s="44">
        <v>0</v>
      </c>
      <c r="AD161" s="44">
        <v>0</v>
      </c>
      <c r="AE161" s="44">
        <v>0</v>
      </c>
      <c r="AF161" s="44">
        <v>0</v>
      </c>
      <c r="AG161" s="44" t="s">
        <v>1</v>
      </c>
      <c r="AH161" s="44" t="s">
        <v>1</v>
      </c>
      <c r="AI161" s="44" t="s">
        <v>1</v>
      </c>
      <c r="AJ161" s="44" t="s">
        <v>1</v>
      </c>
      <c r="AK161" s="44" t="s">
        <v>1</v>
      </c>
      <c r="AL161" s="44" t="s">
        <v>1</v>
      </c>
      <c r="AM161" s="44" t="s">
        <v>1</v>
      </c>
      <c r="AN161" s="44" t="s">
        <v>1</v>
      </c>
      <c r="AO161" s="44" t="s">
        <v>174</v>
      </c>
      <c r="AP161" s="44" t="s">
        <v>175</v>
      </c>
      <c r="AQ161" s="44" t="s">
        <v>583</v>
      </c>
      <c r="AR161" s="44" t="s">
        <v>1</v>
      </c>
      <c r="AS161" s="44" t="s">
        <v>152</v>
      </c>
      <c r="AT161" s="44" t="s">
        <v>153</v>
      </c>
      <c r="AU161" s="44" t="s">
        <v>154</v>
      </c>
      <c r="AV161" s="44" t="s">
        <v>154</v>
      </c>
      <c r="AW161" s="44">
        <v>13247.2062503</v>
      </c>
      <c r="AX161" s="44" t="s">
        <v>584</v>
      </c>
      <c r="AY161" s="44">
        <v>9844.2415066500835</v>
      </c>
      <c r="AZ161" s="44">
        <v>4451533.210306122</v>
      </c>
    </row>
    <row r="162" spans="1:52" ht="12.75" customHeight="1" x14ac:dyDescent="0.25">
      <c r="A162" s="43">
        <v>161</v>
      </c>
      <c r="B162" s="43">
        <v>41204</v>
      </c>
      <c r="C162" s="43">
        <v>41204</v>
      </c>
      <c r="D162" s="44" t="s">
        <v>665</v>
      </c>
      <c r="E162" s="44">
        <v>666.47085418606127</v>
      </c>
      <c r="F162" s="44" t="s">
        <v>666</v>
      </c>
      <c r="G162" s="44">
        <v>21572.894945299999</v>
      </c>
      <c r="H162" s="44" t="s">
        <v>667</v>
      </c>
      <c r="I162" s="44">
        <v>21572.895632600001</v>
      </c>
      <c r="J162" s="43">
        <v>23351</v>
      </c>
      <c r="K162" s="44" t="s">
        <v>667</v>
      </c>
      <c r="L162" s="44" t="s">
        <v>667</v>
      </c>
      <c r="M162" s="44" t="s">
        <v>1</v>
      </c>
      <c r="N162" s="44" t="s">
        <v>145</v>
      </c>
      <c r="O162" s="44" t="s">
        <v>173</v>
      </c>
      <c r="P162" s="44" t="s">
        <v>668</v>
      </c>
      <c r="Q162" s="45">
        <v>26725</v>
      </c>
      <c r="R162" s="44" t="s">
        <v>148</v>
      </c>
      <c r="S162" s="44" t="s">
        <v>1</v>
      </c>
      <c r="T162" s="44" t="s">
        <v>1</v>
      </c>
      <c r="U162" s="44" t="s">
        <v>1</v>
      </c>
      <c r="V162" s="44" t="s">
        <v>1</v>
      </c>
      <c r="W162" s="44" t="s">
        <v>1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0</v>
      </c>
      <c r="AG162" s="44" t="s">
        <v>1</v>
      </c>
      <c r="AH162" s="44" t="s">
        <v>1</v>
      </c>
      <c r="AI162" s="44" t="s">
        <v>1</v>
      </c>
      <c r="AJ162" s="44" t="s">
        <v>1</v>
      </c>
      <c r="AK162" s="44" t="s">
        <v>1</v>
      </c>
      <c r="AL162" s="44" t="s">
        <v>1</v>
      </c>
      <c r="AM162" s="44" t="s">
        <v>1</v>
      </c>
      <c r="AN162" s="44" t="s">
        <v>1</v>
      </c>
      <c r="AO162" s="44" t="s">
        <v>273</v>
      </c>
      <c r="AP162" s="44" t="s">
        <v>669</v>
      </c>
      <c r="AQ162" s="44" t="s">
        <v>151</v>
      </c>
      <c r="AR162" s="44" t="s">
        <v>1</v>
      </c>
      <c r="AS162" s="44" t="s">
        <v>152</v>
      </c>
      <c r="AT162" s="44" t="s">
        <v>153</v>
      </c>
      <c r="AU162" s="44" t="s">
        <v>154</v>
      </c>
      <c r="AV162" s="44" t="s">
        <v>154</v>
      </c>
      <c r="AW162" s="44">
        <v>21572.895632600001</v>
      </c>
      <c r="AX162" s="44" t="s">
        <v>670</v>
      </c>
      <c r="AY162" s="44">
        <v>21572.895632596301</v>
      </c>
      <c r="AZ162" s="44">
        <v>29026712.961549152</v>
      </c>
    </row>
    <row r="163" spans="1:52" ht="12.75" customHeight="1" x14ac:dyDescent="0.25">
      <c r="A163" s="43">
        <v>162</v>
      </c>
      <c r="B163" s="43">
        <v>42162</v>
      </c>
      <c r="C163" s="43">
        <v>42162</v>
      </c>
      <c r="D163" s="44" t="s">
        <v>671</v>
      </c>
      <c r="E163" s="44">
        <v>17.04202930612599</v>
      </c>
      <c r="F163" s="44" t="s">
        <v>672</v>
      </c>
      <c r="G163" s="44">
        <v>20618.4235481</v>
      </c>
      <c r="H163" s="44" t="s">
        <v>673</v>
      </c>
      <c r="I163" s="44">
        <v>20618.423727900001</v>
      </c>
      <c r="J163" s="43">
        <v>23356</v>
      </c>
      <c r="K163" s="44" t="s">
        <v>673</v>
      </c>
      <c r="L163" s="44" t="s">
        <v>673</v>
      </c>
      <c r="M163" s="44" t="s">
        <v>1</v>
      </c>
      <c r="N163" s="44" t="s">
        <v>145</v>
      </c>
      <c r="O163" s="44" t="s">
        <v>173</v>
      </c>
      <c r="P163" s="44" t="s">
        <v>674</v>
      </c>
      <c r="Q163" s="45">
        <v>26423</v>
      </c>
      <c r="R163" s="44" t="s">
        <v>148</v>
      </c>
      <c r="S163" s="44" t="s">
        <v>1</v>
      </c>
      <c r="T163" s="44" t="s">
        <v>1</v>
      </c>
      <c r="U163" s="44" t="s">
        <v>1</v>
      </c>
      <c r="V163" s="44" t="s">
        <v>1</v>
      </c>
      <c r="W163" s="44" t="s">
        <v>1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 t="s">
        <v>1</v>
      </c>
      <c r="AH163" s="44" t="s">
        <v>1</v>
      </c>
      <c r="AI163" s="44" t="s">
        <v>1</v>
      </c>
      <c r="AJ163" s="44" t="s">
        <v>1</v>
      </c>
      <c r="AK163" s="44" t="s">
        <v>1</v>
      </c>
      <c r="AL163" s="44" t="s">
        <v>1</v>
      </c>
      <c r="AM163" s="44" t="s">
        <v>1</v>
      </c>
      <c r="AN163" s="44" t="s">
        <v>1</v>
      </c>
      <c r="AO163" s="44" t="s">
        <v>413</v>
      </c>
      <c r="AP163" s="44" t="s">
        <v>669</v>
      </c>
      <c r="AQ163" s="44" t="s">
        <v>151</v>
      </c>
      <c r="AR163" s="44" t="s">
        <v>1</v>
      </c>
      <c r="AS163" s="44" t="s">
        <v>152</v>
      </c>
      <c r="AT163" s="44" t="s">
        <v>153</v>
      </c>
      <c r="AU163" s="44" t="s">
        <v>154</v>
      </c>
      <c r="AV163" s="44" t="s">
        <v>154</v>
      </c>
      <c r="AW163" s="44">
        <v>20618.423727900001</v>
      </c>
      <c r="AX163" s="44" t="s">
        <v>670</v>
      </c>
      <c r="AY163" s="44">
        <v>4359.3580292288952</v>
      </c>
      <c r="AZ163" s="44">
        <v>742229.97824971552</v>
      </c>
    </row>
    <row r="164" spans="1:52" ht="12.75" customHeight="1" x14ac:dyDescent="0.25">
      <c r="A164" s="43">
        <v>163</v>
      </c>
      <c r="B164" s="43">
        <v>3886</v>
      </c>
      <c r="C164" s="43">
        <v>3886</v>
      </c>
      <c r="D164" s="44" t="s">
        <v>675</v>
      </c>
      <c r="E164" s="44">
        <v>690.35399515954828</v>
      </c>
      <c r="F164" s="44" t="s">
        <v>676</v>
      </c>
      <c r="G164" s="44">
        <v>21993.743508299998</v>
      </c>
      <c r="H164" s="44" t="s">
        <v>677</v>
      </c>
      <c r="I164" s="44">
        <v>21993.7441741</v>
      </c>
      <c r="J164" s="43">
        <v>23108</v>
      </c>
      <c r="K164" s="44" t="s">
        <v>677</v>
      </c>
      <c r="L164" s="44" t="s">
        <v>677</v>
      </c>
      <c r="M164" s="44" t="s">
        <v>1</v>
      </c>
      <c r="N164" s="44" t="s">
        <v>145</v>
      </c>
      <c r="O164" s="44" t="s">
        <v>173</v>
      </c>
      <c r="P164" s="44" t="s">
        <v>1</v>
      </c>
      <c r="Q164" s="45">
        <v>40030</v>
      </c>
      <c r="R164" s="44" t="s">
        <v>168</v>
      </c>
      <c r="S164" s="44" t="s">
        <v>1</v>
      </c>
      <c r="T164" s="44" t="s">
        <v>1</v>
      </c>
      <c r="U164" s="44" t="s">
        <v>1</v>
      </c>
      <c r="V164" s="44" t="s">
        <v>1</v>
      </c>
      <c r="W164" s="44" t="s">
        <v>1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0</v>
      </c>
      <c r="AG164" s="44" t="s">
        <v>1</v>
      </c>
      <c r="AH164" s="44" t="s">
        <v>1</v>
      </c>
      <c r="AI164" s="44" t="s">
        <v>1</v>
      </c>
      <c r="AJ164" s="44" t="s">
        <v>1</v>
      </c>
      <c r="AK164" s="44" t="s">
        <v>1</v>
      </c>
      <c r="AL164" s="44" t="s">
        <v>1</v>
      </c>
      <c r="AM164" s="44" t="s">
        <v>1</v>
      </c>
      <c r="AN164" s="44" t="s">
        <v>1</v>
      </c>
      <c r="AO164" s="44" t="s">
        <v>204</v>
      </c>
      <c r="AP164" s="44" t="s">
        <v>669</v>
      </c>
      <c r="AQ164" s="44" t="s">
        <v>583</v>
      </c>
      <c r="AR164" s="44" t="s">
        <v>1</v>
      </c>
      <c r="AS164" s="44" t="s">
        <v>152</v>
      </c>
      <c r="AT164" s="44" t="s">
        <v>153</v>
      </c>
      <c r="AU164" s="44" t="s">
        <v>154</v>
      </c>
      <c r="AV164" s="44" t="s">
        <v>154</v>
      </c>
      <c r="AW164" s="44">
        <v>21993.7441741</v>
      </c>
      <c r="AX164" s="44" t="s">
        <v>670</v>
      </c>
      <c r="AY164" s="44">
        <v>21993.74417408268</v>
      </c>
      <c r="AZ164" s="44">
        <v>30066709.106636733</v>
      </c>
    </row>
    <row r="165" spans="1:52" ht="12.75" customHeight="1" x14ac:dyDescent="0.25">
      <c r="A165" s="43">
        <v>164</v>
      </c>
      <c r="B165" s="43">
        <v>3893</v>
      </c>
      <c r="C165" s="43">
        <v>3893</v>
      </c>
      <c r="D165" s="44" t="s">
        <v>678</v>
      </c>
      <c r="E165" s="44">
        <v>657.59864079060196</v>
      </c>
      <c r="F165" s="44" t="s">
        <v>679</v>
      </c>
      <c r="G165" s="44">
        <v>21399.08786</v>
      </c>
      <c r="H165" s="44" t="s">
        <v>680</v>
      </c>
      <c r="I165" s="44">
        <v>21399.088046199999</v>
      </c>
      <c r="J165" s="43">
        <v>23348</v>
      </c>
      <c r="K165" s="44" t="s">
        <v>680</v>
      </c>
      <c r="L165" s="44" t="s">
        <v>680</v>
      </c>
      <c r="M165" s="44" t="s">
        <v>1</v>
      </c>
      <c r="N165" s="44" t="s">
        <v>145</v>
      </c>
      <c r="O165" s="44" t="s">
        <v>173</v>
      </c>
      <c r="P165" s="44" t="s">
        <v>1</v>
      </c>
      <c r="Q165" s="45">
        <v>40030</v>
      </c>
      <c r="R165" s="44" t="s">
        <v>168</v>
      </c>
      <c r="S165" s="44" t="s">
        <v>1</v>
      </c>
      <c r="T165" s="44" t="s">
        <v>1</v>
      </c>
      <c r="U165" s="44" t="s">
        <v>1</v>
      </c>
      <c r="V165" s="44" t="s">
        <v>1</v>
      </c>
      <c r="W165" s="44" t="s">
        <v>1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 t="s">
        <v>1</v>
      </c>
      <c r="AH165" s="44" t="s">
        <v>1</v>
      </c>
      <c r="AI165" s="44" t="s">
        <v>1</v>
      </c>
      <c r="AJ165" s="44" t="s">
        <v>1</v>
      </c>
      <c r="AK165" s="44" t="s">
        <v>1</v>
      </c>
      <c r="AL165" s="44" t="s">
        <v>1</v>
      </c>
      <c r="AM165" s="44" t="s">
        <v>1</v>
      </c>
      <c r="AN165" s="44" t="s">
        <v>1</v>
      </c>
      <c r="AO165" s="44" t="s">
        <v>199</v>
      </c>
      <c r="AP165" s="44" t="s">
        <v>669</v>
      </c>
      <c r="AQ165" s="44" t="s">
        <v>151</v>
      </c>
      <c r="AR165" s="44" t="s">
        <v>1</v>
      </c>
      <c r="AS165" s="44" t="s">
        <v>152</v>
      </c>
      <c r="AT165" s="44" t="s">
        <v>153</v>
      </c>
      <c r="AU165" s="44" t="s">
        <v>154</v>
      </c>
      <c r="AV165" s="44" t="s">
        <v>154</v>
      </c>
      <c r="AW165" s="44">
        <v>21399.088046199999</v>
      </c>
      <c r="AX165" s="44" t="s">
        <v>670</v>
      </c>
      <c r="AY165" s="44">
        <v>21399.088046194382</v>
      </c>
      <c r="AZ165" s="44">
        <v>28640515.813051771</v>
      </c>
    </row>
    <row r="166" spans="1:52" ht="12.75" customHeight="1" x14ac:dyDescent="0.25">
      <c r="A166" s="43">
        <v>165</v>
      </c>
      <c r="B166" s="43">
        <v>7609</v>
      </c>
      <c r="C166" s="43">
        <v>7609</v>
      </c>
      <c r="D166" s="44" t="s">
        <v>681</v>
      </c>
      <c r="E166" s="44">
        <v>31.05732386578326</v>
      </c>
      <c r="F166" s="44" t="s">
        <v>682</v>
      </c>
      <c r="G166" s="44">
        <v>11375.958159399999</v>
      </c>
      <c r="H166" s="44" t="s">
        <v>683</v>
      </c>
      <c r="I166" s="44">
        <v>11375.9579371</v>
      </c>
      <c r="J166" s="43">
        <v>23111</v>
      </c>
      <c r="K166" s="44" t="s">
        <v>683</v>
      </c>
      <c r="L166" s="44" t="s">
        <v>683</v>
      </c>
      <c r="M166" s="44" t="s">
        <v>1</v>
      </c>
      <c r="N166" s="44" t="s">
        <v>145</v>
      </c>
      <c r="O166" s="44" t="s">
        <v>173</v>
      </c>
      <c r="P166" s="44" t="s">
        <v>1</v>
      </c>
      <c r="Q166" s="45">
        <v>40030</v>
      </c>
      <c r="R166" s="44" t="s">
        <v>168</v>
      </c>
      <c r="S166" s="44" t="s">
        <v>1</v>
      </c>
      <c r="T166" s="44" t="s">
        <v>1</v>
      </c>
      <c r="U166" s="44" t="s">
        <v>1</v>
      </c>
      <c r="V166" s="44" t="s">
        <v>1</v>
      </c>
      <c r="W166" s="44" t="s">
        <v>1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44" t="s">
        <v>1</v>
      </c>
      <c r="AH166" s="44" t="s">
        <v>1</v>
      </c>
      <c r="AI166" s="44" t="s">
        <v>1</v>
      </c>
      <c r="AJ166" s="44" t="s">
        <v>1</v>
      </c>
      <c r="AK166" s="44" t="s">
        <v>1</v>
      </c>
      <c r="AL166" s="44" t="s">
        <v>1</v>
      </c>
      <c r="AM166" s="44" t="s">
        <v>1</v>
      </c>
      <c r="AN166" s="44" t="s">
        <v>1</v>
      </c>
      <c r="AO166" s="44" t="s">
        <v>296</v>
      </c>
      <c r="AP166" s="44" t="s">
        <v>669</v>
      </c>
      <c r="AQ166" s="44" t="s">
        <v>583</v>
      </c>
      <c r="AR166" s="44" t="s">
        <v>1</v>
      </c>
      <c r="AS166" s="44" t="s">
        <v>152</v>
      </c>
      <c r="AT166" s="44" t="s">
        <v>153</v>
      </c>
      <c r="AU166" s="44" t="s">
        <v>154</v>
      </c>
      <c r="AV166" s="44" t="s">
        <v>154</v>
      </c>
      <c r="AW166" s="44">
        <v>11375.9579371</v>
      </c>
      <c r="AX166" s="44" t="s">
        <v>670</v>
      </c>
      <c r="AY166" s="44">
        <v>11375.957937067522</v>
      </c>
      <c r="AZ166" s="44">
        <v>1352429.3499935677</v>
      </c>
    </row>
    <row r="167" spans="1:52" ht="12.75" customHeight="1" x14ac:dyDescent="0.25">
      <c r="A167" s="43">
        <v>166</v>
      </c>
      <c r="B167" s="43">
        <v>16522</v>
      </c>
      <c r="C167" s="43">
        <v>16522</v>
      </c>
      <c r="D167" s="44" t="s">
        <v>604</v>
      </c>
      <c r="E167" s="44">
        <v>797.79986798882112</v>
      </c>
      <c r="F167" s="44" t="s">
        <v>605</v>
      </c>
      <c r="G167" s="44">
        <v>30828.611983700001</v>
      </c>
      <c r="H167" s="44" t="s">
        <v>606</v>
      </c>
      <c r="I167" s="44">
        <v>30828.611944200002</v>
      </c>
      <c r="J167" s="43">
        <v>23100</v>
      </c>
      <c r="K167" s="44" t="s">
        <v>606</v>
      </c>
      <c r="L167" s="44" t="s">
        <v>606</v>
      </c>
      <c r="M167" s="44" t="s">
        <v>1</v>
      </c>
      <c r="N167" s="44" t="s">
        <v>145</v>
      </c>
      <c r="O167" s="44" t="s">
        <v>173</v>
      </c>
      <c r="P167" s="44" t="s">
        <v>1</v>
      </c>
      <c r="Q167" s="45">
        <v>40030</v>
      </c>
      <c r="R167" s="44" t="s">
        <v>168</v>
      </c>
      <c r="S167" s="44" t="s">
        <v>1</v>
      </c>
      <c r="T167" s="44" t="s">
        <v>1</v>
      </c>
      <c r="U167" s="44" t="s">
        <v>1</v>
      </c>
      <c r="V167" s="44" t="s">
        <v>1</v>
      </c>
      <c r="W167" s="44" t="s">
        <v>1</v>
      </c>
      <c r="X167" s="44">
        <v>0</v>
      </c>
      <c r="Y167" s="44">
        <v>0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4" t="s">
        <v>1</v>
      </c>
      <c r="AH167" s="44" t="s">
        <v>1</v>
      </c>
      <c r="AI167" s="44" t="s">
        <v>1</v>
      </c>
      <c r="AJ167" s="44" t="s">
        <v>1</v>
      </c>
      <c r="AK167" s="44" t="s">
        <v>1</v>
      </c>
      <c r="AL167" s="44" t="s">
        <v>1</v>
      </c>
      <c r="AM167" s="44" t="s">
        <v>1</v>
      </c>
      <c r="AN167" s="44" t="s">
        <v>1</v>
      </c>
      <c r="AO167" s="44" t="s">
        <v>526</v>
      </c>
      <c r="AP167" s="44" t="s">
        <v>175</v>
      </c>
      <c r="AQ167" s="44" t="s">
        <v>583</v>
      </c>
      <c r="AR167" s="44" t="s">
        <v>1</v>
      </c>
      <c r="AS167" s="44" t="s">
        <v>152</v>
      </c>
      <c r="AT167" s="44" t="s">
        <v>153</v>
      </c>
      <c r="AU167" s="44" t="s">
        <v>154</v>
      </c>
      <c r="AV167" s="44" t="s">
        <v>154</v>
      </c>
      <c r="AW167" s="44">
        <v>30828.611944200002</v>
      </c>
      <c r="AX167" s="44" t="s">
        <v>670</v>
      </c>
      <c r="AY167" s="44">
        <v>28661.949210237806</v>
      </c>
      <c r="AZ167" s="44">
        <v>34746079.650588192</v>
      </c>
    </row>
    <row r="168" spans="1:52" ht="12.75" customHeight="1" x14ac:dyDescent="0.25">
      <c r="A168" s="43">
        <v>167</v>
      </c>
      <c r="B168" s="43">
        <v>21152</v>
      </c>
      <c r="C168" s="43">
        <v>21152</v>
      </c>
      <c r="D168" s="44" t="s">
        <v>607</v>
      </c>
      <c r="E168" s="44">
        <v>639.93096785417572</v>
      </c>
      <c r="F168" s="44" t="s">
        <v>608</v>
      </c>
      <c r="G168" s="44">
        <v>21452.446653499999</v>
      </c>
      <c r="H168" s="44" t="s">
        <v>609</v>
      </c>
      <c r="I168" s="44">
        <v>21452.4464911</v>
      </c>
      <c r="J168" s="43">
        <v>23096</v>
      </c>
      <c r="K168" s="44" t="s">
        <v>609</v>
      </c>
      <c r="L168" s="44" t="s">
        <v>609</v>
      </c>
      <c r="M168" s="44" t="s">
        <v>1</v>
      </c>
      <c r="N168" s="44" t="s">
        <v>145</v>
      </c>
      <c r="O168" s="44" t="s">
        <v>173</v>
      </c>
      <c r="P168" s="44" t="s">
        <v>1</v>
      </c>
      <c r="Q168" s="45">
        <v>40030</v>
      </c>
      <c r="R168" s="44" t="s">
        <v>168</v>
      </c>
      <c r="S168" s="44" t="s">
        <v>1</v>
      </c>
      <c r="T168" s="44" t="s">
        <v>1</v>
      </c>
      <c r="U168" s="44" t="s">
        <v>1</v>
      </c>
      <c r="V168" s="44" t="s">
        <v>1</v>
      </c>
      <c r="W168" s="44" t="s">
        <v>1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>
        <v>0</v>
      </c>
      <c r="AG168" s="44" t="s">
        <v>1</v>
      </c>
      <c r="AH168" s="44" t="s">
        <v>1</v>
      </c>
      <c r="AI168" s="44" t="s">
        <v>1</v>
      </c>
      <c r="AJ168" s="44" t="s">
        <v>1</v>
      </c>
      <c r="AK168" s="44" t="s">
        <v>1</v>
      </c>
      <c r="AL168" s="44" t="s">
        <v>1</v>
      </c>
      <c r="AM168" s="44" t="s">
        <v>1</v>
      </c>
      <c r="AN168" s="44" t="s">
        <v>1</v>
      </c>
      <c r="AO168" s="44" t="s">
        <v>161</v>
      </c>
      <c r="AP168" s="44" t="s">
        <v>175</v>
      </c>
      <c r="AQ168" s="44" t="s">
        <v>583</v>
      </c>
      <c r="AR168" s="44" t="s">
        <v>1</v>
      </c>
      <c r="AS168" s="44" t="s">
        <v>152</v>
      </c>
      <c r="AT168" s="44" t="s">
        <v>153</v>
      </c>
      <c r="AU168" s="44" t="s">
        <v>154</v>
      </c>
      <c r="AV168" s="44" t="s">
        <v>154</v>
      </c>
      <c r="AW168" s="44">
        <v>21452.4464911</v>
      </c>
      <c r="AX168" s="44" t="s">
        <v>670</v>
      </c>
      <c r="AY168" s="44">
        <v>20933.462124401845</v>
      </c>
      <c r="AZ168" s="44">
        <v>27870861.32572839</v>
      </c>
    </row>
    <row r="169" spans="1:52" ht="12.75" customHeight="1" x14ac:dyDescent="0.25">
      <c r="A169" s="43">
        <v>168</v>
      </c>
      <c r="B169" s="43">
        <v>21373</v>
      </c>
      <c r="C169" s="43">
        <v>21373</v>
      </c>
      <c r="D169" s="44" t="s">
        <v>610</v>
      </c>
      <c r="E169" s="44">
        <v>193.23712618463435</v>
      </c>
      <c r="F169" s="44" t="s">
        <v>611</v>
      </c>
      <c r="G169" s="44">
        <v>20633.401833600001</v>
      </c>
      <c r="H169" s="44" t="s">
        <v>612</v>
      </c>
      <c r="I169" s="44">
        <v>20633.402160000001</v>
      </c>
      <c r="J169" s="43">
        <v>23078</v>
      </c>
      <c r="K169" s="44" t="s">
        <v>612</v>
      </c>
      <c r="L169" s="44" t="s">
        <v>612</v>
      </c>
      <c r="M169" s="44" t="s">
        <v>1</v>
      </c>
      <c r="N169" s="44" t="s">
        <v>145</v>
      </c>
      <c r="O169" s="44" t="s">
        <v>173</v>
      </c>
      <c r="P169" s="44" t="s">
        <v>1</v>
      </c>
      <c r="Q169" s="45">
        <v>40030</v>
      </c>
      <c r="R169" s="44" t="s">
        <v>168</v>
      </c>
      <c r="S169" s="44" t="s">
        <v>1</v>
      </c>
      <c r="T169" s="44" t="s">
        <v>1</v>
      </c>
      <c r="U169" s="44" t="s">
        <v>1</v>
      </c>
      <c r="V169" s="44" t="s">
        <v>1</v>
      </c>
      <c r="W169" s="44" t="s">
        <v>1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>
        <v>0</v>
      </c>
      <c r="AG169" s="44" t="s">
        <v>1</v>
      </c>
      <c r="AH169" s="44" t="s">
        <v>1</v>
      </c>
      <c r="AI169" s="44" t="s">
        <v>1</v>
      </c>
      <c r="AJ169" s="44" t="s">
        <v>1</v>
      </c>
      <c r="AK169" s="44" t="s">
        <v>1</v>
      </c>
      <c r="AL169" s="44" t="s">
        <v>1</v>
      </c>
      <c r="AM169" s="44" t="s">
        <v>1</v>
      </c>
      <c r="AN169" s="44" t="s">
        <v>1</v>
      </c>
      <c r="AO169" s="44" t="s">
        <v>211</v>
      </c>
      <c r="AP169" s="44" t="s">
        <v>175</v>
      </c>
      <c r="AQ169" s="44" t="s">
        <v>583</v>
      </c>
      <c r="AR169" s="44" t="s">
        <v>1</v>
      </c>
      <c r="AS169" s="44" t="s">
        <v>152</v>
      </c>
      <c r="AT169" s="44" t="s">
        <v>153</v>
      </c>
      <c r="AU169" s="44" t="s">
        <v>154</v>
      </c>
      <c r="AV169" s="44" t="s">
        <v>154</v>
      </c>
      <c r="AW169" s="44">
        <v>20633.402160000001</v>
      </c>
      <c r="AX169" s="44" t="s">
        <v>670</v>
      </c>
      <c r="AY169" s="44">
        <v>19531.021410330279</v>
      </c>
      <c r="AZ169" s="44">
        <v>8416148.0623851903</v>
      </c>
    </row>
    <row r="170" spans="1:52" ht="12.75" customHeight="1" x14ac:dyDescent="0.25">
      <c r="A170" s="43">
        <v>169</v>
      </c>
      <c r="B170" s="43">
        <v>21374</v>
      </c>
      <c r="C170" s="43">
        <v>21374</v>
      </c>
      <c r="D170" s="44" t="s">
        <v>613</v>
      </c>
      <c r="E170" s="44">
        <v>34.527947904026732</v>
      </c>
      <c r="F170" s="44" t="s">
        <v>614</v>
      </c>
      <c r="G170" s="44">
        <v>5164.8544735699998</v>
      </c>
      <c r="H170" s="44" t="s">
        <v>615</v>
      </c>
      <c r="I170" s="44">
        <v>5164.8546317</v>
      </c>
      <c r="J170" s="43">
        <v>23079</v>
      </c>
      <c r="K170" s="44" t="s">
        <v>615</v>
      </c>
      <c r="L170" s="44" t="s">
        <v>615</v>
      </c>
      <c r="M170" s="44" t="s">
        <v>1</v>
      </c>
      <c r="N170" s="44" t="s">
        <v>145</v>
      </c>
      <c r="O170" s="44" t="s">
        <v>173</v>
      </c>
      <c r="P170" s="44" t="s">
        <v>1</v>
      </c>
      <c r="Q170" s="45">
        <v>40030</v>
      </c>
      <c r="R170" s="44" t="s">
        <v>168</v>
      </c>
      <c r="S170" s="44" t="s">
        <v>1</v>
      </c>
      <c r="T170" s="44" t="s">
        <v>1</v>
      </c>
      <c r="U170" s="44" t="s">
        <v>1</v>
      </c>
      <c r="V170" s="44" t="s">
        <v>1</v>
      </c>
      <c r="W170" s="44" t="s">
        <v>1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>
        <v>0</v>
      </c>
      <c r="AG170" s="44" t="s">
        <v>1</v>
      </c>
      <c r="AH170" s="44" t="s">
        <v>1</v>
      </c>
      <c r="AI170" s="44" t="s">
        <v>1</v>
      </c>
      <c r="AJ170" s="44" t="s">
        <v>1</v>
      </c>
      <c r="AK170" s="44" t="s">
        <v>1</v>
      </c>
      <c r="AL170" s="44" t="s">
        <v>1</v>
      </c>
      <c r="AM170" s="44" t="s">
        <v>1</v>
      </c>
      <c r="AN170" s="44" t="s">
        <v>1</v>
      </c>
      <c r="AO170" s="44" t="s">
        <v>356</v>
      </c>
      <c r="AP170" s="44" t="s">
        <v>175</v>
      </c>
      <c r="AQ170" s="44" t="s">
        <v>583</v>
      </c>
      <c r="AR170" s="44" t="s">
        <v>1</v>
      </c>
      <c r="AS170" s="44" t="s">
        <v>152</v>
      </c>
      <c r="AT170" s="44" t="s">
        <v>153</v>
      </c>
      <c r="AU170" s="44" t="s">
        <v>154</v>
      </c>
      <c r="AV170" s="44" t="s">
        <v>154</v>
      </c>
      <c r="AW170" s="44">
        <v>5164.8546317</v>
      </c>
      <c r="AX170" s="44" t="s">
        <v>670</v>
      </c>
      <c r="AY170" s="44">
        <v>5104.8435630372705</v>
      </c>
      <c r="AZ170" s="44">
        <v>1503808.3472999064</v>
      </c>
    </row>
    <row r="171" spans="1:52" ht="12.75" customHeight="1" x14ac:dyDescent="0.25">
      <c r="A171" s="43">
        <v>170</v>
      </c>
      <c r="B171" s="43">
        <v>21377</v>
      </c>
      <c r="C171" s="43">
        <v>21377</v>
      </c>
      <c r="D171" s="44" t="s">
        <v>684</v>
      </c>
      <c r="E171" s="44">
        <v>170.41611461557119</v>
      </c>
      <c r="F171" s="44" t="s">
        <v>685</v>
      </c>
      <c r="G171" s="44">
        <v>13636.074235399999</v>
      </c>
      <c r="H171" s="44" t="s">
        <v>686</v>
      </c>
      <c r="I171" s="44">
        <v>13636.0740126</v>
      </c>
      <c r="J171" s="43">
        <v>23081</v>
      </c>
      <c r="K171" s="44" t="s">
        <v>686</v>
      </c>
      <c r="L171" s="44" t="s">
        <v>686</v>
      </c>
      <c r="M171" s="44" t="s">
        <v>1</v>
      </c>
      <c r="N171" s="44" t="s">
        <v>145</v>
      </c>
      <c r="O171" s="44" t="s">
        <v>173</v>
      </c>
      <c r="P171" s="44" t="s">
        <v>1</v>
      </c>
      <c r="Q171" s="45">
        <v>40030</v>
      </c>
      <c r="R171" s="44" t="s">
        <v>168</v>
      </c>
      <c r="S171" s="44" t="s">
        <v>1</v>
      </c>
      <c r="T171" s="44" t="s">
        <v>1</v>
      </c>
      <c r="U171" s="44" t="s">
        <v>1</v>
      </c>
      <c r="V171" s="44" t="s">
        <v>1</v>
      </c>
      <c r="W171" s="44" t="s">
        <v>1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44" t="s">
        <v>1</v>
      </c>
      <c r="AH171" s="44" t="s">
        <v>1</v>
      </c>
      <c r="AI171" s="44" t="s">
        <v>1</v>
      </c>
      <c r="AJ171" s="44" t="s">
        <v>1</v>
      </c>
      <c r="AK171" s="44" t="s">
        <v>1</v>
      </c>
      <c r="AL171" s="44" t="s">
        <v>1</v>
      </c>
      <c r="AM171" s="44" t="s">
        <v>1</v>
      </c>
      <c r="AN171" s="44" t="s">
        <v>1</v>
      </c>
      <c r="AO171" s="44" t="s">
        <v>356</v>
      </c>
      <c r="AP171" s="44" t="s">
        <v>175</v>
      </c>
      <c r="AQ171" s="44" t="s">
        <v>583</v>
      </c>
      <c r="AR171" s="44" t="s">
        <v>687</v>
      </c>
      <c r="AS171" s="44" t="s">
        <v>152</v>
      </c>
      <c r="AT171" s="44" t="s">
        <v>153</v>
      </c>
      <c r="AU171" s="44" t="s">
        <v>154</v>
      </c>
      <c r="AV171" s="44" t="s">
        <v>154</v>
      </c>
      <c r="AW171" s="44">
        <v>13636.0740126</v>
      </c>
      <c r="AX171" s="44" t="s">
        <v>670</v>
      </c>
      <c r="AY171" s="44">
        <v>13636.074012578836</v>
      </c>
      <c r="AZ171" s="44">
        <v>7422238.6763895126</v>
      </c>
    </row>
    <row r="172" spans="1:52" ht="12.75" customHeight="1" x14ac:dyDescent="0.25">
      <c r="A172" s="43">
        <v>171</v>
      </c>
      <c r="B172" s="43">
        <v>21378</v>
      </c>
      <c r="C172" s="43">
        <v>21378</v>
      </c>
      <c r="D172" s="44" t="s">
        <v>688</v>
      </c>
      <c r="E172" s="44">
        <v>75.236947797322998</v>
      </c>
      <c r="F172" s="44" t="s">
        <v>689</v>
      </c>
      <c r="G172" s="44">
        <v>7642.1900716999999</v>
      </c>
      <c r="H172" s="44" t="s">
        <v>690</v>
      </c>
      <c r="I172" s="44">
        <v>7642.1902303400002</v>
      </c>
      <c r="J172" s="43">
        <v>23484</v>
      </c>
      <c r="K172" s="44" t="s">
        <v>690</v>
      </c>
      <c r="L172" s="44" t="s">
        <v>690</v>
      </c>
      <c r="M172" s="44" t="s">
        <v>1</v>
      </c>
      <c r="N172" s="44" t="s">
        <v>145</v>
      </c>
      <c r="O172" s="44" t="s">
        <v>173</v>
      </c>
      <c r="P172" s="44" t="s">
        <v>1</v>
      </c>
      <c r="Q172" s="45">
        <v>40030</v>
      </c>
      <c r="R172" s="44" t="s">
        <v>168</v>
      </c>
      <c r="S172" s="44" t="s">
        <v>1</v>
      </c>
      <c r="T172" s="44" t="s">
        <v>1</v>
      </c>
      <c r="U172" s="44" t="s">
        <v>1</v>
      </c>
      <c r="V172" s="44" t="s">
        <v>1</v>
      </c>
      <c r="W172" s="44" t="s">
        <v>1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>
        <v>0</v>
      </c>
      <c r="AG172" s="44" t="s">
        <v>1</v>
      </c>
      <c r="AH172" s="44" t="s">
        <v>1</v>
      </c>
      <c r="AI172" s="44" t="s">
        <v>1</v>
      </c>
      <c r="AJ172" s="44" t="s">
        <v>1</v>
      </c>
      <c r="AK172" s="44" t="s">
        <v>1</v>
      </c>
      <c r="AL172" s="44" t="s">
        <v>1</v>
      </c>
      <c r="AM172" s="44" t="s">
        <v>1</v>
      </c>
      <c r="AN172" s="44" t="s">
        <v>1</v>
      </c>
      <c r="AO172" s="44" t="s">
        <v>473</v>
      </c>
      <c r="AP172" s="44" t="s">
        <v>175</v>
      </c>
      <c r="AQ172" s="44" t="s">
        <v>151</v>
      </c>
      <c r="AR172" s="44" t="s">
        <v>691</v>
      </c>
      <c r="AS172" s="44" t="s">
        <v>152</v>
      </c>
      <c r="AT172" s="44" t="s">
        <v>153</v>
      </c>
      <c r="AU172" s="44" t="s">
        <v>154</v>
      </c>
      <c r="AV172" s="44" t="s">
        <v>154</v>
      </c>
      <c r="AW172" s="44">
        <v>7642.1902303400002</v>
      </c>
      <c r="AX172" s="44" t="s">
        <v>670</v>
      </c>
      <c r="AY172" s="44">
        <v>7642.1902303385705</v>
      </c>
      <c r="AZ172" s="44">
        <v>3276838.0534198601</v>
      </c>
    </row>
    <row r="173" spans="1:52" ht="12.75" customHeight="1" x14ac:dyDescent="0.25">
      <c r="A173" s="43">
        <v>172</v>
      </c>
      <c r="B173" s="43">
        <v>24379</v>
      </c>
      <c r="C173" s="43">
        <v>24379</v>
      </c>
      <c r="D173" s="44" t="s">
        <v>692</v>
      </c>
      <c r="E173" s="44">
        <v>707.04396909991556</v>
      </c>
      <c r="F173" s="44" t="s">
        <v>693</v>
      </c>
      <c r="G173" s="44">
        <v>22221.637865500001</v>
      </c>
      <c r="H173" s="44" t="s">
        <v>694</v>
      </c>
      <c r="I173" s="44">
        <v>22221.6380498</v>
      </c>
      <c r="J173" s="43">
        <v>23113</v>
      </c>
      <c r="K173" s="44" t="s">
        <v>694</v>
      </c>
      <c r="L173" s="44" t="s">
        <v>694</v>
      </c>
      <c r="M173" s="44" t="s">
        <v>1</v>
      </c>
      <c r="N173" s="44" t="s">
        <v>145</v>
      </c>
      <c r="O173" s="44" t="s">
        <v>173</v>
      </c>
      <c r="P173" s="44" t="s">
        <v>1</v>
      </c>
      <c r="Q173" s="45">
        <v>40030</v>
      </c>
      <c r="R173" s="44" t="s">
        <v>168</v>
      </c>
      <c r="S173" s="44" t="s">
        <v>1</v>
      </c>
      <c r="T173" s="44" t="s">
        <v>1</v>
      </c>
      <c r="U173" s="44" t="s">
        <v>1</v>
      </c>
      <c r="V173" s="44" t="s">
        <v>1</v>
      </c>
      <c r="W173" s="44" t="s">
        <v>1</v>
      </c>
      <c r="X173" s="44">
        <v>0</v>
      </c>
      <c r="Y173" s="44">
        <v>0</v>
      </c>
      <c r="Z173" s="44">
        <v>0</v>
      </c>
      <c r="AA173" s="44">
        <v>0</v>
      </c>
      <c r="AB173" s="44">
        <v>0</v>
      </c>
      <c r="AC173" s="44">
        <v>0</v>
      </c>
      <c r="AD173" s="44">
        <v>0</v>
      </c>
      <c r="AE173" s="44">
        <v>0</v>
      </c>
      <c r="AF173" s="44">
        <v>0</v>
      </c>
      <c r="AG173" s="44" t="s">
        <v>1</v>
      </c>
      <c r="AH173" s="44" t="s">
        <v>1</v>
      </c>
      <c r="AI173" s="44" t="s">
        <v>1</v>
      </c>
      <c r="AJ173" s="44" t="s">
        <v>1</v>
      </c>
      <c r="AK173" s="44" t="s">
        <v>1</v>
      </c>
      <c r="AL173" s="44" t="s">
        <v>1</v>
      </c>
      <c r="AM173" s="44" t="s">
        <v>1</v>
      </c>
      <c r="AN173" s="44" t="s">
        <v>1</v>
      </c>
      <c r="AO173" s="44" t="s">
        <v>199</v>
      </c>
      <c r="AP173" s="44" t="s">
        <v>669</v>
      </c>
      <c r="AQ173" s="44" t="s">
        <v>583</v>
      </c>
      <c r="AR173" s="44" t="s">
        <v>1</v>
      </c>
      <c r="AS173" s="44" t="s">
        <v>152</v>
      </c>
      <c r="AT173" s="44" t="s">
        <v>153</v>
      </c>
      <c r="AU173" s="44" t="s">
        <v>154</v>
      </c>
      <c r="AV173" s="44" t="s">
        <v>154</v>
      </c>
      <c r="AW173" s="44">
        <v>22221.6380498</v>
      </c>
      <c r="AX173" s="44" t="s">
        <v>670</v>
      </c>
      <c r="AY173" s="44">
        <v>22221.638049821075</v>
      </c>
      <c r="AZ173" s="44">
        <v>30794405.196891051</v>
      </c>
    </row>
    <row r="174" spans="1:52" ht="12.75" customHeight="1" x14ac:dyDescent="0.25">
      <c r="A174" s="43">
        <v>173</v>
      </c>
      <c r="B174" s="43">
        <v>24380</v>
      </c>
      <c r="C174" s="43">
        <v>24380</v>
      </c>
      <c r="D174" s="44" t="s">
        <v>695</v>
      </c>
      <c r="E174" s="44">
        <v>53.365314957301727</v>
      </c>
      <c r="F174" s="44" t="s">
        <v>696</v>
      </c>
      <c r="G174" s="44">
        <v>11544.8217112</v>
      </c>
      <c r="H174" s="44" t="s">
        <v>697</v>
      </c>
      <c r="I174" s="44">
        <v>11544.821478399999</v>
      </c>
      <c r="J174" s="43">
        <v>23346</v>
      </c>
      <c r="K174" s="44" t="s">
        <v>697</v>
      </c>
      <c r="L174" s="44" t="s">
        <v>697</v>
      </c>
      <c r="M174" s="44" t="s">
        <v>1</v>
      </c>
      <c r="N174" s="44" t="s">
        <v>145</v>
      </c>
      <c r="O174" s="44" t="s">
        <v>173</v>
      </c>
      <c r="P174" s="44" t="s">
        <v>1</v>
      </c>
      <c r="Q174" s="45">
        <v>40030</v>
      </c>
      <c r="R174" s="44" t="s">
        <v>168</v>
      </c>
      <c r="S174" s="44" t="s">
        <v>1</v>
      </c>
      <c r="T174" s="44" t="s">
        <v>1</v>
      </c>
      <c r="U174" s="44" t="s">
        <v>1</v>
      </c>
      <c r="V174" s="44" t="s">
        <v>1</v>
      </c>
      <c r="W174" s="44" t="s">
        <v>1</v>
      </c>
      <c r="X174" s="44">
        <v>0</v>
      </c>
      <c r="Y174" s="44">
        <v>0</v>
      </c>
      <c r="Z174" s="44">
        <v>0</v>
      </c>
      <c r="AA174" s="44">
        <v>0</v>
      </c>
      <c r="AB174" s="44">
        <v>0</v>
      </c>
      <c r="AC174" s="44">
        <v>0</v>
      </c>
      <c r="AD174" s="44">
        <v>0</v>
      </c>
      <c r="AE174" s="44">
        <v>0</v>
      </c>
      <c r="AF174" s="44">
        <v>0</v>
      </c>
      <c r="AG174" s="44" t="s">
        <v>1</v>
      </c>
      <c r="AH174" s="44" t="s">
        <v>1</v>
      </c>
      <c r="AI174" s="44" t="s">
        <v>1</v>
      </c>
      <c r="AJ174" s="44" t="s">
        <v>1</v>
      </c>
      <c r="AK174" s="44" t="s">
        <v>1</v>
      </c>
      <c r="AL174" s="44" t="s">
        <v>1</v>
      </c>
      <c r="AM174" s="44" t="s">
        <v>1</v>
      </c>
      <c r="AN174" s="44" t="s">
        <v>1</v>
      </c>
      <c r="AO174" s="44" t="s">
        <v>296</v>
      </c>
      <c r="AP174" s="44" t="s">
        <v>669</v>
      </c>
      <c r="AQ174" s="44" t="s">
        <v>151</v>
      </c>
      <c r="AR174" s="44" t="s">
        <v>1</v>
      </c>
      <c r="AS174" s="44" t="s">
        <v>152</v>
      </c>
      <c r="AT174" s="44" t="s">
        <v>153</v>
      </c>
      <c r="AU174" s="44" t="s">
        <v>154</v>
      </c>
      <c r="AV174" s="44" t="s">
        <v>154</v>
      </c>
      <c r="AW174" s="44">
        <v>11544.821478399999</v>
      </c>
      <c r="AX174" s="44" t="s">
        <v>670</v>
      </c>
      <c r="AY174" s="44">
        <v>11544.821478378462</v>
      </c>
      <c r="AZ174" s="44">
        <v>2323836.6610044371</v>
      </c>
    </row>
    <row r="175" spans="1:52" ht="12.75" customHeight="1" x14ac:dyDescent="0.25">
      <c r="A175" s="43">
        <v>174</v>
      </c>
      <c r="B175" s="43">
        <v>26528</v>
      </c>
      <c r="C175" s="43">
        <v>26528</v>
      </c>
      <c r="D175" s="44" t="s">
        <v>698</v>
      </c>
      <c r="E175" s="44">
        <v>19.421783385275152</v>
      </c>
      <c r="F175" s="44" t="s">
        <v>699</v>
      </c>
      <c r="G175" s="44">
        <v>21503.889154699998</v>
      </c>
      <c r="H175" s="44" t="s">
        <v>700</v>
      </c>
      <c r="I175" s="44">
        <v>21503.889191400001</v>
      </c>
      <c r="J175" s="43">
        <v>23793</v>
      </c>
      <c r="K175" s="44" t="s">
        <v>700</v>
      </c>
      <c r="L175" s="44" t="s">
        <v>700</v>
      </c>
      <c r="M175" s="44" t="s">
        <v>1</v>
      </c>
      <c r="N175" s="44" t="s">
        <v>145</v>
      </c>
      <c r="O175" s="44" t="s">
        <v>619</v>
      </c>
      <c r="P175" s="44" t="s">
        <v>1</v>
      </c>
      <c r="Q175" s="45">
        <v>40030</v>
      </c>
      <c r="R175" s="44" t="s">
        <v>168</v>
      </c>
      <c r="S175" s="44" t="s">
        <v>1</v>
      </c>
      <c r="T175" s="44" t="s">
        <v>1</v>
      </c>
      <c r="U175" s="44" t="s">
        <v>1</v>
      </c>
      <c r="V175" s="44" t="s">
        <v>1</v>
      </c>
      <c r="W175" s="44" t="s">
        <v>1</v>
      </c>
      <c r="X175" s="44">
        <v>0</v>
      </c>
      <c r="Y175" s="44">
        <v>0</v>
      </c>
      <c r="Z175" s="44">
        <v>0</v>
      </c>
      <c r="AA175" s="44">
        <v>0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 t="s">
        <v>1</v>
      </c>
      <c r="AH175" s="44" t="s">
        <v>1</v>
      </c>
      <c r="AI175" s="44" t="s">
        <v>1</v>
      </c>
      <c r="AJ175" s="44" t="s">
        <v>1</v>
      </c>
      <c r="AK175" s="44" t="s">
        <v>1</v>
      </c>
      <c r="AL175" s="44" t="s">
        <v>1</v>
      </c>
      <c r="AM175" s="44" t="s">
        <v>1</v>
      </c>
      <c r="AN175" s="44" t="s">
        <v>1</v>
      </c>
      <c r="AO175" s="44" t="s">
        <v>204</v>
      </c>
      <c r="AP175" s="44" t="s">
        <v>669</v>
      </c>
      <c r="AQ175" s="44" t="s">
        <v>268</v>
      </c>
      <c r="AR175" s="44" t="s">
        <v>1</v>
      </c>
      <c r="AS175" s="44" t="s">
        <v>152</v>
      </c>
      <c r="AT175" s="44" t="s">
        <v>153</v>
      </c>
      <c r="AU175" s="44" t="s">
        <v>154</v>
      </c>
      <c r="AV175" s="44" t="s">
        <v>154</v>
      </c>
      <c r="AW175" s="44">
        <v>21503.889191400001</v>
      </c>
      <c r="AX175" s="44" t="s">
        <v>670</v>
      </c>
      <c r="AY175" s="44">
        <v>4735.376733125755</v>
      </c>
      <c r="AZ175" s="44">
        <v>845882.43946905714</v>
      </c>
    </row>
    <row r="176" spans="1:52" ht="12.75" customHeight="1" x14ac:dyDescent="0.25">
      <c r="A176" s="43">
        <v>175</v>
      </c>
      <c r="B176" s="43">
        <v>26530</v>
      </c>
      <c r="C176" s="43">
        <v>26530</v>
      </c>
      <c r="D176" s="44" t="s">
        <v>701</v>
      </c>
      <c r="E176" s="44">
        <v>32.604453293705447</v>
      </c>
      <c r="F176" s="44" t="s">
        <v>702</v>
      </c>
      <c r="G176" s="44">
        <v>10888.320530999999</v>
      </c>
      <c r="H176" s="44" t="s">
        <v>703</v>
      </c>
      <c r="I176" s="44">
        <v>10888.320198400001</v>
      </c>
      <c r="J176" s="43">
        <v>23112</v>
      </c>
      <c r="K176" s="44" t="s">
        <v>703</v>
      </c>
      <c r="L176" s="44" t="s">
        <v>703</v>
      </c>
      <c r="M176" s="44" t="s">
        <v>1</v>
      </c>
      <c r="N176" s="44" t="s">
        <v>145</v>
      </c>
      <c r="O176" s="44" t="s">
        <v>173</v>
      </c>
      <c r="P176" s="44" t="s">
        <v>1</v>
      </c>
      <c r="Q176" s="45">
        <v>40030</v>
      </c>
      <c r="R176" s="44" t="s">
        <v>168</v>
      </c>
      <c r="S176" s="44" t="s">
        <v>1</v>
      </c>
      <c r="T176" s="44" t="s">
        <v>1</v>
      </c>
      <c r="U176" s="44" t="s">
        <v>1</v>
      </c>
      <c r="V176" s="44" t="s">
        <v>1</v>
      </c>
      <c r="W176" s="44" t="s">
        <v>1</v>
      </c>
      <c r="X176" s="44">
        <v>0</v>
      </c>
      <c r="Y176" s="44">
        <v>0</v>
      </c>
      <c r="Z176" s="44">
        <v>0</v>
      </c>
      <c r="AA176" s="44">
        <v>0</v>
      </c>
      <c r="AB176" s="44">
        <v>0</v>
      </c>
      <c r="AC176" s="44">
        <v>0</v>
      </c>
      <c r="AD176" s="44">
        <v>0</v>
      </c>
      <c r="AE176" s="44">
        <v>0</v>
      </c>
      <c r="AF176" s="44">
        <v>0</v>
      </c>
      <c r="AG176" s="44" t="s">
        <v>1</v>
      </c>
      <c r="AH176" s="44" t="s">
        <v>1</v>
      </c>
      <c r="AI176" s="44" t="s">
        <v>1</v>
      </c>
      <c r="AJ176" s="44" t="s">
        <v>1</v>
      </c>
      <c r="AK176" s="44" t="s">
        <v>1</v>
      </c>
      <c r="AL176" s="44" t="s">
        <v>1</v>
      </c>
      <c r="AM176" s="44" t="s">
        <v>1</v>
      </c>
      <c r="AN176" s="44" t="s">
        <v>1</v>
      </c>
      <c r="AO176" s="44" t="s">
        <v>228</v>
      </c>
      <c r="AP176" s="44" t="s">
        <v>669</v>
      </c>
      <c r="AQ176" s="44" t="s">
        <v>583</v>
      </c>
      <c r="AR176" s="44" t="s">
        <v>1</v>
      </c>
      <c r="AS176" s="44" t="s">
        <v>152</v>
      </c>
      <c r="AT176" s="44" t="s">
        <v>153</v>
      </c>
      <c r="AU176" s="44" t="s">
        <v>154</v>
      </c>
      <c r="AV176" s="44" t="s">
        <v>154</v>
      </c>
      <c r="AW176" s="44">
        <v>10888.320198400001</v>
      </c>
      <c r="AX176" s="44" t="s">
        <v>670</v>
      </c>
      <c r="AY176" s="44">
        <v>10888.320198416826</v>
      </c>
      <c r="AZ176" s="44">
        <v>1419851.993917136</v>
      </c>
    </row>
    <row r="177" spans="1:52" ht="12.75" customHeight="1" x14ac:dyDescent="0.25">
      <c r="A177" s="43">
        <v>176</v>
      </c>
      <c r="B177" s="43">
        <v>26536</v>
      </c>
      <c r="C177" s="43">
        <v>26536</v>
      </c>
      <c r="D177" s="44" t="s">
        <v>704</v>
      </c>
      <c r="E177" s="44">
        <v>30.307704533713235</v>
      </c>
      <c r="F177" s="44" t="s">
        <v>705</v>
      </c>
      <c r="G177" s="44">
        <v>9262.58482473</v>
      </c>
      <c r="H177" s="44" t="s">
        <v>706</v>
      </c>
      <c r="I177" s="44">
        <v>9262.5854005399997</v>
      </c>
      <c r="J177" s="43">
        <v>23103</v>
      </c>
      <c r="K177" s="44" t="s">
        <v>706</v>
      </c>
      <c r="L177" s="44" t="s">
        <v>706</v>
      </c>
      <c r="M177" s="44" t="s">
        <v>1</v>
      </c>
      <c r="N177" s="44" t="s">
        <v>145</v>
      </c>
      <c r="O177" s="44" t="s">
        <v>173</v>
      </c>
      <c r="P177" s="44" t="s">
        <v>1</v>
      </c>
      <c r="Q177" s="45">
        <v>40030</v>
      </c>
      <c r="R177" s="44" t="s">
        <v>168</v>
      </c>
      <c r="S177" s="44" t="s">
        <v>1</v>
      </c>
      <c r="T177" s="44" t="s">
        <v>1</v>
      </c>
      <c r="U177" s="44" t="s">
        <v>1</v>
      </c>
      <c r="V177" s="44" t="s">
        <v>1</v>
      </c>
      <c r="W177" s="44" t="s">
        <v>1</v>
      </c>
      <c r="X177" s="44">
        <v>0</v>
      </c>
      <c r="Y177" s="44">
        <v>0</v>
      </c>
      <c r="Z177" s="44">
        <v>0</v>
      </c>
      <c r="AA177" s="44">
        <v>0</v>
      </c>
      <c r="AB177" s="44">
        <v>0</v>
      </c>
      <c r="AC177" s="44">
        <v>0</v>
      </c>
      <c r="AD177" s="44">
        <v>0</v>
      </c>
      <c r="AE177" s="44">
        <v>0</v>
      </c>
      <c r="AF177" s="44">
        <v>0</v>
      </c>
      <c r="AG177" s="44" t="s">
        <v>1</v>
      </c>
      <c r="AH177" s="44" t="s">
        <v>1</v>
      </c>
      <c r="AI177" s="44" t="s">
        <v>1</v>
      </c>
      <c r="AJ177" s="44" t="s">
        <v>1</v>
      </c>
      <c r="AK177" s="44" t="s">
        <v>1</v>
      </c>
      <c r="AL177" s="44" t="s">
        <v>1</v>
      </c>
      <c r="AM177" s="44" t="s">
        <v>1</v>
      </c>
      <c r="AN177" s="44" t="s">
        <v>1</v>
      </c>
      <c r="AO177" s="44" t="s">
        <v>311</v>
      </c>
      <c r="AP177" s="44" t="s">
        <v>669</v>
      </c>
      <c r="AQ177" s="44" t="s">
        <v>583</v>
      </c>
      <c r="AR177" s="44" t="s">
        <v>1</v>
      </c>
      <c r="AS177" s="44" t="s">
        <v>152</v>
      </c>
      <c r="AT177" s="44" t="s">
        <v>153</v>
      </c>
      <c r="AU177" s="44" t="s">
        <v>154</v>
      </c>
      <c r="AV177" s="44" t="s">
        <v>154</v>
      </c>
      <c r="AW177" s="44">
        <v>9262.5854005399997</v>
      </c>
      <c r="AX177" s="44" t="s">
        <v>670</v>
      </c>
      <c r="AY177" s="44">
        <v>9262.5854005449219</v>
      </c>
      <c r="AZ177" s="44">
        <v>1320065.443551294</v>
      </c>
    </row>
    <row r="178" spans="1:52" ht="12.75" customHeight="1" x14ac:dyDescent="0.25">
      <c r="A178" s="43">
        <v>177</v>
      </c>
      <c r="B178" s="43">
        <v>26778</v>
      </c>
      <c r="C178" s="43">
        <v>26778</v>
      </c>
      <c r="D178" s="44" t="s">
        <v>707</v>
      </c>
      <c r="E178" s="44">
        <v>52.77184819159266</v>
      </c>
      <c r="F178" s="44" t="s">
        <v>708</v>
      </c>
      <c r="G178" s="44">
        <v>8634.1476177099994</v>
      </c>
      <c r="H178" s="44" t="s">
        <v>709</v>
      </c>
      <c r="I178" s="44">
        <v>8634.1476458500001</v>
      </c>
      <c r="J178" s="43">
        <v>23364</v>
      </c>
      <c r="K178" s="44" t="s">
        <v>709</v>
      </c>
      <c r="L178" s="44" t="s">
        <v>709</v>
      </c>
      <c r="M178" s="44" t="s">
        <v>1</v>
      </c>
      <c r="N178" s="44" t="s">
        <v>145</v>
      </c>
      <c r="O178" s="44" t="s">
        <v>173</v>
      </c>
      <c r="P178" s="44" t="s">
        <v>1</v>
      </c>
      <c r="Q178" s="45">
        <v>40030</v>
      </c>
      <c r="R178" s="44" t="s">
        <v>168</v>
      </c>
      <c r="S178" s="44" t="s">
        <v>1</v>
      </c>
      <c r="T178" s="44" t="s">
        <v>1</v>
      </c>
      <c r="U178" s="44" t="s">
        <v>1</v>
      </c>
      <c r="V178" s="44" t="s">
        <v>1</v>
      </c>
      <c r="W178" s="44" t="s">
        <v>1</v>
      </c>
      <c r="X178" s="44">
        <v>0</v>
      </c>
      <c r="Y178" s="44">
        <v>0</v>
      </c>
      <c r="Z178" s="44">
        <v>0</v>
      </c>
      <c r="AA178" s="44">
        <v>0</v>
      </c>
      <c r="AB178" s="44">
        <v>0</v>
      </c>
      <c r="AC178" s="44">
        <v>0</v>
      </c>
      <c r="AD178" s="44">
        <v>0</v>
      </c>
      <c r="AE178" s="44">
        <v>0</v>
      </c>
      <c r="AF178" s="44">
        <v>0</v>
      </c>
      <c r="AG178" s="44" t="s">
        <v>1</v>
      </c>
      <c r="AH178" s="44" t="s">
        <v>1</v>
      </c>
      <c r="AI178" s="44" t="s">
        <v>1</v>
      </c>
      <c r="AJ178" s="44" t="s">
        <v>1</v>
      </c>
      <c r="AK178" s="44" t="s">
        <v>1</v>
      </c>
      <c r="AL178" s="44" t="s">
        <v>1</v>
      </c>
      <c r="AM178" s="44" t="s">
        <v>1</v>
      </c>
      <c r="AN178" s="44" t="s">
        <v>1</v>
      </c>
      <c r="AO178" s="44" t="s">
        <v>161</v>
      </c>
      <c r="AP178" s="44" t="s">
        <v>669</v>
      </c>
      <c r="AQ178" s="44" t="s">
        <v>151</v>
      </c>
      <c r="AR178" s="44" t="s">
        <v>1</v>
      </c>
      <c r="AS178" s="44" t="s">
        <v>152</v>
      </c>
      <c r="AT178" s="44" t="s">
        <v>153</v>
      </c>
      <c r="AU178" s="44" t="s">
        <v>154</v>
      </c>
      <c r="AV178" s="44" t="s">
        <v>154</v>
      </c>
      <c r="AW178" s="44">
        <v>8634.1476458500001</v>
      </c>
      <c r="AX178" s="44" t="s">
        <v>670</v>
      </c>
      <c r="AY178" s="44">
        <v>8594.1408921630118</v>
      </c>
      <c r="AZ178" s="44">
        <v>2298554.0358431842</v>
      </c>
    </row>
    <row r="179" spans="1:52" ht="12.75" customHeight="1" x14ac:dyDescent="0.25">
      <c r="A179" s="43">
        <v>178</v>
      </c>
      <c r="B179" s="43">
        <v>26780</v>
      </c>
      <c r="C179" s="43">
        <v>26780</v>
      </c>
      <c r="D179" s="44" t="s">
        <v>710</v>
      </c>
      <c r="E179" s="44">
        <v>55.403682583802087</v>
      </c>
      <c r="F179" s="44" t="s">
        <v>711</v>
      </c>
      <c r="G179" s="44">
        <v>14921.940510099999</v>
      </c>
      <c r="H179" s="44" t="s">
        <v>712</v>
      </c>
      <c r="I179" s="44">
        <v>14921.9405353</v>
      </c>
      <c r="J179" s="43">
        <v>22876</v>
      </c>
      <c r="K179" s="44" t="s">
        <v>712</v>
      </c>
      <c r="L179" s="44" t="s">
        <v>712</v>
      </c>
      <c r="M179" s="44" t="s">
        <v>1</v>
      </c>
      <c r="N179" s="44" t="s">
        <v>145</v>
      </c>
      <c r="O179" s="44" t="s">
        <v>173</v>
      </c>
      <c r="P179" s="44" t="s">
        <v>1</v>
      </c>
      <c r="Q179" s="45">
        <v>40030</v>
      </c>
      <c r="R179" s="44" t="s">
        <v>168</v>
      </c>
      <c r="S179" s="44" t="s">
        <v>1</v>
      </c>
      <c r="T179" s="44" t="s">
        <v>1</v>
      </c>
      <c r="U179" s="44" t="s">
        <v>1</v>
      </c>
      <c r="V179" s="44" t="s">
        <v>1</v>
      </c>
      <c r="W179" s="44" t="s">
        <v>1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0</v>
      </c>
      <c r="AD179" s="44">
        <v>0</v>
      </c>
      <c r="AE179" s="44">
        <v>0</v>
      </c>
      <c r="AF179" s="44">
        <v>0</v>
      </c>
      <c r="AG179" s="44" t="s">
        <v>1</v>
      </c>
      <c r="AH179" s="44" t="s">
        <v>1</v>
      </c>
      <c r="AI179" s="44" t="s">
        <v>1</v>
      </c>
      <c r="AJ179" s="44" t="s">
        <v>1</v>
      </c>
      <c r="AK179" s="44" t="s">
        <v>1</v>
      </c>
      <c r="AL179" s="44" t="s">
        <v>1</v>
      </c>
      <c r="AM179" s="44" t="s">
        <v>1</v>
      </c>
      <c r="AN179" s="44" t="s">
        <v>1</v>
      </c>
      <c r="AO179" s="44" t="s">
        <v>533</v>
      </c>
      <c r="AP179" s="44" t="s">
        <v>669</v>
      </c>
      <c r="AQ179" s="44" t="s">
        <v>583</v>
      </c>
      <c r="AR179" s="44" t="s">
        <v>1</v>
      </c>
      <c r="AS179" s="44" t="s">
        <v>152</v>
      </c>
      <c r="AT179" s="44" t="s">
        <v>153</v>
      </c>
      <c r="AU179" s="44" t="s">
        <v>154</v>
      </c>
      <c r="AV179" s="44" t="s">
        <v>154</v>
      </c>
      <c r="AW179" s="44">
        <v>14921.9405353</v>
      </c>
      <c r="AX179" s="44" t="s">
        <v>670</v>
      </c>
      <c r="AY179" s="44">
        <v>6952.1156192647641</v>
      </c>
      <c r="AZ179" s="44">
        <v>2412975.8184536141</v>
      </c>
    </row>
    <row r="180" spans="1:52" ht="12.75" customHeight="1" x14ac:dyDescent="0.25">
      <c r="A180" s="43">
        <v>179</v>
      </c>
      <c r="B180" s="43">
        <v>26783</v>
      </c>
      <c r="C180" s="43">
        <v>26783</v>
      </c>
      <c r="D180" s="44" t="s">
        <v>713</v>
      </c>
      <c r="E180" s="44">
        <v>123.90076510318565</v>
      </c>
      <c r="F180" s="44" t="s">
        <v>714</v>
      </c>
      <c r="G180" s="44">
        <v>10517.4502878</v>
      </c>
      <c r="H180" s="44" t="s">
        <v>715</v>
      </c>
      <c r="I180" s="44">
        <v>10517.4501552</v>
      </c>
      <c r="J180" s="43">
        <v>22870</v>
      </c>
      <c r="K180" s="44" t="s">
        <v>715</v>
      </c>
      <c r="L180" s="44" t="s">
        <v>715</v>
      </c>
      <c r="M180" s="44" t="s">
        <v>1</v>
      </c>
      <c r="N180" s="44" t="s">
        <v>145</v>
      </c>
      <c r="O180" s="44" t="s">
        <v>173</v>
      </c>
      <c r="P180" s="44" t="s">
        <v>1</v>
      </c>
      <c r="Q180" s="45">
        <v>40030</v>
      </c>
      <c r="R180" s="44" t="s">
        <v>168</v>
      </c>
      <c r="S180" s="44" t="s">
        <v>1</v>
      </c>
      <c r="T180" s="44" t="s">
        <v>1</v>
      </c>
      <c r="U180" s="44" t="s">
        <v>1</v>
      </c>
      <c r="V180" s="44" t="s">
        <v>1</v>
      </c>
      <c r="W180" s="44" t="s">
        <v>1</v>
      </c>
      <c r="X180" s="44">
        <v>0</v>
      </c>
      <c r="Y180" s="44">
        <v>0</v>
      </c>
      <c r="Z180" s="44">
        <v>0</v>
      </c>
      <c r="AA180" s="44">
        <v>0</v>
      </c>
      <c r="AB180" s="44">
        <v>0</v>
      </c>
      <c r="AC180" s="44">
        <v>0</v>
      </c>
      <c r="AD180" s="44">
        <v>0</v>
      </c>
      <c r="AE180" s="44">
        <v>0</v>
      </c>
      <c r="AF180" s="44">
        <v>0</v>
      </c>
      <c r="AG180" s="44" t="s">
        <v>1</v>
      </c>
      <c r="AH180" s="44" t="s">
        <v>1</v>
      </c>
      <c r="AI180" s="44" t="s">
        <v>1</v>
      </c>
      <c r="AJ180" s="44" t="s">
        <v>1</v>
      </c>
      <c r="AK180" s="44" t="s">
        <v>1</v>
      </c>
      <c r="AL180" s="44" t="s">
        <v>1</v>
      </c>
      <c r="AM180" s="44" t="s">
        <v>1</v>
      </c>
      <c r="AN180" s="44" t="s">
        <v>1</v>
      </c>
      <c r="AO180" s="44" t="s">
        <v>249</v>
      </c>
      <c r="AP180" s="44" t="s">
        <v>669</v>
      </c>
      <c r="AQ180" s="44" t="s">
        <v>583</v>
      </c>
      <c r="AR180" s="44" t="s">
        <v>1</v>
      </c>
      <c r="AS180" s="44" t="s">
        <v>152</v>
      </c>
      <c r="AT180" s="44" t="s">
        <v>153</v>
      </c>
      <c r="AU180" s="44" t="s">
        <v>154</v>
      </c>
      <c r="AV180" s="44" t="s">
        <v>154</v>
      </c>
      <c r="AW180" s="44">
        <v>10517.4501552</v>
      </c>
      <c r="AX180" s="44" t="s">
        <v>670</v>
      </c>
      <c r="AY180" s="44">
        <v>10512.5881247984</v>
      </c>
      <c r="AZ180" s="44">
        <v>5396481.6160108391</v>
      </c>
    </row>
    <row r="181" spans="1:52" ht="12.75" customHeight="1" x14ac:dyDescent="0.25">
      <c r="A181" s="43">
        <v>180</v>
      </c>
      <c r="B181" s="43">
        <v>26784</v>
      </c>
      <c r="C181" s="43">
        <v>26784</v>
      </c>
      <c r="D181" s="44" t="s">
        <v>716</v>
      </c>
      <c r="E181" s="44">
        <v>37.660226067921855</v>
      </c>
      <c r="F181" s="44" t="s">
        <v>717</v>
      </c>
      <c r="G181" s="44">
        <v>5573.5643627700001</v>
      </c>
      <c r="H181" s="44" t="s">
        <v>718</v>
      </c>
      <c r="I181" s="44">
        <v>5573.5642066800001</v>
      </c>
      <c r="J181" s="43">
        <v>22869</v>
      </c>
      <c r="K181" s="44" t="s">
        <v>718</v>
      </c>
      <c r="L181" s="44" t="s">
        <v>718</v>
      </c>
      <c r="M181" s="44" t="s">
        <v>1</v>
      </c>
      <c r="N181" s="44" t="s">
        <v>145</v>
      </c>
      <c r="O181" s="44" t="s">
        <v>173</v>
      </c>
      <c r="P181" s="44" t="s">
        <v>1</v>
      </c>
      <c r="Q181" s="45">
        <v>40030</v>
      </c>
      <c r="R181" s="44" t="s">
        <v>168</v>
      </c>
      <c r="S181" s="44" t="s">
        <v>1</v>
      </c>
      <c r="T181" s="44" t="s">
        <v>1</v>
      </c>
      <c r="U181" s="44" t="s">
        <v>1</v>
      </c>
      <c r="V181" s="44" t="s">
        <v>1</v>
      </c>
      <c r="W181" s="44" t="s">
        <v>1</v>
      </c>
      <c r="X181" s="44">
        <v>0</v>
      </c>
      <c r="Y181" s="44">
        <v>0</v>
      </c>
      <c r="Z181" s="44">
        <v>0</v>
      </c>
      <c r="AA181" s="44">
        <v>0</v>
      </c>
      <c r="AB181" s="44">
        <v>0</v>
      </c>
      <c r="AC181" s="44">
        <v>0</v>
      </c>
      <c r="AD181" s="44">
        <v>0</v>
      </c>
      <c r="AE181" s="44">
        <v>0</v>
      </c>
      <c r="AF181" s="44">
        <v>0</v>
      </c>
      <c r="AG181" s="44" t="s">
        <v>1</v>
      </c>
      <c r="AH181" s="44" t="s">
        <v>1</v>
      </c>
      <c r="AI181" s="44" t="s">
        <v>1</v>
      </c>
      <c r="AJ181" s="44" t="s">
        <v>1</v>
      </c>
      <c r="AK181" s="44" t="s">
        <v>1</v>
      </c>
      <c r="AL181" s="44" t="s">
        <v>1</v>
      </c>
      <c r="AM181" s="44" t="s">
        <v>1</v>
      </c>
      <c r="AN181" s="44" t="s">
        <v>1</v>
      </c>
      <c r="AO181" s="44" t="s">
        <v>291</v>
      </c>
      <c r="AP181" s="44" t="s">
        <v>669</v>
      </c>
      <c r="AQ181" s="44" t="s">
        <v>583</v>
      </c>
      <c r="AR181" s="44" t="s">
        <v>1</v>
      </c>
      <c r="AS181" s="44" t="s">
        <v>152</v>
      </c>
      <c r="AT181" s="44" t="s">
        <v>153</v>
      </c>
      <c r="AU181" s="44" t="s">
        <v>154</v>
      </c>
      <c r="AV181" s="44" t="s">
        <v>154</v>
      </c>
      <c r="AW181" s="44">
        <v>5573.5642066800001</v>
      </c>
      <c r="AX181" s="44" t="s">
        <v>670</v>
      </c>
      <c r="AY181" s="44">
        <v>5495.6509815403679</v>
      </c>
      <c r="AZ181" s="44">
        <v>1640232.7628688326</v>
      </c>
    </row>
    <row r="182" spans="1:52" ht="12.75" customHeight="1" x14ac:dyDescent="0.25">
      <c r="A182" s="43">
        <v>181</v>
      </c>
      <c r="B182" s="43">
        <v>28977</v>
      </c>
      <c r="C182" s="43">
        <v>28977</v>
      </c>
      <c r="D182" s="44" t="s">
        <v>719</v>
      </c>
      <c r="E182" s="44">
        <v>18.829405770941634</v>
      </c>
      <c r="F182" s="44" t="s">
        <v>720</v>
      </c>
      <c r="G182" s="44">
        <v>3828.5880706100002</v>
      </c>
      <c r="H182" s="44" t="s">
        <v>721</v>
      </c>
      <c r="I182" s="44">
        <v>3828.5875862500002</v>
      </c>
      <c r="J182" s="43">
        <v>23331</v>
      </c>
      <c r="K182" s="44" t="s">
        <v>721</v>
      </c>
      <c r="L182" s="44" t="s">
        <v>721</v>
      </c>
      <c r="M182" s="44" t="s">
        <v>1</v>
      </c>
      <c r="N182" s="44" t="s">
        <v>145</v>
      </c>
      <c r="O182" s="44" t="s">
        <v>173</v>
      </c>
      <c r="P182" s="44" t="s">
        <v>1</v>
      </c>
      <c r="Q182" s="45">
        <v>40030</v>
      </c>
      <c r="R182" s="44" t="s">
        <v>168</v>
      </c>
      <c r="S182" s="44" t="s">
        <v>1</v>
      </c>
      <c r="T182" s="44" t="s">
        <v>1</v>
      </c>
      <c r="U182" s="44" t="s">
        <v>1</v>
      </c>
      <c r="V182" s="44" t="s">
        <v>1</v>
      </c>
      <c r="W182" s="44" t="s">
        <v>1</v>
      </c>
      <c r="X182" s="44">
        <v>0</v>
      </c>
      <c r="Y182" s="44">
        <v>0</v>
      </c>
      <c r="Z182" s="44">
        <v>0</v>
      </c>
      <c r="AA182" s="44">
        <v>0</v>
      </c>
      <c r="AB182" s="44">
        <v>0</v>
      </c>
      <c r="AC182" s="44">
        <v>0</v>
      </c>
      <c r="AD182" s="44">
        <v>0</v>
      </c>
      <c r="AE182" s="44">
        <v>0</v>
      </c>
      <c r="AF182" s="44">
        <v>0</v>
      </c>
      <c r="AG182" s="44" t="s">
        <v>1</v>
      </c>
      <c r="AH182" s="44" t="s">
        <v>1</v>
      </c>
      <c r="AI182" s="44" t="s">
        <v>1</v>
      </c>
      <c r="AJ182" s="44" t="s">
        <v>1</v>
      </c>
      <c r="AK182" s="44" t="s">
        <v>1</v>
      </c>
      <c r="AL182" s="44" t="s">
        <v>1</v>
      </c>
      <c r="AM182" s="44" t="s">
        <v>1</v>
      </c>
      <c r="AN182" s="44" t="s">
        <v>1</v>
      </c>
      <c r="AO182" s="44" t="s">
        <v>533</v>
      </c>
      <c r="AP182" s="44" t="s">
        <v>175</v>
      </c>
      <c r="AQ182" s="44" t="s">
        <v>151</v>
      </c>
      <c r="AR182" s="44" t="s">
        <v>1</v>
      </c>
      <c r="AS182" s="44" t="s">
        <v>152</v>
      </c>
      <c r="AT182" s="44" t="s">
        <v>153</v>
      </c>
      <c r="AU182" s="44" t="s">
        <v>154</v>
      </c>
      <c r="AV182" s="44" t="s">
        <v>154</v>
      </c>
      <c r="AW182" s="44">
        <v>3828.5875862500002</v>
      </c>
      <c r="AX182" s="44" t="s">
        <v>670</v>
      </c>
      <c r="AY182" s="44">
        <v>3828.5875862489238</v>
      </c>
      <c r="AZ182" s="44">
        <v>820083.8281461997</v>
      </c>
    </row>
    <row r="183" spans="1:52" ht="12.75" customHeight="1" x14ac:dyDescent="0.25">
      <c r="A183" s="43">
        <v>182</v>
      </c>
      <c r="B183" s="43">
        <v>31002</v>
      </c>
      <c r="C183" s="43">
        <v>31002</v>
      </c>
      <c r="D183" s="44" t="s">
        <v>722</v>
      </c>
      <c r="E183" s="44">
        <v>29.832168862456996</v>
      </c>
      <c r="F183" s="44" t="s">
        <v>723</v>
      </c>
      <c r="G183" s="44">
        <v>11604.912263800001</v>
      </c>
      <c r="H183" s="44" t="s">
        <v>724</v>
      </c>
      <c r="I183" s="44">
        <v>11604.9120879</v>
      </c>
      <c r="J183" s="43">
        <v>23110</v>
      </c>
      <c r="K183" s="44" t="s">
        <v>724</v>
      </c>
      <c r="L183" s="44" t="s">
        <v>724</v>
      </c>
      <c r="M183" s="44" t="s">
        <v>1</v>
      </c>
      <c r="N183" s="44" t="s">
        <v>145</v>
      </c>
      <c r="O183" s="44" t="s">
        <v>173</v>
      </c>
      <c r="P183" s="44" t="s">
        <v>1</v>
      </c>
      <c r="Q183" s="45">
        <v>40030</v>
      </c>
      <c r="R183" s="44" t="s">
        <v>168</v>
      </c>
      <c r="S183" s="44" t="s">
        <v>1</v>
      </c>
      <c r="T183" s="44" t="s">
        <v>1</v>
      </c>
      <c r="U183" s="44" t="s">
        <v>1</v>
      </c>
      <c r="V183" s="44" t="s">
        <v>1</v>
      </c>
      <c r="W183" s="44" t="s">
        <v>1</v>
      </c>
      <c r="X183" s="44">
        <v>0</v>
      </c>
      <c r="Y183" s="44">
        <v>0</v>
      </c>
      <c r="Z183" s="44">
        <v>0</v>
      </c>
      <c r="AA183" s="44">
        <v>0</v>
      </c>
      <c r="AB183" s="44">
        <v>0</v>
      </c>
      <c r="AC183" s="44">
        <v>0</v>
      </c>
      <c r="AD183" s="44">
        <v>0</v>
      </c>
      <c r="AE183" s="44">
        <v>0</v>
      </c>
      <c r="AF183" s="44">
        <v>0</v>
      </c>
      <c r="AG183" s="44" t="s">
        <v>1</v>
      </c>
      <c r="AH183" s="44" t="s">
        <v>1</v>
      </c>
      <c r="AI183" s="44" t="s">
        <v>1</v>
      </c>
      <c r="AJ183" s="44" t="s">
        <v>1</v>
      </c>
      <c r="AK183" s="44" t="s">
        <v>1</v>
      </c>
      <c r="AL183" s="44" t="s">
        <v>1</v>
      </c>
      <c r="AM183" s="44" t="s">
        <v>1</v>
      </c>
      <c r="AN183" s="44" t="s">
        <v>1</v>
      </c>
      <c r="AO183" s="44" t="s">
        <v>329</v>
      </c>
      <c r="AP183" s="44" t="s">
        <v>669</v>
      </c>
      <c r="AQ183" s="44" t="s">
        <v>583</v>
      </c>
      <c r="AR183" s="44" t="s">
        <v>1</v>
      </c>
      <c r="AS183" s="44" t="s">
        <v>152</v>
      </c>
      <c r="AT183" s="44" t="s">
        <v>153</v>
      </c>
      <c r="AU183" s="44" t="s">
        <v>154</v>
      </c>
      <c r="AV183" s="44" t="s">
        <v>154</v>
      </c>
      <c r="AW183" s="44">
        <v>11604.9120879</v>
      </c>
      <c r="AX183" s="44" t="s">
        <v>670</v>
      </c>
      <c r="AY183" s="44">
        <v>11273.507474371119</v>
      </c>
      <c r="AZ183" s="44">
        <v>1299239.9352240867</v>
      </c>
    </row>
    <row r="184" spans="1:52" ht="12.75" customHeight="1" x14ac:dyDescent="0.25">
      <c r="A184" s="43">
        <v>183</v>
      </c>
      <c r="B184" s="43">
        <v>31477</v>
      </c>
      <c r="C184" s="43">
        <v>31477</v>
      </c>
      <c r="D184" s="44" t="s">
        <v>725</v>
      </c>
      <c r="E184" s="44">
        <v>579.05402755944715</v>
      </c>
      <c r="F184" s="44" t="s">
        <v>726</v>
      </c>
      <c r="G184" s="44">
        <v>20861.3968943</v>
      </c>
      <c r="H184" s="44" t="s">
        <v>727</v>
      </c>
      <c r="I184" s="44">
        <v>20861.396932299998</v>
      </c>
      <c r="J184" s="43">
        <v>23350</v>
      </c>
      <c r="K184" s="44" t="s">
        <v>727</v>
      </c>
      <c r="L184" s="44" t="s">
        <v>727</v>
      </c>
      <c r="M184" s="44" t="s">
        <v>1</v>
      </c>
      <c r="N184" s="44" t="s">
        <v>145</v>
      </c>
      <c r="O184" s="44" t="s">
        <v>173</v>
      </c>
      <c r="P184" s="44" t="s">
        <v>728</v>
      </c>
      <c r="Q184" s="45">
        <v>37033</v>
      </c>
      <c r="R184" s="44" t="s">
        <v>168</v>
      </c>
      <c r="S184" s="44" t="s">
        <v>1</v>
      </c>
      <c r="T184" s="44" t="s">
        <v>729</v>
      </c>
      <c r="U184" s="44" t="s">
        <v>730</v>
      </c>
      <c r="V184" s="44" t="s">
        <v>731</v>
      </c>
      <c r="W184" s="44" t="s">
        <v>1</v>
      </c>
      <c r="X184" s="44">
        <v>0</v>
      </c>
      <c r="Y184" s="44">
        <v>0</v>
      </c>
      <c r="Z184" s="44">
        <v>0</v>
      </c>
      <c r="AA184" s="44">
        <v>0</v>
      </c>
      <c r="AB184" s="44">
        <v>0</v>
      </c>
      <c r="AC184" s="44">
        <v>0</v>
      </c>
      <c r="AD184" s="44">
        <v>0</v>
      </c>
      <c r="AE184" s="44">
        <v>0</v>
      </c>
      <c r="AF184" s="44">
        <v>0</v>
      </c>
      <c r="AG184" s="44" t="s">
        <v>1</v>
      </c>
      <c r="AH184" s="44" t="s">
        <v>1</v>
      </c>
      <c r="AI184" s="44" t="s">
        <v>1</v>
      </c>
      <c r="AJ184" s="44" t="s">
        <v>1</v>
      </c>
      <c r="AK184" s="44" t="s">
        <v>1</v>
      </c>
      <c r="AL184" s="44" t="s">
        <v>1</v>
      </c>
      <c r="AM184" s="44" t="s">
        <v>1</v>
      </c>
      <c r="AN184" s="44" t="s">
        <v>1</v>
      </c>
      <c r="AO184" s="44" t="s">
        <v>174</v>
      </c>
      <c r="AP184" s="44" t="s">
        <v>669</v>
      </c>
      <c r="AQ184" s="44" t="s">
        <v>151</v>
      </c>
      <c r="AR184" s="44" t="s">
        <v>1</v>
      </c>
      <c r="AS184" s="44" t="s">
        <v>152</v>
      </c>
      <c r="AT184" s="44" t="s">
        <v>153</v>
      </c>
      <c r="AU184" s="44" t="s">
        <v>154</v>
      </c>
      <c r="AV184" s="44" t="s">
        <v>154</v>
      </c>
      <c r="AW184" s="44">
        <v>20861.396932299998</v>
      </c>
      <c r="AX184" s="44" t="s">
        <v>670</v>
      </c>
      <c r="AY184" s="44">
        <v>20722.971535985096</v>
      </c>
      <c r="AZ184" s="44">
        <v>25219418.394479118</v>
      </c>
    </row>
    <row r="185" spans="1:52" ht="12.75" customHeight="1" x14ac:dyDescent="0.25">
      <c r="A185" s="43">
        <v>184</v>
      </c>
      <c r="B185" s="43">
        <v>31538</v>
      </c>
      <c r="C185" s="43">
        <v>31538</v>
      </c>
      <c r="D185" s="44" t="s">
        <v>732</v>
      </c>
      <c r="E185" s="44">
        <v>48.080047979414665</v>
      </c>
      <c r="F185" s="44" t="s">
        <v>733</v>
      </c>
      <c r="G185" s="44">
        <v>8325.7461785699998</v>
      </c>
      <c r="H185" s="44" t="s">
        <v>734</v>
      </c>
      <c r="I185" s="44">
        <v>8325.7461520300003</v>
      </c>
      <c r="J185" s="43">
        <v>23336</v>
      </c>
      <c r="K185" s="44" t="s">
        <v>734</v>
      </c>
      <c r="L185" s="44" t="s">
        <v>734</v>
      </c>
      <c r="M185" s="44" t="s">
        <v>1</v>
      </c>
      <c r="N185" s="44" t="s">
        <v>145</v>
      </c>
      <c r="O185" s="44" t="s">
        <v>173</v>
      </c>
      <c r="P185" s="44" t="s">
        <v>1</v>
      </c>
      <c r="Q185" s="45">
        <v>40030</v>
      </c>
      <c r="R185" s="44" t="s">
        <v>168</v>
      </c>
      <c r="S185" s="44" t="s">
        <v>1</v>
      </c>
      <c r="T185" s="44" t="s">
        <v>1</v>
      </c>
      <c r="U185" s="44" t="s">
        <v>1</v>
      </c>
      <c r="V185" s="44" t="s">
        <v>1</v>
      </c>
      <c r="W185" s="44" t="s">
        <v>1</v>
      </c>
      <c r="X185" s="44">
        <v>0</v>
      </c>
      <c r="Y185" s="44">
        <v>0</v>
      </c>
      <c r="Z185" s="44">
        <v>0</v>
      </c>
      <c r="AA185" s="44">
        <v>0</v>
      </c>
      <c r="AB185" s="44">
        <v>0</v>
      </c>
      <c r="AC185" s="44">
        <v>0</v>
      </c>
      <c r="AD185" s="44">
        <v>0</v>
      </c>
      <c r="AE185" s="44">
        <v>0</v>
      </c>
      <c r="AF185" s="44">
        <v>0</v>
      </c>
      <c r="AG185" s="44" t="s">
        <v>1</v>
      </c>
      <c r="AH185" s="44" t="s">
        <v>1</v>
      </c>
      <c r="AI185" s="44" t="s">
        <v>1</v>
      </c>
      <c r="AJ185" s="44" t="s">
        <v>1</v>
      </c>
      <c r="AK185" s="44" t="s">
        <v>1</v>
      </c>
      <c r="AL185" s="44" t="s">
        <v>1</v>
      </c>
      <c r="AM185" s="44" t="s">
        <v>1</v>
      </c>
      <c r="AN185" s="44" t="s">
        <v>1</v>
      </c>
      <c r="AO185" s="44" t="s">
        <v>423</v>
      </c>
      <c r="AP185" s="44" t="s">
        <v>175</v>
      </c>
      <c r="AQ185" s="44" t="s">
        <v>151</v>
      </c>
      <c r="AR185" s="44" t="s">
        <v>1</v>
      </c>
      <c r="AS185" s="44" t="s">
        <v>152</v>
      </c>
      <c r="AT185" s="44" t="s">
        <v>153</v>
      </c>
      <c r="AU185" s="44" t="s">
        <v>154</v>
      </c>
      <c r="AV185" s="44" t="s">
        <v>154</v>
      </c>
      <c r="AW185" s="44">
        <v>8325.7461520300003</v>
      </c>
      <c r="AX185" s="44" t="s">
        <v>670</v>
      </c>
      <c r="AY185" s="44">
        <v>7876.8067973807647</v>
      </c>
      <c r="AZ185" s="44">
        <v>2094057.6966261179</v>
      </c>
    </row>
    <row r="186" spans="1:52" ht="12.75" customHeight="1" x14ac:dyDescent="0.25">
      <c r="A186" s="43">
        <v>185</v>
      </c>
      <c r="B186" s="43">
        <v>31746</v>
      </c>
      <c r="C186" s="43">
        <v>31746</v>
      </c>
      <c r="D186" s="44" t="s">
        <v>735</v>
      </c>
      <c r="E186" s="44">
        <v>315.09761648130643</v>
      </c>
      <c r="F186" s="44" t="s">
        <v>736</v>
      </c>
      <c r="G186" s="44">
        <v>21832.279804900001</v>
      </c>
      <c r="H186" s="44" t="s">
        <v>737</v>
      </c>
      <c r="I186" s="44">
        <v>21832.279881900002</v>
      </c>
      <c r="J186" s="43">
        <v>23117</v>
      </c>
      <c r="K186" s="44" t="s">
        <v>737</v>
      </c>
      <c r="L186" s="44" t="s">
        <v>737</v>
      </c>
      <c r="M186" s="44" t="s">
        <v>1</v>
      </c>
      <c r="N186" s="44" t="s">
        <v>145</v>
      </c>
      <c r="O186" s="44" t="s">
        <v>173</v>
      </c>
      <c r="P186" s="44" t="s">
        <v>1</v>
      </c>
      <c r="Q186" s="45">
        <v>40030</v>
      </c>
      <c r="R186" s="44" t="s">
        <v>168</v>
      </c>
      <c r="S186" s="44" t="s">
        <v>1</v>
      </c>
      <c r="T186" s="44" t="s">
        <v>1</v>
      </c>
      <c r="U186" s="44" t="s">
        <v>1</v>
      </c>
      <c r="V186" s="44" t="s">
        <v>1</v>
      </c>
      <c r="W186" s="44" t="s">
        <v>1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 t="s">
        <v>1</v>
      </c>
      <c r="AH186" s="44" t="s">
        <v>1</v>
      </c>
      <c r="AI186" s="44" t="s">
        <v>1</v>
      </c>
      <c r="AJ186" s="44" t="s">
        <v>1</v>
      </c>
      <c r="AK186" s="44" t="s">
        <v>1</v>
      </c>
      <c r="AL186" s="44" t="s">
        <v>1</v>
      </c>
      <c r="AM186" s="44" t="s">
        <v>1</v>
      </c>
      <c r="AN186" s="44" t="s">
        <v>1</v>
      </c>
      <c r="AO186" s="44" t="s">
        <v>277</v>
      </c>
      <c r="AP186" s="44" t="s">
        <v>669</v>
      </c>
      <c r="AQ186" s="44" t="s">
        <v>583</v>
      </c>
      <c r="AR186" s="44" t="s">
        <v>1</v>
      </c>
      <c r="AS186" s="44" t="s">
        <v>152</v>
      </c>
      <c r="AT186" s="44" t="s">
        <v>153</v>
      </c>
      <c r="AU186" s="44" t="s">
        <v>154</v>
      </c>
      <c r="AV186" s="44" t="s">
        <v>154</v>
      </c>
      <c r="AW186" s="44">
        <v>21832.279881900002</v>
      </c>
      <c r="AX186" s="44" t="s">
        <v>670</v>
      </c>
      <c r="AY186" s="44">
        <v>19982.833185419371</v>
      </c>
      <c r="AZ186" s="44">
        <v>13723566.703807125</v>
      </c>
    </row>
    <row r="187" spans="1:52" ht="12.75" customHeight="1" x14ac:dyDescent="0.25">
      <c r="A187" s="43">
        <v>186</v>
      </c>
      <c r="B187" s="43">
        <v>32148</v>
      </c>
      <c r="C187" s="43">
        <v>32148</v>
      </c>
      <c r="D187" s="44" t="s">
        <v>638</v>
      </c>
      <c r="E187" s="44">
        <v>21.642371012029201</v>
      </c>
      <c r="F187" s="44" t="s">
        <v>639</v>
      </c>
      <c r="G187" s="44">
        <v>20821.4196629</v>
      </c>
      <c r="H187" s="44" t="s">
        <v>640</v>
      </c>
      <c r="I187" s="44">
        <v>20821.420152499999</v>
      </c>
      <c r="J187" s="43">
        <v>23094</v>
      </c>
      <c r="K187" s="44" t="s">
        <v>640</v>
      </c>
      <c r="L187" s="44" t="s">
        <v>640</v>
      </c>
      <c r="M187" s="44" t="s">
        <v>1</v>
      </c>
      <c r="N187" s="44" t="s">
        <v>145</v>
      </c>
      <c r="O187" s="44" t="s">
        <v>173</v>
      </c>
      <c r="P187" s="44" t="s">
        <v>1</v>
      </c>
      <c r="Q187" s="45">
        <v>40030</v>
      </c>
      <c r="R187" s="44" t="s">
        <v>168</v>
      </c>
      <c r="S187" s="44" t="s">
        <v>1</v>
      </c>
      <c r="T187" s="44" t="s">
        <v>1</v>
      </c>
      <c r="U187" s="44" t="s">
        <v>1</v>
      </c>
      <c r="V187" s="44" t="s">
        <v>1</v>
      </c>
      <c r="W187" s="44" t="s">
        <v>1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44">
        <v>0</v>
      </c>
      <c r="AD187" s="44">
        <v>0</v>
      </c>
      <c r="AE187" s="44">
        <v>0</v>
      </c>
      <c r="AF187" s="44">
        <v>0</v>
      </c>
      <c r="AG187" s="44" t="s">
        <v>1</v>
      </c>
      <c r="AH187" s="44" t="s">
        <v>1</v>
      </c>
      <c r="AI187" s="44" t="s">
        <v>1</v>
      </c>
      <c r="AJ187" s="44" t="s">
        <v>1</v>
      </c>
      <c r="AK187" s="44" t="s">
        <v>1</v>
      </c>
      <c r="AL187" s="44" t="s">
        <v>1</v>
      </c>
      <c r="AM187" s="44" t="s">
        <v>1</v>
      </c>
      <c r="AN187" s="44" t="s">
        <v>1</v>
      </c>
      <c r="AO187" s="44" t="s">
        <v>473</v>
      </c>
      <c r="AP187" s="44" t="s">
        <v>175</v>
      </c>
      <c r="AQ187" s="44" t="s">
        <v>583</v>
      </c>
      <c r="AR187" s="44" t="s">
        <v>1</v>
      </c>
      <c r="AS187" s="44" t="s">
        <v>152</v>
      </c>
      <c r="AT187" s="44" t="s">
        <v>153</v>
      </c>
      <c r="AU187" s="44" t="s">
        <v>154</v>
      </c>
      <c r="AV187" s="44" t="s">
        <v>154</v>
      </c>
      <c r="AW187" s="44">
        <v>20821.420152499999</v>
      </c>
      <c r="AX187" s="44" t="s">
        <v>670</v>
      </c>
      <c r="AY187" s="44">
        <v>6471.1460405646776</v>
      </c>
      <c r="AZ187" s="44">
        <v>942564.07247945038</v>
      </c>
    </row>
    <row r="188" spans="1:52" ht="12.75" customHeight="1" x14ac:dyDescent="0.25">
      <c r="A188" s="43">
        <v>187</v>
      </c>
      <c r="B188" s="43">
        <v>32149</v>
      </c>
      <c r="C188" s="43">
        <v>32149</v>
      </c>
      <c r="D188" s="44" t="s">
        <v>641</v>
      </c>
      <c r="E188" s="44">
        <v>9.5403920907143789</v>
      </c>
      <c r="F188" s="44" t="s">
        <v>642</v>
      </c>
      <c r="G188" s="44">
        <v>30419.828463599999</v>
      </c>
      <c r="H188" s="44" t="s">
        <v>643</v>
      </c>
      <c r="I188" s="44">
        <v>30419.8283089</v>
      </c>
      <c r="J188" s="43">
        <v>23099</v>
      </c>
      <c r="K188" s="44" t="s">
        <v>643</v>
      </c>
      <c r="L188" s="44" t="s">
        <v>643</v>
      </c>
      <c r="M188" s="44" t="s">
        <v>1</v>
      </c>
      <c r="N188" s="44" t="s">
        <v>145</v>
      </c>
      <c r="O188" s="44" t="s">
        <v>173</v>
      </c>
      <c r="P188" s="44" t="s">
        <v>1</v>
      </c>
      <c r="Q188" s="45">
        <v>40030</v>
      </c>
      <c r="R188" s="44" t="s">
        <v>168</v>
      </c>
      <c r="S188" s="44" t="s">
        <v>1</v>
      </c>
      <c r="T188" s="44" t="s">
        <v>1</v>
      </c>
      <c r="U188" s="44" t="s">
        <v>1</v>
      </c>
      <c r="V188" s="44" t="s">
        <v>1</v>
      </c>
      <c r="W188" s="44" t="s">
        <v>1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 t="s">
        <v>1</v>
      </c>
      <c r="AH188" s="44" t="s">
        <v>1</v>
      </c>
      <c r="AI188" s="44" t="s">
        <v>1</v>
      </c>
      <c r="AJ188" s="44" t="s">
        <v>1</v>
      </c>
      <c r="AK188" s="44" t="s">
        <v>1</v>
      </c>
      <c r="AL188" s="44" t="s">
        <v>1</v>
      </c>
      <c r="AM188" s="44" t="s">
        <v>1</v>
      </c>
      <c r="AN188" s="44" t="s">
        <v>1</v>
      </c>
      <c r="AO188" s="44" t="s">
        <v>342</v>
      </c>
      <c r="AP188" s="44" t="s">
        <v>175</v>
      </c>
      <c r="AQ188" s="44" t="s">
        <v>583</v>
      </c>
      <c r="AR188" s="44" t="s">
        <v>1</v>
      </c>
      <c r="AS188" s="44" t="s">
        <v>152</v>
      </c>
      <c r="AT188" s="44" t="s">
        <v>153</v>
      </c>
      <c r="AU188" s="44" t="s">
        <v>154</v>
      </c>
      <c r="AV188" s="44" t="s">
        <v>154</v>
      </c>
      <c r="AW188" s="44">
        <v>30419.8283089</v>
      </c>
      <c r="AX188" s="44" t="s">
        <v>670</v>
      </c>
      <c r="AY188" s="44">
        <v>3309.7886810885138</v>
      </c>
      <c r="AZ188" s="44">
        <v>415508.15717456711</v>
      </c>
    </row>
    <row r="189" spans="1:52" ht="12.75" customHeight="1" x14ac:dyDescent="0.25">
      <c r="A189" s="43">
        <v>188</v>
      </c>
      <c r="B189" s="43">
        <v>32504</v>
      </c>
      <c r="C189" s="43">
        <v>32504</v>
      </c>
      <c r="D189" s="44" t="s">
        <v>738</v>
      </c>
      <c r="E189" s="44">
        <v>44.22117765606631</v>
      </c>
      <c r="F189" s="44" t="s">
        <v>739</v>
      </c>
      <c r="G189" s="44">
        <v>12830.318059200001</v>
      </c>
      <c r="H189" s="44" t="s">
        <v>740</v>
      </c>
      <c r="I189" s="44">
        <v>12830.317717</v>
      </c>
      <c r="J189" s="43">
        <v>23104</v>
      </c>
      <c r="K189" s="44" t="s">
        <v>740</v>
      </c>
      <c r="L189" s="44" t="s">
        <v>740</v>
      </c>
      <c r="M189" s="44" t="s">
        <v>1</v>
      </c>
      <c r="N189" s="44" t="s">
        <v>145</v>
      </c>
      <c r="O189" s="44" t="s">
        <v>173</v>
      </c>
      <c r="P189" s="44" t="s">
        <v>1</v>
      </c>
      <c r="Q189" s="45">
        <v>40030</v>
      </c>
      <c r="R189" s="44" t="s">
        <v>168</v>
      </c>
      <c r="S189" s="44" t="s">
        <v>1</v>
      </c>
      <c r="T189" s="44" t="s">
        <v>1</v>
      </c>
      <c r="U189" s="44" t="s">
        <v>1</v>
      </c>
      <c r="V189" s="44" t="s">
        <v>1</v>
      </c>
      <c r="W189" s="44" t="s">
        <v>1</v>
      </c>
      <c r="X189" s="44">
        <v>0</v>
      </c>
      <c r="Y189" s="44">
        <v>0</v>
      </c>
      <c r="Z189" s="44">
        <v>0</v>
      </c>
      <c r="AA189" s="44">
        <v>0</v>
      </c>
      <c r="AB189" s="44">
        <v>0</v>
      </c>
      <c r="AC189" s="44">
        <v>0</v>
      </c>
      <c r="AD189" s="44">
        <v>0</v>
      </c>
      <c r="AE189" s="44">
        <v>0</v>
      </c>
      <c r="AF189" s="44">
        <v>0</v>
      </c>
      <c r="AG189" s="44" t="s">
        <v>1</v>
      </c>
      <c r="AH189" s="44" t="s">
        <v>1</v>
      </c>
      <c r="AI189" s="44" t="s">
        <v>1</v>
      </c>
      <c r="AJ189" s="44" t="s">
        <v>1</v>
      </c>
      <c r="AK189" s="44" t="s">
        <v>1</v>
      </c>
      <c r="AL189" s="44" t="s">
        <v>1</v>
      </c>
      <c r="AM189" s="44" t="s">
        <v>1</v>
      </c>
      <c r="AN189" s="44" t="s">
        <v>1</v>
      </c>
      <c r="AO189" s="44" t="s">
        <v>149</v>
      </c>
      <c r="AP189" s="44" t="s">
        <v>669</v>
      </c>
      <c r="AQ189" s="44" t="s">
        <v>583</v>
      </c>
      <c r="AR189" s="44" t="s">
        <v>1</v>
      </c>
      <c r="AS189" s="44" t="s">
        <v>152</v>
      </c>
      <c r="AT189" s="44" t="s">
        <v>153</v>
      </c>
      <c r="AU189" s="44" t="s">
        <v>154</v>
      </c>
      <c r="AV189" s="44" t="s">
        <v>154</v>
      </c>
      <c r="AW189" s="44">
        <v>12830.317717</v>
      </c>
      <c r="AX189" s="44" t="s">
        <v>670</v>
      </c>
      <c r="AY189" s="44">
        <v>12830.317717031885</v>
      </c>
      <c r="AZ189" s="44">
        <v>1925791.4375096087</v>
      </c>
    </row>
    <row r="190" spans="1:52" ht="12.75" customHeight="1" x14ac:dyDescent="0.25">
      <c r="A190" s="43">
        <v>189</v>
      </c>
      <c r="B190" s="43">
        <v>32508</v>
      </c>
      <c r="C190" s="43">
        <v>32508</v>
      </c>
      <c r="D190" s="44" t="s">
        <v>741</v>
      </c>
      <c r="E190" s="44">
        <v>18.206098435597184</v>
      </c>
      <c r="F190" s="44" t="s">
        <v>742</v>
      </c>
      <c r="G190" s="44">
        <v>5840.2966027000002</v>
      </c>
      <c r="H190" s="44" t="s">
        <v>743</v>
      </c>
      <c r="I190" s="44">
        <v>5840.2963674100001</v>
      </c>
      <c r="J190" s="43">
        <v>23105</v>
      </c>
      <c r="K190" s="44" t="s">
        <v>743</v>
      </c>
      <c r="L190" s="44" t="s">
        <v>743</v>
      </c>
      <c r="M190" s="44" t="s">
        <v>1</v>
      </c>
      <c r="N190" s="44" t="s">
        <v>145</v>
      </c>
      <c r="O190" s="44" t="s">
        <v>173</v>
      </c>
      <c r="P190" s="44" t="s">
        <v>1</v>
      </c>
      <c r="Q190" s="45">
        <v>40030</v>
      </c>
      <c r="R190" s="44" t="s">
        <v>168</v>
      </c>
      <c r="S190" s="44" t="s">
        <v>1</v>
      </c>
      <c r="T190" s="44" t="s">
        <v>1</v>
      </c>
      <c r="U190" s="44" t="s">
        <v>1</v>
      </c>
      <c r="V190" s="44" t="s">
        <v>1</v>
      </c>
      <c r="W190" s="44" t="s">
        <v>1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0</v>
      </c>
      <c r="AG190" s="44" t="s">
        <v>1</v>
      </c>
      <c r="AH190" s="44" t="s">
        <v>1</v>
      </c>
      <c r="AI190" s="44" t="s">
        <v>1</v>
      </c>
      <c r="AJ190" s="44" t="s">
        <v>1</v>
      </c>
      <c r="AK190" s="44" t="s">
        <v>1</v>
      </c>
      <c r="AL190" s="44" t="s">
        <v>1</v>
      </c>
      <c r="AM190" s="44" t="s">
        <v>1</v>
      </c>
      <c r="AN190" s="44" t="s">
        <v>1</v>
      </c>
      <c r="AO190" s="44" t="s">
        <v>287</v>
      </c>
      <c r="AP190" s="44" t="s">
        <v>669</v>
      </c>
      <c r="AQ190" s="44" t="s">
        <v>583</v>
      </c>
      <c r="AR190" s="44" t="s">
        <v>1</v>
      </c>
      <c r="AS190" s="44" t="s">
        <v>152</v>
      </c>
      <c r="AT190" s="44" t="s">
        <v>153</v>
      </c>
      <c r="AU190" s="44" t="s">
        <v>154</v>
      </c>
      <c r="AV190" s="44" t="s">
        <v>154</v>
      </c>
      <c r="AW190" s="44">
        <v>5840.2963674100001</v>
      </c>
      <c r="AX190" s="44" t="s">
        <v>670</v>
      </c>
      <c r="AY190" s="44">
        <v>5840.2963674050352</v>
      </c>
      <c r="AZ190" s="44">
        <v>792896.15891788376</v>
      </c>
    </row>
    <row r="191" spans="1:52" ht="12.75" customHeight="1" x14ac:dyDescent="0.25">
      <c r="A191" s="43">
        <v>190</v>
      </c>
      <c r="B191" s="43">
        <v>32509</v>
      </c>
      <c r="C191" s="43">
        <v>32509</v>
      </c>
      <c r="D191" s="44" t="s">
        <v>744</v>
      </c>
      <c r="E191" s="44">
        <v>44.993926763091984</v>
      </c>
      <c r="F191" s="44" t="s">
        <v>745</v>
      </c>
      <c r="G191" s="44">
        <v>10373.6253084</v>
      </c>
      <c r="H191" s="44" t="s">
        <v>746</v>
      </c>
      <c r="I191" s="44">
        <v>10373.625320900001</v>
      </c>
      <c r="J191" s="43">
        <v>23345</v>
      </c>
      <c r="K191" s="44" t="s">
        <v>746</v>
      </c>
      <c r="L191" s="44" t="s">
        <v>746</v>
      </c>
      <c r="M191" s="44" t="s">
        <v>1</v>
      </c>
      <c r="N191" s="44" t="s">
        <v>145</v>
      </c>
      <c r="O191" s="44" t="s">
        <v>173</v>
      </c>
      <c r="P191" s="44" t="s">
        <v>1</v>
      </c>
      <c r="Q191" s="45">
        <v>40030</v>
      </c>
      <c r="R191" s="44" t="s">
        <v>168</v>
      </c>
      <c r="S191" s="44" t="s">
        <v>1</v>
      </c>
      <c r="T191" s="44" t="s">
        <v>1</v>
      </c>
      <c r="U191" s="44" t="s">
        <v>1</v>
      </c>
      <c r="V191" s="44" t="s">
        <v>1</v>
      </c>
      <c r="W191" s="44" t="s">
        <v>1</v>
      </c>
      <c r="X191" s="44">
        <v>0</v>
      </c>
      <c r="Y191" s="44">
        <v>0</v>
      </c>
      <c r="Z191" s="44">
        <v>0</v>
      </c>
      <c r="AA191" s="44">
        <v>0</v>
      </c>
      <c r="AB191" s="44">
        <v>0</v>
      </c>
      <c r="AC191" s="44">
        <v>0</v>
      </c>
      <c r="AD191" s="44">
        <v>0</v>
      </c>
      <c r="AE191" s="44">
        <v>0</v>
      </c>
      <c r="AF191" s="44">
        <v>0</v>
      </c>
      <c r="AG191" s="44" t="s">
        <v>1</v>
      </c>
      <c r="AH191" s="44" t="s">
        <v>1</v>
      </c>
      <c r="AI191" s="44" t="s">
        <v>1</v>
      </c>
      <c r="AJ191" s="44" t="s">
        <v>1</v>
      </c>
      <c r="AK191" s="44" t="s">
        <v>1</v>
      </c>
      <c r="AL191" s="44" t="s">
        <v>1</v>
      </c>
      <c r="AM191" s="44" t="s">
        <v>1</v>
      </c>
      <c r="AN191" s="44" t="s">
        <v>1</v>
      </c>
      <c r="AO191" s="44" t="s">
        <v>329</v>
      </c>
      <c r="AP191" s="44" t="s">
        <v>669</v>
      </c>
      <c r="AQ191" s="44" t="s">
        <v>151</v>
      </c>
      <c r="AR191" s="44" t="s">
        <v>1</v>
      </c>
      <c r="AS191" s="44" t="s">
        <v>152</v>
      </c>
      <c r="AT191" s="44" t="s">
        <v>153</v>
      </c>
      <c r="AU191" s="44" t="s">
        <v>154</v>
      </c>
      <c r="AV191" s="44" t="s">
        <v>154</v>
      </c>
      <c r="AW191" s="44">
        <v>10373.625320900001</v>
      </c>
      <c r="AX191" s="44" t="s">
        <v>670</v>
      </c>
      <c r="AY191" s="44">
        <v>10373.625320900315</v>
      </c>
      <c r="AZ191" s="44">
        <v>1959307.8644333717</v>
      </c>
    </row>
    <row r="192" spans="1:52" ht="12.75" customHeight="1" x14ac:dyDescent="0.25">
      <c r="A192" s="43">
        <v>191</v>
      </c>
      <c r="B192" s="43">
        <v>33618</v>
      </c>
      <c r="C192" s="43">
        <v>33618</v>
      </c>
      <c r="D192" s="44" t="s">
        <v>747</v>
      </c>
      <c r="E192" s="44">
        <v>39.491577142279532</v>
      </c>
      <c r="F192" s="44" t="s">
        <v>748</v>
      </c>
      <c r="G192" s="44">
        <v>5245.07357667</v>
      </c>
      <c r="H192" s="44" t="s">
        <v>749</v>
      </c>
      <c r="I192" s="44">
        <v>5245.0730171799996</v>
      </c>
      <c r="J192" s="43">
        <v>23330</v>
      </c>
      <c r="K192" s="44" t="s">
        <v>749</v>
      </c>
      <c r="L192" s="44" t="s">
        <v>749</v>
      </c>
      <c r="M192" s="44" t="s">
        <v>1</v>
      </c>
      <c r="N192" s="44" t="s">
        <v>145</v>
      </c>
      <c r="O192" s="44" t="s">
        <v>173</v>
      </c>
      <c r="P192" s="44" t="s">
        <v>1</v>
      </c>
      <c r="Q192" s="45">
        <v>40030</v>
      </c>
      <c r="R192" s="44" t="s">
        <v>168</v>
      </c>
      <c r="S192" s="44" t="s">
        <v>1</v>
      </c>
      <c r="T192" s="44" t="s">
        <v>1</v>
      </c>
      <c r="U192" s="44" t="s">
        <v>1</v>
      </c>
      <c r="V192" s="44" t="s">
        <v>1</v>
      </c>
      <c r="W192" s="44" t="s">
        <v>1</v>
      </c>
      <c r="X192" s="44">
        <v>0</v>
      </c>
      <c r="Y192" s="44">
        <v>0</v>
      </c>
      <c r="Z192" s="44">
        <v>0</v>
      </c>
      <c r="AA192" s="44">
        <v>0</v>
      </c>
      <c r="AB192" s="44">
        <v>0</v>
      </c>
      <c r="AC192" s="44">
        <v>0</v>
      </c>
      <c r="AD192" s="44">
        <v>0</v>
      </c>
      <c r="AE192" s="44">
        <v>0</v>
      </c>
      <c r="AF192" s="44">
        <v>0</v>
      </c>
      <c r="AG192" s="44" t="s">
        <v>1</v>
      </c>
      <c r="AH192" s="44" t="s">
        <v>1</v>
      </c>
      <c r="AI192" s="44" t="s">
        <v>1</v>
      </c>
      <c r="AJ192" s="44" t="s">
        <v>1</v>
      </c>
      <c r="AK192" s="44" t="s">
        <v>1</v>
      </c>
      <c r="AL192" s="44" t="s">
        <v>1</v>
      </c>
      <c r="AM192" s="44" t="s">
        <v>1</v>
      </c>
      <c r="AN192" s="44" t="s">
        <v>1</v>
      </c>
      <c r="AO192" s="44" t="s">
        <v>161</v>
      </c>
      <c r="AP192" s="44" t="s">
        <v>175</v>
      </c>
      <c r="AQ192" s="44" t="s">
        <v>151</v>
      </c>
      <c r="AR192" s="44" t="s">
        <v>750</v>
      </c>
      <c r="AS192" s="44" t="s">
        <v>152</v>
      </c>
      <c r="AT192" s="44" t="s">
        <v>153</v>
      </c>
      <c r="AU192" s="44" t="s">
        <v>154</v>
      </c>
      <c r="AV192" s="44" t="s">
        <v>154</v>
      </c>
      <c r="AW192" s="44">
        <v>5245.0730171799996</v>
      </c>
      <c r="AX192" s="44" t="s">
        <v>670</v>
      </c>
      <c r="AY192" s="44">
        <v>5245.0730171830628</v>
      </c>
      <c r="AZ192" s="44">
        <v>1719990.3156558976</v>
      </c>
    </row>
    <row r="193" spans="1:52" ht="12.75" customHeight="1" x14ac:dyDescent="0.25">
      <c r="A193" s="43">
        <v>192</v>
      </c>
      <c r="B193" s="43">
        <v>33784</v>
      </c>
      <c r="C193" s="43">
        <v>33784</v>
      </c>
      <c r="D193" s="44" t="s">
        <v>751</v>
      </c>
      <c r="E193" s="44">
        <v>659.94059347199845</v>
      </c>
      <c r="F193" s="44" t="s">
        <v>752</v>
      </c>
      <c r="G193" s="44">
        <v>21447.531520199998</v>
      </c>
      <c r="H193" s="44" t="s">
        <v>753</v>
      </c>
      <c r="I193" s="44">
        <v>21447.531225899998</v>
      </c>
      <c r="J193" s="43">
        <v>23353</v>
      </c>
      <c r="K193" s="44" t="s">
        <v>753</v>
      </c>
      <c r="L193" s="44" t="s">
        <v>753</v>
      </c>
      <c r="M193" s="44" t="s">
        <v>1</v>
      </c>
      <c r="N193" s="44" t="s">
        <v>145</v>
      </c>
      <c r="O193" s="44" t="s">
        <v>173</v>
      </c>
      <c r="P193" s="44" t="s">
        <v>1</v>
      </c>
      <c r="Q193" s="45">
        <v>40030</v>
      </c>
      <c r="R193" s="44" t="s">
        <v>168</v>
      </c>
      <c r="S193" s="44" t="s">
        <v>1</v>
      </c>
      <c r="T193" s="44" t="s">
        <v>1</v>
      </c>
      <c r="U193" s="44" t="s">
        <v>1</v>
      </c>
      <c r="V193" s="44" t="s">
        <v>1</v>
      </c>
      <c r="W193" s="44" t="s">
        <v>1</v>
      </c>
      <c r="X193" s="44">
        <v>0</v>
      </c>
      <c r="Y193" s="44">
        <v>0</v>
      </c>
      <c r="Z193" s="44">
        <v>0</v>
      </c>
      <c r="AA193" s="44">
        <v>0</v>
      </c>
      <c r="AB193" s="44">
        <v>0</v>
      </c>
      <c r="AC193" s="44">
        <v>0</v>
      </c>
      <c r="AD193" s="44">
        <v>0</v>
      </c>
      <c r="AE193" s="44">
        <v>0</v>
      </c>
      <c r="AF193" s="44">
        <v>0</v>
      </c>
      <c r="AG193" s="44" t="s">
        <v>1</v>
      </c>
      <c r="AH193" s="44" t="s">
        <v>1</v>
      </c>
      <c r="AI193" s="44" t="s">
        <v>1</v>
      </c>
      <c r="AJ193" s="44" t="s">
        <v>1</v>
      </c>
      <c r="AK193" s="44" t="s">
        <v>1</v>
      </c>
      <c r="AL193" s="44" t="s">
        <v>1</v>
      </c>
      <c r="AM193" s="44" t="s">
        <v>1</v>
      </c>
      <c r="AN193" s="44" t="s">
        <v>1</v>
      </c>
      <c r="AO193" s="44" t="s">
        <v>277</v>
      </c>
      <c r="AP193" s="44" t="s">
        <v>669</v>
      </c>
      <c r="AQ193" s="44" t="s">
        <v>151</v>
      </c>
      <c r="AR193" s="44" t="s">
        <v>1</v>
      </c>
      <c r="AS193" s="44" t="s">
        <v>152</v>
      </c>
      <c r="AT193" s="44" t="s">
        <v>153</v>
      </c>
      <c r="AU193" s="44" t="s">
        <v>154</v>
      </c>
      <c r="AV193" s="44" t="s">
        <v>154</v>
      </c>
      <c r="AW193" s="44">
        <v>21447.531225899998</v>
      </c>
      <c r="AX193" s="44" t="s">
        <v>670</v>
      </c>
      <c r="AY193" s="44">
        <v>21447.531225904178</v>
      </c>
      <c r="AZ193" s="44">
        <v>28742403.472964108</v>
      </c>
    </row>
    <row r="194" spans="1:52" ht="12.75" customHeight="1" x14ac:dyDescent="0.25">
      <c r="A194" s="43">
        <v>193</v>
      </c>
      <c r="B194" s="43">
        <v>33967</v>
      </c>
      <c r="C194" s="43">
        <v>33967</v>
      </c>
      <c r="D194" s="44" t="s">
        <v>653</v>
      </c>
      <c r="E194" s="44">
        <v>659.00591152837978</v>
      </c>
      <c r="F194" s="44" t="s">
        <v>654</v>
      </c>
      <c r="G194" s="44">
        <v>21571.211317500001</v>
      </c>
      <c r="H194" s="44" t="s">
        <v>655</v>
      </c>
      <c r="I194" s="44">
        <v>21571.211196600001</v>
      </c>
      <c r="J194" s="43">
        <v>23092</v>
      </c>
      <c r="K194" s="44" t="s">
        <v>655</v>
      </c>
      <c r="L194" s="44" t="s">
        <v>655</v>
      </c>
      <c r="M194" s="44" t="s">
        <v>1</v>
      </c>
      <c r="N194" s="44" t="s">
        <v>145</v>
      </c>
      <c r="O194" s="44" t="s">
        <v>173</v>
      </c>
      <c r="P194" s="44" t="s">
        <v>1</v>
      </c>
      <c r="Q194" s="45">
        <v>40030</v>
      </c>
      <c r="R194" s="44" t="s">
        <v>168</v>
      </c>
      <c r="S194" s="44" t="s">
        <v>1</v>
      </c>
      <c r="T194" s="44" t="s">
        <v>1</v>
      </c>
      <c r="U194" s="44" t="s">
        <v>1</v>
      </c>
      <c r="V194" s="44" t="s">
        <v>1</v>
      </c>
      <c r="W194" s="44" t="s">
        <v>1</v>
      </c>
      <c r="X194" s="44">
        <v>0</v>
      </c>
      <c r="Y194" s="44">
        <v>0</v>
      </c>
      <c r="Z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4">
        <v>0</v>
      </c>
      <c r="AF194" s="44">
        <v>0</v>
      </c>
      <c r="AG194" s="44" t="s">
        <v>1</v>
      </c>
      <c r="AH194" s="44" t="s">
        <v>1</v>
      </c>
      <c r="AI194" s="44" t="s">
        <v>1</v>
      </c>
      <c r="AJ194" s="44" t="s">
        <v>1</v>
      </c>
      <c r="AK194" s="44" t="s">
        <v>1</v>
      </c>
      <c r="AL194" s="44" t="s">
        <v>1</v>
      </c>
      <c r="AM194" s="44" t="s">
        <v>1</v>
      </c>
      <c r="AN194" s="44" t="s">
        <v>1</v>
      </c>
      <c r="AO194" s="44" t="s">
        <v>187</v>
      </c>
      <c r="AP194" s="44" t="s">
        <v>175</v>
      </c>
      <c r="AQ194" s="44" t="s">
        <v>583</v>
      </c>
      <c r="AR194" s="44" t="s">
        <v>1</v>
      </c>
      <c r="AS194" s="44" t="s">
        <v>152</v>
      </c>
      <c r="AT194" s="44" t="s">
        <v>153</v>
      </c>
      <c r="AU194" s="44" t="s">
        <v>154</v>
      </c>
      <c r="AV194" s="44" t="s">
        <v>154</v>
      </c>
      <c r="AW194" s="44">
        <v>21571.211196600001</v>
      </c>
      <c r="AX194" s="44" t="s">
        <v>670</v>
      </c>
      <c r="AY194" s="44">
        <v>21150.448440357188</v>
      </c>
      <c r="AZ194" s="44">
        <v>28701902.947929084</v>
      </c>
    </row>
    <row r="195" spans="1:52" ht="12.75" customHeight="1" x14ac:dyDescent="0.25">
      <c r="A195" s="43">
        <v>194</v>
      </c>
      <c r="B195" s="43">
        <v>34057</v>
      </c>
      <c r="C195" s="43">
        <v>34057</v>
      </c>
      <c r="D195" s="44" t="s">
        <v>754</v>
      </c>
      <c r="E195" s="44">
        <v>710.48798535259471</v>
      </c>
      <c r="F195" s="44" t="s">
        <v>755</v>
      </c>
      <c r="G195" s="44">
        <v>25969.7251153</v>
      </c>
      <c r="H195" s="44" t="s">
        <v>756</v>
      </c>
      <c r="I195" s="44">
        <v>25969.725373099998</v>
      </c>
      <c r="J195" s="43">
        <v>23106</v>
      </c>
      <c r="K195" s="44" t="s">
        <v>756</v>
      </c>
      <c r="L195" s="44" t="s">
        <v>756</v>
      </c>
      <c r="M195" s="44" t="s">
        <v>1</v>
      </c>
      <c r="N195" s="44" t="s">
        <v>145</v>
      </c>
      <c r="O195" s="44" t="s">
        <v>173</v>
      </c>
      <c r="P195" s="44" t="s">
        <v>1</v>
      </c>
      <c r="Q195" s="45">
        <v>40030</v>
      </c>
      <c r="R195" s="44" t="s">
        <v>168</v>
      </c>
      <c r="S195" s="44" t="s">
        <v>1</v>
      </c>
      <c r="T195" s="44" t="s">
        <v>1</v>
      </c>
      <c r="U195" s="44" t="s">
        <v>1</v>
      </c>
      <c r="V195" s="44" t="s">
        <v>1</v>
      </c>
      <c r="W195" s="44" t="s">
        <v>1</v>
      </c>
      <c r="X195" s="44">
        <v>0</v>
      </c>
      <c r="Y195" s="44">
        <v>0</v>
      </c>
      <c r="Z195" s="44">
        <v>0</v>
      </c>
      <c r="AA195" s="44">
        <v>0</v>
      </c>
      <c r="AB195" s="44">
        <v>0</v>
      </c>
      <c r="AC195" s="44">
        <v>0</v>
      </c>
      <c r="AD195" s="44">
        <v>0</v>
      </c>
      <c r="AE195" s="44">
        <v>0</v>
      </c>
      <c r="AF195" s="44">
        <v>0</v>
      </c>
      <c r="AG195" s="44" t="s">
        <v>1</v>
      </c>
      <c r="AH195" s="44" t="s">
        <v>1</v>
      </c>
      <c r="AI195" s="44" t="s">
        <v>1</v>
      </c>
      <c r="AJ195" s="44" t="s">
        <v>1</v>
      </c>
      <c r="AK195" s="44" t="s">
        <v>1</v>
      </c>
      <c r="AL195" s="44" t="s">
        <v>1</v>
      </c>
      <c r="AM195" s="44" t="s">
        <v>1</v>
      </c>
      <c r="AN195" s="44" t="s">
        <v>1</v>
      </c>
      <c r="AO195" s="44" t="s">
        <v>256</v>
      </c>
      <c r="AP195" s="44" t="s">
        <v>669</v>
      </c>
      <c r="AQ195" s="44" t="s">
        <v>583</v>
      </c>
      <c r="AR195" s="44" t="s">
        <v>1</v>
      </c>
      <c r="AS195" s="44" t="s">
        <v>152</v>
      </c>
      <c r="AT195" s="44" t="s">
        <v>153</v>
      </c>
      <c r="AU195" s="44" t="s">
        <v>154</v>
      </c>
      <c r="AV195" s="44" t="s">
        <v>154</v>
      </c>
      <c r="AW195" s="44">
        <v>25969.725373099998</v>
      </c>
      <c r="AX195" s="44" t="s">
        <v>670</v>
      </c>
      <c r="AY195" s="44">
        <v>25969.725373118948</v>
      </c>
      <c r="AZ195" s="44">
        <v>30944055.151435804</v>
      </c>
    </row>
    <row r="196" spans="1:52" ht="12.75" customHeight="1" x14ac:dyDescent="0.25">
      <c r="A196" s="43">
        <v>195</v>
      </c>
      <c r="B196" s="43">
        <v>34060</v>
      </c>
      <c r="C196" s="43">
        <v>34060</v>
      </c>
      <c r="D196" s="44" t="s">
        <v>757</v>
      </c>
      <c r="E196" s="44">
        <v>685.27422190371158</v>
      </c>
      <c r="F196" s="44" t="s">
        <v>758</v>
      </c>
      <c r="G196" s="44">
        <v>21896.2072033</v>
      </c>
      <c r="H196" s="44" t="s">
        <v>759</v>
      </c>
      <c r="I196" s="44">
        <v>21896.207155399999</v>
      </c>
      <c r="J196" s="43">
        <v>23107</v>
      </c>
      <c r="K196" s="44" t="s">
        <v>759</v>
      </c>
      <c r="L196" s="44" t="s">
        <v>759</v>
      </c>
      <c r="M196" s="44" t="s">
        <v>1</v>
      </c>
      <c r="N196" s="44" t="s">
        <v>145</v>
      </c>
      <c r="O196" s="44" t="s">
        <v>173</v>
      </c>
      <c r="P196" s="44" t="s">
        <v>1</v>
      </c>
      <c r="Q196" s="45">
        <v>40030</v>
      </c>
      <c r="R196" s="44" t="s">
        <v>168</v>
      </c>
      <c r="S196" s="44" t="s">
        <v>1</v>
      </c>
      <c r="T196" s="44" t="s">
        <v>1</v>
      </c>
      <c r="U196" s="44" t="s">
        <v>1</v>
      </c>
      <c r="V196" s="44" t="s">
        <v>1</v>
      </c>
      <c r="W196" s="44" t="s">
        <v>1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0</v>
      </c>
      <c r="AG196" s="44" t="s">
        <v>1</v>
      </c>
      <c r="AH196" s="44" t="s">
        <v>1</v>
      </c>
      <c r="AI196" s="44" t="s">
        <v>1</v>
      </c>
      <c r="AJ196" s="44" t="s">
        <v>1</v>
      </c>
      <c r="AK196" s="44" t="s">
        <v>1</v>
      </c>
      <c r="AL196" s="44" t="s">
        <v>1</v>
      </c>
      <c r="AM196" s="44" t="s">
        <v>1</v>
      </c>
      <c r="AN196" s="44" t="s">
        <v>1</v>
      </c>
      <c r="AO196" s="44" t="s">
        <v>169</v>
      </c>
      <c r="AP196" s="44" t="s">
        <v>669</v>
      </c>
      <c r="AQ196" s="44" t="s">
        <v>583</v>
      </c>
      <c r="AR196" s="44" t="s">
        <v>1</v>
      </c>
      <c r="AS196" s="44" t="s">
        <v>152</v>
      </c>
      <c r="AT196" s="44" t="s">
        <v>153</v>
      </c>
      <c r="AU196" s="44" t="s">
        <v>154</v>
      </c>
      <c r="AV196" s="44" t="s">
        <v>154</v>
      </c>
      <c r="AW196" s="44">
        <v>21896.207155399999</v>
      </c>
      <c r="AX196" s="44" t="s">
        <v>670</v>
      </c>
      <c r="AY196" s="44">
        <v>21896.207155366938</v>
      </c>
      <c r="AZ196" s="44">
        <v>29845866.725490168</v>
      </c>
    </row>
    <row r="197" spans="1:52" ht="12.75" customHeight="1" x14ac:dyDescent="0.25">
      <c r="A197" s="43">
        <v>196</v>
      </c>
      <c r="B197" s="43">
        <v>35571</v>
      </c>
      <c r="C197" s="43">
        <v>35571</v>
      </c>
      <c r="D197" s="44" t="s">
        <v>760</v>
      </c>
      <c r="E197" s="44">
        <v>2.9083601298236892</v>
      </c>
      <c r="F197" s="44" t="s">
        <v>761</v>
      </c>
      <c r="G197" s="44">
        <v>1594.35895332</v>
      </c>
      <c r="H197" s="44" t="s">
        <v>762</v>
      </c>
      <c r="I197" s="44">
        <v>1594.35878123</v>
      </c>
      <c r="J197" s="43">
        <v>23470</v>
      </c>
      <c r="K197" s="44" t="s">
        <v>762</v>
      </c>
      <c r="L197" s="44" t="s">
        <v>762</v>
      </c>
      <c r="M197" s="44" t="s">
        <v>1</v>
      </c>
      <c r="N197" s="44" t="s">
        <v>145</v>
      </c>
      <c r="O197" s="44" t="s">
        <v>173</v>
      </c>
      <c r="P197" s="44" t="s">
        <v>1</v>
      </c>
      <c r="Q197" s="45">
        <v>40030</v>
      </c>
      <c r="R197" s="44" t="s">
        <v>168</v>
      </c>
      <c r="S197" s="44" t="s">
        <v>1</v>
      </c>
      <c r="T197" s="44" t="s">
        <v>1</v>
      </c>
      <c r="U197" s="44" t="s">
        <v>1</v>
      </c>
      <c r="V197" s="44" t="s">
        <v>1</v>
      </c>
      <c r="W197" s="44" t="s">
        <v>1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4">
        <v>0</v>
      </c>
      <c r="AF197" s="44">
        <v>0</v>
      </c>
      <c r="AG197" s="44" t="s">
        <v>1</v>
      </c>
      <c r="AH197" s="44" t="s">
        <v>1</v>
      </c>
      <c r="AI197" s="44" t="s">
        <v>1</v>
      </c>
      <c r="AJ197" s="44" t="s">
        <v>1</v>
      </c>
      <c r="AK197" s="44" t="s">
        <v>1</v>
      </c>
      <c r="AL197" s="44" t="s">
        <v>1</v>
      </c>
      <c r="AM197" s="44" t="s">
        <v>1</v>
      </c>
      <c r="AN197" s="44" t="s">
        <v>1</v>
      </c>
      <c r="AO197" s="44" t="s">
        <v>224</v>
      </c>
      <c r="AP197" s="44" t="s">
        <v>175</v>
      </c>
      <c r="AQ197" s="44" t="s">
        <v>151</v>
      </c>
      <c r="AR197" s="44" t="s">
        <v>1</v>
      </c>
      <c r="AS197" s="44" t="s">
        <v>152</v>
      </c>
      <c r="AT197" s="44" t="s">
        <v>153</v>
      </c>
      <c r="AU197" s="44" t="s">
        <v>154</v>
      </c>
      <c r="AV197" s="44" t="s">
        <v>154</v>
      </c>
      <c r="AW197" s="44">
        <v>1594.35878123</v>
      </c>
      <c r="AX197" s="44" t="s">
        <v>670</v>
      </c>
      <c r="AY197" s="44">
        <v>1480.9702223493632</v>
      </c>
      <c r="AZ197" s="44">
        <v>126669.88896105159</v>
      </c>
    </row>
    <row r="198" spans="1:52" ht="12.75" customHeight="1" x14ac:dyDescent="0.25">
      <c r="A198" s="43">
        <v>197</v>
      </c>
      <c r="B198" s="43">
        <v>36699</v>
      </c>
      <c r="C198" s="43">
        <v>36699</v>
      </c>
      <c r="D198" s="44" t="s">
        <v>763</v>
      </c>
      <c r="E198" s="44">
        <v>142.84590034526659</v>
      </c>
      <c r="F198" s="44" t="s">
        <v>764</v>
      </c>
      <c r="G198" s="44">
        <v>11771.6009397</v>
      </c>
      <c r="H198" s="44" t="s">
        <v>765</v>
      </c>
      <c r="I198" s="44">
        <v>11771.6009665</v>
      </c>
      <c r="J198" s="43">
        <v>23086</v>
      </c>
      <c r="K198" s="44" t="s">
        <v>765</v>
      </c>
      <c r="L198" s="44" t="s">
        <v>765</v>
      </c>
      <c r="M198" s="44" t="s">
        <v>1</v>
      </c>
      <c r="N198" s="44" t="s">
        <v>145</v>
      </c>
      <c r="O198" s="44" t="s">
        <v>173</v>
      </c>
      <c r="P198" s="44" t="s">
        <v>1</v>
      </c>
      <c r="Q198" s="45">
        <v>40030</v>
      </c>
      <c r="R198" s="44" t="s">
        <v>168</v>
      </c>
      <c r="S198" s="44" t="s">
        <v>1</v>
      </c>
      <c r="T198" s="44" t="s">
        <v>1</v>
      </c>
      <c r="U198" s="44" t="s">
        <v>1</v>
      </c>
      <c r="V198" s="44" t="s">
        <v>1</v>
      </c>
      <c r="W198" s="44" t="s">
        <v>1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0</v>
      </c>
      <c r="AF198" s="44">
        <v>0</v>
      </c>
      <c r="AG198" s="44" t="s">
        <v>1</v>
      </c>
      <c r="AH198" s="44" t="s">
        <v>1</v>
      </c>
      <c r="AI198" s="44" t="s">
        <v>1</v>
      </c>
      <c r="AJ198" s="44" t="s">
        <v>1</v>
      </c>
      <c r="AK198" s="44" t="s">
        <v>1</v>
      </c>
      <c r="AL198" s="44" t="s">
        <v>1</v>
      </c>
      <c r="AM198" s="44" t="s">
        <v>1</v>
      </c>
      <c r="AN198" s="44" t="s">
        <v>1</v>
      </c>
      <c r="AO198" s="44" t="s">
        <v>249</v>
      </c>
      <c r="AP198" s="44" t="s">
        <v>175</v>
      </c>
      <c r="AQ198" s="44" t="s">
        <v>583</v>
      </c>
      <c r="AR198" s="44" t="s">
        <v>687</v>
      </c>
      <c r="AS198" s="44" t="s">
        <v>152</v>
      </c>
      <c r="AT198" s="44" t="s">
        <v>153</v>
      </c>
      <c r="AU198" s="44" t="s">
        <v>154</v>
      </c>
      <c r="AV198" s="44" t="s">
        <v>154</v>
      </c>
      <c r="AW198" s="44">
        <v>11771.6009665</v>
      </c>
      <c r="AX198" s="44" t="s">
        <v>670</v>
      </c>
      <c r="AY198" s="44">
        <v>11771.600966472659</v>
      </c>
      <c r="AZ198" s="44">
        <v>6221609.7038669595</v>
      </c>
    </row>
    <row r="199" spans="1:52" ht="12.75" customHeight="1" x14ac:dyDescent="0.25">
      <c r="A199" s="43">
        <v>198</v>
      </c>
      <c r="B199" s="43">
        <v>36745</v>
      </c>
      <c r="C199" s="43">
        <v>36745</v>
      </c>
      <c r="D199" s="44" t="s">
        <v>766</v>
      </c>
      <c r="E199" s="44">
        <v>682.5123409648221</v>
      </c>
      <c r="F199" s="44" t="s">
        <v>767</v>
      </c>
      <c r="G199" s="44">
        <v>21895.339928599999</v>
      </c>
      <c r="H199" s="44" t="s">
        <v>768</v>
      </c>
      <c r="I199" s="44">
        <v>21895.339619099999</v>
      </c>
      <c r="J199" s="43">
        <v>23124</v>
      </c>
      <c r="K199" s="44" t="s">
        <v>768</v>
      </c>
      <c r="L199" s="44" t="s">
        <v>768</v>
      </c>
      <c r="M199" s="44" t="s">
        <v>1</v>
      </c>
      <c r="N199" s="44" t="s">
        <v>145</v>
      </c>
      <c r="O199" s="44" t="s">
        <v>173</v>
      </c>
      <c r="P199" s="44" t="s">
        <v>1</v>
      </c>
      <c r="Q199" s="45">
        <v>40030</v>
      </c>
      <c r="R199" s="44" t="s">
        <v>168</v>
      </c>
      <c r="S199" s="44" t="s">
        <v>1</v>
      </c>
      <c r="T199" s="44" t="s">
        <v>1</v>
      </c>
      <c r="U199" s="44" t="s">
        <v>1</v>
      </c>
      <c r="V199" s="44" t="s">
        <v>1</v>
      </c>
      <c r="W199" s="44" t="s">
        <v>1</v>
      </c>
      <c r="X199" s="44">
        <v>0</v>
      </c>
      <c r="Y199" s="44">
        <v>0</v>
      </c>
      <c r="Z199" s="44">
        <v>0</v>
      </c>
      <c r="AA199" s="44">
        <v>0</v>
      </c>
      <c r="AB199" s="44">
        <v>0</v>
      </c>
      <c r="AC199" s="44">
        <v>0</v>
      </c>
      <c r="AD199" s="44">
        <v>0</v>
      </c>
      <c r="AE199" s="44">
        <v>0</v>
      </c>
      <c r="AF199" s="44">
        <v>0</v>
      </c>
      <c r="AG199" s="44" t="s">
        <v>1</v>
      </c>
      <c r="AH199" s="44" t="s">
        <v>1</v>
      </c>
      <c r="AI199" s="44" t="s">
        <v>1</v>
      </c>
      <c r="AJ199" s="44" t="s">
        <v>1</v>
      </c>
      <c r="AK199" s="44" t="s">
        <v>1</v>
      </c>
      <c r="AL199" s="44" t="s">
        <v>1</v>
      </c>
      <c r="AM199" s="44" t="s">
        <v>1</v>
      </c>
      <c r="AN199" s="44" t="s">
        <v>1</v>
      </c>
      <c r="AO199" s="44" t="s">
        <v>195</v>
      </c>
      <c r="AP199" s="44" t="s">
        <v>669</v>
      </c>
      <c r="AQ199" s="44" t="s">
        <v>583</v>
      </c>
      <c r="AR199" s="44" t="s">
        <v>1</v>
      </c>
      <c r="AS199" s="44" t="s">
        <v>152</v>
      </c>
      <c r="AT199" s="44" t="s">
        <v>153</v>
      </c>
      <c r="AU199" s="44" t="s">
        <v>154</v>
      </c>
      <c r="AV199" s="44" t="s">
        <v>154</v>
      </c>
      <c r="AW199" s="44">
        <v>21895.339619099999</v>
      </c>
      <c r="AX199" s="44" t="s">
        <v>670</v>
      </c>
      <c r="AY199" s="44">
        <v>21895.339619134422</v>
      </c>
      <c r="AZ199" s="44">
        <v>29725457.97709813</v>
      </c>
    </row>
    <row r="200" spans="1:52" ht="12.75" customHeight="1" x14ac:dyDescent="0.25">
      <c r="A200" s="43">
        <v>199</v>
      </c>
      <c r="B200" s="43">
        <v>36746</v>
      </c>
      <c r="C200" s="43">
        <v>36746</v>
      </c>
      <c r="D200" s="44" t="s">
        <v>769</v>
      </c>
      <c r="E200" s="44">
        <v>607.90366387454549</v>
      </c>
      <c r="F200" s="44" t="s">
        <v>770</v>
      </c>
      <c r="G200" s="44">
        <v>20618.390319400001</v>
      </c>
      <c r="H200" s="44" t="s">
        <v>771</v>
      </c>
      <c r="I200" s="44">
        <v>20618.389656300002</v>
      </c>
      <c r="J200" s="43">
        <v>23352</v>
      </c>
      <c r="K200" s="44" t="s">
        <v>771</v>
      </c>
      <c r="L200" s="44" t="s">
        <v>771</v>
      </c>
      <c r="M200" s="44" t="s">
        <v>1</v>
      </c>
      <c r="N200" s="44" t="s">
        <v>145</v>
      </c>
      <c r="O200" s="44" t="s">
        <v>173</v>
      </c>
      <c r="P200" s="44" t="s">
        <v>1</v>
      </c>
      <c r="Q200" s="45">
        <v>40030</v>
      </c>
      <c r="R200" s="44" t="s">
        <v>168</v>
      </c>
      <c r="S200" s="44" t="s">
        <v>1</v>
      </c>
      <c r="T200" s="44" t="s">
        <v>1</v>
      </c>
      <c r="U200" s="44" t="s">
        <v>1</v>
      </c>
      <c r="V200" s="44" t="s">
        <v>1</v>
      </c>
      <c r="W200" s="44" t="s">
        <v>1</v>
      </c>
      <c r="X200" s="44">
        <v>0</v>
      </c>
      <c r="Y200" s="44">
        <v>0</v>
      </c>
      <c r="Z200" s="44">
        <v>0</v>
      </c>
      <c r="AA200" s="44">
        <v>0</v>
      </c>
      <c r="AB200" s="44">
        <v>0</v>
      </c>
      <c r="AC200" s="44">
        <v>0</v>
      </c>
      <c r="AD200" s="44">
        <v>0</v>
      </c>
      <c r="AE200" s="44">
        <v>0</v>
      </c>
      <c r="AF200" s="44">
        <v>0</v>
      </c>
      <c r="AG200" s="44" t="s">
        <v>1</v>
      </c>
      <c r="AH200" s="44" t="s">
        <v>1</v>
      </c>
      <c r="AI200" s="44" t="s">
        <v>1</v>
      </c>
      <c r="AJ200" s="44" t="s">
        <v>1</v>
      </c>
      <c r="AK200" s="44" t="s">
        <v>1</v>
      </c>
      <c r="AL200" s="44" t="s">
        <v>1</v>
      </c>
      <c r="AM200" s="44" t="s">
        <v>1</v>
      </c>
      <c r="AN200" s="44" t="s">
        <v>1</v>
      </c>
      <c r="AO200" s="44" t="s">
        <v>183</v>
      </c>
      <c r="AP200" s="44" t="s">
        <v>669</v>
      </c>
      <c r="AQ200" s="44" t="s">
        <v>151</v>
      </c>
      <c r="AR200" s="44" t="s">
        <v>1</v>
      </c>
      <c r="AS200" s="44" t="s">
        <v>152</v>
      </c>
      <c r="AT200" s="44" t="s">
        <v>153</v>
      </c>
      <c r="AU200" s="44" t="s">
        <v>154</v>
      </c>
      <c r="AV200" s="44" t="s">
        <v>154</v>
      </c>
      <c r="AW200" s="44">
        <v>20618.389656300002</v>
      </c>
      <c r="AX200" s="44" t="s">
        <v>670</v>
      </c>
      <c r="AY200" s="44">
        <v>20618.389656307514</v>
      </c>
      <c r="AZ200" s="44">
        <v>26476034.078576062</v>
      </c>
    </row>
    <row r="201" spans="1:52" ht="12.75" customHeight="1" x14ac:dyDescent="0.25">
      <c r="A201" s="43">
        <v>200</v>
      </c>
      <c r="B201" s="43">
        <v>37910</v>
      </c>
      <c r="C201" s="43">
        <v>37910</v>
      </c>
      <c r="D201" s="44" t="s">
        <v>656</v>
      </c>
      <c r="E201" s="44">
        <v>65.220991039653114</v>
      </c>
      <c r="F201" s="44" t="s">
        <v>657</v>
      </c>
      <c r="G201" s="44">
        <v>23038.020131500001</v>
      </c>
      <c r="H201" s="44" t="s">
        <v>658</v>
      </c>
      <c r="I201" s="44">
        <v>23038.019999100001</v>
      </c>
      <c r="J201" s="43">
        <v>23073</v>
      </c>
      <c r="K201" s="44" t="s">
        <v>658</v>
      </c>
      <c r="L201" s="44" t="s">
        <v>658</v>
      </c>
      <c r="M201" s="44" t="s">
        <v>1</v>
      </c>
      <c r="N201" s="44" t="s">
        <v>145</v>
      </c>
      <c r="O201" s="44" t="s">
        <v>173</v>
      </c>
      <c r="P201" s="44" t="s">
        <v>1</v>
      </c>
      <c r="Q201" s="45">
        <v>40030</v>
      </c>
      <c r="R201" s="44" t="s">
        <v>168</v>
      </c>
      <c r="S201" s="44" t="s">
        <v>1</v>
      </c>
      <c r="T201" s="44" t="s">
        <v>1</v>
      </c>
      <c r="U201" s="44" t="s">
        <v>1</v>
      </c>
      <c r="V201" s="44" t="s">
        <v>1</v>
      </c>
      <c r="W201" s="44" t="s">
        <v>1</v>
      </c>
      <c r="X201" s="44">
        <v>0</v>
      </c>
      <c r="Y201" s="44">
        <v>0</v>
      </c>
      <c r="Z201" s="44">
        <v>0</v>
      </c>
      <c r="AA201" s="44">
        <v>0</v>
      </c>
      <c r="AB201" s="44">
        <v>0</v>
      </c>
      <c r="AC201" s="44">
        <v>0</v>
      </c>
      <c r="AD201" s="44">
        <v>0</v>
      </c>
      <c r="AE201" s="44">
        <v>0</v>
      </c>
      <c r="AF201" s="44">
        <v>0</v>
      </c>
      <c r="AG201" s="44" t="s">
        <v>1</v>
      </c>
      <c r="AH201" s="44" t="s">
        <v>1</v>
      </c>
      <c r="AI201" s="44" t="s">
        <v>1</v>
      </c>
      <c r="AJ201" s="44" t="s">
        <v>1</v>
      </c>
      <c r="AK201" s="44" t="s">
        <v>1</v>
      </c>
      <c r="AL201" s="44" t="s">
        <v>1</v>
      </c>
      <c r="AM201" s="44" t="s">
        <v>1</v>
      </c>
      <c r="AN201" s="44" t="s">
        <v>1</v>
      </c>
      <c r="AO201" s="44" t="s">
        <v>179</v>
      </c>
      <c r="AP201" s="44" t="s">
        <v>175</v>
      </c>
      <c r="AQ201" s="44" t="s">
        <v>583</v>
      </c>
      <c r="AR201" s="44" t="s">
        <v>1</v>
      </c>
      <c r="AS201" s="44" t="s">
        <v>152</v>
      </c>
      <c r="AT201" s="44" t="s">
        <v>153</v>
      </c>
      <c r="AU201" s="44" t="s">
        <v>154</v>
      </c>
      <c r="AV201" s="44" t="s">
        <v>154</v>
      </c>
      <c r="AW201" s="44">
        <v>23038.019999100001</v>
      </c>
      <c r="AX201" s="44" t="s">
        <v>670</v>
      </c>
      <c r="AY201" s="44">
        <v>11943.15335419879</v>
      </c>
      <c r="AZ201" s="44">
        <v>2840548.1653291564</v>
      </c>
    </row>
    <row r="202" spans="1:52" ht="12.75" customHeight="1" x14ac:dyDescent="0.25">
      <c r="A202" s="43">
        <v>201</v>
      </c>
      <c r="B202" s="43">
        <v>37912</v>
      </c>
      <c r="C202" s="43">
        <v>37912</v>
      </c>
      <c r="D202" s="44" t="s">
        <v>659</v>
      </c>
      <c r="E202" s="44">
        <v>83.268173867834449</v>
      </c>
      <c r="F202" s="44" t="s">
        <v>660</v>
      </c>
      <c r="G202" s="44">
        <v>13061.3604607</v>
      </c>
      <c r="H202" s="44" t="s">
        <v>661</v>
      </c>
      <c r="I202" s="44">
        <v>13061.360718600001</v>
      </c>
      <c r="J202" s="43">
        <v>23458</v>
      </c>
      <c r="K202" s="44" t="s">
        <v>661</v>
      </c>
      <c r="L202" s="44" t="s">
        <v>661</v>
      </c>
      <c r="M202" s="44" t="s">
        <v>1</v>
      </c>
      <c r="N202" s="44" t="s">
        <v>145</v>
      </c>
      <c r="O202" s="44" t="s">
        <v>173</v>
      </c>
      <c r="P202" s="44" t="s">
        <v>1</v>
      </c>
      <c r="Q202" s="45">
        <v>40030</v>
      </c>
      <c r="R202" s="44" t="s">
        <v>168</v>
      </c>
      <c r="S202" s="44" t="s">
        <v>1</v>
      </c>
      <c r="T202" s="44" t="s">
        <v>1</v>
      </c>
      <c r="U202" s="44" t="s">
        <v>1</v>
      </c>
      <c r="V202" s="44" t="s">
        <v>1</v>
      </c>
      <c r="W202" s="44" t="s">
        <v>1</v>
      </c>
      <c r="X202" s="44">
        <v>0</v>
      </c>
      <c r="Y202" s="44">
        <v>0</v>
      </c>
      <c r="Z202" s="44">
        <v>0</v>
      </c>
      <c r="AA202" s="44">
        <v>0</v>
      </c>
      <c r="AB202" s="44">
        <v>0</v>
      </c>
      <c r="AC202" s="44">
        <v>0</v>
      </c>
      <c r="AD202" s="44">
        <v>0</v>
      </c>
      <c r="AE202" s="44">
        <v>0</v>
      </c>
      <c r="AF202" s="44">
        <v>0</v>
      </c>
      <c r="AG202" s="44" t="s">
        <v>1</v>
      </c>
      <c r="AH202" s="44" t="s">
        <v>1</v>
      </c>
      <c r="AI202" s="44" t="s">
        <v>1</v>
      </c>
      <c r="AJ202" s="44" t="s">
        <v>1</v>
      </c>
      <c r="AK202" s="44" t="s">
        <v>1</v>
      </c>
      <c r="AL202" s="44" t="s">
        <v>1</v>
      </c>
      <c r="AM202" s="44" t="s">
        <v>1</v>
      </c>
      <c r="AN202" s="44" t="s">
        <v>1</v>
      </c>
      <c r="AO202" s="44" t="s">
        <v>224</v>
      </c>
      <c r="AP202" s="44" t="s">
        <v>175</v>
      </c>
      <c r="AQ202" s="44" t="s">
        <v>151</v>
      </c>
      <c r="AR202" s="44" t="s">
        <v>1</v>
      </c>
      <c r="AS202" s="44" t="s">
        <v>152</v>
      </c>
      <c r="AT202" s="44" t="s">
        <v>153</v>
      </c>
      <c r="AU202" s="44" t="s">
        <v>154</v>
      </c>
      <c r="AV202" s="44" t="s">
        <v>154</v>
      </c>
      <c r="AW202" s="44">
        <v>13061.360718600001</v>
      </c>
      <c r="AX202" s="44" t="s">
        <v>670</v>
      </c>
      <c r="AY202" s="44">
        <v>9493.7160521893111</v>
      </c>
      <c r="AZ202" s="44">
        <v>3626461.7274037716</v>
      </c>
    </row>
    <row r="203" spans="1:52" ht="12.75" customHeight="1" x14ac:dyDescent="0.25">
      <c r="A203" s="43">
        <v>202</v>
      </c>
      <c r="B203" s="43">
        <v>39084</v>
      </c>
      <c r="C203" s="43">
        <v>39084</v>
      </c>
      <c r="D203" s="44" t="s">
        <v>772</v>
      </c>
      <c r="E203" s="44">
        <v>674.07033106008589</v>
      </c>
      <c r="F203" s="44" t="s">
        <v>773</v>
      </c>
      <c r="G203" s="44">
        <v>21735.642991699999</v>
      </c>
      <c r="H203" s="44" t="s">
        <v>774</v>
      </c>
      <c r="I203" s="44">
        <v>21735.643064700002</v>
      </c>
      <c r="J203" s="43">
        <v>23122</v>
      </c>
      <c r="K203" s="44" t="s">
        <v>774</v>
      </c>
      <c r="L203" s="44" t="s">
        <v>774</v>
      </c>
      <c r="M203" s="44" t="s">
        <v>1</v>
      </c>
      <c r="N203" s="44" t="s">
        <v>145</v>
      </c>
      <c r="O203" s="44" t="s">
        <v>173</v>
      </c>
      <c r="P203" s="44" t="s">
        <v>1</v>
      </c>
      <c r="Q203" s="45">
        <v>40030</v>
      </c>
      <c r="R203" s="44" t="s">
        <v>168</v>
      </c>
      <c r="S203" s="44" t="s">
        <v>1</v>
      </c>
      <c r="T203" s="44" t="s">
        <v>1</v>
      </c>
      <c r="U203" s="44" t="s">
        <v>1</v>
      </c>
      <c r="V203" s="44" t="s">
        <v>1</v>
      </c>
      <c r="W203" s="44" t="s">
        <v>1</v>
      </c>
      <c r="X203" s="44">
        <v>0</v>
      </c>
      <c r="Y203" s="44">
        <v>0</v>
      </c>
      <c r="Z203" s="44">
        <v>0</v>
      </c>
      <c r="AA203" s="44">
        <v>0</v>
      </c>
      <c r="AB203" s="44">
        <v>0</v>
      </c>
      <c r="AC203" s="44">
        <v>0</v>
      </c>
      <c r="AD203" s="44">
        <v>0</v>
      </c>
      <c r="AE203" s="44">
        <v>0</v>
      </c>
      <c r="AF203" s="44">
        <v>0</v>
      </c>
      <c r="AG203" s="44" t="s">
        <v>1</v>
      </c>
      <c r="AH203" s="44" t="s">
        <v>1</v>
      </c>
      <c r="AI203" s="44" t="s">
        <v>1</v>
      </c>
      <c r="AJ203" s="44" t="s">
        <v>1</v>
      </c>
      <c r="AK203" s="44" t="s">
        <v>1</v>
      </c>
      <c r="AL203" s="44" t="s">
        <v>1</v>
      </c>
      <c r="AM203" s="44" t="s">
        <v>1</v>
      </c>
      <c r="AN203" s="44" t="s">
        <v>1</v>
      </c>
      <c r="AO203" s="44" t="s">
        <v>413</v>
      </c>
      <c r="AP203" s="44" t="s">
        <v>669</v>
      </c>
      <c r="AQ203" s="44" t="s">
        <v>583</v>
      </c>
      <c r="AR203" s="44" t="s">
        <v>1</v>
      </c>
      <c r="AS203" s="44" t="s">
        <v>152</v>
      </c>
      <c r="AT203" s="44" t="s">
        <v>153</v>
      </c>
      <c r="AU203" s="44" t="s">
        <v>154</v>
      </c>
      <c r="AV203" s="44" t="s">
        <v>154</v>
      </c>
      <c r="AW203" s="44">
        <v>21735.643064700002</v>
      </c>
      <c r="AX203" s="44" t="s">
        <v>670</v>
      </c>
      <c r="AY203" s="44">
        <v>21735.643064654651</v>
      </c>
      <c r="AZ203" s="44">
        <v>29357460.678435743</v>
      </c>
    </row>
    <row r="204" spans="1:52" ht="12.75" customHeight="1" x14ac:dyDescent="0.25">
      <c r="A204" s="43">
        <v>203</v>
      </c>
      <c r="B204" s="43">
        <v>39085</v>
      </c>
      <c r="C204" s="43">
        <v>39085</v>
      </c>
      <c r="D204" s="44" t="s">
        <v>775</v>
      </c>
      <c r="E204" s="44">
        <v>657.21345806987836</v>
      </c>
      <c r="F204" s="44" t="s">
        <v>776</v>
      </c>
      <c r="G204" s="44">
        <v>21429.400901699999</v>
      </c>
      <c r="H204" s="44" t="s">
        <v>777</v>
      </c>
      <c r="I204" s="44">
        <v>21429.401044800001</v>
      </c>
      <c r="J204" s="43">
        <v>23123</v>
      </c>
      <c r="K204" s="44" t="s">
        <v>777</v>
      </c>
      <c r="L204" s="44" t="s">
        <v>777</v>
      </c>
      <c r="M204" s="44" t="s">
        <v>1</v>
      </c>
      <c r="N204" s="44" t="s">
        <v>145</v>
      </c>
      <c r="O204" s="44" t="s">
        <v>173</v>
      </c>
      <c r="P204" s="44" t="s">
        <v>1</v>
      </c>
      <c r="Q204" s="45">
        <v>40030</v>
      </c>
      <c r="R204" s="44" t="s">
        <v>168</v>
      </c>
      <c r="S204" s="44" t="s">
        <v>1</v>
      </c>
      <c r="T204" s="44" t="s">
        <v>1</v>
      </c>
      <c r="U204" s="44" t="s">
        <v>1</v>
      </c>
      <c r="V204" s="44" t="s">
        <v>1</v>
      </c>
      <c r="W204" s="44" t="s">
        <v>1</v>
      </c>
      <c r="X204" s="44">
        <v>0</v>
      </c>
      <c r="Y204" s="44">
        <v>0</v>
      </c>
      <c r="Z204" s="44">
        <v>0</v>
      </c>
      <c r="AA204" s="44">
        <v>0</v>
      </c>
      <c r="AB204" s="44">
        <v>0</v>
      </c>
      <c r="AC204" s="44">
        <v>0</v>
      </c>
      <c r="AD204" s="44">
        <v>0</v>
      </c>
      <c r="AE204" s="44">
        <v>0</v>
      </c>
      <c r="AF204" s="44">
        <v>0</v>
      </c>
      <c r="AG204" s="44" t="s">
        <v>1</v>
      </c>
      <c r="AH204" s="44" t="s">
        <v>1</v>
      </c>
      <c r="AI204" s="44" t="s">
        <v>1</v>
      </c>
      <c r="AJ204" s="44" t="s">
        <v>1</v>
      </c>
      <c r="AK204" s="44" t="s">
        <v>1</v>
      </c>
      <c r="AL204" s="44" t="s">
        <v>1</v>
      </c>
      <c r="AM204" s="44" t="s">
        <v>1</v>
      </c>
      <c r="AN204" s="44" t="s">
        <v>1</v>
      </c>
      <c r="AO204" s="44" t="s">
        <v>191</v>
      </c>
      <c r="AP204" s="44" t="s">
        <v>669</v>
      </c>
      <c r="AQ204" s="44" t="s">
        <v>583</v>
      </c>
      <c r="AR204" s="44" t="s">
        <v>1</v>
      </c>
      <c r="AS204" s="44" t="s">
        <v>152</v>
      </c>
      <c r="AT204" s="44" t="s">
        <v>153</v>
      </c>
      <c r="AU204" s="44" t="s">
        <v>154</v>
      </c>
      <c r="AV204" s="44" t="s">
        <v>154</v>
      </c>
      <c r="AW204" s="44">
        <v>21429.401044800001</v>
      </c>
      <c r="AX204" s="44" t="s">
        <v>670</v>
      </c>
      <c r="AY204" s="44">
        <v>21429.401044758684</v>
      </c>
      <c r="AZ204" s="44">
        <v>28623598.569402847</v>
      </c>
    </row>
    <row r="205" spans="1:52" ht="12.75" customHeight="1" x14ac:dyDescent="0.25">
      <c r="A205" s="43">
        <v>204</v>
      </c>
      <c r="B205" s="43">
        <v>39792</v>
      </c>
      <c r="C205" s="43">
        <v>39792</v>
      </c>
      <c r="D205" s="44" t="s">
        <v>778</v>
      </c>
      <c r="E205" s="44">
        <v>642.27357899413983</v>
      </c>
      <c r="F205" s="44" t="s">
        <v>779</v>
      </c>
      <c r="G205" s="44">
        <v>20862.398511399999</v>
      </c>
      <c r="H205" s="44" t="s">
        <v>780</v>
      </c>
      <c r="I205" s="44">
        <v>20862.3981671</v>
      </c>
      <c r="J205" s="43">
        <v>22868</v>
      </c>
      <c r="K205" s="44" t="s">
        <v>780</v>
      </c>
      <c r="L205" s="44" t="s">
        <v>780</v>
      </c>
      <c r="M205" s="44" t="s">
        <v>1</v>
      </c>
      <c r="N205" s="44" t="s">
        <v>145</v>
      </c>
      <c r="O205" s="44" t="s">
        <v>173</v>
      </c>
      <c r="P205" s="44" t="s">
        <v>1</v>
      </c>
      <c r="Q205" s="45">
        <v>40030</v>
      </c>
      <c r="R205" s="44" t="s">
        <v>168</v>
      </c>
      <c r="S205" s="44" t="s">
        <v>1</v>
      </c>
      <c r="T205" s="44" t="s">
        <v>1</v>
      </c>
      <c r="U205" s="44" t="s">
        <v>1</v>
      </c>
      <c r="V205" s="44" t="s">
        <v>1</v>
      </c>
      <c r="W205" s="44" t="s">
        <v>1</v>
      </c>
      <c r="X205" s="44">
        <v>0</v>
      </c>
      <c r="Y205" s="44">
        <v>0</v>
      </c>
      <c r="Z205" s="44">
        <v>0</v>
      </c>
      <c r="AA205" s="44">
        <v>0</v>
      </c>
      <c r="AB205" s="44">
        <v>0</v>
      </c>
      <c r="AC205" s="44">
        <v>0</v>
      </c>
      <c r="AD205" s="44">
        <v>0</v>
      </c>
      <c r="AE205" s="44">
        <v>0</v>
      </c>
      <c r="AF205" s="44">
        <v>0</v>
      </c>
      <c r="AG205" s="44" t="s">
        <v>1</v>
      </c>
      <c r="AH205" s="44" t="s">
        <v>1</v>
      </c>
      <c r="AI205" s="44" t="s">
        <v>1</v>
      </c>
      <c r="AJ205" s="44" t="s">
        <v>1</v>
      </c>
      <c r="AK205" s="44" t="s">
        <v>1</v>
      </c>
      <c r="AL205" s="44" t="s">
        <v>1</v>
      </c>
      <c r="AM205" s="44" t="s">
        <v>1</v>
      </c>
      <c r="AN205" s="44" t="s">
        <v>1</v>
      </c>
      <c r="AO205" s="44" t="s">
        <v>356</v>
      </c>
      <c r="AP205" s="44" t="s">
        <v>669</v>
      </c>
      <c r="AQ205" s="44" t="s">
        <v>583</v>
      </c>
      <c r="AR205" s="44" t="s">
        <v>1</v>
      </c>
      <c r="AS205" s="44" t="s">
        <v>152</v>
      </c>
      <c r="AT205" s="44" t="s">
        <v>153</v>
      </c>
      <c r="AU205" s="44" t="s">
        <v>154</v>
      </c>
      <c r="AV205" s="44" t="s">
        <v>154</v>
      </c>
      <c r="AW205" s="44">
        <v>20862.3981671</v>
      </c>
      <c r="AX205" s="44" t="s">
        <v>670</v>
      </c>
      <c r="AY205" s="44">
        <v>20857.102377236512</v>
      </c>
      <c r="AZ205" s="44">
        <v>27972994.94697091</v>
      </c>
    </row>
    <row r="206" spans="1:52" ht="12.75" customHeight="1" x14ac:dyDescent="0.25">
      <c r="A206" s="43">
        <v>205</v>
      </c>
      <c r="B206" s="43">
        <v>39793</v>
      </c>
      <c r="C206" s="43">
        <v>39793</v>
      </c>
      <c r="D206" s="44" t="s">
        <v>781</v>
      </c>
      <c r="E206" s="44">
        <v>459.87235773342815</v>
      </c>
      <c r="F206" s="44" t="s">
        <v>782</v>
      </c>
      <c r="G206" s="44">
        <v>19330.525980499999</v>
      </c>
      <c r="H206" s="44" t="s">
        <v>783</v>
      </c>
      <c r="I206" s="44">
        <v>19330.526231600001</v>
      </c>
      <c r="J206" s="43">
        <v>23362</v>
      </c>
      <c r="K206" s="44" t="s">
        <v>783</v>
      </c>
      <c r="L206" s="44" t="s">
        <v>783</v>
      </c>
      <c r="M206" s="44" t="s">
        <v>1</v>
      </c>
      <c r="N206" s="44" t="s">
        <v>145</v>
      </c>
      <c r="O206" s="44" t="s">
        <v>173</v>
      </c>
      <c r="P206" s="44" t="s">
        <v>1</v>
      </c>
      <c r="Q206" s="45">
        <v>40030</v>
      </c>
      <c r="R206" s="44" t="s">
        <v>168</v>
      </c>
      <c r="S206" s="44" t="s">
        <v>1</v>
      </c>
      <c r="T206" s="44" t="s">
        <v>1</v>
      </c>
      <c r="U206" s="44" t="s">
        <v>1</v>
      </c>
      <c r="V206" s="44" t="s">
        <v>1</v>
      </c>
      <c r="W206" s="44" t="s">
        <v>1</v>
      </c>
      <c r="X206" s="44">
        <v>0</v>
      </c>
      <c r="Y206" s="44">
        <v>0</v>
      </c>
      <c r="Z206" s="44">
        <v>0</v>
      </c>
      <c r="AA206" s="44">
        <v>0</v>
      </c>
      <c r="AB206" s="44">
        <v>0</v>
      </c>
      <c r="AC206" s="44">
        <v>0</v>
      </c>
      <c r="AD206" s="44">
        <v>0</v>
      </c>
      <c r="AE206" s="44">
        <v>0</v>
      </c>
      <c r="AF206" s="44">
        <v>0</v>
      </c>
      <c r="AG206" s="44" t="s">
        <v>1</v>
      </c>
      <c r="AH206" s="44" t="s">
        <v>1</v>
      </c>
      <c r="AI206" s="44" t="s">
        <v>1</v>
      </c>
      <c r="AJ206" s="44" t="s">
        <v>1</v>
      </c>
      <c r="AK206" s="44" t="s">
        <v>1</v>
      </c>
      <c r="AL206" s="44" t="s">
        <v>1</v>
      </c>
      <c r="AM206" s="44" t="s">
        <v>1</v>
      </c>
      <c r="AN206" s="44" t="s">
        <v>1</v>
      </c>
      <c r="AO206" s="44" t="s">
        <v>342</v>
      </c>
      <c r="AP206" s="44" t="s">
        <v>669</v>
      </c>
      <c r="AQ206" s="44" t="s">
        <v>151</v>
      </c>
      <c r="AR206" s="44" t="s">
        <v>1</v>
      </c>
      <c r="AS206" s="44" t="s">
        <v>152</v>
      </c>
      <c r="AT206" s="44" t="s">
        <v>153</v>
      </c>
      <c r="AU206" s="44" t="s">
        <v>154</v>
      </c>
      <c r="AV206" s="44" t="s">
        <v>154</v>
      </c>
      <c r="AW206" s="44">
        <v>19330.526231600001</v>
      </c>
      <c r="AX206" s="44" t="s">
        <v>670</v>
      </c>
      <c r="AY206" s="44">
        <v>19321.255828269183</v>
      </c>
      <c r="AZ206" s="44">
        <v>20029115.225051261</v>
      </c>
    </row>
    <row r="207" spans="1:52" ht="12.75" customHeight="1" x14ac:dyDescent="0.25">
      <c r="A207" s="43">
        <v>206</v>
      </c>
      <c r="B207" s="43">
        <v>39795</v>
      </c>
      <c r="C207" s="43">
        <v>39795</v>
      </c>
      <c r="D207" s="44" t="s">
        <v>784</v>
      </c>
      <c r="E207" s="44">
        <v>624.99307194881465</v>
      </c>
      <c r="F207" s="44" t="s">
        <v>785</v>
      </c>
      <c r="G207" s="44">
        <v>20696.7688868</v>
      </c>
      <c r="H207" s="44" t="s">
        <v>786</v>
      </c>
      <c r="I207" s="44">
        <v>20696.7687104</v>
      </c>
      <c r="J207" s="43">
        <v>23361</v>
      </c>
      <c r="K207" s="44" t="s">
        <v>786</v>
      </c>
      <c r="L207" s="44" t="s">
        <v>786</v>
      </c>
      <c r="M207" s="44" t="s">
        <v>1</v>
      </c>
      <c r="N207" s="44" t="s">
        <v>145</v>
      </c>
      <c r="O207" s="44" t="s">
        <v>173</v>
      </c>
      <c r="P207" s="44" t="s">
        <v>787</v>
      </c>
      <c r="Q207" s="45">
        <v>38314</v>
      </c>
      <c r="R207" s="44" t="s">
        <v>168</v>
      </c>
      <c r="S207" s="44" t="s">
        <v>1</v>
      </c>
      <c r="T207" s="44" t="s">
        <v>788</v>
      </c>
      <c r="U207" s="44" t="s">
        <v>789</v>
      </c>
      <c r="V207" s="44" t="s">
        <v>790</v>
      </c>
      <c r="W207" s="44" t="s">
        <v>1</v>
      </c>
      <c r="X207" s="44">
        <v>0</v>
      </c>
      <c r="Y207" s="44">
        <v>0</v>
      </c>
      <c r="Z207" s="44">
        <v>0</v>
      </c>
      <c r="AA207" s="44">
        <v>0</v>
      </c>
      <c r="AB207" s="44">
        <v>0</v>
      </c>
      <c r="AC207" s="44">
        <v>0</v>
      </c>
      <c r="AD207" s="44">
        <v>0</v>
      </c>
      <c r="AE207" s="44">
        <v>0</v>
      </c>
      <c r="AF207" s="44">
        <v>0</v>
      </c>
      <c r="AG207" s="44" t="s">
        <v>1</v>
      </c>
      <c r="AH207" s="44" t="s">
        <v>1</v>
      </c>
      <c r="AI207" s="44" t="s">
        <v>1</v>
      </c>
      <c r="AJ207" s="44" t="s">
        <v>1</v>
      </c>
      <c r="AK207" s="44" t="s">
        <v>1</v>
      </c>
      <c r="AL207" s="44" t="s">
        <v>1</v>
      </c>
      <c r="AM207" s="44" t="s">
        <v>1</v>
      </c>
      <c r="AN207" s="44" t="s">
        <v>1</v>
      </c>
      <c r="AO207" s="44" t="s">
        <v>473</v>
      </c>
      <c r="AP207" s="44" t="s">
        <v>669</v>
      </c>
      <c r="AQ207" s="44" t="s">
        <v>151</v>
      </c>
      <c r="AR207" s="44" t="s">
        <v>1</v>
      </c>
      <c r="AS207" s="44" t="s">
        <v>152</v>
      </c>
      <c r="AT207" s="44" t="s">
        <v>153</v>
      </c>
      <c r="AU207" s="44" t="s">
        <v>154</v>
      </c>
      <c r="AV207" s="44" t="s">
        <v>154</v>
      </c>
      <c r="AW207" s="44">
        <v>20696.7687104</v>
      </c>
      <c r="AX207" s="44" t="s">
        <v>670</v>
      </c>
      <c r="AY207" s="44">
        <v>20701.294153061528</v>
      </c>
      <c r="AZ207" s="44">
        <v>27220442.526529565</v>
      </c>
    </row>
    <row r="208" spans="1:52" ht="12.75" customHeight="1" x14ac:dyDescent="0.25">
      <c r="A208" s="43">
        <v>207</v>
      </c>
      <c r="B208" s="43">
        <v>39797</v>
      </c>
      <c r="C208" s="43">
        <v>39797</v>
      </c>
      <c r="D208" s="44" t="s">
        <v>791</v>
      </c>
      <c r="E208" s="44">
        <v>271.06827859159876</v>
      </c>
      <c r="F208" s="44" t="s">
        <v>792</v>
      </c>
      <c r="G208" s="44">
        <v>19281.1615384</v>
      </c>
      <c r="H208" s="44" t="s">
        <v>793</v>
      </c>
      <c r="I208" s="44">
        <v>19281.1617439</v>
      </c>
      <c r="J208" s="43">
        <v>23363</v>
      </c>
      <c r="K208" s="44" t="s">
        <v>793</v>
      </c>
      <c r="L208" s="44" t="s">
        <v>793</v>
      </c>
      <c r="M208" s="44" t="s">
        <v>1</v>
      </c>
      <c r="N208" s="44" t="s">
        <v>145</v>
      </c>
      <c r="O208" s="44" t="s">
        <v>173</v>
      </c>
      <c r="P208" s="44" t="s">
        <v>1</v>
      </c>
      <c r="Q208" s="45">
        <v>40030</v>
      </c>
      <c r="R208" s="44" t="s">
        <v>168</v>
      </c>
      <c r="S208" s="44" t="s">
        <v>1</v>
      </c>
      <c r="T208" s="44" t="s">
        <v>1</v>
      </c>
      <c r="U208" s="44" t="s">
        <v>1</v>
      </c>
      <c r="V208" s="44" t="s">
        <v>1</v>
      </c>
      <c r="W208" s="44" t="s">
        <v>1</v>
      </c>
      <c r="X208" s="44">
        <v>0</v>
      </c>
      <c r="Y208" s="44">
        <v>0</v>
      </c>
      <c r="Z208" s="44">
        <v>0</v>
      </c>
      <c r="AA208" s="44">
        <v>0</v>
      </c>
      <c r="AB208" s="44">
        <v>0</v>
      </c>
      <c r="AC208" s="44">
        <v>0</v>
      </c>
      <c r="AD208" s="44">
        <v>0</v>
      </c>
      <c r="AE208" s="44">
        <v>0</v>
      </c>
      <c r="AF208" s="44">
        <v>0</v>
      </c>
      <c r="AG208" s="44" t="s">
        <v>1</v>
      </c>
      <c r="AH208" s="44" t="s">
        <v>1</v>
      </c>
      <c r="AI208" s="44" t="s">
        <v>1</v>
      </c>
      <c r="AJ208" s="44" t="s">
        <v>1</v>
      </c>
      <c r="AK208" s="44" t="s">
        <v>1</v>
      </c>
      <c r="AL208" s="44" t="s">
        <v>1</v>
      </c>
      <c r="AM208" s="44" t="s">
        <v>1</v>
      </c>
      <c r="AN208" s="44" t="s">
        <v>1</v>
      </c>
      <c r="AO208" s="44" t="s">
        <v>423</v>
      </c>
      <c r="AP208" s="44" t="s">
        <v>669</v>
      </c>
      <c r="AQ208" s="44" t="s">
        <v>151</v>
      </c>
      <c r="AR208" s="44" t="s">
        <v>1</v>
      </c>
      <c r="AS208" s="44" t="s">
        <v>152</v>
      </c>
      <c r="AT208" s="44" t="s">
        <v>153</v>
      </c>
      <c r="AU208" s="44" t="s">
        <v>154</v>
      </c>
      <c r="AV208" s="44" t="s">
        <v>154</v>
      </c>
      <c r="AW208" s="44">
        <v>19281.1617439</v>
      </c>
      <c r="AX208" s="44" t="s">
        <v>670</v>
      </c>
      <c r="AY208" s="44">
        <v>19286.640156233727</v>
      </c>
      <c r="AZ208" s="44">
        <v>11806245.428584814</v>
      </c>
    </row>
    <row r="209" spans="1:52" ht="12.75" customHeight="1" x14ac:dyDescent="0.25">
      <c r="A209" s="43">
        <v>208</v>
      </c>
      <c r="B209" s="43">
        <v>39800</v>
      </c>
      <c r="C209" s="43">
        <v>39800</v>
      </c>
      <c r="D209" s="44" t="s">
        <v>794</v>
      </c>
      <c r="E209" s="44">
        <v>327.69439191385902</v>
      </c>
      <c r="F209" s="44" t="s">
        <v>795</v>
      </c>
      <c r="G209" s="44">
        <v>21489.7391097</v>
      </c>
      <c r="H209" s="44" t="s">
        <v>796</v>
      </c>
      <c r="I209" s="44">
        <v>21489.739323400001</v>
      </c>
      <c r="J209" s="43">
        <v>22873</v>
      </c>
      <c r="K209" s="44" t="s">
        <v>796</v>
      </c>
      <c r="L209" s="44" t="s">
        <v>796</v>
      </c>
      <c r="M209" s="44" t="s">
        <v>1</v>
      </c>
      <c r="N209" s="44" t="s">
        <v>145</v>
      </c>
      <c r="O209" s="44" t="s">
        <v>173</v>
      </c>
      <c r="P209" s="44" t="s">
        <v>1</v>
      </c>
      <c r="Q209" s="45">
        <v>40030</v>
      </c>
      <c r="R209" s="44" t="s">
        <v>168</v>
      </c>
      <c r="S209" s="44" t="s">
        <v>1</v>
      </c>
      <c r="T209" s="44" t="s">
        <v>1</v>
      </c>
      <c r="U209" s="44" t="s">
        <v>1</v>
      </c>
      <c r="V209" s="44" t="s">
        <v>1</v>
      </c>
      <c r="W209" s="44" t="s">
        <v>1</v>
      </c>
      <c r="X209" s="44">
        <v>0</v>
      </c>
      <c r="Y209" s="44">
        <v>0</v>
      </c>
      <c r="Z209" s="44">
        <v>0</v>
      </c>
      <c r="AA209" s="44">
        <v>0</v>
      </c>
      <c r="AB209" s="44">
        <v>0</v>
      </c>
      <c r="AC209" s="44">
        <v>0</v>
      </c>
      <c r="AD209" s="44">
        <v>0</v>
      </c>
      <c r="AE209" s="44">
        <v>0</v>
      </c>
      <c r="AF209" s="44">
        <v>0</v>
      </c>
      <c r="AG209" s="44" t="s">
        <v>1</v>
      </c>
      <c r="AH209" s="44" t="s">
        <v>1</v>
      </c>
      <c r="AI209" s="44" t="s">
        <v>1</v>
      </c>
      <c r="AJ209" s="44" t="s">
        <v>1</v>
      </c>
      <c r="AK209" s="44" t="s">
        <v>1</v>
      </c>
      <c r="AL209" s="44" t="s">
        <v>1</v>
      </c>
      <c r="AM209" s="44" t="s">
        <v>1</v>
      </c>
      <c r="AN209" s="44" t="s">
        <v>1</v>
      </c>
      <c r="AO209" s="44" t="s">
        <v>423</v>
      </c>
      <c r="AP209" s="44" t="s">
        <v>669</v>
      </c>
      <c r="AQ209" s="44" t="s">
        <v>583</v>
      </c>
      <c r="AR209" s="44" t="s">
        <v>1</v>
      </c>
      <c r="AS209" s="44" t="s">
        <v>152</v>
      </c>
      <c r="AT209" s="44" t="s">
        <v>153</v>
      </c>
      <c r="AU209" s="44" t="s">
        <v>154</v>
      </c>
      <c r="AV209" s="44" t="s">
        <v>154</v>
      </c>
      <c r="AW209" s="44">
        <v>21489.739323400001</v>
      </c>
      <c r="AX209" s="44" t="s">
        <v>670</v>
      </c>
      <c r="AY209" s="44">
        <v>17219.197052674397</v>
      </c>
      <c r="AZ209" s="44">
        <v>14271909.147431994</v>
      </c>
    </row>
    <row r="210" spans="1:52" ht="12.75" customHeight="1" x14ac:dyDescent="0.25">
      <c r="A210" s="43">
        <v>209</v>
      </c>
      <c r="B210" s="43">
        <v>39801</v>
      </c>
      <c r="C210" s="43">
        <v>39801</v>
      </c>
      <c r="D210" s="44" t="s">
        <v>797</v>
      </c>
      <c r="E210" s="44">
        <v>640.55167570566084</v>
      </c>
      <c r="F210" s="44" t="s">
        <v>798</v>
      </c>
      <c r="G210" s="44">
        <v>22082.454556799999</v>
      </c>
      <c r="H210" s="44" t="s">
        <v>799</v>
      </c>
      <c r="I210" s="44">
        <v>22082.4544637</v>
      </c>
      <c r="J210" s="43">
        <v>22866</v>
      </c>
      <c r="K210" s="44" t="s">
        <v>799</v>
      </c>
      <c r="L210" s="44" t="s">
        <v>799</v>
      </c>
      <c r="M210" s="44" t="s">
        <v>1</v>
      </c>
      <c r="N210" s="44" t="s">
        <v>145</v>
      </c>
      <c r="O210" s="44" t="s">
        <v>173</v>
      </c>
      <c r="P210" s="44" t="s">
        <v>1</v>
      </c>
      <c r="Q210" s="45">
        <v>40030</v>
      </c>
      <c r="R210" s="44" t="s">
        <v>168</v>
      </c>
      <c r="S210" s="44" t="s">
        <v>1</v>
      </c>
      <c r="T210" s="44" t="s">
        <v>1</v>
      </c>
      <c r="U210" s="44" t="s">
        <v>1</v>
      </c>
      <c r="V210" s="44" t="s">
        <v>1</v>
      </c>
      <c r="W210" s="44" t="s">
        <v>1</v>
      </c>
      <c r="X210" s="44">
        <v>0</v>
      </c>
      <c r="Y210" s="44">
        <v>0</v>
      </c>
      <c r="Z210" s="44">
        <v>0</v>
      </c>
      <c r="AA210" s="44">
        <v>0</v>
      </c>
      <c r="AB210" s="44">
        <v>0</v>
      </c>
      <c r="AC210" s="44">
        <v>0</v>
      </c>
      <c r="AD210" s="44">
        <v>0</v>
      </c>
      <c r="AE210" s="44">
        <v>0</v>
      </c>
      <c r="AF210" s="44">
        <v>0</v>
      </c>
      <c r="AG210" s="44" t="s">
        <v>1</v>
      </c>
      <c r="AH210" s="44" t="s">
        <v>1</v>
      </c>
      <c r="AI210" s="44" t="s">
        <v>1</v>
      </c>
      <c r="AJ210" s="44" t="s">
        <v>1</v>
      </c>
      <c r="AK210" s="44" t="s">
        <v>1</v>
      </c>
      <c r="AL210" s="44" t="s">
        <v>1</v>
      </c>
      <c r="AM210" s="44" t="s">
        <v>1</v>
      </c>
      <c r="AN210" s="44" t="s">
        <v>1</v>
      </c>
      <c r="AO210" s="44" t="s">
        <v>800</v>
      </c>
      <c r="AP210" s="44" t="s">
        <v>669</v>
      </c>
      <c r="AQ210" s="44" t="s">
        <v>583</v>
      </c>
      <c r="AR210" s="44" t="s">
        <v>1</v>
      </c>
      <c r="AS210" s="44" t="s">
        <v>152</v>
      </c>
      <c r="AT210" s="44" t="s">
        <v>153</v>
      </c>
      <c r="AU210" s="44" t="s">
        <v>154</v>
      </c>
      <c r="AV210" s="44" t="s">
        <v>154</v>
      </c>
      <c r="AW210" s="44">
        <v>22082.4544637</v>
      </c>
      <c r="AX210" s="44" t="s">
        <v>670</v>
      </c>
      <c r="AY210" s="44">
        <v>21958.935388215254</v>
      </c>
      <c r="AZ210" s="44">
        <v>27898254.360027846</v>
      </c>
    </row>
    <row r="211" spans="1:52" ht="12.75" customHeight="1" x14ac:dyDescent="0.25">
      <c r="A211" s="43">
        <v>210</v>
      </c>
      <c r="B211" s="43">
        <v>39802</v>
      </c>
      <c r="C211" s="43">
        <v>39802</v>
      </c>
      <c r="D211" s="44" t="s">
        <v>801</v>
      </c>
      <c r="E211" s="44">
        <v>632.53383870891059</v>
      </c>
      <c r="F211" s="44" t="s">
        <v>802</v>
      </c>
      <c r="G211" s="44">
        <v>21279.7951321</v>
      </c>
      <c r="H211" s="44" t="s">
        <v>803</v>
      </c>
      <c r="I211" s="44">
        <v>21279.795625999999</v>
      </c>
      <c r="J211" s="43">
        <v>22867</v>
      </c>
      <c r="K211" s="44" t="s">
        <v>803</v>
      </c>
      <c r="L211" s="44" t="s">
        <v>803</v>
      </c>
      <c r="M211" s="44" t="s">
        <v>1</v>
      </c>
      <c r="N211" s="44" t="s">
        <v>145</v>
      </c>
      <c r="O211" s="44" t="s">
        <v>173</v>
      </c>
      <c r="P211" s="44" t="s">
        <v>1</v>
      </c>
      <c r="Q211" s="45">
        <v>40030</v>
      </c>
      <c r="R211" s="44" t="s">
        <v>168</v>
      </c>
      <c r="S211" s="44" t="s">
        <v>1</v>
      </c>
      <c r="T211" s="44" t="s">
        <v>1</v>
      </c>
      <c r="U211" s="44" t="s">
        <v>1</v>
      </c>
      <c r="V211" s="44" t="s">
        <v>1</v>
      </c>
      <c r="W211" s="44" t="s">
        <v>1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  <c r="AC211" s="44">
        <v>0</v>
      </c>
      <c r="AD211" s="44">
        <v>0</v>
      </c>
      <c r="AE211" s="44">
        <v>0</v>
      </c>
      <c r="AF211" s="44">
        <v>0</v>
      </c>
      <c r="AG211" s="44" t="s">
        <v>1</v>
      </c>
      <c r="AH211" s="44" t="s">
        <v>1</v>
      </c>
      <c r="AI211" s="44" t="s">
        <v>1</v>
      </c>
      <c r="AJ211" s="44" t="s">
        <v>1</v>
      </c>
      <c r="AK211" s="44" t="s">
        <v>1</v>
      </c>
      <c r="AL211" s="44" t="s">
        <v>1</v>
      </c>
      <c r="AM211" s="44" t="s">
        <v>1</v>
      </c>
      <c r="AN211" s="44" t="s">
        <v>1</v>
      </c>
      <c r="AO211" s="44" t="s">
        <v>211</v>
      </c>
      <c r="AP211" s="44" t="s">
        <v>669</v>
      </c>
      <c r="AQ211" s="44" t="s">
        <v>583</v>
      </c>
      <c r="AR211" s="44" t="s">
        <v>1</v>
      </c>
      <c r="AS211" s="44" t="s">
        <v>152</v>
      </c>
      <c r="AT211" s="44" t="s">
        <v>153</v>
      </c>
      <c r="AU211" s="44" t="s">
        <v>154</v>
      </c>
      <c r="AV211" s="44" t="s">
        <v>154</v>
      </c>
      <c r="AW211" s="44">
        <v>21279.795625999999</v>
      </c>
      <c r="AX211" s="44" t="s">
        <v>670</v>
      </c>
      <c r="AY211" s="44">
        <v>21342.205871554084</v>
      </c>
      <c r="AZ211" s="44">
        <v>27549049.309375159</v>
      </c>
    </row>
    <row r="212" spans="1:52" ht="12.75" customHeight="1" x14ac:dyDescent="0.25">
      <c r="A212" s="43">
        <v>211</v>
      </c>
      <c r="B212" s="43">
        <v>40038</v>
      </c>
      <c r="C212" s="43">
        <v>40038</v>
      </c>
      <c r="D212" s="44" t="s">
        <v>804</v>
      </c>
      <c r="E212" s="44">
        <v>4.1911677909926039</v>
      </c>
      <c r="F212" s="44" t="s">
        <v>805</v>
      </c>
      <c r="G212" s="44">
        <v>2867.3347903099998</v>
      </c>
      <c r="H212" s="44" t="s">
        <v>806</v>
      </c>
      <c r="I212" s="44">
        <v>2867.3344727899998</v>
      </c>
      <c r="J212" s="43">
        <v>23468</v>
      </c>
      <c r="K212" s="44" t="s">
        <v>806</v>
      </c>
      <c r="L212" s="44" t="s">
        <v>806</v>
      </c>
      <c r="M212" s="44" t="s">
        <v>1</v>
      </c>
      <c r="N212" s="44" t="s">
        <v>145</v>
      </c>
      <c r="O212" s="44" t="s">
        <v>173</v>
      </c>
      <c r="P212" s="44" t="s">
        <v>1</v>
      </c>
      <c r="Q212" s="45">
        <v>40030</v>
      </c>
      <c r="R212" s="44" t="s">
        <v>168</v>
      </c>
      <c r="S212" s="44" t="s">
        <v>1</v>
      </c>
      <c r="T212" s="44" t="s">
        <v>1</v>
      </c>
      <c r="U212" s="44" t="s">
        <v>1</v>
      </c>
      <c r="V212" s="44" t="s">
        <v>1</v>
      </c>
      <c r="W212" s="44" t="s">
        <v>1</v>
      </c>
      <c r="X212" s="44">
        <v>0</v>
      </c>
      <c r="Y212" s="44">
        <v>0</v>
      </c>
      <c r="Z212" s="44">
        <v>0</v>
      </c>
      <c r="AA212" s="44">
        <v>0</v>
      </c>
      <c r="AB212" s="44">
        <v>0</v>
      </c>
      <c r="AC212" s="44">
        <v>0</v>
      </c>
      <c r="AD212" s="44">
        <v>0</v>
      </c>
      <c r="AE212" s="44">
        <v>0</v>
      </c>
      <c r="AF212" s="44">
        <v>0</v>
      </c>
      <c r="AG212" s="44" t="s">
        <v>1</v>
      </c>
      <c r="AH212" s="44" t="s">
        <v>1</v>
      </c>
      <c r="AI212" s="44" t="s">
        <v>1</v>
      </c>
      <c r="AJ212" s="44" t="s">
        <v>1</v>
      </c>
      <c r="AK212" s="44" t="s">
        <v>1</v>
      </c>
      <c r="AL212" s="44" t="s">
        <v>1</v>
      </c>
      <c r="AM212" s="44" t="s">
        <v>1</v>
      </c>
      <c r="AN212" s="44" t="s">
        <v>1</v>
      </c>
      <c r="AO212" s="44" t="s">
        <v>224</v>
      </c>
      <c r="AP212" s="44" t="s">
        <v>175</v>
      </c>
      <c r="AQ212" s="44" t="s">
        <v>151</v>
      </c>
      <c r="AR212" s="44" t="s">
        <v>1</v>
      </c>
      <c r="AS212" s="44" t="s">
        <v>152</v>
      </c>
      <c r="AT212" s="44" t="s">
        <v>153</v>
      </c>
      <c r="AU212" s="44" t="s">
        <v>154</v>
      </c>
      <c r="AV212" s="44" t="s">
        <v>154</v>
      </c>
      <c r="AW212" s="44">
        <v>2867.3344727899998</v>
      </c>
      <c r="AX212" s="44" t="s">
        <v>670</v>
      </c>
      <c r="AY212" s="44">
        <v>2867.334472791898</v>
      </c>
      <c r="AZ212" s="44">
        <v>182540.78107124174</v>
      </c>
    </row>
    <row r="213" spans="1:52" ht="12.75" customHeight="1" x14ac:dyDescent="0.25">
      <c r="A213" s="43">
        <v>212</v>
      </c>
      <c r="B213" s="43">
        <v>40122</v>
      </c>
      <c r="C213" s="43">
        <v>40122</v>
      </c>
      <c r="D213" s="44" t="s">
        <v>807</v>
      </c>
      <c r="E213" s="44">
        <v>273.4343740880733</v>
      </c>
      <c r="F213" s="44" t="s">
        <v>808</v>
      </c>
      <c r="G213" s="44">
        <v>22262.6552605</v>
      </c>
      <c r="H213" s="44" t="s">
        <v>809</v>
      </c>
      <c r="I213" s="44">
        <v>22262.655069500001</v>
      </c>
      <c r="J213" s="43">
        <v>23116</v>
      </c>
      <c r="K213" s="44" t="s">
        <v>809</v>
      </c>
      <c r="L213" s="44" t="s">
        <v>809</v>
      </c>
      <c r="M213" s="44" t="s">
        <v>1</v>
      </c>
      <c r="N213" s="44" t="s">
        <v>145</v>
      </c>
      <c r="O213" s="44" t="s">
        <v>173</v>
      </c>
      <c r="P213" s="44" t="s">
        <v>1</v>
      </c>
      <c r="Q213" s="45">
        <v>40030</v>
      </c>
      <c r="R213" s="44" t="s">
        <v>168</v>
      </c>
      <c r="S213" s="44" t="s">
        <v>1</v>
      </c>
      <c r="T213" s="44" t="s">
        <v>1</v>
      </c>
      <c r="U213" s="44" t="s">
        <v>1</v>
      </c>
      <c r="V213" s="44" t="s">
        <v>1</v>
      </c>
      <c r="W213" s="44" t="s">
        <v>1</v>
      </c>
      <c r="X213" s="44">
        <v>0</v>
      </c>
      <c r="Y213" s="44">
        <v>0</v>
      </c>
      <c r="Z213" s="44">
        <v>0</v>
      </c>
      <c r="AA213" s="44">
        <v>0</v>
      </c>
      <c r="AB213" s="44">
        <v>0</v>
      </c>
      <c r="AC213" s="44">
        <v>0</v>
      </c>
      <c r="AD213" s="44">
        <v>0</v>
      </c>
      <c r="AE213" s="44">
        <v>0</v>
      </c>
      <c r="AF213" s="44">
        <v>0</v>
      </c>
      <c r="AG213" s="44" t="s">
        <v>1</v>
      </c>
      <c r="AH213" s="44" t="s">
        <v>1</v>
      </c>
      <c r="AI213" s="44" t="s">
        <v>1</v>
      </c>
      <c r="AJ213" s="44" t="s">
        <v>1</v>
      </c>
      <c r="AK213" s="44" t="s">
        <v>1</v>
      </c>
      <c r="AL213" s="44" t="s">
        <v>1</v>
      </c>
      <c r="AM213" s="44" t="s">
        <v>1</v>
      </c>
      <c r="AN213" s="44" t="s">
        <v>1</v>
      </c>
      <c r="AO213" s="44" t="s">
        <v>183</v>
      </c>
      <c r="AP213" s="44" t="s">
        <v>669</v>
      </c>
      <c r="AQ213" s="44" t="s">
        <v>583</v>
      </c>
      <c r="AR213" s="44" t="s">
        <v>1</v>
      </c>
      <c r="AS213" s="44" t="s">
        <v>152</v>
      </c>
      <c r="AT213" s="44" t="s">
        <v>153</v>
      </c>
      <c r="AU213" s="44" t="s">
        <v>154</v>
      </c>
      <c r="AV213" s="44" t="s">
        <v>154</v>
      </c>
      <c r="AW213" s="44">
        <v>22262.655069500001</v>
      </c>
      <c r="AX213" s="44" t="s">
        <v>670</v>
      </c>
      <c r="AY213" s="44">
        <v>13627.698941913033</v>
      </c>
      <c r="AZ213" s="44">
        <v>11909170.233972581</v>
      </c>
    </row>
    <row r="214" spans="1:52" ht="12.75" customHeight="1" x14ac:dyDescent="0.25">
      <c r="A214" s="43">
        <v>213</v>
      </c>
      <c r="B214" s="43">
        <v>40451</v>
      </c>
      <c r="C214" s="43">
        <v>40451</v>
      </c>
      <c r="D214" s="44" t="s">
        <v>810</v>
      </c>
      <c r="E214" s="44">
        <v>31.241487288385372</v>
      </c>
      <c r="F214" s="44" t="s">
        <v>811</v>
      </c>
      <c r="G214" s="44">
        <v>5885.6552974699998</v>
      </c>
      <c r="H214" s="44" t="s">
        <v>812</v>
      </c>
      <c r="I214" s="44">
        <v>5885.6554703600004</v>
      </c>
      <c r="J214" s="43">
        <v>23461</v>
      </c>
      <c r="K214" s="44" t="s">
        <v>812</v>
      </c>
      <c r="L214" s="44" t="s">
        <v>812</v>
      </c>
      <c r="M214" s="44" t="s">
        <v>1</v>
      </c>
      <c r="N214" s="44" t="s">
        <v>145</v>
      </c>
      <c r="O214" s="44" t="s">
        <v>173</v>
      </c>
      <c r="P214" s="44" t="s">
        <v>813</v>
      </c>
      <c r="Q214" s="45">
        <v>36419</v>
      </c>
      <c r="R214" s="44" t="s">
        <v>168</v>
      </c>
      <c r="S214" s="44" t="s">
        <v>1</v>
      </c>
      <c r="T214" s="44" t="s">
        <v>1</v>
      </c>
      <c r="U214" s="44" t="s">
        <v>1</v>
      </c>
      <c r="V214" s="44" t="s">
        <v>1</v>
      </c>
      <c r="W214" s="44" t="s">
        <v>1</v>
      </c>
      <c r="X214" s="44">
        <v>0</v>
      </c>
      <c r="Y214" s="44">
        <v>0</v>
      </c>
      <c r="Z214" s="44">
        <v>0</v>
      </c>
      <c r="AA214" s="44">
        <v>0</v>
      </c>
      <c r="AB214" s="44">
        <v>0</v>
      </c>
      <c r="AC214" s="44">
        <v>0</v>
      </c>
      <c r="AD214" s="44">
        <v>0</v>
      </c>
      <c r="AE214" s="44">
        <v>0</v>
      </c>
      <c r="AF214" s="44">
        <v>0</v>
      </c>
      <c r="AG214" s="44" t="s">
        <v>1</v>
      </c>
      <c r="AH214" s="44" t="s">
        <v>1</v>
      </c>
      <c r="AI214" s="44" t="s">
        <v>1</v>
      </c>
      <c r="AJ214" s="44" t="s">
        <v>1</v>
      </c>
      <c r="AK214" s="44" t="s">
        <v>1</v>
      </c>
      <c r="AL214" s="44" t="s">
        <v>1</v>
      </c>
      <c r="AM214" s="44" t="s">
        <v>1</v>
      </c>
      <c r="AN214" s="44" t="s">
        <v>1</v>
      </c>
      <c r="AO214" s="44" t="s">
        <v>224</v>
      </c>
      <c r="AP214" s="44" t="s">
        <v>175</v>
      </c>
      <c r="AQ214" s="44" t="s">
        <v>151</v>
      </c>
      <c r="AR214" s="44" t="s">
        <v>814</v>
      </c>
      <c r="AS214" s="44" t="s">
        <v>152</v>
      </c>
      <c r="AT214" s="44" t="s">
        <v>153</v>
      </c>
      <c r="AU214" s="44" t="s">
        <v>154</v>
      </c>
      <c r="AV214" s="44" t="s">
        <v>154</v>
      </c>
      <c r="AW214" s="44">
        <v>5885.6554703600004</v>
      </c>
      <c r="AX214" s="44" t="s">
        <v>670</v>
      </c>
      <c r="AY214" s="44">
        <v>5673.7209312081686</v>
      </c>
      <c r="AZ214" s="44">
        <v>1360678.6319907655</v>
      </c>
    </row>
    <row r="215" spans="1:52" ht="12.75" customHeight="1" x14ac:dyDescent="0.25">
      <c r="A215" s="43">
        <v>214</v>
      </c>
      <c r="B215" s="43">
        <v>41205</v>
      </c>
      <c r="C215" s="43">
        <v>41205</v>
      </c>
      <c r="D215" s="44" t="s">
        <v>815</v>
      </c>
      <c r="E215" s="44">
        <v>98.254514048597528</v>
      </c>
      <c r="F215" s="44" t="s">
        <v>816</v>
      </c>
      <c r="G215" s="44">
        <v>17460.262667700001</v>
      </c>
      <c r="H215" s="44" t="s">
        <v>817</v>
      </c>
      <c r="I215" s="44">
        <v>17460.2627603</v>
      </c>
      <c r="J215" s="43">
        <v>23360</v>
      </c>
      <c r="K215" s="44" t="s">
        <v>817</v>
      </c>
      <c r="L215" s="44" t="s">
        <v>817</v>
      </c>
      <c r="M215" s="44" t="s">
        <v>1</v>
      </c>
      <c r="N215" s="44" t="s">
        <v>145</v>
      </c>
      <c r="O215" s="44" t="s">
        <v>173</v>
      </c>
      <c r="P215" s="44" t="s">
        <v>1</v>
      </c>
      <c r="Q215" s="45">
        <v>40030</v>
      </c>
      <c r="R215" s="44" t="s">
        <v>168</v>
      </c>
      <c r="S215" s="44" t="s">
        <v>1</v>
      </c>
      <c r="T215" s="44" t="s">
        <v>1</v>
      </c>
      <c r="U215" s="44" t="s">
        <v>1</v>
      </c>
      <c r="V215" s="44" t="s">
        <v>1</v>
      </c>
      <c r="W215" s="44" t="s">
        <v>1</v>
      </c>
      <c r="X215" s="44">
        <v>0</v>
      </c>
      <c r="Y215" s="44">
        <v>0</v>
      </c>
      <c r="Z215" s="44">
        <v>0</v>
      </c>
      <c r="AA215" s="44">
        <v>0</v>
      </c>
      <c r="AB215" s="44">
        <v>0</v>
      </c>
      <c r="AC215" s="44">
        <v>0</v>
      </c>
      <c r="AD215" s="44">
        <v>0</v>
      </c>
      <c r="AE215" s="44">
        <v>0</v>
      </c>
      <c r="AF215" s="44">
        <v>0</v>
      </c>
      <c r="AG215" s="44" t="s">
        <v>1</v>
      </c>
      <c r="AH215" s="44" t="s">
        <v>1</v>
      </c>
      <c r="AI215" s="44" t="s">
        <v>1</v>
      </c>
      <c r="AJ215" s="44" t="s">
        <v>1</v>
      </c>
      <c r="AK215" s="44" t="s">
        <v>1</v>
      </c>
      <c r="AL215" s="44" t="s">
        <v>1</v>
      </c>
      <c r="AM215" s="44" t="s">
        <v>1</v>
      </c>
      <c r="AN215" s="44" t="s">
        <v>1</v>
      </c>
      <c r="AO215" s="44" t="s">
        <v>232</v>
      </c>
      <c r="AP215" s="44" t="s">
        <v>669</v>
      </c>
      <c r="AQ215" s="44" t="s">
        <v>151</v>
      </c>
      <c r="AR215" s="44" t="s">
        <v>1</v>
      </c>
      <c r="AS215" s="44" t="s">
        <v>152</v>
      </c>
      <c r="AT215" s="44" t="s">
        <v>153</v>
      </c>
      <c r="AU215" s="44" t="s">
        <v>154</v>
      </c>
      <c r="AV215" s="44" t="s">
        <v>154</v>
      </c>
      <c r="AW215" s="44">
        <v>17460.2627603</v>
      </c>
      <c r="AX215" s="44" t="s">
        <v>670</v>
      </c>
      <c r="AY215" s="44">
        <v>12769.689409071794</v>
      </c>
      <c r="AZ215" s="44">
        <v>4279256.7058090558</v>
      </c>
    </row>
    <row r="216" spans="1:52" ht="12.75" customHeight="1" x14ac:dyDescent="0.25">
      <c r="A216" s="43">
        <v>215</v>
      </c>
      <c r="B216" s="43">
        <v>41206</v>
      </c>
      <c r="C216" s="43">
        <v>41206</v>
      </c>
      <c r="D216" s="44" t="s">
        <v>818</v>
      </c>
      <c r="E216" s="44">
        <v>655.80307685047524</v>
      </c>
      <c r="F216" s="44" t="s">
        <v>819</v>
      </c>
      <c r="G216" s="44">
        <v>21431.494442700001</v>
      </c>
      <c r="H216" s="44" t="s">
        <v>820</v>
      </c>
      <c r="I216" s="44">
        <v>21431.4942806</v>
      </c>
      <c r="J216" s="43">
        <v>22865</v>
      </c>
      <c r="K216" s="44" t="s">
        <v>820</v>
      </c>
      <c r="L216" s="44" t="s">
        <v>820</v>
      </c>
      <c r="M216" s="44" t="s">
        <v>1</v>
      </c>
      <c r="N216" s="44" t="s">
        <v>145</v>
      </c>
      <c r="O216" s="44" t="s">
        <v>173</v>
      </c>
      <c r="P216" s="44" t="s">
        <v>1</v>
      </c>
      <c r="Q216" s="45">
        <v>40030</v>
      </c>
      <c r="R216" s="44" t="s">
        <v>168</v>
      </c>
      <c r="S216" s="44" t="s">
        <v>1</v>
      </c>
      <c r="T216" s="44" t="s">
        <v>1</v>
      </c>
      <c r="U216" s="44" t="s">
        <v>1</v>
      </c>
      <c r="V216" s="44" t="s">
        <v>1</v>
      </c>
      <c r="W216" s="44" t="s">
        <v>1</v>
      </c>
      <c r="X216" s="44">
        <v>0</v>
      </c>
      <c r="Y216" s="44">
        <v>0</v>
      </c>
      <c r="Z216" s="44">
        <v>0</v>
      </c>
      <c r="AA216" s="44">
        <v>0</v>
      </c>
      <c r="AB216" s="44">
        <v>0</v>
      </c>
      <c r="AC216" s="44">
        <v>0</v>
      </c>
      <c r="AD216" s="44">
        <v>0</v>
      </c>
      <c r="AE216" s="44">
        <v>0</v>
      </c>
      <c r="AF216" s="44">
        <v>0</v>
      </c>
      <c r="AG216" s="44" t="s">
        <v>1</v>
      </c>
      <c r="AH216" s="44" t="s">
        <v>1</v>
      </c>
      <c r="AI216" s="44" t="s">
        <v>1</v>
      </c>
      <c r="AJ216" s="44" t="s">
        <v>1</v>
      </c>
      <c r="AK216" s="44" t="s">
        <v>1</v>
      </c>
      <c r="AL216" s="44" t="s">
        <v>1</v>
      </c>
      <c r="AM216" s="44" t="s">
        <v>1</v>
      </c>
      <c r="AN216" s="44" t="s">
        <v>1</v>
      </c>
      <c r="AO216" s="44" t="s">
        <v>179</v>
      </c>
      <c r="AP216" s="44" t="s">
        <v>669</v>
      </c>
      <c r="AQ216" s="44" t="s">
        <v>583</v>
      </c>
      <c r="AR216" s="44" t="s">
        <v>1</v>
      </c>
      <c r="AS216" s="44" t="s">
        <v>152</v>
      </c>
      <c r="AT216" s="44" t="s">
        <v>153</v>
      </c>
      <c r="AU216" s="44" t="s">
        <v>154</v>
      </c>
      <c r="AV216" s="44" t="s">
        <v>154</v>
      </c>
      <c r="AW216" s="44">
        <v>21431.4942806</v>
      </c>
      <c r="AX216" s="44" t="s">
        <v>670</v>
      </c>
      <c r="AY216" s="44">
        <v>21431.494280617873</v>
      </c>
      <c r="AZ216" s="44">
        <v>28562109.473577801</v>
      </c>
    </row>
    <row r="217" spans="1:52" ht="12.75" customHeight="1" x14ac:dyDescent="0.25">
      <c r="A217" s="43">
        <v>216</v>
      </c>
      <c r="B217" s="43">
        <v>41207</v>
      </c>
      <c r="C217" s="43">
        <v>41207</v>
      </c>
      <c r="D217" s="44" t="s">
        <v>821</v>
      </c>
      <c r="E217" s="44">
        <v>613.74570869943659</v>
      </c>
      <c r="F217" s="44" t="s">
        <v>822</v>
      </c>
      <c r="G217" s="44">
        <v>20707.651292099999</v>
      </c>
      <c r="H217" s="44" t="s">
        <v>823</v>
      </c>
      <c r="I217" s="44">
        <v>20707.651782500001</v>
      </c>
      <c r="J217" s="43">
        <v>23354</v>
      </c>
      <c r="K217" s="44" t="s">
        <v>823</v>
      </c>
      <c r="L217" s="44" t="s">
        <v>823</v>
      </c>
      <c r="M217" s="44" t="s">
        <v>1</v>
      </c>
      <c r="N217" s="44" t="s">
        <v>145</v>
      </c>
      <c r="O217" s="44" t="s">
        <v>173</v>
      </c>
      <c r="P217" s="44" t="s">
        <v>1</v>
      </c>
      <c r="Q217" s="45">
        <v>40030</v>
      </c>
      <c r="R217" s="44" t="s">
        <v>168</v>
      </c>
      <c r="S217" s="44" t="s">
        <v>1</v>
      </c>
      <c r="T217" s="44" t="s">
        <v>1</v>
      </c>
      <c r="U217" s="44" t="s">
        <v>1</v>
      </c>
      <c r="V217" s="44" t="s">
        <v>1</v>
      </c>
      <c r="W217" s="44" t="s">
        <v>1</v>
      </c>
      <c r="X217" s="44">
        <v>0</v>
      </c>
      <c r="Y217" s="44">
        <v>0</v>
      </c>
      <c r="Z217" s="44">
        <v>0</v>
      </c>
      <c r="AA217" s="44">
        <v>0</v>
      </c>
      <c r="AB217" s="44">
        <v>0</v>
      </c>
      <c r="AC217" s="44">
        <v>0</v>
      </c>
      <c r="AD217" s="44">
        <v>0</v>
      </c>
      <c r="AE217" s="44">
        <v>0</v>
      </c>
      <c r="AF217" s="44">
        <v>0</v>
      </c>
      <c r="AG217" s="44" t="s">
        <v>1</v>
      </c>
      <c r="AH217" s="44" t="s">
        <v>1</v>
      </c>
      <c r="AI217" s="44" t="s">
        <v>1</v>
      </c>
      <c r="AJ217" s="44" t="s">
        <v>1</v>
      </c>
      <c r="AK217" s="44" t="s">
        <v>1</v>
      </c>
      <c r="AL217" s="44" t="s">
        <v>1</v>
      </c>
      <c r="AM217" s="44" t="s">
        <v>1</v>
      </c>
      <c r="AN217" s="44" t="s">
        <v>1</v>
      </c>
      <c r="AO217" s="44" t="s">
        <v>304</v>
      </c>
      <c r="AP217" s="44" t="s">
        <v>669</v>
      </c>
      <c r="AQ217" s="44" t="s">
        <v>151</v>
      </c>
      <c r="AR217" s="44" t="s">
        <v>1</v>
      </c>
      <c r="AS217" s="44" t="s">
        <v>152</v>
      </c>
      <c r="AT217" s="44" t="s">
        <v>153</v>
      </c>
      <c r="AU217" s="44" t="s">
        <v>154</v>
      </c>
      <c r="AV217" s="44" t="s">
        <v>154</v>
      </c>
      <c r="AW217" s="44">
        <v>20707.651782500001</v>
      </c>
      <c r="AX217" s="44" t="s">
        <v>670</v>
      </c>
      <c r="AY217" s="44">
        <v>20707.651782455316</v>
      </c>
      <c r="AZ217" s="44">
        <v>26730375.303975537</v>
      </c>
    </row>
    <row r="218" spans="1:52" ht="12.75" customHeight="1" x14ac:dyDescent="0.25">
      <c r="A218" s="43">
        <v>217</v>
      </c>
      <c r="B218" s="43">
        <v>41208</v>
      </c>
      <c r="C218" s="43">
        <v>41208</v>
      </c>
      <c r="D218" s="44" t="s">
        <v>824</v>
      </c>
      <c r="E218" s="44">
        <v>657.67181754768035</v>
      </c>
      <c r="F218" s="44" t="s">
        <v>825</v>
      </c>
      <c r="G218" s="44">
        <v>21410.8671674</v>
      </c>
      <c r="H218" s="44" t="s">
        <v>826</v>
      </c>
      <c r="I218" s="44">
        <v>21410.867494099999</v>
      </c>
      <c r="J218" s="43">
        <v>23355</v>
      </c>
      <c r="K218" s="44" t="s">
        <v>826</v>
      </c>
      <c r="L218" s="44" t="s">
        <v>826</v>
      </c>
      <c r="M218" s="44" t="s">
        <v>1</v>
      </c>
      <c r="N218" s="44" t="s">
        <v>145</v>
      </c>
      <c r="O218" s="44" t="s">
        <v>173</v>
      </c>
      <c r="P218" s="44" t="s">
        <v>1</v>
      </c>
      <c r="Q218" s="45">
        <v>40030</v>
      </c>
      <c r="R218" s="44" t="s">
        <v>168</v>
      </c>
      <c r="S218" s="44" t="s">
        <v>1</v>
      </c>
      <c r="T218" s="44" t="s">
        <v>1</v>
      </c>
      <c r="U218" s="44" t="s">
        <v>1</v>
      </c>
      <c r="V218" s="44" t="s">
        <v>1</v>
      </c>
      <c r="W218" s="44" t="s">
        <v>1</v>
      </c>
      <c r="X218" s="44">
        <v>0</v>
      </c>
      <c r="Y218" s="44">
        <v>0</v>
      </c>
      <c r="Z218" s="44">
        <v>0</v>
      </c>
      <c r="AA218" s="44">
        <v>0</v>
      </c>
      <c r="AB218" s="44">
        <v>0</v>
      </c>
      <c r="AC218" s="44">
        <v>0</v>
      </c>
      <c r="AD218" s="44">
        <v>0</v>
      </c>
      <c r="AE218" s="44">
        <v>0</v>
      </c>
      <c r="AF218" s="44">
        <v>0</v>
      </c>
      <c r="AG218" s="44" t="s">
        <v>1</v>
      </c>
      <c r="AH218" s="44" t="s">
        <v>1</v>
      </c>
      <c r="AI218" s="44" t="s">
        <v>1</v>
      </c>
      <c r="AJ218" s="44" t="s">
        <v>1</v>
      </c>
      <c r="AK218" s="44" t="s">
        <v>1</v>
      </c>
      <c r="AL218" s="44" t="s">
        <v>1</v>
      </c>
      <c r="AM218" s="44" t="s">
        <v>1</v>
      </c>
      <c r="AN218" s="44" t="s">
        <v>1</v>
      </c>
      <c r="AO218" s="44" t="s">
        <v>224</v>
      </c>
      <c r="AP218" s="44" t="s">
        <v>669</v>
      </c>
      <c r="AQ218" s="44" t="s">
        <v>151</v>
      </c>
      <c r="AR218" s="44" t="s">
        <v>1</v>
      </c>
      <c r="AS218" s="44" t="s">
        <v>152</v>
      </c>
      <c r="AT218" s="44" t="s">
        <v>153</v>
      </c>
      <c r="AU218" s="44" t="s">
        <v>154</v>
      </c>
      <c r="AV218" s="44" t="s">
        <v>154</v>
      </c>
      <c r="AW218" s="44">
        <v>21410.867494099999</v>
      </c>
      <c r="AX218" s="44" t="s">
        <v>670</v>
      </c>
      <c r="AY218" s="44">
        <v>21410.867494085047</v>
      </c>
      <c r="AZ218" s="44">
        <v>28643488.434203412</v>
      </c>
    </row>
    <row r="219" spans="1:52" ht="12.75" customHeight="1" x14ac:dyDescent="0.25">
      <c r="A219" s="43">
        <v>218</v>
      </c>
      <c r="B219" s="43">
        <v>41209</v>
      </c>
      <c r="C219" s="43">
        <v>41209</v>
      </c>
      <c r="D219" s="44" t="s">
        <v>827</v>
      </c>
      <c r="E219" s="44">
        <v>649.47090333353594</v>
      </c>
      <c r="F219" s="44" t="s">
        <v>828</v>
      </c>
      <c r="G219" s="44">
        <v>21285.3314192</v>
      </c>
      <c r="H219" s="44" t="s">
        <v>829</v>
      </c>
      <c r="I219" s="44">
        <v>21285.331239399999</v>
      </c>
      <c r="J219" s="43">
        <v>23125</v>
      </c>
      <c r="K219" s="44" t="s">
        <v>829</v>
      </c>
      <c r="L219" s="44" t="s">
        <v>829</v>
      </c>
      <c r="M219" s="44" t="s">
        <v>1</v>
      </c>
      <c r="N219" s="44" t="s">
        <v>145</v>
      </c>
      <c r="O219" s="44" t="s">
        <v>173</v>
      </c>
      <c r="P219" s="44" t="s">
        <v>1</v>
      </c>
      <c r="Q219" s="45">
        <v>40030</v>
      </c>
      <c r="R219" s="44" t="s">
        <v>168</v>
      </c>
      <c r="S219" s="44" t="s">
        <v>1</v>
      </c>
      <c r="T219" s="44" t="s">
        <v>1</v>
      </c>
      <c r="U219" s="44" t="s">
        <v>1</v>
      </c>
      <c r="V219" s="44" t="s">
        <v>1</v>
      </c>
      <c r="W219" s="44" t="s">
        <v>1</v>
      </c>
      <c r="X219" s="44">
        <v>0</v>
      </c>
      <c r="Y219" s="44">
        <v>0</v>
      </c>
      <c r="Z219" s="44">
        <v>0</v>
      </c>
      <c r="AA219" s="44">
        <v>0</v>
      </c>
      <c r="AB219" s="44">
        <v>0</v>
      </c>
      <c r="AC219" s="44">
        <v>0</v>
      </c>
      <c r="AD219" s="44">
        <v>0</v>
      </c>
      <c r="AE219" s="44">
        <v>0</v>
      </c>
      <c r="AF219" s="44">
        <v>0</v>
      </c>
      <c r="AG219" s="44" t="s">
        <v>1</v>
      </c>
      <c r="AH219" s="44" t="s">
        <v>1</v>
      </c>
      <c r="AI219" s="44" t="s">
        <v>1</v>
      </c>
      <c r="AJ219" s="44" t="s">
        <v>1</v>
      </c>
      <c r="AK219" s="44" t="s">
        <v>1</v>
      </c>
      <c r="AL219" s="44" t="s">
        <v>1</v>
      </c>
      <c r="AM219" s="44" t="s">
        <v>1</v>
      </c>
      <c r="AN219" s="44" t="s">
        <v>1</v>
      </c>
      <c r="AO219" s="44" t="s">
        <v>232</v>
      </c>
      <c r="AP219" s="44" t="s">
        <v>669</v>
      </c>
      <c r="AQ219" s="44" t="s">
        <v>583</v>
      </c>
      <c r="AR219" s="44" t="s">
        <v>1</v>
      </c>
      <c r="AS219" s="44" t="s">
        <v>152</v>
      </c>
      <c r="AT219" s="44" t="s">
        <v>153</v>
      </c>
      <c r="AU219" s="44" t="s">
        <v>154</v>
      </c>
      <c r="AV219" s="44" t="s">
        <v>154</v>
      </c>
      <c r="AW219" s="44">
        <v>21285.331239399999</v>
      </c>
      <c r="AX219" s="44" t="s">
        <v>670</v>
      </c>
      <c r="AY219" s="44">
        <v>21285.331239411349</v>
      </c>
      <c r="AZ219" s="44">
        <v>28286322.464107875</v>
      </c>
    </row>
    <row r="220" spans="1:52" ht="12.75" customHeight="1" x14ac:dyDescent="0.25">
      <c r="A220" s="43">
        <v>219</v>
      </c>
      <c r="B220" s="43">
        <v>41210</v>
      </c>
      <c r="C220" s="43">
        <v>41210</v>
      </c>
      <c r="D220" s="44" t="s">
        <v>830</v>
      </c>
      <c r="E220" s="44">
        <v>658.57579174775265</v>
      </c>
      <c r="F220" s="44" t="s">
        <v>831</v>
      </c>
      <c r="G220" s="44">
        <v>21449.628135800001</v>
      </c>
      <c r="H220" s="44" t="s">
        <v>832</v>
      </c>
      <c r="I220" s="44">
        <v>21449.628287899999</v>
      </c>
      <c r="J220" s="43">
        <v>23126</v>
      </c>
      <c r="K220" s="44" t="s">
        <v>832</v>
      </c>
      <c r="L220" s="44" t="s">
        <v>832</v>
      </c>
      <c r="M220" s="44" t="s">
        <v>1</v>
      </c>
      <c r="N220" s="44" t="s">
        <v>145</v>
      </c>
      <c r="O220" s="44" t="s">
        <v>173</v>
      </c>
      <c r="P220" s="44" t="s">
        <v>1</v>
      </c>
      <c r="Q220" s="45">
        <v>40030</v>
      </c>
      <c r="R220" s="44" t="s">
        <v>168</v>
      </c>
      <c r="S220" s="44" t="s">
        <v>1</v>
      </c>
      <c r="T220" s="44" t="s">
        <v>1</v>
      </c>
      <c r="U220" s="44" t="s">
        <v>1</v>
      </c>
      <c r="V220" s="44" t="s">
        <v>1</v>
      </c>
      <c r="W220" s="44" t="s">
        <v>1</v>
      </c>
      <c r="X220" s="44">
        <v>0</v>
      </c>
      <c r="Y220" s="44">
        <v>0</v>
      </c>
      <c r="Z220" s="44">
        <v>0</v>
      </c>
      <c r="AA220" s="44">
        <v>0</v>
      </c>
      <c r="AB220" s="44">
        <v>0</v>
      </c>
      <c r="AC220" s="44">
        <v>0</v>
      </c>
      <c r="AD220" s="44">
        <v>0</v>
      </c>
      <c r="AE220" s="44">
        <v>0</v>
      </c>
      <c r="AF220" s="44">
        <v>0</v>
      </c>
      <c r="AG220" s="44" t="s">
        <v>1</v>
      </c>
      <c r="AH220" s="44" t="s">
        <v>1</v>
      </c>
      <c r="AI220" s="44" t="s">
        <v>1</v>
      </c>
      <c r="AJ220" s="44" t="s">
        <v>1</v>
      </c>
      <c r="AK220" s="44" t="s">
        <v>1</v>
      </c>
      <c r="AL220" s="44" t="s">
        <v>1</v>
      </c>
      <c r="AM220" s="44" t="s">
        <v>1</v>
      </c>
      <c r="AN220" s="44" t="s">
        <v>1</v>
      </c>
      <c r="AO220" s="44" t="s">
        <v>319</v>
      </c>
      <c r="AP220" s="44" t="s">
        <v>669</v>
      </c>
      <c r="AQ220" s="44" t="s">
        <v>583</v>
      </c>
      <c r="AR220" s="44" t="s">
        <v>1</v>
      </c>
      <c r="AS220" s="44" t="s">
        <v>152</v>
      </c>
      <c r="AT220" s="44" t="s">
        <v>153</v>
      </c>
      <c r="AU220" s="44" t="s">
        <v>154</v>
      </c>
      <c r="AV220" s="44" t="s">
        <v>154</v>
      </c>
      <c r="AW220" s="44">
        <v>21449.628287899999</v>
      </c>
      <c r="AX220" s="44" t="s">
        <v>670</v>
      </c>
      <c r="AY220" s="44">
        <v>21449.628287861429</v>
      </c>
      <c r="AZ220" s="44">
        <v>28682846.088953998</v>
      </c>
    </row>
    <row r="221" spans="1:52" ht="12.75" customHeight="1" x14ac:dyDescent="0.25">
      <c r="A221" s="43">
        <v>220</v>
      </c>
      <c r="B221" s="43">
        <v>41212</v>
      </c>
      <c r="C221" s="43">
        <v>41212</v>
      </c>
      <c r="D221" s="44" t="s">
        <v>833</v>
      </c>
      <c r="E221" s="44">
        <v>17.370057854302601</v>
      </c>
      <c r="F221" s="44" t="s">
        <v>834</v>
      </c>
      <c r="G221" s="44">
        <v>21258.332148199999</v>
      </c>
      <c r="H221" s="44" t="s">
        <v>835</v>
      </c>
      <c r="I221" s="44">
        <v>21258.331932000001</v>
      </c>
      <c r="J221" s="43">
        <v>23120</v>
      </c>
      <c r="K221" s="44" t="s">
        <v>835</v>
      </c>
      <c r="L221" s="44" t="s">
        <v>835</v>
      </c>
      <c r="M221" s="44" t="s">
        <v>1</v>
      </c>
      <c r="N221" s="44" t="s">
        <v>145</v>
      </c>
      <c r="O221" s="44" t="s">
        <v>173</v>
      </c>
      <c r="P221" s="44" t="s">
        <v>1</v>
      </c>
      <c r="Q221" s="45">
        <v>40030</v>
      </c>
      <c r="R221" s="44" t="s">
        <v>168</v>
      </c>
      <c r="S221" s="44" t="s">
        <v>1</v>
      </c>
      <c r="T221" s="44" t="s">
        <v>1</v>
      </c>
      <c r="U221" s="44" t="s">
        <v>1</v>
      </c>
      <c r="V221" s="44" t="s">
        <v>1</v>
      </c>
      <c r="W221" s="44" t="s">
        <v>1</v>
      </c>
      <c r="X221" s="44">
        <v>0</v>
      </c>
      <c r="Y221" s="44">
        <v>0</v>
      </c>
      <c r="Z221" s="44">
        <v>0</v>
      </c>
      <c r="AA221" s="44">
        <v>0</v>
      </c>
      <c r="AB221" s="44">
        <v>0</v>
      </c>
      <c r="AC221" s="44">
        <v>0</v>
      </c>
      <c r="AD221" s="44">
        <v>0</v>
      </c>
      <c r="AE221" s="44">
        <v>0</v>
      </c>
      <c r="AF221" s="44">
        <v>0</v>
      </c>
      <c r="AG221" s="44" t="s">
        <v>1</v>
      </c>
      <c r="AH221" s="44" t="s">
        <v>1</v>
      </c>
      <c r="AI221" s="44" t="s">
        <v>1</v>
      </c>
      <c r="AJ221" s="44" t="s">
        <v>1</v>
      </c>
      <c r="AK221" s="44" t="s">
        <v>1</v>
      </c>
      <c r="AL221" s="44" t="s">
        <v>1</v>
      </c>
      <c r="AM221" s="44" t="s">
        <v>1</v>
      </c>
      <c r="AN221" s="44" t="s">
        <v>1</v>
      </c>
      <c r="AO221" s="44" t="s">
        <v>224</v>
      </c>
      <c r="AP221" s="44" t="s">
        <v>669</v>
      </c>
      <c r="AQ221" s="44" t="s">
        <v>583</v>
      </c>
      <c r="AR221" s="44" t="s">
        <v>1</v>
      </c>
      <c r="AS221" s="44" t="s">
        <v>152</v>
      </c>
      <c r="AT221" s="44" t="s">
        <v>153</v>
      </c>
      <c r="AU221" s="44" t="s">
        <v>154</v>
      </c>
      <c r="AV221" s="44" t="s">
        <v>154</v>
      </c>
      <c r="AW221" s="44">
        <v>21258.331932000001</v>
      </c>
      <c r="AX221" s="44" t="s">
        <v>670</v>
      </c>
      <c r="AY221" s="44">
        <v>4451.966704905778</v>
      </c>
      <c r="AZ221" s="44">
        <v>756522.70339243568</v>
      </c>
    </row>
    <row r="222" spans="1:52" ht="12.75" customHeight="1" x14ac:dyDescent="0.25">
      <c r="A222" s="43">
        <v>221</v>
      </c>
      <c r="B222" s="43">
        <v>41215</v>
      </c>
      <c r="C222" s="43">
        <v>41215</v>
      </c>
      <c r="D222" s="44" t="s">
        <v>836</v>
      </c>
      <c r="E222" s="44">
        <v>327.31769636408859</v>
      </c>
      <c r="F222" s="44" t="s">
        <v>837</v>
      </c>
      <c r="G222" s="44">
        <v>21368.016368100001</v>
      </c>
      <c r="H222" s="44" t="s">
        <v>838</v>
      </c>
      <c r="I222" s="44">
        <v>21368.0163235</v>
      </c>
      <c r="J222" s="43">
        <v>23121</v>
      </c>
      <c r="K222" s="44" t="s">
        <v>838</v>
      </c>
      <c r="L222" s="44" t="s">
        <v>838</v>
      </c>
      <c r="M222" s="44" t="s">
        <v>1</v>
      </c>
      <c r="N222" s="44" t="s">
        <v>145</v>
      </c>
      <c r="O222" s="44" t="s">
        <v>173</v>
      </c>
      <c r="P222" s="44" t="s">
        <v>1</v>
      </c>
      <c r="Q222" s="45">
        <v>40030</v>
      </c>
      <c r="R222" s="44" t="s">
        <v>168</v>
      </c>
      <c r="S222" s="44" t="s">
        <v>1</v>
      </c>
      <c r="T222" s="44" t="s">
        <v>1</v>
      </c>
      <c r="U222" s="44" t="s">
        <v>1</v>
      </c>
      <c r="V222" s="44" t="s">
        <v>1</v>
      </c>
      <c r="W222" s="44" t="s">
        <v>1</v>
      </c>
      <c r="X222" s="44">
        <v>0</v>
      </c>
      <c r="Y222" s="44">
        <v>0</v>
      </c>
      <c r="Z222" s="44">
        <v>0</v>
      </c>
      <c r="AA222" s="44">
        <v>0</v>
      </c>
      <c r="AB222" s="44">
        <v>0</v>
      </c>
      <c r="AC222" s="44">
        <v>0</v>
      </c>
      <c r="AD222" s="44">
        <v>0</v>
      </c>
      <c r="AE222" s="44">
        <v>0</v>
      </c>
      <c r="AF222" s="44">
        <v>0</v>
      </c>
      <c r="AG222" s="44" t="s">
        <v>1</v>
      </c>
      <c r="AH222" s="44" t="s">
        <v>1</v>
      </c>
      <c r="AI222" s="44" t="s">
        <v>1</v>
      </c>
      <c r="AJ222" s="44" t="s">
        <v>1</v>
      </c>
      <c r="AK222" s="44" t="s">
        <v>1</v>
      </c>
      <c r="AL222" s="44" t="s">
        <v>1</v>
      </c>
      <c r="AM222" s="44" t="s">
        <v>1</v>
      </c>
      <c r="AN222" s="44" t="s">
        <v>1</v>
      </c>
      <c r="AO222" s="44" t="s">
        <v>273</v>
      </c>
      <c r="AP222" s="44" t="s">
        <v>669</v>
      </c>
      <c r="AQ222" s="44" t="s">
        <v>583</v>
      </c>
      <c r="AR222" s="44" t="s">
        <v>1</v>
      </c>
      <c r="AS222" s="44" t="s">
        <v>152</v>
      </c>
      <c r="AT222" s="44" t="s">
        <v>153</v>
      </c>
      <c r="AU222" s="44" t="s">
        <v>154</v>
      </c>
      <c r="AV222" s="44" t="s">
        <v>154</v>
      </c>
      <c r="AW222" s="44">
        <v>21368.0163235</v>
      </c>
      <c r="AX222" s="44" t="s">
        <v>670</v>
      </c>
      <c r="AY222" s="44">
        <v>20155.209813251149</v>
      </c>
      <c r="AZ222" s="44">
        <v>14256176.33889256</v>
      </c>
    </row>
    <row r="223" spans="1:52" ht="12.75" customHeight="1" x14ac:dyDescent="0.25">
      <c r="A223" s="43">
        <v>222</v>
      </c>
      <c r="B223" s="43">
        <v>41265</v>
      </c>
      <c r="C223" s="43">
        <v>41265</v>
      </c>
      <c r="D223" s="44" t="s">
        <v>656</v>
      </c>
      <c r="E223" s="44">
        <v>0.23024281208955025</v>
      </c>
      <c r="F223" s="44" t="s">
        <v>657</v>
      </c>
      <c r="G223" s="44">
        <v>477.97182092499997</v>
      </c>
      <c r="H223" s="44" t="s">
        <v>658</v>
      </c>
      <c r="I223" s="44">
        <v>477.97212102399999</v>
      </c>
      <c r="J223" s="43">
        <v>23073</v>
      </c>
      <c r="K223" s="44" t="s">
        <v>658</v>
      </c>
      <c r="L223" s="44" t="s">
        <v>658</v>
      </c>
      <c r="M223" s="44" t="s">
        <v>1</v>
      </c>
      <c r="N223" s="44" t="s">
        <v>145</v>
      </c>
      <c r="O223" s="44" t="s">
        <v>173</v>
      </c>
      <c r="P223" s="44" t="s">
        <v>1</v>
      </c>
      <c r="Q223" s="45">
        <v>40030</v>
      </c>
      <c r="R223" s="44" t="s">
        <v>168</v>
      </c>
      <c r="S223" s="44" t="s">
        <v>1</v>
      </c>
      <c r="T223" s="44" t="s">
        <v>1</v>
      </c>
      <c r="U223" s="44" t="s">
        <v>1</v>
      </c>
      <c r="V223" s="44" t="s">
        <v>1</v>
      </c>
      <c r="W223" s="44" t="s">
        <v>1</v>
      </c>
      <c r="X223" s="44">
        <v>0</v>
      </c>
      <c r="Y223" s="44">
        <v>0</v>
      </c>
      <c r="Z223" s="44">
        <v>0</v>
      </c>
      <c r="AA223" s="44">
        <v>0</v>
      </c>
      <c r="AB223" s="44">
        <v>0</v>
      </c>
      <c r="AC223" s="44">
        <v>0</v>
      </c>
      <c r="AD223" s="44">
        <v>0</v>
      </c>
      <c r="AE223" s="44">
        <v>0</v>
      </c>
      <c r="AF223" s="44">
        <v>0</v>
      </c>
      <c r="AG223" s="44" t="s">
        <v>1</v>
      </c>
      <c r="AH223" s="44" t="s">
        <v>1</v>
      </c>
      <c r="AI223" s="44" t="s">
        <v>1</v>
      </c>
      <c r="AJ223" s="44" t="s">
        <v>1</v>
      </c>
      <c r="AK223" s="44" t="s">
        <v>1</v>
      </c>
      <c r="AL223" s="44" t="s">
        <v>1</v>
      </c>
      <c r="AM223" s="44" t="s">
        <v>1</v>
      </c>
      <c r="AN223" s="44" t="s">
        <v>1</v>
      </c>
      <c r="AO223" s="44" t="s">
        <v>179</v>
      </c>
      <c r="AP223" s="44" t="s">
        <v>175</v>
      </c>
      <c r="AQ223" s="44" t="s">
        <v>583</v>
      </c>
      <c r="AR223" s="44" t="s">
        <v>1</v>
      </c>
      <c r="AS223" s="44" t="s">
        <v>152</v>
      </c>
      <c r="AT223" s="44" t="s">
        <v>153</v>
      </c>
      <c r="AU223" s="44" t="s">
        <v>154</v>
      </c>
      <c r="AV223" s="44" t="s">
        <v>154</v>
      </c>
      <c r="AW223" s="44">
        <v>477.97212102399999</v>
      </c>
      <c r="AX223" s="44" t="s">
        <v>670</v>
      </c>
      <c r="AY223" s="44">
        <v>477.97212102371122</v>
      </c>
      <c r="AZ223" s="44">
        <v>10027.905000817929</v>
      </c>
    </row>
    <row r="224" spans="1:52" ht="12.75" customHeight="1" x14ac:dyDescent="0.25">
      <c r="A224" s="43">
        <v>223</v>
      </c>
      <c r="B224" s="43">
        <v>41579</v>
      </c>
      <c r="C224" s="43">
        <v>41579</v>
      </c>
      <c r="D224" s="44" t="s">
        <v>839</v>
      </c>
      <c r="E224" s="44">
        <v>699.98774430927688</v>
      </c>
      <c r="F224" s="44" t="s">
        <v>840</v>
      </c>
      <c r="G224" s="44">
        <v>22153.999747900001</v>
      </c>
      <c r="H224" s="44" t="s">
        <v>841</v>
      </c>
      <c r="I224" s="44">
        <v>22153.999738899998</v>
      </c>
      <c r="J224" s="43">
        <v>23114</v>
      </c>
      <c r="K224" s="44" t="s">
        <v>841</v>
      </c>
      <c r="L224" s="44" t="s">
        <v>841</v>
      </c>
      <c r="M224" s="44" t="s">
        <v>1</v>
      </c>
      <c r="N224" s="44" t="s">
        <v>145</v>
      </c>
      <c r="O224" s="44" t="s">
        <v>173</v>
      </c>
      <c r="P224" s="44" t="s">
        <v>1</v>
      </c>
      <c r="Q224" s="45">
        <v>40030</v>
      </c>
      <c r="R224" s="44" t="s">
        <v>168</v>
      </c>
      <c r="S224" s="44" t="s">
        <v>1</v>
      </c>
      <c r="T224" s="44" t="s">
        <v>1</v>
      </c>
      <c r="U224" s="44" t="s">
        <v>1</v>
      </c>
      <c r="V224" s="44" t="s">
        <v>1</v>
      </c>
      <c r="W224" s="44" t="s">
        <v>1</v>
      </c>
      <c r="X224" s="44">
        <v>0</v>
      </c>
      <c r="Y224" s="44">
        <v>0</v>
      </c>
      <c r="Z224" s="44">
        <v>0</v>
      </c>
      <c r="AA224" s="44">
        <v>0</v>
      </c>
      <c r="AB224" s="44">
        <v>0</v>
      </c>
      <c r="AC224" s="44">
        <v>0</v>
      </c>
      <c r="AD224" s="44">
        <v>0</v>
      </c>
      <c r="AE224" s="44">
        <v>0</v>
      </c>
      <c r="AF224" s="44">
        <v>0</v>
      </c>
      <c r="AG224" s="44" t="s">
        <v>1</v>
      </c>
      <c r="AH224" s="44" t="s">
        <v>1</v>
      </c>
      <c r="AI224" s="44" t="s">
        <v>1</v>
      </c>
      <c r="AJ224" s="44" t="s">
        <v>1</v>
      </c>
      <c r="AK224" s="44" t="s">
        <v>1</v>
      </c>
      <c r="AL224" s="44" t="s">
        <v>1</v>
      </c>
      <c r="AM224" s="44" t="s">
        <v>1</v>
      </c>
      <c r="AN224" s="44" t="s">
        <v>1</v>
      </c>
      <c r="AO224" s="44" t="s">
        <v>363</v>
      </c>
      <c r="AP224" s="44" t="s">
        <v>669</v>
      </c>
      <c r="AQ224" s="44" t="s">
        <v>583</v>
      </c>
      <c r="AR224" s="44" t="s">
        <v>1</v>
      </c>
      <c r="AS224" s="44" t="s">
        <v>152</v>
      </c>
      <c r="AT224" s="44" t="s">
        <v>153</v>
      </c>
      <c r="AU224" s="44" t="s">
        <v>154</v>
      </c>
      <c r="AV224" s="44" t="s">
        <v>154</v>
      </c>
      <c r="AW224" s="44">
        <v>22153.999738899998</v>
      </c>
      <c r="AX224" s="44" t="s">
        <v>670</v>
      </c>
      <c r="AY224" s="44">
        <v>22153.999738939288</v>
      </c>
      <c r="AZ224" s="44">
        <v>30486932.106810633</v>
      </c>
    </row>
    <row r="225" spans="1:52" ht="12.75" customHeight="1" x14ac:dyDescent="0.25">
      <c r="A225" s="43">
        <v>224</v>
      </c>
      <c r="B225" s="43">
        <v>41580</v>
      </c>
      <c r="C225" s="43">
        <v>41580</v>
      </c>
      <c r="D225" s="44" t="s">
        <v>842</v>
      </c>
      <c r="E225" s="44">
        <v>43.723208846926248</v>
      </c>
      <c r="F225" s="44" t="s">
        <v>843</v>
      </c>
      <c r="G225" s="44">
        <v>11352.8034998</v>
      </c>
      <c r="H225" s="44" t="s">
        <v>844</v>
      </c>
      <c r="I225" s="44">
        <v>11352.803731399999</v>
      </c>
      <c r="J225" s="43">
        <v>23347</v>
      </c>
      <c r="K225" s="44" t="s">
        <v>844</v>
      </c>
      <c r="L225" s="44" t="s">
        <v>844</v>
      </c>
      <c r="M225" s="44" t="s">
        <v>1</v>
      </c>
      <c r="N225" s="44" t="s">
        <v>145</v>
      </c>
      <c r="O225" s="44" t="s">
        <v>173</v>
      </c>
      <c r="P225" s="44" t="s">
        <v>1</v>
      </c>
      <c r="Q225" s="45">
        <v>40030</v>
      </c>
      <c r="R225" s="44" t="s">
        <v>168</v>
      </c>
      <c r="S225" s="44" t="s">
        <v>1</v>
      </c>
      <c r="T225" s="44" t="s">
        <v>1</v>
      </c>
      <c r="U225" s="44" t="s">
        <v>1</v>
      </c>
      <c r="V225" s="44" t="s">
        <v>1</v>
      </c>
      <c r="W225" s="44" t="s">
        <v>1</v>
      </c>
      <c r="X225" s="44">
        <v>0</v>
      </c>
      <c r="Y225" s="44">
        <v>0</v>
      </c>
      <c r="Z225" s="44">
        <v>0</v>
      </c>
      <c r="AA225" s="44">
        <v>0</v>
      </c>
      <c r="AB225" s="44">
        <v>0</v>
      </c>
      <c r="AC225" s="44">
        <v>0</v>
      </c>
      <c r="AD225" s="44">
        <v>0</v>
      </c>
      <c r="AE225" s="44">
        <v>0</v>
      </c>
      <c r="AF225" s="44">
        <v>0</v>
      </c>
      <c r="AG225" s="44" t="s">
        <v>1</v>
      </c>
      <c r="AH225" s="44" t="s">
        <v>1</v>
      </c>
      <c r="AI225" s="44" t="s">
        <v>1</v>
      </c>
      <c r="AJ225" s="44" t="s">
        <v>1</v>
      </c>
      <c r="AK225" s="44" t="s">
        <v>1</v>
      </c>
      <c r="AL225" s="44" t="s">
        <v>1</v>
      </c>
      <c r="AM225" s="44" t="s">
        <v>1</v>
      </c>
      <c r="AN225" s="44" t="s">
        <v>1</v>
      </c>
      <c r="AO225" s="44" t="s">
        <v>228</v>
      </c>
      <c r="AP225" s="44" t="s">
        <v>669</v>
      </c>
      <c r="AQ225" s="44" t="s">
        <v>151</v>
      </c>
      <c r="AR225" s="44" t="s">
        <v>1</v>
      </c>
      <c r="AS225" s="44" t="s">
        <v>152</v>
      </c>
      <c r="AT225" s="44" t="s">
        <v>153</v>
      </c>
      <c r="AU225" s="44" t="s">
        <v>154</v>
      </c>
      <c r="AV225" s="44" t="s">
        <v>154</v>
      </c>
      <c r="AW225" s="44">
        <v>11352.803731399999</v>
      </c>
      <c r="AX225" s="44" t="s">
        <v>670</v>
      </c>
      <c r="AY225" s="44">
        <v>10384.622002162776</v>
      </c>
      <c r="AZ225" s="44">
        <v>1904281.532518059</v>
      </c>
    </row>
    <row r="226" spans="1:52" ht="12.75" customHeight="1" x14ac:dyDescent="0.25">
      <c r="A226" s="43">
        <v>225</v>
      </c>
      <c r="B226" s="43">
        <v>41907</v>
      </c>
      <c r="C226" s="43">
        <v>41907</v>
      </c>
      <c r="D226" s="44" t="s">
        <v>760</v>
      </c>
      <c r="E226" s="44">
        <v>43.225086948245156</v>
      </c>
      <c r="F226" s="44" t="s">
        <v>761</v>
      </c>
      <c r="G226" s="44">
        <v>8766.4369250199998</v>
      </c>
      <c r="H226" s="44" t="s">
        <v>762</v>
      </c>
      <c r="I226" s="44">
        <v>8766.4369208799999</v>
      </c>
      <c r="J226" s="43">
        <v>23470</v>
      </c>
      <c r="K226" s="44" t="s">
        <v>762</v>
      </c>
      <c r="L226" s="44" t="s">
        <v>762</v>
      </c>
      <c r="M226" s="44" t="s">
        <v>1</v>
      </c>
      <c r="N226" s="44" t="s">
        <v>145</v>
      </c>
      <c r="O226" s="44" t="s">
        <v>173</v>
      </c>
      <c r="P226" s="44" t="s">
        <v>1</v>
      </c>
      <c r="Q226" s="45">
        <v>40030</v>
      </c>
      <c r="R226" s="44" t="s">
        <v>168</v>
      </c>
      <c r="S226" s="44" t="s">
        <v>1</v>
      </c>
      <c r="T226" s="44" t="s">
        <v>1</v>
      </c>
      <c r="U226" s="44" t="s">
        <v>1</v>
      </c>
      <c r="V226" s="44" t="s">
        <v>1</v>
      </c>
      <c r="W226" s="44" t="s">
        <v>1</v>
      </c>
      <c r="X226" s="44">
        <v>0</v>
      </c>
      <c r="Y226" s="44">
        <v>0</v>
      </c>
      <c r="Z226" s="44">
        <v>0</v>
      </c>
      <c r="AA226" s="44">
        <v>0</v>
      </c>
      <c r="AB226" s="44">
        <v>0</v>
      </c>
      <c r="AC226" s="44">
        <v>0</v>
      </c>
      <c r="AD226" s="44">
        <v>0</v>
      </c>
      <c r="AE226" s="44">
        <v>0</v>
      </c>
      <c r="AF226" s="44">
        <v>0</v>
      </c>
      <c r="AG226" s="44" t="s">
        <v>1</v>
      </c>
      <c r="AH226" s="44" t="s">
        <v>1</v>
      </c>
      <c r="AI226" s="44" t="s">
        <v>1</v>
      </c>
      <c r="AJ226" s="44" t="s">
        <v>1</v>
      </c>
      <c r="AK226" s="44" t="s">
        <v>1</v>
      </c>
      <c r="AL226" s="44" t="s">
        <v>1</v>
      </c>
      <c r="AM226" s="44" t="s">
        <v>1</v>
      </c>
      <c r="AN226" s="44" t="s">
        <v>1</v>
      </c>
      <c r="AO226" s="44" t="s">
        <v>224</v>
      </c>
      <c r="AP226" s="44" t="s">
        <v>175</v>
      </c>
      <c r="AQ226" s="44" t="s">
        <v>151</v>
      </c>
      <c r="AR226" s="44" t="s">
        <v>1</v>
      </c>
      <c r="AS226" s="44" t="s">
        <v>152</v>
      </c>
      <c r="AT226" s="44" t="s">
        <v>153</v>
      </c>
      <c r="AU226" s="44" t="s">
        <v>154</v>
      </c>
      <c r="AV226" s="44" t="s">
        <v>154</v>
      </c>
      <c r="AW226" s="44">
        <v>8766.4369208799999</v>
      </c>
      <c r="AX226" s="44" t="s">
        <v>670</v>
      </c>
      <c r="AY226" s="44">
        <v>6543.2160171731148</v>
      </c>
      <c r="AZ226" s="44">
        <v>1882608.9608488672</v>
      </c>
    </row>
    <row r="227" spans="1:52" ht="12.75" customHeight="1" x14ac:dyDescent="0.25">
      <c r="A227" s="43">
        <v>226</v>
      </c>
      <c r="B227" s="43">
        <v>41914</v>
      </c>
      <c r="C227" s="43">
        <v>41914</v>
      </c>
      <c r="D227" s="44" t="s">
        <v>732</v>
      </c>
      <c r="E227" s="44">
        <v>141.26521521053726</v>
      </c>
      <c r="F227" s="44" t="s">
        <v>733</v>
      </c>
      <c r="G227" s="44">
        <v>25041.746168199999</v>
      </c>
      <c r="H227" s="44" t="s">
        <v>734</v>
      </c>
      <c r="I227" s="44">
        <v>25041.7463809</v>
      </c>
      <c r="J227" s="43">
        <v>23336</v>
      </c>
      <c r="K227" s="44" t="s">
        <v>734</v>
      </c>
      <c r="L227" s="44" t="s">
        <v>734</v>
      </c>
      <c r="M227" s="44" t="s">
        <v>1</v>
      </c>
      <c r="N227" s="44" t="s">
        <v>145</v>
      </c>
      <c r="O227" s="44" t="s">
        <v>173</v>
      </c>
      <c r="P227" s="44" t="s">
        <v>1</v>
      </c>
      <c r="Q227" s="45">
        <v>40030</v>
      </c>
      <c r="R227" s="44" t="s">
        <v>168</v>
      </c>
      <c r="S227" s="44" t="s">
        <v>1</v>
      </c>
      <c r="T227" s="44" t="s">
        <v>1</v>
      </c>
      <c r="U227" s="44" t="s">
        <v>1</v>
      </c>
      <c r="V227" s="44" t="s">
        <v>1</v>
      </c>
      <c r="W227" s="44" t="s">
        <v>1</v>
      </c>
      <c r="X227" s="44">
        <v>0</v>
      </c>
      <c r="Y227" s="44">
        <v>0</v>
      </c>
      <c r="Z227" s="44">
        <v>0</v>
      </c>
      <c r="AA227" s="44">
        <v>0</v>
      </c>
      <c r="AB227" s="44">
        <v>0</v>
      </c>
      <c r="AC227" s="44">
        <v>0</v>
      </c>
      <c r="AD227" s="44">
        <v>0</v>
      </c>
      <c r="AE227" s="44">
        <v>0</v>
      </c>
      <c r="AF227" s="44">
        <v>0</v>
      </c>
      <c r="AG227" s="44" t="s">
        <v>1</v>
      </c>
      <c r="AH227" s="44" t="s">
        <v>1</v>
      </c>
      <c r="AI227" s="44" t="s">
        <v>1</v>
      </c>
      <c r="AJ227" s="44" t="s">
        <v>1</v>
      </c>
      <c r="AK227" s="44" t="s">
        <v>1</v>
      </c>
      <c r="AL227" s="44" t="s">
        <v>1</v>
      </c>
      <c r="AM227" s="44" t="s">
        <v>1</v>
      </c>
      <c r="AN227" s="44" t="s">
        <v>1</v>
      </c>
      <c r="AO227" s="44" t="s">
        <v>423</v>
      </c>
      <c r="AP227" s="44" t="s">
        <v>175</v>
      </c>
      <c r="AQ227" s="44" t="s">
        <v>151</v>
      </c>
      <c r="AR227" s="44" t="s">
        <v>1</v>
      </c>
      <c r="AS227" s="44" t="s">
        <v>152</v>
      </c>
      <c r="AT227" s="44" t="s">
        <v>153</v>
      </c>
      <c r="AU227" s="44" t="s">
        <v>154</v>
      </c>
      <c r="AV227" s="44" t="s">
        <v>154</v>
      </c>
      <c r="AW227" s="44">
        <v>25041.7463809</v>
      </c>
      <c r="AX227" s="44" t="s">
        <v>670</v>
      </c>
      <c r="AY227" s="44">
        <v>18818.354561150809</v>
      </c>
      <c r="AZ227" s="44">
        <v>6152591.5059841974</v>
      </c>
    </row>
    <row r="228" spans="1:52" ht="12.75" customHeight="1" x14ac:dyDescent="0.25">
      <c r="A228" s="43">
        <v>227</v>
      </c>
      <c r="B228" s="43">
        <v>41915</v>
      </c>
      <c r="C228" s="43">
        <v>41915</v>
      </c>
      <c r="D228" s="44" t="s">
        <v>845</v>
      </c>
      <c r="E228" s="44">
        <v>81.033150910884459</v>
      </c>
      <c r="F228" s="44" t="s">
        <v>846</v>
      </c>
      <c r="G228" s="44">
        <v>11862.3770587</v>
      </c>
      <c r="H228" s="44" t="s">
        <v>847</v>
      </c>
      <c r="I228" s="44">
        <v>11862.377210299999</v>
      </c>
      <c r="J228" s="43">
        <v>23329</v>
      </c>
      <c r="K228" s="44" t="s">
        <v>847</v>
      </c>
      <c r="L228" s="44" t="s">
        <v>847</v>
      </c>
      <c r="M228" s="44" t="s">
        <v>1</v>
      </c>
      <c r="N228" s="44" t="s">
        <v>145</v>
      </c>
      <c r="O228" s="44" t="s">
        <v>173</v>
      </c>
      <c r="P228" s="44" t="s">
        <v>1</v>
      </c>
      <c r="Q228" s="45">
        <v>40030</v>
      </c>
      <c r="R228" s="44" t="s">
        <v>168</v>
      </c>
      <c r="S228" s="44" t="s">
        <v>1</v>
      </c>
      <c r="T228" s="44" t="s">
        <v>1</v>
      </c>
      <c r="U228" s="44" t="s">
        <v>1</v>
      </c>
      <c r="V228" s="44" t="s">
        <v>1</v>
      </c>
      <c r="W228" s="44" t="s">
        <v>1</v>
      </c>
      <c r="X228" s="44">
        <v>0</v>
      </c>
      <c r="Y228" s="44">
        <v>0</v>
      </c>
      <c r="Z228" s="44">
        <v>0</v>
      </c>
      <c r="AA228" s="44">
        <v>0</v>
      </c>
      <c r="AB228" s="44">
        <v>0</v>
      </c>
      <c r="AC228" s="44">
        <v>0</v>
      </c>
      <c r="AD228" s="44">
        <v>0</v>
      </c>
      <c r="AE228" s="44">
        <v>0</v>
      </c>
      <c r="AF228" s="44">
        <v>0</v>
      </c>
      <c r="AG228" s="44" t="s">
        <v>1</v>
      </c>
      <c r="AH228" s="44" t="s">
        <v>1</v>
      </c>
      <c r="AI228" s="44" t="s">
        <v>1</v>
      </c>
      <c r="AJ228" s="44" t="s">
        <v>1</v>
      </c>
      <c r="AK228" s="44" t="s">
        <v>1</v>
      </c>
      <c r="AL228" s="44" t="s">
        <v>1</v>
      </c>
      <c r="AM228" s="44" t="s">
        <v>1</v>
      </c>
      <c r="AN228" s="44" t="s">
        <v>1</v>
      </c>
      <c r="AO228" s="44" t="s">
        <v>1</v>
      </c>
      <c r="AP228" s="44" t="s">
        <v>1</v>
      </c>
      <c r="AQ228" s="44" t="s">
        <v>1</v>
      </c>
      <c r="AR228" s="44" t="s">
        <v>1</v>
      </c>
      <c r="AS228" s="44" t="s">
        <v>152</v>
      </c>
      <c r="AT228" s="44" t="s">
        <v>153</v>
      </c>
      <c r="AU228" s="44" t="s">
        <v>154</v>
      </c>
      <c r="AV228" s="44" t="s">
        <v>154</v>
      </c>
      <c r="AW228" s="44">
        <v>11862.377210299999</v>
      </c>
      <c r="AX228" s="44" t="s">
        <v>670</v>
      </c>
      <c r="AY228" s="44">
        <v>11862.377210348814</v>
      </c>
      <c r="AZ228" s="44">
        <v>3529261.0205996917</v>
      </c>
    </row>
    <row r="229" spans="1:52" ht="12.75" customHeight="1" x14ac:dyDescent="0.25">
      <c r="A229" s="43">
        <v>228</v>
      </c>
      <c r="B229" s="43">
        <v>42131</v>
      </c>
      <c r="C229" s="43">
        <v>42131</v>
      </c>
      <c r="D229" s="44" t="s">
        <v>848</v>
      </c>
      <c r="E229" s="44">
        <v>623.09673521662546</v>
      </c>
      <c r="F229" s="44" t="s">
        <v>849</v>
      </c>
      <c r="G229" s="44">
        <v>21284.507593599999</v>
      </c>
      <c r="H229" s="44" t="s">
        <v>850</v>
      </c>
      <c r="I229" s="44">
        <v>21284.5080681</v>
      </c>
      <c r="J229" s="43">
        <v>23349</v>
      </c>
      <c r="K229" s="44" t="s">
        <v>850</v>
      </c>
      <c r="L229" s="44" t="s">
        <v>850</v>
      </c>
      <c r="M229" s="44" t="s">
        <v>1</v>
      </c>
      <c r="N229" s="44" t="s">
        <v>145</v>
      </c>
      <c r="O229" s="44" t="s">
        <v>173</v>
      </c>
      <c r="P229" s="44" t="s">
        <v>1</v>
      </c>
      <c r="Q229" s="45">
        <v>40030</v>
      </c>
      <c r="R229" s="44" t="s">
        <v>168</v>
      </c>
      <c r="S229" s="44" t="s">
        <v>1</v>
      </c>
      <c r="T229" s="44" t="s">
        <v>1</v>
      </c>
      <c r="U229" s="44" t="s">
        <v>1</v>
      </c>
      <c r="V229" s="44" t="s">
        <v>1</v>
      </c>
      <c r="W229" s="44" t="s">
        <v>1</v>
      </c>
      <c r="X229" s="44">
        <v>0</v>
      </c>
      <c r="Y229" s="44">
        <v>0</v>
      </c>
      <c r="Z229" s="44">
        <v>0</v>
      </c>
      <c r="AA229" s="44">
        <v>0</v>
      </c>
      <c r="AB229" s="44">
        <v>0</v>
      </c>
      <c r="AC229" s="44">
        <v>0</v>
      </c>
      <c r="AD229" s="44">
        <v>0</v>
      </c>
      <c r="AE229" s="44">
        <v>0</v>
      </c>
      <c r="AF229" s="44">
        <v>0</v>
      </c>
      <c r="AG229" s="44" t="s">
        <v>1</v>
      </c>
      <c r="AH229" s="44" t="s">
        <v>1</v>
      </c>
      <c r="AI229" s="44" t="s">
        <v>1</v>
      </c>
      <c r="AJ229" s="44" t="s">
        <v>1</v>
      </c>
      <c r="AK229" s="44" t="s">
        <v>1</v>
      </c>
      <c r="AL229" s="44" t="s">
        <v>1</v>
      </c>
      <c r="AM229" s="44" t="s">
        <v>1</v>
      </c>
      <c r="AN229" s="44" t="s">
        <v>1</v>
      </c>
      <c r="AO229" s="44" t="s">
        <v>363</v>
      </c>
      <c r="AP229" s="44" t="s">
        <v>669</v>
      </c>
      <c r="AQ229" s="44" t="s">
        <v>151</v>
      </c>
      <c r="AR229" s="44" t="s">
        <v>1</v>
      </c>
      <c r="AS229" s="44" t="s">
        <v>152</v>
      </c>
      <c r="AT229" s="44" t="s">
        <v>153</v>
      </c>
      <c r="AU229" s="44" t="s">
        <v>154</v>
      </c>
      <c r="AV229" s="44" t="s">
        <v>154</v>
      </c>
      <c r="AW229" s="44">
        <v>21284.5080681</v>
      </c>
      <c r="AX229" s="44" t="s">
        <v>670</v>
      </c>
      <c r="AY229" s="44">
        <v>20638.171886703865</v>
      </c>
      <c r="AZ229" s="44">
        <v>27137855.672255486</v>
      </c>
    </row>
    <row r="230" spans="1:52" ht="12.75" customHeight="1" x14ac:dyDescent="0.25">
      <c r="A230" s="43">
        <v>229</v>
      </c>
      <c r="B230" s="43">
        <v>42139</v>
      </c>
      <c r="C230" s="43">
        <v>42139</v>
      </c>
      <c r="D230" s="44" t="s">
        <v>851</v>
      </c>
      <c r="E230" s="44">
        <v>0.47757454801336902</v>
      </c>
      <c r="F230" s="44" t="s">
        <v>852</v>
      </c>
      <c r="G230" s="44">
        <v>20951.941076700001</v>
      </c>
      <c r="H230" s="44" t="s">
        <v>853</v>
      </c>
      <c r="I230" s="44">
        <v>20951.940805599999</v>
      </c>
      <c r="J230" s="43">
        <v>23340</v>
      </c>
      <c r="K230" s="44" t="s">
        <v>853</v>
      </c>
      <c r="L230" s="44" t="s">
        <v>853</v>
      </c>
      <c r="M230" s="44" t="s">
        <v>1</v>
      </c>
      <c r="N230" s="44" t="s">
        <v>145</v>
      </c>
      <c r="O230" s="44" t="s">
        <v>173</v>
      </c>
      <c r="P230" s="44" t="s">
        <v>1</v>
      </c>
      <c r="Q230" s="45">
        <v>40030</v>
      </c>
      <c r="R230" s="44" t="s">
        <v>168</v>
      </c>
      <c r="S230" s="44" t="s">
        <v>1</v>
      </c>
      <c r="T230" s="44" t="s">
        <v>1</v>
      </c>
      <c r="U230" s="44" t="s">
        <v>1</v>
      </c>
      <c r="V230" s="44" t="s">
        <v>1</v>
      </c>
      <c r="W230" s="44" t="s">
        <v>1</v>
      </c>
      <c r="X230" s="44">
        <v>0</v>
      </c>
      <c r="Y230" s="44">
        <v>0</v>
      </c>
      <c r="Z230" s="44">
        <v>0</v>
      </c>
      <c r="AA230" s="44">
        <v>0</v>
      </c>
      <c r="AB230" s="44">
        <v>0</v>
      </c>
      <c r="AC230" s="44">
        <v>0</v>
      </c>
      <c r="AD230" s="44">
        <v>0</v>
      </c>
      <c r="AE230" s="44">
        <v>0</v>
      </c>
      <c r="AF230" s="44">
        <v>0</v>
      </c>
      <c r="AG230" s="44" t="s">
        <v>1</v>
      </c>
      <c r="AH230" s="44" t="s">
        <v>1</v>
      </c>
      <c r="AI230" s="44" t="s">
        <v>1</v>
      </c>
      <c r="AJ230" s="44" t="s">
        <v>1</v>
      </c>
      <c r="AK230" s="44" t="s">
        <v>1</v>
      </c>
      <c r="AL230" s="44" t="s">
        <v>1</v>
      </c>
      <c r="AM230" s="44" t="s">
        <v>1</v>
      </c>
      <c r="AN230" s="44" t="s">
        <v>1</v>
      </c>
      <c r="AO230" s="44" t="s">
        <v>256</v>
      </c>
      <c r="AP230" s="44" t="s">
        <v>175</v>
      </c>
      <c r="AQ230" s="44" t="s">
        <v>151</v>
      </c>
      <c r="AR230" s="44" t="s">
        <v>1</v>
      </c>
      <c r="AS230" s="44" t="s">
        <v>152</v>
      </c>
      <c r="AT230" s="44" t="s">
        <v>153</v>
      </c>
      <c r="AU230" s="44" t="s">
        <v>154</v>
      </c>
      <c r="AV230" s="44" t="s">
        <v>154</v>
      </c>
      <c r="AW230" s="44">
        <v>20951.940805599999</v>
      </c>
      <c r="AX230" s="44" t="s">
        <v>670</v>
      </c>
      <c r="AY230" s="44">
        <v>1873.8617499413906</v>
      </c>
      <c r="AZ230" s="44">
        <v>20799.890614671382</v>
      </c>
    </row>
    <row r="231" spans="1:52" ht="12.75" customHeight="1" x14ac:dyDescent="0.25">
      <c r="A231" s="43">
        <v>230</v>
      </c>
      <c r="B231" s="43">
        <v>42163</v>
      </c>
      <c r="C231" s="43">
        <v>42163</v>
      </c>
      <c r="D231" s="44" t="s">
        <v>854</v>
      </c>
      <c r="E231" s="44">
        <v>610.0330236446174</v>
      </c>
      <c r="F231" s="44" t="s">
        <v>855</v>
      </c>
      <c r="G231" s="44">
        <v>21275.6885373</v>
      </c>
      <c r="H231" s="44" t="s">
        <v>856</v>
      </c>
      <c r="I231" s="44">
        <v>21275.6889319</v>
      </c>
      <c r="J231" s="43">
        <v>23118</v>
      </c>
      <c r="K231" s="44" t="s">
        <v>856</v>
      </c>
      <c r="L231" s="44" t="s">
        <v>856</v>
      </c>
      <c r="M231" s="44" t="s">
        <v>1</v>
      </c>
      <c r="N231" s="44" t="s">
        <v>145</v>
      </c>
      <c r="O231" s="44" t="s">
        <v>173</v>
      </c>
      <c r="P231" s="44" t="s">
        <v>1</v>
      </c>
      <c r="Q231" s="45">
        <v>40030</v>
      </c>
      <c r="R231" s="44" t="s">
        <v>168</v>
      </c>
      <c r="S231" s="44" t="s">
        <v>1</v>
      </c>
      <c r="T231" s="44" t="s">
        <v>1</v>
      </c>
      <c r="U231" s="44" t="s">
        <v>1</v>
      </c>
      <c r="V231" s="44" t="s">
        <v>1</v>
      </c>
      <c r="W231" s="44" t="s">
        <v>1</v>
      </c>
      <c r="X231" s="44">
        <v>0</v>
      </c>
      <c r="Y231" s="44">
        <v>0</v>
      </c>
      <c r="Z231" s="44">
        <v>0</v>
      </c>
      <c r="AA231" s="44">
        <v>0</v>
      </c>
      <c r="AB231" s="44">
        <v>0</v>
      </c>
      <c r="AC231" s="44">
        <v>0</v>
      </c>
      <c r="AD231" s="44">
        <v>0</v>
      </c>
      <c r="AE231" s="44">
        <v>0</v>
      </c>
      <c r="AF231" s="44">
        <v>0</v>
      </c>
      <c r="AG231" s="44" t="s">
        <v>1</v>
      </c>
      <c r="AH231" s="44" t="s">
        <v>1</v>
      </c>
      <c r="AI231" s="44" t="s">
        <v>1</v>
      </c>
      <c r="AJ231" s="44" t="s">
        <v>1</v>
      </c>
      <c r="AK231" s="44" t="s">
        <v>1</v>
      </c>
      <c r="AL231" s="44" t="s">
        <v>1</v>
      </c>
      <c r="AM231" s="44" t="s">
        <v>1</v>
      </c>
      <c r="AN231" s="44" t="s">
        <v>1</v>
      </c>
      <c r="AO231" s="44" t="s">
        <v>174</v>
      </c>
      <c r="AP231" s="44" t="s">
        <v>669</v>
      </c>
      <c r="AQ231" s="44" t="s">
        <v>583</v>
      </c>
      <c r="AR231" s="44" t="s">
        <v>1</v>
      </c>
      <c r="AS231" s="44" t="s">
        <v>152</v>
      </c>
      <c r="AT231" s="44" t="s">
        <v>153</v>
      </c>
      <c r="AU231" s="44" t="s">
        <v>154</v>
      </c>
      <c r="AV231" s="44" t="s">
        <v>154</v>
      </c>
      <c r="AW231" s="44">
        <v>21275.6889319</v>
      </c>
      <c r="AX231" s="44" t="s">
        <v>670</v>
      </c>
      <c r="AY231" s="44">
        <v>21275.688931921843</v>
      </c>
      <c r="AZ231" s="44">
        <v>26568457.679753579</v>
      </c>
    </row>
    <row r="232" spans="1:52" ht="12.75" customHeight="1" x14ac:dyDescent="0.25">
      <c r="A232" s="43">
        <v>231</v>
      </c>
      <c r="B232" s="43">
        <v>17621</v>
      </c>
      <c r="C232" s="43">
        <v>17621</v>
      </c>
      <c r="D232" s="44" t="s">
        <v>857</v>
      </c>
      <c r="E232" s="44">
        <v>55.234065223750626</v>
      </c>
      <c r="F232" s="44" t="s">
        <v>858</v>
      </c>
      <c r="G232" s="44">
        <v>20670.113599100001</v>
      </c>
      <c r="H232" s="44" t="s">
        <v>859</v>
      </c>
      <c r="I232" s="44">
        <v>20670.1137533</v>
      </c>
      <c r="J232" s="43">
        <v>20281</v>
      </c>
      <c r="K232" s="44" t="s">
        <v>859</v>
      </c>
      <c r="L232" s="44" t="s">
        <v>859</v>
      </c>
      <c r="M232" s="44" t="s">
        <v>1</v>
      </c>
      <c r="N232" s="44" t="s">
        <v>145</v>
      </c>
      <c r="O232" s="44" t="s">
        <v>860</v>
      </c>
      <c r="P232" s="44" t="s">
        <v>1</v>
      </c>
      <c r="Q232" s="45">
        <v>40030</v>
      </c>
      <c r="R232" s="44" t="s">
        <v>168</v>
      </c>
      <c r="S232" s="44" t="s">
        <v>1</v>
      </c>
      <c r="T232" s="44" t="s">
        <v>1</v>
      </c>
      <c r="U232" s="44" t="s">
        <v>1</v>
      </c>
      <c r="V232" s="44" t="s">
        <v>1</v>
      </c>
      <c r="W232" s="44" t="s">
        <v>1</v>
      </c>
      <c r="X232" s="44">
        <v>0</v>
      </c>
      <c r="Y232" s="44">
        <v>0</v>
      </c>
      <c r="Z232" s="44">
        <v>0</v>
      </c>
      <c r="AA232" s="44">
        <v>0</v>
      </c>
      <c r="AB232" s="44">
        <v>0</v>
      </c>
      <c r="AC232" s="44">
        <v>0</v>
      </c>
      <c r="AD232" s="44">
        <v>0</v>
      </c>
      <c r="AE232" s="44">
        <v>0</v>
      </c>
      <c r="AF232" s="44">
        <v>0</v>
      </c>
      <c r="AG232" s="44" t="s">
        <v>1</v>
      </c>
      <c r="AH232" s="44" t="s">
        <v>1</v>
      </c>
      <c r="AI232" s="44" t="s">
        <v>1</v>
      </c>
      <c r="AJ232" s="44" t="s">
        <v>1</v>
      </c>
      <c r="AK232" s="44" t="s">
        <v>1</v>
      </c>
      <c r="AL232" s="44" t="s">
        <v>1</v>
      </c>
      <c r="AM232" s="44" t="s">
        <v>1</v>
      </c>
      <c r="AN232" s="44" t="s">
        <v>1</v>
      </c>
      <c r="AO232" s="44" t="s">
        <v>287</v>
      </c>
      <c r="AP232" s="44" t="s">
        <v>861</v>
      </c>
      <c r="AQ232" s="44" t="s">
        <v>292</v>
      </c>
      <c r="AR232" s="44" t="s">
        <v>1</v>
      </c>
      <c r="AS232" s="44" t="s">
        <v>152</v>
      </c>
      <c r="AT232" s="44" t="s">
        <v>153</v>
      </c>
      <c r="AU232" s="44" t="s">
        <v>154</v>
      </c>
      <c r="AV232" s="44" t="s">
        <v>154</v>
      </c>
      <c r="AW232" s="44">
        <v>20670.1137533</v>
      </c>
      <c r="AX232" s="44" t="s">
        <v>862</v>
      </c>
      <c r="AY232" s="44">
        <v>7823.6338928845234</v>
      </c>
      <c r="AZ232" s="44">
        <v>2405878.8661092967</v>
      </c>
    </row>
    <row r="233" spans="1:52" ht="12.75" customHeight="1" x14ac:dyDescent="0.25">
      <c r="A233" s="43">
        <v>232</v>
      </c>
      <c r="B233" s="43">
        <v>21417</v>
      </c>
      <c r="C233" s="43">
        <v>21417</v>
      </c>
      <c r="D233" s="44" t="s">
        <v>863</v>
      </c>
      <c r="E233" s="44">
        <v>81.548586527258166</v>
      </c>
      <c r="F233" s="44" t="s">
        <v>864</v>
      </c>
      <c r="G233" s="44">
        <v>21008.087284900001</v>
      </c>
      <c r="H233" s="44" t="s">
        <v>865</v>
      </c>
      <c r="I233" s="44">
        <v>21008.087699700001</v>
      </c>
      <c r="J233" s="43">
        <v>20284</v>
      </c>
      <c r="K233" s="44" t="s">
        <v>865</v>
      </c>
      <c r="L233" s="44" t="s">
        <v>865</v>
      </c>
      <c r="M233" s="44" t="s">
        <v>1</v>
      </c>
      <c r="N233" s="44" t="s">
        <v>145</v>
      </c>
      <c r="O233" s="44" t="s">
        <v>860</v>
      </c>
      <c r="P233" s="44" t="s">
        <v>1</v>
      </c>
      <c r="Q233" s="45">
        <v>40030</v>
      </c>
      <c r="R233" s="44" t="s">
        <v>168</v>
      </c>
      <c r="S233" s="44" t="s">
        <v>1</v>
      </c>
      <c r="T233" s="44" t="s">
        <v>1</v>
      </c>
      <c r="U233" s="44" t="s">
        <v>1</v>
      </c>
      <c r="V233" s="44" t="s">
        <v>1</v>
      </c>
      <c r="W233" s="44" t="s">
        <v>1</v>
      </c>
      <c r="X233" s="44">
        <v>0</v>
      </c>
      <c r="Y233" s="44">
        <v>0</v>
      </c>
      <c r="Z233" s="44">
        <v>0</v>
      </c>
      <c r="AA233" s="44">
        <v>0</v>
      </c>
      <c r="AB233" s="44">
        <v>0</v>
      </c>
      <c r="AC233" s="44">
        <v>0</v>
      </c>
      <c r="AD233" s="44">
        <v>0</v>
      </c>
      <c r="AE233" s="44">
        <v>0</v>
      </c>
      <c r="AF233" s="44">
        <v>0</v>
      </c>
      <c r="AG233" s="44" t="s">
        <v>1</v>
      </c>
      <c r="AH233" s="44" t="s">
        <v>1</v>
      </c>
      <c r="AI233" s="44" t="s">
        <v>1</v>
      </c>
      <c r="AJ233" s="44" t="s">
        <v>1</v>
      </c>
      <c r="AK233" s="44" t="s">
        <v>1</v>
      </c>
      <c r="AL233" s="44" t="s">
        <v>1</v>
      </c>
      <c r="AM233" s="44" t="s">
        <v>1</v>
      </c>
      <c r="AN233" s="44" t="s">
        <v>1</v>
      </c>
      <c r="AO233" s="44" t="s">
        <v>204</v>
      </c>
      <c r="AP233" s="44" t="s">
        <v>861</v>
      </c>
      <c r="AQ233" s="44" t="s">
        <v>292</v>
      </c>
      <c r="AR233" s="44" t="s">
        <v>1</v>
      </c>
      <c r="AS233" s="44" t="s">
        <v>152</v>
      </c>
      <c r="AT233" s="44" t="s">
        <v>153</v>
      </c>
      <c r="AU233" s="44" t="s">
        <v>154</v>
      </c>
      <c r="AV233" s="44" t="s">
        <v>154</v>
      </c>
      <c r="AW233" s="44">
        <v>21008.087699700001</v>
      </c>
      <c r="AX233" s="44" t="s">
        <v>862</v>
      </c>
      <c r="AY233" s="44">
        <v>7709.7996881926283</v>
      </c>
      <c r="AZ233" s="44">
        <v>3552174.9272732027</v>
      </c>
    </row>
    <row r="234" spans="1:52" ht="12.75" customHeight="1" x14ac:dyDescent="0.25">
      <c r="A234" s="43">
        <v>233</v>
      </c>
      <c r="B234" s="43">
        <v>25609</v>
      </c>
      <c r="C234" s="43">
        <v>25609</v>
      </c>
      <c r="D234" s="44" t="s">
        <v>866</v>
      </c>
      <c r="E234" s="44">
        <v>38.407121844709437</v>
      </c>
      <c r="F234" s="44" t="s">
        <v>867</v>
      </c>
      <c r="G234" s="44">
        <v>5177.6389431899997</v>
      </c>
      <c r="H234" s="44" t="s">
        <v>868</v>
      </c>
      <c r="I234" s="44">
        <v>5177.6387686300004</v>
      </c>
      <c r="J234" s="43">
        <v>20306</v>
      </c>
      <c r="K234" s="44" t="s">
        <v>868</v>
      </c>
      <c r="L234" s="44" t="s">
        <v>868</v>
      </c>
      <c r="M234" s="44" t="s">
        <v>1</v>
      </c>
      <c r="N234" s="44" t="s">
        <v>145</v>
      </c>
      <c r="O234" s="44" t="s">
        <v>860</v>
      </c>
      <c r="P234" s="44" t="s">
        <v>869</v>
      </c>
      <c r="Q234" s="45">
        <v>21446</v>
      </c>
      <c r="R234" s="44" t="s">
        <v>148</v>
      </c>
      <c r="S234" s="44" t="s">
        <v>1</v>
      </c>
      <c r="T234" s="44" t="s">
        <v>1</v>
      </c>
      <c r="U234" s="44" t="s">
        <v>1</v>
      </c>
      <c r="V234" s="44" t="s">
        <v>1</v>
      </c>
      <c r="W234" s="44" t="s">
        <v>1</v>
      </c>
      <c r="X234" s="44">
        <v>0</v>
      </c>
      <c r="Y234" s="44">
        <v>0</v>
      </c>
      <c r="Z234" s="44">
        <v>0</v>
      </c>
      <c r="AA234" s="44">
        <v>0</v>
      </c>
      <c r="AB234" s="44">
        <v>0</v>
      </c>
      <c r="AC234" s="44">
        <v>0</v>
      </c>
      <c r="AD234" s="44">
        <v>0</v>
      </c>
      <c r="AE234" s="44">
        <v>0</v>
      </c>
      <c r="AF234" s="44">
        <v>0</v>
      </c>
      <c r="AG234" s="44" t="s">
        <v>1</v>
      </c>
      <c r="AH234" s="44" t="s">
        <v>1</v>
      </c>
      <c r="AI234" s="44" t="s">
        <v>1</v>
      </c>
      <c r="AJ234" s="44" t="s">
        <v>1</v>
      </c>
      <c r="AK234" s="44" t="s">
        <v>1</v>
      </c>
      <c r="AL234" s="44" t="s">
        <v>1</v>
      </c>
      <c r="AM234" s="44" t="s">
        <v>1</v>
      </c>
      <c r="AN234" s="44" t="s">
        <v>1</v>
      </c>
      <c r="AO234" s="44" t="s">
        <v>249</v>
      </c>
      <c r="AP234" s="44" t="s">
        <v>861</v>
      </c>
      <c r="AQ234" s="44" t="s">
        <v>292</v>
      </c>
      <c r="AR234" s="44" t="s">
        <v>1</v>
      </c>
      <c r="AS234" s="44" t="s">
        <v>152</v>
      </c>
      <c r="AT234" s="44" t="s">
        <v>153</v>
      </c>
      <c r="AU234" s="44" t="s">
        <v>154</v>
      </c>
      <c r="AV234" s="44" t="s">
        <v>154</v>
      </c>
      <c r="AW234" s="44">
        <v>5177.6387686300004</v>
      </c>
      <c r="AX234" s="44" t="s">
        <v>870</v>
      </c>
      <c r="AY234" s="44">
        <v>5177.6387686337966</v>
      </c>
      <c r="AZ234" s="44">
        <v>1672907.1736559796</v>
      </c>
    </row>
    <row r="235" spans="1:52" ht="12.75" customHeight="1" x14ac:dyDescent="0.25">
      <c r="A235" s="43">
        <v>234</v>
      </c>
      <c r="B235" s="43">
        <v>3439</v>
      </c>
      <c r="C235" s="43">
        <v>3439</v>
      </c>
      <c r="D235" s="44" t="s">
        <v>871</v>
      </c>
      <c r="E235" s="44">
        <v>190.61567438001603</v>
      </c>
      <c r="F235" s="44" t="s">
        <v>872</v>
      </c>
      <c r="G235" s="44">
        <v>21124.9890848</v>
      </c>
      <c r="H235" s="44" t="s">
        <v>873</v>
      </c>
      <c r="I235" s="44">
        <v>21124.989401899998</v>
      </c>
      <c r="J235" s="43">
        <v>20317</v>
      </c>
      <c r="K235" s="44" t="s">
        <v>873</v>
      </c>
      <c r="L235" s="44" t="s">
        <v>873</v>
      </c>
      <c r="M235" s="44" t="s">
        <v>1</v>
      </c>
      <c r="N235" s="44" t="s">
        <v>145</v>
      </c>
      <c r="O235" s="44" t="s">
        <v>860</v>
      </c>
      <c r="P235" s="44" t="s">
        <v>1</v>
      </c>
      <c r="Q235" s="45">
        <v>40030</v>
      </c>
      <c r="R235" s="44" t="s">
        <v>168</v>
      </c>
      <c r="S235" s="44" t="s">
        <v>1</v>
      </c>
      <c r="T235" s="44" t="s">
        <v>1</v>
      </c>
      <c r="U235" s="44" t="s">
        <v>1</v>
      </c>
      <c r="V235" s="44" t="s">
        <v>1</v>
      </c>
      <c r="W235" s="44" t="s">
        <v>1</v>
      </c>
      <c r="X235" s="44">
        <v>0</v>
      </c>
      <c r="Y235" s="44">
        <v>0</v>
      </c>
      <c r="Z235" s="44">
        <v>0</v>
      </c>
      <c r="AA235" s="44">
        <v>0</v>
      </c>
      <c r="AB235" s="44">
        <v>0</v>
      </c>
      <c r="AC235" s="44">
        <v>0</v>
      </c>
      <c r="AD235" s="44">
        <v>0</v>
      </c>
      <c r="AE235" s="44">
        <v>0</v>
      </c>
      <c r="AF235" s="44">
        <v>0</v>
      </c>
      <c r="AG235" s="44" t="s">
        <v>1</v>
      </c>
      <c r="AH235" s="44" t="s">
        <v>1</v>
      </c>
      <c r="AI235" s="44" t="s">
        <v>1</v>
      </c>
      <c r="AJ235" s="44" t="s">
        <v>1</v>
      </c>
      <c r="AK235" s="44" t="s">
        <v>1</v>
      </c>
      <c r="AL235" s="44" t="s">
        <v>1</v>
      </c>
      <c r="AM235" s="44" t="s">
        <v>1</v>
      </c>
      <c r="AN235" s="44" t="s">
        <v>1</v>
      </c>
      <c r="AO235" s="44" t="s">
        <v>161</v>
      </c>
      <c r="AP235" s="44" t="s">
        <v>861</v>
      </c>
      <c r="AQ235" s="44" t="s">
        <v>292</v>
      </c>
      <c r="AR235" s="44" t="s">
        <v>1</v>
      </c>
      <c r="AS235" s="44" t="s">
        <v>152</v>
      </c>
      <c r="AT235" s="44" t="s">
        <v>153</v>
      </c>
      <c r="AU235" s="44" t="s">
        <v>154</v>
      </c>
      <c r="AV235" s="44" t="s">
        <v>154</v>
      </c>
      <c r="AW235" s="44">
        <v>21124.989401899998</v>
      </c>
      <c r="AX235" s="44" t="s">
        <v>870</v>
      </c>
      <c r="AY235" s="44">
        <v>14150.582193099319</v>
      </c>
      <c r="AZ235" s="44">
        <v>8302816.437929472</v>
      </c>
    </row>
    <row r="236" spans="1:52" ht="12.75" customHeight="1" x14ac:dyDescent="0.25">
      <c r="A236" s="43">
        <v>235</v>
      </c>
      <c r="B236" s="43">
        <v>8227</v>
      </c>
      <c r="C236" s="43">
        <v>8227</v>
      </c>
      <c r="D236" s="44" t="s">
        <v>874</v>
      </c>
      <c r="E236" s="44">
        <v>634.11279390909931</v>
      </c>
      <c r="F236" s="44" t="s">
        <v>875</v>
      </c>
      <c r="G236" s="44">
        <v>21022.600852399999</v>
      </c>
      <c r="H236" s="44" t="s">
        <v>876</v>
      </c>
      <c r="I236" s="44">
        <v>21022.600950399999</v>
      </c>
      <c r="J236" s="43">
        <v>20307</v>
      </c>
      <c r="K236" s="44" t="s">
        <v>876</v>
      </c>
      <c r="L236" s="44" t="s">
        <v>876</v>
      </c>
      <c r="M236" s="44" t="s">
        <v>1</v>
      </c>
      <c r="N236" s="44" t="s">
        <v>145</v>
      </c>
      <c r="O236" s="44" t="s">
        <v>860</v>
      </c>
      <c r="P236" s="44" t="s">
        <v>1</v>
      </c>
      <c r="Q236" s="45">
        <v>40030</v>
      </c>
      <c r="R236" s="44" t="s">
        <v>168</v>
      </c>
      <c r="S236" s="44" t="s">
        <v>1</v>
      </c>
      <c r="T236" s="44" t="s">
        <v>1</v>
      </c>
      <c r="U236" s="44" t="s">
        <v>1</v>
      </c>
      <c r="V236" s="44" t="s">
        <v>1</v>
      </c>
      <c r="W236" s="44" t="s">
        <v>1</v>
      </c>
      <c r="X236" s="44">
        <v>0</v>
      </c>
      <c r="Y236" s="44">
        <v>0</v>
      </c>
      <c r="Z236" s="44">
        <v>0</v>
      </c>
      <c r="AA236" s="44">
        <v>0</v>
      </c>
      <c r="AB236" s="44">
        <v>0</v>
      </c>
      <c r="AC236" s="44">
        <v>0</v>
      </c>
      <c r="AD236" s="44">
        <v>0</v>
      </c>
      <c r="AE236" s="44">
        <v>0</v>
      </c>
      <c r="AF236" s="44">
        <v>0</v>
      </c>
      <c r="AG236" s="44" t="s">
        <v>1</v>
      </c>
      <c r="AH236" s="44" t="s">
        <v>1</v>
      </c>
      <c r="AI236" s="44" t="s">
        <v>1</v>
      </c>
      <c r="AJ236" s="44" t="s">
        <v>1</v>
      </c>
      <c r="AK236" s="44" t="s">
        <v>1</v>
      </c>
      <c r="AL236" s="44" t="s">
        <v>1</v>
      </c>
      <c r="AM236" s="44" t="s">
        <v>1</v>
      </c>
      <c r="AN236" s="44" t="s">
        <v>1</v>
      </c>
      <c r="AO236" s="44" t="s">
        <v>349</v>
      </c>
      <c r="AP236" s="44" t="s">
        <v>861</v>
      </c>
      <c r="AQ236" s="44" t="s">
        <v>292</v>
      </c>
      <c r="AR236" s="44" t="s">
        <v>1</v>
      </c>
      <c r="AS236" s="44" t="s">
        <v>152</v>
      </c>
      <c r="AT236" s="44" t="s">
        <v>153</v>
      </c>
      <c r="AU236" s="44" t="s">
        <v>154</v>
      </c>
      <c r="AV236" s="44" t="s">
        <v>154</v>
      </c>
      <c r="AW236" s="44">
        <v>21022.600950399999</v>
      </c>
      <c r="AX236" s="44" t="s">
        <v>870</v>
      </c>
      <c r="AY236" s="44">
        <v>21022.600950367541</v>
      </c>
      <c r="AZ236" s="44">
        <v>27620406.744854234</v>
      </c>
    </row>
    <row r="237" spans="1:52" ht="12.75" customHeight="1" x14ac:dyDescent="0.25">
      <c r="A237" s="43">
        <v>236</v>
      </c>
      <c r="B237" s="43">
        <v>8230</v>
      </c>
      <c r="C237" s="43">
        <v>8230</v>
      </c>
      <c r="D237" s="44" t="s">
        <v>877</v>
      </c>
      <c r="E237" s="44">
        <v>628.52906633995417</v>
      </c>
      <c r="F237" s="44" t="s">
        <v>878</v>
      </c>
      <c r="G237" s="44">
        <v>20931.114565200001</v>
      </c>
      <c r="H237" s="44" t="s">
        <v>879</v>
      </c>
      <c r="I237" s="44">
        <v>20931.114896700001</v>
      </c>
      <c r="J237" s="43">
        <v>20308</v>
      </c>
      <c r="K237" s="44" t="s">
        <v>879</v>
      </c>
      <c r="L237" s="44" t="s">
        <v>879</v>
      </c>
      <c r="M237" s="44" t="s">
        <v>1</v>
      </c>
      <c r="N237" s="44" t="s">
        <v>145</v>
      </c>
      <c r="O237" s="44" t="s">
        <v>860</v>
      </c>
      <c r="P237" s="44" t="s">
        <v>1</v>
      </c>
      <c r="Q237" s="45">
        <v>40030</v>
      </c>
      <c r="R237" s="44" t="s">
        <v>168</v>
      </c>
      <c r="S237" s="44" t="s">
        <v>1</v>
      </c>
      <c r="T237" s="44" t="s">
        <v>1</v>
      </c>
      <c r="U237" s="44" t="s">
        <v>1</v>
      </c>
      <c r="V237" s="44" t="s">
        <v>1</v>
      </c>
      <c r="W237" s="44" t="s">
        <v>1</v>
      </c>
      <c r="X237" s="44">
        <v>0</v>
      </c>
      <c r="Y237" s="44">
        <v>0</v>
      </c>
      <c r="Z237" s="44">
        <v>0</v>
      </c>
      <c r="AA237" s="44">
        <v>0</v>
      </c>
      <c r="AB237" s="44">
        <v>0</v>
      </c>
      <c r="AC237" s="44">
        <v>0</v>
      </c>
      <c r="AD237" s="44">
        <v>0</v>
      </c>
      <c r="AE237" s="44">
        <v>0</v>
      </c>
      <c r="AF237" s="44">
        <v>0</v>
      </c>
      <c r="AG237" s="44" t="s">
        <v>1</v>
      </c>
      <c r="AH237" s="44" t="s">
        <v>1</v>
      </c>
      <c r="AI237" s="44" t="s">
        <v>1</v>
      </c>
      <c r="AJ237" s="44" t="s">
        <v>1</v>
      </c>
      <c r="AK237" s="44" t="s">
        <v>1</v>
      </c>
      <c r="AL237" s="44" t="s">
        <v>1</v>
      </c>
      <c r="AM237" s="44" t="s">
        <v>1</v>
      </c>
      <c r="AN237" s="44" t="s">
        <v>1</v>
      </c>
      <c r="AO237" s="44" t="s">
        <v>211</v>
      </c>
      <c r="AP237" s="44" t="s">
        <v>861</v>
      </c>
      <c r="AQ237" s="44" t="s">
        <v>292</v>
      </c>
      <c r="AR237" s="44" t="s">
        <v>1</v>
      </c>
      <c r="AS237" s="44" t="s">
        <v>152</v>
      </c>
      <c r="AT237" s="44" t="s">
        <v>153</v>
      </c>
      <c r="AU237" s="44" t="s">
        <v>154</v>
      </c>
      <c r="AV237" s="44" t="s">
        <v>154</v>
      </c>
      <c r="AW237" s="44">
        <v>20931.114896700001</v>
      </c>
      <c r="AX237" s="44" t="s">
        <v>870</v>
      </c>
      <c r="AY237" s="44">
        <v>20931.114896674731</v>
      </c>
      <c r="AZ237" s="44">
        <v>27377204.822545566</v>
      </c>
    </row>
    <row r="238" spans="1:52" ht="12.75" customHeight="1" x14ac:dyDescent="0.25">
      <c r="A238" s="43">
        <v>237</v>
      </c>
      <c r="B238" s="43">
        <v>8807</v>
      </c>
      <c r="C238" s="43">
        <v>8807</v>
      </c>
      <c r="D238" s="44" t="s">
        <v>880</v>
      </c>
      <c r="E238" s="44">
        <v>416.20881613339907</v>
      </c>
      <c r="F238" s="44" t="s">
        <v>881</v>
      </c>
      <c r="G238" s="44">
        <v>20910.200459200001</v>
      </c>
      <c r="H238" s="44" t="s">
        <v>882</v>
      </c>
      <c r="I238" s="44">
        <v>20910.200345599998</v>
      </c>
      <c r="J238" s="43">
        <v>20315</v>
      </c>
      <c r="K238" s="44" t="s">
        <v>882</v>
      </c>
      <c r="L238" s="44" t="s">
        <v>882</v>
      </c>
      <c r="M238" s="44" t="s">
        <v>1</v>
      </c>
      <c r="N238" s="44" t="s">
        <v>145</v>
      </c>
      <c r="O238" s="44" t="s">
        <v>860</v>
      </c>
      <c r="P238" s="44" t="s">
        <v>1</v>
      </c>
      <c r="Q238" s="45">
        <v>40030</v>
      </c>
      <c r="R238" s="44" t="s">
        <v>168</v>
      </c>
      <c r="S238" s="44" t="s">
        <v>1</v>
      </c>
      <c r="T238" s="44" t="s">
        <v>1</v>
      </c>
      <c r="U238" s="44" t="s">
        <v>1</v>
      </c>
      <c r="V238" s="44" t="s">
        <v>1</v>
      </c>
      <c r="W238" s="44" t="s">
        <v>1</v>
      </c>
      <c r="X238" s="44">
        <v>0</v>
      </c>
      <c r="Y238" s="44">
        <v>0</v>
      </c>
      <c r="Z238" s="44">
        <v>0</v>
      </c>
      <c r="AA238" s="44">
        <v>0</v>
      </c>
      <c r="AB238" s="44">
        <v>0</v>
      </c>
      <c r="AC238" s="44">
        <v>0</v>
      </c>
      <c r="AD238" s="44">
        <v>0</v>
      </c>
      <c r="AE238" s="44">
        <v>0</v>
      </c>
      <c r="AF238" s="44">
        <v>0</v>
      </c>
      <c r="AG238" s="44" t="s">
        <v>1</v>
      </c>
      <c r="AH238" s="44" t="s">
        <v>1</v>
      </c>
      <c r="AI238" s="44" t="s">
        <v>1</v>
      </c>
      <c r="AJ238" s="44" t="s">
        <v>1</v>
      </c>
      <c r="AK238" s="44" t="s">
        <v>1</v>
      </c>
      <c r="AL238" s="44" t="s">
        <v>1</v>
      </c>
      <c r="AM238" s="44" t="s">
        <v>1</v>
      </c>
      <c r="AN238" s="44" t="s">
        <v>1</v>
      </c>
      <c r="AO238" s="44" t="s">
        <v>423</v>
      </c>
      <c r="AP238" s="44" t="s">
        <v>861</v>
      </c>
      <c r="AQ238" s="44" t="s">
        <v>292</v>
      </c>
      <c r="AR238" s="44" t="s">
        <v>1</v>
      </c>
      <c r="AS238" s="44" t="s">
        <v>152</v>
      </c>
      <c r="AT238" s="44" t="s">
        <v>153</v>
      </c>
      <c r="AU238" s="44" t="s">
        <v>154</v>
      </c>
      <c r="AV238" s="44" t="s">
        <v>154</v>
      </c>
      <c r="AW238" s="44">
        <v>20910.200345599998</v>
      </c>
      <c r="AX238" s="44" t="s">
        <v>870</v>
      </c>
      <c r="AY238" s="44">
        <v>20220.157966931423</v>
      </c>
      <c r="AZ238" s="44">
        <v>18128553.552241344</v>
      </c>
    </row>
    <row r="239" spans="1:52" ht="12.75" customHeight="1" x14ac:dyDescent="0.25">
      <c r="A239" s="43">
        <v>238</v>
      </c>
      <c r="B239" s="43">
        <v>16836</v>
      </c>
      <c r="C239" s="43">
        <v>16836</v>
      </c>
      <c r="D239" s="44" t="s">
        <v>883</v>
      </c>
      <c r="E239" s="44">
        <v>604.95959016823156</v>
      </c>
      <c r="F239" s="44" t="s">
        <v>884</v>
      </c>
      <c r="G239" s="44">
        <v>21063.232203600001</v>
      </c>
      <c r="H239" s="44" t="s">
        <v>885</v>
      </c>
      <c r="I239" s="44">
        <v>21063.232016599999</v>
      </c>
      <c r="J239" s="43">
        <v>20310</v>
      </c>
      <c r="K239" s="44" t="s">
        <v>885</v>
      </c>
      <c r="L239" s="44" t="s">
        <v>885</v>
      </c>
      <c r="M239" s="44" t="s">
        <v>1</v>
      </c>
      <c r="N239" s="44" t="s">
        <v>145</v>
      </c>
      <c r="O239" s="44" t="s">
        <v>860</v>
      </c>
      <c r="P239" s="44" t="s">
        <v>1</v>
      </c>
      <c r="Q239" s="45">
        <v>40030</v>
      </c>
      <c r="R239" s="44" t="s">
        <v>168</v>
      </c>
      <c r="S239" s="44" t="s">
        <v>1</v>
      </c>
      <c r="T239" s="44" t="s">
        <v>1</v>
      </c>
      <c r="U239" s="44" t="s">
        <v>1</v>
      </c>
      <c r="V239" s="44" t="s">
        <v>1</v>
      </c>
      <c r="W239" s="44" t="s">
        <v>1</v>
      </c>
      <c r="X239" s="44">
        <v>0</v>
      </c>
      <c r="Y239" s="44">
        <v>0</v>
      </c>
      <c r="Z239" s="44">
        <v>0</v>
      </c>
      <c r="AA239" s="44">
        <v>0</v>
      </c>
      <c r="AB239" s="44">
        <v>0</v>
      </c>
      <c r="AC239" s="44">
        <v>0</v>
      </c>
      <c r="AD239" s="44">
        <v>0</v>
      </c>
      <c r="AE239" s="44">
        <v>0</v>
      </c>
      <c r="AF239" s="44">
        <v>0</v>
      </c>
      <c r="AG239" s="44" t="s">
        <v>1</v>
      </c>
      <c r="AH239" s="44" t="s">
        <v>1</v>
      </c>
      <c r="AI239" s="44" t="s">
        <v>1</v>
      </c>
      <c r="AJ239" s="44" t="s">
        <v>1</v>
      </c>
      <c r="AK239" s="44" t="s">
        <v>1</v>
      </c>
      <c r="AL239" s="44" t="s">
        <v>1</v>
      </c>
      <c r="AM239" s="44" t="s">
        <v>1</v>
      </c>
      <c r="AN239" s="44" t="s">
        <v>1</v>
      </c>
      <c r="AO239" s="44" t="s">
        <v>187</v>
      </c>
      <c r="AP239" s="44" t="s">
        <v>861</v>
      </c>
      <c r="AQ239" s="44" t="s">
        <v>292</v>
      </c>
      <c r="AR239" s="44" t="s">
        <v>1</v>
      </c>
      <c r="AS239" s="44" t="s">
        <v>152</v>
      </c>
      <c r="AT239" s="44" t="s">
        <v>153</v>
      </c>
      <c r="AU239" s="44" t="s">
        <v>154</v>
      </c>
      <c r="AV239" s="44" t="s">
        <v>154</v>
      </c>
      <c r="AW239" s="44">
        <v>21063.232016599999</v>
      </c>
      <c r="AX239" s="44" t="s">
        <v>870</v>
      </c>
      <c r="AY239" s="44">
        <v>21026.978477208544</v>
      </c>
      <c r="AZ239" s="44">
        <v>26350850.762550831</v>
      </c>
    </row>
    <row r="240" spans="1:52" ht="12.75" customHeight="1" x14ac:dyDescent="0.25">
      <c r="A240" s="43">
        <v>239</v>
      </c>
      <c r="B240" s="43">
        <v>16841</v>
      </c>
      <c r="C240" s="43">
        <v>16841</v>
      </c>
      <c r="D240" s="44" t="s">
        <v>886</v>
      </c>
      <c r="E240" s="44">
        <v>597.18581470880235</v>
      </c>
      <c r="F240" s="44" t="s">
        <v>887</v>
      </c>
      <c r="G240" s="44">
        <v>20689.702229499999</v>
      </c>
      <c r="H240" s="44" t="s">
        <v>888</v>
      </c>
      <c r="I240" s="44">
        <v>20689.7024575</v>
      </c>
      <c r="J240" s="43">
        <v>20311</v>
      </c>
      <c r="K240" s="44" t="s">
        <v>888</v>
      </c>
      <c r="L240" s="44" t="s">
        <v>888</v>
      </c>
      <c r="M240" s="44" t="s">
        <v>1</v>
      </c>
      <c r="N240" s="44" t="s">
        <v>145</v>
      </c>
      <c r="O240" s="44" t="s">
        <v>860</v>
      </c>
      <c r="P240" s="44" t="s">
        <v>1</v>
      </c>
      <c r="Q240" s="45">
        <v>40030</v>
      </c>
      <c r="R240" s="44" t="s">
        <v>168</v>
      </c>
      <c r="S240" s="44" t="s">
        <v>1</v>
      </c>
      <c r="T240" s="44" t="s">
        <v>1</v>
      </c>
      <c r="U240" s="44" t="s">
        <v>1</v>
      </c>
      <c r="V240" s="44" t="s">
        <v>1</v>
      </c>
      <c r="W240" s="44" t="s">
        <v>1</v>
      </c>
      <c r="X240" s="44">
        <v>0</v>
      </c>
      <c r="Y240" s="44">
        <v>0</v>
      </c>
      <c r="Z240" s="44">
        <v>0</v>
      </c>
      <c r="AA240" s="44">
        <v>0</v>
      </c>
      <c r="AB240" s="44">
        <v>0</v>
      </c>
      <c r="AC240" s="44">
        <v>0</v>
      </c>
      <c r="AD240" s="44">
        <v>0</v>
      </c>
      <c r="AE240" s="44">
        <v>0</v>
      </c>
      <c r="AF240" s="44">
        <v>0</v>
      </c>
      <c r="AG240" s="44" t="s">
        <v>1</v>
      </c>
      <c r="AH240" s="44" t="s">
        <v>1</v>
      </c>
      <c r="AI240" s="44" t="s">
        <v>1</v>
      </c>
      <c r="AJ240" s="44" t="s">
        <v>1</v>
      </c>
      <c r="AK240" s="44" t="s">
        <v>1</v>
      </c>
      <c r="AL240" s="44" t="s">
        <v>1</v>
      </c>
      <c r="AM240" s="44" t="s">
        <v>1</v>
      </c>
      <c r="AN240" s="44" t="s">
        <v>1</v>
      </c>
      <c r="AO240" s="44" t="s">
        <v>291</v>
      </c>
      <c r="AP240" s="44" t="s">
        <v>861</v>
      </c>
      <c r="AQ240" s="44" t="s">
        <v>292</v>
      </c>
      <c r="AR240" s="44" t="s">
        <v>1</v>
      </c>
      <c r="AS240" s="44" t="s">
        <v>152</v>
      </c>
      <c r="AT240" s="44" t="s">
        <v>153</v>
      </c>
      <c r="AU240" s="44" t="s">
        <v>154</v>
      </c>
      <c r="AV240" s="44" t="s">
        <v>154</v>
      </c>
      <c r="AW240" s="44">
        <v>20689.7024575</v>
      </c>
      <c r="AX240" s="44" t="s">
        <v>870</v>
      </c>
      <c r="AY240" s="44">
        <v>20546.134365381975</v>
      </c>
      <c r="AZ240" s="44">
        <v>26012133.611563433</v>
      </c>
    </row>
    <row r="241" spans="1:52" ht="12.75" customHeight="1" x14ac:dyDescent="0.25">
      <c r="A241" s="43">
        <v>240</v>
      </c>
      <c r="B241" s="43">
        <v>16842</v>
      </c>
      <c r="C241" s="43">
        <v>16842</v>
      </c>
      <c r="D241" s="44" t="s">
        <v>889</v>
      </c>
      <c r="E241" s="44">
        <v>591.07050203949711</v>
      </c>
      <c r="F241" s="44" t="s">
        <v>890</v>
      </c>
      <c r="G241" s="44">
        <v>20950.1351808</v>
      </c>
      <c r="H241" s="44" t="s">
        <v>891</v>
      </c>
      <c r="I241" s="44">
        <v>20950.135182999999</v>
      </c>
      <c r="J241" s="43">
        <v>20312</v>
      </c>
      <c r="K241" s="44" t="s">
        <v>891</v>
      </c>
      <c r="L241" s="44" t="s">
        <v>891</v>
      </c>
      <c r="M241" s="44" t="s">
        <v>1</v>
      </c>
      <c r="N241" s="44" t="s">
        <v>145</v>
      </c>
      <c r="O241" s="44" t="s">
        <v>860</v>
      </c>
      <c r="P241" s="44" t="s">
        <v>1</v>
      </c>
      <c r="Q241" s="45">
        <v>40030</v>
      </c>
      <c r="R241" s="44" t="s">
        <v>168</v>
      </c>
      <c r="S241" s="44" t="s">
        <v>1</v>
      </c>
      <c r="T241" s="44" t="s">
        <v>1</v>
      </c>
      <c r="U241" s="44" t="s">
        <v>1</v>
      </c>
      <c r="V241" s="44" t="s">
        <v>1</v>
      </c>
      <c r="W241" s="44" t="s">
        <v>1</v>
      </c>
      <c r="X241" s="44">
        <v>0</v>
      </c>
      <c r="Y241" s="44">
        <v>0</v>
      </c>
      <c r="Z241" s="44">
        <v>0</v>
      </c>
      <c r="AA241" s="44">
        <v>0</v>
      </c>
      <c r="AB241" s="44">
        <v>0</v>
      </c>
      <c r="AC241" s="44">
        <v>0</v>
      </c>
      <c r="AD241" s="44">
        <v>0</v>
      </c>
      <c r="AE241" s="44">
        <v>0</v>
      </c>
      <c r="AF241" s="44">
        <v>0</v>
      </c>
      <c r="AG241" s="44" t="s">
        <v>1</v>
      </c>
      <c r="AH241" s="44" t="s">
        <v>1</v>
      </c>
      <c r="AI241" s="44" t="s">
        <v>1</v>
      </c>
      <c r="AJ241" s="44" t="s">
        <v>1</v>
      </c>
      <c r="AK241" s="44" t="s">
        <v>1</v>
      </c>
      <c r="AL241" s="44" t="s">
        <v>1</v>
      </c>
      <c r="AM241" s="44" t="s">
        <v>1</v>
      </c>
      <c r="AN241" s="44" t="s">
        <v>1</v>
      </c>
      <c r="AO241" s="44" t="s">
        <v>249</v>
      </c>
      <c r="AP241" s="44" t="s">
        <v>861</v>
      </c>
      <c r="AQ241" s="44" t="s">
        <v>292</v>
      </c>
      <c r="AR241" s="44" t="s">
        <v>1</v>
      </c>
      <c r="AS241" s="44" t="s">
        <v>152</v>
      </c>
      <c r="AT241" s="44" t="s">
        <v>153</v>
      </c>
      <c r="AU241" s="44" t="s">
        <v>154</v>
      </c>
      <c r="AV241" s="44" t="s">
        <v>154</v>
      </c>
      <c r="AW241" s="44">
        <v>20950.135182999999</v>
      </c>
      <c r="AX241" s="44" t="s">
        <v>870</v>
      </c>
      <c r="AY241" s="44">
        <v>20950.135183011553</v>
      </c>
      <c r="AZ241" s="44">
        <v>25745732.901018795</v>
      </c>
    </row>
    <row r="242" spans="1:52" ht="12.75" customHeight="1" x14ac:dyDescent="0.25">
      <c r="A242" s="43">
        <v>241</v>
      </c>
      <c r="B242" s="43">
        <v>17621</v>
      </c>
      <c r="C242" s="43">
        <v>17621</v>
      </c>
      <c r="D242" s="44" t="s">
        <v>857</v>
      </c>
      <c r="E242" s="44">
        <v>2.3516198910810902</v>
      </c>
      <c r="F242" s="44" t="s">
        <v>858</v>
      </c>
      <c r="G242" s="44">
        <v>20670.113599100001</v>
      </c>
      <c r="H242" s="44" t="s">
        <v>859</v>
      </c>
      <c r="I242" s="44">
        <v>20670.1137533</v>
      </c>
      <c r="J242" s="43">
        <v>20281</v>
      </c>
      <c r="K242" s="44" t="s">
        <v>859</v>
      </c>
      <c r="L242" s="44" t="s">
        <v>859</v>
      </c>
      <c r="M242" s="44" t="s">
        <v>1</v>
      </c>
      <c r="N242" s="44" t="s">
        <v>145</v>
      </c>
      <c r="O242" s="44" t="s">
        <v>860</v>
      </c>
      <c r="P242" s="44" t="s">
        <v>1</v>
      </c>
      <c r="Q242" s="45">
        <v>40030</v>
      </c>
      <c r="R242" s="44" t="s">
        <v>168</v>
      </c>
      <c r="S242" s="44" t="s">
        <v>1</v>
      </c>
      <c r="T242" s="44" t="s">
        <v>1</v>
      </c>
      <c r="U242" s="44" t="s">
        <v>1</v>
      </c>
      <c r="V242" s="44" t="s">
        <v>1</v>
      </c>
      <c r="W242" s="44" t="s">
        <v>1</v>
      </c>
      <c r="X242" s="44">
        <v>0</v>
      </c>
      <c r="Y242" s="44">
        <v>0</v>
      </c>
      <c r="Z242" s="44">
        <v>0</v>
      </c>
      <c r="AA242" s="44">
        <v>0</v>
      </c>
      <c r="AB242" s="44">
        <v>0</v>
      </c>
      <c r="AC242" s="44">
        <v>0</v>
      </c>
      <c r="AD242" s="44">
        <v>0</v>
      </c>
      <c r="AE242" s="44">
        <v>0</v>
      </c>
      <c r="AF242" s="44">
        <v>0</v>
      </c>
      <c r="AG242" s="44" t="s">
        <v>1</v>
      </c>
      <c r="AH242" s="44" t="s">
        <v>1</v>
      </c>
      <c r="AI242" s="44" t="s">
        <v>1</v>
      </c>
      <c r="AJ242" s="44" t="s">
        <v>1</v>
      </c>
      <c r="AK242" s="44" t="s">
        <v>1</v>
      </c>
      <c r="AL242" s="44" t="s">
        <v>1</v>
      </c>
      <c r="AM242" s="44" t="s">
        <v>1</v>
      </c>
      <c r="AN242" s="44" t="s">
        <v>1</v>
      </c>
      <c r="AO242" s="44" t="s">
        <v>287</v>
      </c>
      <c r="AP242" s="44" t="s">
        <v>861</v>
      </c>
      <c r="AQ242" s="44" t="s">
        <v>292</v>
      </c>
      <c r="AR242" s="44" t="s">
        <v>1</v>
      </c>
      <c r="AS242" s="44" t="s">
        <v>152</v>
      </c>
      <c r="AT242" s="44" t="s">
        <v>153</v>
      </c>
      <c r="AU242" s="44" t="s">
        <v>154</v>
      </c>
      <c r="AV242" s="44" t="s">
        <v>154</v>
      </c>
      <c r="AW242" s="44">
        <v>20670.1137533</v>
      </c>
      <c r="AX242" s="44" t="s">
        <v>870</v>
      </c>
      <c r="AY242" s="44">
        <v>1454.7161681694488</v>
      </c>
      <c r="AZ242" s="44">
        <v>102433.13406679378</v>
      </c>
    </row>
    <row r="243" spans="1:52" ht="12.75" customHeight="1" x14ac:dyDescent="0.25">
      <c r="A243" s="43">
        <v>242</v>
      </c>
      <c r="B243" s="43">
        <v>18494</v>
      </c>
      <c r="C243" s="43">
        <v>18494</v>
      </c>
      <c r="D243" s="44" t="s">
        <v>892</v>
      </c>
      <c r="E243" s="44">
        <v>102.11248948835318</v>
      </c>
      <c r="F243" s="44" t="s">
        <v>893</v>
      </c>
      <c r="G243" s="44">
        <v>15743.3565074</v>
      </c>
      <c r="H243" s="44" t="s">
        <v>894</v>
      </c>
      <c r="I243" s="44">
        <v>15743.3567239</v>
      </c>
      <c r="J243" s="43">
        <v>20333</v>
      </c>
      <c r="K243" s="44" t="s">
        <v>894</v>
      </c>
      <c r="L243" s="44" t="s">
        <v>894</v>
      </c>
      <c r="M243" s="44" t="s">
        <v>1</v>
      </c>
      <c r="N243" s="44" t="s">
        <v>145</v>
      </c>
      <c r="O243" s="44" t="s">
        <v>860</v>
      </c>
      <c r="P243" s="44" t="s">
        <v>1</v>
      </c>
      <c r="Q243" s="45">
        <v>40030</v>
      </c>
      <c r="R243" s="44" t="s">
        <v>168</v>
      </c>
      <c r="S243" s="44" t="s">
        <v>1</v>
      </c>
      <c r="T243" s="44" t="s">
        <v>1</v>
      </c>
      <c r="U243" s="44" t="s">
        <v>1</v>
      </c>
      <c r="V243" s="44" t="s">
        <v>1</v>
      </c>
      <c r="W243" s="44" t="s">
        <v>1</v>
      </c>
      <c r="X243" s="44">
        <v>0</v>
      </c>
      <c r="Y243" s="44">
        <v>0</v>
      </c>
      <c r="Z243" s="44">
        <v>0</v>
      </c>
      <c r="AA243" s="44">
        <v>0</v>
      </c>
      <c r="AB243" s="44">
        <v>0</v>
      </c>
      <c r="AC243" s="44">
        <v>0</v>
      </c>
      <c r="AD243" s="44">
        <v>0</v>
      </c>
      <c r="AE243" s="44">
        <v>0</v>
      </c>
      <c r="AF243" s="44">
        <v>0</v>
      </c>
      <c r="AG243" s="44" t="s">
        <v>1</v>
      </c>
      <c r="AH243" s="44" t="s">
        <v>1</v>
      </c>
      <c r="AI243" s="44" t="s">
        <v>1</v>
      </c>
      <c r="AJ243" s="44" t="s">
        <v>1</v>
      </c>
      <c r="AK243" s="44" t="s">
        <v>1</v>
      </c>
      <c r="AL243" s="44" t="s">
        <v>1</v>
      </c>
      <c r="AM243" s="44" t="s">
        <v>1</v>
      </c>
      <c r="AN243" s="44" t="s">
        <v>1</v>
      </c>
      <c r="AO243" s="44" t="s">
        <v>228</v>
      </c>
      <c r="AP243" s="44" t="s">
        <v>150</v>
      </c>
      <c r="AQ243" s="44" t="s">
        <v>292</v>
      </c>
      <c r="AR243" s="44" t="s">
        <v>1</v>
      </c>
      <c r="AS243" s="44" t="s">
        <v>152</v>
      </c>
      <c r="AT243" s="44" t="s">
        <v>153</v>
      </c>
      <c r="AU243" s="44" t="s">
        <v>154</v>
      </c>
      <c r="AV243" s="44" t="s">
        <v>154</v>
      </c>
      <c r="AW243" s="44">
        <v>15743.3567239</v>
      </c>
      <c r="AX243" s="44" t="s">
        <v>870</v>
      </c>
      <c r="AY243" s="44">
        <v>10967.382601822999</v>
      </c>
      <c r="AZ243" s="44">
        <v>4448022.8500275537</v>
      </c>
    </row>
    <row r="244" spans="1:52" ht="12.75" customHeight="1" x14ac:dyDescent="0.25">
      <c r="A244" s="43">
        <v>243</v>
      </c>
      <c r="B244" s="43">
        <v>19610</v>
      </c>
      <c r="C244" s="43">
        <v>19610</v>
      </c>
      <c r="D244" s="44" t="s">
        <v>895</v>
      </c>
      <c r="E244" s="44">
        <v>43.042528199306346</v>
      </c>
      <c r="F244" s="44" t="s">
        <v>896</v>
      </c>
      <c r="G244" s="44">
        <v>21069.0737276</v>
      </c>
      <c r="H244" s="44" t="s">
        <v>897</v>
      </c>
      <c r="I244" s="44">
        <v>21069.0733358</v>
      </c>
      <c r="J244" s="43">
        <v>20283</v>
      </c>
      <c r="K244" s="44" t="s">
        <v>897</v>
      </c>
      <c r="L244" s="44" t="s">
        <v>897</v>
      </c>
      <c r="M244" s="44" t="s">
        <v>1</v>
      </c>
      <c r="N244" s="44" t="s">
        <v>145</v>
      </c>
      <c r="O244" s="44" t="s">
        <v>860</v>
      </c>
      <c r="P244" s="44" t="s">
        <v>1</v>
      </c>
      <c r="Q244" s="45">
        <v>40030</v>
      </c>
      <c r="R244" s="44" t="s">
        <v>168</v>
      </c>
      <c r="S244" s="44" t="s">
        <v>1</v>
      </c>
      <c r="T244" s="44" t="s">
        <v>1</v>
      </c>
      <c r="U244" s="44" t="s">
        <v>1</v>
      </c>
      <c r="V244" s="44" t="s">
        <v>1</v>
      </c>
      <c r="W244" s="44" t="s">
        <v>1</v>
      </c>
      <c r="X244" s="44">
        <v>0</v>
      </c>
      <c r="Y244" s="44">
        <v>0</v>
      </c>
      <c r="Z244" s="44">
        <v>0</v>
      </c>
      <c r="AA244" s="44">
        <v>0</v>
      </c>
      <c r="AB244" s="44">
        <v>0</v>
      </c>
      <c r="AC244" s="44">
        <v>0</v>
      </c>
      <c r="AD244" s="44">
        <v>0</v>
      </c>
      <c r="AE244" s="44">
        <v>0</v>
      </c>
      <c r="AF244" s="44">
        <v>0</v>
      </c>
      <c r="AG244" s="44" t="s">
        <v>1</v>
      </c>
      <c r="AH244" s="44" t="s">
        <v>1</v>
      </c>
      <c r="AI244" s="44" t="s">
        <v>1</v>
      </c>
      <c r="AJ244" s="44" t="s">
        <v>1</v>
      </c>
      <c r="AK244" s="44" t="s">
        <v>1</v>
      </c>
      <c r="AL244" s="44" t="s">
        <v>1</v>
      </c>
      <c r="AM244" s="44" t="s">
        <v>1</v>
      </c>
      <c r="AN244" s="44" t="s">
        <v>1</v>
      </c>
      <c r="AO244" s="44" t="s">
        <v>169</v>
      </c>
      <c r="AP244" s="44" t="s">
        <v>861</v>
      </c>
      <c r="AQ244" s="44" t="s">
        <v>292</v>
      </c>
      <c r="AR244" s="44" t="s">
        <v>1</v>
      </c>
      <c r="AS244" s="44" t="s">
        <v>152</v>
      </c>
      <c r="AT244" s="44" t="s">
        <v>153</v>
      </c>
      <c r="AU244" s="44" t="s">
        <v>154</v>
      </c>
      <c r="AV244" s="44" t="s">
        <v>154</v>
      </c>
      <c r="AW244" s="44">
        <v>21069.0733358</v>
      </c>
      <c r="AX244" s="44" t="s">
        <v>870</v>
      </c>
      <c r="AY244" s="44">
        <v>5944.5898843765581</v>
      </c>
      <c r="AZ244" s="44">
        <v>1874858.0107511198</v>
      </c>
    </row>
    <row r="245" spans="1:52" ht="12.75" customHeight="1" x14ac:dyDescent="0.25">
      <c r="A245" s="43">
        <v>244</v>
      </c>
      <c r="B245" s="43">
        <v>20277</v>
      </c>
      <c r="C245" s="43">
        <v>20277</v>
      </c>
      <c r="D245" s="44" t="s">
        <v>898</v>
      </c>
      <c r="E245" s="44">
        <v>145.00111052612002</v>
      </c>
      <c r="F245" s="44" t="s">
        <v>899</v>
      </c>
      <c r="G245" s="44">
        <v>21128.842737300001</v>
      </c>
      <c r="H245" s="44" t="s">
        <v>900</v>
      </c>
      <c r="I245" s="44">
        <v>21128.843255600001</v>
      </c>
      <c r="J245" s="43">
        <v>20314</v>
      </c>
      <c r="K245" s="44" t="s">
        <v>900</v>
      </c>
      <c r="L245" s="44" t="s">
        <v>900</v>
      </c>
      <c r="M245" s="44" t="s">
        <v>1</v>
      </c>
      <c r="N245" s="44" t="s">
        <v>145</v>
      </c>
      <c r="O245" s="44" t="s">
        <v>860</v>
      </c>
      <c r="P245" s="44" t="s">
        <v>1</v>
      </c>
      <c r="Q245" s="45">
        <v>40030</v>
      </c>
      <c r="R245" s="44" t="s">
        <v>168</v>
      </c>
      <c r="S245" s="44" t="s">
        <v>1</v>
      </c>
      <c r="T245" s="44" t="s">
        <v>1</v>
      </c>
      <c r="U245" s="44" t="s">
        <v>1</v>
      </c>
      <c r="V245" s="44" t="s">
        <v>1</v>
      </c>
      <c r="W245" s="44" t="s">
        <v>1</v>
      </c>
      <c r="X245" s="44">
        <v>0</v>
      </c>
      <c r="Y245" s="44">
        <v>0</v>
      </c>
      <c r="Z245" s="44">
        <v>0</v>
      </c>
      <c r="AA245" s="44">
        <v>0</v>
      </c>
      <c r="AB245" s="44">
        <v>0</v>
      </c>
      <c r="AC245" s="44">
        <v>0</v>
      </c>
      <c r="AD245" s="44">
        <v>0</v>
      </c>
      <c r="AE245" s="44">
        <v>0</v>
      </c>
      <c r="AF245" s="44">
        <v>0</v>
      </c>
      <c r="AG245" s="44" t="s">
        <v>1</v>
      </c>
      <c r="AH245" s="44" t="s">
        <v>1</v>
      </c>
      <c r="AI245" s="44" t="s">
        <v>1</v>
      </c>
      <c r="AJ245" s="44" t="s">
        <v>1</v>
      </c>
      <c r="AK245" s="44" t="s">
        <v>1</v>
      </c>
      <c r="AL245" s="44" t="s">
        <v>1</v>
      </c>
      <c r="AM245" s="44" t="s">
        <v>1</v>
      </c>
      <c r="AN245" s="44" t="s">
        <v>1</v>
      </c>
      <c r="AO245" s="44" t="s">
        <v>473</v>
      </c>
      <c r="AP245" s="44" t="s">
        <v>861</v>
      </c>
      <c r="AQ245" s="44" t="s">
        <v>292</v>
      </c>
      <c r="AR245" s="44" t="s">
        <v>1</v>
      </c>
      <c r="AS245" s="44" t="s">
        <v>152</v>
      </c>
      <c r="AT245" s="44" t="s">
        <v>153</v>
      </c>
      <c r="AU245" s="44" t="s">
        <v>154</v>
      </c>
      <c r="AV245" s="44" t="s">
        <v>154</v>
      </c>
      <c r="AW245" s="44">
        <v>21128.843255600001</v>
      </c>
      <c r="AX245" s="44" t="s">
        <v>870</v>
      </c>
      <c r="AY245" s="44">
        <v>10497.812912863916</v>
      </c>
      <c r="AZ245" s="44">
        <v>6315779.5086493846</v>
      </c>
    </row>
    <row r="246" spans="1:52" ht="12.75" customHeight="1" x14ac:dyDescent="0.25">
      <c r="A246" s="43">
        <v>245</v>
      </c>
      <c r="B246" s="43">
        <v>21217</v>
      </c>
      <c r="C246" s="43">
        <v>21217</v>
      </c>
      <c r="D246" s="44" t="s">
        <v>901</v>
      </c>
      <c r="E246" s="44">
        <v>631.63588562564257</v>
      </c>
      <c r="F246" s="44" t="s">
        <v>902</v>
      </c>
      <c r="G246" s="44">
        <v>20984.001426399998</v>
      </c>
      <c r="H246" s="44" t="s">
        <v>903</v>
      </c>
      <c r="I246" s="44">
        <v>20984.0013822</v>
      </c>
      <c r="J246" s="43">
        <v>20309</v>
      </c>
      <c r="K246" s="44" t="s">
        <v>903</v>
      </c>
      <c r="L246" s="44" t="s">
        <v>903</v>
      </c>
      <c r="M246" s="44" t="s">
        <v>1</v>
      </c>
      <c r="N246" s="44" t="s">
        <v>145</v>
      </c>
      <c r="O246" s="44" t="s">
        <v>860</v>
      </c>
      <c r="P246" s="44" t="s">
        <v>1</v>
      </c>
      <c r="Q246" s="45">
        <v>40030</v>
      </c>
      <c r="R246" s="44" t="s">
        <v>168</v>
      </c>
      <c r="S246" s="44" t="s">
        <v>1</v>
      </c>
      <c r="T246" s="44" t="s">
        <v>1</v>
      </c>
      <c r="U246" s="44" t="s">
        <v>1</v>
      </c>
      <c r="V246" s="44" t="s">
        <v>1</v>
      </c>
      <c r="W246" s="44" t="s">
        <v>1</v>
      </c>
      <c r="X246" s="44">
        <v>0</v>
      </c>
      <c r="Y246" s="44">
        <v>0</v>
      </c>
      <c r="Z246" s="44">
        <v>0</v>
      </c>
      <c r="AA246" s="44">
        <v>0</v>
      </c>
      <c r="AB246" s="44">
        <v>0</v>
      </c>
      <c r="AC246" s="44">
        <v>0</v>
      </c>
      <c r="AD246" s="44">
        <v>0</v>
      </c>
      <c r="AE246" s="44">
        <v>0</v>
      </c>
      <c r="AF246" s="44">
        <v>0</v>
      </c>
      <c r="AG246" s="44" t="s">
        <v>1</v>
      </c>
      <c r="AH246" s="44" t="s">
        <v>1</v>
      </c>
      <c r="AI246" s="44" t="s">
        <v>1</v>
      </c>
      <c r="AJ246" s="44" t="s">
        <v>1</v>
      </c>
      <c r="AK246" s="44" t="s">
        <v>1</v>
      </c>
      <c r="AL246" s="44" t="s">
        <v>1</v>
      </c>
      <c r="AM246" s="44" t="s">
        <v>1</v>
      </c>
      <c r="AN246" s="44" t="s">
        <v>1</v>
      </c>
      <c r="AO246" s="44" t="s">
        <v>356</v>
      </c>
      <c r="AP246" s="44" t="s">
        <v>861</v>
      </c>
      <c r="AQ246" s="44" t="s">
        <v>292</v>
      </c>
      <c r="AR246" s="44" t="s">
        <v>1</v>
      </c>
      <c r="AS246" s="44" t="s">
        <v>152</v>
      </c>
      <c r="AT246" s="44" t="s">
        <v>153</v>
      </c>
      <c r="AU246" s="44" t="s">
        <v>154</v>
      </c>
      <c r="AV246" s="44" t="s">
        <v>154</v>
      </c>
      <c r="AW246" s="44">
        <v>20984.0013822</v>
      </c>
      <c r="AX246" s="44" t="s">
        <v>870</v>
      </c>
      <c r="AY246" s="44">
        <v>20984.001382212449</v>
      </c>
      <c r="AZ246" s="44">
        <v>27512519.869576406</v>
      </c>
    </row>
    <row r="247" spans="1:52" ht="12.75" customHeight="1" x14ac:dyDescent="0.25">
      <c r="A247" s="43">
        <v>246</v>
      </c>
      <c r="B247" s="43">
        <v>21417</v>
      </c>
      <c r="C247" s="43">
        <v>21417</v>
      </c>
      <c r="D247" s="44" t="s">
        <v>863</v>
      </c>
      <c r="E247" s="44">
        <v>441.75034626743548</v>
      </c>
      <c r="F247" s="44" t="s">
        <v>864</v>
      </c>
      <c r="G247" s="44">
        <v>21008.087284900001</v>
      </c>
      <c r="H247" s="44" t="s">
        <v>865</v>
      </c>
      <c r="I247" s="44">
        <v>21008.087699700001</v>
      </c>
      <c r="J247" s="43">
        <v>20284</v>
      </c>
      <c r="K247" s="44" t="s">
        <v>865</v>
      </c>
      <c r="L247" s="44" t="s">
        <v>865</v>
      </c>
      <c r="M247" s="44" t="s">
        <v>1</v>
      </c>
      <c r="N247" s="44" t="s">
        <v>145</v>
      </c>
      <c r="O247" s="44" t="s">
        <v>860</v>
      </c>
      <c r="P247" s="44" t="s">
        <v>1</v>
      </c>
      <c r="Q247" s="45">
        <v>40030</v>
      </c>
      <c r="R247" s="44" t="s">
        <v>168</v>
      </c>
      <c r="S247" s="44" t="s">
        <v>1</v>
      </c>
      <c r="T247" s="44" t="s">
        <v>1</v>
      </c>
      <c r="U247" s="44" t="s">
        <v>1</v>
      </c>
      <c r="V247" s="44" t="s">
        <v>1</v>
      </c>
      <c r="W247" s="44" t="s">
        <v>1</v>
      </c>
      <c r="X247" s="44">
        <v>0</v>
      </c>
      <c r="Y247" s="44">
        <v>0</v>
      </c>
      <c r="Z247" s="44">
        <v>0</v>
      </c>
      <c r="AA247" s="44">
        <v>0</v>
      </c>
      <c r="AB247" s="44">
        <v>0</v>
      </c>
      <c r="AC247" s="44">
        <v>0</v>
      </c>
      <c r="AD247" s="44">
        <v>0</v>
      </c>
      <c r="AE247" s="44">
        <v>0</v>
      </c>
      <c r="AF247" s="44">
        <v>0</v>
      </c>
      <c r="AG247" s="44" t="s">
        <v>1</v>
      </c>
      <c r="AH247" s="44" t="s">
        <v>1</v>
      </c>
      <c r="AI247" s="44" t="s">
        <v>1</v>
      </c>
      <c r="AJ247" s="44" t="s">
        <v>1</v>
      </c>
      <c r="AK247" s="44" t="s">
        <v>1</v>
      </c>
      <c r="AL247" s="44" t="s">
        <v>1</v>
      </c>
      <c r="AM247" s="44" t="s">
        <v>1</v>
      </c>
      <c r="AN247" s="44" t="s">
        <v>1</v>
      </c>
      <c r="AO247" s="44" t="s">
        <v>204</v>
      </c>
      <c r="AP247" s="44" t="s">
        <v>861</v>
      </c>
      <c r="AQ247" s="44" t="s">
        <v>292</v>
      </c>
      <c r="AR247" s="44" t="s">
        <v>1</v>
      </c>
      <c r="AS247" s="44" t="s">
        <v>152</v>
      </c>
      <c r="AT247" s="44" t="s">
        <v>153</v>
      </c>
      <c r="AU247" s="44" t="s">
        <v>154</v>
      </c>
      <c r="AV247" s="44" t="s">
        <v>154</v>
      </c>
      <c r="AW247" s="44">
        <v>21008.087699700001</v>
      </c>
      <c r="AX247" s="44" t="s">
        <v>870</v>
      </c>
      <c r="AY247" s="44">
        <v>18735.711853642995</v>
      </c>
      <c r="AZ247" s="44">
        <v>19241425.1488727</v>
      </c>
    </row>
    <row r="248" spans="1:52" ht="12.75" customHeight="1" x14ac:dyDescent="0.25">
      <c r="A248" s="43">
        <v>247</v>
      </c>
      <c r="B248" s="43">
        <v>24953</v>
      </c>
      <c r="C248" s="43">
        <v>24953</v>
      </c>
      <c r="D248" s="44" t="s">
        <v>904</v>
      </c>
      <c r="E248" s="44">
        <v>0.88132070258121176</v>
      </c>
      <c r="F248" s="44" t="s">
        <v>905</v>
      </c>
      <c r="G248" s="44">
        <v>15840.909984399999</v>
      </c>
      <c r="H248" s="44" t="s">
        <v>906</v>
      </c>
      <c r="I248" s="44">
        <v>15840.9101319</v>
      </c>
      <c r="J248" s="43">
        <v>20322</v>
      </c>
      <c r="K248" s="44" t="s">
        <v>906</v>
      </c>
      <c r="L248" s="44" t="s">
        <v>906</v>
      </c>
      <c r="M248" s="44" t="s">
        <v>1</v>
      </c>
      <c r="N248" s="44" t="s">
        <v>145</v>
      </c>
      <c r="O248" s="44" t="s">
        <v>860</v>
      </c>
      <c r="P248" s="44" t="s">
        <v>1</v>
      </c>
      <c r="Q248" s="45">
        <v>40030</v>
      </c>
      <c r="R248" s="44" t="s">
        <v>168</v>
      </c>
      <c r="S248" s="44" t="s">
        <v>1</v>
      </c>
      <c r="T248" s="44" t="s">
        <v>1</v>
      </c>
      <c r="U248" s="44" t="s">
        <v>1</v>
      </c>
      <c r="V248" s="44" t="s">
        <v>1</v>
      </c>
      <c r="W248" s="44" t="s">
        <v>1</v>
      </c>
      <c r="X248" s="44">
        <v>0</v>
      </c>
      <c r="Y248" s="44">
        <v>0</v>
      </c>
      <c r="Z248" s="44">
        <v>0</v>
      </c>
      <c r="AA248" s="44">
        <v>0</v>
      </c>
      <c r="AB248" s="44">
        <v>0</v>
      </c>
      <c r="AC248" s="44">
        <v>0</v>
      </c>
      <c r="AD248" s="44">
        <v>0</v>
      </c>
      <c r="AE248" s="44">
        <v>0</v>
      </c>
      <c r="AF248" s="44">
        <v>0</v>
      </c>
      <c r="AG248" s="44" t="s">
        <v>1</v>
      </c>
      <c r="AH248" s="44" t="s">
        <v>1</v>
      </c>
      <c r="AI248" s="44" t="s">
        <v>1</v>
      </c>
      <c r="AJ248" s="44" t="s">
        <v>1</v>
      </c>
      <c r="AK248" s="44" t="s">
        <v>1</v>
      </c>
      <c r="AL248" s="44" t="s">
        <v>1</v>
      </c>
      <c r="AM248" s="44" t="s">
        <v>1</v>
      </c>
      <c r="AN248" s="44" t="s">
        <v>1</v>
      </c>
      <c r="AO248" s="44" t="s">
        <v>311</v>
      </c>
      <c r="AP248" s="44" t="s">
        <v>150</v>
      </c>
      <c r="AQ248" s="44" t="s">
        <v>292</v>
      </c>
      <c r="AR248" s="44" t="s">
        <v>1</v>
      </c>
      <c r="AS248" s="44" t="s">
        <v>152</v>
      </c>
      <c r="AT248" s="44" t="s">
        <v>153</v>
      </c>
      <c r="AU248" s="44" t="s">
        <v>154</v>
      </c>
      <c r="AV248" s="44" t="s">
        <v>154</v>
      </c>
      <c r="AW248" s="44">
        <v>15840.9101319</v>
      </c>
      <c r="AX248" s="44" t="s">
        <v>870</v>
      </c>
      <c r="AY248" s="44">
        <v>1091.8865269192222</v>
      </c>
      <c r="AZ248" s="44">
        <v>38387.878655735934</v>
      </c>
    </row>
    <row r="249" spans="1:52" ht="12.75" customHeight="1" x14ac:dyDescent="0.25">
      <c r="A249" s="43">
        <v>248</v>
      </c>
      <c r="B249" s="43">
        <v>25584</v>
      </c>
      <c r="C249" s="43">
        <v>25584</v>
      </c>
      <c r="D249" s="44" t="s">
        <v>907</v>
      </c>
      <c r="E249" s="44">
        <v>6.5110785789618832</v>
      </c>
      <c r="F249" s="44" t="s">
        <v>908</v>
      </c>
      <c r="G249" s="44">
        <v>15576.4945434</v>
      </c>
      <c r="H249" s="44" t="s">
        <v>909</v>
      </c>
      <c r="I249" s="44">
        <v>15576.4948781</v>
      </c>
      <c r="J249" s="43">
        <v>20406</v>
      </c>
      <c r="K249" s="44" t="s">
        <v>909</v>
      </c>
      <c r="L249" s="44" t="s">
        <v>909</v>
      </c>
      <c r="M249" s="44" t="s">
        <v>1</v>
      </c>
      <c r="N249" s="44" t="s">
        <v>145</v>
      </c>
      <c r="O249" s="44" t="s">
        <v>860</v>
      </c>
      <c r="P249" s="44" t="s">
        <v>1</v>
      </c>
      <c r="Q249" s="45">
        <v>40030</v>
      </c>
      <c r="R249" s="44" t="s">
        <v>168</v>
      </c>
      <c r="S249" s="44" t="s">
        <v>1</v>
      </c>
      <c r="T249" s="44" t="s">
        <v>1</v>
      </c>
      <c r="U249" s="44" t="s">
        <v>1</v>
      </c>
      <c r="V249" s="44" t="s">
        <v>1</v>
      </c>
      <c r="W249" s="44" t="s">
        <v>1</v>
      </c>
      <c r="X249" s="44">
        <v>0</v>
      </c>
      <c r="Y249" s="44">
        <v>0</v>
      </c>
      <c r="Z249" s="44">
        <v>0</v>
      </c>
      <c r="AA249" s="44">
        <v>0</v>
      </c>
      <c r="AB249" s="44">
        <v>0</v>
      </c>
      <c r="AC249" s="44">
        <v>0</v>
      </c>
      <c r="AD249" s="44">
        <v>0</v>
      </c>
      <c r="AE249" s="44">
        <v>0</v>
      </c>
      <c r="AF249" s="44">
        <v>0</v>
      </c>
      <c r="AG249" s="44" t="s">
        <v>1</v>
      </c>
      <c r="AH249" s="44" t="s">
        <v>1</v>
      </c>
      <c r="AI249" s="44" t="s">
        <v>1</v>
      </c>
      <c r="AJ249" s="44" t="s">
        <v>1</v>
      </c>
      <c r="AK249" s="44" t="s">
        <v>1</v>
      </c>
      <c r="AL249" s="44" t="s">
        <v>1</v>
      </c>
      <c r="AM249" s="44" t="s">
        <v>1</v>
      </c>
      <c r="AN249" s="44" t="s">
        <v>1</v>
      </c>
      <c r="AO249" s="44" t="s">
        <v>329</v>
      </c>
      <c r="AP249" s="44" t="s">
        <v>150</v>
      </c>
      <c r="AQ249" s="44" t="s">
        <v>268</v>
      </c>
      <c r="AR249" s="44" t="s">
        <v>1</v>
      </c>
      <c r="AS249" s="44" t="s">
        <v>152</v>
      </c>
      <c r="AT249" s="44" t="s">
        <v>153</v>
      </c>
      <c r="AU249" s="44" t="s">
        <v>154</v>
      </c>
      <c r="AV249" s="44" t="s">
        <v>154</v>
      </c>
      <c r="AW249" s="44">
        <v>15576.4948781</v>
      </c>
      <c r="AX249" s="44" t="s">
        <v>870</v>
      </c>
      <c r="AY249" s="44">
        <v>4039.2985474117067</v>
      </c>
      <c r="AZ249" s="44">
        <v>283627.38414580381</v>
      </c>
    </row>
    <row r="250" spans="1:52" ht="12.75" customHeight="1" x14ac:dyDescent="0.25">
      <c r="A250" s="43">
        <v>249</v>
      </c>
      <c r="B250" s="43">
        <v>27212</v>
      </c>
      <c r="C250" s="43">
        <v>27212</v>
      </c>
      <c r="D250" s="44" t="s">
        <v>910</v>
      </c>
      <c r="E250" s="44">
        <v>31.931619302769104</v>
      </c>
      <c r="F250" s="44" t="s">
        <v>911</v>
      </c>
      <c r="G250" s="44">
        <v>20976.503940300001</v>
      </c>
      <c r="H250" s="44" t="s">
        <v>912</v>
      </c>
      <c r="I250" s="44">
        <v>20976.503740200002</v>
      </c>
      <c r="J250" s="43">
        <v>20299</v>
      </c>
      <c r="K250" s="44" t="s">
        <v>912</v>
      </c>
      <c r="L250" s="44" t="s">
        <v>912</v>
      </c>
      <c r="M250" s="44" t="s">
        <v>1</v>
      </c>
      <c r="N250" s="44" t="s">
        <v>145</v>
      </c>
      <c r="O250" s="44" t="s">
        <v>860</v>
      </c>
      <c r="P250" s="44" t="s">
        <v>1</v>
      </c>
      <c r="Q250" s="45">
        <v>40030</v>
      </c>
      <c r="R250" s="44" t="s">
        <v>168</v>
      </c>
      <c r="S250" s="44" t="s">
        <v>1</v>
      </c>
      <c r="T250" s="44" t="s">
        <v>1</v>
      </c>
      <c r="U250" s="44" t="s">
        <v>1</v>
      </c>
      <c r="V250" s="44" t="s">
        <v>1</v>
      </c>
      <c r="W250" s="44" t="s">
        <v>1</v>
      </c>
      <c r="X250" s="44">
        <v>0</v>
      </c>
      <c r="Y250" s="44">
        <v>0</v>
      </c>
      <c r="Z250" s="44">
        <v>0</v>
      </c>
      <c r="AA250" s="44">
        <v>0</v>
      </c>
      <c r="AB250" s="44">
        <v>0</v>
      </c>
      <c r="AC250" s="44">
        <v>0</v>
      </c>
      <c r="AD250" s="44">
        <v>0</v>
      </c>
      <c r="AE250" s="44">
        <v>0</v>
      </c>
      <c r="AF250" s="44">
        <v>0</v>
      </c>
      <c r="AG250" s="44" t="s">
        <v>1</v>
      </c>
      <c r="AH250" s="44" t="s">
        <v>1</v>
      </c>
      <c r="AI250" s="44" t="s">
        <v>1</v>
      </c>
      <c r="AJ250" s="44" t="s">
        <v>1</v>
      </c>
      <c r="AK250" s="44" t="s">
        <v>1</v>
      </c>
      <c r="AL250" s="44" t="s">
        <v>1</v>
      </c>
      <c r="AM250" s="44" t="s">
        <v>1</v>
      </c>
      <c r="AN250" s="44" t="s">
        <v>1</v>
      </c>
      <c r="AO250" s="44" t="s">
        <v>273</v>
      </c>
      <c r="AP250" s="44" t="s">
        <v>861</v>
      </c>
      <c r="AQ250" s="44" t="s">
        <v>292</v>
      </c>
      <c r="AR250" s="44" t="s">
        <v>1</v>
      </c>
      <c r="AS250" s="44" t="s">
        <v>152</v>
      </c>
      <c r="AT250" s="44" t="s">
        <v>153</v>
      </c>
      <c r="AU250" s="44" t="s">
        <v>154</v>
      </c>
      <c r="AV250" s="44" t="s">
        <v>154</v>
      </c>
      <c r="AW250" s="44">
        <v>20976.503740200002</v>
      </c>
      <c r="AX250" s="44" t="s">
        <v>870</v>
      </c>
      <c r="AY250" s="44">
        <v>6455.7432426421847</v>
      </c>
      <c r="AZ250" s="44">
        <v>1390849.3459005016</v>
      </c>
    </row>
    <row r="251" spans="1:52" ht="12.75" customHeight="1" x14ac:dyDescent="0.25">
      <c r="A251" s="43">
        <v>250</v>
      </c>
      <c r="B251" s="43">
        <v>27230</v>
      </c>
      <c r="C251" s="43">
        <v>27230</v>
      </c>
      <c r="D251" s="44" t="s">
        <v>913</v>
      </c>
      <c r="E251" s="44">
        <v>635.92509002397901</v>
      </c>
      <c r="F251" s="44" t="s">
        <v>914</v>
      </c>
      <c r="G251" s="44">
        <v>21052.780709400002</v>
      </c>
      <c r="H251" s="44" t="s">
        <v>915</v>
      </c>
      <c r="I251" s="44">
        <v>21052.780468699999</v>
      </c>
      <c r="J251" s="43">
        <v>20305</v>
      </c>
      <c r="K251" s="44" t="s">
        <v>915</v>
      </c>
      <c r="L251" s="44" t="s">
        <v>915</v>
      </c>
      <c r="M251" s="44" t="s">
        <v>1</v>
      </c>
      <c r="N251" s="44" t="s">
        <v>145</v>
      </c>
      <c r="O251" s="44" t="s">
        <v>860</v>
      </c>
      <c r="P251" s="44" t="s">
        <v>1</v>
      </c>
      <c r="Q251" s="45">
        <v>40030</v>
      </c>
      <c r="R251" s="44" t="s">
        <v>168</v>
      </c>
      <c r="S251" s="44" t="s">
        <v>1</v>
      </c>
      <c r="T251" s="44" t="s">
        <v>1</v>
      </c>
      <c r="U251" s="44" t="s">
        <v>1</v>
      </c>
      <c r="V251" s="44" t="s">
        <v>1</v>
      </c>
      <c r="W251" s="44" t="s">
        <v>1</v>
      </c>
      <c r="X251" s="44">
        <v>0</v>
      </c>
      <c r="Y251" s="44">
        <v>0</v>
      </c>
      <c r="Z251" s="44">
        <v>0</v>
      </c>
      <c r="AA251" s="44">
        <v>0</v>
      </c>
      <c r="AB251" s="44">
        <v>0</v>
      </c>
      <c r="AC251" s="44">
        <v>0</v>
      </c>
      <c r="AD251" s="44">
        <v>0</v>
      </c>
      <c r="AE251" s="44">
        <v>0</v>
      </c>
      <c r="AF251" s="44">
        <v>0</v>
      </c>
      <c r="AG251" s="44" t="s">
        <v>1</v>
      </c>
      <c r="AH251" s="44" t="s">
        <v>1</v>
      </c>
      <c r="AI251" s="44" t="s">
        <v>1</v>
      </c>
      <c r="AJ251" s="44" t="s">
        <v>1</v>
      </c>
      <c r="AK251" s="44" t="s">
        <v>1</v>
      </c>
      <c r="AL251" s="44" t="s">
        <v>1</v>
      </c>
      <c r="AM251" s="44" t="s">
        <v>1</v>
      </c>
      <c r="AN251" s="44" t="s">
        <v>1</v>
      </c>
      <c r="AO251" s="44" t="s">
        <v>179</v>
      </c>
      <c r="AP251" s="44" t="s">
        <v>861</v>
      </c>
      <c r="AQ251" s="44" t="s">
        <v>292</v>
      </c>
      <c r="AR251" s="44" t="s">
        <v>1</v>
      </c>
      <c r="AS251" s="44" t="s">
        <v>152</v>
      </c>
      <c r="AT251" s="44" t="s">
        <v>153</v>
      </c>
      <c r="AU251" s="44" t="s">
        <v>154</v>
      </c>
      <c r="AV251" s="44" t="s">
        <v>154</v>
      </c>
      <c r="AW251" s="44">
        <v>21052.780468699999</v>
      </c>
      <c r="AX251" s="44" t="s">
        <v>870</v>
      </c>
      <c r="AY251" s="44">
        <v>21052.780468685916</v>
      </c>
      <c r="AZ251" s="44">
        <v>27699532.566333696</v>
      </c>
    </row>
    <row r="252" spans="1:52" ht="12.75" customHeight="1" x14ac:dyDescent="0.25">
      <c r="A252" s="43">
        <v>251</v>
      </c>
      <c r="B252" s="43">
        <v>27780</v>
      </c>
      <c r="C252" s="43">
        <v>27780</v>
      </c>
      <c r="D252" s="44" t="s">
        <v>916</v>
      </c>
      <c r="E252" s="44">
        <v>207.61306631287678</v>
      </c>
      <c r="F252" s="44" t="s">
        <v>917</v>
      </c>
      <c r="G252" s="44">
        <v>15876.2535008</v>
      </c>
      <c r="H252" s="44" t="s">
        <v>918</v>
      </c>
      <c r="I252" s="44">
        <v>15876.253714099999</v>
      </c>
      <c r="J252" s="43">
        <v>20321</v>
      </c>
      <c r="K252" s="44" t="s">
        <v>918</v>
      </c>
      <c r="L252" s="44" t="s">
        <v>918</v>
      </c>
      <c r="M252" s="44" t="s">
        <v>1</v>
      </c>
      <c r="N252" s="44" t="s">
        <v>145</v>
      </c>
      <c r="O252" s="44" t="s">
        <v>860</v>
      </c>
      <c r="P252" s="44" t="s">
        <v>1</v>
      </c>
      <c r="Q252" s="45">
        <v>40030</v>
      </c>
      <c r="R252" s="44" t="s">
        <v>168</v>
      </c>
      <c r="S252" s="44" t="s">
        <v>1</v>
      </c>
      <c r="T252" s="44" t="s">
        <v>1</v>
      </c>
      <c r="U252" s="44" t="s">
        <v>1</v>
      </c>
      <c r="V252" s="44" t="s">
        <v>1</v>
      </c>
      <c r="W252" s="44" t="s">
        <v>1</v>
      </c>
      <c r="X252" s="44">
        <v>0</v>
      </c>
      <c r="Y252" s="44">
        <v>0</v>
      </c>
      <c r="Z252" s="44">
        <v>0</v>
      </c>
      <c r="AA252" s="44">
        <v>0</v>
      </c>
      <c r="AB252" s="44">
        <v>0</v>
      </c>
      <c r="AC252" s="44">
        <v>0</v>
      </c>
      <c r="AD252" s="44">
        <v>0</v>
      </c>
      <c r="AE252" s="44">
        <v>0</v>
      </c>
      <c r="AF252" s="44">
        <v>0</v>
      </c>
      <c r="AG252" s="44" t="s">
        <v>1</v>
      </c>
      <c r="AH252" s="44" t="s">
        <v>1</v>
      </c>
      <c r="AI252" s="44" t="s">
        <v>1</v>
      </c>
      <c r="AJ252" s="44" t="s">
        <v>1</v>
      </c>
      <c r="AK252" s="44" t="s">
        <v>1</v>
      </c>
      <c r="AL252" s="44" t="s">
        <v>1</v>
      </c>
      <c r="AM252" s="44" t="s">
        <v>1</v>
      </c>
      <c r="AN252" s="44" t="s">
        <v>1</v>
      </c>
      <c r="AO252" s="44" t="s">
        <v>287</v>
      </c>
      <c r="AP252" s="44" t="s">
        <v>150</v>
      </c>
      <c r="AQ252" s="44" t="s">
        <v>292</v>
      </c>
      <c r="AR252" s="44" t="s">
        <v>1</v>
      </c>
      <c r="AS252" s="44" t="s">
        <v>152</v>
      </c>
      <c r="AT252" s="44" t="s">
        <v>153</v>
      </c>
      <c r="AU252" s="44" t="s">
        <v>154</v>
      </c>
      <c r="AV252" s="44" t="s">
        <v>154</v>
      </c>
      <c r="AW252" s="44">
        <v>15876.253714099999</v>
      </c>
      <c r="AX252" s="44" t="s">
        <v>870</v>
      </c>
      <c r="AY252" s="44">
        <v>14243.636336167448</v>
      </c>
      <c r="AZ252" s="44">
        <v>9043265.0284572989</v>
      </c>
    </row>
    <row r="253" spans="1:52" ht="12.75" customHeight="1" x14ac:dyDescent="0.25">
      <c r="A253" s="43">
        <v>252</v>
      </c>
      <c r="B253" s="43">
        <v>27781</v>
      </c>
      <c r="C253" s="43">
        <v>27781</v>
      </c>
      <c r="D253" s="44" t="s">
        <v>919</v>
      </c>
      <c r="E253" s="44">
        <v>271.6707045424647</v>
      </c>
      <c r="F253" s="44" t="s">
        <v>920</v>
      </c>
      <c r="G253" s="44">
        <v>15548.1733718</v>
      </c>
      <c r="H253" s="44" t="s">
        <v>921</v>
      </c>
      <c r="I253" s="44">
        <v>15548.173368199999</v>
      </c>
      <c r="J253" s="43">
        <v>20405</v>
      </c>
      <c r="K253" s="44" t="s">
        <v>921</v>
      </c>
      <c r="L253" s="44" t="s">
        <v>921</v>
      </c>
      <c r="M253" s="44" t="s">
        <v>1</v>
      </c>
      <c r="N253" s="44" t="s">
        <v>145</v>
      </c>
      <c r="O253" s="44" t="s">
        <v>860</v>
      </c>
      <c r="P253" s="44" t="s">
        <v>1</v>
      </c>
      <c r="Q253" s="45">
        <v>40030</v>
      </c>
      <c r="R253" s="44" t="s">
        <v>168</v>
      </c>
      <c r="S253" s="44" t="s">
        <v>1</v>
      </c>
      <c r="T253" s="44" t="s">
        <v>1</v>
      </c>
      <c r="U253" s="44" t="s">
        <v>1</v>
      </c>
      <c r="V253" s="44" t="s">
        <v>1</v>
      </c>
      <c r="W253" s="44" t="s">
        <v>1</v>
      </c>
      <c r="X253" s="44">
        <v>0</v>
      </c>
      <c r="Y253" s="44">
        <v>0</v>
      </c>
      <c r="Z253" s="44">
        <v>0</v>
      </c>
      <c r="AA253" s="44">
        <v>0</v>
      </c>
      <c r="AB253" s="44">
        <v>0</v>
      </c>
      <c r="AC253" s="44">
        <v>0</v>
      </c>
      <c r="AD253" s="44">
        <v>0</v>
      </c>
      <c r="AE253" s="44">
        <v>0</v>
      </c>
      <c r="AF253" s="44">
        <v>0</v>
      </c>
      <c r="AG253" s="44" t="s">
        <v>1</v>
      </c>
      <c r="AH253" s="44" t="s">
        <v>1</v>
      </c>
      <c r="AI253" s="44" t="s">
        <v>1</v>
      </c>
      <c r="AJ253" s="44" t="s">
        <v>1</v>
      </c>
      <c r="AK253" s="44" t="s">
        <v>1</v>
      </c>
      <c r="AL253" s="44" t="s">
        <v>1</v>
      </c>
      <c r="AM253" s="44" t="s">
        <v>1</v>
      </c>
      <c r="AN253" s="44" t="s">
        <v>1</v>
      </c>
      <c r="AO253" s="44" t="s">
        <v>329</v>
      </c>
      <c r="AP253" s="44" t="s">
        <v>150</v>
      </c>
      <c r="AQ253" s="44" t="s">
        <v>268</v>
      </c>
      <c r="AR253" s="44" t="s">
        <v>1</v>
      </c>
      <c r="AS253" s="44" t="s">
        <v>152</v>
      </c>
      <c r="AT253" s="44" t="s">
        <v>153</v>
      </c>
      <c r="AU253" s="44" t="s">
        <v>154</v>
      </c>
      <c r="AV253" s="44" t="s">
        <v>154</v>
      </c>
      <c r="AW253" s="44">
        <v>15548.173368199999</v>
      </c>
      <c r="AX253" s="44" t="s">
        <v>870</v>
      </c>
      <c r="AY253" s="44">
        <v>14576.591398052557</v>
      </c>
      <c r="AZ253" s="44">
        <v>11833660.280124396</v>
      </c>
    </row>
    <row r="254" spans="1:52" ht="12.75" customHeight="1" x14ac:dyDescent="0.25">
      <c r="A254" s="43">
        <v>253</v>
      </c>
      <c r="B254" s="43">
        <v>28402</v>
      </c>
      <c r="C254" s="43">
        <v>28402</v>
      </c>
      <c r="D254" s="44" t="s">
        <v>922</v>
      </c>
      <c r="E254" s="44">
        <v>628.4669113764362</v>
      </c>
      <c r="F254" s="44" t="s">
        <v>923</v>
      </c>
      <c r="G254" s="44">
        <v>20928.786444699999</v>
      </c>
      <c r="H254" s="44" t="s">
        <v>924</v>
      </c>
      <c r="I254" s="44">
        <v>20928.786249699999</v>
      </c>
      <c r="J254" s="43">
        <v>20304</v>
      </c>
      <c r="K254" s="44" t="s">
        <v>924</v>
      </c>
      <c r="L254" s="44" t="s">
        <v>924</v>
      </c>
      <c r="M254" s="44" t="s">
        <v>1</v>
      </c>
      <c r="N254" s="44" t="s">
        <v>145</v>
      </c>
      <c r="O254" s="44" t="s">
        <v>860</v>
      </c>
      <c r="P254" s="44" t="s">
        <v>1</v>
      </c>
      <c r="Q254" s="45">
        <v>40030</v>
      </c>
      <c r="R254" s="44" t="s">
        <v>168</v>
      </c>
      <c r="S254" s="44" t="s">
        <v>1</v>
      </c>
      <c r="T254" s="44" t="s">
        <v>1</v>
      </c>
      <c r="U254" s="44" t="s">
        <v>1</v>
      </c>
      <c r="V254" s="44" t="s">
        <v>1</v>
      </c>
      <c r="W254" s="44" t="s">
        <v>1</v>
      </c>
      <c r="X254" s="44">
        <v>0</v>
      </c>
      <c r="Y254" s="44">
        <v>0</v>
      </c>
      <c r="Z254" s="44">
        <v>0</v>
      </c>
      <c r="AA254" s="44">
        <v>0</v>
      </c>
      <c r="AB254" s="44">
        <v>0</v>
      </c>
      <c r="AC254" s="44">
        <v>0</v>
      </c>
      <c r="AD254" s="44">
        <v>0</v>
      </c>
      <c r="AE254" s="44">
        <v>0</v>
      </c>
      <c r="AF254" s="44">
        <v>0</v>
      </c>
      <c r="AG254" s="44" t="s">
        <v>1</v>
      </c>
      <c r="AH254" s="44" t="s">
        <v>1</v>
      </c>
      <c r="AI254" s="44" t="s">
        <v>1</v>
      </c>
      <c r="AJ254" s="44" t="s">
        <v>1</v>
      </c>
      <c r="AK254" s="44" t="s">
        <v>1</v>
      </c>
      <c r="AL254" s="44" t="s">
        <v>1</v>
      </c>
      <c r="AM254" s="44" t="s">
        <v>1</v>
      </c>
      <c r="AN254" s="44" t="s">
        <v>1</v>
      </c>
      <c r="AO254" s="44" t="s">
        <v>319</v>
      </c>
      <c r="AP254" s="44" t="s">
        <v>861</v>
      </c>
      <c r="AQ254" s="44" t="s">
        <v>292</v>
      </c>
      <c r="AR254" s="44" t="s">
        <v>1</v>
      </c>
      <c r="AS254" s="44" t="s">
        <v>152</v>
      </c>
      <c r="AT254" s="44" t="s">
        <v>153</v>
      </c>
      <c r="AU254" s="44" t="s">
        <v>154</v>
      </c>
      <c r="AV254" s="44" t="s">
        <v>154</v>
      </c>
      <c r="AW254" s="44">
        <v>20928.786249699999</v>
      </c>
      <c r="AX254" s="44" t="s">
        <v>870</v>
      </c>
      <c r="AY254" s="44">
        <v>20928.786249684341</v>
      </c>
      <c r="AZ254" s="44">
        <v>27374668.829920229</v>
      </c>
    </row>
    <row r="255" spans="1:52" ht="12.75" customHeight="1" x14ac:dyDescent="0.25">
      <c r="A255" s="43">
        <v>254</v>
      </c>
      <c r="B255" s="43">
        <v>30743</v>
      </c>
      <c r="C255" s="43">
        <v>30743</v>
      </c>
      <c r="D255" s="44" t="s">
        <v>925</v>
      </c>
      <c r="E255" s="44">
        <v>42.650496921325782</v>
      </c>
      <c r="F255" s="44" t="s">
        <v>926</v>
      </c>
      <c r="G255" s="44">
        <v>15542.3937628</v>
      </c>
      <c r="H255" s="44" t="s">
        <v>927</v>
      </c>
      <c r="I255" s="44">
        <v>15542.393793499999</v>
      </c>
      <c r="J255" s="43">
        <v>20320</v>
      </c>
      <c r="K255" s="44" t="s">
        <v>927</v>
      </c>
      <c r="L255" s="44" t="s">
        <v>927</v>
      </c>
      <c r="M255" s="44" t="s">
        <v>1</v>
      </c>
      <c r="N255" s="44" t="s">
        <v>145</v>
      </c>
      <c r="O255" s="44" t="s">
        <v>860</v>
      </c>
      <c r="P255" s="44" t="s">
        <v>1</v>
      </c>
      <c r="Q255" s="45">
        <v>40030</v>
      </c>
      <c r="R255" s="44" t="s">
        <v>168</v>
      </c>
      <c r="S255" s="44" t="s">
        <v>1</v>
      </c>
      <c r="T255" s="44" t="s">
        <v>1</v>
      </c>
      <c r="U255" s="44" t="s">
        <v>1</v>
      </c>
      <c r="V255" s="44" t="s">
        <v>1</v>
      </c>
      <c r="W255" s="44" t="s">
        <v>1</v>
      </c>
      <c r="X255" s="44">
        <v>0</v>
      </c>
      <c r="Y255" s="44">
        <v>0</v>
      </c>
      <c r="Z255" s="44">
        <v>0</v>
      </c>
      <c r="AA255" s="44">
        <v>0</v>
      </c>
      <c r="AB255" s="44">
        <v>0</v>
      </c>
      <c r="AC255" s="44">
        <v>0</v>
      </c>
      <c r="AD255" s="44">
        <v>0</v>
      </c>
      <c r="AE255" s="44">
        <v>0</v>
      </c>
      <c r="AF255" s="44">
        <v>0</v>
      </c>
      <c r="AG255" s="44" t="s">
        <v>1</v>
      </c>
      <c r="AH255" s="44" t="s">
        <v>1</v>
      </c>
      <c r="AI255" s="44" t="s">
        <v>1</v>
      </c>
      <c r="AJ255" s="44" t="s">
        <v>1</v>
      </c>
      <c r="AK255" s="44" t="s">
        <v>1</v>
      </c>
      <c r="AL255" s="44" t="s">
        <v>1</v>
      </c>
      <c r="AM255" s="44" t="s">
        <v>1</v>
      </c>
      <c r="AN255" s="44" t="s">
        <v>1</v>
      </c>
      <c r="AO255" s="44" t="s">
        <v>149</v>
      </c>
      <c r="AP255" s="44" t="s">
        <v>150</v>
      </c>
      <c r="AQ255" s="44" t="s">
        <v>292</v>
      </c>
      <c r="AR255" s="44" t="s">
        <v>1</v>
      </c>
      <c r="AS255" s="44" t="s">
        <v>152</v>
      </c>
      <c r="AT255" s="44" t="s">
        <v>153</v>
      </c>
      <c r="AU255" s="44" t="s">
        <v>154</v>
      </c>
      <c r="AV255" s="44" t="s">
        <v>154</v>
      </c>
      <c r="AW255" s="44">
        <v>15542.393793499999</v>
      </c>
      <c r="AX255" s="44" t="s">
        <v>870</v>
      </c>
      <c r="AY255" s="44">
        <v>8114.189947875022</v>
      </c>
      <c r="AZ255" s="44">
        <v>1857879.7358456035</v>
      </c>
    </row>
    <row r="256" spans="1:52" ht="12.75" customHeight="1" x14ac:dyDescent="0.25">
      <c r="A256" s="43">
        <v>255</v>
      </c>
      <c r="B256" s="43">
        <v>31798</v>
      </c>
      <c r="C256" s="43">
        <v>31798</v>
      </c>
      <c r="D256" s="44" t="s">
        <v>928</v>
      </c>
      <c r="E256" s="44">
        <v>627.43270078257365</v>
      </c>
      <c r="F256" s="44" t="s">
        <v>929</v>
      </c>
      <c r="G256" s="44">
        <v>20954.4479546</v>
      </c>
      <c r="H256" s="44" t="s">
        <v>930</v>
      </c>
      <c r="I256" s="44">
        <v>20954.448128799999</v>
      </c>
      <c r="J256" s="43">
        <v>20318</v>
      </c>
      <c r="K256" s="44" t="s">
        <v>930</v>
      </c>
      <c r="L256" s="44" t="s">
        <v>930</v>
      </c>
      <c r="M256" s="44" t="s">
        <v>1</v>
      </c>
      <c r="N256" s="44" t="s">
        <v>145</v>
      </c>
      <c r="O256" s="44" t="s">
        <v>860</v>
      </c>
      <c r="P256" s="44" t="s">
        <v>1</v>
      </c>
      <c r="Q256" s="45">
        <v>40030</v>
      </c>
      <c r="R256" s="44" t="s">
        <v>168</v>
      </c>
      <c r="S256" s="44" t="s">
        <v>1</v>
      </c>
      <c r="T256" s="44" t="s">
        <v>1</v>
      </c>
      <c r="U256" s="44" t="s">
        <v>1</v>
      </c>
      <c r="V256" s="44" t="s">
        <v>1</v>
      </c>
      <c r="W256" s="44" t="s">
        <v>1</v>
      </c>
      <c r="X256" s="44">
        <v>0</v>
      </c>
      <c r="Y256" s="44">
        <v>0</v>
      </c>
      <c r="Z256" s="44">
        <v>0</v>
      </c>
      <c r="AA256" s="44">
        <v>0</v>
      </c>
      <c r="AB256" s="44">
        <v>0</v>
      </c>
      <c r="AC256" s="44">
        <v>0</v>
      </c>
      <c r="AD256" s="44">
        <v>0</v>
      </c>
      <c r="AE256" s="44">
        <v>0</v>
      </c>
      <c r="AF256" s="44">
        <v>0</v>
      </c>
      <c r="AG256" s="44" t="s">
        <v>1</v>
      </c>
      <c r="AH256" s="44" t="s">
        <v>1</v>
      </c>
      <c r="AI256" s="44" t="s">
        <v>1</v>
      </c>
      <c r="AJ256" s="44" t="s">
        <v>1</v>
      </c>
      <c r="AK256" s="44" t="s">
        <v>1</v>
      </c>
      <c r="AL256" s="44" t="s">
        <v>1</v>
      </c>
      <c r="AM256" s="44" t="s">
        <v>1</v>
      </c>
      <c r="AN256" s="44" t="s">
        <v>1</v>
      </c>
      <c r="AO256" s="44" t="s">
        <v>533</v>
      </c>
      <c r="AP256" s="44" t="s">
        <v>861</v>
      </c>
      <c r="AQ256" s="44" t="s">
        <v>292</v>
      </c>
      <c r="AR256" s="44" t="s">
        <v>1</v>
      </c>
      <c r="AS256" s="44" t="s">
        <v>152</v>
      </c>
      <c r="AT256" s="44" t="s">
        <v>153</v>
      </c>
      <c r="AU256" s="44" t="s">
        <v>154</v>
      </c>
      <c r="AV256" s="44" t="s">
        <v>154</v>
      </c>
      <c r="AW256" s="44">
        <v>20954.448128799999</v>
      </c>
      <c r="AX256" s="44" t="s">
        <v>870</v>
      </c>
      <c r="AY256" s="44">
        <v>20686.036226599215</v>
      </c>
      <c r="AZ256" s="44">
        <v>27329402.989723321</v>
      </c>
    </row>
    <row r="257" spans="1:52" ht="12.75" customHeight="1" x14ac:dyDescent="0.25">
      <c r="A257" s="43">
        <v>256</v>
      </c>
      <c r="B257" s="43">
        <v>33447</v>
      </c>
      <c r="C257" s="43">
        <v>33447</v>
      </c>
      <c r="D257" s="44" t="s">
        <v>931</v>
      </c>
      <c r="E257" s="44">
        <v>515.42975116568812</v>
      </c>
      <c r="F257" s="44" t="s">
        <v>932</v>
      </c>
      <c r="G257" s="44">
        <v>21032.918484900001</v>
      </c>
      <c r="H257" s="44" t="s">
        <v>933</v>
      </c>
      <c r="I257" s="44">
        <v>21032.918509700001</v>
      </c>
      <c r="J257" s="43">
        <v>20303</v>
      </c>
      <c r="K257" s="44" t="s">
        <v>933</v>
      </c>
      <c r="L257" s="44" t="s">
        <v>933</v>
      </c>
      <c r="M257" s="44" t="s">
        <v>1</v>
      </c>
      <c r="N257" s="44" t="s">
        <v>145</v>
      </c>
      <c r="O257" s="44" t="s">
        <v>860</v>
      </c>
      <c r="P257" s="44" t="s">
        <v>1</v>
      </c>
      <c r="Q257" s="45">
        <v>40030</v>
      </c>
      <c r="R257" s="44" t="s">
        <v>168</v>
      </c>
      <c r="S257" s="44" t="s">
        <v>1</v>
      </c>
      <c r="T257" s="44" t="s">
        <v>1</v>
      </c>
      <c r="U257" s="44" t="s">
        <v>1</v>
      </c>
      <c r="V257" s="44" t="s">
        <v>1</v>
      </c>
      <c r="W257" s="44" t="s">
        <v>1</v>
      </c>
      <c r="X257" s="44">
        <v>0</v>
      </c>
      <c r="Y257" s="44">
        <v>0</v>
      </c>
      <c r="Z257" s="44">
        <v>0</v>
      </c>
      <c r="AA257" s="44">
        <v>0</v>
      </c>
      <c r="AB257" s="44">
        <v>0</v>
      </c>
      <c r="AC257" s="44">
        <v>0</v>
      </c>
      <c r="AD257" s="44">
        <v>0</v>
      </c>
      <c r="AE257" s="44">
        <v>0</v>
      </c>
      <c r="AF257" s="44">
        <v>0</v>
      </c>
      <c r="AG257" s="44" t="s">
        <v>1</v>
      </c>
      <c r="AH257" s="44" t="s">
        <v>1</v>
      </c>
      <c r="AI257" s="44" t="s">
        <v>1</v>
      </c>
      <c r="AJ257" s="44" t="s">
        <v>1</v>
      </c>
      <c r="AK257" s="44" t="s">
        <v>1</v>
      </c>
      <c r="AL257" s="44" t="s">
        <v>1</v>
      </c>
      <c r="AM257" s="44" t="s">
        <v>1</v>
      </c>
      <c r="AN257" s="44" t="s">
        <v>1</v>
      </c>
      <c r="AO257" s="44" t="s">
        <v>232</v>
      </c>
      <c r="AP257" s="44" t="s">
        <v>861</v>
      </c>
      <c r="AQ257" s="44" t="s">
        <v>292</v>
      </c>
      <c r="AR257" s="44" t="s">
        <v>1</v>
      </c>
      <c r="AS257" s="44" t="s">
        <v>152</v>
      </c>
      <c r="AT257" s="44" t="s">
        <v>153</v>
      </c>
      <c r="AU257" s="44" t="s">
        <v>154</v>
      </c>
      <c r="AV257" s="44" t="s">
        <v>154</v>
      </c>
      <c r="AW257" s="44">
        <v>21032.918509700001</v>
      </c>
      <c r="AX257" s="44" t="s">
        <v>870</v>
      </c>
      <c r="AY257" s="44">
        <v>19945.645451038352</v>
      </c>
      <c r="AZ257" s="44">
        <v>22450597.892398037</v>
      </c>
    </row>
    <row r="258" spans="1:52" ht="12.75" customHeight="1" x14ac:dyDescent="0.25">
      <c r="A258" s="43">
        <v>257</v>
      </c>
      <c r="B258" s="43">
        <v>33849</v>
      </c>
      <c r="C258" s="43">
        <v>33849</v>
      </c>
      <c r="D258" s="44" t="s">
        <v>934</v>
      </c>
      <c r="E258" s="44">
        <v>92.603734974788381</v>
      </c>
      <c r="F258" s="44" t="s">
        <v>935</v>
      </c>
      <c r="G258" s="44">
        <v>15739.1334656</v>
      </c>
      <c r="H258" s="44" t="s">
        <v>936</v>
      </c>
      <c r="I258" s="44">
        <v>15739.133721300001</v>
      </c>
      <c r="J258" s="43">
        <v>20319</v>
      </c>
      <c r="K258" s="44" t="s">
        <v>936</v>
      </c>
      <c r="L258" s="44" t="s">
        <v>936</v>
      </c>
      <c r="M258" s="44" t="s">
        <v>1</v>
      </c>
      <c r="N258" s="44" t="s">
        <v>145</v>
      </c>
      <c r="O258" s="44" t="s">
        <v>860</v>
      </c>
      <c r="P258" s="44" t="s">
        <v>1</v>
      </c>
      <c r="Q258" s="45">
        <v>40030</v>
      </c>
      <c r="R258" s="44" t="s">
        <v>168</v>
      </c>
      <c r="S258" s="44" t="s">
        <v>1</v>
      </c>
      <c r="T258" s="44" t="s">
        <v>1</v>
      </c>
      <c r="U258" s="44" t="s">
        <v>1</v>
      </c>
      <c r="V258" s="44" t="s">
        <v>1</v>
      </c>
      <c r="W258" s="44" t="s">
        <v>1</v>
      </c>
      <c r="X258" s="44">
        <v>0</v>
      </c>
      <c r="Y258" s="44">
        <v>0</v>
      </c>
      <c r="Z258" s="44">
        <v>0</v>
      </c>
      <c r="AA258" s="44">
        <v>0</v>
      </c>
      <c r="AB258" s="44">
        <v>0</v>
      </c>
      <c r="AC258" s="44">
        <v>0</v>
      </c>
      <c r="AD258" s="44">
        <v>0</v>
      </c>
      <c r="AE258" s="44">
        <v>0</v>
      </c>
      <c r="AF258" s="44">
        <v>0</v>
      </c>
      <c r="AG258" s="44" t="s">
        <v>1</v>
      </c>
      <c r="AH258" s="44" t="s">
        <v>1</v>
      </c>
      <c r="AI258" s="44" t="s">
        <v>1</v>
      </c>
      <c r="AJ258" s="44" t="s">
        <v>1</v>
      </c>
      <c r="AK258" s="44" t="s">
        <v>1</v>
      </c>
      <c r="AL258" s="44" t="s">
        <v>1</v>
      </c>
      <c r="AM258" s="44" t="s">
        <v>1</v>
      </c>
      <c r="AN258" s="44" t="s">
        <v>1</v>
      </c>
      <c r="AO258" s="44" t="s">
        <v>311</v>
      </c>
      <c r="AP258" s="44" t="s">
        <v>150</v>
      </c>
      <c r="AQ258" s="44" t="s">
        <v>292</v>
      </c>
      <c r="AR258" s="44" t="s">
        <v>1</v>
      </c>
      <c r="AS258" s="44" t="s">
        <v>152</v>
      </c>
      <c r="AT258" s="44" t="s">
        <v>153</v>
      </c>
      <c r="AU258" s="44" t="s">
        <v>154</v>
      </c>
      <c r="AV258" s="44" t="s">
        <v>154</v>
      </c>
      <c r="AW258" s="44">
        <v>15739.133721300001</v>
      </c>
      <c r="AX258" s="44" t="s">
        <v>870</v>
      </c>
      <c r="AY258" s="44">
        <v>10237.282786342135</v>
      </c>
      <c r="AZ258" s="44">
        <v>4033630.488148957</v>
      </c>
    </row>
    <row r="259" spans="1:52" ht="12.75" customHeight="1" x14ac:dyDescent="0.25">
      <c r="A259" s="43">
        <v>258</v>
      </c>
      <c r="B259" s="43">
        <v>35164</v>
      </c>
      <c r="C259" s="43">
        <v>35164</v>
      </c>
      <c r="D259" s="44" t="s">
        <v>937</v>
      </c>
      <c r="E259" s="44">
        <v>74.372773117465087</v>
      </c>
      <c r="F259" s="44" t="s">
        <v>938</v>
      </c>
      <c r="G259" s="44">
        <v>21171.079457600001</v>
      </c>
      <c r="H259" s="44" t="s">
        <v>939</v>
      </c>
      <c r="I259" s="44">
        <v>21171.079696299999</v>
      </c>
      <c r="J259" s="43">
        <v>20300</v>
      </c>
      <c r="K259" s="44" t="s">
        <v>939</v>
      </c>
      <c r="L259" s="44" t="s">
        <v>939</v>
      </c>
      <c r="M259" s="44" t="s">
        <v>1</v>
      </c>
      <c r="N259" s="44" t="s">
        <v>145</v>
      </c>
      <c r="O259" s="44" t="s">
        <v>860</v>
      </c>
      <c r="P259" s="44" t="s">
        <v>1</v>
      </c>
      <c r="Q259" s="45">
        <v>40030</v>
      </c>
      <c r="R259" s="44" t="s">
        <v>168</v>
      </c>
      <c r="S259" s="44" t="s">
        <v>1</v>
      </c>
      <c r="T259" s="44" t="s">
        <v>1</v>
      </c>
      <c r="U259" s="44" t="s">
        <v>1</v>
      </c>
      <c r="V259" s="44" t="s">
        <v>1</v>
      </c>
      <c r="W259" s="44" t="s">
        <v>1</v>
      </c>
      <c r="X259" s="44">
        <v>0</v>
      </c>
      <c r="Y259" s="44">
        <v>0</v>
      </c>
      <c r="Z259" s="44">
        <v>0</v>
      </c>
      <c r="AA259" s="44">
        <v>0</v>
      </c>
      <c r="AB259" s="44">
        <v>0</v>
      </c>
      <c r="AC259" s="44">
        <v>0</v>
      </c>
      <c r="AD259" s="44">
        <v>0</v>
      </c>
      <c r="AE259" s="44">
        <v>0</v>
      </c>
      <c r="AF259" s="44">
        <v>0</v>
      </c>
      <c r="AG259" s="44" t="s">
        <v>1</v>
      </c>
      <c r="AH259" s="44" t="s">
        <v>1</v>
      </c>
      <c r="AI259" s="44" t="s">
        <v>1</v>
      </c>
      <c r="AJ259" s="44" t="s">
        <v>1</v>
      </c>
      <c r="AK259" s="44" t="s">
        <v>1</v>
      </c>
      <c r="AL259" s="44" t="s">
        <v>1</v>
      </c>
      <c r="AM259" s="44" t="s">
        <v>1</v>
      </c>
      <c r="AN259" s="44" t="s">
        <v>1</v>
      </c>
      <c r="AO259" s="44" t="s">
        <v>413</v>
      </c>
      <c r="AP259" s="44" t="s">
        <v>861</v>
      </c>
      <c r="AQ259" s="44" t="s">
        <v>292</v>
      </c>
      <c r="AR259" s="44" t="s">
        <v>1</v>
      </c>
      <c r="AS259" s="44" t="s">
        <v>152</v>
      </c>
      <c r="AT259" s="44" t="s">
        <v>153</v>
      </c>
      <c r="AU259" s="44" t="s">
        <v>154</v>
      </c>
      <c r="AV259" s="44" t="s">
        <v>154</v>
      </c>
      <c r="AW259" s="44">
        <v>21171.079696299999</v>
      </c>
      <c r="AX259" s="44" t="s">
        <v>870</v>
      </c>
      <c r="AY259" s="44">
        <v>11279.671467394886</v>
      </c>
      <c r="AZ259" s="44">
        <v>3239453.5801530709</v>
      </c>
    </row>
    <row r="260" spans="1:52" ht="12.75" customHeight="1" x14ac:dyDescent="0.25">
      <c r="A260" s="43">
        <v>259</v>
      </c>
      <c r="B260" s="43">
        <v>35168</v>
      </c>
      <c r="C260" s="43">
        <v>35168</v>
      </c>
      <c r="D260" s="44" t="s">
        <v>940</v>
      </c>
      <c r="E260" s="44">
        <v>467.50465123506496</v>
      </c>
      <c r="F260" s="44" t="s">
        <v>941</v>
      </c>
      <c r="G260" s="44">
        <v>21142.697403900002</v>
      </c>
      <c r="H260" s="44" t="s">
        <v>942</v>
      </c>
      <c r="I260" s="44">
        <v>21142.696981900001</v>
      </c>
      <c r="J260" s="43">
        <v>20301</v>
      </c>
      <c r="K260" s="44" t="s">
        <v>942</v>
      </c>
      <c r="L260" s="44" t="s">
        <v>942</v>
      </c>
      <c r="M260" s="44" t="s">
        <v>1</v>
      </c>
      <c r="N260" s="44" t="s">
        <v>145</v>
      </c>
      <c r="O260" s="44" t="s">
        <v>860</v>
      </c>
      <c r="P260" s="44" t="s">
        <v>1</v>
      </c>
      <c r="Q260" s="45">
        <v>40030</v>
      </c>
      <c r="R260" s="44" t="s">
        <v>168</v>
      </c>
      <c r="S260" s="44" t="s">
        <v>1</v>
      </c>
      <c r="T260" s="44" t="s">
        <v>1</v>
      </c>
      <c r="U260" s="44" t="s">
        <v>1</v>
      </c>
      <c r="V260" s="44" t="s">
        <v>1</v>
      </c>
      <c r="W260" s="44" t="s">
        <v>1</v>
      </c>
      <c r="X260" s="44">
        <v>0</v>
      </c>
      <c r="Y260" s="44">
        <v>0</v>
      </c>
      <c r="Z260" s="44">
        <v>0</v>
      </c>
      <c r="AA260" s="44">
        <v>0</v>
      </c>
      <c r="AB260" s="44">
        <v>0</v>
      </c>
      <c r="AC260" s="44">
        <v>0</v>
      </c>
      <c r="AD260" s="44">
        <v>0</v>
      </c>
      <c r="AE260" s="44">
        <v>0</v>
      </c>
      <c r="AF260" s="44">
        <v>0</v>
      </c>
      <c r="AG260" s="44" t="s">
        <v>1</v>
      </c>
      <c r="AH260" s="44" t="s">
        <v>1</v>
      </c>
      <c r="AI260" s="44" t="s">
        <v>1</v>
      </c>
      <c r="AJ260" s="44" t="s">
        <v>1</v>
      </c>
      <c r="AK260" s="44" t="s">
        <v>1</v>
      </c>
      <c r="AL260" s="44" t="s">
        <v>1</v>
      </c>
      <c r="AM260" s="44" t="s">
        <v>1</v>
      </c>
      <c r="AN260" s="44" t="s">
        <v>1</v>
      </c>
      <c r="AO260" s="44" t="s">
        <v>191</v>
      </c>
      <c r="AP260" s="44" t="s">
        <v>861</v>
      </c>
      <c r="AQ260" s="44" t="s">
        <v>292</v>
      </c>
      <c r="AR260" s="44" t="s">
        <v>1</v>
      </c>
      <c r="AS260" s="44" t="s">
        <v>152</v>
      </c>
      <c r="AT260" s="44" t="s">
        <v>153</v>
      </c>
      <c r="AU260" s="44" t="s">
        <v>154</v>
      </c>
      <c r="AV260" s="44" t="s">
        <v>154</v>
      </c>
      <c r="AW260" s="44">
        <v>21142.696981900001</v>
      </c>
      <c r="AX260" s="44" t="s">
        <v>870</v>
      </c>
      <c r="AY260" s="44">
        <v>20161.153862643339</v>
      </c>
      <c r="AZ260" s="44">
        <v>20363127.238384631</v>
      </c>
    </row>
    <row r="261" spans="1:52" ht="12.75" customHeight="1" x14ac:dyDescent="0.25">
      <c r="A261" s="43">
        <v>260</v>
      </c>
      <c r="B261" s="43">
        <v>35176</v>
      </c>
      <c r="C261" s="43">
        <v>35176</v>
      </c>
      <c r="D261" s="44" t="s">
        <v>943</v>
      </c>
      <c r="E261" s="44">
        <v>640.91111384746421</v>
      </c>
      <c r="F261" s="44" t="s">
        <v>944</v>
      </c>
      <c r="G261" s="44">
        <v>21138.552123099998</v>
      </c>
      <c r="H261" s="44" t="s">
        <v>945</v>
      </c>
      <c r="I261" s="44">
        <v>21138.552454600002</v>
      </c>
      <c r="J261" s="43">
        <v>20302</v>
      </c>
      <c r="K261" s="44" t="s">
        <v>945</v>
      </c>
      <c r="L261" s="44" t="s">
        <v>945</v>
      </c>
      <c r="M261" s="44" t="s">
        <v>1</v>
      </c>
      <c r="N261" s="44" t="s">
        <v>145</v>
      </c>
      <c r="O261" s="44" t="s">
        <v>860</v>
      </c>
      <c r="P261" s="44" t="s">
        <v>1</v>
      </c>
      <c r="Q261" s="45">
        <v>40030</v>
      </c>
      <c r="R261" s="44" t="s">
        <v>168</v>
      </c>
      <c r="S261" s="44" t="s">
        <v>1</v>
      </c>
      <c r="T261" s="44" t="s">
        <v>1</v>
      </c>
      <c r="U261" s="44" t="s">
        <v>1</v>
      </c>
      <c r="V261" s="44" t="s">
        <v>1</v>
      </c>
      <c r="W261" s="44" t="s">
        <v>1</v>
      </c>
      <c r="X261" s="44">
        <v>0</v>
      </c>
      <c r="Y261" s="44">
        <v>0</v>
      </c>
      <c r="Z261" s="44">
        <v>0</v>
      </c>
      <c r="AA261" s="44">
        <v>0</v>
      </c>
      <c r="AB261" s="44">
        <v>0</v>
      </c>
      <c r="AC261" s="44">
        <v>0</v>
      </c>
      <c r="AD261" s="44">
        <v>0</v>
      </c>
      <c r="AE261" s="44">
        <v>0</v>
      </c>
      <c r="AF261" s="44">
        <v>0</v>
      </c>
      <c r="AG261" s="44" t="s">
        <v>1</v>
      </c>
      <c r="AH261" s="44" t="s">
        <v>1</v>
      </c>
      <c r="AI261" s="44" t="s">
        <v>1</v>
      </c>
      <c r="AJ261" s="44" t="s">
        <v>1</v>
      </c>
      <c r="AK261" s="44" t="s">
        <v>1</v>
      </c>
      <c r="AL261" s="44" t="s">
        <v>1</v>
      </c>
      <c r="AM261" s="44" t="s">
        <v>1</v>
      </c>
      <c r="AN261" s="44" t="s">
        <v>1</v>
      </c>
      <c r="AO261" s="44" t="s">
        <v>195</v>
      </c>
      <c r="AP261" s="44" t="s">
        <v>861</v>
      </c>
      <c r="AQ261" s="44" t="s">
        <v>292</v>
      </c>
      <c r="AR261" s="44" t="s">
        <v>1</v>
      </c>
      <c r="AS261" s="44" t="s">
        <v>152</v>
      </c>
      <c r="AT261" s="44" t="s">
        <v>153</v>
      </c>
      <c r="AU261" s="44" t="s">
        <v>154</v>
      </c>
      <c r="AV261" s="44" t="s">
        <v>154</v>
      </c>
      <c r="AW261" s="44">
        <v>21138.552454600002</v>
      </c>
      <c r="AX261" s="44" t="s">
        <v>870</v>
      </c>
      <c r="AY261" s="44">
        <v>21138.552454612225</v>
      </c>
      <c r="AZ261" s="44">
        <v>27916889.83632635</v>
      </c>
    </row>
    <row r="262" spans="1:52" ht="12.75" customHeight="1" x14ac:dyDescent="0.25">
      <c r="A262" s="43">
        <v>261</v>
      </c>
      <c r="B262" s="43">
        <v>35440</v>
      </c>
      <c r="C262" s="43">
        <v>35440</v>
      </c>
      <c r="D262" s="44" t="s">
        <v>946</v>
      </c>
      <c r="E262" s="44">
        <v>257.99418429143464</v>
      </c>
      <c r="F262" s="44" t="s">
        <v>947</v>
      </c>
      <c r="G262" s="44">
        <v>15588.0964814</v>
      </c>
      <c r="H262" s="44" t="s">
        <v>948</v>
      </c>
      <c r="I262" s="44">
        <v>15588.096633700001</v>
      </c>
      <c r="J262" s="43">
        <v>20330</v>
      </c>
      <c r="K262" s="44" t="s">
        <v>948</v>
      </c>
      <c r="L262" s="44" t="s">
        <v>948</v>
      </c>
      <c r="M262" s="44" t="s">
        <v>1</v>
      </c>
      <c r="N262" s="44" t="s">
        <v>145</v>
      </c>
      <c r="O262" s="44" t="s">
        <v>860</v>
      </c>
      <c r="P262" s="44" t="s">
        <v>1</v>
      </c>
      <c r="Q262" s="45">
        <v>40030</v>
      </c>
      <c r="R262" s="44" t="s">
        <v>168</v>
      </c>
      <c r="S262" s="44" t="s">
        <v>1</v>
      </c>
      <c r="T262" s="44" t="s">
        <v>1</v>
      </c>
      <c r="U262" s="44" t="s">
        <v>1</v>
      </c>
      <c r="V262" s="44" t="s">
        <v>1</v>
      </c>
      <c r="W262" s="44" t="s">
        <v>1</v>
      </c>
      <c r="X262" s="44">
        <v>0</v>
      </c>
      <c r="Y262" s="44">
        <v>0</v>
      </c>
      <c r="Z262" s="44">
        <v>0</v>
      </c>
      <c r="AA262" s="44">
        <v>0</v>
      </c>
      <c r="AB262" s="44">
        <v>0</v>
      </c>
      <c r="AC262" s="44">
        <v>0</v>
      </c>
      <c r="AD262" s="44">
        <v>0</v>
      </c>
      <c r="AE262" s="44">
        <v>0</v>
      </c>
      <c r="AF262" s="44">
        <v>0</v>
      </c>
      <c r="AG262" s="44" t="s">
        <v>1</v>
      </c>
      <c r="AH262" s="44" t="s">
        <v>1</v>
      </c>
      <c r="AI262" s="44" t="s">
        <v>1</v>
      </c>
      <c r="AJ262" s="44" t="s">
        <v>1</v>
      </c>
      <c r="AK262" s="44" t="s">
        <v>1</v>
      </c>
      <c r="AL262" s="44" t="s">
        <v>1</v>
      </c>
      <c r="AM262" s="44" t="s">
        <v>1</v>
      </c>
      <c r="AN262" s="44" t="s">
        <v>1</v>
      </c>
      <c r="AO262" s="44" t="s">
        <v>228</v>
      </c>
      <c r="AP262" s="44" t="s">
        <v>150</v>
      </c>
      <c r="AQ262" s="44" t="s">
        <v>292</v>
      </c>
      <c r="AR262" s="44" t="s">
        <v>1</v>
      </c>
      <c r="AS262" s="44" t="s">
        <v>152</v>
      </c>
      <c r="AT262" s="44" t="s">
        <v>153</v>
      </c>
      <c r="AU262" s="44" t="s">
        <v>154</v>
      </c>
      <c r="AV262" s="44" t="s">
        <v>154</v>
      </c>
      <c r="AW262" s="44">
        <v>15588.096633700001</v>
      </c>
      <c r="AX262" s="44" t="s">
        <v>870</v>
      </c>
      <c r="AY262" s="44">
        <v>14597.490357324485</v>
      </c>
      <c r="AZ262" s="44">
        <v>11237548.665058792</v>
      </c>
    </row>
    <row r="263" spans="1:52" ht="12.75" customHeight="1" x14ac:dyDescent="0.25">
      <c r="A263" s="43">
        <v>262</v>
      </c>
      <c r="B263" s="43">
        <v>1255</v>
      </c>
      <c r="C263" s="43">
        <v>1255</v>
      </c>
      <c r="D263" s="44" t="s">
        <v>949</v>
      </c>
      <c r="E263" s="44">
        <v>81.579006042255216</v>
      </c>
      <c r="F263" s="44" t="s">
        <v>950</v>
      </c>
      <c r="G263" s="44">
        <v>8040.2370069999997</v>
      </c>
      <c r="H263" s="44" t="s">
        <v>951</v>
      </c>
      <c r="I263" s="44">
        <v>8040.2369539000001</v>
      </c>
      <c r="J263" s="43">
        <v>20414</v>
      </c>
      <c r="K263" s="44" t="s">
        <v>951</v>
      </c>
      <c r="L263" s="44" t="s">
        <v>951</v>
      </c>
      <c r="M263" s="44" t="s">
        <v>1</v>
      </c>
      <c r="N263" s="44" t="s">
        <v>145</v>
      </c>
      <c r="O263" s="44" t="s">
        <v>860</v>
      </c>
      <c r="P263" s="44" t="s">
        <v>1</v>
      </c>
      <c r="Q263" s="45">
        <v>40030</v>
      </c>
      <c r="R263" s="44" t="s">
        <v>168</v>
      </c>
      <c r="S263" s="44" t="s">
        <v>1</v>
      </c>
      <c r="T263" s="44" t="s">
        <v>1</v>
      </c>
      <c r="U263" s="44" t="s">
        <v>1</v>
      </c>
      <c r="V263" s="44" t="s">
        <v>1</v>
      </c>
      <c r="W263" s="44" t="s">
        <v>1</v>
      </c>
      <c r="X263" s="44">
        <v>0</v>
      </c>
      <c r="Y263" s="44">
        <v>0</v>
      </c>
      <c r="Z263" s="44">
        <v>0</v>
      </c>
      <c r="AA263" s="44">
        <v>0</v>
      </c>
      <c r="AB263" s="44">
        <v>0</v>
      </c>
      <c r="AC263" s="44">
        <v>0</v>
      </c>
      <c r="AD263" s="44">
        <v>0</v>
      </c>
      <c r="AE263" s="44">
        <v>0</v>
      </c>
      <c r="AF263" s="44">
        <v>0</v>
      </c>
      <c r="AG263" s="44" t="s">
        <v>1</v>
      </c>
      <c r="AH263" s="44" t="s">
        <v>1</v>
      </c>
      <c r="AI263" s="44" t="s">
        <v>1</v>
      </c>
      <c r="AJ263" s="44" t="s">
        <v>1</v>
      </c>
      <c r="AK263" s="44" t="s">
        <v>1</v>
      </c>
      <c r="AL263" s="44" t="s">
        <v>1</v>
      </c>
      <c r="AM263" s="44" t="s">
        <v>1</v>
      </c>
      <c r="AN263" s="44" t="s">
        <v>1</v>
      </c>
      <c r="AO263" s="44" t="s">
        <v>179</v>
      </c>
      <c r="AP263" s="44" t="s">
        <v>150</v>
      </c>
      <c r="AQ263" s="44" t="s">
        <v>268</v>
      </c>
      <c r="AR263" s="44" t="s">
        <v>1</v>
      </c>
      <c r="AS263" s="44" t="s">
        <v>152</v>
      </c>
      <c r="AT263" s="44" t="s">
        <v>153</v>
      </c>
      <c r="AU263" s="44" t="s">
        <v>154</v>
      </c>
      <c r="AV263" s="44" t="s">
        <v>154</v>
      </c>
      <c r="AW263" s="44">
        <v>8040.2369539000001</v>
      </c>
      <c r="AX263" s="44" t="s">
        <v>952</v>
      </c>
      <c r="AY263" s="44">
        <v>8040.2369538978592</v>
      </c>
      <c r="AZ263" s="44">
        <v>3553270.1794423875</v>
      </c>
    </row>
    <row r="264" spans="1:52" ht="12.75" customHeight="1" x14ac:dyDescent="0.25">
      <c r="A264" s="43">
        <v>263</v>
      </c>
      <c r="B264" s="43">
        <v>8159</v>
      </c>
      <c r="C264" s="43">
        <v>8159</v>
      </c>
      <c r="D264" s="44" t="s">
        <v>953</v>
      </c>
      <c r="E264" s="44">
        <v>246.74685651108553</v>
      </c>
      <c r="F264" s="44" t="s">
        <v>954</v>
      </c>
      <c r="G264" s="44">
        <v>21283.308744099999</v>
      </c>
      <c r="H264" s="44" t="s">
        <v>955</v>
      </c>
      <c r="I264" s="44">
        <v>21283.308873999998</v>
      </c>
      <c r="J264" s="43">
        <v>20424</v>
      </c>
      <c r="K264" s="44" t="s">
        <v>955</v>
      </c>
      <c r="L264" s="44" t="s">
        <v>955</v>
      </c>
      <c r="M264" s="44" t="s">
        <v>1</v>
      </c>
      <c r="N264" s="44" t="s">
        <v>145</v>
      </c>
      <c r="O264" s="44" t="s">
        <v>860</v>
      </c>
      <c r="P264" s="44" t="s">
        <v>1</v>
      </c>
      <c r="Q264" s="45">
        <v>40030</v>
      </c>
      <c r="R264" s="44" t="s">
        <v>168</v>
      </c>
      <c r="S264" s="44" t="s">
        <v>1</v>
      </c>
      <c r="T264" s="44" t="s">
        <v>1</v>
      </c>
      <c r="U264" s="44" t="s">
        <v>1</v>
      </c>
      <c r="V264" s="44" t="s">
        <v>1</v>
      </c>
      <c r="W264" s="44" t="s">
        <v>1</v>
      </c>
      <c r="X264" s="44">
        <v>0</v>
      </c>
      <c r="Y264" s="44">
        <v>0</v>
      </c>
      <c r="Z264" s="44">
        <v>0</v>
      </c>
      <c r="AA264" s="44">
        <v>0</v>
      </c>
      <c r="AB264" s="44">
        <v>0</v>
      </c>
      <c r="AC264" s="44">
        <v>0</v>
      </c>
      <c r="AD264" s="44">
        <v>0</v>
      </c>
      <c r="AE264" s="44">
        <v>0</v>
      </c>
      <c r="AF264" s="44">
        <v>0</v>
      </c>
      <c r="AG264" s="44" t="s">
        <v>1</v>
      </c>
      <c r="AH264" s="44" t="s">
        <v>1</v>
      </c>
      <c r="AI264" s="44" t="s">
        <v>1</v>
      </c>
      <c r="AJ264" s="44" t="s">
        <v>1</v>
      </c>
      <c r="AK264" s="44" t="s">
        <v>1</v>
      </c>
      <c r="AL264" s="44" t="s">
        <v>1</v>
      </c>
      <c r="AM264" s="44" t="s">
        <v>1</v>
      </c>
      <c r="AN264" s="44" t="s">
        <v>1</v>
      </c>
      <c r="AO264" s="44" t="s">
        <v>291</v>
      </c>
      <c r="AP264" s="44" t="s">
        <v>150</v>
      </c>
      <c r="AQ264" s="44" t="s">
        <v>268</v>
      </c>
      <c r="AR264" s="44" t="s">
        <v>1</v>
      </c>
      <c r="AS264" s="44" t="s">
        <v>152</v>
      </c>
      <c r="AT264" s="44" t="s">
        <v>153</v>
      </c>
      <c r="AU264" s="44" t="s">
        <v>154</v>
      </c>
      <c r="AV264" s="44" t="s">
        <v>154</v>
      </c>
      <c r="AW264" s="44">
        <v>21283.308873999998</v>
      </c>
      <c r="AX264" s="44" t="s">
        <v>952</v>
      </c>
      <c r="AY264" s="44">
        <v>14040.406058158675</v>
      </c>
      <c r="AZ264" s="44">
        <v>10747773.724122254</v>
      </c>
    </row>
    <row r="265" spans="1:52" ht="12.75" customHeight="1" x14ac:dyDescent="0.25">
      <c r="A265" s="43">
        <v>264</v>
      </c>
      <c r="B265" s="43">
        <v>15039</v>
      </c>
      <c r="C265" s="43">
        <v>15039</v>
      </c>
      <c r="D265" s="44" t="s">
        <v>956</v>
      </c>
      <c r="E265" s="44">
        <v>25.489020455505226</v>
      </c>
      <c r="F265" s="44" t="s">
        <v>957</v>
      </c>
      <c r="G265" s="44">
        <v>5295.8453010200001</v>
      </c>
      <c r="H265" s="44" t="s">
        <v>958</v>
      </c>
      <c r="I265" s="44">
        <v>5295.8456956700002</v>
      </c>
      <c r="J265" s="43">
        <v>20425</v>
      </c>
      <c r="K265" s="44" t="s">
        <v>958</v>
      </c>
      <c r="L265" s="44" t="s">
        <v>958</v>
      </c>
      <c r="M265" s="44" t="s">
        <v>1</v>
      </c>
      <c r="N265" s="44" t="s">
        <v>145</v>
      </c>
      <c r="O265" s="44" t="s">
        <v>860</v>
      </c>
      <c r="P265" s="44" t="s">
        <v>1</v>
      </c>
      <c r="Q265" s="45">
        <v>40030</v>
      </c>
      <c r="R265" s="44" t="s">
        <v>168</v>
      </c>
      <c r="S265" s="44" t="s">
        <v>1</v>
      </c>
      <c r="T265" s="44" t="s">
        <v>1</v>
      </c>
      <c r="U265" s="44" t="s">
        <v>1</v>
      </c>
      <c r="V265" s="44" t="s">
        <v>1</v>
      </c>
      <c r="W265" s="44" t="s">
        <v>1</v>
      </c>
      <c r="X265" s="44">
        <v>0</v>
      </c>
      <c r="Y265" s="44">
        <v>0</v>
      </c>
      <c r="Z265" s="44">
        <v>0</v>
      </c>
      <c r="AA265" s="44">
        <v>0</v>
      </c>
      <c r="AB265" s="44">
        <v>0</v>
      </c>
      <c r="AC265" s="44">
        <v>0</v>
      </c>
      <c r="AD265" s="44">
        <v>0</v>
      </c>
      <c r="AE265" s="44">
        <v>0</v>
      </c>
      <c r="AF265" s="44">
        <v>0</v>
      </c>
      <c r="AG265" s="44" t="s">
        <v>1</v>
      </c>
      <c r="AH265" s="44" t="s">
        <v>1</v>
      </c>
      <c r="AI265" s="44" t="s">
        <v>1</v>
      </c>
      <c r="AJ265" s="44" t="s">
        <v>1</v>
      </c>
      <c r="AK265" s="44" t="s">
        <v>1</v>
      </c>
      <c r="AL265" s="44" t="s">
        <v>1</v>
      </c>
      <c r="AM265" s="44" t="s">
        <v>1</v>
      </c>
      <c r="AN265" s="44" t="s">
        <v>1</v>
      </c>
      <c r="AO265" s="44" t="s">
        <v>249</v>
      </c>
      <c r="AP265" s="44" t="s">
        <v>150</v>
      </c>
      <c r="AQ265" s="44" t="s">
        <v>268</v>
      </c>
      <c r="AR265" s="44" t="s">
        <v>1</v>
      </c>
      <c r="AS265" s="44" t="s">
        <v>152</v>
      </c>
      <c r="AT265" s="44" t="s">
        <v>153</v>
      </c>
      <c r="AU265" s="44" t="s">
        <v>154</v>
      </c>
      <c r="AV265" s="44" t="s">
        <v>154</v>
      </c>
      <c r="AW265" s="44">
        <v>5295.8456956700002</v>
      </c>
      <c r="AX265" s="44" t="s">
        <v>952</v>
      </c>
      <c r="AY265" s="44">
        <v>4638.246809623457</v>
      </c>
      <c r="AZ265" s="44">
        <v>1110203.3298707514</v>
      </c>
    </row>
    <row r="266" spans="1:52" ht="12.75" customHeight="1" x14ac:dyDescent="0.25">
      <c r="A266" s="43">
        <v>265</v>
      </c>
      <c r="B266" s="43">
        <v>18026</v>
      </c>
      <c r="C266" s="43">
        <v>18026</v>
      </c>
      <c r="D266" s="44" t="s">
        <v>959</v>
      </c>
      <c r="E266" s="44">
        <v>510.02911948433598</v>
      </c>
      <c r="F266" s="44" t="s">
        <v>960</v>
      </c>
      <c r="G266" s="44">
        <v>21187.2848791</v>
      </c>
      <c r="H266" s="44" t="s">
        <v>961</v>
      </c>
      <c r="I266" s="44">
        <v>21187.285158300001</v>
      </c>
      <c r="J266" s="43">
        <v>20411</v>
      </c>
      <c r="K266" s="44" t="s">
        <v>961</v>
      </c>
      <c r="L266" s="44" t="s">
        <v>961</v>
      </c>
      <c r="M266" s="44" t="s">
        <v>1</v>
      </c>
      <c r="N266" s="44" t="s">
        <v>145</v>
      </c>
      <c r="O266" s="44" t="s">
        <v>860</v>
      </c>
      <c r="P266" s="44" t="s">
        <v>1</v>
      </c>
      <c r="Q266" s="45">
        <v>40030</v>
      </c>
      <c r="R266" s="44" t="s">
        <v>168</v>
      </c>
      <c r="S266" s="44" t="s">
        <v>1</v>
      </c>
      <c r="T266" s="44" t="s">
        <v>1</v>
      </c>
      <c r="U266" s="44" t="s">
        <v>1</v>
      </c>
      <c r="V266" s="44" t="s">
        <v>1</v>
      </c>
      <c r="W266" s="44" t="s">
        <v>1</v>
      </c>
      <c r="X266" s="44">
        <v>0</v>
      </c>
      <c r="Y266" s="44">
        <v>0</v>
      </c>
      <c r="Z266" s="44">
        <v>0</v>
      </c>
      <c r="AA266" s="44">
        <v>0</v>
      </c>
      <c r="AB266" s="44">
        <v>0</v>
      </c>
      <c r="AC266" s="44">
        <v>0</v>
      </c>
      <c r="AD266" s="44">
        <v>0</v>
      </c>
      <c r="AE266" s="44">
        <v>0</v>
      </c>
      <c r="AF266" s="44">
        <v>0</v>
      </c>
      <c r="AG266" s="44" t="s">
        <v>1</v>
      </c>
      <c r="AH266" s="44" t="s">
        <v>1</v>
      </c>
      <c r="AI266" s="44" t="s">
        <v>1</v>
      </c>
      <c r="AJ266" s="44" t="s">
        <v>1</v>
      </c>
      <c r="AK266" s="44" t="s">
        <v>1</v>
      </c>
      <c r="AL266" s="44" t="s">
        <v>1</v>
      </c>
      <c r="AM266" s="44" t="s">
        <v>1</v>
      </c>
      <c r="AN266" s="44" t="s">
        <v>1</v>
      </c>
      <c r="AO266" s="44" t="s">
        <v>273</v>
      </c>
      <c r="AP266" s="44" t="s">
        <v>150</v>
      </c>
      <c r="AQ266" s="44" t="s">
        <v>268</v>
      </c>
      <c r="AR266" s="44" t="s">
        <v>1</v>
      </c>
      <c r="AS266" s="44" t="s">
        <v>152</v>
      </c>
      <c r="AT266" s="44" t="s">
        <v>153</v>
      </c>
      <c r="AU266" s="44" t="s">
        <v>154</v>
      </c>
      <c r="AV266" s="44" t="s">
        <v>154</v>
      </c>
      <c r="AW266" s="44">
        <v>21187.285158300001</v>
      </c>
      <c r="AX266" s="44" t="s">
        <v>952</v>
      </c>
      <c r="AY266" s="44">
        <v>18967.503816522189</v>
      </c>
      <c r="AZ266" s="44">
        <v>22214720.831601296</v>
      </c>
    </row>
    <row r="267" spans="1:52" ht="12.75" customHeight="1" x14ac:dyDescent="0.25">
      <c r="A267" s="43">
        <v>266</v>
      </c>
      <c r="B267" s="43">
        <v>28560</v>
      </c>
      <c r="C267" s="43">
        <v>28560</v>
      </c>
      <c r="D267" s="44" t="s">
        <v>962</v>
      </c>
      <c r="E267" s="44">
        <v>565.60248689922264</v>
      </c>
      <c r="F267" s="44" t="s">
        <v>963</v>
      </c>
      <c r="G267" s="44">
        <v>21245.109775199999</v>
      </c>
      <c r="H267" s="44" t="s">
        <v>964</v>
      </c>
      <c r="I267" s="44">
        <v>21245.109960099999</v>
      </c>
      <c r="J267" s="43">
        <v>20422</v>
      </c>
      <c r="K267" s="44" t="s">
        <v>964</v>
      </c>
      <c r="L267" s="44" t="s">
        <v>964</v>
      </c>
      <c r="M267" s="44" t="s">
        <v>1</v>
      </c>
      <c r="N267" s="44" t="s">
        <v>145</v>
      </c>
      <c r="O267" s="44" t="s">
        <v>860</v>
      </c>
      <c r="P267" s="44" t="s">
        <v>1</v>
      </c>
      <c r="Q267" s="45">
        <v>40030</v>
      </c>
      <c r="R267" s="44" t="s">
        <v>168</v>
      </c>
      <c r="S267" s="44" t="s">
        <v>1</v>
      </c>
      <c r="T267" s="44" t="s">
        <v>1</v>
      </c>
      <c r="U267" s="44" t="s">
        <v>1</v>
      </c>
      <c r="V267" s="44" t="s">
        <v>1</v>
      </c>
      <c r="W267" s="44" t="s">
        <v>1</v>
      </c>
      <c r="X267" s="44">
        <v>0</v>
      </c>
      <c r="Y267" s="44">
        <v>0</v>
      </c>
      <c r="Z267" s="44">
        <v>0</v>
      </c>
      <c r="AA267" s="44">
        <v>0</v>
      </c>
      <c r="AB267" s="44">
        <v>0</v>
      </c>
      <c r="AC267" s="44">
        <v>0</v>
      </c>
      <c r="AD267" s="44">
        <v>0</v>
      </c>
      <c r="AE267" s="44">
        <v>0</v>
      </c>
      <c r="AF267" s="44">
        <v>0</v>
      </c>
      <c r="AG267" s="44" t="s">
        <v>1</v>
      </c>
      <c r="AH267" s="44" t="s">
        <v>1</v>
      </c>
      <c r="AI267" s="44" t="s">
        <v>1</v>
      </c>
      <c r="AJ267" s="44" t="s">
        <v>1</v>
      </c>
      <c r="AK267" s="44" t="s">
        <v>1</v>
      </c>
      <c r="AL267" s="44" t="s">
        <v>1</v>
      </c>
      <c r="AM267" s="44" t="s">
        <v>1</v>
      </c>
      <c r="AN267" s="44" t="s">
        <v>1</v>
      </c>
      <c r="AO267" s="44" t="s">
        <v>211</v>
      </c>
      <c r="AP267" s="44" t="s">
        <v>150</v>
      </c>
      <c r="AQ267" s="44" t="s">
        <v>268</v>
      </c>
      <c r="AR267" s="44" t="s">
        <v>1</v>
      </c>
      <c r="AS267" s="44" t="s">
        <v>152</v>
      </c>
      <c r="AT267" s="44" t="s">
        <v>153</v>
      </c>
      <c r="AU267" s="44" t="s">
        <v>154</v>
      </c>
      <c r="AV267" s="44" t="s">
        <v>154</v>
      </c>
      <c r="AW267" s="44">
        <v>21245.109960099999</v>
      </c>
      <c r="AX267" s="44" t="s">
        <v>952</v>
      </c>
      <c r="AY267" s="44">
        <v>21245.109960129466</v>
      </c>
      <c r="AZ267" s="44">
        <v>24635001.371956836</v>
      </c>
    </row>
    <row r="268" spans="1:52" ht="12.75" customHeight="1" x14ac:dyDescent="0.25">
      <c r="A268" s="43">
        <v>267</v>
      </c>
      <c r="B268" s="43">
        <v>33588</v>
      </c>
      <c r="C268" s="43">
        <v>33588</v>
      </c>
      <c r="D268" s="44" t="s">
        <v>965</v>
      </c>
      <c r="E268" s="44">
        <v>579.17690914627838</v>
      </c>
      <c r="F268" s="44" t="s">
        <v>966</v>
      </c>
      <c r="G268" s="44">
        <v>21238.458476200001</v>
      </c>
      <c r="H268" s="44" t="s">
        <v>967</v>
      </c>
      <c r="I268" s="44">
        <v>21238.458202999998</v>
      </c>
      <c r="J268" s="43">
        <v>20428</v>
      </c>
      <c r="K268" s="44" t="s">
        <v>967</v>
      </c>
      <c r="L268" s="44" t="s">
        <v>967</v>
      </c>
      <c r="M268" s="44" t="s">
        <v>1</v>
      </c>
      <c r="N268" s="44" t="s">
        <v>145</v>
      </c>
      <c r="O268" s="44" t="s">
        <v>860</v>
      </c>
      <c r="P268" s="44" t="s">
        <v>1</v>
      </c>
      <c r="Q268" s="45">
        <v>40030</v>
      </c>
      <c r="R268" s="44" t="s">
        <v>168</v>
      </c>
      <c r="S268" s="44" t="s">
        <v>1</v>
      </c>
      <c r="T268" s="44" t="s">
        <v>1</v>
      </c>
      <c r="U268" s="44" t="s">
        <v>1</v>
      </c>
      <c r="V268" s="44" t="s">
        <v>1</v>
      </c>
      <c r="W268" s="44" t="s">
        <v>1</v>
      </c>
      <c r="X268" s="44">
        <v>0</v>
      </c>
      <c r="Y268" s="44">
        <v>0</v>
      </c>
      <c r="Z268" s="44">
        <v>0</v>
      </c>
      <c r="AA268" s="44">
        <v>0</v>
      </c>
      <c r="AB268" s="44">
        <v>0</v>
      </c>
      <c r="AC268" s="44">
        <v>0</v>
      </c>
      <c r="AD268" s="44">
        <v>0</v>
      </c>
      <c r="AE268" s="44">
        <v>0</v>
      </c>
      <c r="AF268" s="44">
        <v>0</v>
      </c>
      <c r="AG268" s="44" t="s">
        <v>1</v>
      </c>
      <c r="AH268" s="44" t="s">
        <v>1</v>
      </c>
      <c r="AI268" s="44" t="s">
        <v>1</v>
      </c>
      <c r="AJ268" s="44" t="s">
        <v>1</v>
      </c>
      <c r="AK268" s="44" t="s">
        <v>1</v>
      </c>
      <c r="AL268" s="44" t="s">
        <v>1</v>
      </c>
      <c r="AM268" s="44" t="s">
        <v>1</v>
      </c>
      <c r="AN268" s="44" t="s">
        <v>1</v>
      </c>
      <c r="AO268" s="44" t="s">
        <v>423</v>
      </c>
      <c r="AP268" s="44" t="s">
        <v>150</v>
      </c>
      <c r="AQ268" s="44" t="s">
        <v>268</v>
      </c>
      <c r="AR268" s="44" t="s">
        <v>1</v>
      </c>
      <c r="AS268" s="44" t="s">
        <v>152</v>
      </c>
      <c r="AT268" s="44" t="s">
        <v>153</v>
      </c>
      <c r="AU268" s="44" t="s">
        <v>154</v>
      </c>
      <c r="AV268" s="44" t="s">
        <v>154</v>
      </c>
      <c r="AW268" s="44">
        <v>21238.458202999998</v>
      </c>
      <c r="AX268" s="44" t="s">
        <v>952</v>
      </c>
      <c r="AY268" s="44">
        <v>20810.189660743406</v>
      </c>
      <c r="AZ268" s="44">
        <v>25226971.768040609</v>
      </c>
    </row>
    <row r="269" spans="1:52" ht="12.75" customHeight="1" x14ac:dyDescent="0.25">
      <c r="A269" s="43">
        <v>268</v>
      </c>
      <c r="B269" s="43">
        <v>33794</v>
      </c>
      <c r="C269" s="43">
        <v>33794</v>
      </c>
      <c r="D269" s="44" t="s">
        <v>968</v>
      </c>
      <c r="E269" s="44">
        <v>55.51366946466289</v>
      </c>
      <c r="F269" s="44" t="s">
        <v>969</v>
      </c>
      <c r="G269" s="44">
        <v>21020.2103537</v>
      </c>
      <c r="H269" s="44" t="s">
        <v>970</v>
      </c>
      <c r="I269" s="44">
        <v>21020.210515899998</v>
      </c>
      <c r="J269" s="43">
        <v>20427</v>
      </c>
      <c r="K269" s="44" t="s">
        <v>970</v>
      </c>
      <c r="L269" s="44" t="s">
        <v>970</v>
      </c>
      <c r="M269" s="44" t="s">
        <v>1</v>
      </c>
      <c r="N269" s="44" t="s">
        <v>145</v>
      </c>
      <c r="O269" s="44" t="s">
        <v>860</v>
      </c>
      <c r="P269" s="44" t="s">
        <v>1</v>
      </c>
      <c r="Q269" s="45">
        <v>40030</v>
      </c>
      <c r="R269" s="44" t="s">
        <v>168</v>
      </c>
      <c r="S269" s="44" t="s">
        <v>1</v>
      </c>
      <c r="T269" s="44" t="s">
        <v>1</v>
      </c>
      <c r="U269" s="44" t="s">
        <v>1</v>
      </c>
      <c r="V269" s="44" t="s">
        <v>1</v>
      </c>
      <c r="W269" s="44" t="s">
        <v>1</v>
      </c>
      <c r="X269" s="44">
        <v>0</v>
      </c>
      <c r="Y269" s="44">
        <v>0</v>
      </c>
      <c r="Z269" s="44">
        <v>0</v>
      </c>
      <c r="AA269" s="44">
        <v>0</v>
      </c>
      <c r="AB269" s="44">
        <v>0</v>
      </c>
      <c r="AC269" s="44">
        <v>0</v>
      </c>
      <c r="AD269" s="44">
        <v>0</v>
      </c>
      <c r="AE269" s="44">
        <v>0</v>
      </c>
      <c r="AF269" s="44">
        <v>0</v>
      </c>
      <c r="AG269" s="44" t="s">
        <v>1</v>
      </c>
      <c r="AH269" s="44" t="s">
        <v>1</v>
      </c>
      <c r="AI269" s="44" t="s">
        <v>1</v>
      </c>
      <c r="AJ269" s="44" t="s">
        <v>1</v>
      </c>
      <c r="AK269" s="44" t="s">
        <v>1</v>
      </c>
      <c r="AL269" s="44" t="s">
        <v>1</v>
      </c>
      <c r="AM269" s="44" t="s">
        <v>1</v>
      </c>
      <c r="AN269" s="44" t="s">
        <v>1</v>
      </c>
      <c r="AO269" s="44" t="s">
        <v>473</v>
      </c>
      <c r="AP269" s="44" t="s">
        <v>150</v>
      </c>
      <c r="AQ269" s="44" t="s">
        <v>268</v>
      </c>
      <c r="AR269" s="44" t="s">
        <v>1</v>
      </c>
      <c r="AS269" s="44" t="s">
        <v>152</v>
      </c>
      <c r="AT269" s="44" t="s">
        <v>153</v>
      </c>
      <c r="AU269" s="44" t="s">
        <v>154</v>
      </c>
      <c r="AV269" s="44" t="s">
        <v>154</v>
      </c>
      <c r="AW269" s="44">
        <v>21020.210515899998</v>
      </c>
      <c r="AX269" s="44" t="s">
        <v>952</v>
      </c>
      <c r="AY269" s="44">
        <v>9246.4408620348768</v>
      </c>
      <c r="AZ269" s="44">
        <v>2417956.8876772327</v>
      </c>
    </row>
    <row r="270" spans="1:52" ht="12.75" customHeight="1" x14ac:dyDescent="0.25">
      <c r="A270" s="43">
        <v>269</v>
      </c>
      <c r="B270" s="43">
        <v>38207</v>
      </c>
      <c r="C270" s="43">
        <v>38207</v>
      </c>
      <c r="D270" s="44" t="s">
        <v>971</v>
      </c>
      <c r="E270" s="44">
        <v>139.6192719185465</v>
      </c>
      <c r="F270" s="44" t="s">
        <v>972</v>
      </c>
      <c r="G270" s="44">
        <v>21137.560643299999</v>
      </c>
      <c r="H270" s="44" t="s">
        <v>973</v>
      </c>
      <c r="I270" s="44">
        <v>21137.5605431</v>
      </c>
      <c r="J270" s="43">
        <v>20423</v>
      </c>
      <c r="K270" s="44" t="s">
        <v>973</v>
      </c>
      <c r="L270" s="44" t="s">
        <v>973</v>
      </c>
      <c r="M270" s="44" t="s">
        <v>1</v>
      </c>
      <c r="N270" s="44" t="s">
        <v>145</v>
      </c>
      <c r="O270" s="44" t="s">
        <v>860</v>
      </c>
      <c r="P270" s="44" t="s">
        <v>1</v>
      </c>
      <c r="Q270" s="45">
        <v>40030</v>
      </c>
      <c r="R270" s="44" t="s">
        <v>168</v>
      </c>
      <c r="S270" s="44" t="s">
        <v>1</v>
      </c>
      <c r="T270" s="44" t="s">
        <v>1</v>
      </c>
      <c r="U270" s="44" t="s">
        <v>1</v>
      </c>
      <c r="V270" s="44" t="s">
        <v>1</v>
      </c>
      <c r="W270" s="44" t="s">
        <v>1</v>
      </c>
      <c r="X270" s="44">
        <v>0</v>
      </c>
      <c r="Y270" s="44">
        <v>0</v>
      </c>
      <c r="Z270" s="44">
        <v>0</v>
      </c>
      <c r="AA270" s="44">
        <v>0</v>
      </c>
      <c r="AB270" s="44">
        <v>0</v>
      </c>
      <c r="AC270" s="44">
        <v>0</v>
      </c>
      <c r="AD270" s="44">
        <v>0</v>
      </c>
      <c r="AE270" s="44">
        <v>0</v>
      </c>
      <c r="AF270" s="44">
        <v>0</v>
      </c>
      <c r="AG270" s="44" t="s">
        <v>1</v>
      </c>
      <c r="AH270" s="44" t="s">
        <v>1</v>
      </c>
      <c r="AI270" s="44" t="s">
        <v>1</v>
      </c>
      <c r="AJ270" s="44" t="s">
        <v>1</v>
      </c>
      <c r="AK270" s="44" t="s">
        <v>1</v>
      </c>
      <c r="AL270" s="44" t="s">
        <v>1</v>
      </c>
      <c r="AM270" s="44" t="s">
        <v>1</v>
      </c>
      <c r="AN270" s="44" t="s">
        <v>1</v>
      </c>
      <c r="AO270" s="44" t="s">
        <v>187</v>
      </c>
      <c r="AP270" s="44" t="s">
        <v>150</v>
      </c>
      <c r="AQ270" s="44" t="s">
        <v>268</v>
      </c>
      <c r="AR270" s="44" t="s">
        <v>1</v>
      </c>
      <c r="AS270" s="44" t="s">
        <v>152</v>
      </c>
      <c r="AT270" s="44" t="s">
        <v>153</v>
      </c>
      <c r="AU270" s="44" t="s">
        <v>154</v>
      </c>
      <c r="AV270" s="44" t="s">
        <v>154</v>
      </c>
      <c r="AW270" s="44">
        <v>21137.5605431</v>
      </c>
      <c r="AX270" s="44" t="s">
        <v>952</v>
      </c>
      <c r="AY270" s="44">
        <v>13193.969213622211</v>
      </c>
      <c r="AZ270" s="44">
        <v>6081736.4276944539</v>
      </c>
    </row>
    <row r="271" spans="1:52" ht="12.75" customHeight="1" x14ac:dyDescent="0.25">
      <c r="A271" s="43">
        <v>270</v>
      </c>
      <c r="B271" s="43">
        <v>41536</v>
      </c>
      <c r="C271" s="43">
        <v>41536</v>
      </c>
      <c r="D271" s="44" t="s">
        <v>974</v>
      </c>
      <c r="E271" s="44">
        <v>0.1552455963490384</v>
      </c>
      <c r="F271" s="44" t="s">
        <v>975</v>
      </c>
      <c r="G271" s="44">
        <v>21254.925691299999</v>
      </c>
      <c r="H271" s="44" t="s">
        <v>976</v>
      </c>
      <c r="I271" s="44">
        <v>21254.924865600002</v>
      </c>
      <c r="J271" s="43">
        <v>20431</v>
      </c>
      <c r="K271" s="44" t="s">
        <v>976</v>
      </c>
      <c r="L271" s="44" t="s">
        <v>976</v>
      </c>
      <c r="M271" s="44" t="s">
        <v>1</v>
      </c>
      <c r="N271" s="44" t="s">
        <v>145</v>
      </c>
      <c r="O271" s="44" t="s">
        <v>860</v>
      </c>
      <c r="P271" s="44" t="s">
        <v>1</v>
      </c>
      <c r="Q271" s="45">
        <v>40030</v>
      </c>
      <c r="R271" s="44" t="s">
        <v>168</v>
      </c>
      <c r="S271" s="44" t="s">
        <v>1</v>
      </c>
      <c r="T271" s="44" t="s">
        <v>1</v>
      </c>
      <c r="U271" s="44" t="s">
        <v>1</v>
      </c>
      <c r="V271" s="44" t="s">
        <v>1</v>
      </c>
      <c r="W271" s="44" t="s">
        <v>1</v>
      </c>
      <c r="X271" s="44">
        <v>0</v>
      </c>
      <c r="Y271" s="44">
        <v>0</v>
      </c>
      <c r="Z271" s="44">
        <v>0</v>
      </c>
      <c r="AA271" s="44">
        <v>0</v>
      </c>
      <c r="AB271" s="44">
        <v>0</v>
      </c>
      <c r="AC271" s="44">
        <v>0</v>
      </c>
      <c r="AD271" s="44">
        <v>0</v>
      </c>
      <c r="AE271" s="44">
        <v>0</v>
      </c>
      <c r="AF271" s="44">
        <v>0</v>
      </c>
      <c r="AG271" s="44" t="s">
        <v>1</v>
      </c>
      <c r="AH271" s="44" t="s">
        <v>1</v>
      </c>
      <c r="AI271" s="44" t="s">
        <v>1</v>
      </c>
      <c r="AJ271" s="44" t="s">
        <v>1</v>
      </c>
      <c r="AK271" s="44" t="s">
        <v>1</v>
      </c>
      <c r="AL271" s="44" t="s">
        <v>1</v>
      </c>
      <c r="AM271" s="44" t="s">
        <v>1</v>
      </c>
      <c r="AN271" s="44" t="s">
        <v>1</v>
      </c>
      <c r="AO271" s="44" t="s">
        <v>533</v>
      </c>
      <c r="AP271" s="44" t="s">
        <v>150</v>
      </c>
      <c r="AQ271" s="44" t="s">
        <v>268</v>
      </c>
      <c r="AR271" s="44" t="s">
        <v>1</v>
      </c>
      <c r="AS271" s="44" t="s">
        <v>152</v>
      </c>
      <c r="AT271" s="44" t="s">
        <v>153</v>
      </c>
      <c r="AU271" s="44" t="s">
        <v>154</v>
      </c>
      <c r="AV271" s="44" t="s">
        <v>154</v>
      </c>
      <c r="AW271" s="44">
        <v>21254.924865600002</v>
      </c>
      <c r="AX271" s="44" t="s">
        <v>952</v>
      </c>
      <c r="AY271" s="44">
        <v>427.8023678628756</v>
      </c>
      <c r="AZ271" s="44">
        <v>6761.8570836585595</v>
      </c>
    </row>
    <row r="272" spans="1:52" ht="12.75" customHeight="1" x14ac:dyDescent="0.25">
      <c r="A272" s="43">
        <v>271</v>
      </c>
      <c r="B272" s="43">
        <v>1255</v>
      </c>
      <c r="C272" s="43">
        <v>1255</v>
      </c>
      <c r="D272" s="44" t="s">
        <v>949</v>
      </c>
      <c r="E272" s="44">
        <v>81.579006042255216</v>
      </c>
      <c r="F272" s="44" t="s">
        <v>950</v>
      </c>
      <c r="G272" s="44">
        <v>8040.2370069999997</v>
      </c>
      <c r="H272" s="44" t="s">
        <v>951</v>
      </c>
      <c r="I272" s="44">
        <v>8040.2369539000001</v>
      </c>
      <c r="J272" s="43">
        <v>20414</v>
      </c>
      <c r="K272" s="44" t="s">
        <v>951</v>
      </c>
      <c r="L272" s="44" t="s">
        <v>951</v>
      </c>
      <c r="M272" s="44" t="s">
        <v>1</v>
      </c>
      <c r="N272" s="44" t="s">
        <v>145</v>
      </c>
      <c r="O272" s="44" t="s">
        <v>860</v>
      </c>
      <c r="P272" s="44" t="s">
        <v>1</v>
      </c>
      <c r="Q272" s="45">
        <v>40030</v>
      </c>
      <c r="R272" s="44" t="s">
        <v>168</v>
      </c>
      <c r="S272" s="44" t="s">
        <v>1</v>
      </c>
      <c r="T272" s="44" t="s">
        <v>1</v>
      </c>
      <c r="U272" s="44" t="s">
        <v>1</v>
      </c>
      <c r="V272" s="44" t="s">
        <v>1</v>
      </c>
      <c r="W272" s="44" t="s">
        <v>1</v>
      </c>
      <c r="X272" s="44">
        <v>0</v>
      </c>
      <c r="Y272" s="44">
        <v>0</v>
      </c>
      <c r="Z272" s="44">
        <v>0</v>
      </c>
      <c r="AA272" s="44">
        <v>0</v>
      </c>
      <c r="AB272" s="44">
        <v>0</v>
      </c>
      <c r="AC272" s="44">
        <v>0</v>
      </c>
      <c r="AD272" s="44">
        <v>0</v>
      </c>
      <c r="AE272" s="44">
        <v>0</v>
      </c>
      <c r="AF272" s="44">
        <v>0</v>
      </c>
      <c r="AG272" s="44" t="s">
        <v>1</v>
      </c>
      <c r="AH272" s="44" t="s">
        <v>1</v>
      </c>
      <c r="AI272" s="44" t="s">
        <v>1</v>
      </c>
      <c r="AJ272" s="44" t="s">
        <v>1</v>
      </c>
      <c r="AK272" s="44" t="s">
        <v>1</v>
      </c>
      <c r="AL272" s="44" t="s">
        <v>1</v>
      </c>
      <c r="AM272" s="44" t="s">
        <v>1</v>
      </c>
      <c r="AN272" s="44" t="s">
        <v>1</v>
      </c>
      <c r="AO272" s="44" t="s">
        <v>179</v>
      </c>
      <c r="AP272" s="44" t="s">
        <v>150</v>
      </c>
      <c r="AQ272" s="44" t="s">
        <v>268</v>
      </c>
      <c r="AR272" s="44" t="s">
        <v>1</v>
      </c>
      <c r="AS272" s="44" t="s">
        <v>152</v>
      </c>
      <c r="AT272" s="44" t="s">
        <v>153</v>
      </c>
      <c r="AU272" s="44" t="s">
        <v>154</v>
      </c>
      <c r="AV272" s="44" t="s">
        <v>154</v>
      </c>
      <c r="AW272" s="44">
        <v>8040.2369539000001</v>
      </c>
      <c r="AX272" s="44" t="s">
        <v>952</v>
      </c>
      <c r="AY272" s="44">
        <v>8040.2369538978592</v>
      </c>
      <c r="AZ272" s="44">
        <v>3553270.1794423875</v>
      </c>
    </row>
    <row r="273" spans="1:52" ht="12.75" customHeight="1" x14ac:dyDescent="0.25">
      <c r="A273" s="43">
        <v>272</v>
      </c>
      <c r="B273" s="43">
        <v>8159</v>
      </c>
      <c r="C273" s="43">
        <v>8159</v>
      </c>
      <c r="D273" s="44" t="s">
        <v>953</v>
      </c>
      <c r="E273" s="44">
        <v>246.74685651108553</v>
      </c>
      <c r="F273" s="44" t="s">
        <v>954</v>
      </c>
      <c r="G273" s="44">
        <v>21283.308744099999</v>
      </c>
      <c r="H273" s="44" t="s">
        <v>955</v>
      </c>
      <c r="I273" s="44">
        <v>21283.308873999998</v>
      </c>
      <c r="J273" s="43">
        <v>20424</v>
      </c>
      <c r="K273" s="44" t="s">
        <v>955</v>
      </c>
      <c r="L273" s="44" t="s">
        <v>955</v>
      </c>
      <c r="M273" s="44" t="s">
        <v>1</v>
      </c>
      <c r="N273" s="44" t="s">
        <v>145</v>
      </c>
      <c r="O273" s="44" t="s">
        <v>860</v>
      </c>
      <c r="P273" s="44" t="s">
        <v>1</v>
      </c>
      <c r="Q273" s="45">
        <v>40030</v>
      </c>
      <c r="R273" s="44" t="s">
        <v>168</v>
      </c>
      <c r="S273" s="44" t="s">
        <v>1</v>
      </c>
      <c r="T273" s="44" t="s">
        <v>1</v>
      </c>
      <c r="U273" s="44" t="s">
        <v>1</v>
      </c>
      <c r="V273" s="44" t="s">
        <v>1</v>
      </c>
      <c r="W273" s="44" t="s">
        <v>1</v>
      </c>
      <c r="X273" s="44">
        <v>0</v>
      </c>
      <c r="Y273" s="44">
        <v>0</v>
      </c>
      <c r="Z273" s="44">
        <v>0</v>
      </c>
      <c r="AA273" s="44">
        <v>0</v>
      </c>
      <c r="AB273" s="44">
        <v>0</v>
      </c>
      <c r="AC273" s="44">
        <v>0</v>
      </c>
      <c r="AD273" s="44">
        <v>0</v>
      </c>
      <c r="AE273" s="44">
        <v>0</v>
      </c>
      <c r="AF273" s="44">
        <v>0</v>
      </c>
      <c r="AG273" s="44" t="s">
        <v>1</v>
      </c>
      <c r="AH273" s="44" t="s">
        <v>1</v>
      </c>
      <c r="AI273" s="44" t="s">
        <v>1</v>
      </c>
      <c r="AJ273" s="44" t="s">
        <v>1</v>
      </c>
      <c r="AK273" s="44" t="s">
        <v>1</v>
      </c>
      <c r="AL273" s="44" t="s">
        <v>1</v>
      </c>
      <c r="AM273" s="44" t="s">
        <v>1</v>
      </c>
      <c r="AN273" s="44" t="s">
        <v>1</v>
      </c>
      <c r="AO273" s="44" t="s">
        <v>291</v>
      </c>
      <c r="AP273" s="44" t="s">
        <v>150</v>
      </c>
      <c r="AQ273" s="44" t="s">
        <v>268</v>
      </c>
      <c r="AR273" s="44" t="s">
        <v>1</v>
      </c>
      <c r="AS273" s="44" t="s">
        <v>152</v>
      </c>
      <c r="AT273" s="44" t="s">
        <v>153</v>
      </c>
      <c r="AU273" s="44" t="s">
        <v>154</v>
      </c>
      <c r="AV273" s="44" t="s">
        <v>154</v>
      </c>
      <c r="AW273" s="44">
        <v>21283.308873999998</v>
      </c>
      <c r="AX273" s="44" t="s">
        <v>952</v>
      </c>
      <c r="AY273" s="44">
        <v>14040.406058158675</v>
      </c>
      <c r="AZ273" s="44">
        <v>10747773.724122254</v>
      </c>
    </row>
    <row r="274" spans="1:52" ht="12.75" customHeight="1" x14ac:dyDescent="0.25">
      <c r="A274" s="43">
        <v>273</v>
      </c>
      <c r="B274" s="43">
        <v>15039</v>
      </c>
      <c r="C274" s="43">
        <v>15039</v>
      </c>
      <c r="D274" s="44" t="s">
        <v>956</v>
      </c>
      <c r="E274" s="44">
        <v>25.489020455505226</v>
      </c>
      <c r="F274" s="44" t="s">
        <v>957</v>
      </c>
      <c r="G274" s="44">
        <v>5295.8453010200001</v>
      </c>
      <c r="H274" s="44" t="s">
        <v>958</v>
      </c>
      <c r="I274" s="44">
        <v>5295.8456956700002</v>
      </c>
      <c r="J274" s="43">
        <v>20425</v>
      </c>
      <c r="K274" s="44" t="s">
        <v>958</v>
      </c>
      <c r="L274" s="44" t="s">
        <v>958</v>
      </c>
      <c r="M274" s="44" t="s">
        <v>1</v>
      </c>
      <c r="N274" s="44" t="s">
        <v>145</v>
      </c>
      <c r="O274" s="44" t="s">
        <v>860</v>
      </c>
      <c r="P274" s="44" t="s">
        <v>1</v>
      </c>
      <c r="Q274" s="45">
        <v>40030</v>
      </c>
      <c r="R274" s="44" t="s">
        <v>168</v>
      </c>
      <c r="S274" s="44" t="s">
        <v>1</v>
      </c>
      <c r="T274" s="44" t="s">
        <v>1</v>
      </c>
      <c r="U274" s="44" t="s">
        <v>1</v>
      </c>
      <c r="V274" s="44" t="s">
        <v>1</v>
      </c>
      <c r="W274" s="44" t="s">
        <v>1</v>
      </c>
      <c r="X274" s="44">
        <v>0</v>
      </c>
      <c r="Y274" s="44">
        <v>0</v>
      </c>
      <c r="Z274" s="44">
        <v>0</v>
      </c>
      <c r="AA274" s="44">
        <v>0</v>
      </c>
      <c r="AB274" s="44">
        <v>0</v>
      </c>
      <c r="AC274" s="44">
        <v>0</v>
      </c>
      <c r="AD274" s="44">
        <v>0</v>
      </c>
      <c r="AE274" s="44">
        <v>0</v>
      </c>
      <c r="AF274" s="44">
        <v>0</v>
      </c>
      <c r="AG274" s="44" t="s">
        <v>1</v>
      </c>
      <c r="AH274" s="44" t="s">
        <v>1</v>
      </c>
      <c r="AI274" s="44" t="s">
        <v>1</v>
      </c>
      <c r="AJ274" s="44" t="s">
        <v>1</v>
      </c>
      <c r="AK274" s="44" t="s">
        <v>1</v>
      </c>
      <c r="AL274" s="44" t="s">
        <v>1</v>
      </c>
      <c r="AM274" s="44" t="s">
        <v>1</v>
      </c>
      <c r="AN274" s="44" t="s">
        <v>1</v>
      </c>
      <c r="AO274" s="44" t="s">
        <v>249</v>
      </c>
      <c r="AP274" s="44" t="s">
        <v>150</v>
      </c>
      <c r="AQ274" s="44" t="s">
        <v>268</v>
      </c>
      <c r="AR274" s="44" t="s">
        <v>1</v>
      </c>
      <c r="AS274" s="44" t="s">
        <v>152</v>
      </c>
      <c r="AT274" s="44" t="s">
        <v>153</v>
      </c>
      <c r="AU274" s="44" t="s">
        <v>154</v>
      </c>
      <c r="AV274" s="44" t="s">
        <v>154</v>
      </c>
      <c r="AW274" s="44">
        <v>5295.8456956700002</v>
      </c>
      <c r="AX274" s="44" t="s">
        <v>952</v>
      </c>
      <c r="AY274" s="44">
        <v>4638.246809623457</v>
      </c>
      <c r="AZ274" s="44">
        <v>1110203.3298707514</v>
      </c>
    </row>
    <row r="275" spans="1:52" ht="12.75" customHeight="1" x14ac:dyDescent="0.25">
      <c r="A275" s="43">
        <v>274</v>
      </c>
      <c r="B275" s="43">
        <v>18026</v>
      </c>
      <c r="C275" s="43">
        <v>18026</v>
      </c>
      <c r="D275" s="44" t="s">
        <v>959</v>
      </c>
      <c r="E275" s="44">
        <v>510.02911948433598</v>
      </c>
      <c r="F275" s="44" t="s">
        <v>960</v>
      </c>
      <c r="G275" s="44">
        <v>21187.2848791</v>
      </c>
      <c r="H275" s="44" t="s">
        <v>961</v>
      </c>
      <c r="I275" s="44">
        <v>21187.285158300001</v>
      </c>
      <c r="J275" s="43">
        <v>20411</v>
      </c>
      <c r="K275" s="44" t="s">
        <v>961</v>
      </c>
      <c r="L275" s="44" t="s">
        <v>961</v>
      </c>
      <c r="M275" s="44" t="s">
        <v>1</v>
      </c>
      <c r="N275" s="44" t="s">
        <v>145</v>
      </c>
      <c r="O275" s="44" t="s">
        <v>860</v>
      </c>
      <c r="P275" s="44" t="s">
        <v>1</v>
      </c>
      <c r="Q275" s="45">
        <v>40030</v>
      </c>
      <c r="R275" s="44" t="s">
        <v>168</v>
      </c>
      <c r="S275" s="44" t="s">
        <v>1</v>
      </c>
      <c r="T275" s="44" t="s">
        <v>1</v>
      </c>
      <c r="U275" s="44" t="s">
        <v>1</v>
      </c>
      <c r="V275" s="44" t="s">
        <v>1</v>
      </c>
      <c r="W275" s="44" t="s">
        <v>1</v>
      </c>
      <c r="X275" s="44">
        <v>0</v>
      </c>
      <c r="Y275" s="44">
        <v>0</v>
      </c>
      <c r="Z275" s="44">
        <v>0</v>
      </c>
      <c r="AA275" s="44">
        <v>0</v>
      </c>
      <c r="AB275" s="44">
        <v>0</v>
      </c>
      <c r="AC275" s="44">
        <v>0</v>
      </c>
      <c r="AD275" s="44">
        <v>0</v>
      </c>
      <c r="AE275" s="44">
        <v>0</v>
      </c>
      <c r="AF275" s="44">
        <v>0</v>
      </c>
      <c r="AG275" s="44" t="s">
        <v>1</v>
      </c>
      <c r="AH275" s="44" t="s">
        <v>1</v>
      </c>
      <c r="AI275" s="44" t="s">
        <v>1</v>
      </c>
      <c r="AJ275" s="44" t="s">
        <v>1</v>
      </c>
      <c r="AK275" s="44" t="s">
        <v>1</v>
      </c>
      <c r="AL275" s="44" t="s">
        <v>1</v>
      </c>
      <c r="AM275" s="44" t="s">
        <v>1</v>
      </c>
      <c r="AN275" s="44" t="s">
        <v>1</v>
      </c>
      <c r="AO275" s="44" t="s">
        <v>273</v>
      </c>
      <c r="AP275" s="44" t="s">
        <v>150</v>
      </c>
      <c r="AQ275" s="44" t="s">
        <v>268</v>
      </c>
      <c r="AR275" s="44" t="s">
        <v>1</v>
      </c>
      <c r="AS275" s="44" t="s">
        <v>152</v>
      </c>
      <c r="AT275" s="44" t="s">
        <v>153</v>
      </c>
      <c r="AU275" s="44" t="s">
        <v>154</v>
      </c>
      <c r="AV275" s="44" t="s">
        <v>154</v>
      </c>
      <c r="AW275" s="44">
        <v>21187.285158300001</v>
      </c>
      <c r="AX275" s="44" t="s">
        <v>952</v>
      </c>
      <c r="AY275" s="44">
        <v>18967.503816522189</v>
      </c>
      <c r="AZ275" s="44">
        <v>22214720.831601296</v>
      </c>
    </row>
    <row r="276" spans="1:52" ht="12.75" customHeight="1" x14ac:dyDescent="0.25">
      <c r="A276" s="43">
        <v>275</v>
      </c>
      <c r="B276" s="43">
        <v>28560</v>
      </c>
      <c r="C276" s="43">
        <v>28560</v>
      </c>
      <c r="D276" s="44" t="s">
        <v>962</v>
      </c>
      <c r="E276" s="44">
        <v>565.60248689922264</v>
      </c>
      <c r="F276" s="44" t="s">
        <v>963</v>
      </c>
      <c r="G276" s="44">
        <v>21245.109775199999</v>
      </c>
      <c r="H276" s="44" t="s">
        <v>964</v>
      </c>
      <c r="I276" s="44">
        <v>21245.109960099999</v>
      </c>
      <c r="J276" s="43">
        <v>20422</v>
      </c>
      <c r="K276" s="44" t="s">
        <v>964</v>
      </c>
      <c r="L276" s="44" t="s">
        <v>964</v>
      </c>
      <c r="M276" s="44" t="s">
        <v>1</v>
      </c>
      <c r="N276" s="44" t="s">
        <v>145</v>
      </c>
      <c r="O276" s="44" t="s">
        <v>860</v>
      </c>
      <c r="P276" s="44" t="s">
        <v>1</v>
      </c>
      <c r="Q276" s="45">
        <v>40030</v>
      </c>
      <c r="R276" s="44" t="s">
        <v>168</v>
      </c>
      <c r="S276" s="44" t="s">
        <v>1</v>
      </c>
      <c r="T276" s="44" t="s">
        <v>1</v>
      </c>
      <c r="U276" s="44" t="s">
        <v>1</v>
      </c>
      <c r="V276" s="44" t="s">
        <v>1</v>
      </c>
      <c r="W276" s="44" t="s">
        <v>1</v>
      </c>
      <c r="X276" s="44">
        <v>0</v>
      </c>
      <c r="Y276" s="44">
        <v>0</v>
      </c>
      <c r="Z276" s="44">
        <v>0</v>
      </c>
      <c r="AA276" s="44">
        <v>0</v>
      </c>
      <c r="AB276" s="44">
        <v>0</v>
      </c>
      <c r="AC276" s="44">
        <v>0</v>
      </c>
      <c r="AD276" s="44">
        <v>0</v>
      </c>
      <c r="AE276" s="44">
        <v>0</v>
      </c>
      <c r="AF276" s="44">
        <v>0</v>
      </c>
      <c r="AG276" s="44" t="s">
        <v>1</v>
      </c>
      <c r="AH276" s="44" t="s">
        <v>1</v>
      </c>
      <c r="AI276" s="44" t="s">
        <v>1</v>
      </c>
      <c r="AJ276" s="44" t="s">
        <v>1</v>
      </c>
      <c r="AK276" s="44" t="s">
        <v>1</v>
      </c>
      <c r="AL276" s="44" t="s">
        <v>1</v>
      </c>
      <c r="AM276" s="44" t="s">
        <v>1</v>
      </c>
      <c r="AN276" s="44" t="s">
        <v>1</v>
      </c>
      <c r="AO276" s="44" t="s">
        <v>211</v>
      </c>
      <c r="AP276" s="44" t="s">
        <v>150</v>
      </c>
      <c r="AQ276" s="44" t="s">
        <v>268</v>
      </c>
      <c r="AR276" s="44" t="s">
        <v>1</v>
      </c>
      <c r="AS276" s="44" t="s">
        <v>152</v>
      </c>
      <c r="AT276" s="44" t="s">
        <v>153</v>
      </c>
      <c r="AU276" s="44" t="s">
        <v>154</v>
      </c>
      <c r="AV276" s="44" t="s">
        <v>154</v>
      </c>
      <c r="AW276" s="44">
        <v>21245.109960099999</v>
      </c>
      <c r="AX276" s="44" t="s">
        <v>952</v>
      </c>
      <c r="AY276" s="44">
        <v>21245.109960129466</v>
      </c>
      <c r="AZ276" s="44">
        <v>24635001.371956836</v>
      </c>
    </row>
    <row r="277" spans="1:52" ht="12.75" customHeight="1" x14ac:dyDescent="0.25">
      <c r="A277" s="43">
        <v>276</v>
      </c>
      <c r="B277" s="43">
        <v>33588</v>
      </c>
      <c r="C277" s="43">
        <v>33588</v>
      </c>
      <c r="D277" s="44" t="s">
        <v>965</v>
      </c>
      <c r="E277" s="44">
        <v>579.17690914627838</v>
      </c>
      <c r="F277" s="44" t="s">
        <v>966</v>
      </c>
      <c r="G277" s="44">
        <v>21238.458476200001</v>
      </c>
      <c r="H277" s="44" t="s">
        <v>967</v>
      </c>
      <c r="I277" s="44">
        <v>21238.458202999998</v>
      </c>
      <c r="J277" s="43">
        <v>20428</v>
      </c>
      <c r="K277" s="44" t="s">
        <v>967</v>
      </c>
      <c r="L277" s="44" t="s">
        <v>967</v>
      </c>
      <c r="M277" s="44" t="s">
        <v>1</v>
      </c>
      <c r="N277" s="44" t="s">
        <v>145</v>
      </c>
      <c r="O277" s="44" t="s">
        <v>860</v>
      </c>
      <c r="P277" s="44" t="s">
        <v>1</v>
      </c>
      <c r="Q277" s="45">
        <v>40030</v>
      </c>
      <c r="R277" s="44" t="s">
        <v>168</v>
      </c>
      <c r="S277" s="44" t="s">
        <v>1</v>
      </c>
      <c r="T277" s="44" t="s">
        <v>1</v>
      </c>
      <c r="U277" s="44" t="s">
        <v>1</v>
      </c>
      <c r="V277" s="44" t="s">
        <v>1</v>
      </c>
      <c r="W277" s="44" t="s">
        <v>1</v>
      </c>
      <c r="X277" s="44">
        <v>0</v>
      </c>
      <c r="Y277" s="44">
        <v>0</v>
      </c>
      <c r="Z277" s="44">
        <v>0</v>
      </c>
      <c r="AA277" s="44">
        <v>0</v>
      </c>
      <c r="AB277" s="44">
        <v>0</v>
      </c>
      <c r="AC277" s="44">
        <v>0</v>
      </c>
      <c r="AD277" s="44">
        <v>0</v>
      </c>
      <c r="AE277" s="44">
        <v>0</v>
      </c>
      <c r="AF277" s="44">
        <v>0</v>
      </c>
      <c r="AG277" s="44" t="s">
        <v>1</v>
      </c>
      <c r="AH277" s="44" t="s">
        <v>1</v>
      </c>
      <c r="AI277" s="44" t="s">
        <v>1</v>
      </c>
      <c r="AJ277" s="44" t="s">
        <v>1</v>
      </c>
      <c r="AK277" s="44" t="s">
        <v>1</v>
      </c>
      <c r="AL277" s="44" t="s">
        <v>1</v>
      </c>
      <c r="AM277" s="44" t="s">
        <v>1</v>
      </c>
      <c r="AN277" s="44" t="s">
        <v>1</v>
      </c>
      <c r="AO277" s="44" t="s">
        <v>423</v>
      </c>
      <c r="AP277" s="44" t="s">
        <v>150</v>
      </c>
      <c r="AQ277" s="44" t="s">
        <v>268</v>
      </c>
      <c r="AR277" s="44" t="s">
        <v>1</v>
      </c>
      <c r="AS277" s="44" t="s">
        <v>152</v>
      </c>
      <c r="AT277" s="44" t="s">
        <v>153</v>
      </c>
      <c r="AU277" s="44" t="s">
        <v>154</v>
      </c>
      <c r="AV277" s="44" t="s">
        <v>154</v>
      </c>
      <c r="AW277" s="44">
        <v>21238.458202999998</v>
      </c>
      <c r="AX277" s="44" t="s">
        <v>952</v>
      </c>
      <c r="AY277" s="44">
        <v>20810.189660743406</v>
      </c>
      <c r="AZ277" s="44">
        <v>25226971.768040609</v>
      </c>
    </row>
    <row r="278" spans="1:52" ht="12.75" customHeight="1" x14ac:dyDescent="0.25">
      <c r="A278" s="43">
        <v>277</v>
      </c>
      <c r="B278" s="43">
        <v>33794</v>
      </c>
      <c r="C278" s="43">
        <v>33794</v>
      </c>
      <c r="D278" s="44" t="s">
        <v>968</v>
      </c>
      <c r="E278" s="44">
        <v>55.51366946466289</v>
      </c>
      <c r="F278" s="44" t="s">
        <v>969</v>
      </c>
      <c r="G278" s="44">
        <v>21020.2103537</v>
      </c>
      <c r="H278" s="44" t="s">
        <v>970</v>
      </c>
      <c r="I278" s="44">
        <v>21020.210515899998</v>
      </c>
      <c r="J278" s="43">
        <v>20427</v>
      </c>
      <c r="K278" s="44" t="s">
        <v>970</v>
      </c>
      <c r="L278" s="44" t="s">
        <v>970</v>
      </c>
      <c r="M278" s="44" t="s">
        <v>1</v>
      </c>
      <c r="N278" s="44" t="s">
        <v>145</v>
      </c>
      <c r="O278" s="44" t="s">
        <v>860</v>
      </c>
      <c r="P278" s="44" t="s">
        <v>1</v>
      </c>
      <c r="Q278" s="45">
        <v>40030</v>
      </c>
      <c r="R278" s="44" t="s">
        <v>168</v>
      </c>
      <c r="S278" s="44" t="s">
        <v>1</v>
      </c>
      <c r="T278" s="44" t="s">
        <v>1</v>
      </c>
      <c r="U278" s="44" t="s">
        <v>1</v>
      </c>
      <c r="V278" s="44" t="s">
        <v>1</v>
      </c>
      <c r="W278" s="44" t="s">
        <v>1</v>
      </c>
      <c r="X278" s="44">
        <v>0</v>
      </c>
      <c r="Y278" s="44">
        <v>0</v>
      </c>
      <c r="Z278" s="44">
        <v>0</v>
      </c>
      <c r="AA278" s="44">
        <v>0</v>
      </c>
      <c r="AB278" s="44">
        <v>0</v>
      </c>
      <c r="AC278" s="44">
        <v>0</v>
      </c>
      <c r="AD278" s="44">
        <v>0</v>
      </c>
      <c r="AE278" s="44">
        <v>0</v>
      </c>
      <c r="AF278" s="44">
        <v>0</v>
      </c>
      <c r="AG278" s="44" t="s">
        <v>1</v>
      </c>
      <c r="AH278" s="44" t="s">
        <v>1</v>
      </c>
      <c r="AI278" s="44" t="s">
        <v>1</v>
      </c>
      <c r="AJ278" s="44" t="s">
        <v>1</v>
      </c>
      <c r="AK278" s="44" t="s">
        <v>1</v>
      </c>
      <c r="AL278" s="44" t="s">
        <v>1</v>
      </c>
      <c r="AM278" s="44" t="s">
        <v>1</v>
      </c>
      <c r="AN278" s="44" t="s">
        <v>1</v>
      </c>
      <c r="AO278" s="44" t="s">
        <v>473</v>
      </c>
      <c r="AP278" s="44" t="s">
        <v>150</v>
      </c>
      <c r="AQ278" s="44" t="s">
        <v>268</v>
      </c>
      <c r="AR278" s="44" t="s">
        <v>1</v>
      </c>
      <c r="AS278" s="44" t="s">
        <v>152</v>
      </c>
      <c r="AT278" s="44" t="s">
        <v>153</v>
      </c>
      <c r="AU278" s="44" t="s">
        <v>154</v>
      </c>
      <c r="AV278" s="44" t="s">
        <v>154</v>
      </c>
      <c r="AW278" s="44">
        <v>21020.210515899998</v>
      </c>
      <c r="AX278" s="44" t="s">
        <v>952</v>
      </c>
      <c r="AY278" s="44">
        <v>9246.4408620348768</v>
      </c>
      <c r="AZ278" s="44">
        <v>2417956.8876772327</v>
      </c>
    </row>
    <row r="279" spans="1:52" ht="12.75" customHeight="1" x14ac:dyDescent="0.25">
      <c r="A279" s="43">
        <v>278</v>
      </c>
      <c r="B279" s="43">
        <v>38207</v>
      </c>
      <c r="C279" s="43">
        <v>38207</v>
      </c>
      <c r="D279" s="44" t="s">
        <v>971</v>
      </c>
      <c r="E279" s="44">
        <v>139.6192719185465</v>
      </c>
      <c r="F279" s="44" t="s">
        <v>972</v>
      </c>
      <c r="G279" s="44">
        <v>21137.560643299999</v>
      </c>
      <c r="H279" s="44" t="s">
        <v>973</v>
      </c>
      <c r="I279" s="44">
        <v>21137.5605431</v>
      </c>
      <c r="J279" s="43">
        <v>20423</v>
      </c>
      <c r="K279" s="44" t="s">
        <v>973</v>
      </c>
      <c r="L279" s="44" t="s">
        <v>973</v>
      </c>
      <c r="M279" s="44" t="s">
        <v>1</v>
      </c>
      <c r="N279" s="44" t="s">
        <v>145</v>
      </c>
      <c r="O279" s="44" t="s">
        <v>860</v>
      </c>
      <c r="P279" s="44" t="s">
        <v>1</v>
      </c>
      <c r="Q279" s="45">
        <v>40030</v>
      </c>
      <c r="R279" s="44" t="s">
        <v>168</v>
      </c>
      <c r="S279" s="44" t="s">
        <v>1</v>
      </c>
      <c r="T279" s="44" t="s">
        <v>1</v>
      </c>
      <c r="U279" s="44" t="s">
        <v>1</v>
      </c>
      <c r="V279" s="44" t="s">
        <v>1</v>
      </c>
      <c r="W279" s="44" t="s">
        <v>1</v>
      </c>
      <c r="X279" s="44">
        <v>0</v>
      </c>
      <c r="Y279" s="44">
        <v>0</v>
      </c>
      <c r="Z279" s="44">
        <v>0</v>
      </c>
      <c r="AA279" s="44">
        <v>0</v>
      </c>
      <c r="AB279" s="44">
        <v>0</v>
      </c>
      <c r="AC279" s="44">
        <v>0</v>
      </c>
      <c r="AD279" s="44">
        <v>0</v>
      </c>
      <c r="AE279" s="44">
        <v>0</v>
      </c>
      <c r="AF279" s="44">
        <v>0</v>
      </c>
      <c r="AG279" s="44" t="s">
        <v>1</v>
      </c>
      <c r="AH279" s="44" t="s">
        <v>1</v>
      </c>
      <c r="AI279" s="44" t="s">
        <v>1</v>
      </c>
      <c r="AJ279" s="44" t="s">
        <v>1</v>
      </c>
      <c r="AK279" s="44" t="s">
        <v>1</v>
      </c>
      <c r="AL279" s="44" t="s">
        <v>1</v>
      </c>
      <c r="AM279" s="44" t="s">
        <v>1</v>
      </c>
      <c r="AN279" s="44" t="s">
        <v>1</v>
      </c>
      <c r="AO279" s="44" t="s">
        <v>187</v>
      </c>
      <c r="AP279" s="44" t="s">
        <v>150</v>
      </c>
      <c r="AQ279" s="44" t="s">
        <v>268</v>
      </c>
      <c r="AR279" s="44" t="s">
        <v>1</v>
      </c>
      <c r="AS279" s="44" t="s">
        <v>152</v>
      </c>
      <c r="AT279" s="44" t="s">
        <v>153</v>
      </c>
      <c r="AU279" s="44" t="s">
        <v>154</v>
      </c>
      <c r="AV279" s="44" t="s">
        <v>154</v>
      </c>
      <c r="AW279" s="44">
        <v>21137.5605431</v>
      </c>
      <c r="AX279" s="44" t="s">
        <v>952</v>
      </c>
      <c r="AY279" s="44">
        <v>13193.969213622211</v>
      </c>
      <c r="AZ279" s="44">
        <v>6081736.4276944539</v>
      </c>
    </row>
    <row r="280" spans="1:52" ht="12.75" customHeight="1" x14ac:dyDescent="0.25">
      <c r="A280" s="43">
        <v>279</v>
      </c>
      <c r="B280" s="43">
        <v>41536</v>
      </c>
      <c r="C280" s="43">
        <v>41536</v>
      </c>
      <c r="D280" s="44" t="s">
        <v>974</v>
      </c>
      <c r="E280" s="44">
        <v>0.1552455963490384</v>
      </c>
      <c r="F280" s="44" t="s">
        <v>975</v>
      </c>
      <c r="G280" s="44">
        <v>21254.925691299999</v>
      </c>
      <c r="H280" s="44" t="s">
        <v>976</v>
      </c>
      <c r="I280" s="44">
        <v>21254.924865600002</v>
      </c>
      <c r="J280" s="43">
        <v>20431</v>
      </c>
      <c r="K280" s="44" t="s">
        <v>976</v>
      </c>
      <c r="L280" s="44" t="s">
        <v>976</v>
      </c>
      <c r="M280" s="44" t="s">
        <v>1</v>
      </c>
      <c r="N280" s="44" t="s">
        <v>145</v>
      </c>
      <c r="O280" s="44" t="s">
        <v>860</v>
      </c>
      <c r="P280" s="44" t="s">
        <v>1</v>
      </c>
      <c r="Q280" s="45">
        <v>40030</v>
      </c>
      <c r="R280" s="44" t="s">
        <v>168</v>
      </c>
      <c r="S280" s="44" t="s">
        <v>1</v>
      </c>
      <c r="T280" s="44" t="s">
        <v>1</v>
      </c>
      <c r="U280" s="44" t="s">
        <v>1</v>
      </c>
      <c r="V280" s="44" t="s">
        <v>1</v>
      </c>
      <c r="W280" s="44" t="s">
        <v>1</v>
      </c>
      <c r="X280" s="44">
        <v>0</v>
      </c>
      <c r="Y280" s="44">
        <v>0</v>
      </c>
      <c r="Z280" s="44">
        <v>0</v>
      </c>
      <c r="AA280" s="44">
        <v>0</v>
      </c>
      <c r="AB280" s="44">
        <v>0</v>
      </c>
      <c r="AC280" s="44">
        <v>0</v>
      </c>
      <c r="AD280" s="44">
        <v>0</v>
      </c>
      <c r="AE280" s="44">
        <v>0</v>
      </c>
      <c r="AF280" s="44">
        <v>0</v>
      </c>
      <c r="AG280" s="44" t="s">
        <v>1</v>
      </c>
      <c r="AH280" s="44" t="s">
        <v>1</v>
      </c>
      <c r="AI280" s="44" t="s">
        <v>1</v>
      </c>
      <c r="AJ280" s="44" t="s">
        <v>1</v>
      </c>
      <c r="AK280" s="44" t="s">
        <v>1</v>
      </c>
      <c r="AL280" s="44" t="s">
        <v>1</v>
      </c>
      <c r="AM280" s="44" t="s">
        <v>1</v>
      </c>
      <c r="AN280" s="44" t="s">
        <v>1</v>
      </c>
      <c r="AO280" s="44" t="s">
        <v>533</v>
      </c>
      <c r="AP280" s="44" t="s">
        <v>150</v>
      </c>
      <c r="AQ280" s="44" t="s">
        <v>268</v>
      </c>
      <c r="AR280" s="44" t="s">
        <v>1</v>
      </c>
      <c r="AS280" s="44" t="s">
        <v>152</v>
      </c>
      <c r="AT280" s="44" t="s">
        <v>153</v>
      </c>
      <c r="AU280" s="44" t="s">
        <v>154</v>
      </c>
      <c r="AV280" s="44" t="s">
        <v>154</v>
      </c>
      <c r="AW280" s="44">
        <v>21254.924865600002</v>
      </c>
      <c r="AX280" s="44" t="s">
        <v>952</v>
      </c>
      <c r="AY280" s="44">
        <v>427.8023678628756</v>
      </c>
      <c r="AZ280" s="44">
        <v>6761.8570836585595</v>
      </c>
    </row>
    <row r="281" spans="1:52" ht="12.75" customHeight="1" x14ac:dyDescent="0.25">
      <c r="A281" s="43">
        <v>280</v>
      </c>
      <c r="B281" s="43">
        <v>22303</v>
      </c>
      <c r="C281" s="43">
        <v>22303</v>
      </c>
      <c r="D281" s="44" t="s">
        <v>977</v>
      </c>
      <c r="E281" s="44">
        <v>11.261845748884483</v>
      </c>
      <c r="F281" s="44" t="s">
        <v>978</v>
      </c>
      <c r="G281" s="44">
        <v>3268.84614379</v>
      </c>
      <c r="H281" s="44" t="s">
        <v>979</v>
      </c>
      <c r="I281" s="44">
        <v>3268.8458576500002</v>
      </c>
      <c r="J281" s="43">
        <v>9201</v>
      </c>
      <c r="K281" s="44" t="s">
        <v>979</v>
      </c>
      <c r="L281" s="44" t="s">
        <v>979</v>
      </c>
      <c r="M281" s="44" t="s">
        <v>1</v>
      </c>
      <c r="N281" s="44" t="s">
        <v>145</v>
      </c>
      <c r="O281" s="44" t="s">
        <v>980</v>
      </c>
      <c r="P281" s="44" t="s">
        <v>1</v>
      </c>
      <c r="Q281" s="45">
        <v>40030</v>
      </c>
      <c r="R281" s="44" t="s">
        <v>148</v>
      </c>
      <c r="S281" s="44" t="s">
        <v>1</v>
      </c>
      <c r="T281" s="44" t="s">
        <v>1</v>
      </c>
      <c r="U281" s="44" t="s">
        <v>1</v>
      </c>
      <c r="V281" s="44" t="s">
        <v>1</v>
      </c>
      <c r="W281" s="44" t="s">
        <v>1</v>
      </c>
      <c r="X281" s="44">
        <v>0</v>
      </c>
      <c r="Y281" s="44">
        <v>0</v>
      </c>
      <c r="Z281" s="44">
        <v>0</v>
      </c>
      <c r="AA281" s="44">
        <v>0</v>
      </c>
      <c r="AB281" s="44">
        <v>0</v>
      </c>
      <c r="AC281" s="44">
        <v>0</v>
      </c>
      <c r="AD281" s="44">
        <v>0</v>
      </c>
      <c r="AE281" s="44">
        <v>0</v>
      </c>
      <c r="AF281" s="44">
        <v>0</v>
      </c>
      <c r="AG281" s="44" t="s">
        <v>1</v>
      </c>
      <c r="AH281" s="44" t="s">
        <v>1</v>
      </c>
      <c r="AI281" s="44" t="s">
        <v>1</v>
      </c>
      <c r="AJ281" s="44" t="s">
        <v>1</v>
      </c>
      <c r="AK281" s="44" t="s">
        <v>1</v>
      </c>
      <c r="AL281" s="44" t="s">
        <v>1</v>
      </c>
      <c r="AM281" s="44" t="s">
        <v>1</v>
      </c>
      <c r="AN281" s="44" t="s">
        <v>1</v>
      </c>
      <c r="AO281" s="44" t="s">
        <v>260</v>
      </c>
      <c r="AP281" s="44" t="s">
        <v>312</v>
      </c>
      <c r="AQ281" s="44" t="s">
        <v>583</v>
      </c>
      <c r="AR281" s="44" t="s">
        <v>1</v>
      </c>
      <c r="AS281" s="44" t="s">
        <v>152</v>
      </c>
      <c r="AT281" s="44" t="s">
        <v>153</v>
      </c>
      <c r="AU281" s="44" t="s">
        <v>154</v>
      </c>
      <c r="AV281" s="44" t="s">
        <v>154</v>
      </c>
      <c r="AW281" s="44">
        <v>3268.8458576500002</v>
      </c>
      <c r="AX281" s="44" t="s">
        <v>981</v>
      </c>
      <c r="AY281" s="44">
        <v>3268.8458576530206</v>
      </c>
      <c r="AZ281" s="44">
        <v>490568.05933218083</v>
      </c>
    </row>
    <row r="282" spans="1:52" ht="12.75" customHeight="1" x14ac:dyDescent="0.25">
      <c r="A282" s="43">
        <v>281</v>
      </c>
      <c r="B282" s="43">
        <v>2304</v>
      </c>
      <c r="C282" s="43">
        <v>2304</v>
      </c>
      <c r="D282" s="44" t="s">
        <v>982</v>
      </c>
      <c r="E282" s="44">
        <v>377.03216866728019</v>
      </c>
      <c r="F282" s="44" t="s">
        <v>983</v>
      </c>
      <c r="G282" s="44">
        <v>20708.082904300001</v>
      </c>
      <c r="H282" s="44" t="s">
        <v>984</v>
      </c>
      <c r="I282" s="44">
        <v>20708.083010499999</v>
      </c>
      <c r="J282" s="43">
        <v>9156</v>
      </c>
      <c r="K282" s="44" t="s">
        <v>984</v>
      </c>
      <c r="L282" s="44" t="s">
        <v>984</v>
      </c>
      <c r="M282" s="44" t="s">
        <v>1</v>
      </c>
      <c r="N282" s="44" t="s">
        <v>145</v>
      </c>
      <c r="O282" s="44" t="s">
        <v>980</v>
      </c>
      <c r="P282" s="44" t="s">
        <v>1</v>
      </c>
      <c r="Q282" s="45">
        <v>40030</v>
      </c>
      <c r="R282" s="44" t="s">
        <v>168</v>
      </c>
      <c r="S282" s="44" t="s">
        <v>1</v>
      </c>
      <c r="T282" s="44" t="s">
        <v>1</v>
      </c>
      <c r="U282" s="44" t="s">
        <v>1</v>
      </c>
      <c r="V282" s="44" t="s">
        <v>1</v>
      </c>
      <c r="W282" s="44" t="s">
        <v>1</v>
      </c>
      <c r="X282" s="44">
        <v>0</v>
      </c>
      <c r="Y282" s="44">
        <v>0</v>
      </c>
      <c r="Z282" s="44">
        <v>0</v>
      </c>
      <c r="AA282" s="44">
        <v>0</v>
      </c>
      <c r="AB282" s="44">
        <v>0</v>
      </c>
      <c r="AC282" s="44">
        <v>0</v>
      </c>
      <c r="AD282" s="44">
        <v>0</v>
      </c>
      <c r="AE282" s="44">
        <v>0</v>
      </c>
      <c r="AF282" s="44">
        <v>0</v>
      </c>
      <c r="AG282" s="44" t="s">
        <v>1</v>
      </c>
      <c r="AH282" s="44" t="s">
        <v>1</v>
      </c>
      <c r="AI282" s="44" t="s">
        <v>1</v>
      </c>
      <c r="AJ282" s="44" t="s">
        <v>1</v>
      </c>
      <c r="AK282" s="44" t="s">
        <v>1</v>
      </c>
      <c r="AL282" s="44" t="s">
        <v>1</v>
      </c>
      <c r="AM282" s="44" t="s">
        <v>1</v>
      </c>
      <c r="AN282" s="44" t="s">
        <v>1</v>
      </c>
      <c r="AO282" s="44" t="s">
        <v>161</v>
      </c>
      <c r="AP282" s="44" t="s">
        <v>267</v>
      </c>
      <c r="AQ282" s="44" t="s">
        <v>583</v>
      </c>
      <c r="AR282" s="44" t="s">
        <v>1</v>
      </c>
      <c r="AS282" s="44" t="s">
        <v>152</v>
      </c>
      <c r="AT282" s="44" t="s">
        <v>153</v>
      </c>
      <c r="AU282" s="44" t="s">
        <v>154</v>
      </c>
      <c r="AV282" s="44" t="s">
        <v>154</v>
      </c>
      <c r="AW282" s="44">
        <v>20708.083010499999</v>
      </c>
      <c r="AX282" s="44" t="s">
        <v>981</v>
      </c>
      <c r="AY282" s="44">
        <v>16920.028695977293</v>
      </c>
      <c r="AZ282" s="44">
        <v>16423718.102523414</v>
      </c>
    </row>
    <row r="283" spans="1:52" ht="12.75" customHeight="1" x14ac:dyDescent="0.25">
      <c r="A283" s="43">
        <v>282</v>
      </c>
      <c r="B283" s="43">
        <v>13449</v>
      </c>
      <c r="C283" s="43">
        <v>13449</v>
      </c>
      <c r="D283" s="44" t="s">
        <v>985</v>
      </c>
      <c r="E283" s="44">
        <v>194.65141702915213</v>
      </c>
      <c r="F283" s="44" t="s">
        <v>986</v>
      </c>
      <c r="G283" s="44">
        <v>13810.6634866</v>
      </c>
      <c r="H283" s="44" t="s">
        <v>987</v>
      </c>
      <c r="I283" s="44">
        <v>13810.6637586</v>
      </c>
      <c r="J283" s="43">
        <v>9263</v>
      </c>
      <c r="K283" s="44" t="s">
        <v>987</v>
      </c>
      <c r="L283" s="44" t="s">
        <v>987</v>
      </c>
      <c r="M283" s="44" t="s">
        <v>1</v>
      </c>
      <c r="N283" s="44" t="s">
        <v>145</v>
      </c>
      <c r="O283" s="44" t="s">
        <v>980</v>
      </c>
      <c r="P283" s="44" t="s">
        <v>1</v>
      </c>
      <c r="Q283" s="45">
        <v>40030</v>
      </c>
      <c r="R283" s="44" t="s">
        <v>168</v>
      </c>
      <c r="S283" s="44" t="s">
        <v>1</v>
      </c>
      <c r="T283" s="44" t="s">
        <v>1</v>
      </c>
      <c r="U283" s="44" t="s">
        <v>1</v>
      </c>
      <c r="V283" s="44" t="s">
        <v>1</v>
      </c>
      <c r="W283" s="44" t="s">
        <v>1</v>
      </c>
      <c r="X283" s="44">
        <v>0</v>
      </c>
      <c r="Y283" s="44">
        <v>0</v>
      </c>
      <c r="Z283" s="44">
        <v>0</v>
      </c>
      <c r="AA283" s="44">
        <v>0</v>
      </c>
      <c r="AB283" s="44">
        <v>0</v>
      </c>
      <c r="AC283" s="44">
        <v>0</v>
      </c>
      <c r="AD283" s="44">
        <v>0</v>
      </c>
      <c r="AE283" s="44">
        <v>0</v>
      </c>
      <c r="AF283" s="44">
        <v>0</v>
      </c>
      <c r="AG283" s="44" t="s">
        <v>1</v>
      </c>
      <c r="AH283" s="44" t="s">
        <v>1</v>
      </c>
      <c r="AI283" s="44" t="s">
        <v>1</v>
      </c>
      <c r="AJ283" s="44" t="s">
        <v>1</v>
      </c>
      <c r="AK283" s="44" t="s">
        <v>1</v>
      </c>
      <c r="AL283" s="44" t="s">
        <v>1</v>
      </c>
      <c r="AM283" s="44" t="s">
        <v>1</v>
      </c>
      <c r="AN283" s="44" t="s">
        <v>1</v>
      </c>
      <c r="AO283" s="44" t="s">
        <v>224</v>
      </c>
      <c r="AP283" s="44" t="s">
        <v>312</v>
      </c>
      <c r="AQ283" s="44" t="s">
        <v>583</v>
      </c>
      <c r="AR283" s="44" t="s">
        <v>1</v>
      </c>
      <c r="AS283" s="44" t="s">
        <v>152</v>
      </c>
      <c r="AT283" s="44" t="s">
        <v>153</v>
      </c>
      <c r="AU283" s="44" t="s">
        <v>154</v>
      </c>
      <c r="AV283" s="44" t="s">
        <v>154</v>
      </c>
      <c r="AW283" s="44">
        <v>13810.6637586</v>
      </c>
      <c r="AX283" s="44" t="s">
        <v>981</v>
      </c>
      <c r="AY283" s="44">
        <v>13565.005959667218</v>
      </c>
      <c r="AZ283" s="44">
        <v>8478942.9777711369</v>
      </c>
    </row>
    <row r="284" spans="1:52" ht="12.75" customHeight="1" x14ac:dyDescent="0.25">
      <c r="A284" s="43">
        <v>283</v>
      </c>
      <c r="B284" s="43">
        <v>16871</v>
      </c>
      <c r="C284" s="43">
        <v>16871</v>
      </c>
      <c r="D284" s="44" t="s">
        <v>988</v>
      </c>
      <c r="E284" s="44">
        <v>322.81482212831696</v>
      </c>
      <c r="F284" s="44" t="s">
        <v>989</v>
      </c>
      <c r="G284" s="44">
        <v>15815.646188299999</v>
      </c>
      <c r="H284" s="44" t="s">
        <v>990</v>
      </c>
      <c r="I284" s="44">
        <v>15815.6461421</v>
      </c>
      <c r="J284" s="43">
        <v>9199</v>
      </c>
      <c r="K284" s="44" t="s">
        <v>990</v>
      </c>
      <c r="L284" s="44" t="s">
        <v>990</v>
      </c>
      <c r="M284" s="44" t="s">
        <v>1</v>
      </c>
      <c r="N284" s="44" t="s">
        <v>145</v>
      </c>
      <c r="O284" s="44" t="s">
        <v>980</v>
      </c>
      <c r="P284" s="44" t="s">
        <v>1</v>
      </c>
      <c r="Q284" s="45">
        <v>40030</v>
      </c>
      <c r="R284" s="44" t="s">
        <v>168</v>
      </c>
      <c r="S284" s="44" t="s">
        <v>1</v>
      </c>
      <c r="T284" s="44" t="s">
        <v>1</v>
      </c>
      <c r="U284" s="44" t="s">
        <v>1</v>
      </c>
      <c r="V284" s="44" t="s">
        <v>1</v>
      </c>
      <c r="W284" s="44" t="s">
        <v>1</v>
      </c>
      <c r="X284" s="44">
        <v>0</v>
      </c>
      <c r="Y284" s="44">
        <v>0</v>
      </c>
      <c r="Z284" s="44">
        <v>0</v>
      </c>
      <c r="AA284" s="44">
        <v>0</v>
      </c>
      <c r="AB284" s="44">
        <v>0</v>
      </c>
      <c r="AC284" s="44">
        <v>0</v>
      </c>
      <c r="AD284" s="44">
        <v>0</v>
      </c>
      <c r="AE284" s="44">
        <v>0</v>
      </c>
      <c r="AF284" s="44">
        <v>0</v>
      </c>
      <c r="AG284" s="44" t="s">
        <v>1</v>
      </c>
      <c r="AH284" s="44" t="s">
        <v>1</v>
      </c>
      <c r="AI284" s="44" t="s">
        <v>1</v>
      </c>
      <c r="AJ284" s="44" t="s">
        <v>1</v>
      </c>
      <c r="AK284" s="44" t="s">
        <v>1</v>
      </c>
      <c r="AL284" s="44" t="s">
        <v>1</v>
      </c>
      <c r="AM284" s="44" t="s">
        <v>1</v>
      </c>
      <c r="AN284" s="44" t="s">
        <v>1</v>
      </c>
      <c r="AO284" s="44" t="s">
        <v>199</v>
      </c>
      <c r="AP284" s="44" t="s">
        <v>312</v>
      </c>
      <c r="AQ284" s="44" t="s">
        <v>583</v>
      </c>
      <c r="AR284" s="44" t="s">
        <v>1</v>
      </c>
      <c r="AS284" s="44" t="s">
        <v>152</v>
      </c>
      <c r="AT284" s="44" t="s">
        <v>153</v>
      </c>
      <c r="AU284" s="44" t="s">
        <v>154</v>
      </c>
      <c r="AV284" s="44" t="s">
        <v>154</v>
      </c>
      <c r="AW284" s="44">
        <v>15815.6461421</v>
      </c>
      <c r="AX284" s="44" t="s">
        <v>981</v>
      </c>
      <c r="AY284" s="44">
        <v>15815.6461421243</v>
      </c>
      <c r="AZ284" s="44">
        <v>14061891.942035081</v>
      </c>
    </row>
    <row r="285" spans="1:52" ht="12.75" customHeight="1" x14ac:dyDescent="0.25">
      <c r="A285" s="43">
        <v>284</v>
      </c>
      <c r="B285" s="43">
        <v>16872</v>
      </c>
      <c r="C285" s="43">
        <v>16872</v>
      </c>
      <c r="D285" s="44" t="s">
        <v>991</v>
      </c>
      <c r="E285" s="44">
        <v>320.73916851190739</v>
      </c>
      <c r="F285" s="44" t="s">
        <v>992</v>
      </c>
      <c r="G285" s="44">
        <v>15903.3040365</v>
      </c>
      <c r="H285" s="44" t="s">
        <v>993</v>
      </c>
      <c r="I285" s="44">
        <v>15903.303529700001</v>
      </c>
      <c r="J285" s="43">
        <v>9200</v>
      </c>
      <c r="K285" s="44" t="s">
        <v>993</v>
      </c>
      <c r="L285" s="44" t="s">
        <v>993</v>
      </c>
      <c r="M285" s="44" t="s">
        <v>1</v>
      </c>
      <c r="N285" s="44" t="s">
        <v>145</v>
      </c>
      <c r="O285" s="44" t="s">
        <v>980</v>
      </c>
      <c r="P285" s="44" t="s">
        <v>1</v>
      </c>
      <c r="Q285" s="45">
        <v>40030</v>
      </c>
      <c r="R285" s="44" t="s">
        <v>168</v>
      </c>
      <c r="S285" s="44" t="s">
        <v>1</v>
      </c>
      <c r="T285" s="44" t="s">
        <v>1</v>
      </c>
      <c r="U285" s="44" t="s">
        <v>1</v>
      </c>
      <c r="V285" s="44" t="s">
        <v>1</v>
      </c>
      <c r="W285" s="44" t="s">
        <v>1</v>
      </c>
      <c r="X285" s="44">
        <v>0</v>
      </c>
      <c r="Y285" s="44">
        <v>0</v>
      </c>
      <c r="Z285" s="44">
        <v>0</v>
      </c>
      <c r="AA285" s="44">
        <v>0</v>
      </c>
      <c r="AB285" s="44">
        <v>0</v>
      </c>
      <c r="AC285" s="44">
        <v>0</v>
      </c>
      <c r="AD285" s="44">
        <v>0</v>
      </c>
      <c r="AE285" s="44">
        <v>0</v>
      </c>
      <c r="AF285" s="44">
        <v>0</v>
      </c>
      <c r="AG285" s="44" t="s">
        <v>1</v>
      </c>
      <c r="AH285" s="44" t="s">
        <v>1</v>
      </c>
      <c r="AI285" s="44" t="s">
        <v>1</v>
      </c>
      <c r="AJ285" s="44" t="s">
        <v>1</v>
      </c>
      <c r="AK285" s="44" t="s">
        <v>1</v>
      </c>
      <c r="AL285" s="44" t="s">
        <v>1</v>
      </c>
      <c r="AM285" s="44" t="s">
        <v>1</v>
      </c>
      <c r="AN285" s="44" t="s">
        <v>1</v>
      </c>
      <c r="AO285" s="44" t="s">
        <v>363</v>
      </c>
      <c r="AP285" s="44" t="s">
        <v>312</v>
      </c>
      <c r="AQ285" s="44" t="s">
        <v>583</v>
      </c>
      <c r="AR285" s="44" t="s">
        <v>1</v>
      </c>
      <c r="AS285" s="44" t="s">
        <v>152</v>
      </c>
      <c r="AT285" s="44" t="s">
        <v>153</v>
      </c>
      <c r="AU285" s="44" t="s">
        <v>154</v>
      </c>
      <c r="AV285" s="44" t="s">
        <v>154</v>
      </c>
      <c r="AW285" s="44">
        <v>15903.303529700001</v>
      </c>
      <c r="AX285" s="44" t="s">
        <v>981</v>
      </c>
      <c r="AY285" s="44">
        <v>15900.550729222152</v>
      </c>
      <c r="AZ285" s="44">
        <v>13971936.108939825</v>
      </c>
    </row>
    <row r="286" spans="1:52" ht="12.75" customHeight="1" x14ac:dyDescent="0.25">
      <c r="A286" s="43">
        <v>285</v>
      </c>
      <c r="B286" s="43">
        <v>16874</v>
      </c>
      <c r="C286" s="43">
        <v>16874</v>
      </c>
      <c r="D286" s="44" t="s">
        <v>994</v>
      </c>
      <c r="E286" s="44">
        <v>159.13787388842232</v>
      </c>
      <c r="F286" s="44" t="s">
        <v>995</v>
      </c>
      <c r="G286" s="44">
        <v>10532.2757434</v>
      </c>
      <c r="H286" s="44" t="s">
        <v>996</v>
      </c>
      <c r="I286" s="44">
        <v>10532.275712500001</v>
      </c>
      <c r="J286" s="43">
        <v>9198</v>
      </c>
      <c r="K286" s="44" t="s">
        <v>996</v>
      </c>
      <c r="L286" s="44" t="s">
        <v>996</v>
      </c>
      <c r="M286" s="44" t="s">
        <v>1</v>
      </c>
      <c r="N286" s="44" t="s">
        <v>145</v>
      </c>
      <c r="O286" s="44" t="s">
        <v>980</v>
      </c>
      <c r="P286" s="44" t="s">
        <v>1</v>
      </c>
      <c r="Q286" s="45">
        <v>40030</v>
      </c>
      <c r="R286" s="44" t="s">
        <v>168</v>
      </c>
      <c r="S286" s="44" t="s">
        <v>1</v>
      </c>
      <c r="T286" s="44" t="s">
        <v>1</v>
      </c>
      <c r="U286" s="44" t="s">
        <v>1</v>
      </c>
      <c r="V286" s="44" t="s">
        <v>1</v>
      </c>
      <c r="W286" s="44" t="s">
        <v>1</v>
      </c>
      <c r="X286" s="44">
        <v>0</v>
      </c>
      <c r="Y286" s="44">
        <v>0</v>
      </c>
      <c r="Z286" s="44">
        <v>0</v>
      </c>
      <c r="AA286" s="44">
        <v>0</v>
      </c>
      <c r="AB286" s="44">
        <v>0</v>
      </c>
      <c r="AC286" s="44">
        <v>0</v>
      </c>
      <c r="AD286" s="44">
        <v>0</v>
      </c>
      <c r="AE286" s="44">
        <v>0</v>
      </c>
      <c r="AF286" s="44">
        <v>0</v>
      </c>
      <c r="AG286" s="44" t="s">
        <v>1</v>
      </c>
      <c r="AH286" s="44" t="s">
        <v>1</v>
      </c>
      <c r="AI286" s="44" t="s">
        <v>1</v>
      </c>
      <c r="AJ286" s="44" t="s">
        <v>1</v>
      </c>
      <c r="AK286" s="44" t="s">
        <v>1</v>
      </c>
      <c r="AL286" s="44" t="s">
        <v>1</v>
      </c>
      <c r="AM286" s="44" t="s">
        <v>1</v>
      </c>
      <c r="AN286" s="44" t="s">
        <v>1</v>
      </c>
      <c r="AO286" s="44" t="s">
        <v>199</v>
      </c>
      <c r="AP286" s="44" t="s">
        <v>312</v>
      </c>
      <c r="AQ286" s="44" t="s">
        <v>583</v>
      </c>
      <c r="AR286" s="44" t="s">
        <v>1</v>
      </c>
      <c r="AS286" s="44" t="s">
        <v>152</v>
      </c>
      <c r="AT286" s="44" t="s">
        <v>153</v>
      </c>
      <c r="AU286" s="44" t="s">
        <v>154</v>
      </c>
      <c r="AV286" s="44" t="s">
        <v>154</v>
      </c>
      <c r="AW286" s="44">
        <v>10532.275712500001</v>
      </c>
      <c r="AX286" s="44" t="s">
        <v>981</v>
      </c>
      <c r="AY286" s="44">
        <v>10532.275712504419</v>
      </c>
      <c r="AZ286" s="44">
        <v>6932089.0521096131</v>
      </c>
    </row>
    <row r="287" spans="1:52" ht="12.75" customHeight="1" x14ac:dyDescent="0.25">
      <c r="A287" s="43">
        <v>286</v>
      </c>
      <c r="B287" s="43">
        <v>16878</v>
      </c>
      <c r="C287" s="43">
        <v>16878</v>
      </c>
      <c r="D287" s="44" t="s">
        <v>997</v>
      </c>
      <c r="E287" s="44">
        <v>184.67652167513873</v>
      </c>
      <c r="F287" s="44" t="s">
        <v>998</v>
      </c>
      <c r="G287" s="44">
        <v>20950.561923699999</v>
      </c>
      <c r="H287" s="44" t="s">
        <v>999</v>
      </c>
      <c r="I287" s="44">
        <v>20950.5619339</v>
      </c>
      <c r="J287" s="43">
        <v>9176</v>
      </c>
      <c r="K287" s="44" t="s">
        <v>999</v>
      </c>
      <c r="L287" s="44" t="s">
        <v>999</v>
      </c>
      <c r="M287" s="44" t="s">
        <v>1</v>
      </c>
      <c r="N287" s="44" t="s">
        <v>145</v>
      </c>
      <c r="O287" s="44" t="s">
        <v>980</v>
      </c>
      <c r="P287" s="44" t="s">
        <v>1</v>
      </c>
      <c r="Q287" s="45">
        <v>40030</v>
      </c>
      <c r="R287" s="44" t="s">
        <v>168</v>
      </c>
      <c r="S287" s="44" t="s">
        <v>1</v>
      </c>
      <c r="T287" s="44" t="s">
        <v>1</v>
      </c>
      <c r="U287" s="44" t="s">
        <v>1</v>
      </c>
      <c r="V287" s="44" t="s">
        <v>1</v>
      </c>
      <c r="W287" s="44" t="s">
        <v>1</v>
      </c>
      <c r="X287" s="44">
        <v>0</v>
      </c>
      <c r="Y287" s="44">
        <v>0</v>
      </c>
      <c r="Z287" s="44">
        <v>0</v>
      </c>
      <c r="AA287" s="44">
        <v>0</v>
      </c>
      <c r="AB287" s="44">
        <v>0</v>
      </c>
      <c r="AC287" s="44">
        <v>0</v>
      </c>
      <c r="AD287" s="44">
        <v>0</v>
      </c>
      <c r="AE287" s="44">
        <v>0</v>
      </c>
      <c r="AF287" s="44">
        <v>0</v>
      </c>
      <c r="AG287" s="44" t="s">
        <v>1</v>
      </c>
      <c r="AH287" s="44" t="s">
        <v>1</v>
      </c>
      <c r="AI287" s="44" t="s">
        <v>1</v>
      </c>
      <c r="AJ287" s="44" t="s">
        <v>1</v>
      </c>
      <c r="AK287" s="44" t="s">
        <v>1</v>
      </c>
      <c r="AL287" s="44" t="s">
        <v>1</v>
      </c>
      <c r="AM287" s="44" t="s">
        <v>1</v>
      </c>
      <c r="AN287" s="44" t="s">
        <v>1</v>
      </c>
      <c r="AO287" s="44" t="s">
        <v>256</v>
      </c>
      <c r="AP287" s="44" t="s">
        <v>312</v>
      </c>
      <c r="AQ287" s="44" t="s">
        <v>583</v>
      </c>
      <c r="AR287" s="44" t="s">
        <v>1</v>
      </c>
      <c r="AS287" s="44" t="s">
        <v>152</v>
      </c>
      <c r="AT287" s="44" t="s">
        <v>153</v>
      </c>
      <c r="AU287" s="44" t="s">
        <v>154</v>
      </c>
      <c r="AV287" s="44" t="s">
        <v>154</v>
      </c>
      <c r="AW287" s="44">
        <v>20950.5619339</v>
      </c>
      <c r="AX287" s="44" t="s">
        <v>981</v>
      </c>
      <c r="AY287" s="44">
        <v>14133.243974450588</v>
      </c>
      <c r="AZ287" s="44">
        <v>8044531.3279735763</v>
      </c>
    </row>
    <row r="288" spans="1:52" ht="12.75" customHeight="1" x14ac:dyDescent="0.25">
      <c r="A288" s="43">
        <v>287</v>
      </c>
      <c r="B288" s="43">
        <v>23398</v>
      </c>
      <c r="C288" s="43">
        <v>23398</v>
      </c>
      <c r="D288" s="44" t="s">
        <v>1000</v>
      </c>
      <c r="E288" s="44">
        <v>5.9930547177191196</v>
      </c>
      <c r="F288" s="44" t="s">
        <v>1001</v>
      </c>
      <c r="G288" s="44">
        <v>12738.2854553</v>
      </c>
      <c r="H288" s="44" t="s">
        <v>1002</v>
      </c>
      <c r="I288" s="44">
        <v>12738.285592599999</v>
      </c>
      <c r="J288" s="43">
        <v>9292</v>
      </c>
      <c r="K288" s="44" t="s">
        <v>1002</v>
      </c>
      <c r="L288" s="44" t="s">
        <v>1002</v>
      </c>
      <c r="M288" s="44" t="s">
        <v>1</v>
      </c>
      <c r="N288" s="44" t="s">
        <v>145</v>
      </c>
      <c r="O288" s="44" t="s">
        <v>980</v>
      </c>
      <c r="P288" s="44" t="s">
        <v>1</v>
      </c>
      <c r="Q288" s="45">
        <v>40030</v>
      </c>
      <c r="R288" s="44" t="s">
        <v>168</v>
      </c>
      <c r="S288" s="44" t="s">
        <v>1</v>
      </c>
      <c r="T288" s="44" t="s">
        <v>1</v>
      </c>
      <c r="U288" s="44" t="s">
        <v>1</v>
      </c>
      <c r="V288" s="44" t="s">
        <v>1</v>
      </c>
      <c r="W288" s="44" t="s">
        <v>1</v>
      </c>
      <c r="X288" s="44">
        <v>0</v>
      </c>
      <c r="Y288" s="44">
        <v>0</v>
      </c>
      <c r="Z288" s="44">
        <v>0</v>
      </c>
      <c r="AA288" s="44">
        <v>0</v>
      </c>
      <c r="AB288" s="44">
        <v>0</v>
      </c>
      <c r="AC288" s="44">
        <v>0</v>
      </c>
      <c r="AD288" s="44">
        <v>0</v>
      </c>
      <c r="AE288" s="44">
        <v>0</v>
      </c>
      <c r="AF288" s="44">
        <v>0</v>
      </c>
      <c r="AG288" s="44" t="s">
        <v>1</v>
      </c>
      <c r="AH288" s="44" t="s">
        <v>1</v>
      </c>
      <c r="AI288" s="44" t="s">
        <v>1</v>
      </c>
      <c r="AJ288" s="44" t="s">
        <v>1</v>
      </c>
      <c r="AK288" s="44" t="s">
        <v>1</v>
      </c>
      <c r="AL288" s="44" t="s">
        <v>1</v>
      </c>
      <c r="AM288" s="44" t="s">
        <v>1</v>
      </c>
      <c r="AN288" s="44" t="s">
        <v>1</v>
      </c>
      <c r="AO288" s="44" t="s">
        <v>319</v>
      </c>
      <c r="AP288" s="44" t="s">
        <v>312</v>
      </c>
      <c r="AQ288" s="44" t="s">
        <v>583</v>
      </c>
      <c r="AR288" s="44" t="s">
        <v>1</v>
      </c>
      <c r="AS288" s="44" t="s">
        <v>152</v>
      </c>
      <c r="AT288" s="44" t="s">
        <v>153</v>
      </c>
      <c r="AU288" s="44" t="s">
        <v>154</v>
      </c>
      <c r="AV288" s="44" t="s">
        <v>154</v>
      </c>
      <c r="AW288" s="44">
        <v>12738.285592599999</v>
      </c>
      <c r="AX288" s="44" t="s">
        <v>981</v>
      </c>
      <c r="AY288" s="44">
        <v>3746.2025980131634</v>
      </c>
      <c r="AZ288" s="44">
        <v>261056.05492506284</v>
      </c>
    </row>
    <row r="289" spans="1:52" ht="12.75" customHeight="1" x14ac:dyDescent="0.25">
      <c r="A289" s="43">
        <v>288</v>
      </c>
      <c r="B289" s="43">
        <v>23408</v>
      </c>
      <c r="C289" s="43">
        <v>23408</v>
      </c>
      <c r="D289" s="44" t="s">
        <v>1003</v>
      </c>
      <c r="E289" s="44">
        <v>70.805608622122662</v>
      </c>
      <c r="F289" s="44" t="s">
        <v>1004</v>
      </c>
      <c r="G289" s="44">
        <v>7581.5712994400001</v>
      </c>
      <c r="H289" s="44" t="s">
        <v>1005</v>
      </c>
      <c r="I289" s="44">
        <v>7581.5710003499998</v>
      </c>
      <c r="J289" s="43">
        <v>9262</v>
      </c>
      <c r="K289" s="44" t="s">
        <v>1005</v>
      </c>
      <c r="L289" s="44" t="s">
        <v>1005</v>
      </c>
      <c r="M289" s="44" t="s">
        <v>1</v>
      </c>
      <c r="N289" s="44" t="s">
        <v>145</v>
      </c>
      <c r="O289" s="44" t="s">
        <v>980</v>
      </c>
      <c r="P289" s="44" t="s">
        <v>1</v>
      </c>
      <c r="Q289" s="45">
        <v>40030</v>
      </c>
      <c r="R289" s="44" t="s">
        <v>168</v>
      </c>
      <c r="S289" s="44" t="s">
        <v>1</v>
      </c>
      <c r="T289" s="44" t="s">
        <v>1</v>
      </c>
      <c r="U289" s="44" t="s">
        <v>1</v>
      </c>
      <c r="V289" s="44" t="s">
        <v>1</v>
      </c>
      <c r="W289" s="44" t="s">
        <v>1</v>
      </c>
      <c r="X289" s="44">
        <v>0</v>
      </c>
      <c r="Y289" s="44">
        <v>0</v>
      </c>
      <c r="Z289" s="44">
        <v>0</v>
      </c>
      <c r="AA289" s="44">
        <v>0</v>
      </c>
      <c r="AB289" s="44">
        <v>0</v>
      </c>
      <c r="AC289" s="44">
        <v>0</v>
      </c>
      <c r="AD289" s="44">
        <v>0</v>
      </c>
      <c r="AE289" s="44">
        <v>0</v>
      </c>
      <c r="AF289" s="44">
        <v>0</v>
      </c>
      <c r="AG289" s="44" t="s">
        <v>1</v>
      </c>
      <c r="AH289" s="44" t="s">
        <v>1</v>
      </c>
      <c r="AI289" s="44" t="s">
        <v>1</v>
      </c>
      <c r="AJ289" s="44" t="s">
        <v>1</v>
      </c>
      <c r="AK289" s="44" t="s">
        <v>1</v>
      </c>
      <c r="AL289" s="44" t="s">
        <v>1</v>
      </c>
      <c r="AM289" s="44" t="s">
        <v>1</v>
      </c>
      <c r="AN289" s="44" t="s">
        <v>1</v>
      </c>
      <c r="AO289" s="44" t="s">
        <v>224</v>
      </c>
      <c r="AP289" s="44" t="s">
        <v>312</v>
      </c>
      <c r="AQ289" s="44" t="s">
        <v>583</v>
      </c>
      <c r="AR289" s="44" t="s">
        <v>1</v>
      </c>
      <c r="AS289" s="44" t="s">
        <v>152</v>
      </c>
      <c r="AT289" s="44" t="s">
        <v>153</v>
      </c>
      <c r="AU289" s="44" t="s">
        <v>154</v>
      </c>
      <c r="AV289" s="44" t="s">
        <v>154</v>
      </c>
      <c r="AW289" s="44">
        <v>7581.5710003499998</v>
      </c>
      <c r="AX289" s="44" t="s">
        <v>981</v>
      </c>
      <c r="AY289" s="44">
        <v>7581.5710003470158</v>
      </c>
      <c r="AZ289" s="44">
        <v>3084283.5688808216</v>
      </c>
    </row>
    <row r="290" spans="1:52" ht="12.75" customHeight="1" x14ac:dyDescent="0.25">
      <c r="A290" s="43">
        <v>289</v>
      </c>
      <c r="B290" s="43">
        <v>26262</v>
      </c>
      <c r="C290" s="43">
        <v>26262</v>
      </c>
      <c r="D290" s="44" t="s">
        <v>1006</v>
      </c>
      <c r="E290" s="44">
        <v>319.94193477170717</v>
      </c>
      <c r="F290" s="44" t="s">
        <v>1007</v>
      </c>
      <c r="G290" s="44">
        <v>15873.038226999999</v>
      </c>
      <c r="H290" s="44" t="s">
        <v>1008</v>
      </c>
      <c r="I290" s="44">
        <v>15873.0377792</v>
      </c>
      <c r="J290" s="43">
        <v>9207</v>
      </c>
      <c r="K290" s="44" t="s">
        <v>1008</v>
      </c>
      <c r="L290" s="44" t="s">
        <v>1008</v>
      </c>
      <c r="M290" s="44" t="s">
        <v>1</v>
      </c>
      <c r="N290" s="44" t="s">
        <v>145</v>
      </c>
      <c r="O290" s="44" t="s">
        <v>980</v>
      </c>
      <c r="P290" s="44" t="s">
        <v>1</v>
      </c>
      <c r="Q290" s="45">
        <v>40030</v>
      </c>
      <c r="R290" s="44" t="s">
        <v>168</v>
      </c>
      <c r="S290" s="44" t="s">
        <v>1</v>
      </c>
      <c r="T290" s="44" t="s">
        <v>1</v>
      </c>
      <c r="U290" s="44" t="s">
        <v>1</v>
      </c>
      <c r="V290" s="44" t="s">
        <v>1</v>
      </c>
      <c r="W290" s="44" t="s">
        <v>1</v>
      </c>
      <c r="X290" s="44">
        <v>0</v>
      </c>
      <c r="Y290" s="44">
        <v>0</v>
      </c>
      <c r="Z290" s="44">
        <v>0</v>
      </c>
      <c r="AA290" s="44">
        <v>0</v>
      </c>
      <c r="AB290" s="44">
        <v>0</v>
      </c>
      <c r="AC290" s="44">
        <v>0</v>
      </c>
      <c r="AD290" s="44">
        <v>0</v>
      </c>
      <c r="AE290" s="44">
        <v>0</v>
      </c>
      <c r="AF290" s="44">
        <v>0</v>
      </c>
      <c r="AG290" s="44" t="s">
        <v>1</v>
      </c>
      <c r="AH290" s="44" t="s">
        <v>1</v>
      </c>
      <c r="AI290" s="44" t="s">
        <v>1</v>
      </c>
      <c r="AJ290" s="44" t="s">
        <v>1</v>
      </c>
      <c r="AK290" s="44" t="s">
        <v>1</v>
      </c>
      <c r="AL290" s="44" t="s">
        <v>1</v>
      </c>
      <c r="AM290" s="44" t="s">
        <v>1</v>
      </c>
      <c r="AN290" s="44" t="s">
        <v>1</v>
      </c>
      <c r="AO290" s="44" t="s">
        <v>183</v>
      </c>
      <c r="AP290" s="44" t="s">
        <v>312</v>
      </c>
      <c r="AQ290" s="44" t="s">
        <v>583</v>
      </c>
      <c r="AR290" s="44" t="s">
        <v>1</v>
      </c>
      <c r="AS290" s="44" t="s">
        <v>152</v>
      </c>
      <c r="AT290" s="44" t="s">
        <v>153</v>
      </c>
      <c r="AU290" s="44" t="s">
        <v>154</v>
      </c>
      <c r="AV290" s="44" t="s">
        <v>154</v>
      </c>
      <c r="AW290" s="44">
        <v>15873.0377792</v>
      </c>
      <c r="AX290" s="44" t="s">
        <v>981</v>
      </c>
      <c r="AY290" s="44">
        <v>15873.037779217464</v>
      </c>
      <c r="AZ290" s="44">
        <v>13936638.72344953</v>
      </c>
    </row>
    <row r="291" spans="1:52" ht="12.75" customHeight="1" x14ac:dyDescent="0.25">
      <c r="A291" s="43">
        <v>290</v>
      </c>
      <c r="B291" s="43">
        <v>28128</v>
      </c>
      <c r="C291" s="43">
        <v>28128</v>
      </c>
      <c r="D291" s="44" t="s">
        <v>1009</v>
      </c>
      <c r="E291" s="44">
        <v>239.66659616583374</v>
      </c>
      <c r="F291" s="44" t="s">
        <v>1010</v>
      </c>
      <c r="G291" s="44">
        <v>13151.773790699999</v>
      </c>
      <c r="H291" s="44" t="s">
        <v>1011</v>
      </c>
      <c r="I291" s="44">
        <v>13151.7742254</v>
      </c>
      <c r="J291" s="43">
        <v>9197</v>
      </c>
      <c r="K291" s="44" t="s">
        <v>1011</v>
      </c>
      <c r="L291" s="44" t="s">
        <v>1011</v>
      </c>
      <c r="M291" s="44" t="s">
        <v>1</v>
      </c>
      <c r="N291" s="44" t="s">
        <v>145</v>
      </c>
      <c r="O291" s="44" t="s">
        <v>980</v>
      </c>
      <c r="P291" s="44" t="s">
        <v>1</v>
      </c>
      <c r="Q291" s="45">
        <v>40030</v>
      </c>
      <c r="R291" s="44" t="s">
        <v>168</v>
      </c>
      <c r="S291" s="44" t="s">
        <v>1</v>
      </c>
      <c r="T291" s="44" t="s">
        <v>1</v>
      </c>
      <c r="U291" s="44" t="s">
        <v>1</v>
      </c>
      <c r="V291" s="44" t="s">
        <v>1</v>
      </c>
      <c r="W291" s="44" t="s">
        <v>1</v>
      </c>
      <c r="X291" s="44">
        <v>0</v>
      </c>
      <c r="Y291" s="44">
        <v>0</v>
      </c>
      <c r="Z291" s="44">
        <v>0</v>
      </c>
      <c r="AA291" s="44">
        <v>0</v>
      </c>
      <c r="AB291" s="44">
        <v>0</v>
      </c>
      <c r="AC291" s="44">
        <v>0</v>
      </c>
      <c r="AD291" s="44">
        <v>0</v>
      </c>
      <c r="AE291" s="44">
        <v>0</v>
      </c>
      <c r="AF291" s="44">
        <v>0</v>
      </c>
      <c r="AG291" s="44" t="s">
        <v>1</v>
      </c>
      <c r="AH291" s="44" t="s">
        <v>1</v>
      </c>
      <c r="AI291" s="44" t="s">
        <v>1</v>
      </c>
      <c r="AJ291" s="44" t="s">
        <v>1</v>
      </c>
      <c r="AK291" s="44" t="s">
        <v>1</v>
      </c>
      <c r="AL291" s="44" t="s">
        <v>1</v>
      </c>
      <c r="AM291" s="44" t="s">
        <v>1</v>
      </c>
      <c r="AN291" s="44" t="s">
        <v>1</v>
      </c>
      <c r="AO291" s="44" t="s">
        <v>260</v>
      </c>
      <c r="AP291" s="44" t="s">
        <v>312</v>
      </c>
      <c r="AQ291" s="44" t="s">
        <v>583</v>
      </c>
      <c r="AR291" s="44" t="s">
        <v>1</v>
      </c>
      <c r="AS291" s="44" t="s">
        <v>152</v>
      </c>
      <c r="AT291" s="44" t="s">
        <v>153</v>
      </c>
      <c r="AU291" s="44" t="s">
        <v>154</v>
      </c>
      <c r="AV291" s="44" t="s">
        <v>154</v>
      </c>
      <c r="AW291" s="44">
        <v>13151.7742254</v>
      </c>
      <c r="AX291" s="44" t="s">
        <v>981</v>
      </c>
      <c r="AY291" s="44">
        <v>13151.774225406507</v>
      </c>
      <c r="AZ291" s="44">
        <v>10439913.968282279</v>
      </c>
    </row>
    <row r="292" spans="1:52" ht="12.75" customHeight="1" x14ac:dyDescent="0.25">
      <c r="A292" s="43">
        <v>291</v>
      </c>
      <c r="B292" s="43">
        <v>28182</v>
      </c>
      <c r="C292" s="43">
        <v>28182</v>
      </c>
      <c r="D292" s="44" t="s">
        <v>1012</v>
      </c>
      <c r="E292" s="44">
        <v>377.24607198618321</v>
      </c>
      <c r="F292" s="44" t="s">
        <v>1013</v>
      </c>
      <c r="G292" s="44">
        <v>18414.920165799998</v>
      </c>
      <c r="H292" s="44" t="s">
        <v>1014</v>
      </c>
      <c r="I292" s="44">
        <v>18414.920038299999</v>
      </c>
      <c r="J292" s="43">
        <v>9196</v>
      </c>
      <c r="K292" s="44" t="s">
        <v>1014</v>
      </c>
      <c r="L292" s="44" t="s">
        <v>1014</v>
      </c>
      <c r="M292" s="44" t="s">
        <v>1</v>
      </c>
      <c r="N292" s="44" t="s">
        <v>145</v>
      </c>
      <c r="O292" s="44" t="s">
        <v>980</v>
      </c>
      <c r="P292" s="44" t="s">
        <v>1</v>
      </c>
      <c r="Q292" s="45">
        <v>40030</v>
      </c>
      <c r="R292" s="44" t="s">
        <v>168</v>
      </c>
      <c r="S292" s="44" t="s">
        <v>1</v>
      </c>
      <c r="T292" s="44" t="s">
        <v>1</v>
      </c>
      <c r="U292" s="44" t="s">
        <v>1</v>
      </c>
      <c r="V292" s="44" t="s">
        <v>1</v>
      </c>
      <c r="W292" s="44" t="s">
        <v>1</v>
      </c>
      <c r="X292" s="44">
        <v>0</v>
      </c>
      <c r="Y292" s="44">
        <v>0</v>
      </c>
      <c r="Z292" s="44">
        <v>0</v>
      </c>
      <c r="AA292" s="44">
        <v>0</v>
      </c>
      <c r="AB292" s="44">
        <v>0</v>
      </c>
      <c r="AC292" s="44">
        <v>0</v>
      </c>
      <c r="AD292" s="44">
        <v>0</v>
      </c>
      <c r="AE292" s="44">
        <v>0</v>
      </c>
      <c r="AF292" s="44">
        <v>0</v>
      </c>
      <c r="AG292" s="44" t="s">
        <v>1</v>
      </c>
      <c r="AH292" s="44" t="s">
        <v>1</v>
      </c>
      <c r="AI292" s="44" t="s">
        <v>1</v>
      </c>
      <c r="AJ292" s="44" t="s">
        <v>1</v>
      </c>
      <c r="AK292" s="44" t="s">
        <v>1</v>
      </c>
      <c r="AL292" s="44" t="s">
        <v>1</v>
      </c>
      <c r="AM292" s="44" t="s">
        <v>1</v>
      </c>
      <c r="AN292" s="44" t="s">
        <v>1</v>
      </c>
      <c r="AO292" s="44" t="s">
        <v>228</v>
      </c>
      <c r="AP292" s="44" t="s">
        <v>312</v>
      </c>
      <c r="AQ292" s="44" t="s">
        <v>583</v>
      </c>
      <c r="AR292" s="44" t="s">
        <v>1</v>
      </c>
      <c r="AS292" s="44" t="s">
        <v>152</v>
      </c>
      <c r="AT292" s="44" t="s">
        <v>153</v>
      </c>
      <c r="AU292" s="44" t="s">
        <v>154</v>
      </c>
      <c r="AV292" s="44" t="s">
        <v>154</v>
      </c>
      <c r="AW292" s="44">
        <v>18414.920038299999</v>
      </c>
      <c r="AX292" s="44" t="s">
        <v>981</v>
      </c>
      <c r="AY292" s="44">
        <v>17319.020194944791</v>
      </c>
      <c r="AZ292" s="44">
        <v>16432582.33368941</v>
      </c>
    </row>
    <row r="293" spans="1:52" ht="12.75" customHeight="1" x14ac:dyDescent="0.25">
      <c r="A293" s="43">
        <v>292</v>
      </c>
      <c r="B293" s="43">
        <v>29579</v>
      </c>
      <c r="C293" s="43">
        <v>29579</v>
      </c>
      <c r="D293" s="44" t="s">
        <v>1015</v>
      </c>
      <c r="E293" s="44">
        <v>111.19633239738116</v>
      </c>
      <c r="F293" s="44" t="s">
        <v>1016</v>
      </c>
      <c r="G293" s="44">
        <v>20515.6574349</v>
      </c>
      <c r="H293" s="44" t="s">
        <v>1017</v>
      </c>
      <c r="I293" s="44">
        <v>20515.6575204</v>
      </c>
      <c r="J293" s="43">
        <v>9347</v>
      </c>
      <c r="K293" s="44" t="s">
        <v>1017</v>
      </c>
      <c r="L293" s="44" t="s">
        <v>1017</v>
      </c>
      <c r="M293" s="44" t="s">
        <v>1</v>
      </c>
      <c r="N293" s="44" t="s">
        <v>145</v>
      </c>
      <c r="O293" s="44" t="s">
        <v>980</v>
      </c>
      <c r="P293" s="44" t="s">
        <v>1</v>
      </c>
      <c r="Q293" s="45">
        <v>40030</v>
      </c>
      <c r="R293" s="44" t="s">
        <v>168</v>
      </c>
      <c r="S293" s="44" t="s">
        <v>1</v>
      </c>
      <c r="T293" s="44" t="s">
        <v>1</v>
      </c>
      <c r="U293" s="44" t="s">
        <v>1</v>
      </c>
      <c r="V293" s="44" t="s">
        <v>1</v>
      </c>
      <c r="W293" s="44" t="s">
        <v>1</v>
      </c>
      <c r="X293" s="44">
        <v>0</v>
      </c>
      <c r="Y293" s="44">
        <v>0</v>
      </c>
      <c r="Z293" s="44">
        <v>0</v>
      </c>
      <c r="AA293" s="44">
        <v>0</v>
      </c>
      <c r="AB293" s="44">
        <v>0</v>
      </c>
      <c r="AC293" s="44">
        <v>0</v>
      </c>
      <c r="AD293" s="44">
        <v>0</v>
      </c>
      <c r="AE293" s="44">
        <v>0</v>
      </c>
      <c r="AF293" s="44">
        <v>0</v>
      </c>
      <c r="AG293" s="44" t="s">
        <v>1</v>
      </c>
      <c r="AH293" s="44" t="s">
        <v>1</v>
      </c>
      <c r="AI293" s="44" t="s">
        <v>1</v>
      </c>
      <c r="AJ293" s="44" t="s">
        <v>1</v>
      </c>
      <c r="AK293" s="44" t="s">
        <v>1</v>
      </c>
      <c r="AL293" s="44" t="s">
        <v>1</v>
      </c>
      <c r="AM293" s="44" t="s">
        <v>1</v>
      </c>
      <c r="AN293" s="44" t="s">
        <v>1</v>
      </c>
      <c r="AO293" s="44" t="s">
        <v>211</v>
      </c>
      <c r="AP293" s="44" t="s">
        <v>312</v>
      </c>
      <c r="AQ293" s="44" t="s">
        <v>583</v>
      </c>
      <c r="AR293" s="44" t="s">
        <v>1</v>
      </c>
      <c r="AS293" s="44" t="s">
        <v>152</v>
      </c>
      <c r="AT293" s="44" t="s">
        <v>153</v>
      </c>
      <c r="AU293" s="44" t="s">
        <v>154</v>
      </c>
      <c r="AV293" s="44" t="s">
        <v>154</v>
      </c>
      <c r="AW293" s="44">
        <v>20515.6575204</v>
      </c>
      <c r="AX293" s="44" t="s">
        <v>981</v>
      </c>
      <c r="AY293" s="44">
        <v>9387.0048188197889</v>
      </c>
      <c r="AZ293" s="44">
        <v>4843625.453502777</v>
      </c>
    </row>
    <row r="294" spans="1:52" ht="12.75" customHeight="1" x14ac:dyDescent="0.25">
      <c r="A294" s="43">
        <v>293</v>
      </c>
      <c r="B294" s="43">
        <v>2409</v>
      </c>
      <c r="C294" s="43">
        <v>2409</v>
      </c>
      <c r="D294" s="44" t="s">
        <v>1018</v>
      </c>
      <c r="E294" s="44">
        <v>8.495811814805629</v>
      </c>
      <c r="F294" s="44" t="s">
        <v>1019</v>
      </c>
      <c r="G294" s="44">
        <v>5378.69015141</v>
      </c>
      <c r="H294" s="44" t="s">
        <v>1020</v>
      </c>
      <c r="I294" s="44">
        <v>5378.6898313299998</v>
      </c>
      <c r="J294" s="43">
        <v>23302</v>
      </c>
      <c r="K294" s="44" t="s">
        <v>1020</v>
      </c>
      <c r="L294" s="44" t="s">
        <v>1020</v>
      </c>
      <c r="M294" s="44" t="s">
        <v>1</v>
      </c>
      <c r="N294" s="44" t="s">
        <v>145</v>
      </c>
      <c r="O294" s="44" t="s">
        <v>173</v>
      </c>
      <c r="P294" s="44" t="s">
        <v>1</v>
      </c>
      <c r="Q294" s="45">
        <v>40030</v>
      </c>
      <c r="R294" s="44" t="s">
        <v>168</v>
      </c>
      <c r="S294" s="44" t="s">
        <v>1</v>
      </c>
      <c r="T294" s="44" t="s">
        <v>1</v>
      </c>
      <c r="U294" s="44" t="s">
        <v>1</v>
      </c>
      <c r="V294" s="44" t="s">
        <v>1</v>
      </c>
      <c r="W294" s="44" t="s">
        <v>1</v>
      </c>
      <c r="X294" s="44">
        <v>0</v>
      </c>
      <c r="Y294" s="44">
        <v>0</v>
      </c>
      <c r="Z294" s="44">
        <v>0</v>
      </c>
      <c r="AA294" s="44">
        <v>0</v>
      </c>
      <c r="AB294" s="44">
        <v>0</v>
      </c>
      <c r="AC294" s="44">
        <v>0</v>
      </c>
      <c r="AD294" s="44">
        <v>0</v>
      </c>
      <c r="AE294" s="44">
        <v>0</v>
      </c>
      <c r="AF294" s="44">
        <v>0</v>
      </c>
      <c r="AG294" s="44" t="s">
        <v>1</v>
      </c>
      <c r="AH294" s="44" t="s">
        <v>1</v>
      </c>
      <c r="AI294" s="44" t="s">
        <v>1</v>
      </c>
      <c r="AJ294" s="44" t="s">
        <v>1</v>
      </c>
      <c r="AK294" s="44" t="s">
        <v>1</v>
      </c>
      <c r="AL294" s="44" t="s">
        <v>1</v>
      </c>
      <c r="AM294" s="44" t="s">
        <v>1</v>
      </c>
      <c r="AN294" s="44" t="s">
        <v>1</v>
      </c>
      <c r="AO294" s="44" t="s">
        <v>191</v>
      </c>
      <c r="AP294" s="44" t="s">
        <v>175</v>
      </c>
      <c r="AQ294" s="44" t="s">
        <v>151</v>
      </c>
      <c r="AR294" s="44" t="s">
        <v>1</v>
      </c>
      <c r="AS294" s="44" t="s">
        <v>152</v>
      </c>
      <c r="AT294" s="44" t="s">
        <v>153</v>
      </c>
      <c r="AU294" s="44" t="s">
        <v>154</v>
      </c>
      <c r="AV294" s="44" t="s">
        <v>154</v>
      </c>
      <c r="AW294" s="44">
        <v>5378.6898313299998</v>
      </c>
      <c r="AX294" s="44" t="s">
        <v>1021</v>
      </c>
      <c r="AY294" s="44">
        <v>3605.0628046493575</v>
      </c>
      <c r="AZ294" s="44">
        <v>370021.29450662143</v>
      </c>
    </row>
    <row r="295" spans="1:52" ht="12.75" customHeight="1" x14ac:dyDescent="0.25">
      <c r="A295" s="43">
        <v>294</v>
      </c>
      <c r="B295" s="43">
        <v>2412</v>
      </c>
      <c r="C295" s="43">
        <v>2412</v>
      </c>
      <c r="D295" s="44" t="s">
        <v>1022</v>
      </c>
      <c r="E295" s="44">
        <v>199.03980614677661</v>
      </c>
      <c r="F295" s="44" t="s">
        <v>1023</v>
      </c>
      <c r="G295" s="44">
        <v>13062.9695278</v>
      </c>
      <c r="H295" s="44" t="s">
        <v>1024</v>
      </c>
      <c r="I295" s="44">
        <v>13062.96898</v>
      </c>
      <c r="J295" s="43">
        <v>23301</v>
      </c>
      <c r="K295" s="44" t="s">
        <v>1024</v>
      </c>
      <c r="L295" s="44" t="s">
        <v>1024</v>
      </c>
      <c r="M295" s="44" t="s">
        <v>1</v>
      </c>
      <c r="N295" s="44" t="s">
        <v>145</v>
      </c>
      <c r="O295" s="44" t="s">
        <v>173</v>
      </c>
      <c r="P295" s="44" t="s">
        <v>1</v>
      </c>
      <c r="Q295" s="45">
        <v>40030</v>
      </c>
      <c r="R295" s="44" t="s">
        <v>168</v>
      </c>
      <c r="S295" s="44" t="s">
        <v>1</v>
      </c>
      <c r="T295" s="44" t="s">
        <v>1</v>
      </c>
      <c r="U295" s="44" t="s">
        <v>1</v>
      </c>
      <c r="V295" s="44" t="s">
        <v>1</v>
      </c>
      <c r="W295" s="44" t="s">
        <v>1</v>
      </c>
      <c r="X295" s="44">
        <v>0</v>
      </c>
      <c r="Y295" s="44">
        <v>0</v>
      </c>
      <c r="Z295" s="44">
        <v>0</v>
      </c>
      <c r="AA295" s="44">
        <v>0</v>
      </c>
      <c r="AB295" s="44">
        <v>0</v>
      </c>
      <c r="AC295" s="44">
        <v>0</v>
      </c>
      <c r="AD295" s="44">
        <v>0</v>
      </c>
      <c r="AE295" s="44">
        <v>0</v>
      </c>
      <c r="AF295" s="44">
        <v>0</v>
      </c>
      <c r="AG295" s="44" t="s">
        <v>1</v>
      </c>
      <c r="AH295" s="44" t="s">
        <v>1</v>
      </c>
      <c r="AI295" s="44" t="s">
        <v>1</v>
      </c>
      <c r="AJ295" s="44" t="s">
        <v>1</v>
      </c>
      <c r="AK295" s="44" t="s">
        <v>1</v>
      </c>
      <c r="AL295" s="44" t="s">
        <v>1</v>
      </c>
      <c r="AM295" s="44" t="s">
        <v>1</v>
      </c>
      <c r="AN295" s="44" t="s">
        <v>1</v>
      </c>
      <c r="AO295" s="44" t="s">
        <v>232</v>
      </c>
      <c r="AP295" s="44" t="s">
        <v>175</v>
      </c>
      <c r="AQ295" s="44" t="s">
        <v>151</v>
      </c>
      <c r="AR295" s="44" t="s">
        <v>1</v>
      </c>
      <c r="AS295" s="44" t="s">
        <v>152</v>
      </c>
      <c r="AT295" s="44" t="s">
        <v>153</v>
      </c>
      <c r="AU295" s="44" t="s">
        <v>154</v>
      </c>
      <c r="AV295" s="44" t="s">
        <v>154</v>
      </c>
      <c r="AW295" s="44">
        <v>13062.96898</v>
      </c>
      <c r="AX295" s="44" t="s">
        <v>1021</v>
      </c>
      <c r="AY295" s="44">
        <v>12655.618528575094</v>
      </c>
      <c r="AZ295" s="44">
        <v>8669016.4148772117</v>
      </c>
    </row>
    <row r="296" spans="1:52" ht="12.75" customHeight="1" x14ac:dyDescent="0.25">
      <c r="A296" s="43">
        <v>295</v>
      </c>
      <c r="B296" s="43">
        <v>31453</v>
      </c>
      <c r="C296" s="43">
        <v>31453</v>
      </c>
      <c r="D296" s="44" t="s">
        <v>1025</v>
      </c>
      <c r="E296" s="44">
        <v>69.604190822706755</v>
      </c>
      <c r="F296" s="44" t="s">
        <v>1026</v>
      </c>
      <c r="G296" s="44">
        <v>7939.7084840799998</v>
      </c>
      <c r="H296" s="44" t="s">
        <v>1027</v>
      </c>
      <c r="I296" s="44">
        <v>7939.7082136099998</v>
      </c>
      <c r="J296" s="43">
        <v>23303</v>
      </c>
      <c r="K296" s="44" t="s">
        <v>1027</v>
      </c>
      <c r="L296" s="44" t="s">
        <v>1027</v>
      </c>
      <c r="M296" s="44" t="s">
        <v>1</v>
      </c>
      <c r="N296" s="44" t="s">
        <v>145</v>
      </c>
      <c r="O296" s="44" t="s">
        <v>173</v>
      </c>
      <c r="P296" s="44" t="s">
        <v>1</v>
      </c>
      <c r="Q296" s="45">
        <v>40030</v>
      </c>
      <c r="R296" s="44" t="s">
        <v>168</v>
      </c>
      <c r="S296" s="44" t="s">
        <v>1</v>
      </c>
      <c r="T296" s="44" t="s">
        <v>1</v>
      </c>
      <c r="U296" s="44" t="s">
        <v>1</v>
      </c>
      <c r="V296" s="44" t="s">
        <v>1</v>
      </c>
      <c r="W296" s="44" t="s">
        <v>1</v>
      </c>
      <c r="X296" s="44">
        <v>0</v>
      </c>
      <c r="Y296" s="44">
        <v>0</v>
      </c>
      <c r="Z296" s="44">
        <v>0</v>
      </c>
      <c r="AA296" s="44">
        <v>0</v>
      </c>
      <c r="AB296" s="44">
        <v>0</v>
      </c>
      <c r="AC296" s="44">
        <v>0</v>
      </c>
      <c r="AD296" s="44">
        <v>0</v>
      </c>
      <c r="AE296" s="44">
        <v>0</v>
      </c>
      <c r="AF296" s="44">
        <v>0</v>
      </c>
      <c r="AG296" s="44" t="s">
        <v>1</v>
      </c>
      <c r="AH296" s="44" t="s">
        <v>1</v>
      </c>
      <c r="AI296" s="44" t="s">
        <v>1</v>
      </c>
      <c r="AJ296" s="44" t="s">
        <v>1</v>
      </c>
      <c r="AK296" s="44" t="s">
        <v>1</v>
      </c>
      <c r="AL296" s="44" t="s">
        <v>1</v>
      </c>
      <c r="AM296" s="44" t="s">
        <v>1</v>
      </c>
      <c r="AN296" s="44" t="s">
        <v>1</v>
      </c>
      <c r="AO296" s="44" t="s">
        <v>191</v>
      </c>
      <c r="AP296" s="44" t="s">
        <v>175</v>
      </c>
      <c r="AQ296" s="44" t="s">
        <v>151</v>
      </c>
      <c r="AR296" s="44" t="s">
        <v>1</v>
      </c>
      <c r="AS296" s="44" t="s">
        <v>152</v>
      </c>
      <c r="AT296" s="44" t="s">
        <v>153</v>
      </c>
      <c r="AU296" s="44" t="s">
        <v>154</v>
      </c>
      <c r="AV296" s="44" t="s">
        <v>154</v>
      </c>
      <c r="AW296" s="44">
        <v>7939.7082136099998</v>
      </c>
      <c r="AX296" s="44" t="s">
        <v>1021</v>
      </c>
      <c r="AY296" s="44">
        <v>7150.0362737076666</v>
      </c>
      <c r="AZ296" s="44">
        <v>3031533.6215479658</v>
      </c>
    </row>
    <row r="297" spans="1:52" ht="12.75" customHeight="1" x14ac:dyDescent="0.25">
      <c r="A297" s="43">
        <v>296</v>
      </c>
      <c r="B297" s="43">
        <v>37876</v>
      </c>
      <c r="C297" s="43">
        <v>37876</v>
      </c>
      <c r="D297" s="44" t="s">
        <v>233</v>
      </c>
      <c r="E297" s="44">
        <v>250.15666254045811</v>
      </c>
      <c r="F297" s="44" t="s">
        <v>234</v>
      </c>
      <c r="G297" s="44">
        <v>20861.2223777</v>
      </c>
      <c r="H297" s="44" t="s">
        <v>235</v>
      </c>
      <c r="I297" s="44">
        <v>20861.2226495</v>
      </c>
      <c r="J297" s="43">
        <v>22884</v>
      </c>
      <c r="K297" s="44" t="s">
        <v>235</v>
      </c>
      <c r="L297" s="44" t="s">
        <v>235</v>
      </c>
      <c r="M297" s="44" t="s">
        <v>1</v>
      </c>
      <c r="N297" s="44" t="s">
        <v>145</v>
      </c>
      <c r="O297" s="44" t="s">
        <v>173</v>
      </c>
      <c r="P297" s="44" t="s">
        <v>1</v>
      </c>
      <c r="Q297" s="45">
        <v>40030</v>
      </c>
      <c r="R297" s="44" t="s">
        <v>168</v>
      </c>
      <c r="S297" s="44" t="s">
        <v>1</v>
      </c>
      <c r="T297" s="44" t="s">
        <v>1</v>
      </c>
      <c r="U297" s="44" t="s">
        <v>1</v>
      </c>
      <c r="V297" s="44" t="s">
        <v>1</v>
      </c>
      <c r="W297" s="44" t="s">
        <v>1</v>
      </c>
      <c r="X297" s="44">
        <v>0</v>
      </c>
      <c r="Y297" s="44">
        <v>0</v>
      </c>
      <c r="Z297" s="44">
        <v>0</v>
      </c>
      <c r="AA297" s="44">
        <v>0</v>
      </c>
      <c r="AB297" s="44">
        <v>0</v>
      </c>
      <c r="AC297" s="44">
        <v>0</v>
      </c>
      <c r="AD297" s="44">
        <v>0</v>
      </c>
      <c r="AE297" s="44">
        <v>0</v>
      </c>
      <c r="AF297" s="44">
        <v>0</v>
      </c>
      <c r="AG297" s="44" t="s">
        <v>1</v>
      </c>
      <c r="AH297" s="44" t="s">
        <v>1</v>
      </c>
      <c r="AI297" s="44" t="s">
        <v>1</v>
      </c>
      <c r="AJ297" s="44" t="s">
        <v>1</v>
      </c>
      <c r="AK297" s="44" t="s">
        <v>1</v>
      </c>
      <c r="AL297" s="44" t="s">
        <v>1</v>
      </c>
      <c r="AM297" s="44" t="s">
        <v>1</v>
      </c>
      <c r="AN297" s="44" t="s">
        <v>1</v>
      </c>
      <c r="AO297" s="44" t="s">
        <v>204</v>
      </c>
      <c r="AP297" s="44" t="s">
        <v>175</v>
      </c>
      <c r="AQ297" s="44" t="s">
        <v>151</v>
      </c>
      <c r="AR297" s="44" t="s">
        <v>1</v>
      </c>
      <c r="AS297" s="44" t="s">
        <v>152</v>
      </c>
      <c r="AT297" s="44" t="s">
        <v>153</v>
      </c>
      <c r="AU297" s="44" t="s">
        <v>154</v>
      </c>
      <c r="AV297" s="44" t="s">
        <v>154</v>
      </c>
      <c r="AW297" s="44">
        <v>20861.2226495</v>
      </c>
      <c r="AX297" s="44" t="s">
        <v>1021</v>
      </c>
      <c r="AY297" s="44">
        <v>16686.146415562795</v>
      </c>
      <c r="AZ297" s="44">
        <v>10895325.272732554</v>
      </c>
    </row>
    <row r="298" spans="1:52" ht="12.75" customHeight="1" x14ac:dyDescent="0.25">
      <c r="A298" s="43">
        <v>297</v>
      </c>
      <c r="B298" s="43">
        <v>38327</v>
      </c>
      <c r="C298" s="43">
        <v>38327</v>
      </c>
      <c r="D298" s="44" t="s">
        <v>1028</v>
      </c>
      <c r="E298" s="44">
        <v>283.32607874149483</v>
      </c>
      <c r="F298" s="44" t="s">
        <v>1029</v>
      </c>
      <c r="G298" s="44">
        <v>15745.1839179</v>
      </c>
      <c r="H298" s="44" t="s">
        <v>1030</v>
      </c>
      <c r="I298" s="44">
        <v>15745.1844138</v>
      </c>
      <c r="J298" s="43">
        <v>22882</v>
      </c>
      <c r="K298" s="44" t="s">
        <v>1030</v>
      </c>
      <c r="L298" s="44" t="s">
        <v>1030</v>
      </c>
      <c r="M298" s="44" t="s">
        <v>1</v>
      </c>
      <c r="N298" s="44" t="s">
        <v>145</v>
      </c>
      <c r="O298" s="44" t="s">
        <v>173</v>
      </c>
      <c r="P298" s="44" t="s">
        <v>1</v>
      </c>
      <c r="Q298" s="45">
        <v>40030</v>
      </c>
      <c r="R298" s="44" t="s">
        <v>168</v>
      </c>
      <c r="S298" s="44" t="s">
        <v>1</v>
      </c>
      <c r="T298" s="44" t="s">
        <v>1</v>
      </c>
      <c r="U298" s="44" t="s">
        <v>1</v>
      </c>
      <c r="V298" s="44" t="s">
        <v>1</v>
      </c>
      <c r="W298" s="44" t="s">
        <v>1</v>
      </c>
      <c r="X298" s="44">
        <v>0</v>
      </c>
      <c r="Y298" s="44">
        <v>0</v>
      </c>
      <c r="Z298" s="44">
        <v>0</v>
      </c>
      <c r="AA298" s="44">
        <v>0</v>
      </c>
      <c r="AB298" s="44">
        <v>0</v>
      </c>
      <c r="AC298" s="44">
        <v>0</v>
      </c>
      <c r="AD298" s="44">
        <v>0</v>
      </c>
      <c r="AE298" s="44">
        <v>0</v>
      </c>
      <c r="AF298" s="44">
        <v>0</v>
      </c>
      <c r="AG298" s="44" t="s">
        <v>1</v>
      </c>
      <c r="AH298" s="44" t="s">
        <v>1</v>
      </c>
      <c r="AI298" s="44" t="s">
        <v>1</v>
      </c>
      <c r="AJ298" s="44" t="s">
        <v>1</v>
      </c>
      <c r="AK298" s="44" t="s">
        <v>1</v>
      </c>
      <c r="AL298" s="44" t="s">
        <v>1</v>
      </c>
      <c r="AM298" s="44" t="s">
        <v>1</v>
      </c>
      <c r="AN298" s="44" t="s">
        <v>1</v>
      </c>
      <c r="AO298" s="44" t="s">
        <v>256</v>
      </c>
      <c r="AP298" s="44" t="s">
        <v>175</v>
      </c>
      <c r="AQ298" s="44" t="s">
        <v>151</v>
      </c>
      <c r="AR298" s="44" t="s">
        <v>1</v>
      </c>
      <c r="AS298" s="44" t="s">
        <v>152</v>
      </c>
      <c r="AT298" s="44" t="s">
        <v>153</v>
      </c>
      <c r="AU298" s="44" t="s">
        <v>154</v>
      </c>
      <c r="AV298" s="44" t="s">
        <v>154</v>
      </c>
      <c r="AW298" s="44">
        <v>15745.1844138</v>
      </c>
      <c r="AX298" s="44" t="s">
        <v>1021</v>
      </c>
      <c r="AY298" s="44">
        <v>14981.672480348463</v>
      </c>
      <c r="AZ298" s="44">
        <v>12339840.011370968</v>
      </c>
    </row>
    <row r="299" spans="1:52" ht="12.75" customHeight="1" x14ac:dyDescent="0.25">
      <c r="A299" s="43">
        <v>298</v>
      </c>
      <c r="B299" s="43">
        <v>600</v>
      </c>
      <c r="C299" s="43">
        <v>600</v>
      </c>
      <c r="D299" s="44" t="s">
        <v>1031</v>
      </c>
      <c r="E299" s="44">
        <v>652.62217726228357</v>
      </c>
      <c r="F299" s="44" t="s">
        <v>1032</v>
      </c>
      <c r="G299" s="44">
        <v>21337.051802099999</v>
      </c>
      <c r="H299" s="44" t="s">
        <v>1033</v>
      </c>
      <c r="I299" s="44">
        <v>21337.052218000001</v>
      </c>
      <c r="J299" s="43">
        <v>9137</v>
      </c>
      <c r="K299" s="44" t="s">
        <v>1033</v>
      </c>
      <c r="L299" s="44" t="s">
        <v>1033</v>
      </c>
      <c r="M299" s="44" t="s">
        <v>1</v>
      </c>
      <c r="N299" s="44" t="s">
        <v>145</v>
      </c>
      <c r="O299" s="44" t="s">
        <v>980</v>
      </c>
      <c r="P299" s="44" t="s">
        <v>1</v>
      </c>
      <c r="Q299" s="45">
        <v>40030</v>
      </c>
      <c r="R299" s="44" t="s">
        <v>168</v>
      </c>
      <c r="S299" s="44" t="s">
        <v>1</v>
      </c>
      <c r="T299" s="44" t="s">
        <v>1</v>
      </c>
      <c r="U299" s="44" t="s">
        <v>1</v>
      </c>
      <c r="V299" s="44" t="s">
        <v>1</v>
      </c>
      <c r="W299" s="44" t="s">
        <v>1</v>
      </c>
      <c r="X299" s="44">
        <v>0</v>
      </c>
      <c r="Y299" s="44">
        <v>0</v>
      </c>
      <c r="Z299" s="44">
        <v>0</v>
      </c>
      <c r="AA299" s="44">
        <v>0</v>
      </c>
      <c r="AB299" s="44">
        <v>0</v>
      </c>
      <c r="AC299" s="44">
        <v>0</v>
      </c>
      <c r="AD299" s="44">
        <v>0</v>
      </c>
      <c r="AE299" s="44">
        <v>0</v>
      </c>
      <c r="AF299" s="44">
        <v>0</v>
      </c>
      <c r="AG299" s="44" t="s">
        <v>1</v>
      </c>
      <c r="AH299" s="44" t="s">
        <v>1</v>
      </c>
      <c r="AI299" s="44" t="s">
        <v>1</v>
      </c>
      <c r="AJ299" s="44" t="s">
        <v>1</v>
      </c>
      <c r="AK299" s="44" t="s">
        <v>1</v>
      </c>
      <c r="AL299" s="44" t="s">
        <v>1</v>
      </c>
      <c r="AM299" s="44" t="s">
        <v>1</v>
      </c>
      <c r="AN299" s="44" t="s">
        <v>1</v>
      </c>
      <c r="AO299" s="44" t="s">
        <v>174</v>
      </c>
      <c r="AP299" s="44" t="s">
        <v>267</v>
      </c>
      <c r="AQ299" s="44" t="s">
        <v>583</v>
      </c>
      <c r="AR299" s="44" t="s">
        <v>1</v>
      </c>
      <c r="AS299" s="44" t="s">
        <v>152</v>
      </c>
      <c r="AT299" s="44" t="s">
        <v>153</v>
      </c>
      <c r="AU299" s="44" t="s">
        <v>154</v>
      </c>
      <c r="AV299" s="44" t="s">
        <v>154</v>
      </c>
      <c r="AW299" s="44">
        <v>21337.052218000001</v>
      </c>
      <c r="AX299" s="44" t="s">
        <v>1034</v>
      </c>
      <c r="AY299" s="44">
        <v>21337.052218034019</v>
      </c>
      <c r="AZ299" s="44">
        <v>28429492.69018355</v>
      </c>
    </row>
    <row r="300" spans="1:52" ht="12.75" customHeight="1" x14ac:dyDescent="0.25">
      <c r="A300" s="43">
        <v>299</v>
      </c>
      <c r="B300" s="43">
        <v>1928</v>
      </c>
      <c r="C300" s="43">
        <v>1928</v>
      </c>
      <c r="D300" s="44" t="s">
        <v>284</v>
      </c>
      <c r="E300" s="44">
        <v>0.29189533648862176</v>
      </c>
      <c r="F300" s="44" t="s">
        <v>285</v>
      </c>
      <c r="G300" s="44">
        <v>1568.5315062499999</v>
      </c>
      <c r="H300" s="44" t="s">
        <v>286</v>
      </c>
      <c r="I300" s="44">
        <v>1568.53136563</v>
      </c>
      <c r="J300" s="43">
        <v>10627</v>
      </c>
      <c r="K300" s="44" t="s">
        <v>286</v>
      </c>
      <c r="L300" s="44" t="s">
        <v>286</v>
      </c>
      <c r="M300" s="44" t="s">
        <v>1</v>
      </c>
      <c r="N300" s="44" t="s">
        <v>145</v>
      </c>
      <c r="O300" s="44" t="s">
        <v>264</v>
      </c>
      <c r="P300" s="44" t="s">
        <v>1</v>
      </c>
      <c r="Q300" s="45">
        <v>40030</v>
      </c>
      <c r="R300" s="44" t="s">
        <v>168</v>
      </c>
      <c r="S300" s="44" t="s">
        <v>1</v>
      </c>
      <c r="T300" s="44" t="s">
        <v>1</v>
      </c>
      <c r="U300" s="44" t="s">
        <v>1</v>
      </c>
      <c r="V300" s="44" t="s">
        <v>1</v>
      </c>
      <c r="W300" s="44" t="s">
        <v>1</v>
      </c>
      <c r="X300" s="44">
        <v>0</v>
      </c>
      <c r="Y300" s="44">
        <v>0</v>
      </c>
      <c r="Z300" s="44">
        <v>0</v>
      </c>
      <c r="AA300" s="44">
        <v>0</v>
      </c>
      <c r="AB300" s="44">
        <v>0</v>
      </c>
      <c r="AC300" s="44">
        <v>0</v>
      </c>
      <c r="AD300" s="44">
        <v>0</v>
      </c>
      <c r="AE300" s="44">
        <v>0</v>
      </c>
      <c r="AF300" s="44">
        <v>0</v>
      </c>
      <c r="AG300" s="44" t="s">
        <v>1</v>
      </c>
      <c r="AH300" s="44" t="s">
        <v>1</v>
      </c>
      <c r="AI300" s="44" t="s">
        <v>1</v>
      </c>
      <c r="AJ300" s="44" t="s">
        <v>1</v>
      </c>
      <c r="AK300" s="44" t="s">
        <v>1</v>
      </c>
      <c r="AL300" s="44" t="s">
        <v>1</v>
      </c>
      <c r="AM300" s="44" t="s">
        <v>1</v>
      </c>
      <c r="AN300" s="44" t="s">
        <v>1</v>
      </c>
      <c r="AO300" s="44" t="s">
        <v>287</v>
      </c>
      <c r="AP300" s="44" t="s">
        <v>267</v>
      </c>
      <c r="AQ300" s="44" t="s">
        <v>268</v>
      </c>
      <c r="AR300" s="44" t="s">
        <v>1</v>
      </c>
      <c r="AS300" s="44" t="s">
        <v>152</v>
      </c>
      <c r="AT300" s="44" t="s">
        <v>153</v>
      </c>
      <c r="AU300" s="44" t="s">
        <v>154</v>
      </c>
      <c r="AV300" s="44" t="s">
        <v>154</v>
      </c>
      <c r="AW300" s="44">
        <v>1568.53136563</v>
      </c>
      <c r="AX300" s="44" t="s">
        <v>1034</v>
      </c>
      <c r="AY300" s="44">
        <v>686.2366175690197</v>
      </c>
      <c r="AZ300" s="44">
        <v>12715.658696926777</v>
      </c>
    </row>
    <row r="301" spans="1:52" ht="12.75" customHeight="1" x14ac:dyDescent="0.25">
      <c r="A301" s="43">
        <v>300</v>
      </c>
      <c r="B301" s="43">
        <v>2304</v>
      </c>
      <c r="C301" s="43">
        <v>2304</v>
      </c>
      <c r="D301" s="44" t="s">
        <v>982</v>
      </c>
      <c r="E301" s="44">
        <v>69.333009151902075</v>
      </c>
      <c r="F301" s="44" t="s">
        <v>983</v>
      </c>
      <c r="G301" s="44">
        <v>20708.082904300001</v>
      </c>
      <c r="H301" s="44" t="s">
        <v>984</v>
      </c>
      <c r="I301" s="44">
        <v>20708.083010499999</v>
      </c>
      <c r="J301" s="43">
        <v>9156</v>
      </c>
      <c r="K301" s="44" t="s">
        <v>984</v>
      </c>
      <c r="L301" s="44" t="s">
        <v>984</v>
      </c>
      <c r="M301" s="44" t="s">
        <v>1</v>
      </c>
      <c r="N301" s="44" t="s">
        <v>145</v>
      </c>
      <c r="O301" s="44" t="s">
        <v>980</v>
      </c>
      <c r="P301" s="44" t="s">
        <v>1</v>
      </c>
      <c r="Q301" s="45">
        <v>40030</v>
      </c>
      <c r="R301" s="44" t="s">
        <v>168</v>
      </c>
      <c r="S301" s="44" t="s">
        <v>1</v>
      </c>
      <c r="T301" s="44" t="s">
        <v>1</v>
      </c>
      <c r="U301" s="44" t="s">
        <v>1</v>
      </c>
      <c r="V301" s="44" t="s">
        <v>1</v>
      </c>
      <c r="W301" s="44" t="s">
        <v>1</v>
      </c>
      <c r="X301" s="44">
        <v>0</v>
      </c>
      <c r="Y301" s="44">
        <v>0</v>
      </c>
      <c r="Z301" s="44">
        <v>0</v>
      </c>
      <c r="AA301" s="44">
        <v>0</v>
      </c>
      <c r="AB301" s="44">
        <v>0</v>
      </c>
      <c r="AC301" s="44">
        <v>0</v>
      </c>
      <c r="AD301" s="44">
        <v>0</v>
      </c>
      <c r="AE301" s="44">
        <v>0</v>
      </c>
      <c r="AF301" s="44">
        <v>0</v>
      </c>
      <c r="AG301" s="44" t="s">
        <v>1</v>
      </c>
      <c r="AH301" s="44" t="s">
        <v>1</v>
      </c>
      <c r="AI301" s="44" t="s">
        <v>1</v>
      </c>
      <c r="AJ301" s="44" t="s">
        <v>1</v>
      </c>
      <c r="AK301" s="44" t="s">
        <v>1</v>
      </c>
      <c r="AL301" s="44" t="s">
        <v>1</v>
      </c>
      <c r="AM301" s="44" t="s">
        <v>1</v>
      </c>
      <c r="AN301" s="44" t="s">
        <v>1</v>
      </c>
      <c r="AO301" s="44" t="s">
        <v>161</v>
      </c>
      <c r="AP301" s="44" t="s">
        <v>267</v>
      </c>
      <c r="AQ301" s="44" t="s">
        <v>583</v>
      </c>
      <c r="AR301" s="44" t="s">
        <v>1</v>
      </c>
      <c r="AS301" s="44" t="s">
        <v>152</v>
      </c>
      <c r="AT301" s="44" t="s">
        <v>153</v>
      </c>
      <c r="AU301" s="44" t="s">
        <v>154</v>
      </c>
      <c r="AV301" s="44" t="s">
        <v>154</v>
      </c>
      <c r="AW301" s="44">
        <v>20708.083010499999</v>
      </c>
      <c r="AX301" s="44" t="s">
        <v>1034</v>
      </c>
      <c r="AY301" s="44">
        <v>7901.9638708809098</v>
      </c>
      <c r="AZ301" s="44">
        <v>3020298.7914645607</v>
      </c>
    </row>
    <row r="302" spans="1:52" ht="12.75" customHeight="1" x14ac:dyDescent="0.25">
      <c r="A302" s="43">
        <v>301</v>
      </c>
      <c r="B302" s="43">
        <v>3464</v>
      </c>
      <c r="C302" s="43">
        <v>3464</v>
      </c>
      <c r="D302" s="44" t="s">
        <v>293</v>
      </c>
      <c r="E302" s="44">
        <v>10.76335847779813</v>
      </c>
      <c r="F302" s="44" t="s">
        <v>294</v>
      </c>
      <c r="G302" s="44">
        <v>16889.912285300001</v>
      </c>
      <c r="H302" s="44" t="s">
        <v>295</v>
      </c>
      <c r="I302" s="44">
        <v>16889.912620999999</v>
      </c>
      <c r="J302" s="43">
        <v>10624</v>
      </c>
      <c r="K302" s="44" t="s">
        <v>295</v>
      </c>
      <c r="L302" s="44" t="s">
        <v>295</v>
      </c>
      <c r="M302" s="44" t="s">
        <v>1</v>
      </c>
      <c r="N302" s="44" t="s">
        <v>145</v>
      </c>
      <c r="O302" s="44" t="s">
        <v>264</v>
      </c>
      <c r="P302" s="44" t="s">
        <v>1</v>
      </c>
      <c r="Q302" s="45">
        <v>40030</v>
      </c>
      <c r="R302" s="44" t="s">
        <v>168</v>
      </c>
      <c r="S302" s="44" t="s">
        <v>1</v>
      </c>
      <c r="T302" s="44" t="s">
        <v>1</v>
      </c>
      <c r="U302" s="44" t="s">
        <v>1</v>
      </c>
      <c r="V302" s="44" t="s">
        <v>1</v>
      </c>
      <c r="W302" s="44" t="s">
        <v>1</v>
      </c>
      <c r="X302" s="44">
        <v>0</v>
      </c>
      <c r="Y302" s="44">
        <v>0</v>
      </c>
      <c r="Z302" s="44">
        <v>0</v>
      </c>
      <c r="AA302" s="44">
        <v>0</v>
      </c>
      <c r="AB302" s="44">
        <v>0</v>
      </c>
      <c r="AC302" s="44">
        <v>0</v>
      </c>
      <c r="AD302" s="44">
        <v>0</v>
      </c>
      <c r="AE302" s="44">
        <v>0</v>
      </c>
      <c r="AF302" s="44">
        <v>0</v>
      </c>
      <c r="AG302" s="44" t="s">
        <v>1</v>
      </c>
      <c r="AH302" s="44" t="s">
        <v>1</v>
      </c>
      <c r="AI302" s="44" t="s">
        <v>1</v>
      </c>
      <c r="AJ302" s="44" t="s">
        <v>1</v>
      </c>
      <c r="AK302" s="44" t="s">
        <v>1</v>
      </c>
      <c r="AL302" s="44" t="s">
        <v>1</v>
      </c>
      <c r="AM302" s="44" t="s">
        <v>1</v>
      </c>
      <c r="AN302" s="44" t="s">
        <v>1</v>
      </c>
      <c r="AO302" s="44" t="s">
        <v>296</v>
      </c>
      <c r="AP302" s="44" t="s">
        <v>267</v>
      </c>
      <c r="AQ302" s="44" t="s">
        <v>268</v>
      </c>
      <c r="AR302" s="44" t="s">
        <v>1</v>
      </c>
      <c r="AS302" s="44" t="s">
        <v>152</v>
      </c>
      <c r="AT302" s="44" t="s">
        <v>153</v>
      </c>
      <c r="AU302" s="44" t="s">
        <v>154</v>
      </c>
      <c r="AV302" s="44" t="s">
        <v>154</v>
      </c>
      <c r="AW302" s="44">
        <v>16889.912620999999</v>
      </c>
      <c r="AX302" s="44" t="s">
        <v>1034</v>
      </c>
      <c r="AY302" s="44">
        <v>2991.6512621519014</v>
      </c>
      <c r="AZ302" s="44">
        <v>468875.89793601038</v>
      </c>
    </row>
    <row r="303" spans="1:52" ht="12.75" customHeight="1" x14ac:dyDescent="0.25">
      <c r="A303" s="43">
        <v>302</v>
      </c>
      <c r="B303" s="43">
        <v>4655</v>
      </c>
      <c r="C303" s="43">
        <v>4655</v>
      </c>
      <c r="D303" s="44" t="s">
        <v>1035</v>
      </c>
      <c r="E303" s="44">
        <v>635.85615182684921</v>
      </c>
      <c r="F303" s="44" t="s">
        <v>1036</v>
      </c>
      <c r="G303" s="44">
        <v>21072.912236299999</v>
      </c>
      <c r="H303" s="44" t="s">
        <v>1037</v>
      </c>
      <c r="I303" s="44">
        <v>21072.9119426</v>
      </c>
      <c r="J303" s="43">
        <v>9138</v>
      </c>
      <c r="K303" s="44" t="s">
        <v>1037</v>
      </c>
      <c r="L303" s="44" t="s">
        <v>1037</v>
      </c>
      <c r="M303" s="44" t="s">
        <v>1</v>
      </c>
      <c r="N303" s="44" t="s">
        <v>145</v>
      </c>
      <c r="O303" s="44" t="s">
        <v>980</v>
      </c>
      <c r="P303" s="44" t="s">
        <v>1</v>
      </c>
      <c r="Q303" s="45">
        <v>40030</v>
      </c>
      <c r="R303" s="44" t="s">
        <v>168</v>
      </c>
      <c r="S303" s="44" t="s">
        <v>1</v>
      </c>
      <c r="T303" s="44" t="s">
        <v>1</v>
      </c>
      <c r="U303" s="44" t="s">
        <v>1</v>
      </c>
      <c r="V303" s="44" t="s">
        <v>1</v>
      </c>
      <c r="W303" s="44" t="s">
        <v>1</v>
      </c>
      <c r="X303" s="44">
        <v>0</v>
      </c>
      <c r="Y303" s="44">
        <v>0</v>
      </c>
      <c r="Z303" s="44">
        <v>0</v>
      </c>
      <c r="AA303" s="44">
        <v>0</v>
      </c>
      <c r="AB303" s="44">
        <v>0</v>
      </c>
      <c r="AC303" s="44">
        <v>0</v>
      </c>
      <c r="AD303" s="44">
        <v>0</v>
      </c>
      <c r="AE303" s="44">
        <v>0</v>
      </c>
      <c r="AF303" s="44">
        <v>0</v>
      </c>
      <c r="AG303" s="44" t="s">
        <v>1</v>
      </c>
      <c r="AH303" s="44" t="s">
        <v>1</v>
      </c>
      <c r="AI303" s="44" t="s">
        <v>1</v>
      </c>
      <c r="AJ303" s="44" t="s">
        <v>1</v>
      </c>
      <c r="AK303" s="44" t="s">
        <v>1</v>
      </c>
      <c r="AL303" s="44" t="s">
        <v>1</v>
      </c>
      <c r="AM303" s="44" t="s">
        <v>1</v>
      </c>
      <c r="AN303" s="44" t="s">
        <v>1</v>
      </c>
      <c r="AO303" s="44" t="s">
        <v>224</v>
      </c>
      <c r="AP303" s="44" t="s">
        <v>267</v>
      </c>
      <c r="AQ303" s="44" t="s">
        <v>583</v>
      </c>
      <c r="AR303" s="44" t="s">
        <v>1</v>
      </c>
      <c r="AS303" s="44" t="s">
        <v>152</v>
      </c>
      <c r="AT303" s="44" t="s">
        <v>153</v>
      </c>
      <c r="AU303" s="44" t="s">
        <v>154</v>
      </c>
      <c r="AV303" s="44" t="s">
        <v>154</v>
      </c>
      <c r="AW303" s="44">
        <v>21072.9119426</v>
      </c>
      <c r="AX303" s="44" t="s">
        <v>1034</v>
      </c>
      <c r="AY303" s="44">
        <v>21072.911942582083</v>
      </c>
      <c r="AZ303" s="44">
        <v>27698902.865339007</v>
      </c>
    </row>
    <row r="304" spans="1:52" ht="12.75" customHeight="1" x14ac:dyDescent="0.25">
      <c r="A304" s="43">
        <v>303</v>
      </c>
      <c r="B304" s="43">
        <v>4774</v>
      </c>
      <c r="C304" s="43">
        <v>4774</v>
      </c>
      <c r="D304" s="44" t="s">
        <v>305</v>
      </c>
      <c r="E304" s="44">
        <v>47.831845836974388</v>
      </c>
      <c r="F304" s="44" t="s">
        <v>306</v>
      </c>
      <c r="G304" s="44">
        <v>31862.735213100001</v>
      </c>
      <c r="H304" s="44" t="s">
        <v>307</v>
      </c>
      <c r="I304" s="44">
        <v>31862.735952499999</v>
      </c>
      <c r="J304" s="43">
        <v>10929</v>
      </c>
      <c r="K304" s="44" t="s">
        <v>307</v>
      </c>
      <c r="L304" s="44" t="s">
        <v>307</v>
      </c>
      <c r="M304" s="44" t="s">
        <v>1</v>
      </c>
      <c r="N304" s="44" t="s">
        <v>145</v>
      </c>
      <c r="O304" s="44" t="s">
        <v>264</v>
      </c>
      <c r="P304" s="44" t="s">
        <v>1</v>
      </c>
      <c r="Q304" s="45">
        <v>40030</v>
      </c>
      <c r="R304" s="44" t="s">
        <v>168</v>
      </c>
      <c r="S304" s="44" t="s">
        <v>1</v>
      </c>
      <c r="T304" s="44" t="s">
        <v>1</v>
      </c>
      <c r="U304" s="44" t="s">
        <v>1</v>
      </c>
      <c r="V304" s="44" t="s">
        <v>1</v>
      </c>
      <c r="W304" s="44" t="s">
        <v>1</v>
      </c>
      <c r="X304" s="44">
        <v>0</v>
      </c>
      <c r="Y304" s="44">
        <v>0</v>
      </c>
      <c r="Z304" s="44">
        <v>0</v>
      </c>
      <c r="AA304" s="44">
        <v>0</v>
      </c>
      <c r="AB304" s="44">
        <v>0</v>
      </c>
      <c r="AC304" s="44">
        <v>0</v>
      </c>
      <c r="AD304" s="44">
        <v>0</v>
      </c>
      <c r="AE304" s="44">
        <v>0</v>
      </c>
      <c r="AF304" s="44">
        <v>0</v>
      </c>
      <c r="AG304" s="44" t="s">
        <v>1</v>
      </c>
      <c r="AH304" s="44" t="s">
        <v>1</v>
      </c>
      <c r="AI304" s="44" t="s">
        <v>1</v>
      </c>
      <c r="AJ304" s="44" t="s">
        <v>1</v>
      </c>
      <c r="AK304" s="44" t="s">
        <v>1</v>
      </c>
      <c r="AL304" s="44" t="s">
        <v>1</v>
      </c>
      <c r="AM304" s="44" t="s">
        <v>1</v>
      </c>
      <c r="AN304" s="44" t="s">
        <v>1</v>
      </c>
      <c r="AO304" s="44" t="s">
        <v>273</v>
      </c>
      <c r="AP304" s="44" t="s">
        <v>267</v>
      </c>
      <c r="AQ304" s="44" t="s">
        <v>268</v>
      </c>
      <c r="AR304" s="44" t="s">
        <v>1</v>
      </c>
      <c r="AS304" s="44" t="s">
        <v>152</v>
      </c>
      <c r="AT304" s="44" t="s">
        <v>153</v>
      </c>
      <c r="AU304" s="44" t="s">
        <v>154</v>
      </c>
      <c r="AV304" s="44" t="s">
        <v>154</v>
      </c>
      <c r="AW304" s="44">
        <v>31862.735952499999</v>
      </c>
      <c r="AX304" s="44" t="s">
        <v>1034</v>
      </c>
      <c r="AY304" s="44">
        <v>7513.9909777718494</v>
      </c>
      <c r="AZ304" s="44">
        <v>2083640.9481071974</v>
      </c>
    </row>
    <row r="305" spans="1:52" ht="12.75" customHeight="1" x14ac:dyDescent="0.25">
      <c r="A305" s="43">
        <v>304</v>
      </c>
      <c r="B305" s="43">
        <v>5776</v>
      </c>
      <c r="C305" s="43">
        <v>5776</v>
      </c>
      <c r="D305" s="44" t="s">
        <v>1038</v>
      </c>
      <c r="E305" s="44">
        <v>186.21176511480888</v>
      </c>
      <c r="F305" s="44" t="s">
        <v>1039</v>
      </c>
      <c r="G305" s="44">
        <v>22170.3617051</v>
      </c>
      <c r="H305" s="44" t="s">
        <v>1040</v>
      </c>
      <c r="I305" s="44">
        <v>22170.3621609</v>
      </c>
      <c r="J305" s="43">
        <v>9128</v>
      </c>
      <c r="K305" s="44" t="s">
        <v>1040</v>
      </c>
      <c r="L305" s="44" t="s">
        <v>1040</v>
      </c>
      <c r="M305" s="44" t="s">
        <v>1</v>
      </c>
      <c r="N305" s="44" t="s">
        <v>145</v>
      </c>
      <c r="O305" s="44" t="s">
        <v>980</v>
      </c>
      <c r="P305" s="44" t="s">
        <v>1</v>
      </c>
      <c r="Q305" s="45">
        <v>40030</v>
      </c>
      <c r="R305" s="44" t="s">
        <v>168</v>
      </c>
      <c r="S305" s="44" t="s">
        <v>1</v>
      </c>
      <c r="T305" s="44" t="s">
        <v>1</v>
      </c>
      <c r="U305" s="44" t="s">
        <v>1</v>
      </c>
      <c r="V305" s="44" t="s">
        <v>1</v>
      </c>
      <c r="W305" s="44" t="s">
        <v>1</v>
      </c>
      <c r="X305" s="44">
        <v>0</v>
      </c>
      <c r="Y305" s="44">
        <v>0</v>
      </c>
      <c r="Z305" s="44">
        <v>0</v>
      </c>
      <c r="AA305" s="44">
        <v>0</v>
      </c>
      <c r="AB305" s="44">
        <v>0</v>
      </c>
      <c r="AC305" s="44">
        <v>0</v>
      </c>
      <c r="AD305" s="44">
        <v>0</v>
      </c>
      <c r="AE305" s="44">
        <v>0</v>
      </c>
      <c r="AF305" s="44">
        <v>0</v>
      </c>
      <c r="AG305" s="44" t="s">
        <v>1</v>
      </c>
      <c r="AH305" s="44" t="s">
        <v>1</v>
      </c>
      <c r="AI305" s="44" t="s">
        <v>1</v>
      </c>
      <c r="AJ305" s="44" t="s">
        <v>1</v>
      </c>
      <c r="AK305" s="44" t="s">
        <v>1</v>
      </c>
      <c r="AL305" s="44" t="s">
        <v>1</v>
      </c>
      <c r="AM305" s="44" t="s">
        <v>1</v>
      </c>
      <c r="AN305" s="44" t="s">
        <v>1</v>
      </c>
      <c r="AO305" s="44" t="s">
        <v>329</v>
      </c>
      <c r="AP305" s="44" t="s">
        <v>267</v>
      </c>
      <c r="AQ305" s="44" t="s">
        <v>583</v>
      </c>
      <c r="AR305" s="44" t="s">
        <v>1</v>
      </c>
      <c r="AS305" s="44" t="s">
        <v>152</v>
      </c>
      <c r="AT305" s="44" t="s">
        <v>153</v>
      </c>
      <c r="AU305" s="44" t="s">
        <v>154</v>
      </c>
      <c r="AV305" s="44" t="s">
        <v>154</v>
      </c>
      <c r="AW305" s="44">
        <v>22170.3621609</v>
      </c>
      <c r="AX305" s="44" t="s">
        <v>1034</v>
      </c>
      <c r="AY305" s="44">
        <v>15614.374296576156</v>
      </c>
      <c r="AZ305" s="44">
        <v>8111476.2069450067</v>
      </c>
    </row>
    <row r="306" spans="1:52" ht="12.75" customHeight="1" x14ac:dyDescent="0.25">
      <c r="A306" s="43">
        <v>305</v>
      </c>
      <c r="B306" s="43">
        <v>6826</v>
      </c>
      <c r="C306" s="43">
        <v>6826</v>
      </c>
      <c r="D306" s="44" t="s">
        <v>1041</v>
      </c>
      <c r="E306" s="44">
        <v>8.0811860349695142</v>
      </c>
      <c r="F306" s="44" t="s">
        <v>1042</v>
      </c>
      <c r="G306" s="44">
        <v>3135.4113637</v>
      </c>
      <c r="H306" s="44" t="s">
        <v>1043</v>
      </c>
      <c r="I306" s="44">
        <v>3135.4116619500001</v>
      </c>
      <c r="J306" s="43">
        <v>10942</v>
      </c>
      <c r="K306" s="44" t="s">
        <v>1043</v>
      </c>
      <c r="L306" s="44" t="s">
        <v>1043</v>
      </c>
      <c r="M306" s="44" t="s">
        <v>1</v>
      </c>
      <c r="N306" s="44" t="s">
        <v>145</v>
      </c>
      <c r="O306" s="44" t="s">
        <v>264</v>
      </c>
      <c r="P306" s="44" t="s">
        <v>1</v>
      </c>
      <c r="Q306" s="45">
        <v>40030</v>
      </c>
      <c r="R306" s="44" t="s">
        <v>168</v>
      </c>
      <c r="S306" s="44" t="s">
        <v>1</v>
      </c>
      <c r="T306" s="44" t="s">
        <v>1</v>
      </c>
      <c r="U306" s="44" t="s">
        <v>1</v>
      </c>
      <c r="V306" s="44" t="s">
        <v>1</v>
      </c>
      <c r="W306" s="44" t="s">
        <v>1</v>
      </c>
      <c r="X306" s="44">
        <v>0</v>
      </c>
      <c r="Y306" s="44">
        <v>0</v>
      </c>
      <c r="Z306" s="44">
        <v>0</v>
      </c>
      <c r="AA306" s="44">
        <v>0</v>
      </c>
      <c r="AB306" s="44">
        <v>0</v>
      </c>
      <c r="AC306" s="44">
        <v>0</v>
      </c>
      <c r="AD306" s="44">
        <v>0</v>
      </c>
      <c r="AE306" s="44">
        <v>0</v>
      </c>
      <c r="AF306" s="44">
        <v>0</v>
      </c>
      <c r="AG306" s="44" t="s">
        <v>1</v>
      </c>
      <c r="AH306" s="44" t="s">
        <v>1</v>
      </c>
      <c r="AI306" s="44" t="s">
        <v>1</v>
      </c>
      <c r="AJ306" s="44" t="s">
        <v>1</v>
      </c>
      <c r="AK306" s="44" t="s">
        <v>1</v>
      </c>
      <c r="AL306" s="44" t="s">
        <v>1</v>
      </c>
      <c r="AM306" s="44" t="s">
        <v>1</v>
      </c>
      <c r="AN306" s="44" t="s">
        <v>1</v>
      </c>
      <c r="AO306" s="44" t="s">
        <v>191</v>
      </c>
      <c r="AP306" s="44" t="s">
        <v>267</v>
      </c>
      <c r="AQ306" s="44" t="s">
        <v>268</v>
      </c>
      <c r="AR306" s="44" t="s">
        <v>1</v>
      </c>
      <c r="AS306" s="44" t="s">
        <v>152</v>
      </c>
      <c r="AT306" s="44" t="s">
        <v>153</v>
      </c>
      <c r="AU306" s="44" t="s">
        <v>154</v>
      </c>
      <c r="AV306" s="44" t="s">
        <v>154</v>
      </c>
      <c r="AW306" s="44">
        <v>3135.4116619500001</v>
      </c>
      <c r="AX306" s="44" t="s">
        <v>1034</v>
      </c>
      <c r="AY306" s="44">
        <v>3135.4116619474353</v>
      </c>
      <c r="AZ306" s="44">
        <v>352024.97656559589</v>
      </c>
    </row>
    <row r="307" spans="1:52" ht="12.75" customHeight="1" x14ac:dyDescent="0.25">
      <c r="A307" s="43">
        <v>306</v>
      </c>
      <c r="B307" s="43">
        <v>11537</v>
      </c>
      <c r="C307" s="43">
        <v>11537</v>
      </c>
      <c r="D307" s="44" t="s">
        <v>1044</v>
      </c>
      <c r="E307" s="44">
        <v>487.38949446038129</v>
      </c>
      <c r="F307" s="44" t="s">
        <v>1045</v>
      </c>
      <c r="G307" s="44">
        <v>21090.020934700002</v>
      </c>
      <c r="H307" s="44" t="s">
        <v>1046</v>
      </c>
      <c r="I307" s="44">
        <v>21090.020534499999</v>
      </c>
      <c r="J307" s="43">
        <v>9131</v>
      </c>
      <c r="K307" s="44" t="s">
        <v>1046</v>
      </c>
      <c r="L307" s="44" t="s">
        <v>1046</v>
      </c>
      <c r="M307" s="44" t="s">
        <v>1</v>
      </c>
      <c r="N307" s="44" t="s">
        <v>145</v>
      </c>
      <c r="O307" s="44" t="s">
        <v>980</v>
      </c>
      <c r="P307" s="44" t="s">
        <v>1</v>
      </c>
      <c r="Q307" s="45">
        <v>40030</v>
      </c>
      <c r="R307" s="44" t="s">
        <v>168</v>
      </c>
      <c r="S307" s="44" t="s">
        <v>1</v>
      </c>
      <c r="T307" s="44" t="s">
        <v>1</v>
      </c>
      <c r="U307" s="44" t="s">
        <v>1</v>
      </c>
      <c r="V307" s="44" t="s">
        <v>1</v>
      </c>
      <c r="W307" s="44" t="s">
        <v>1</v>
      </c>
      <c r="X307" s="44">
        <v>0</v>
      </c>
      <c r="Y307" s="44">
        <v>0</v>
      </c>
      <c r="Z307" s="44">
        <v>0</v>
      </c>
      <c r="AA307" s="44">
        <v>0</v>
      </c>
      <c r="AB307" s="44">
        <v>0</v>
      </c>
      <c r="AC307" s="44">
        <v>0</v>
      </c>
      <c r="AD307" s="44">
        <v>0</v>
      </c>
      <c r="AE307" s="44">
        <v>0</v>
      </c>
      <c r="AF307" s="44">
        <v>0</v>
      </c>
      <c r="AG307" s="44" t="s">
        <v>1</v>
      </c>
      <c r="AH307" s="44" t="s">
        <v>1</v>
      </c>
      <c r="AI307" s="44" t="s">
        <v>1</v>
      </c>
      <c r="AJ307" s="44" t="s">
        <v>1</v>
      </c>
      <c r="AK307" s="44" t="s">
        <v>1</v>
      </c>
      <c r="AL307" s="44" t="s">
        <v>1</v>
      </c>
      <c r="AM307" s="44" t="s">
        <v>1</v>
      </c>
      <c r="AN307" s="44" t="s">
        <v>1</v>
      </c>
      <c r="AO307" s="44" t="s">
        <v>199</v>
      </c>
      <c r="AP307" s="44" t="s">
        <v>267</v>
      </c>
      <c r="AQ307" s="44" t="s">
        <v>583</v>
      </c>
      <c r="AR307" s="44" t="s">
        <v>1</v>
      </c>
      <c r="AS307" s="44" t="s">
        <v>152</v>
      </c>
      <c r="AT307" s="44" t="s">
        <v>153</v>
      </c>
      <c r="AU307" s="44" t="s">
        <v>154</v>
      </c>
      <c r="AV307" s="44" t="s">
        <v>154</v>
      </c>
      <c r="AW307" s="44">
        <v>21090.020534499999</v>
      </c>
      <c r="AX307" s="44" t="s">
        <v>1034</v>
      </c>
      <c r="AY307" s="44">
        <v>19362.936923963189</v>
      </c>
      <c r="AZ307" s="44">
        <v>21231281.715405714</v>
      </c>
    </row>
    <row r="308" spans="1:52" ht="12.75" customHeight="1" x14ac:dyDescent="0.25">
      <c r="A308" s="43">
        <v>307</v>
      </c>
      <c r="B308" s="43">
        <v>11541</v>
      </c>
      <c r="C308" s="43">
        <v>11541</v>
      </c>
      <c r="D308" s="44" t="s">
        <v>1047</v>
      </c>
      <c r="E308" s="44">
        <v>22.383600147250167</v>
      </c>
      <c r="F308" s="44" t="s">
        <v>1048</v>
      </c>
      <c r="G308" s="44">
        <v>21142.190305600001</v>
      </c>
      <c r="H308" s="44" t="s">
        <v>1049</v>
      </c>
      <c r="I308" s="44">
        <v>21142.190082100002</v>
      </c>
      <c r="J308" s="43">
        <v>9120</v>
      </c>
      <c r="K308" s="44" t="s">
        <v>1049</v>
      </c>
      <c r="L308" s="44" t="s">
        <v>1049</v>
      </c>
      <c r="M308" s="44" t="s">
        <v>1</v>
      </c>
      <c r="N308" s="44" t="s">
        <v>145</v>
      </c>
      <c r="O308" s="44" t="s">
        <v>980</v>
      </c>
      <c r="P308" s="44" t="s">
        <v>1</v>
      </c>
      <c r="Q308" s="45">
        <v>40030</v>
      </c>
      <c r="R308" s="44" t="s">
        <v>168</v>
      </c>
      <c r="S308" s="44" t="s">
        <v>1</v>
      </c>
      <c r="T308" s="44" t="s">
        <v>1</v>
      </c>
      <c r="U308" s="44" t="s">
        <v>1</v>
      </c>
      <c r="V308" s="44" t="s">
        <v>1</v>
      </c>
      <c r="W308" s="44" t="s">
        <v>1</v>
      </c>
      <c r="X308" s="44">
        <v>0</v>
      </c>
      <c r="Y308" s="44">
        <v>0</v>
      </c>
      <c r="Z308" s="44">
        <v>0</v>
      </c>
      <c r="AA308" s="44">
        <v>0</v>
      </c>
      <c r="AB308" s="44">
        <v>0</v>
      </c>
      <c r="AC308" s="44">
        <v>0</v>
      </c>
      <c r="AD308" s="44">
        <v>0</v>
      </c>
      <c r="AE308" s="44">
        <v>0</v>
      </c>
      <c r="AF308" s="44">
        <v>0</v>
      </c>
      <c r="AG308" s="44" t="s">
        <v>1</v>
      </c>
      <c r="AH308" s="44" t="s">
        <v>1</v>
      </c>
      <c r="AI308" s="44" t="s">
        <v>1</v>
      </c>
      <c r="AJ308" s="44" t="s">
        <v>1</v>
      </c>
      <c r="AK308" s="44" t="s">
        <v>1</v>
      </c>
      <c r="AL308" s="44" t="s">
        <v>1</v>
      </c>
      <c r="AM308" s="44" t="s">
        <v>1</v>
      </c>
      <c r="AN308" s="44" t="s">
        <v>1</v>
      </c>
      <c r="AO308" s="44" t="s">
        <v>256</v>
      </c>
      <c r="AP308" s="44" t="s">
        <v>267</v>
      </c>
      <c r="AQ308" s="44" t="s">
        <v>583</v>
      </c>
      <c r="AR308" s="44" t="s">
        <v>1</v>
      </c>
      <c r="AS308" s="44" t="s">
        <v>152</v>
      </c>
      <c r="AT308" s="44" t="s">
        <v>153</v>
      </c>
      <c r="AU308" s="44" t="s">
        <v>154</v>
      </c>
      <c r="AV308" s="44" t="s">
        <v>154</v>
      </c>
      <c r="AW308" s="44">
        <v>21142.190082100002</v>
      </c>
      <c r="AX308" s="44" t="s">
        <v>1034</v>
      </c>
      <c r="AY308" s="44">
        <v>6058.7087122503544</v>
      </c>
      <c r="AZ308" s="44">
        <v>975053.00180855137</v>
      </c>
    </row>
    <row r="309" spans="1:52" ht="12.75" customHeight="1" x14ac:dyDescent="0.25">
      <c r="A309" s="43">
        <v>308</v>
      </c>
      <c r="B309" s="43">
        <v>11545</v>
      </c>
      <c r="C309" s="43">
        <v>11545</v>
      </c>
      <c r="D309" s="44" t="s">
        <v>1050</v>
      </c>
      <c r="E309" s="44">
        <v>571.19704492238486</v>
      </c>
      <c r="F309" s="44" t="s">
        <v>1051</v>
      </c>
      <c r="G309" s="44">
        <v>21401.668567100001</v>
      </c>
      <c r="H309" s="44" t="s">
        <v>1052</v>
      </c>
      <c r="I309" s="44">
        <v>21401.668163800001</v>
      </c>
      <c r="J309" s="43">
        <v>9130</v>
      </c>
      <c r="K309" s="44" t="s">
        <v>1052</v>
      </c>
      <c r="L309" s="44" t="s">
        <v>1052</v>
      </c>
      <c r="M309" s="44" t="s">
        <v>1</v>
      </c>
      <c r="N309" s="44" t="s">
        <v>145</v>
      </c>
      <c r="O309" s="44" t="s">
        <v>980</v>
      </c>
      <c r="P309" s="44" t="s">
        <v>1</v>
      </c>
      <c r="Q309" s="45">
        <v>40030</v>
      </c>
      <c r="R309" s="44" t="s">
        <v>168</v>
      </c>
      <c r="S309" s="44" t="s">
        <v>1</v>
      </c>
      <c r="T309" s="44" t="s">
        <v>1</v>
      </c>
      <c r="U309" s="44" t="s">
        <v>1</v>
      </c>
      <c r="V309" s="44" t="s">
        <v>1</v>
      </c>
      <c r="W309" s="44" t="s">
        <v>1</v>
      </c>
      <c r="X309" s="44">
        <v>0</v>
      </c>
      <c r="Y309" s="44">
        <v>0</v>
      </c>
      <c r="Z309" s="44">
        <v>0</v>
      </c>
      <c r="AA309" s="44">
        <v>0</v>
      </c>
      <c r="AB309" s="44">
        <v>0</v>
      </c>
      <c r="AC309" s="44">
        <v>0</v>
      </c>
      <c r="AD309" s="44">
        <v>0</v>
      </c>
      <c r="AE309" s="44">
        <v>0</v>
      </c>
      <c r="AF309" s="44">
        <v>0</v>
      </c>
      <c r="AG309" s="44" t="s">
        <v>1</v>
      </c>
      <c r="AH309" s="44" t="s">
        <v>1</v>
      </c>
      <c r="AI309" s="44" t="s">
        <v>1</v>
      </c>
      <c r="AJ309" s="44" t="s">
        <v>1</v>
      </c>
      <c r="AK309" s="44" t="s">
        <v>1</v>
      </c>
      <c r="AL309" s="44" t="s">
        <v>1</v>
      </c>
      <c r="AM309" s="44" t="s">
        <v>1</v>
      </c>
      <c r="AN309" s="44" t="s">
        <v>1</v>
      </c>
      <c r="AO309" s="44" t="s">
        <v>1</v>
      </c>
      <c r="AP309" s="44" t="s">
        <v>1</v>
      </c>
      <c r="AQ309" s="44" t="s">
        <v>1</v>
      </c>
      <c r="AR309" s="44" t="s">
        <v>1</v>
      </c>
      <c r="AS309" s="44" t="s">
        <v>152</v>
      </c>
      <c r="AT309" s="44" t="s">
        <v>153</v>
      </c>
      <c r="AU309" s="44" t="s">
        <v>154</v>
      </c>
      <c r="AV309" s="44" t="s">
        <v>154</v>
      </c>
      <c r="AW309" s="44">
        <v>21401.668163800001</v>
      </c>
      <c r="AX309" s="44" t="s">
        <v>1034</v>
      </c>
      <c r="AY309" s="44">
        <v>21187.964797490804</v>
      </c>
      <c r="AZ309" s="44">
        <v>24882804.602586158</v>
      </c>
    </row>
    <row r="310" spans="1:52" ht="12.75" customHeight="1" x14ac:dyDescent="0.25">
      <c r="A310" s="43">
        <v>309</v>
      </c>
      <c r="B310" s="43">
        <v>12193</v>
      </c>
      <c r="C310" s="43">
        <v>12193</v>
      </c>
      <c r="D310" s="44" t="s">
        <v>1053</v>
      </c>
      <c r="E310" s="44">
        <v>612.81622935370694</v>
      </c>
      <c r="F310" s="44" t="s">
        <v>1054</v>
      </c>
      <c r="G310" s="44">
        <v>20669.972771699999</v>
      </c>
      <c r="H310" s="44" t="s">
        <v>1055</v>
      </c>
      <c r="I310" s="44">
        <v>20669.972905999999</v>
      </c>
      <c r="J310" s="43">
        <v>9154</v>
      </c>
      <c r="K310" s="44" t="s">
        <v>1055</v>
      </c>
      <c r="L310" s="44" t="s">
        <v>1055</v>
      </c>
      <c r="M310" s="44" t="s">
        <v>1</v>
      </c>
      <c r="N310" s="44" t="s">
        <v>145</v>
      </c>
      <c r="O310" s="44" t="s">
        <v>980</v>
      </c>
      <c r="P310" s="44" t="s">
        <v>1</v>
      </c>
      <c r="Q310" s="45">
        <v>40030</v>
      </c>
      <c r="R310" s="44" t="s">
        <v>168</v>
      </c>
      <c r="S310" s="44" t="s">
        <v>1</v>
      </c>
      <c r="T310" s="44" t="s">
        <v>1</v>
      </c>
      <c r="U310" s="44" t="s">
        <v>1</v>
      </c>
      <c r="V310" s="44" t="s">
        <v>1</v>
      </c>
      <c r="W310" s="44" t="s">
        <v>1</v>
      </c>
      <c r="X310" s="44">
        <v>0</v>
      </c>
      <c r="Y310" s="44">
        <v>0</v>
      </c>
      <c r="Z310" s="44">
        <v>0</v>
      </c>
      <c r="AA310" s="44">
        <v>0</v>
      </c>
      <c r="AB310" s="44">
        <v>0</v>
      </c>
      <c r="AC310" s="44">
        <v>0</v>
      </c>
      <c r="AD310" s="44">
        <v>0</v>
      </c>
      <c r="AE310" s="44">
        <v>0</v>
      </c>
      <c r="AF310" s="44">
        <v>0</v>
      </c>
      <c r="AG310" s="44" t="s">
        <v>1</v>
      </c>
      <c r="AH310" s="44" t="s">
        <v>1</v>
      </c>
      <c r="AI310" s="44" t="s">
        <v>1</v>
      </c>
      <c r="AJ310" s="44" t="s">
        <v>1</v>
      </c>
      <c r="AK310" s="44" t="s">
        <v>1</v>
      </c>
      <c r="AL310" s="44" t="s">
        <v>1</v>
      </c>
      <c r="AM310" s="44" t="s">
        <v>1</v>
      </c>
      <c r="AN310" s="44" t="s">
        <v>1</v>
      </c>
      <c r="AO310" s="44" t="s">
        <v>342</v>
      </c>
      <c r="AP310" s="44" t="s">
        <v>267</v>
      </c>
      <c r="AQ310" s="44" t="s">
        <v>583</v>
      </c>
      <c r="AR310" s="44" t="s">
        <v>1</v>
      </c>
      <c r="AS310" s="44" t="s">
        <v>152</v>
      </c>
      <c r="AT310" s="44" t="s">
        <v>153</v>
      </c>
      <c r="AU310" s="44" t="s">
        <v>154</v>
      </c>
      <c r="AV310" s="44" t="s">
        <v>154</v>
      </c>
      <c r="AW310" s="44">
        <v>20669.972905999999</v>
      </c>
      <c r="AX310" s="44" t="s">
        <v>1034</v>
      </c>
      <c r="AY310" s="44">
        <v>20669.972905982817</v>
      </c>
      <c r="AZ310" s="44">
        <v>26695025.513024792</v>
      </c>
    </row>
    <row r="311" spans="1:52" ht="12.75" customHeight="1" x14ac:dyDescent="0.25">
      <c r="A311" s="43">
        <v>310</v>
      </c>
      <c r="B311" s="43">
        <v>14096</v>
      </c>
      <c r="C311" s="43">
        <v>14096</v>
      </c>
      <c r="D311" s="44" t="s">
        <v>370</v>
      </c>
      <c r="E311" s="44">
        <v>84.448856470051851</v>
      </c>
      <c r="F311" s="44" t="s">
        <v>371</v>
      </c>
      <c r="G311" s="44">
        <v>9649.5584503400005</v>
      </c>
      <c r="H311" s="44" t="s">
        <v>372</v>
      </c>
      <c r="I311" s="44">
        <v>9649.5584459000002</v>
      </c>
      <c r="J311" s="43">
        <v>11157</v>
      </c>
      <c r="K311" s="44" t="s">
        <v>372</v>
      </c>
      <c r="L311" s="44" t="s">
        <v>372</v>
      </c>
      <c r="M311" s="44" t="s">
        <v>1</v>
      </c>
      <c r="N311" s="44" t="s">
        <v>145</v>
      </c>
      <c r="O311" s="44" t="s">
        <v>264</v>
      </c>
      <c r="P311" s="44" t="s">
        <v>1</v>
      </c>
      <c r="Q311" s="45">
        <v>40030</v>
      </c>
      <c r="R311" s="44" t="s">
        <v>168</v>
      </c>
      <c r="S311" s="44" t="s">
        <v>1</v>
      </c>
      <c r="T311" s="44" t="s">
        <v>1</v>
      </c>
      <c r="U311" s="44" t="s">
        <v>1</v>
      </c>
      <c r="V311" s="44" t="s">
        <v>1</v>
      </c>
      <c r="W311" s="44" t="s">
        <v>1</v>
      </c>
      <c r="X311" s="44">
        <v>0</v>
      </c>
      <c r="Y311" s="44">
        <v>0</v>
      </c>
      <c r="Z311" s="44">
        <v>0</v>
      </c>
      <c r="AA311" s="44">
        <v>0</v>
      </c>
      <c r="AB311" s="44">
        <v>0</v>
      </c>
      <c r="AC311" s="44">
        <v>0</v>
      </c>
      <c r="AD311" s="44">
        <v>0</v>
      </c>
      <c r="AE311" s="44">
        <v>0</v>
      </c>
      <c r="AF311" s="44">
        <v>0</v>
      </c>
      <c r="AG311" s="44" t="s">
        <v>1</v>
      </c>
      <c r="AH311" s="44" t="s">
        <v>1</v>
      </c>
      <c r="AI311" s="44" t="s">
        <v>1</v>
      </c>
      <c r="AJ311" s="44" t="s">
        <v>1</v>
      </c>
      <c r="AK311" s="44" t="s">
        <v>1</v>
      </c>
      <c r="AL311" s="44" t="s">
        <v>1</v>
      </c>
      <c r="AM311" s="44" t="s">
        <v>1</v>
      </c>
      <c r="AN311" s="44" t="s">
        <v>1</v>
      </c>
      <c r="AO311" s="44" t="s">
        <v>174</v>
      </c>
      <c r="AP311" s="44" t="s">
        <v>267</v>
      </c>
      <c r="AQ311" s="44" t="s">
        <v>268</v>
      </c>
      <c r="AR311" s="44" t="s">
        <v>1</v>
      </c>
      <c r="AS311" s="44" t="s">
        <v>152</v>
      </c>
      <c r="AT311" s="44" t="s">
        <v>153</v>
      </c>
      <c r="AU311" s="44" t="s">
        <v>154</v>
      </c>
      <c r="AV311" s="44" t="s">
        <v>154</v>
      </c>
      <c r="AW311" s="44">
        <v>9649.5584459000002</v>
      </c>
      <c r="AX311" s="44" t="s">
        <v>1034</v>
      </c>
      <c r="AY311" s="44">
        <v>9440.9104516299249</v>
      </c>
      <c r="AZ311" s="44">
        <v>3678745.9937027078</v>
      </c>
    </row>
    <row r="312" spans="1:52" ht="12.75" customHeight="1" x14ac:dyDescent="0.25">
      <c r="A312" s="43">
        <v>311</v>
      </c>
      <c r="B312" s="43">
        <v>18274</v>
      </c>
      <c r="C312" s="43">
        <v>18274</v>
      </c>
      <c r="D312" s="44" t="s">
        <v>1056</v>
      </c>
      <c r="E312" s="44">
        <v>12.498525412049291</v>
      </c>
      <c r="F312" s="44" t="s">
        <v>1057</v>
      </c>
      <c r="G312" s="44">
        <v>3866.5218668699999</v>
      </c>
      <c r="H312" s="44" t="s">
        <v>1058</v>
      </c>
      <c r="I312" s="44">
        <v>3866.5219915299999</v>
      </c>
      <c r="J312" s="43">
        <v>10671</v>
      </c>
      <c r="K312" s="44" t="s">
        <v>1058</v>
      </c>
      <c r="L312" s="44" t="s">
        <v>1058</v>
      </c>
      <c r="M312" s="44" t="s">
        <v>1</v>
      </c>
      <c r="N312" s="44" t="s">
        <v>145</v>
      </c>
      <c r="O312" s="44" t="s">
        <v>264</v>
      </c>
      <c r="P312" s="44" t="s">
        <v>1</v>
      </c>
      <c r="Q312" s="45">
        <v>40030</v>
      </c>
      <c r="R312" s="44" t="s">
        <v>168</v>
      </c>
      <c r="S312" s="44" t="s">
        <v>1</v>
      </c>
      <c r="T312" s="44" t="s">
        <v>1</v>
      </c>
      <c r="U312" s="44" t="s">
        <v>1</v>
      </c>
      <c r="V312" s="44" t="s">
        <v>1</v>
      </c>
      <c r="W312" s="44" t="s">
        <v>1</v>
      </c>
      <c r="X312" s="44">
        <v>0</v>
      </c>
      <c r="Y312" s="44">
        <v>0</v>
      </c>
      <c r="Z312" s="44">
        <v>0</v>
      </c>
      <c r="AA312" s="44">
        <v>0</v>
      </c>
      <c r="AB312" s="44">
        <v>0</v>
      </c>
      <c r="AC312" s="44">
        <v>0</v>
      </c>
      <c r="AD312" s="44">
        <v>0</v>
      </c>
      <c r="AE312" s="44">
        <v>0</v>
      </c>
      <c r="AF312" s="44">
        <v>0</v>
      </c>
      <c r="AG312" s="44" t="s">
        <v>1</v>
      </c>
      <c r="AH312" s="44" t="s">
        <v>1</v>
      </c>
      <c r="AI312" s="44" t="s">
        <v>1</v>
      </c>
      <c r="AJ312" s="44" t="s">
        <v>1</v>
      </c>
      <c r="AK312" s="44" t="s">
        <v>1</v>
      </c>
      <c r="AL312" s="44" t="s">
        <v>1</v>
      </c>
      <c r="AM312" s="44" t="s">
        <v>1</v>
      </c>
      <c r="AN312" s="44" t="s">
        <v>1</v>
      </c>
      <c r="AO312" s="44" t="s">
        <v>195</v>
      </c>
      <c r="AP312" s="44" t="s">
        <v>267</v>
      </c>
      <c r="AQ312" s="44" t="s">
        <v>268</v>
      </c>
      <c r="AR312" s="44" t="s">
        <v>1059</v>
      </c>
      <c r="AS312" s="44" t="s">
        <v>152</v>
      </c>
      <c r="AT312" s="44" t="s">
        <v>153</v>
      </c>
      <c r="AU312" s="44" t="s">
        <v>154</v>
      </c>
      <c r="AV312" s="44" t="s">
        <v>154</v>
      </c>
      <c r="AW312" s="44">
        <v>3866.5219915299999</v>
      </c>
      <c r="AX312" s="44" t="s">
        <v>1034</v>
      </c>
      <c r="AY312" s="44">
        <v>3866.5219915254379</v>
      </c>
      <c r="AZ312" s="44">
        <v>544454.7704762083</v>
      </c>
    </row>
    <row r="313" spans="1:52" ht="12.75" customHeight="1" x14ac:dyDescent="0.25">
      <c r="A313" s="43">
        <v>312</v>
      </c>
      <c r="B313" s="43">
        <v>18945</v>
      </c>
      <c r="C313" s="43">
        <v>18945</v>
      </c>
      <c r="D313" s="44" t="s">
        <v>1060</v>
      </c>
      <c r="E313" s="44">
        <v>597.7930393948285</v>
      </c>
      <c r="F313" s="44" t="s">
        <v>1061</v>
      </c>
      <c r="G313" s="44">
        <v>20428.417840300001</v>
      </c>
      <c r="H313" s="44" t="s">
        <v>1062</v>
      </c>
      <c r="I313" s="44">
        <v>20428.417408500001</v>
      </c>
      <c r="J313" s="43">
        <v>10626</v>
      </c>
      <c r="K313" s="44" t="s">
        <v>1062</v>
      </c>
      <c r="L313" s="44" t="s">
        <v>1062</v>
      </c>
      <c r="M313" s="44" t="s">
        <v>1</v>
      </c>
      <c r="N313" s="44" t="s">
        <v>145</v>
      </c>
      <c r="O313" s="44" t="s">
        <v>264</v>
      </c>
      <c r="P313" s="44" t="s">
        <v>1</v>
      </c>
      <c r="Q313" s="45">
        <v>40030</v>
      </c>
      <c r="R313" s="44" t="s">
        <v>168</v>
      </c>
      <c r="S313" s="44" t="s">
        <v>1</v>
      </c>
      <c r="T313" s="44" t="s">
        <v>1</v>
      </c>
      <c r="U313" s="44" t="s">
        <v>1</v>
      </c>
      <c r="V313" s="44" t="s">
        <v>1</v>
      </c>
      <c r="W313" s="44" t="s">
        <v>1</v>
      </c>
      <c r="X313" s="44">
        <v>0</v>
      </c>
      <c r="Y313" s="44">
        <v>0</v>
      </c>
      <c r="Z313" s="44">
        <v>0</v>
      </c>
      <c r="AA313" s="44">
        <v>0</v>
      </c>
      <c r="AB313" s="44">
        <v>0</v>
      </c>
      <c r="AC313" s="44">
        <v>0</v>
      </c>
      <c r="AD313" s="44">
        <v>0</v>
      </c>
      <c r="AE313" s="44">
        <v>0</v>
      </c>
      <c r="AF313" s="44">
        <v>0</v>
      </c>
      <c r="AG313" s="44" t="s">
        <v>1</v>
      </c>
      <c r="AH313" s="44" t="s">
        <v>1</v>
      </c>
      <c r="AI313" s="44" t="s">
        <v>1</v>
      </c>
      <c r="AJ313" s="44" t="s">
        <v>1</v>
      </c>
      <c r="AK313" s="44" t="s">
        <v>1</v>
      </c>
      <c r="AL313" s="44" t="s">
        <v>1</v>
      </c>
      <c r="AM313" s="44" t="s">
        <v>1</v>
      </c>
      <c r="AN313" s="44" t="s">
        <v>1</v>
      </c>
      <c r="AO313" s="44" t="s">
        <v>204</v>
      </c>
      <c r="AP313" s="44" t="s">
        <v>267</v>
      </c>
      <c r="AQ313" s="44" t="s">
        <v>268</v>
      </c>
      <c r="AR313" s="44" t="s">
        <v>1</v>
      </c>
      <c r="AS313" s="44" t="s">
        <v>152</v>
      </c>
      <c r="AT313" s="44" t="s">
        <v>153</v>
      </c>
      <c r="AU313" s="44" t="s">
        <v>154</v>
      </c>
      <c r="AV313" s="44" t="s">
        <v>154</v>
      </c>
      <c r="AW313" s="44">
        <v>20428.417408500001</v>
      </c>
      <c r="AX313" s="44" t="s">
        <v>1034</v>
      </c>
      <c r="AY313" s="44">
        <v>20428.417408467176</v>
      </c>
      <c r="AZ313" s="44">
        <v>26041187.890173756</v>
      </c>
    </row>
    <row r="314" spans="1:52" ht="12.75" customHeight="1" x14ac:dyDescent="0.25">
      <c r="A314" s="43">
        <v>313</v>
      </c>
      <c r="B314" s="43">
        <v>22363</v>
      </c>
      <c r="C314" s="43">
        <v>22363</v>
      </c>
      <c r="D314" s="44" t="s">
        <v>1063</v>
      </c>
      <c r="E314" s="44">
        <v>497.08869050359584</v>
      </c>
      <c r="F314" s="44" t="s">
        <v>1064</v>
      </c>
      <c r="G314" s="44">
        <v>28192.315119399998</v>
      </c>
      <c r="H314" s="44" t="s">
        <v>1065</v>
      </c>
      <c r="I314" s="44">
        <v>28192.314996900001</v>
      </c>
      <c r="J314" s="43">
        <v>10941</v>
      </c>
      <c r="K314" s="44" t="s">
        <v>1065</v>
      </c>
      <c r="L314" s="44" t="s">
        <v>1065</v>
      </c>
      <c r="M314" s="44" t="s">
        <v>1</v>
      </c>
      <c r="N314" s="44" t="s">
        <v>145</v>
      </c>
      <c r="O314" s="44" t="s">
        <v>264</v>
      </c>
      <c r="P314" s="44" t="s">
        <v>1</v>
      </c>
      <c r="Q314" s="45">
        <v>40030</v>
      </c>
      <c r="R314" s="44" t="s">
        <v>168</v>
      </c>
      <c r="S314" s="44" t="s">
        <v>1</v>
      </c>
      <c r="T314" s="44" t="s">
        <v>1</v>
      </c>
      <c r="U314" s="44" t="s">
        <v>1</v>
      </c>
      <c r="V314" s="44" t="s">
        <v>1</v>
      </c>
      <c r="W314" s="44" t="s">
        <v>1</v>
      </c>
      <c r="X314" s="44">
        <v>0</v>
      </c>
      <c r="Y314" s="44">
        <v>0</v>
      </c>
      <c r="Z314" s="44">
        <v>0</v>
      </c>
      <c r="AA314" s="44">
        <v>0</v>
      </c>
      <c r="AB314" s="44">
        <v>0</v>
      </c>
      <c r="AC314" s="44">
        <v>0</v>
      </c>
      <c r="AD314" s="44">
        <v>0</v>
      </c>
      <c r="AE314" s="44">
        <v>0</v>
      </c>
      <c r="AF314" s="44">
        <v>0</v>
      </c>
      <c r="AG314" s="44" t="s">
        <v>1</v>
      </c>
      <c r="AH314" s="44" t="s">
        <v>1</v>
      </c>
      <c r="AI314" s="44" t="s">
        <v>1</v>
      </c>
      <c r="AJ314" s="44" t="s">
        <v>1</v>
      </c>
      <c r="AK314" s="44" t="s">
        <v>1</v>
      </c>
      <c r="AL314" s="44" t="s">
        <v>1</v>
      </c>
      <c r="AM314" s="44" t="s">
        <v>1</v>
      </c>
      <c r="AN314" s="44" t="s">
        <v>1</v>
      </c>
      <c r="AO314" s="44" t="s">
        <v>191</v>
      </c>
      <c r="AP314" s="44" t="s">
        <v>267</v>
      </c>
      <c r="AQ314" s="44" t="s">
        <v>268</v>
      </c>
      <c r="AR314" s="44" t="s">
        <v>1</v>
      </c>
      <c r="AS314" s="44" t="s">
        <v>152</v>
      </c>
      <c r="AT314" s="44" t="s">
        <v>153</v>
      </c>
      <c r="AU314" s="44" t="s">
        <v>154</v>
      </c>
      <c r="AV314" s="44" t="s">
        <v>154</v>
      </c>
      <c r="AW314" s="44">
        <v>28192.314996900001</v>
      </c>
      <c r="AX314" s="44" t="s">
        <v>1034</v>
      </c>
      <c r="AY314" s="44">
        <v>28192.314996856381</v>
      </c>
      <c r="AZ314" s="44">
        <v>21654534.728266045</v>
      </c>
    </row>
    <row r="315" spans="1:52" ht="12.75" customHeight="1" x14ac:dyDescent="0.25">
      <c r="A315" s="43">
        <v>314</v>
      </c>
      <c r="B315" s="43">
        <v>22364</v>
      </c>
      <c r="C315" s="43">
        <v>22364</v>
      </c>
      <c r="D315" s="44" t="s">
        <v>1066</v>
      </c>
      <c r="E315" s="44">
        <v>623.29012828546979</v>
      </c>
      <c r="F315" s="44" t="s">
        <v>1067</v>
      </c>
      <c r="G315" s="44">
        <v>22878.657477299999</v>
      </c>
      <c r="H315" s="44" t="s">
        <v>1068</v>
      </c>
      <c r="I315" s="44">
        <v>22878.657480599999</v>
      </c>
      <c r="J315" s="43">
        <v>9136</v>
      </c>
      <c r="K315" s="44" t="s">
        <v>1068</v>
      </c>
      <c r="L315" s="44" t="s">
        <v>1068</v>
      </c>
      <c r="M315" s="44" t="s">
        <v>1</v>
      </c>
      <c r="N315" s="44" t="s">
        <v>145</v>
      </c>
      <c r="O315" s="44" t="s">
        <v>980</v>
      </c>
      <c r="P315" s="44" t="s">
        <v>1</v>
      </c>
      <c r="Q315" s="45">
        <v>40030</v>
      </c>
      <c r="R315" s="44" t="s">
        <v>168</v>
      </c>
      <c r="S315" s="44" t="s">
        <v>1</v>
      </c>
      <c r="T315" s="44" t="s">
        <v>1</v>
      </c>
      <c r="U315" s="44" t="s">
        <v>1</v>
      </c>
      <c r="V315" s="44" t="s">
        <v>1</v>
      </c>
      <c r="W315" s="44" t="s">
        <v>1</v>
      </c>
      <c r="X315" s="44">
        <v>0</v>
      </c>
      <c r="Y315" s="44">
        <v>0</v>
      </c>
      <c r="Z315" s="44">
        <v>0</v>
      </c>
      <c r="AA315" s="44">
        <v>0</v>
      </c>
      <c r="AB315" s="44">
        <v>0</v>
      </c>
      <c r="AC315" s="44">
        <v>0</v>
      </c>
      <c r="AD315" s="44">
        <v>0</v>
      </c>
      <c r="AE315" s="44">
        <v>0</v>
      </c>
      <c r="AF315" s="44">
        <v>0</v>
      </c>
      <c r="AG315" s="44" t="s">
        <v>1</v>
      </c>
      <c r="AH315" s="44" t="s">
        <v>1</v>
      </c>
      <c r="AI315" s="44" t="s">
        <v>1</v>
      </c>
      <c r="AJ315" s="44" t="s">
        <v>1</v>
      </c>
      <c r="AK315" s="44" t="s">
        <v>1</v>
      </c>
      <c r="AL315" s="44" t="s">
        <v>1</v>
      </c>
      <c r="AM315" s="44" t="s">
        <v>1</v>
      </c>
      <c r="AN315" s="44" t="s">
        <v>1</v>
      </c>
      <c r="AO315" s="44" t="s">
        <v>183</v>
      </c>
      <c r="AP315" s="44" t="s">
        <v>267</v>
      </c>
      <c r="AQ315" s="44" t="s">
        <v>583</v>
      </c>
      <c r="AR315" s="44" t="s">
        <v>1</v>
      </c>
      <c r="AS315" s="44" t="s">
        <v>152</v>
      </c>
      <c r="AT315" s="44" t="s">
        <v>153</v>
      </c>
      <c r="AU315" s="44" t="s">
        <v>154</v>
      </c>
      <c r="AV315" s="44" t="s">
        <v>154</v>
      </c>
      <c r="AW315" s="44">
        <v>22878.657480599999</v>
      </c>
      <c r="AX315" s="44" t="s">
        <v>1034</v>
      </c>
      <c r="AY315" s="44">
        <v>22878.657480570291</v>
      </c>
      <c r="AZ315" s="44">
        <v>27151469.89200658</v>
      </c>
    </row>
    <row r="316" spans="1:52" ht="12.75" customHeight="1" x14ac:dyDescent="0.25">
      <c r="A316" s="43">
        <v>315</v>
      </c>
      <c r="B316" s="43">
        <v>24734</v>
      </c>
      <c r="C316" s="43">
        <v>24734</v>
      </c>
      <c r="D316" s="44" t="s">
        <v>407</v>
      </c>
      <c r="E316" s="44">
        <v>51.104144805663459</v>
      </c>
      <c r="F316" s="44" t="s">
        <v>408</v>
      </c>
      <c r="G316" s="44">
        <v>20553.1823186</v>
      </c>
      <c r="H316" s="44" t="s">
        <v>409</v>
      </c>
      <c r="I316" s="44">
        <v>20553.1826062</v>
      </c>
      <c r="J316" s="43">
        <v>10625</v>
      </c>
      <c r="K316" s="44" t="s">
        <v>409</v>
      </c>
      <c r="L316" s="44" t="s">
        <v>409</v>
      </c>
      <c r="M316" s="44" t="s">
        <v>1</v>
      </c>
      <c r="N316" s="44" t="s">
        <v>145</v>
      </c>
      <c r="O316" s="44" t="s">
        <v>264</v>
      </c>
      <c r="P316" s="44" t="s">
        <v>1</v>
      </c>
      <c r="Q316" s="45">
        <v>40030</v>
      </c>
      <c r="R316" s="44" t="s">
        <v>168</v>
      </c>
      <c r="S316" s="44" t="s">
        <v>1</v>
      </c>
      <c r="T316" s="44" t="s">
        <v>1</v>
      </c>
      <c r="U316" s="44" t="s">
        <v>1</v>
      </c>
      <c r="V316" s="44" t="s">
        <v>1</v>
      </c>
      <c r="W316" s="44" t="s">
        <v>1</v>
      </c>
      <c r="X316" s="44">
        <v>0</v>
      </c>
      <c r="Y316" s="44">
        <v>0</v>
      </c>
      <c r="Z316" s="44">
        <v>0</v>
      </c>
      <c r="AA316" s="44">
        <v>0</v>
      </c>
      <c r="AB316" s="44">
        <v>0</v>
      </c>
      <c r="AC316" s="44">
        <v>0</v>
      </c>
      <c r="AD316" s="44">
        <v>0</v>
      </c>
      <c r="AE316" s="44">
        <v>0</v>
      </c>
      <c r="AF316" s="44">
        <v>0</v>
      </c>
      <c r="AG316" s="44" t="s">
        <v>1</v>
      </c>
      <c r="AH316" s="44" t="s">
        <v>1</v>
      </c>
      <c r="AI316" s="44" t="s">
        <v>1</v>
      </c>
      <c r="AJ316" s="44" t="s">
        <v>1</v>
      </c>
      <c r="AK316" s="44" t="s">
        <v>1</v>
      </c>
      <c r="AL316" s="44" t="s">
        <v>1</v>
      </c>
      <c r="AM316" s="44" t="s">
        <v>1</v>
      </c>
      <c r="AN316" s="44" t="s">
        <v>1</v>
      </c>
      <c r="AO316" s="44" t="s">
        <v>256</v>
      </c>
      <c r="AP316" s="44" t="s">
        <v>267</v>
      </c>
      <c r="AQ316" s="44" t="s">
        <v>268</v>
      </c>
      <c r="AR316" s="44" t="s">
        <v>1</v>
      </c>
      <c r="AS316" s="44" t="s">
        <v>152</v>
      </c>
      <c r="AT316" s="44" t="s">
        <v>153</v>
      </c>
      <c r="AU316" s="44" t="s">
        <v>154</v>
      </c>
      <c r="AV316" s="44" t="s">
        <v>154</v>
      </c>
      <c r="AW316" s="44">
        <v>20553.1826062</v>
      </c>
      <c r="AX316" s="44" t="s">
        <v>1034</v>
      </c>
      <c r="AY316" s="44">
        <v>6581.8345631329594</v>
      </c>
      <c r="AZ316" s="44">
        <v>2226180.6629562732</v>
      </c>
    </row>
    <row r="317" spans="1:52" ht="12.75" customHeight="1" x14ac:dyDescent="0.25">
      <c r="A317" s="43">
        <v>316</v>
      </c>
      <c r="B317" s="43">
        <v>28597</v>
      </c>
      <c r="C317" s="43">
        <v>28597</v>
      </c>
      <c r="D317" s="44" t="s">
        <v>1069</v>
      </c>
      <c r="E317" s="44">
        <v>598.98728648989982</v>
      </c>
      <c r="F317" s="44" t="s">
        <v>1070</v>
      </c>
      <c r="G317" s="44">
        <v>20434.6478198</v>
      </c>
      <c r="H317" s="44" t="s">
        <v>1071</v>
      </c>
      <c r="I317" s="44">
        <v>20434.6479411</v>
      </c>
      <c r="J317" s="43">
        <v>10672</v>
      </c>
      <c r="K317" s="44" t="s">
        <v>1071</v>
      </c>
      <c r="L317" s="44" t="s">
        <v>1071</v>
      </c>
      <c r="M317" s="44" t="s">
        <v>1</v>
      </c>
      <c r="N317" s="44" t="s">
        <v>145</v>
      </c>
      <c r="O317" s="44" t="s">
        <v>264</v>
      </c>
      <c r="P317" s="44" t="s">
        <v>1</v>
      </c>
      <c r="Q317" s="45">
        <v>40030</v>
      </c>
      <c r="R317" s="44" t="s">
        <v>168</v>
      </c>
      <c r="S317" s="44" t="s">
        <v>1</v>
      </c>
      <c r="T317" s="44" t="s">
        <v>1</v>
      </c>
      <c r="U317" s="44" t="s">
        <v>1</v>
      </c>
      <c r="V317" s="44" t="s">
        <v>1</v>
      </c>
      <c r="W317" s="44" t="s">
        <v>1</v>
      </c>
      <c r="X317" s="44">
        <v>0</v>
      </c>
      <c r="Y317" s="44">
        <v>0</v>
      </c>
      <c r="Z317" s="44">
        <v>0</v>
      </c>
      <c r="AA317" s="44">
        <v>0</v>
      </c>
      <c r="AB317" s="44">
        <v>0</v>
      </c>
      <c r="AC317" s="44">
        <v>0</v>
      </c>
      <c r="AD317" s="44">
        <v>0</v>
      </c>
      <c r="AE317" s="44">
        <v>0</v>
      </c>
      <c r="AF317" s="44">
        <v>0</v>
      </c>
      <c r="AG317" s="44" t="s">
        <v>1</v>
      </c>
      <c r="AH317" s="44" t="s">
        <v>1</v>
      </c>
      <c r="AI317" s="44" t="s">
        <v>1</v>
      </c>
      <c r="AJ317" s="44" t="s">
        <v>1</v>
      </c>
      <c r="AK317" s="44" t="s">
        <v>1</v>
      </c>
      <c r="AL317" s="44" t="s">
        <v>1</v>
      </c>
      <c r="AM317" s="44" t="s">
        <v>1</v>
      </c>
      <c r="AN317" s="44" t="s">
        <v>1</v>
      </c>
      <c r="AO317" s="44" t="s">
        <v>179</v>
      </c>
      <c r="AP317" s="44" t="s">
        <v>267</v>
      </c>
      <c r="AQ317" s="44" t="s">
        <v>268</v>
      </c>
      <c r="AR317" s="44" t="s">
        <v>1</v>
      </c>
      <c r="AS317" s="44" t="s">
        <v>152</v>
      </c>
      <c r="AT317" s="44" t="s">
        <v>153</v>
      </c>
      <c r="AU317" s="44" t="s">
        <v>154</v>
      </c>
      <c r="AV317" s="44" t="s">
        <v>154</v>
      </c>
      <c r="AW317" s="44">
        <v>20434.6479411</v>
      </c>
      <c r="AX317" s="44" t="s">
        <v>1034</v>
      </c>
      <c r="AY317" s="44">
        <v>20434.647941051462</v>
      </c>
      <c r="AZ317" s="44">
        <v>26092813.524290603</v>
      </c>
    </row>
    <row r="318" spans="1:52" ht="12.75" customHeight="1" x14ac:dyDescent="0.25">
      <c r="A318" s="43">
        <v>317</v>
      </c>
      <c r="B318" s="43">
        <v>31914</v>
      </c>
      <c r="C318" s="43">
        <v>31914</v>
      </c>
      <c r="D318" s="44" t="s">
        <v>1072</v>
      </c>
      <c r="E318" s="44">
        <v>61.978979669786476</v>
      </c>
      <c r="F318" s="44" t="s">
        <v>1073</v>
      </c>
      <c r="G318" s="44">
        <v>10379.8872011</v>
      </c>
      <c r="H318" s="44" t="s">
        <v>1074</v>
      </c>
      <c r="I318" s="44">
        <v>10379.887252799999</v>
      </c>
      <c r="J318" s="43">
        <v>9145</v>
      </c>
      <c r="K318" s="44" t="s">
        <v>1074</v>
      </c>
      <c r="L318" s="44" t="s">
        <v>1074</v>
      </c>
      <c r="M318" s="44" t="s">
        <v>1</v>
      </c>
      <c r="N318" s="44" t="s">
        <v>145</v>
      </c>
      <c r="O318" s="44" t="s">
        <v>980</v>
      </c>
      <c r="P318" s="44" t="s">
        <v>1</v>
      </c>
      <c r="Q318" s="45">
        <v>40030</v>
      </c>
      <c r="R318" s="44" t="s">
        <v>168</v>
      </c>
      <c r="S318" s="44" t="s">
        <v>1</v>
      </c>
      <c r="T318" s="44" t="s">
        <v>1</v>
      </c>
      <c r="U318" s="44" t="s">
        <v>1</v>
      </c>
      <c r="V318" s="44" t="s">
        <v>1</v>
      </c>
      <c r="W318" s="44" t="s">
        <v>1</v>
      </c>
      <c r="X318" s="44">
        <v>0</v>
      </c>
      <c r="Y318" s="44">
        <v>0</v>
      </c>
      <c r="Z318" s="44">
        <v>0</v>
      </c>
      <c r="AA318" s="44">
        <v>0</v>
      </c>
      <c r="AB318" s="44">
        <v>0</v>
      </c>
      <c r="AC318" s="44">
        <v>0</v>
      </c>
      <c r="AD318" s="44">
        <v>0</v>
      </c>
      <c r="AE318" s="44">
        <v>0</v>
      </c>
      <c r="AF318" s="44">
        <v>0</v>
      </c>
      <c r="AG318" s="44" t="s">
        <v>1</v>
      </c>
      <c r="AH318" s="44" t="s">
        <v>1</v>
      </c>
      <c r="AI318" s="44" t="s">
        <v>1</v>
      </c>
      <c r="AJ318" s="44" t="s">
        <v>1</v>
      </c>
      <c r="AK318" s="44" t="s">
        <v>1</v>
      </c>
      <c r="AL318" s="44" t="s">
        <v>1</v>
      </c>
      <c r="AM318" s="44" t="s">
        <v>1</v>
      </c>
      <c r="AN318" s="44" t="s">
        <v>1</v>
      </c>
      <c r="AO318" s="44" t="s">
        <v>232</v>
      </c>
      <c r="AP318" s="44" t="s">
        <v>267</v>
      </c>
      <c r="AQ318" s="44" t="s">
        <v>583</v>
      </c>
      <c r="AR318" s="44" t="s">
        <v>1</v>
      </c>
      <c r="AS318" s="44" t="s">
        <v>152</v>
      </c>
      <c r="AT318" s="44" t="s">
        <v>153</v>
      </c>
      <c r="AU318" s="44" t="s">
        <v>154</v>
      </c>
      <c r="AV318" s="44" t="s">
        <v>154</v>
      </c>
      <c r="AW318" s="44">
        <v>10379.887252799999</v>
      </c>
      <c r="AX318" s="44" t="s">
        <v>1034</v>
      </c>
      <c r="AY318" s="44">
        <v>7558.5847009079225</v>
      </c>
      <c r="AZ318" s="44">
        <v>2699960.7442687768</v>
      </c>
    </row>
    <row r="319" spans="1:52" ht="12.75" customHeight="1" x14ac:dyDescent="0.25">
      <c r="A319" s="43">
        <v>318</v>
      </c>
      <c r="B319" s="43">
        <v>31965</v>
      </c>
      <c r="C319" s="43">
        <v>31965</v>
      </c>
      <c r="D319" s="44" t="s">
        <v>1075</v>
      </c>
      <c r="E319" s="44">
        <v>15.811835537588044</v>
      </c>
      <c r="F319" s="44" t="s">
        <v>1076</v>
      </c>
      <c r="G319" s="44">
        <v>10646.1143803</v>
      </c>
      <c r="H319" s="44" t="s">
        <v>1077</v>
      </c>
      <c r="I319" s="44">
        <v>10646.114459300001</v>
      </c>
      <c r="J319" s="43">
        <v>9155</v>
      </c>
      <c r="K319" s="44" t="s">
        <v>1077</v>
      </c>
      <c r="L319" s="44" t="s">
        <v>1077</v>
      </c>
      <c r="M319" s="44" t="s">
        <v>1</v>
      </c>
      <c r="N319" s="44" t="s">
        <v>145</v>
      </c>
      <c r="O319" s="44" t="s">
        <v>980</v>
      </c>
      <c r="P319" s="44" t="s">
        <v>1</v>
      </c>
      <c r="Q319" s="45">
        <v>40030</v>
      </c>
      <c r="R319" s="44" t="s">
        <v>168</v>
      </c>
      <c r="S319" s="44" t="s">
        <v>1</v>
      </c>
      <c r="T319" s="44" t="s">
        <v>1</v>
      </c>
      <c r="U319" s="44" t="s">
        <v>1</v>
      </c>
      <c r="V319" s="44" t="s">
        <v>1</v>
      </c>
      <c r="W319" s="44" t="s">
        <v>1</v>
      </c>
      <c r="X319" s="44">
        <v>0</v>
      </c>
      <c r="Y319" s="44">
        <v>0</v>
      </c>
      <c r="Z319" s="44">
        <v>0</v>
      </c>
      <c r="AA319" s="44">
        <v>0</v>
      </c>
      <c r="AB319" s="44">
        <v>0</v>
      </c>
      <c r="AC319" s="44">
        <v>0</v>
      </c>
      <c r="AD319" s="44">
        <v>0</v>
      </c>
      <c r="AE319" s="44">
        <v>0</v>
      </c>
      <c r="AF319" s="44">
        <v>0</v>
      </c>
      <c r="AG319" s="44" t="s">
        <v>1</v>
      </c>
      <c r="AH319" s="44" t="s">
        <v>1</v>
      </c>
      <c r="AI319" s="44" t="s">
        <v>1</v>
      </c>
      <c r="AJ319" s="44" t="s">
        <v>1</v>
      </c>
      <c r="AK319" s="44" t="s">
        <v>1</v>
      </c>
      <c r="AL319" s="44" t="s">
        <v>1</v>
      </c>
      <c r="AM319" s="44" t="s">
        <v>1</v>
      </c>
      <c r="AN319" s="44" t="s">
        <v>1</v>
      </c>
      <c r="AO319" s="44" t="s">
        <v>423</v>
      </c>
      <c r="AP319" s="44" t="s">
        <v>267</v>
      </c>
      <c r="AQ319" s="44" t="s">
        <v>583</v>
      </c>
      <c r="AR319" s="44" t="s">
        <v>1</v>
      </c>
      <c r="AS319" s="44" t="s">
        <v>152</v>
      </c>
      <c r="AT319" s="44" t="s">
        <v>153</v>
      </c>
      <c r="AU319" s="44" t="s">
        <v>154</v>
      </c>
      <c r="AV319" s="44" t="s">
        <v>154</v>
      </c>
      <c r="AW319" s="44">
        <v>10646.114459300001</v>
      </c>
      <c r="AX319" s="44" t="s">
        <v>1034</v>
      </c>
      <c r="AY319" s="44">
        <v>6738.8003256434486</v>
      </c>
      <c r="AZ319" s="44">
        <v>688853.04750943813</v>
      </c>
    </row>
    <row r="320" spans="1:52" ht="12.75" customHeight="1" x14ac:dyDescent="0.25">
      <c r="A320" s="43">
        <v>319</v>
      </c>
      <c r="B320" s="43">
        <v>31966</v>
      </c>
      <c r="C320" s="43">
        <v>31966</v>
      </c>
      <c r="D320" s="44" t="s">
        <v>439</v>
      </c>
      <c r="E320" s="44">
        <v>394.22635501967113</v>
      </c>
      <c r="F320" s="44" t="s">
        <v>440</v>
      </c>
      <c r="G320" s="44">
        <v>20775.112518400001</v>
      </c>
      <c r="H320" s="44" t="s">
        <v>441</v>
      </c>
      <c r="I320" s="44">
        <v>20775.112433099999</v>
      </c>
      <c r="J320" s="43">
        <v>10678</v>
      </c>
      <c r="K320" s="44" t="s">
        <v>441</v>
      </c>
      <c r="L320" s="44" t="s">
        <v>441</v>
      </c>
      <c r="M320" s="44" t="s">
        <v>1</v>
      </c>
      <c r="N320" s="44" t="s">
        <v>145</v>
      </c>
      <c r="O320" s="44" t="s">
        <v>264</v>
      </c>
      <c r="P320" s="44" t="s">
        <v>1</v>
      </c>
      <c r="Q320" s="45">
        <v>40030</v>
      </c>
      <c r="R320" s="44" t="s">
        <v>168</v>
      </c>
      <c r="S320" s="44" t="s">
        <v>1</v>
      </c>
      <c r="T320" s="44" t="s">
        <v>1</v>
      </c>
      <c r="U320" s="44" t="s">
        <v>1</v>
      </c>
      <c r="V320" s="44" t="s">
        <v>1</v>
      </c>
      <c r="W320" s="44" t="s">
        <v>1</v>
      </c>
      <c r="X320" s="44">
        <v>0</v>
      </c>
      <c r="Y320" s="44">
        <v>0</v>
      </c>
      <c r="Z320" s="44">
        <v>0</v>
      </c>
      <c r="AA320" s="44">
        <v>0</v>
      </c>
      <c r="AB320" s="44">
        <v>0</v>
      </c>
      <c r="AC320" s="44">
        <v>0</v>
      </c>
      <c r="AD320" s="44">
        <v>0</v>
      </c>
      <c r="AE320" s="44">
        <v>0</v>
      </c>
      <c r="AF320" s="44">
        <v>0</v>
      </c>
      <c r="AG320" s="44" t="s">
        <v>1</v>
      </c>
      <c r="AH320" s="44" t="s">
        <v>1</v>
      </c>
      <c r="AI320" s="44" t="s">
        <v>1</v>
      </c>
      <c r="AJ320" s="44" t="s">
        <v>1</v>
      </c>
      <c r="AK320" s="44" t="s">
        <v>1</v>
      </c>
      <c r="AL320" s="44" t="s">
        <v>1</v>
      </c>
      <c r="AM320" s="44" t="s">
        <v>1</v>
      </c>
      <c r="AN320" s="44" t="s">
        <v>1</v>
      </c>
      <c r="AO320" s="44" t="s">
        <v>211</v>
      </c>
      <c r="AP320" s="44" t="s">
        <v>267</v>
      </c>
      <c r="AQ320" s="44" t="s">
        <v>268</v>
      </c>
      <c r="AR320" s="44" t="s">
        <v>1</v>
      </c>
      <c r="AS320" s="44" t="s">
        <v>152</v>
      </c>
      <c r="AT320" s="44" t="s">
        <v>153</v>
      </c>
      <c r="AU320" s="44" t="s">
        <v>154</v>
      </c>
      <c r="AV320" s="44" t="s">
        <v>154</v>
      </c>
      <c r="AW320" s="44">
        <v>20775.112433099999</v>
      </c>
      <c r="AX320" s="44" t="s">
        <v>1034</v>
      </c>
      <c r="AY320" s="44">
        <v>19623.793072537403</v>
      </c>
      <c r="AZ320" s="44">
        <v>17173455.157902185</v>
      </c>
    </row>
    <row r="321" spans="1:52" ht="12.75" customHeight="1" x14ac:dyDescent="0.25">
      <c r="A321" s="43">
        <v>320</v>
      </c>
      <c r="B321" s="43">
        <v>32371</v>
      </c>
      <c r="C321" s="43">
        <v>32371</v>
      </c>
      <c r="D321" s="44" t="s">
        <v>442</v>
      </c>
      <c r="E321" s="44">
        <v>508.54352458576454</v>
      </c>
      <c r="F321" s="44" t="s">
        <v>443</v>
      </c>
      <c r="G321" s="44">
        <v>20344.112847</v>
      </c>
      <c r="H321" s="44" t="s">
        <v>444</v>
      </c>
      <c r="I321" s="44">
        <v>20344.112428699998</v>
      </c>
      <c r="J321" s="43">
        <v>10670</v>
      </c>
      <c r="K321" s="44" t="s">
        <v>444</v>
      </c>
      <c r="L321" s="44" t="s">
        <v>444</v>
      </c>
      <c r="M321" s="44" t="s">
        <v>1</v>
      </c>
      <c r="N321" s="44" t="s">
        <v>145</v>
      </c>
      <c r="O321" s="44" t="s">
        <v>264</v>
      </c>
      <c r="P321" s="44" t="s">
        <v>1</v>
      </c>
      <c r="Q321" s="45">
        <v>40030</v>
      </c>
      <c r="R321" s="44" t="s">
        <v>168</v>
      </c>
      <c r="S321" s="44" t="s">
        <v>1</v>
      </c>
      <c r="T321" s="44" t="s">
        <v>1</v>
      </c>
      <c r="U321" s="44" t="s">
        <v>1</v>
      </c>
      <c r="V321" s="44" t="s">
        <v>1</v>
      </c>
      <c r="W321" s="44" t="s">
        <v>1</v>
      </c>
      <c r="X321" s="44">
        <v>0</v>
      </c>
      <c r="Y321" s="44">
        <v>0</v>
      </c>
      <c r="Z321" s="44">
        <v>0</v>
      </c>
      <c r="AA321" s="44">
        <v>0</v>
      </c>
      <c r="AB321" s="44">
        <v>0</v>
      </c>
      <c r="AC321" s="44">
        <v>0</v>
      </c>
      <c r="AD321" s="44">
        <v>0</v>
      </c>
      <c r="AE321" s="44">
        <v>0</v>
      </c>
      <c r="AF321" s="44">
        <v>0</v>
      </c>
      <c r="AG321" s="44" t="s">
        <v>1</v>
      </c>
      <c r="AH321" s="44" t="s">
        <v>1</v>
      </c>
      <c r="AI321" s="44" t="s">
        <v>1</v>
      </c>
      <c r="AJ321" s="44" t="s">
        <v>1</v>
      </c>
      <c r="AK321" s="44" t="s">
        <v>1</v>
      </c>
      <c r="AL321" s="44" t="s">
        <v>1</v>
      </c>
      <c r="AM321" s="44" t="s">
        <v>1</v>
      </c>
      <c r="AN321" s="44" t="s">
        <v>1</v>
      </c>
      <c r="AO321" s="44" t="s">
        <v>232</v>
      </c>
      <c r="AP321" s="44" t="s">
        <v>267</v>
      </c>
      <c r="AQ321" s="44" t="s">
        <v>268</v>
      </c>
      <c r="AR321" s="44" t="s">
        <v>1</v>
      </c>
      <c r="AS321" s="44" t="s">
        <v>152</v>
      </c>
      <c r="AT321" s="44" t="s">
        <v>153</v>
      </c>
      <c r="AU321" s="44" t="s">
        <v>154</v>
      </c>
      <c r="AV321" s="44" t="s">
        <v>154</v>
      </c>
      <c r="AW321" s="44">
        <v>20344.112428699998</v>
      </c>
      <c r="AX321" s="44" t="s">
        <v>1034</v>
      </c>
      <c r="AY321" s="44">
        <v>18992.807651237599</v>
      </c>
      <c r="AZ321" s="44">
        <v>22152898.844760593</v>
      </c>
    </row>
    <row r="322" spans="1:52" ht="12.75" customHeight="1" x14ac:dyDescent="0.25">
      <c r="A322" s="43">
        <v>321</v>
      </c>
      <c r="B322" s="43">
        <v>14031</v>
      </c>
      <c r="C322" s="43">
        <v>14031</v>
      </c>
      <c r="D322" s="44" t="s">
        <v>1078</v>
      </c>
      <c r="E322" s="44">
        <v>3.063661192413047</v>
      </c>
      <c r="F322" s="44" t="s">
        <v>1079</v>
      </c>
      <c r="G322" s="44">
        <v>4865.2758188300004</v>
      </c>
      <c r="H322" s="44" t="s">
        <v>1080</v>
      </c>
      <c r="I322" s="44">
        <v>4865.2760944199999</v>
      </c>
      <c r="J322" s="43">
        <v>9569</v>
      </c>
      <c r="K322" s="44" t="s">
        <v>1080</v>
      </c>
      <c r="L322" s="44" t="s">
        <v>1080</v>
      </c>
      <c r="M322" s="44" t="s">
        <v>1</v>
      </c>
      <c r="N322" s="44" t="s">
        <v>145</v>
      </c>
      <c r="O322" s="44" t="s">
        <v>980</v>
      </c>
      <c r="P322" s="44" t="s">
        <v>1</v>
      </c>
      <c r="Q322" s="45">
        <v>40030</v>
      </c>
      <c r="R322" s="44" t="s">
        <v>148</v>
      </c>
      <c r="S322" s="44" t="s">
        <v>1</v>
      </c>
      <c r="T322" s="44" t="s">
        <v>1</v>
      </c>
      <c r="U322" s="44" t="s">
        <v>1</v>
      </c>
      <c r="V322" s="44" t="s">
        <v>1</v>
      </c>
      <c r="W322" s="44" t="s">
        <v>1</v>
      </c>
      <c r="X322" s="44">
        <v>0</v>
      </c>
      <c r="Y322" s="44">
        <v>0</v>
      </c>
      <c r="Z322" s="44">
        <v>0</v>
      </c>
      <c r="AA322" s="44">
        <v>0</v>
      </c>
      <c r="AB322" s="44">
        <v>0</v>
      </c>
      <c r="AC322" s="44">
        <v>0</v>
      </c>
      <c r="AD322" s="44">
        <v>0</v>
      </c>
      <c r="AE322" s="44">
        <v>0</v>
      </c>
      <c r="AF322" s="44">
        <v>0</v>
      </c>
      <c r="AG322" s="44" t="s">
        <v>1</v>
      </c>
      <c r="AH322" s="44" t="s">
        <v>1</v>
      </c>
      <c r="AI322" s="44" t="s">
        <v>1</v>
      </c>
      <c r="AJ322" s="44" t="s">
        <v>1</v>
      </c>
      <c r="AK322" s="44" t="s">
        <v>1</v>
      </c>
      <c r="AL322" s="44" t="s">
        <v>1</v>
      </c>
      <c r="AM322" s="44" t="s">
        <v>1</v>
      </c>
      <c r="AN322" s="44" t="s">
        <v>1</v>
      </c>
      <c r="AO322" s="44" t="s">
        <v>1</v>
      </c>
      <c r="AP322" s="44" t="s">
        <v>312</v>
      </c>
      <c r="AQ322" s="44" t="s">
        <v>151</v>
      </c>
      <c r="AR322" s="44" t="s">
        <v>1</v>
      </c>
      <c r="AS322" s="44" t="s">
        <v>152</v>
      </c>
      <c r="AT322" s="44" t="s">
        <v>153</v>
      </c>
      <c r="AU322" s="44" t="s">
        <v>154</v>
      </c>
      <c r="AV322" s="44" t="s">
        <v>154</v>
      </c>
      <c r="AW322" s="44">
        <v>4865.2760944199999</v>
      </c>
      <c r="AX322" s="44" t="s">
        <v>1081</v>
      </c>
      <c r="AY322" s="44">
        <v>2911.0372044437795</v>
      </c>
      <c r="AZ322" s="44">
        <v>133445.17894725807</v>
      </c>
    </row>
    <row r="323" spans="1:52" ht="12.75" customHeight="1" x14ac:dyDescent="0.25">
      <c r="A323" s="43">
        <v>322</v>
      </c>
      <c r="B323" s="43">
        <v>30285</v>
      </c>
      <c r="C323" s="43">
        <v>30285</v>
      </c>
      <c r="D323" s="44" t="s">
        <v>1082</v>
      </c>
      <c r="E323" s="44">
        <v>2.293755741118864</v>
      </c>
      <c r="F323" s="44" t="s">
        <v>1083</v>
      </c>
      <c r="G323" s="44">
        <v>4015.69675383</v>
      </c>
      <c r="H323" s="44" t="s">
        <v>1084</v>
      </c>
      <c r="I323" s="44">
        <v>4015.6960828400001</v>
      </c>
      <c r="J323" s="43">
        <v>9469</v>
      </c>
      <c r="K323" s="44" t="s">
        <v>1084</v>
      </c>
      <c r="L323" s="44" t="s">
        <v>1084</v>
      </c>
      <c r="M323" s="44" t="s">
        <v>1</v>
      </c>
      <c r="N323" s="44" t="s">
        <v>145</v>
      </c>
      <c r="O323" s="44" t="s">
        <v>980</v>
      </c>
      <c r="P323" s="44" t="s">
        <v>1</v>
      </c>
      <c r="Q323" s="45">
        <v>40030</v>
      </c>
      <c r="R323" s="44" t="s">
        <v>588</v>
      </c>
      <c r="S323" s="44" t="s">
        <v>1</v>
      </c>
      <c r="T323" s="44" t="s">
        <v>1</v>
      </c>
      <c r="U323" s="44" t="s">
        <v>1</v>
      </c>
      <c r="V323" s="44" t="s">
        <v>1</v>
      </c>
      <c r="W323" s="44" t="s">
        <v>1</v>
      </c>
      <c r="X323" s="44">
        <v>0</v>
      </c>
      <c r="Y323" s="44">
        <v>0</v>
      </c>
      <c r="Z323" s="44">
        <v>0</v>
      </c>
      <c r="AA323" s="44">
        <v>0</v>
      </c>
      <c r="AB323" s="44">
        <v>0</v>
      </c>
      <c r="AC323" s="44">
        <v>0</v>
      </c>
      <c r="AD323" s="44">
        <v>0</v>
      </c>
      <c r="AE323" s="44">
        <v>0</v>
      </c>
      <c r="AF323" s="44">
        <v>0</v>
      </c>
      <c r="AG323" s="44" t="s">
        <v>1</v>
      </c>
      <c r="AH323" s="44" t="s">
        <v>1</v>
      </c>
      <c r="AI323" s="44" t="s">
        <v>1</v>
      </c>
      <c r="AJ323" s="44" t="s">
        <v>1</v>
      </c>
      <c r="AK323" s="44" t="s">
        <v>1</v>
      </c>
      <c r="AL323" s="44" t="s">
        <v>1</v>
      </c>
      <c r="AM323" s="44" t="s">
        <v>1</v>
      </c>
      <c r="AN323" s="44" t="s">
        <v>1</v>
      </c>
      <c r="AO323" s="44" t="s">
        <v>277</v>
      </c>
      <c r="AP323" s="44" t="s">
        <v>267</v>
      </c>
      <c r="AQ323" s="44" t="s">
        <v>151</v>
      </c>
      <c r="AR323" s="44" t="s">
        <v>1</v>
      </c>
      <c r="AS323" s="44" t="s">
        <v>152</v>
      </c>
      <c r="AT323" s="44" t="s">
        <v>153</v>
      </c>
      <c r="AU323" s="44" t="s">
        <v>154</v>
      </c>
      <c r="AV323" s="44" t="s">
        <v>154</v>
      </c>
      <c r="AW323" s="44">
        <v>4015.6960828400001</v>
      </c>
      <c r="AX323" s="44" t="s">
        <v>1081</v>
      </c>
      <c r="AY323" s="44">
        <v>1630.4625048719026</v>
      </c>
      <c r="AZ323" s="44">
        <v>99920.401286876819</v>
      </c>
    </row>
    <row r="324" spans="1:52" ht="12.75" customHeight="1" x14ac:dyDescent="0.25">
      <c r="A324" s="43">
        <v>323</v>
      </c>
      <c r="B324" s="43">
        <v>376</v>
      </c>
      <c r="C324" s="43">
        <v>376</v>
      </c>
      <c r="D324" s="44" t="s">
        <v>1085</v>
      </c>
      <c r="E324" s="44">
        <v>6.7951757588252955</v>
      </c>
      <c r="F324" s="44" t="s">
        <v>1086</v>
      </c>
      <c r="G324" s="44">
        <v>22125.9188096</v>
      </c>
      <c r="H324" s="44" t="s">
        <v>1087</v>
      </c>
      <c r="I324" s="44">
        <v>22125.918905499999</v>
      </c>
      <c r="J324" s="43">
        <v>9143</v>
      </c>
      <c r="K324" s="44" t="s">
        <v>1087</v>
      </c>
      <c r="L324" s="44" t="s">
        <v>1087</v>
      </c>
      <c r="M324" s="44" t="s">
        <v>1</v>
      </c>
      <c r="N324" s="44" t="s">
        <v>145</v>
      </c>
      <c r="O324" s="44" t="s">
        <v>980</v>
      </c>
      <c r="P324" s="44" t="s">
        <v>1</v>
      </c>
      <c r="Q324" s="45">
        <v>40030</v>
      </c>
      <c r="R324" s="44" t="s">
        <v>168</v>
      </c>
      <c r="S324" s="44" t="s">
        <v>1</v>
      </c>
      <c r="T324" s="44" t="s">
        <v>1</v>
      </c>
      <c r="U324" s="44" t="s">
        <v>1</v>
      </c>
      <c r="V324" s="44" t="s">
        <v>1</v>
      </c>
      <c r="W324" s="44" t="s">
        <v>1</v>
      </c>
      <c r="X324" s="44">
        <v>0</v>
      </c>
      <c r="Y324" s="44">
        <v>0</v>
      </c>
      <c r="Z324" s="44">
        <v>0</v>
      </c>
      <c r="AA324" s="44">
        <v>0</v>
      </c>
      <c r="AB324" s="44">
        <v>0</v>
      </c>
      <c r="AC324" s="44">
        <v>0</v>
      </c>
      <c r="AD324" s="44">
        <v>0</v>
      </c>
      <c r="AE324" s="44">
        <v>0</v>
      </c>
      <c r="AF324" s="44">
        <v>0</v>
      </c>
      <c r="AG324" s="44" t="s">
        <v>1</v>
      </c>
      <c r="AH324" s="44" t="s">
        <v>1</v>
      </c>
      <c r="AI324" s="44" t="s">
        <v>1</v>
      </c>
      <c r="AJ324" s="44" t="s">
        <v>1</v>
      </c>
      <c r="AK324" s="44" t="s">
        <v>1</v>
      </c>
      <c r="AL324" s="44" t="s">
        <v>1</v>
      </c>
      <c r="AM324" s="44" t="s">
        <v>1</v>
      </c>
      <c r="AN324" s="44" t="s">
        <v>1</v>
      </c>
      <c r="AO324" s="44" t="s">
        <v>191</v>
      </c>
      <c r="AP324" s="44" t="s">
        <v>267</v>
      </c>
      <c r="AQ324" s="44" t="s">
        <v>583</v>
      </c>
      <c r="AR324" s="44" t="s">
        <v>1</v>
      </c>
      <c r="AS324" s="44" t="s">
        <v>152</v>
      </c>
      <c r="AT324" s="44" t="s">
        <v>153</v>
      </c>
      <c r="AU324" s="44" t="s">
        <v>154</v>
      </c>
      <c r="AV324" s="44" t="s">
        <v>154</v>
      </c>
      <c r="AW324" s="44">
        <v>22125.918905499999</v>
      </c>
      <c r="AX324" s="44" t="s">
        <v>1081</v>
      </c>
      <c r="AY324" s="44">
        <v>2659.8575692575041</v>
      </c>
      <c r="AZ324" s="44">
        <v>296010.70668085438</v>
      </c>
    </row>
    <row r="325" spans="1:52" ht="12.75" customHeight="1" x14ac:dyDescent="0.25">
      <c r="A325" s="43">
        <v>324</v>
      </c>
      <c r="B325" s="43">
        <v>377</v>
      </c>
      <c r="C325" s="43">
        <v>377</v>
      </c>
      <c r="D325" s="44" t="s">
        <v>1088</v>
      </c>
      <c r="E325" s="44">
        <v>546.85428627782949</v>
      </c>
      <c r="F325" s="44" t="s">
        <v>1089</v>
      </c>
      <c r="G325" s="44">
        <v>22676.535234300001</v>
      </c>
      <c r="H325" s="44" t="s">
        <v>1090</v>
      </c>
      <c r="I325" s="44">
        <v>22676.5349341</v>
      </c>
      <c r="J325" s="43">
        <v>9144</v>
      </c>
      <c r="K325" s="44" t="s">
        <v>1090</v>
      </c>
      <c r="L325" s="44" t="s">
        <v>1090</v>
      </c>
      <c r="M325" s="44" t="s">
        <v>1</v>
      </c>
      <c r="N325" s="44" t="s">
        <v>145</v>
      </c>
      <c r="O325" s="44" t="s">
        <v>980</v>
      </c>
      <c r="P325" s="44" t="s">
        <v>1</v>
      </c>
      <c r="Q325" s="45">
        <v>40030</v>
      </c>
      <c r="R325" s="44" t="s">
        <v>168</v>
      </c>
      <c r="S325" s="44" t="s">
        <v>1</v>
      </c>
      <c r="T325" s="44" t="s">
        <v>1</v>
      </c>
      <c r="U325" s="44" t="s">
        <v>1</v>
      </c>
      <c r="V325" s="44" t="s">
        <v>1</v>
      </c>
      <c r="W325" s="44" t="s">
        <v>1</v>
      </c>
      <c r="X325" s="44">
        <v>0</v>
      </c>
      <c r="Y325" s="44">
        <v>0</v>
      </c>
      <c r="Z325" s="44">
        <v>0</v>
      </c>
      <c r="AA325" s="44">
        <v>0</v>
      </c>
      <c r="AB325" s="44">
        <v>0</v>
      </c>
      <c r="AC325" s="44">
        <v>0</v>
      </c>
      <c r="AD325" s="44">
        <v>0</v>
      </c>
      <c r="AE325" s="44">
        <v>0</v>
      </c>
      <c r="AF325" s="44">
        <v>0</v>
      </c>
      <c r="AG325" s="44" t="s">
        <v>1</v>
      </c>
      <c r="AH325" s="44" t="s">
        <v>1</v>
      </c>
      <c r="AI325" s="44" t="s">
        <v>1</v>
      </c>
      <c r="AJ325" s="44" t="s">
        <v>1</v>
      </c>
      <c r="AK325" s="44" t="s">
        <v>1</v>
      </c>
      <c r="AL325" s="44" t="s">
        <v>1</v>
      </c>
      <c r="AM325" s="44" t="s">
        <v>1</v>
      </c>
      <c r="AN325" s="44" t="s">
        <v>1</v>
      </c>
      <c r="AO325" s="44" t="s">
        <v>195</v>
      </c>
      <c r="AP325" s="44" t="s">
        <v>267</v>
      </c>
      <c r="AQ325" s="44" t="s">
        <v>583</v>
      </c>
      <c r="AR325" s="44" t="s">
        <v>1</v>
      </c>
      <c r="AS325" s="44" t="s">
        <v>152</v>
      </c>
      <c r="AT325" s="44" t="s">
        <v>153</v>
      </c>
      <c r="AU325" s="44" t="s">
        <v>154</v>
      </c>
      <c r="AV325" s="44" t="s">
        <v>154</v>
      </c>
      <c r="AW325" s="44">
        <v>22676.5349341</v>
      </c>
      <c r="AX325" s="44" t="s">
        <v>1081</v>
      </c>
      <c r="AY325" s="44">
        <v>20283.073530115511</v>
      </c>
      <c r="AZ325" s="44">
        <v>23821942.422031283</v>
      </c>
    </row>
    <row r="326" spans="1:52" ht="12.75" customHeight="1" x14ac:dyDescent="0.25">
      <c r="A326" s="43">
        <v>325</v>
      </c>
      <c r="B326" s="43">
        <v>405</v>
      </c>
      <c r="C326" s="43">
        <v>405</v>
      </c>
      <c r="D326" s="44" t="s">
        <v>1091</v>
      </c>
      <c r="E326" s="44">
        <v>336.29540341390748</v>
      </c>
      <c r="F326" s="44" t="s">
        <v>1092</v>
      </c>
      <c r="G326" s="44">
        <v>18404.360819099998</v>
      </c>
      <c r="H326" s="44" t="s">
        <v>1093</v>
      </c>
      <c r="I326" s="44">
        <v>18404.361280000001</v>
      </c>
      <c r="J326" s="43">
        <v>9536</v>
      </c>
      <c r="K326" s="44" t="s">
        <v>1093</v>
      </c>
      <c r="L326" s="44" t="s">
        <v>1093</v>
      </c>
      <c r="M326" s="44" t="s">
        <v>1</v>
      </c>
      <c r="N326" s="44" t="s">
        <v>145</v>
      </c>
      <c r="O326" s="44" t="s">
        <v>980</v>
      </c>
      <c r="P326" s="44" t="s">
        <v>1</v>
      </c>
      <c r="Q326" s="45">
        <v>40030</v>
      </c>
      <c r="R326" s="44" t="s">
        <v>168</v>
      </c>
      <c r="S326" s="44" t="s">
        <v>1</v>
      </c>
      <c r="T326" s="44" t="s">
        <v>1</v>
      </c>
      <c r="U326" s="44" t="s">
        <v>1</v>
      </c>
      <c r="V326" s="44" t="s">
        <v>1</v>
      </c>
      <c r="W326" s="44" t="s">
        <v>1</v>
      </c>
      <c r="X326" s="44">
        <v>0</v>
      </c>
      <c r="Y326" s="44">
        <v>0</v>
      </c>
      <c r="Z326" s="44">
        <v>0</v>
      </c>
      <c r="AA326" s="44">
        <v>0</v>
      </c>
      <c r="AB326" s="44">
        <v>0</v>
      </c>
      <c r="AC326" s="44">
        <v>0</v>
      </c>
      <c r="AD326" s="44">
        <v>0</v>
      </c>
      <c r="AE326" s="44">
        <v>0</v>
      </c>
      <c r="AF326" s="44">
        <v>0</v>
      </c>
      <c r="AG326" s="44" t="s">
        <v>1</v>
      </c>
      <c r="AH326" s="44" t="s">
        <v>1</v>
      </c>
      <c r="AI326" s="44" t="s">
        <v>1</v>
      </c>
      <c r="AJ326" s="44" t="s">
        <v>1</v>
      </c>
      <c r="AK326" s="44" t="s">
        <v>1</v>
      </c>
      <c r="AL326" s="44" t="s">
        <v>1</v>
      </c>
      <c r="AM326" s="44" t="s">
        <v>1</v>
      </c>
      <c r="AN326" s="44" t="s">
        <v>1</v>
      </c>
      <c r="AO326" s="44" t="s">
        <v>423</v>
      </c>
      <c r="AP326" s="44" t="s">
        <v>267</v>
      </c>
      <c r="AQ326" s="44" t="s">
        <v>151</v>
      </c>
      <c r="AR326" s="44" t="s">
        <v>1</v>
      </c>
      <c r="AS326" s="44" t="s">
        <v>152</v>
      </c>
      <c r="AT326" s="44" t="s">
        <v>153</v>
      </c>
      <c r="AU326" s="44" t="s">
        <v>154</v>
      </c>
      <c r="AV326" s="44" t="s">
        <v>154</v>
      </c>
      <c r="AW326" s="44">
        <v>18404.361280000001</v>
      </c>
      <c r="AX326" s="44" t="s">
        <v>1081</v>
      </c>
      <c r="AY326" s="44">
        <v>18404.361280013029</v>
      </c>
      <c r="AZ326" s="44">
        <v>14649839.596333755</v>
      </c>
    </row>
    <row r="327" spans="1:52" ht="12.75" customHeight="1" x14ac:dyDescent="0.25">
      <c r="A327" s="43">
        <v>326</v>
      </c>
      <c r="B327" s="43">
        <v>407</v>
      </c>
      <c r="C327" s="43">
        <v>407</v>
      </c>
      <c r="D327" s="44" t="s">
        <v>1094</v>
      </c>
      <c r="E327" s="44">
        <v>544.67320275136774</v>
      </c>
      <c r="F327" s="44" t="s">
        <v>1095</v>
      </c>
      <c r="G327" s="44">
        <v>29644.422404500001</v>
      </c>
      <c r="H327" s="44" t="s">
        <v>1096</v>
      </c>
      <c r="I327" s="44">
        <v>29644.422625899999</v>
      </c>
      <c r="J327" s="43">
        <v>9481</v>
      </c>
      <c r="K327" s="44" t="s">
        <v>1096</v>
      </c>
      <c r="L327" s="44" t="s">
        <v>1096</v>
      </c>
      <c r="M327" s="44" t="s">
        <v>1</v>
      </c>
      <c r="N327" s="44" t="s">
        <v>145</v>
      </c>
      <c r="O327" s="44" t="s">
        <v>980</v>
      </c>
      <c r="P327" s="44" t="s">
        <v>1</v>
      </c>
      <c r="Q327" s="45">
        <v>40030</v>
      </c>
      <c r="R327" s="44" t="s">
        <v>168</v>
      </c>
      <c r="S327" s="44" t="s">
        <v>1</v>
      </c>
      <c r="T327" s="44" t="s">
        <v>1</v>
      </c>
      <c r="U327" s="44" t="s">
        <v>1</v>
      </c>
      <c r="V327" s="44" t="s">
        <v>1</v>
      </c>
      <c r="W327" s="44" t="s">
        <v>1</v>
      </c>
      <c r="X327" s="44">
        <v>0</v>
      </c>
      <c r="Y327" s="44">
        <v>0</v>
      </c>
      <c r="Z327" s="44">
        <v>0</v>
      </c>
      <c r="AA327" s="44">
        <v>0</v>
      </c>
      <c r="AB327" s="44">
        <v>0</v>
      </c>
      <c r="AC327" s="44">
        <v>0</v>
      </c>
      <c r="AD327" s="44">
        <v>0</v>
      </c>
      <c r="AE327" s="44">
        <v>0</v>
      </c>
      <c r="AF327" s="44">
        <v>0</v>
      </c>
      <c r="AG327" s="44" t="s">
        <v>1</v>
      </c>
      <c r="AH327" s="44" t="s">
        <v>1</v>
      </c>
      <c r="AI327" s="44" t="s">
        <v>1</v>
      </c>
      <c r="AJ327" s="44" t="s">
        <v>1</v>
      </c>
      <c r="AK327" s="44" t="s">
        <v>1</v>
      </c>
      <c r="AL327" s="44" t="s">
        <v>1</v>
      </c>
      <c r="AM327" s="44" t="s">
        <v>1</v>
      </c>
      <c r="AN327" s="44" t="s">
        <v>1</v>
      </c>
      <c r="AO327" s="44" t="s">
        <v>349</v>
      </c>
      <c r="AP327" s="44" t="s">
        <v>267</v>
      </c>
      <c r="AQ327" s="44" t="s">
        <v>151</v>
      </c>
      <c r="AR327" s="44" t="s">
        <v>1</v>
      </c>
      <c r="AS327" s="44" t="s">
        <v>152</v>
      </c>
      <c r="AT327" s="44" t="s">
        <v>153</v>
      </c>
      <c r="AU327" s="44" t="s">
        <v>154</v>
      </c>
      <c r="AV327" s="44" t="s">
        <v>154</v>
      </c>
      <c r="AW327" s="44">
        <v>29644.422625899999</v>
      </c>
      <c r="AX327" s="44" t="s">
        <v>1081</v>
      </c>
      <c r="AY327" s="44">
        <v>29644.422625870644</v>
      </c>
      <c r="AZ327" s="44">
        <v>23726017.094323214</v>
      </c>
    </row>
    <row r="328" spans="1:52" ht="12.75" customHeight="1" x14ac:dyDescent="0.25">
      <c r="A328" s="43">
        <v>327</v>
      </c>
      <c r="B328" s="43">
        <v>563</v>
      </c>
      <c r="C328" s="43">
        <v>563</v>
      </c>
      <c r="D328" s="44" t="s">
        <v>1097</v>
      </c>
      <c r="E328" s="44">
        <v>474.94712421292365</v>
      </c>
      <c r="F328" s="44" t="s">
        <v>1098</v>
      </c>
      <c r="G328" s="44">
        <v>18382.458949899999</v>
      </c>
      <c r="H328" s="44" t="s">
        <v>1099</v>
      </c>
      <c r="I328" s="44">
        <v>18382.458686599999</v>
      </c>
      <c r="J328" s="43">
        <v>9466</v>
      </c>
      <c r="K328" s="44" t="s">
        <v>1099</v>
      </c>
      <c r="L328" s="44" t="s">
        <v>1099</v>
      </c>
      <c r="M328" s="44" t="s">
        <v>1</v>
      </c>
      <c r="N328" s="44" t="s">
        <v>145</v>
      </c>
      <c r="O328" s="44" t="s">
        <v>980</v>
      </c>
      <c r="P328" s="44" t="s">
        <v>1</v>
      </c>
      <c r="Q328" s="45">
        <v>40030</v>
      </c>
      <c r="R328" s="44" t="s">
        <v>168</v>
      </c>
      <c r="S328" s="44" t="s">
        <v>1</v>
      </c>
      <c r="T328" s="44" t="s">
        <v>1</v>
      </c>
      <c r="U328" s="44" t="s">
        <v>1</v>
      </c>
      <c r="V328" s="44" t="s">
        <v>1</v>
      </c>
      <c r="W328" s="44" t="s">
        <v>1</v>
      </c>
      <c r="X328" s="44">
        <v>0</v>
      </c>
      <c r="Y328" s="44">
        <v>0</v>
      </c>
      <c r="Z328" s="44">
        <v>0</v>
      </c>
      <c r="AA328" s="44">
        <v>0</v>
      </c>
      <c r="AB328" s="44">
        <v>0</v>
      </c>
      <c r="AC328" s="44">
        <v>0</v>
      </c>
      <c r="AD328" s="44">
        <v>0</v>
      </c>
      <c r="AE328" s="44">
        <v>0</v>
      </c>
      <c r="AF328" s="44">
        <v>0</v>
      </c>
      <c r="AG328" s="44" t="s">
        <v>1</v>
      </c>
      <c r="AH328" s="44" t="s">
        <v>1</v>
      </c>
      <c r="AI328" s="44" t="s">
        <v>1</v>
      </c>
      <c r="AJ328" s="44" t="s">
        <v>1</v>
      </c>
      <c r="AK328" s="44" t="s">
        <v>1</v>
      </c>
      <c r="AL328" s="44" t="s">
        <v>1</v>
      </c>
      <c r="AM328" s="44" t="s">
        <v>1</v>
      </c>
      <c r="AN328" s="44" t="s">
        <v>1</v>
      </c>
      <c r="AO328" s="44" t="s">
        <v>1</v>
      </c>
      <c r="AP328" s="44" t="s">
        <v>1</v>
      </c>
      <c r="AQ328" s="44" t="s">
        <v>1</v>
      </c>
      <c r="AR328" s="44" t="s">
        <v>1</v>
      </c>
      <c r="AS328" s="44" t="s">
        <v>152</v>
      </c>
      <c r="AT328" s="44" t="s">
        <v>153</v>
      </c>
      <c r="AU328" s="44" t="s">
        <v>154</v>
      </c>
      <c r="AV328" s="44" t="s">
        <v>154</v>
      </c>
      <c r="AW328" s="44">
        <v>18382.458686599999</v>
      </c>
      <c r="AX328" s="44" t="s">
        <v>1081</v>
      </c>
      <c r="AY328" s="44">
        <v>18382.458686599955</v>
      </c>
      <c r="AZ328" s="44">
        <v>20689274.235327739</v>
      </c>
    </row>
    <row r="329" spans="1:52" ht="12.75" customHeight="1" x14ac:dyDescent="0.25">
      <c r="A329" s="43">
        <v>328</v>
      </c>
      <c r="B329" s="43">
        <v>564</v>
      </c>
      <c r="C329" s="43">
        <v>564</v>
      </c>
      <c r="D329" s="44" t="s">
        <v>1100</v>
      </c>
      <c r="E329" s="44">
        <v>641.16235324986962</v>
      </c>
      <c r="F329" s="44" t="s">
        <v>1101</v>
      </c>
      <c r="G329" s="44">
        <v>21138.1354937</v>
      </c>
      <c r="H329" s="44" t="s">
        <v>1102</v>
      </c>
      <c r="I329" s="44">
        <v>21138.1357236</v>
      </c>
      <c r="J329" s="43">
        <v>9467</v>
      </c>
      <c r="K329" s="44" t="s">
        <v>1102</v>
      </c>
      <c r="L329" s="44" t="s">
        <v>1102</v>
      </c>
      <c r="M329" s="44" t="s">
        <v>1</v>
      </c>
      <c r="N329" s="44" t="s">
        <v>145</v>
      </c>
      <c r="O329" s="44" t="s">
        <v>980</v>
      </c>
      <c r="P329" s="44" t="s">
        <v>1</v>
      </c>
      <c r="Q329" s="45">
        <v>40030</v>
      </c>
      <c r="R329" s="44" t="s">
        <v>168</v>
      </c>
      <c r="S329" s="44" t="s">
        <v>1</v>
      </c>
      <c r="T329" s="44" t="s">
        <v>1</v>
      </c>
      <c r="U329" s="44" t="s">
        <v>1</v>
      </c>
      <c r="V329" s="44" t="s">
        <v>1</v>
      </c>
      <c r="W329" s="44" t="s">
        <v>1</v>
      </c>
      <c r="X329" s="44">
        <v>0</v>
      </c>
      <c r="Y329" s="44">
        <v>0</v>
      </c>
      <c r="Z329" s="44">
        <v>0</v>
      </c>
      <c r="AA329" s="44">
        <v>0</v>
      </c>
      <c r="AB329" s="44">
        <v>0</v>
      </c>
      <c r="AC329" s="44">
        <v>0</v>
      </c>
      <c r="AD329" s="44">
        <v>0</v>
      </c>
      <c r="AE329" s="44">
        <v>0</v>
      </c>
      <c r="AF329" s="44">
        <v>0</v>
      </c>
      <c r="AG329" s="44" t="s">
        <v>1</v>
      </c>
      <c r="AH329" s="44" t="s">
        <v>1</v>
      </c>
      <c r="AI329" s="44" t="s">
        <v>1</v>
      </c>
      <c r="AJ329" s="44" t="s">
        <v>1</v>
      </c>
      <c r="AK329" s="44" t="s">
        <v>1</v>
      </c>
      <c r="AL329" s="44" t="s">
        <v>1</v>
      </c>
      <c r="AM329" s="44" t="s">
        <v>1</v>
      </c>
      <c r="AN329" s="44" t="s">
        <v>1</v>
      </c>
      <c r="AO329" s="44" t="s">
        <v>224</v>
      </c>
      <c r="AP329" s="44" t="s">
        <v>267</v>
      </c>
      <c r="AQ329" s="44" t="s">
        <v>151</v>
      </c>
      <c r="AR329" s="44" t="s">
        <v>1</v>
      </c>
      <c r="AS329" s="44" t="s">
        <v>152</v>
      </c>
      <c r="AT329" s="44" t="s">
        <v>153</v>
      </c>
      <c r="AU329" s="44" t="s">
        <v>154</v>
      </c>
      <c r="AV329" s="44" t="s">
        <v>154</v>
      </c>
      <c r="AW329" s="44">
        <v>21138.1357236</v>
      </c>
      <c r="AX329" s="44" t="s">
        <v>1081</v>
      </c>
      <c r="AY329" s="44">
        <v>21138.135723598261</v>
      </c>
      <c r="AZ329" s="44">
        <v>27930452.372754585</v>
      </c>
    </row>
    <row r="330" spans="1:52" ht="12.75" customHeight="1" x14ac:dyDescent="0.25">
      <c r="A330" s="43">
        <v>329</v>
      </c>
      <c r="B330" s="43">
        <v>3208</v>
      </c>
      <c r="C330" s="43">
        <v>3208</v>
      </c>
      <c r="D330" s="44" t="s">
        <v>1103</v>
      </c>
      <c r="E330" s="44">
        <v>397.99669383103998</v>
      </c>
      <c r="F330" s="44" t="s">
        <v>1104</v>
      </c>
      <c r="G330" s="44">
        <v>21520.861946199999</v>
      </c>
      <c r="H330" s="44" t="s">
        <v>1105</v>
      </c>
      <c r="I330" s="44">
        <v>21520.861351700001</v>
      </c>
      <c r="J330" s="43">
        <v>9476</v>
      </c>
      <c r="K330" s="44" t="s">
        <v>1105</v>
      </c>
      <c r="L330" s="44" t="s">
        <v>1105</v>
      </c>
      <c r="M330" s="44" t="s">
        <v>1</v>
      </c>
      <c r="N330" s="44" t="s">
        <v>145</v>
      </c>
      <c r="O330" s="44" t="s">
        <v>980</v>
      </c>
      <c r="P330" s="44" t="s">
        <v>1</v>
      </c>
      <c r="Q330" s="45">
        <v>40030</v>
      </c>
      <c r="R330" s="44" t="s">
        <v>168</v>
      </c>
      <c r="S330" s="44" t="s">
        <v>1</v>
      </c>
      <c r="T330" s="44" t="s">
        <v>1</v>
      </c>
      <c r="U330" s="44" t="s">
        <v>1</v>
      </c>
      <c r="V330" s="44" t="s">
        <v>1</v>
      </c>
      <c r="W330" s="44" t="s">
        <v>1</v>
      </c>
      <c r="X330" s="44">
        <v>0</v>
      </c>
      <c r="Y330" s="44">
        <v>0</v>
      </c>
      <c r="Z330" s="44">
        <v>0</v>
      </c>
      <c r="AA330" s="44">
        <v>0</v>
      </c>
      <c r="AB330" s="44">
        <v>0</v>
      </c>
      <c r="AC330" s="44">
        <v>0</v>
      </c>
      <c r="AD330" s="44">
        <v>0</v>
      </c>
      <c r="AE330" s="44">
        <v>0</v>
      </c>
      <c r="AF330" s="44">
        <v>0</v>
      </c>
      <c r="AG330" s="44" t="s">
        <v>1</v>
      </c>
      <c r="AH330" s="44" t="s">
        <v>1</v>
      </c>
      <c r="AI330" s="44" t="s">
        <v>1</v>
      </c>
      <c r="AJ330" s="44" t="s">
        <v>1</v>
      </c>
      <c r="AK330" s="44" t="s">
        <v>1</v>
      </c>
      <c r="AL330" s="44" t="s">
        <v>1</v>
      </c>
      <c r="AM330" s="44" t="s">
        <v>1</v>
      </c>
      <c r="AN330" s="44" t="s">
        <v>1</v>
      </c>
      <c r="AO330" s="44" t="s">
        <v>232</v>
      </c>
      <c r="AP330" s="44" t="s">
        <v>267</v>
      </c>
      <c r="AQ330" s="44" t="s">
        <v>151</v>
      </c>
      <c r="AR330" s="44" t="s">
        <v>1</v>
      </c>
      <c r="AS330" s="44" t="s">
        <v>152</v>
      </c>
      <c r="AT330" s="44" t="s">
        <v>153</v>
      </c>
      <c r="AU330" s="44" t="s">
        <v>154</v>
      </c>
      <c r="AV330" s="44" t="s">
        <v>154</v>
      </c>
      <c r="AW330" s="44">
        <v>21520.861351700001</v>
      </c>
      <c r="AX330" s="44" t="s">
        <v>1081</v>
      </c>
      <c r="AY330" s="44">
        <v>17296.949272127549</v>
      </c>
      <c r="AZ330" s="44">
        <v>17337227.599270687</v>
      </c>
    </row>
    <row r="331" spans="1:52" ht="12.75" customHeight="1" x14ac:dyDescent="0.25">
      <c r="A331" s="43">
        <v>330</v>
      </c>
      <c r="B331" s="43">
        <v>3211</v>
      </c>
      <c r="C331" s="43">
        <v>3211</v>
      </c>
      <c r="D331" s="44" t="s">
        <v>1106</v>
      </c>
      <c r="E331" s="44">
        <v>8.2806131533302629</v>
      </c>
      <c r="F331" s="44" t="s">
        <v>1107</v>
      </c>
      <c r="G331" s="44">
        <v>8393.1707573500007</v>
      </c>
      <c r="H331" s="44" t="s">
        <v>1108</v>
      </c>
      <c r="I331" s="44">
        <v>8393.1705624099995</v>
      </c>
      <c r="J331" s="43">
        <v>9468</v>
      </c>
      <c r="K331" s="44" t="s">
        <v>1108</v>
      </c>
      <c r="L331" s="44" t="s">
        <v>1108</v>
      </c>
      <c r="M331" s="44" t="s">
        <v>1</v>
      </c>
      <c r="N331" s="44" t="s">
        <v>145</v>
      </c>
      <c r="O331" s="44" t="s">
        <v>980</v>
      </c>
      <c r="P331" s="44" t="s">
        <v>1</v>
      </c>
      <c r="Q331" s="45">
        <v>40030</v>
      </c>
      <c r="R331" s="44" t="s">
        <v>168</v>
      </c>
      <c r="S331" s="44" t="s">
        <v>1</v>
      </c>
      <c r="T331" s="44" t="s">
        <v>1</v>
      </c>
      <c r="U331" s="44" t="s">
        <v>1</v>
      </c>
      <c r="V331" s="44" t="s">
        <v>1</v>
      </c>
      <c r="W331" s="44" t="s">
        <v>1</v>
      </c>
      <c r="X331" s="44">
        <v>0</v>
      </c>
      <c r="Y331" s="44">
        <v>0</v>
      </c>
      <c r="Z331" s="44">
        <v>0</v>
      </c>
      <c r="AA331" s="44">
        <v>0</v>
      </c>
      <c r="AB331" s="44">
        <v>0</v>
      </c>
      <c r="AC331" s="44">
        <v>0</v>
      </c>
      <c r="AD331" s="44">
        <v>0</v>
      </c>
      <c r="AE331" s="44">
        <v>0</v>
      </c>
      <c r="AF331" s="44">
        <v>0</v>
      </c>
      <c r="AG331" s="44" t="s">
        <v>1</v>
      </c>
      <c r="AH331" s="44" t="s">
        <v>1</v>
      </c>
      <c r="AI331" s="44" t="s">
        <v>1</v>
      </c>
      <c r="AJ331" s="44" t="s">
        <v>1</v>
      </c>
      <c r="AK331" s="44" t="s">
        <v>1</v>
      </c>
      <c r="AL331" s="44" t="s">
        <v>1</v>
      </c>
      <c r="AM331" s="44" t="s">
        <v>1</v>
      </c>
      <c r="AN331" s="44" t="s">
        <v>1</v>
      </c>
      <c r="AO331" s="44" t="s">
        <v>273</v>
      </c>
      <c r="AP331" s="44" t="s">
        <v>267</v>
      </c>
      <c r="AQ331" s="44" t="s">
        <v>151</v>
      </c>
      <c r="AR331" s="44" t="s">
        <v>1</v>
      </c>
      <c r="AS331" s="44" t="s">
        <v>152</v>
      </c>
      <c r="AT331" s="44" t="s">
        <v>153</v>
      </c>
      <c r="AU331" s="44" t="s">
        <v>154</v>
      </c>
      <c r="AV331" s="44" t="s">
        <v>154</v>
      </c>
      <c r="AW331" s="44">
        <v>8393.1705624099995</v>
      </c>
      <c r="AX331" s="44" t="s">
        <v>1081</v>
      </c>
      <c r="AY331" s="44">
        <v>5086.8342729065889</v>
      </c>
      <c r="AZ331" s="44">
        <v>360709.75668326364</v>
      </c>
    </row>
    <row r="332" spans="1:52" ht="12.75" customHeight="1" x14ac:dyDescent="0.25">
      <c r="A332" s="43">
        <v>331</v>
      </c>
      <c r="B332" s="43">
        <v>4587</v>
      </c>
      <c r="C332" s="43">
        <v>4587</v>
      </c>
      <c r="D332" s="44" t="s">
        <v>1109</v>
      </c>
      <c r="E332" s="44">
        <v>290.96453032667256</v>
      </c>
      <c r="F332" s="44" t="s">
        <v>1110</v>
      </c>
      <c r="G332" s="44">
        <v>19812.0131784</v>
      </c>
      <c r="H332" s="44" t="s">
        <v>1111</v>
      </c>
      <c r="I332" s="44">
        <v>19812.013269300001</v>
      </c>
      <c r="J332" s="43">
        <v>9455</v>
      </c>
      <c r="K332" s="44" t="s">
        <v>1111</v>
      </c>
      <c r="L332" s="44" t="s">
        <v>1111</v>
      </c>
      <c r="M332" s="44" t="s">
        <v>1</v>
      </c>
      <c r="N332" s="44" t="s">
        <v>145</v>
      </c>
      <c r="O332" s="44" t="s">
        <v>980</v>
      </c>
      <c r="P332" s="44" t="s">
        <v>1</v>
      </c>
      <c r="Q332" s="45">
        <v>40030</v>
      </c>
      <c r="R332" s="44" t="s">
        <v>168</v>
      </c>
      <c r="S332" s="44" t="s">
        <v>1</v>
      </c>
      <c r="T332" s="44" t="s">
        <v>1</v>
      </c>
      <c r="U332" s="44" t="s">
        <v>1</v>
      </c>
      <c r="V332" s="44" t="s">
        <v>1</v>
      </c>
      <c r="W332" s="44" t="s">
        <v>1</v>
      </c>
      <c r="X332" s="44">
        <v>0</v>
      </c>
      <c r="Y332" s="44">
        <v>0</v>
      </c>
      <c r="Z332" s="44">
        <v>0</v>
      </c>
      <c r="AA332" s="44">
        <v>0</v>
      </c>
      <c r="AB332" s="44">
        <v>0</v>
      </c>
      <c r="AC332" s="44">
        <v>0</v>
      </c>
      <c r="AD332" s="44">
        <v>0</v>
      </c>
      <c r="AE332" s="44">
        <v>0</v>
      </c>
      <c r="AF332" s="44">
        <v>0</v>
      </c>
      <c r="AG332" s="44" t="s">
        <v>1</v>
      </c>
      <c r="AH332" s="44" t="s">
        <v>1</v>
      </c>
      <c r="AI332" s="44" t="s">
        <v>1</v>
      </c>
      <c r="AJ332" s="44" t="s">
        <v>1</v>
      </c>
      <c r="AK332" s="44" t="s">
        <v>1</v>
      </c>
      <c r="AL332" s="44" t="s">
        <v>1</v>
      </c>
      <c r="AM332" s="44" t="s">
        <v>1</v>
      </c>
      <c r="AN332" s="44" t="s">
        <v>1</v>
      </c>
      <c r="AO332" s="44" t="s">
        <v>260</v>
      </c>
      <c r="AP332" s="44" t="s">
        <v>267</v>
      </c>
      <c r="AQ332" s="44" t="s">
        <v>151</v>
      </c>
      <c r="AR332" s="44" t="s">
        <v>1</v>
      </c>
      <c r="AS332" s="44" t="s">
        <v>152</v>
      </c>
      <c r="AT332" s="44" t="s">
        <v>153</v>
      </c>
      <c r="AU332" s="44" t="s">
        <v>154</v>
      </c>
      <c r="AV332" s="44" t="s">
        <v>154</v>
      </c>
      <c r="AW332" s="44">
        <v>19812.013269300001</v>
      </c>
      <c r="AX332" s="44" t="s">
        <v>1081</v>
      </c>
      <c r="AY332" s="44">
        <v>16533.379584923638</v>
      </c>
      <c r="AZ332" s="44">
        <v>12674814.445467152</v>
      </c>
    </row>
    <row r="333" spans="1:52" ht="12.75" customHeight="1" x14ac:dyDescent="0.25">
      <c r="A333" s="43">
        <v>332</v>
      </c>
      <c r="B333" s="43">
        <v>5122</v>
      </c>
      <c r="C333" s="43">
        <v>5122</v>
      </c>
      <c r="D333" s="44" t="s">
        <v>1112</v>
      </c>
      <c r="E333" s="44">
        <v>118.34830593643538</v>
      </c>
      <c r="F333" s="44" t="s">
        <v>1113</v>
      </c>
      <c r="G333" s="44">
        <v>10491.346869700001</v>
      </c>
      <c r="H333" s="44" t="s">
        <v>1114</v>
      </c>
      <c r="I333" s="44">
        <v>10491.3459714</v>
      </c>
      <c r="J333" s="43">
        <v>9574</v>
      </c>
      <c r="K333" s="44" t="s">
        <v>1114</v>
      </c>
      <c r="L333" s="44" t="s">
        <v>1114</v>
      </c>
      <c r="M333" s="44" t="s">
        <v>1</v>
      </c>
      <c r="N333" s="44" t="s">
        <v>145</v>
      </c>
      <c r="O333" s="44" t="s">
        <v>980</v>
      </c>
      <c r="P333" s="44" t="s">
        <v>1</v>
      </c>
      <c r="Q333" s="45">
        <v>40030</v>
      </c>
      <c r="R333" s="44" t="s">
        <v>168</v>
      </c>
      <c r="S333" s="44" t="s">
        <v>1</v>
      </c>
      <c r="T333" s="44" t="s">
        <v>1</v>
      </c>
      <c r="U333" s="44" t="s">
        <v>1</v>
      </c>
      <c r="V333" s="44" t="s">
        <v>1</v>
      </c>
      <c r="W333" s="44" t="s">
        <v>1</v>
      </c>
      <c r="X333" s="44">
        <v>0</v>
      </c>
      <c r="Y333" s="44">
        <v>0</v>
      </c>
      <c r="Z333" s="44">
        <v>0</v>
      </c>
      <c r="AA333" s="44">
        <v>0</v>
      </c>
      <c r="AB333" s="44">
        <v>0</v>
      </c>
      <c r="AC333" s="44">
        <v>0</v>
      </c>
      <c r="AD333" s="44">
        <v>0</v>
      </c>
      <c r="AE333" s="44">
        <v>0</v>
      </c>
      <c r="AF333" s="44">
        <v>0</v>
      </c>
      <c r="AG333" s="44" t="s">
        <v>1</v>
      </c>
      <c r="AH333" s="44" t="s">
        <v>1</v>
      </c>
      <c r="AI333" s="44" t="s">
        <v>1</v>
      </c>
      <c r="AJ333" s="44" t="s">
        <v>1</v>
      </c>
      <c r="AK333" s="44" t="s">
        <v>1</v>
      </c>
      <c r="AL333" s="44" t="s">
        <v>1</v>
      </c>
      <c r="AM333" s="44" t="s">
        <v>1</v>
      </c>
      <c r="AN333" s="44" t="s">
        <v>1</v>
      </c>
      <c r="AO333" s="44" t="s">
        <v>199</v>
      </c>
      <c r="AP333" s="44" t="s">
        <v>312</v>
      </c>
      <c r="AQ333" s="44" t="s">
        <v>151</v>
      </c>
      <c r="AR333" s="44" t="s">
        <v>1</v>
      </c>
      <c r="AS333" s="44" t="s">
        <v>152</v>
      </c>
      <c r="AT333" s="44" t="s">
        <v>153</v>
      </c>
      <c r="AU333" s="44" t="s">
        <v>154</v>
      </c>
      <c r="AV333" s="44" t="s">
        <v>154</v>
      </c>
      <c r="AW333" s="44">
        <v>10491.3459714</v>
      </c>
      <c r="AX333" s="44" t="s">
        <v>1081</v>
      </c>
      <c r="AY333" s="44">
        <v>10491.345971387027</v>
      </c>
      <c r="AZ333" s="44">
        <v>5155228.978710168</v>
      </c>
    </row>
    <row r="334" spans="1:52" ht="12.75" customHeight="1" x14ac:dyDescent="0.25">
      <c r="A334" s="43">
        <v>333</v>
      </c>
      <c r="B334" s="43">
        <v>7568</v>
      </c>
      <c r="C334" s="43">
        <v>7568</v>
      </c>
      <c r="D334" s="44" t="s">
        <v>1115</v>
      </c>
      <c r="E334" s="44">
        <v>116.72541691751854</v>
      </c>
      <c r="F334" s="44" t="s">
        <v>1116</v>
      </c>
      <c r="G334" s="44">
        <v>20324.984159299998</v>
      </c>
      <c r="H334" s="44" t="s">
        <v>1117</v>
      </c>
      <c r="I334" s="44">
        <v>20324.983960500002</v>
      </c>
      <c r="J334" s="43">
        <v>9121</v>
      </c>
      <c r="K334" s="44" t="s">
        <v>1117</v>
      </c>
      <c r="L334" s="44" t="s">
        <v>1117</v>
      </c>
      <c r="M334" s="44" t="s">
        <v>1</v>
      </c>
      <c r="N334" s="44" t="s">
        <v>145</v>
      </c>
      <c r="O334" s="44" t="s">
        <v>980</v>
      </c>
      <c r="P334" s="44" t="s">
        <v>1</v>
      </c>
      <c r="Q334" s="45">
        <v>40030</v>
      </c>
      <c r="R334" s="44" t="s">
        <v>168</v>
      </c>
      <c r="S334" s="44" t="s">
        <v>1</v>
      </c>
      <c r="T334" s="44" t="s">
        <v>1</v>
      </c>
      <c r="U334" s="44" t="s">
        <v>1</v>
      </c>
      <c r="V334" s="44" t="s">
        <v>1</v>
      </c>
      <c r="W334" s="44" t="s">
        <v>1</v>
      </c>
      <c r="X334" s="44">
        <v>0</v>
      </c>
      <c r="Y334" s="44">
        <v>0</v>
      </c>
      <c r="Z334" s="44">
        <v>0</v>
      </c>
      <c r="AA334" s="44">
        <v>0</v>
      </c>
      <c r="AB334" s="44">
        <v>0</v>
      </c>
      <c r="AC334" s="44">
        <v>0</v>
      </c>
      <c r="AD334" s="44">
        <v>0</v>
      </c>
      <c r="AE334" s="44">
        <v>0</v>
      </c>
      <c r="AF334" s="44">
        <v>0</v>
      </c>
      <c r="AG334" s="44" t="s">
        <v>1</v>
      </c>
      <c r="AH334" s="44" t="s">
        <v>1</v>
      </c>
      <c r="AI334" s="44" t="s">
        <v>1</v>
      </c>
      <c r="AJ334" s="44" t="s">
        <v>1</v>
      </c>
      <c r="AK334" s="44" t="s">
        <v>1</v>
      </c>
      <c r="AL334" s="44" t="s">
        <v>1</v>
      </c>
      <c r="AM334" s="44" t="s">
        <v>1</v>
      </c>
      <c r="AN334" s="44" t="s">
        <v>1</v>
      </c>
      <c r="AO334" s="44" t="s">
        <v>204</v>
      </c>
      <c r="AP334" s="44" t="s">
        <v>267</v>
      </c>
      <c r="AQ334" s="44" t="s">
        <v>583</v>
      </c>
      <c r="AR334" s="44" t="s">
        <v>1</v>
      </c>
      <c r="AS334" s="44" t="s">
        <v>152</v>
      </c>
      <c r="AT334" s="44" t="s">
        <v>153</v>
      </c>
      <c r="AU334" s="44" t="s">
        <v>154</v>
      </c>
      <c r="AV334" s="44" t="s">
        <v>154</v>
      </c>
      <c r="AW334" s="44">
        <v>20324.983960500002</v>
      </c>
      <c r="AX334" s="44" t="s">
        <v>1081</v>
      </c>
      <c r="AY334" s="44">
        <v>9675.8363016388066</v>
      </c>
      <c r="AZ334" s="44">
        <v>5084796.6246071244</v>
      </c>
    </row>
    <row r="335" spans="1:52" ht="12.75" customHeight="1" x14ac:dyDescent="0.25">
      <c r="A335" s="43">
        <v>334</v>
      </c>
      <c r="B335" s="43">
        <v>8672</v>
      </c>
      <c r="C335" s="43">
        <v>8672</v>
      </c>
      <c r="D335" s="44" t="s">
        <v>1118</v>
      </c>
      <c r="E335" s="44">
        <v>304.04308529745339</v>
      </c>
      <c r="F335" s="44" t="s">
        <v>1119</v>
      </c>
      <c r="G335" s="44">
        <v>20861.266828</v>
      </c>
      <c r="H335" s="44" t="s">
        <v>1120</v>
      </c>
      <c r="I335" s="44">
        <v>20861.266855999998</v>
      </c>
      <c r="J335" s="43">
        <v>8923</v>
      </c>
      <c r="K335" s="44" t="s">
        <v>1120</v>
      </c>
      <c r="L335" s="44" t="s">
        <v>1120</v>
      </c>
      <c r="M335" s="44" t="s">
        <v>1</v>
      </c>
      <c r="N335" s="44" t="s">
        <v>145</v>
      </c>
      <c r="O335" s="44" t="s">
        <v>980</v>
      </c>
      <c r="P335" s="44" t="s">
        <v>1</v>
      </c>
      <c r="Q335" s="45">
        <v>40030</v>
      </c>
      <c r="R335" s="44" t="s">
        <v>168</v>
      </c>
      <c r="S335" s="44" t="s">
        <v>1</v>
      </c>
      <c r="T335" s="44" t="s">
        <v>1</v>
      </c>
      <c r="U335" s="44" t="s">
        <v>1</v>
      </c>
      <c r="V335" s="44" t="s">
        <v>1</v>
      </c>
      <c r="W335" s="44" t="s">
        <v>1</v>
      </c>
      <c r="X335" s="44">
        <v>0</v>
      </c>
      <c r="Y335" s="44">
        <v>0</v>
      </c>
      <c r="Z335" s="44">
        <v>0</v>
      </c>
      <c r="AA335" s="44">
        <v>0</v>
      </c>
      <c r="AB335" s="44">
        <v>0</v>
      </c>
      <c r="AC335" s="44">
        <v>0</v>
      </c>
      <c r="AD335" s="44">
        <v>0</v>
      </c>
      <c r="AE335" s="44">
        <v>0</v>
      </c>
      <c r="AF335" s="44">
        <v>0</v>
      </c>
      <c r="AG335" s="44" t="s">
        <v>1</v>
      </c>
      <c r="AH335" s="44" t="s">
        <v>1</v>
      </c>
      <c r="AI335" s="44" t="s">
        <v>1</v>
      </c>
      <c r="AJ335" s="44" t="s">
        <v>1</v>
      </c>
      <c r="AK335" s="44" t="s">
        <v>1</v>
      </c>
      <c r="AL335" s="44" t="s">
        <v>1</v>
      </c>
      <c r="AM335" s="44" t="s">
        <v>1</v>
      </c>
      <c r="AN335" s="44" t="s">
        <v>1</v>
      </c>
      <c r="AO335" s="44" t="s">
        <v>249</v>
      </c>
      <c r="AP335" s="44" t="s">
        <v>267</v>
      </c>
      <c r="AQ335" s="44" t="s">
        <v>583</v>
      </c>
      <c r="AR335" s="44" t="s">
        <v>1</v>
      </c>
      <c r="AS335" s="44" t="s">
        <v>152</v>
      </c>
      <c r="AT335" s="44" t="s">
        <v>153</v>
      </c>
      <c r="AU335" s="44" t="s">
        <v>154</v>
      </c>
      <c r="AV335" s="44" t="s">
        <v>154</v>
      </c>
      <c r="AW335" s="44">
        <v>20861.266855999998</v>
      </c>
      <c r="AX335" s="44" t="s">
        <v>1081</v>
      </c>
      <c r="AY335" s="44">
        <v>19908.601355202438</v>
      </c>
      <c r="AZ335" s="44">
        <v>13244368.101973223</v>
      </c>
    </row>
    <row r="336" spans="1:52" ht="12.75" customHeight="1" x14ac:dyDescent="0.25">
      <c r="A336" s="43">
        <v>335</v>
      </c>
      <c r="B336" s="43">
        <v>10034</v>
      </c>
      <c r="C336" s="43">
        <v>10034</v>
      </c>
      <c r="D336" s="44" t="s">
        <v>1121</v>
      </c>
      <c r="E336" s="44">
        <v>601.02620312104568</v>
      </c>
      <c r="F336" s="44" t="s">
        <v>1122</v>
      </c>
      <c r="G336" s="44">
        <v>20475.844652399999</v>
      </c>
      <c r="H336" s="44" t="s">
        <v>1123</v>
      </c>
      <c r="I336" s="44">
        <v>20475.844643100001</v>
      </c>
      <c r="J336" s="43">
        <v>9538</v>
      </c>
      <c r="K336" s="44" t="s">
        <v>1123</v>
      </c>
      <c r="L336" s="44" t="s">
        <v>1123</v>
      </c>
      <c r="M336" s="44" t="s">
        <v>1</v>
      </c>
      <c r="N336" s="44" t="s">
        <v>145</v>
      </c>
      <c r="O336" s="44" t="s">
        <v>980</v>
      </c>
      <c r="P336" s="44" t="s">
        <v>1</v>
      </c>
      <c r="Q336" s="45">
        <v>40030</v>
      </c>
      <c r="R336" s="44" t="s">
        <v>168</v>
      </c>
      <c r="S336" s="44" t="s">
        <v>1</v>
      </c>
      <c r="T336" s="44" t="s">
        <v>1</v>
      </c>
      <c r="U336" s="44" t="s">
        <v>1</v>
      </c>
      <c r="V336" s="44" t="s">
        <v>1</v>
      </c>
      <c r="W336" s="44" t="s">
        <v>1</v>
      </c>
      <c r="X336" s="44">
        <v>0</v>
      </c>
      <c r="Y336" s="44">
        <v>0</v>
      </c>
      <c r="Z336" s="44">
        <v>0</v>
      </c>
      <c r="AA336" s="44">
        <v>0</v>
      </c>
      <c r="AB336" s="44">
        <v>0</v>
      </c>
      <c r="AC336" s="44">
        <v>0</v>
      </c>
      <c r="AD336" s="44">
        <v>0</v>
      </c>
      <c r="AE336" s="44">
        <v>0</v>
      </c>
      <c r="AF336" s="44">
        <v>0</v>
      </c>
      <c r="AG336" s="44" t="s">
        <v>1</v>
      </c>
      <c r="AH336" s="44" t="s">
        <v>1</v>
      </c>
      <c r="AI336" s="44" t="s">
        <v>1</v>
      </c>
      <c r="AJ336" s="44" t="s">
        <v>1</v>
      </c>
      <c r="AK336" s="44" t="s">
        <v>1</v>
      </c>
      <c r="AL336" s="44" t="s">
        <v>1</v>
      </c>
      <c r="AM336" s="44" t="s">
        <v>1</v>
      </c>
      <c r="AN336" s="44" t="s">
        <v>1</v>
      </c>
      <c r="AO336" s="44" t="s">
        <v>161</v>
      </c>
      <c r="AP336" s="44" t="s">
        <v>267</v>
      </c>
      <c r="AQ336" s="44" t="s">
        <v>151</v>
      </c>
      <c r="AR336" s="44" t="s">
        <v>1</v>
      </c>
      <c r="AS336" s="44" t="s">
        <v>152</v>
      </c>
      <c r="AT336" s="44" t="s">
        <v>153</v>
      </c>
      <c r="AU336" s="44" t="s">
        <v>154</v>
      </c>
      <c r="AV336" s="44" t="s">
        <v>154</v>
      </c>
      <c r="AW336" s="44">
        <v>20475.844643100001</v>
      </c>
      <c r="AX336" s="44" t="s">
        <v>1081</v>
      </c>
      <c r="AY336" s="44">
        <v>20458.620303990228</v>
      </c>
      <c r="AZ336" s="44">
        <v>26181265.383756045</v>
      </c>
    </row>
    <row r="337" spans="1:52" ht="12.75" customHeight="1" x14ac:dyDescent="0.25">
      <c r="A337" s="43">
        <v>336</v>
      </c>
      <c r="B337" s="43">
        <v>10217</v>
      </c>
      <c r="C337" s="43">
        <v>10217</v>
      </c>
      <c r="D337" s="44" t="s">
        <v>1124</v>
      </c>
      <c r="E337" s="44">
        <v>323.44528419820591</v>
      </c>
      <c r="F337" s="44" t="s">
        <v>1125</v>
      </c>
      <c r="G337" s="44">
        <v>15948.068961200001</v>
      </c>
      <c r="H337" s="44" t="s">
        <v>1126</v>
      </c>
      <c r="I337" s="44">
        <v>15948.0690512</v>
      </c>
      <c r="J337" s="43">
        <v>9577</v>
      </c>
      <c r="K337" s="44" t="s">
        <v>1126</v>
      </c>
      <c r="L337" s="44" t="s">
        <v>1126</v>
      </c>
      <c r="M337" s="44" t="s">
        <v>1</v>
      </c>
      <c r="N337" s="44" t="s">
        <v>145</v>
      </c>
      <c r="O337" s="44" t="s">
        <v>980</v>
      </c>
      <c r="P337" s="44" t="s">
        <v>1</v>
      </c>
      <c r="Q337" s="45">
        <v>40030</v>
      </c>
      <c r="R337" s="44" t="s">
        <v>168</v>
      </c>
      <c r="S337" s="44" t="s">
        <v>1</v>
      </c>
      <c r="T337" s="44" t="s">
        <v>1</v>
      </c>
      <c r="U337" s="44" t="s">
        <v>1</v>
      </c>
      <c r="V337" s="44" t="s">
        <v>1</v>
      </c>
      <c r="W337" s="44" t="s">
        <v>1</v>
      </c>
      <c r="X337" s="44">
        <v>0</v>
      </c>
      <c r="Y337" s="44">
        <v>0</v>
      </c>
      <c r="Z337" s="44">
        <v>0</v>
      </c>
      <c r="AA337" s="44">
        <v>0</v>
      </c>
      <c r="AB337" s="44">
        <v>0</v>
      </c>
      <c r="AC337" s="44">
        <v>0</v>
      </c>
      <c r="AD337" s="44">
        <v>0</v>
      </c>
      <c r="AE337" s="44">
        <v>0</v>
      </c>
      <c r="AF337" s="44">
        <v>0</v>
      </c>
      <c r="AG337" s="44" t="s">
        <v>1</v>
      </c>
      <c r="AH337" s="44" t="s">
        <v>1</v>
      </c>
      <c r="AI337" s="44" t="s">
        <v>1</v>
      </c>
      <c r="AJ337" s="44" t="s">
        <v>1</v>
      </c>
      <c r="AK337" s="44" t="s">
        <v>1</v>
      </c>
      <c r="AL337" s="44" t="s">
        <v>1</v>
      </c>
      <c r="AM337" s="44" t="s">
        <v>1</v>
      </c>
      <c r="AN337" s="44" t="s">
        <v>1</v>
      </c>
      <c r="AO337" s="44" t="s">
        <v>329</v>
      </c>
      <c r="AP337" s="44" t="s">
        <v>312</v>
      </c>
      <c r="AQ337" s="44" t="s">
        <v>151</v>
      </c>
      <c r="AR337" s="44" t="s">
        <v>1</v>
      </c>
      <c r="AS337" s="44" t="s">
        <v>152</v>
      </c>
      <c r="AT337" s="44" t="s">
        <v>153</v>
      </c>
      <c r="AU337" s="44" t="s">
        <v>154</v>
      </c>
      <c r="AV337" s="44" t="s">
        <v>154</v>
      </c>
      <c r="AW337" s="44">
        <v>15948.0690512</v>
      </c>
      <c r="AX337" s="44" t="s">
        <v>1081</v>
      </c>
      <c r="AY337" s="44">
        <v>15948.06905116475</v>
      </c>
      <c r="AZ337" s="44">
        <v>14089469.774175581</v>
      </c>
    </row>
    <row r="338" spans="1:52" ht="12.75" customHeight="1" x14ac:dyDescent="0.25">
      <c r="A338" s="43">
        <v>337</v>
      </c>
      <c r="B338" s="43">
        <v>10734</v>
      </c>
      <c r="C338" s="43">
        <v>10734</v>
      </c>
      <c r="D338" s="44" t="s">
        <v>1127</v>
      </c>
      <c r="E338" s="44">
        <v>61.211645738302217</v>
      </c>
      <c r="F338" s="44" t="s">
        <v>1128</v>
      </c>
      <c r="G338" s="44">
        <v>23094.3149471</v>
      </c>
      <c r="H338" s="44" t="s">
        <v>1129</v>
      </c>
      <c r="I338" s="44">
        <v>23094.314380600001</v>
      </c>
      <c r="J338" s="43">
        <v>9456</v>
      </c>
      <c r="K338" s="44" t="s">
        <v>1129</v>
      </c>
      <c r="L338" s="44" t="s">
        <v>1129</v>
      </c>
      <c r="M338" s="44" t="s">
        <v>1</v>
      </c>
      <c r="N338" s="44" t="s">
        <v>145</v>
      </c>
      <c r="O338" s="44" t="s">
        <v>980</v>
      </c>
      <c r="P338" s="44" t="s">
        <v>1</v>
      </c>
      <c r="Q338" s="45">
        <v>40030</v>
      </c>
      <c r="R338" s="44" t="s">
        <v>168</v>
      </c>
      <c r="S338" s="44" t="s">
        <v>1</v>
      </c>
      <c r="T338" s="44" t="s">
        <v>1</v>
      </c>
      <c r="U338" s="44" t="s">
        <v>1</v>
      </c>
      <c r="V338" s="44" t="s">
        <v>1</v>
      </c>
      <c r="W338" s="44" t="s">
        <v>1</v>
      </c>
      <c r="X338" s="44">
        <v>0</v>
      </c>
      <c r="Y338" s="44">
        <v>0</v>
      </c>
      <c r="Z338" s="44">
        <v>0</v>
      </c>
      <c r="AA338" s="44">
        <v>0</v>
      </c>
      <c r="AB338" s="44">
        <v>0</v>
      </c>
      <c r="AC338" s="44">
        <v>0</v>
      </c>
      <c r="AD338" s="44">
        <v>0</v>
      </c>
      <c r="AE338" s="44">
        <v>0</v>
      </c>
      <c r="AF338" s="44">
        <v>0</v>
      </c>
      <c r="AG338" s="44" t="s">
        <v>1</v>
      </c>
      <c r="AH338" s="44" t="s">
        <v>1</v>
      </c>
      <c r="AI338" s="44" t="s">
        <v>1</v>
      </c>
      <c r="AJ338" s="44" t="s">
        <v>1</v>
      </c>
      <c r="AK338" s="44" t="s">
        <v>1</v>
      </c>
      <c r="AL338" s="44" t="s">
        <v>1</v>
      </c>
      <c r="AM338" s="44" t="s">
        <v>1</v>
      </c>
      <c r="AN338" s="44" t="s">
        <v>1</v>
      </c>
      <c r="AO338" s="44" t="s">
        <v>199</v>
      </c>
      <c r="AP338" s="44" t="s">
        <v>267</v>
      </c>
      <c r="AQ338" s="44" t="s">
        <v>151</v>
      </c>
      <c r="AR338" s="44" t="s">
        <v>1</v>
      </c>
      <c r="AS338" s="44" t="s">
        <v>152</v>
      </c>
      <c r="AT338" s="44" t="s">
        <v>153</v>
      </c>
      <c r="AU338" s="44" t="s">
        <v>154</v>
      </c>
      <c r="AV338" s="44" t="s">
        <v>154</v>
      </c>
      <c r="AW338" s="44">
        <v>23094.314380600001</v>
      </c>
      <c r="AX338" s="44" t="s">
        <v>1081</v>
      </c>
      <c r="AY338" s="44">
        <v>7302.1314279951775</v>
      </c>
      <c r="AZ338" s="44">
        <v>2666443.8750439184</v>
      </c>
    </row>
    <row r="339" spans="1:52" ht="12.75" customHeight="1" x14ac:dyDescent="0.25">
      <c r="A339" s="43">
        <v>338</v>
      </c>
      <c r="B339" s="43">
        <v>10815</v>
      </c>
      <c r="C339" s="43">
        <v>10815</v>
      </c>
      <c r="D339" s="44" t="s">
        <v>1130</v>
      </c>
      <c r="E339" s="44">
        <v>151.15451726626591</v>
      </c>
      <c r="F339" s="44" t="s">
        <v>1131</v>
      </c>
      <c r="G339" s="44">
        <v>10398.719606799999</v>
      </c>
      <c r="H339" s="44" t="s">
        <v>1132</v>
      </c>
      <c r="I339" s="44">
        <v>10398.7197569</v>
      </c>
      <c r="J339" s="43">
        <v>9316</v>
      </c>
      <c r="K339" s="44" t="s">
        <v>1132</v>
      </c>
      <c r="L339" s="44" t="s">
        <v>1132</v>
      </c>
      <c r="M339" s="44" t="s">
        <v>1</v>
      </c>
      <c r="N339" s="44" t="s">
        <v>145</v>
      </c>
      <c r="O339" s="44" t="s">
        <v>980</v>
      </c>
      <c r="P339" s="44" t="s">
        <v>1</v>
      </c>
      <c r="Q339" s="45">
        <v>40030</v>
      </c>
      <c r="R339" s="44" t="s">
        <v>168</v>
      </c>
      <c r="S339" s="44" t="s">
        <v>1</v>
      </c>
      <c r="T339" s="44" t="s">
        <v>1</v>
      </c>
      <c r="U339" s="44" t="s">
        <v>1</v>
      </c>
      <c r="V339" s="44" t="s">
        <v>1</v>
      </c>
      <c r="W339" s="44" t="s">
        <v>1</v>
      </c>
      <c r="X339" s="44">
        <v>0</v>
      </c>
      <c r="Y339" s="44">
        <v>0</v>
      </c>
      <c r="Z339" s="44">
        <v>0</v>
      </c>
      <c r="AA339" s="44">
        <v>0</v>
      </c>
      <c r="AB339" s="44">
        <v>0</v>
      </c>
      <c r="AC339" s="44">
        <v>0</v>
      </c>
      <c r="AD339" s="44">
        <v>0</v>
      </c>
      <c r="AE339" s="44">
        <v>0</v>
      </c>
      <c r="AF339" s="44">
        <v>0</v>
      </c>
      <c r="AG339" s="44" t="s">
        <v>1</v>
      </c>
      <c r="AH339" s="44" t="s">
        <v>1</v>
      </c>
      <c r="AI339" s="44" t="s">
        <v>1</v>
      </c>
      <c r="AJ339" s="44" t="s">
        <v>1</v>
      </c>
      <c r="AK339" s="44" t="s">
        <v>1</v>
      </c>
      <c r="AL339" s="44" t="s">
        <v>1</v>
      </c>
      <c r="AM339" s="44" t="s">
        <v>1</v>
      </c>
      <c r="AN339" s="44" t="s">
        <v>1</v>
      </c>
      <c r="AO339" s="44" t="s">
        <v>179</v>
      </c>
      <c r="AP339" s="44" t="s">
        <v>312</v>
      </c>
      <c r="AQ339" s="44" t="s">
        <v>583</v>
      </c>
      <c r="AR339" s="44" t="s">
        <v>1</v>
      </c>
      <c r="AS339" s="44" t="s">
        <v>152</v>
      </c>
      <c r="AT339" s="44" t="s">
        <v>153</v>
      </c>
      <c r="AU339" s="44" t="s">
        <v>154</v>
      </c>
      <c r="AV339" s="44" t="s">
        <v>154</v>
      </c>
      <c r="AW339" s="44">
        <v>10398.7197569</v>
      </c>
      <c r="AX339" s="44" t="s">
        <v>1081</v>
      </c>
      <c r="AY339" s="44">
        <v>10328.280395951902</v>
      </c>
      <c r="AZ339" s="44">
        <v>6584272.4088263744</v>
      </c>
    </row>
    <row r="340" spans="1:52" ht="12.75" customHeight="1" x14ac:dyDescent="0.25">
      <c r="A340" s="43">
        <v>339</v>
      </c>
      <c r="B340" s="43">
        <v>17369</v>
      </c>
      <c r="C340" s="43">
        <v>17369</v>
      </c>
      <c r="D340" s="44" t="s">
        <v>1133</v>
      </c>
      <c r="E340" s="44">
        <v>154.09738383195054</v>
      </c>
      <c r="F340" s="44" t="s">
        <v>1134</v>
      </c>
      <c r="G340" s="44">
        <v>14808.623620099999</v>
      </c>
      <c r="H340" s="44" t="s">
        <v>1135</v>
      </c>
      <c r="I340" s="44">
        <v>14808.6232003</v>
      </c>
      <c r="J340" s="43">
        <v>9537</v>
      </c>
      <c r="K340" s="44" t="s">
        <v>1135</v>
      </c>
      <c r="L340" s="44" t="s">
        <v>1135</v>
      </c>
      <c r="M340" s="44" t="s">
        <v>1</v>
      </c>
      <c r="N340" s="44" t="s">
        <v>145</v>
      </c>
      <c r="O340" s="44" t="s">
        <v>980</v>
      </c>
      <c r="P340" s="44" t="s">
        <v>1</v>
      </c>
      <c r="Q340" s="45">
        <v>40030</v>
      </c>
      <c r="R340" s="44" t="s">
        <v>168</v>
      </c>
      <c r="S340" s="44" t="s">
        <v>1</v>
      </c>
      <c r="T340" s="44" t="s">
        <v>1</v>
      </c>
      <c r="U340" s="44" t="s">
        <v>1</v>
      </c>
      <c r="V340" s="44" t="s">
        <v>1</v>
      </c>
      <c r="W340" s="44" t="s">
        <v>1</v>
      </c>
      <c r="X340" s="44">
        <v>0</v>
      </c>
      <c r="Y340" s="44">
        <v>0</v>
      </c>
      <c r="Z340" s="44">
        <v>0</v>
      </c>
      <c r="AA340" s="44">
        <v>0</v>
      </c>
      <c r="AB340" s="44">
        <v>0</v>
      </c>
      <c r="AC340" s="44">
        <v>0</v>
      </c>
      <c r="AD340" s="44">
        <v>0</v>
      </c>
      <c r="AE340" s="44">
        <v>0</v>
      </c>
      <c r="AF340" s="44">
        <v>0</v>
      </c>
      <c r="AG340" s="44" t="s">
        <v>1</v>
      </c>
      <c r="AH340" s="44" t="s">
        <v>1</v>
      </c>
      <c r="AI340" s="44" t="s">
        <v>1</v>
      </c>
      <c r="AJ340" s="44" t="s">
        <v>1</v>
      </c>
      <c r="AK340" s="44" t="s">
        <v>1</v>
      </c>
      <c r="AL340" s="44" t="s">
        <v>1</v>
      </c>
      <c r="AM340" s="44" t="s">
        <v>1</v>
      </c>
      <c r="AN340" s="44" t="s">
        <v>1</v>
      </c>
      <c r="AO340" s="44" t="s">
        <v>423</v>
      </c>
      <c r="AP340" s="44" t="s">
        <v>267</v>
      </c>
      <c r="AQ340" s="44" t="s">
        <v>151</v>
      </c>
      <c r="AR340" s="44" t="s">
        <v>1</v>
      </c>
      <c r="AS340" s="44" t="s">
        <v>152</v>
      </c>
      <c r="AT340" s="44" t="s">
        <v>153</v>
      </c>
      <c r="AU340" s="44" t="s">
        <v>154</v>
      </c>
      <c r="AV340" s="44" t="s">
        <v>154</v>
      </c>
      <c r="AW340" s="44">
        <v>14808.6232003</v>
      </c>
      <c r="AX340" s="44" t="s">
        <v>1081</v>
      </c>
      <c r="AY340" s="44">
        <v>14808.623200299729</v>
      </c>
      <c r="AZ340" s="44">
        <v>6712604.2799476245</v>
      </c>
    </row>
    <row r="341" spans="1:52" ht="12.75" customHeight="1" x14ac:dyDescent="0.25">
      <c r="A341" s="43">
        <v>340</v>
      </c>
      <c r="B341" s="43">
        <v>20235</v>
      </c>
      <c r="C341" s="43">
        <v>20235</v>
      </c>
      <c r="D341" s="44" t="s">
        <v>1136</v>
      </c>
      <c r="E341" s="44">
        <v>71.910677567303665</v>
      </c>
      <c r="F341" s="44" t="s">
        <v>1137</v>
      </c>
      <c r="G341" s="44">
        <v>11655.2995775</v>
      </c>
      <c r="H341" s="44" t="s">
        <v>1138</v>
      </c>
      <c r="I341" s="44">
        <v>11655.299155999999</v>
      </c>
      <c r="J341" s="43">
        <v>9581</v>
      </c>
      <c r="K341" s="44" t="s">
        <v>1138</v>
      </c>
      <c r="L341" s="44" t="s">
        <v>1138</v>
      </c>
      <c r="M341" s="44" t="s">
        <v>1</v>
      </c>
      <c r="N341" s="44" t="s">
        <v>145</v>
      </c>
      <c r="O341" s="44" t="s">
        <v>980</v>
      </c>
      <c r="P341" s="44" t="s">
        <v>1</v>
      </c>
      <c r="Q341" s="45">
        <v>40030</v>
      </c>
      <c r="R341" s="44" t="s">
        <v>168</v>
      </c>
      <c r="S341" s="44" t="s">
        <v>1</v>
      </c>
      <c r="T341" s="44" t="s">
        <v>1</v>
      </c>
      <c r="U341" s="44" t="s">
        <v>1</v>
      </c>
      <c r="V341" s="44" t="s">
        <v>1</v>
      </c>
      <c r="W341" s="44" t="s">
        <v>1</v>
      </c>
      <c r="X341" s="44">
        <v>0</v>
      </c>
      <c r="Y341" s="44">
        <v>0</v>
      </c>
      <c r="Z341" s="44">
        <v>0</v>
      </c>
      <c r="AA341" s="44">
        <v>0</v>
      </c>
      <c r="AB341" s="44">
        <v>0</v>
      </c>
      <c r="AC341" s="44">
        <v>0</v>
      </c>
      <c r="AD341" s="44">
        <v>0</v>
      </c>
      <c r="AE341" s="44">
        <v>0</v>
      </c>
      <c r="AF341" s="44">
        <v>0</v>
      </c>
      <c r="AG341" s="44" t="s">
        <v>1</v>
      </c>
      <c r="AH341" s="44" t="s">
        <v>1</v>
      </c>
      <c r="AI341" s="44" t="s">
        <v>1</v>
      </c>
      <c r="AJ341" s="44" t="s">
        <v>1</v>
      </c>
      <c r="AK341" s="44" t="s">
        <v>1</v>
      </c>
      <c r="AL341" s="44" t="s">
        <v>1</v>
      </c>
      <c r="AM341" s="44" t="s">
        <v>1</v>
      </c>
      <c r="AN341" s="44" t="s">
        <v>1</v>
      </c>
      <c r="AO341" s="44" t="s">
        <v>329</v>
      </c>
      <c r="AP341" s="44" t="s">
        <v>312</v>
      </c>
      <c r="AQ341" s="44" t="s">
        <v>151</v>
      </c>
      <c r="AR341" s="44" t="s">
        <v>1</v>
      </c>
      <c r="AS341" s="44" t="s">
        <v>152</v>
      </c>
      <c r="AT341" s="44" t="s">
        <v>153</v>
      </c>
      <c r="AU341" s="44" t="s">
        <v>154</v>
      </c>
      <c r="AV341" s="44" t="s">
        <v>154</v>
      </c>
      <c r="AW341" s="44">
        <v>11655.299155999999</v>
      </c>
      <c r="AX341" s="44" t="s">
        <v>1081</v>
      </c>
      <c r="AY341" s="44">
        <v>11663.102999363733</v>
      </c>
      <c r="AZ341" s="44">
        <v>3132461.5507091009</v>
      </c>
    </row>
    <row r="342" spans="1:52" ht="12.75" customHeight="1" x14ac:dyDescent="0.25">
      <c r="A342" s="43">
        <v>341</v>
      </c>
      <c r="B342" s="43">
        <v>22875</v>
      </c>
      <c r="C342" s="43">
        <v>22875</v>
      </c>
      <c r="D342" s="44" t="s">
        <v>1139</v>
      </c>
      <c r="E342" s="44">
        <v>5.204761584332517</v>
      </c>
      <c r="F342" s="44" t="s">
        <v>1140</v>
      </c>
      <c r="G342" s="44">
        <v>2610.7315141899999</v>
      </c>
      <c r="H342" s="44" t="s">
        <v>1141</v>
      </c>
      <c r="I342" s="44">
        <v>2610.7317146800001</v>
      </c>
      <c r="J342" s="43">
        <v>10032</v>
      </c>
      <c r="K342" s="44" t="s">
        <v>1141</v>
      </c>
      <c r="L342" s="44" t="s">
        <v>1141</v>
      </c>
      <c r="M342" s="44" t="s">
        <v>1</v>
      </c>
      <c r="N342" s="44" t="s">
        <v>145</v>
      </c>
      <c r="O342" s="44" t="s">
        <v>980</v>
      </c>
      <c r="P342" s="44" t="s">
        <v>1</v>
      </c>
      <c r="Q342" s="45">
        <v>40030</v>
      </c>
      <c r="R342" s="44" t="s">
        <v>168</v>
      </c>
      <c r="S342" s="44" t="s">
        <v>1</v>
      </c>
      <c r="T342" s="44" t="s">
        <v>1</v>
      </c>
      <c r="U342" s="44" t="s">
        <v>1</v>
      </c>
      <c r="V342" s="44" t="s">
        <v>1</v>
      </c>
      <c r="W342" s="44" t="s">
        <v>1</v>
      </c>
      <c r="X342" s="44">
        <v>0</v>
      </c>
      <c r="Y342" s="44">
        <v>0</v>
      </c>
      <c r="Z342" s="44">
        <v>0</v>
      </c>
      <c r="AA342" s="44">
        <v>0</v>
      </c>
      <c r="AB342" s="44">
        <v>0</v>
      </c>
      <c r="AC342" s="44">
        <v>0</v>
      </c>
      <c r="AD342" s="44">
        <v>0</v>
      </c>
      <c r="AE342" s="44">
        <v>0</v>
      </c>
      <c r="AF342" s="44">
        <v>0</v>
      </c>
      <c r="AG342" s="44" t="s">
        <v>1</v>
      </c>
      <c r="AH342" s="44" t="s">
        <v>1</v>
      </c>
      <c r="AI342" s="44" t="s">
        <v>1</v>
      </c>
      <c r="AJ342" s="44" t="s">
        <v>1</v>
      </c>
      <c r="AK342" s="44" t="s">
        <v>1</v>
      </c>
      <c r="AL342" s="44" t="s">
        <v>1</v>
      </c>
      <c r="AM342" s="44" t="s">
        <v>1</v>
      </c>
      <c r="AN342" s="44" t="s">
        <v>1</v>
      </c>
      <c r="AO342" s="44" t="s">
        <v>526</v>
      </c>
      <c r="AP342" s="44" t="s">
        <v>267</v>
      </c>
      <c r="AQ342" s="44" t="s">
        <v>151</v>
      </c>
      <c r="AR342" s="44" t="s">
        <v>1142</v>
      </c>
      <c r="AS342" s="44" t="s">
        <v>152</v>
      </c>
      <c r="AT342" s="44" t="s">
        <v>153</v>
      </c>
      <c r="AU342" s="44" t="s">
        <v>154</v>
      </c>
      <c r="AV342" s="44" t="s">
        <v>154</v>
      </c>
      <c r="AW342" s="44">
        <v>2610.7317146800001</v>
      </c>
      <c r="AX342" s="44" t="s">
        <v>1081</v>
      </c>
      <c r="AY342" s="44">
        <v>2985.6682029824287</v>
      </c>
      <c r="AZ342" s="44">
        <v>226724.43660466766</v>
      </c>
    </row>
    <row r="343" spans="1:52" ht="12.75" customHeight="1" x14ac:dyDescent="0.25">
      <c r="A343" s="43">
        <v>342</v>
      </c>
      <c r="B343" s="43">
        <v>25684</v>
      </c>
      <c r="C343" s="43">
        <v>25684</v>
      </c>
      <c r="D343" s="44" t="s">
        <v>1143</v>
      </c>
      <c r="E343" s="44">
        <v>473.66675958775278</v>
      </c>
      <c r="F343" s="44" t="s">
        <v>1144</v>
      </c>
      <c r="G343" s="44">
        <v>18428.411936600001</v>
      </c>
      <c r="H343" s="44" t="s">
        <v>1145</v>
      </c>
      <c r="I343" s="44">
        <v>18428.411817299999</v>
      </c>
      <c r="J343" s="43">
        <v>9534</v>
      </c>
      <c r="K343" s="44" t="s">
        <v>1145</v>
      </c>
      <c r="L343" s="44" t="s">
        <v>1145</v>
      </c>
      <c r="M343" s="44" t="s">
        <v>1</v>
      </c>
      <c r="N343" s="44" t="s">
        <v>145</v>
      </c>
      <c r="O343" s="44" t="s">
        <v>980</v>
      </c>
      <c r="P343" s="44" t="s">
        <v>1</v>
      </c>
      <c r="Q343" s="45">
        <v>40030</v>
      </c>
      <c r="R343" s="44" t="s">
        <v>168</v>
      </c>
      <c r="S343" s="44" t="s">
        <v>1</v>
      </c>
      <c r="T343" s="44" t="s">
        <v>1</v>
      </c>
      <c r="U343" s="44" t="s">
        <v>1</v>
      </c>
      <c r="V343" s="44" t="s">
        <v>1</v>
      </c>
      <c r="W343" s="44" t="s">
        <v>1</v>
      </c>
      <c r="X343" s="44">
        <v>0</v>
      </c>
      <c r="Y343" s="44">
        <v>0</v>
      </c>
      <c r="Z343" s="44">
        <v>0</v>
      </c>
      <c r="AA343" s="44">
        <v>0</v>
      </c>
      <c r="AB343" s="44">
        <v>0</v>
      </c>
      <c r="AC343" s="44">
        <v>0</v>
      </c>
      <c r="AD343" s="44">
        <v>0</v>
      </c>
      <c r="AE343" s="44">
        <v>0</v>
      </c>
      <c r="AF343" s="44">
        <v>0</v>
      </c>
      <c r="AG343" s="44" t="s">
        <v>1</v>
      </c>
      <c r="AH343" s="44" t="s">
        <v>1</v>
      </c>
      <c r="AI343" s="44" t="s">
        <v>1</v>
      </c>
      <c r="AJ343" s="44" t="s">
        <v>1</v>
      </c>
      <c r="AK343" s="44" t="s">
        <v>1</v>
      </c>
      <c r="AL343" s="44" t="s">
        <v>1</v>
      </c>
      <c r="AM343" s="44" t="s">
        <v>1</v>
      </c>
      <c r="AN343" s="44" t="s">
        <v>1</v>
      </c>
      <c r="AO343" s="44" t="s">
        <v>342</v>
      </c>
      <c r="AP343" s="44" t="s">
        <v>267</v>
      </c>
      <c r="AQ343" s="44" t="s">
        <v>151</v>
      </c>
      <c r="AR343" s="44" t="s">
        <v>1</v>
      </c>
      <c r="AS343" s="44" t="s">
        <v>152</v>
      </c>
      <c r="AT343" s="44" t="s">
        <v>153</v>
      </c>
      <c r="AU343" s="44" t="s">
        <v>154</v>
      </c>
      <c r="AV343" s="44" t="s">
        <v>154</v>
      </c>
      <c r="AW343" s="44">
        <v>18428.411817299999</v>
      </c>
      <c r="AX343" s="44" t="s">
        <v>1081</v>
      </c>
      <c r="AY343" s="44">
        <v>18124.492592899915</v>
      </c>
      <c r="AZ343" s="44">
        <v>20633660.051128116</v>
      </c>
    </row>
    <row r="344" spans="1:52" ht="12.75" customHeight="1" x14ac:dyDescent="0.25">
      <c r="A344" s="43">
        <v>343</v>
      </c>
      <c r="B344" s="43">
        <v>25692</v>
      </c>
      <c r="C344" s="43">
        <v>25692</v>
      </c>
      <c r="D344" s="44" t="s">
        <v>1146</v>
      </c>
      <c r="E344" s="44">
        <v>303.32003504263366</v>
      </c>
      <c r="F344" s="44" t="s">
        <v>1147</v>
      </c>
      <c r="G344" s="44">
        <v>25961.3734773</v>
      </c>
      <c r="H344" s="44" t="s">
        <v>1148</v>
      </c>
      <c r="I344" s="44">
        <v>25961.373099500001</v>
      </c>
      <c r="J344" s="43">
        <v>9535</v>
      </c>
      <c r="K344" s="44" t="s">
        <v>1148</v>
      </c>
      <c r="L344" s="44" t="s">
        <v>1148</v>
      </c>
      <c r="M344" s="44" t="s">
        <v>1</v>
      </c>
      <c r="N344" s="44" t="s">
        <v>145</v>
      </c>
      <c r="O344" s="44" t="s">
        <v>980</v>
      </c>
      <c r="P344" s="44" t="s">
        <v>1</v>
      </c>
      <c r="Q344" s="45">
        <v>40030</v>
      </c>
      <c r="R344" s="44" t="s">
        <v>168</v>
      </c>
      <c r="S344" s="44" t="s">
        <v>1</v>
      </c>
      <c r="T344" s="44" t="s">
        <v>1</v>
      </c>
      <c r="U344" s="44" t="s">
        <v>1</v>
      </c>
      <c r="V344" s="44" t="s">
        <v>1</v>
      </c>
      <c r="W344" s="44" t="s">
        <v>1</v>
      </c>
      <c r="X344" s="44">
        <v>0</v>
      </c>
      <c r="Y344" s="44">
        <v>0</v>
      </c>
      <c r="Z344" s="44">
        <v>0</v>
      </c>
      <c r="AA344" s="44">
        <v>0</v>
      </c>
      <c r="AB344" s="44">
        <v>0</v>
      </c>
      <c r="AC344" s="44">
        <v>0</v>
      </c>
      <c r="AD344" s="44">
        <v>0</v>
      </c>
      <c r="AE344" s="44">
        <v>0</v>
      </c>
      <c r="AF344" s="44">
        <v>0</v>
      </c>
      <c r="AG344" s="44" t="s">
        <v>1</v>
      </c>
      <c r="AH344" s="44" t="s">
        <v>1</v>
      </c>
      <c r="AI344" s="44" t="s">
        <v>1</v>
      </c>
      <c r="AJ344" s="44" t="s">
        <v>1</v>
      </c>
      <c r="AK344" s="44" t="s">
        <v>1</v>
      </c>
      <c r="AL344" s="44" t="s">
        <v>1</v>
      </c>
      <c r="AM344" s="44" t="s">
        <v>1</v>
      </c>
      <c r="AN344" s="44" t="s">
        <v>1</v>
      </c>
      <c r="AO344" s="44" t="s">
        <v>473</v>
      </c>
      <c r="AP344" s="44" t="s">
        <v>267</v>
      </c>
      <c r="AQ344" s="44" t="s">
        <v>151</v>
      </c>
      <c r="AR344" s="44" t="s">
        <v>1</v>
      </c>
      <c r="AS344" s="44" t="s">
        <v>152</v>
      </c>
      <c r="AT344" s="44" t="s">
        <v>153</v>
      </c>
      <c r="AU344" s="44" t="s">
        <v>154</v>
      </c>
      <c r="AV344" s="44" t="s">
        <v>154</v>
      </c>
      <c r="AW344" s="44">
        <v>25961.373099500001</v>
      </c>
      <c r="AX344" s="44" t="s">
        <v>1081</v>
      </c>
      <c r="AY344" s="44">
        <v>29955.602867312395</v>
      </c>
      <c r="AZ344" s="44">
        <v>13212684.818296798</v>
      </c>
    </row>
    <row r="345" spans="1:52" ht="12.75" customHeight="1" x14ac:dyDescent="0.25">
      <c r="A345" s="43">
        <v>344</v>
      </c>
      <c r="B345" s="43">
        <v>28179</v>
      </c>
      <c r="C345" s="43">
        <v>28179</v>
      </c>
      <c r="D345" s="44" t="s">
        <v>1149</v>
      </c>
      <c r="E345" s="44">
        <v>30.633785351184542</v>
      </c>
      <c r="F345" s="44" t="s">
        <v>1150</v>
      </c>
      <c r="G345" s="44">
        <v>9595.7863385000001</v>
      </c>
      <c r="H345" s="44" t="s">
        <v>1151</v>
      </c>
      <c r="I345" s="44">
        <v>9595.7861580499994</v>
      </c>
      <c r="J345" s="43">
        <v>9572</v>
      </c>
      <c r="K345" s="44" t="s">
        <v>1151</v>
      </c>
      <c r="L345" s="44" t="s">
        <v>1151</v>
      </c>
      <c r="M345" s="44" t="s">
        <v>1</v>
      </c>
      <c r="N345" s="44" t="s">
        <v>145</v>
      </c>
      <c r="O345" s="44" t="s">
        <v>980</v>
      </c>
      <c r="P345" s="44" t="s">
        <v>1</v>
      </c>
      <c r="Q345" s="45">
        <v>40030</v>
      </c>
      <c r="R345" s="44" t="s">
        <v>168</v>
      </c>
      <c r="S345" s="44" t="s">
        <v>1</v>
      </c>
      <c r="T345" s="44" t="s">
        <v>1</v>
      </c>
      <c r="U345" s="44" t="s">
        <v>1</v>
      </c>
      <c r="V345" s="44" t="s">
        <v>1</v>
      </c>
      <c r="W345" s="44" t="s">
        <v>1</v>
      </c>
      <c r="X345" s="44">
        <v>0</v>
      </c>
      <c r="Y345" s="44">
        <v>0</v>
      </c>
      <c r="Z345" s="44">
        <v>0</v>
      </c>
      <c r="AA345" s="44">
        <v>0</v>
      </c>
      <c r="AB345" s="44">
        <v>0</v>
      </c>
      <c r="AC345" s="44">
        <v>0</v>
      </c>
      <c r="AD345" s="44">
        <v>0</v>
      </c>
      <c r="AE345" s="44">
        <v>0</v>
      </c>
      <c r="AF345" s="44">
        <v>0</v>
      </c>
      <c r="AG345" s="44" t="s">
        <v>1</v>
      </c>
      <c r="AH345" s="44" t="s">
        <v>1</v>
      </c>
      <c r="AI345" s="44" t="s">
        <v>1</v>
      </c>
      <c r="AJ345" s="44" t="s">
        <v>1</v>
      </c>
      <c r="AK345" s="44" t="s">
        <v>1</v>
      </c>
      <c r="AL345" s="44" t="s">
        <v>1</v>
      </c>
      <c r="AM345" s="44" t="s">
        <v>1</v>
      </c>
      <c r="AN345" s="44" t="s">
        <v>1</v>
      </c>
      <c r="AO345" s="44" t="s">
        <v>329</v>
      </c>
      <c r="AP345" s="44" t="s">
        <v>312</v>
      </c>
      <c r="AQ345" s="44" t="s">
        <v>151</v>
      </c>
      <c r="AR345" s="44" t="s">
        <v>1</v>
      </c>
      <c r="AS345" s="44" t="s">
        <v>152</v>
      </c>
      <c r="AT345" s="44" t="s">
        <v>153</v>
      </c>
      <c r="AU345" s="44" t="s">
        <v>154</v>
      </c>
      <c r="AV345" s="44" t="s">
        <v>154</v>
      </c>
      <c r="AW345" s="44">
        <v>9595.7861580499994</v>
      </c>
      <c r="AX345" s="44" t="s">
        <v>1081</v>
      </c>
      <c r="AY345" s="44">
        <v>8207.4808959453148</v>
      </c>
      <c r="AZ345" s="44">
        <v>1334420.0020141543</v>
      </c>
    </row>
    <row r="346" spans="1:52" ht="12.75" customHeight="1" x14ac:dyDescent="0.25">
      <c r="A346" s="43">
        <v>345</v>
      </c>
      <c r="B346" s="43">
        <v>28181</v>
      </c>
      <c r="C346" s="43">
        <v>28181</v>
      </c>
      <c r="D346" s="44" t="s">
        <v>1152</v>
      </c>
      <c r="E346" s="44">
        <v>380.71077053740186</v>
      </c>
      <c r="F346" s="44" t="s">
        <v>1153</v>
      </c>
      <c r="G346" s="44">
        <v>18745.0582153</v>
      </c>
      <c r="H346" s="44" t="s">
        <v>1154</v>
      </c>
      <c r="I346" s="44">
        <v>18745.057757400002</v>
      </c>
      <c r="J346" s="43">
        <v>9573</v>
      </c>
      <c r="K346" s="44" t="s">
        <v>1154</v>
      </c>
      <c r="L346" s="44" t="s">
        <v>1154</v>
      </c>
      <c r="M346" s="44" t="s">
        <v>1</v>
      </c>
      <c r="N346" s="44" t="s">
        <v>145</v>
      </c>
      <c r="O346" s="44" t="s">
        <v>980</v>
      </c>
      <c r="P346" s="44" t="s">
        <v>1</v>
      </c>
      <c r="Q346" s="45">
        <v>40030</v>
      </c>
      <c r="R346" s="44" t="s">
        <v>168</v>
      </c>
      <c r="S346" s="44" t="s">
        <v>1</v>
      </c>
      <c r="T346" s="44" t="s">
        <v>1</v>
      </c>
      <c r="U346" s="44" t="s">
        <v>1</v>
      </c>
      <c r="V346" s="44" t="s">
        <v>1</v>
      </c>
      <c r="W346" s="44" t="s">
        <v>1</v>
      </c>
      <c r="X346" s="44">
        <v>0</v>
      </c>
      <c r="Y346" s="44">
        <v>0</v>
      </c>
      <c r="Z346" s="44">
        <v>0</v>
      </c>
      <c r="AA346" s="44">
        <v>0</v>
      </c>
      <c r="AB346" s="44">
        <v>0</v>
      </c>
      <c r="AC346" s="44">
        <v>0</v>
      </c>
      <c r="AD346" s="44">
        <v>0</v>
      </c>
      <c r="AE346" s="44">
        <v>0</v>
      </c>
      <c r="AF346" s="44">
        <v>0</v>
      </c>
      <c r="AG346" s="44" t="s">
        <v>1</v>
      </c>
      <c r="AH346" s="44" t="s">
        <v>1</v>
      </c>
      <c r="AI346" s="44" t="s">
        <v>1</v>
      </c>
      <c r="AJ346" s="44" t="s">
        <v>1</v>
      </c>
      <c r="AK346" s="44" t="s">
        <v>1</v>
      </c>
      <c r="AL346" s="44" t="s">
        <v>1</v>
      </c>
      <c r="AM346" s="44" t="s">
        <v>1</v>
      </c>
      <c r="AN346" s="44" t="s">
        <v>1</v>
      </c>
      <c r="AO346" s="44" t="s">
        <v>228</v>
      </c>
      <c r="AP346" s="44" t="s">
        <v>312</v>
      </c>
      <c r="AQ346" s="44" t="s">
        <v>151</v>
      </c>
      <c r="AR346" s="44" t="s">
        <v>1</v>
      </c>
      <c r="AS346" s="44" t="s">
        <v>152</v>
      </c>
      <c r="AT346" s="44" t="s">
        <v>153</v>
      </c>
      <c r="AU346" s="44" t="s">
        <v>154</v>
      </c>
      <c r="AV346" s="44" t="s">
        <v>154</v>
      </c>
      <c r="AW346" s="44">
        <v>18745.057757400002</v>
      </c>
      <c r="AX346" s="44" t="s">
        <v>1081</v>
      </c>
      <c r="AY346" s="44">
        <v>18017.891389201461</v>
      </c>
      <c r="AZ346" s="44">
        <v>16584050.327843096</v>
      </c>
    </row>
    <row r="347" spans="1:52" ht="12.75" customHeight="1" x14ac:dyDescent="0.25">
      <c r="A347" s="43">
        <v>346</v>
      </c>
      <c r="B347" s="43">
        <v>28595</v>
      </c>
      <c r="C347" s="43">
        <v>28595</v>
      </c>
      <c r="D347" s="44" t="s">
        <v>1155</v>
      </c>
      <c r="E347" s="44">
        <v>351.796892950575</v>
      </c>
      <c r="F347" s="44" t="s">
        <v>1156</v>
      </c>
      <c r="G347" s="44">
        <v>20702.903595899999</v>
      </c>
      <c r="H347" s="44" t="s">
        <v>1157</v>
      </c>
      <c r="I347" s="44">
        <v>20702.903307699999</v>
      </c>
      <c r="J347" s="43">
        <v>9146</v>
      </c>
      <c r="K347" s="44" t="s">
        <v>1157</v>
      </c>
      <c r="L347" s="44" t="s">
        <v>1157</v>
      </c>
      <c r="M347" s="44" t="s">
        <v>1</v>
      </c>
      <c r="N347" s="44" t="s">
        <v>145</v>
      </c>
      <c r="O347" s="44" t="s">
        <v>980</v>
      </c>
      <c r="P347" s="44" t="s">
        <v>1</v>
      </c>
      <c r="Q347" s="45">
        <v>40030</v>
      </c>
      <c r="R347" s="44" t="s">
        <v>168</v>
      </c>
      <c r="S347" s="44" t="s">
        <v>1</v>
      </c>
      <c r="T347" s="44" t="s">
        <v>1</v>
      </c>
      <c r="U347" s="44" t="s">
        <v>1</v>
      </c>
      <c r="V347" s="44" t="s">
        <v>1</v>
      </c>
      <c r="W347" s="44" t="s">
        <v>1</v>
      </c>
      <c r="X347" s="44">
        <v>0</v>
      </c>
      <c r="Y347" s="44">
        <v>0</v>
      </c>
      <c r="Z347" s="44">
        <v>0</v>
      </c>
      <c r="AA347" s="44">
        <v>0</v>
      </c>
      <c r="AB347" s="44">
        <v>0</v>
      </c>
      <c r="AC347" s="44">
        <v>0</v>
      </c>
      <c r="AD347" s="44">
        <v>0</v>
      </c>
      <c r="AE347" s="44">
        <v>0</v>
      </c>
      <c r="AF347" s="44">
        <v>0</v>
      </c>
      <c r="AG347" s="44" t="s">
        <v>1</v>
      </c>
      <c r="AH347" s="44" t="s">
        <v>1</v>
      </c>
      <c r="AI347" s="44" t="s">
        <v>1</v>
      </c>
      <c r="AJ347" s="44" t="s">
        <v>1</v>
      </c>
      <c r="AK347" s="44" t="s">
        <v>1</v>
      </c>
      <c r="AL347" s="44" t="s">
        <v>1</v>
      </c>
      <c r="AM347" s="44" t="s">
        <v>1</v>
      </c>
      <c r="AN347" s="44" t="s">
        <v>1</v>
      </c>
      <c r="AO347" s="44" t="s">
        <v>179</v>
      </c>
      <c r="AP347" s="44" t="s">
        <v>267</v>
      </c>
      <c r="AQ347" s="44" t="s">
        <v>583</v>
      </c>
      <c r="AR347" s="44" t="s">
        <v>1</v>
      </c>
      <c r="AS347" s="44" t="s">
        <v>152</v>
      </c>
      <c r="AT347" s="44" t="s">
        <v>153</v>
      </c>
      <c r="AU347" s="44" t="s">
        <v>154</v>
      </c>
      <c r="AV347" s="44" t="s">
        <v>154</v>
      </c>
      <c r="AW347" s="44">
        <v>20702.903307699999</v>
      </c>
      <c r="AX347" s="44" t="s">
        <v>1081</v>
      </c>
      <c r="AY347" s="44">
        <v>17811.538951077848</v>
      </c>
      <c r="AZ347" s="44">
        <v>15324829.42079935</v>
      </c>
    </row>
    <row r="348" spans="1:52" ht="12.75" customHeight="1" x14ac:dyDescent="0.25">
      <c r="A348" s="43">
        <v>347</v>
      </c>
      <c r="B348" s="43">
        <v>29579</v>
      </c>
      <c r="C348" s="43">
        <v>29579</v>
      </c>
      <c r="D348" s="44" t="s">
        <v>1015</v>
      </c>
      <c r="E348" s="44">
        <v>161.58980972020976</v>
      </c>
      <c r="F348" s="44" t="s">
        <v>1016</v>
      </c>
      <c r="G348" s="44">
        <v>20515.6574349</v>
      </c>
      <c r="H348" s="44" t="s">
        <v>1017</v>
      </c>
      <c r="I348" s="44">
        <v>20515.6575204</v>
      </c>
      <c r="J348" s="43">
        <v>9347</v>
      </c>
      <c r="K348" s="44" t="s">
        <v>1017</v>
      </c>
      <c r="L348" s="44" t="s">
        <v>1017</v>
      </c>
      <c r="M348" s="44" t="s">
        <v>1</v>
      </c>
      <c r="N348" s="44" t="s">
        <v>145</v>
      </c>
      <c r="O348" s="44" t="s">
        <v>980</v>
      </c>
      <c r="P348" s="44" t="s">
        <v>1</v>
      </c>
      <c r="Q348" s="45">
        <v>40030</v>
      </c>
      <c r="R348" s="44" t="s">
        <v>168</v>
      </c>
      <c r="S348" s="44" t="s">
        <v>1</v>
      </c>
      <c r="T348" s="44" t="s">
        <v>1</v>
      </c>
      <c r="U348" s="44" t="s">
        <v>1</v>
      </c>
      <c r="V348" s="44" t="s">
        <v>1</v>
      </c>
      <c r="W348" s="44" t="s">
        <v>1</v>
      </c>
      <c r="X348" s="44">
        <v>0</v>
      </c>
      <c r="Y348" s="44">
        <v>0</v>
      </c>
      <c r="Z348" s="44">
        <v>0</v>
      </c>
      <c r="AA348" s="44">
        <v>0</v>
      </c>
      <c r="AB348" s="44">
        <v>0</v>
      </c>
      <c r="AC348" s="44">
        <v>0</v>
      </c>
      <c r="AD348" s="44">
        <v>0</v>
      </c>
      <c r="AE348" s="44">
        <v>0</v>
      </c>
      <c r="AF348" s="44">
        <v>0</v>
      </c>
      <c r="AG348" s="44" t="s">
        <v>1</v>
      </c>
      <c r="AH348" s="44" t="s">
        <v>1</v>
      </c>
      <c r="AI348" s="44" t="s">
        <v>1</v>
      </c>
      <c r="AJ348" s="44" t="s">
        <v>1</v>
      </c>
      <c r="AK348" s="44" t="s">
        <v>1</v>
      </c>
      <c r="AL348" s="44" t="s">
        <v>1</v>
      </c>
      <c r="AM348" s="44" t="s">
        <v>1</v>
      </c>
      <c r="AN348" s="44" t="s">
        <v>1</v>
      </c>
      <c r="AO348" s="44" t="s">
        <v>211</v>
      </c>
      <c r="AP348" s="44" t="s">
        <v>312</v>
      </c>
      <c r="AQ348" s="44" t="s">
        <v>583</v>
      </c>
      <c r="AR348" s="44" t="s">
        <v>1</v>
      </c>
      <c r="AS348" s="44" t="s">
        <v>152</v>
      </c>
      <c r="AT348" s="44" t="s">
        <v>153</v>
      </c>
      <c r="AU348" s="44" t="s">
        <v>154</v>
      </c>
      <c r="AV348" s="44" t="s">
        <v>154</v>
      </c>
      <c r="AW348" s="44">
        <v>20515.6575204</v>
      </c>
      <c r="AX348" s="44" t="s">
        <v>1081</v>
      </c>
      <c r="AY348" s="44">
        <v>10695.930452763199</v>
      </c>
      <c r="AZ348" s="44">
        <v>7038774.1424163114</v>
      </c>
    </row>
    <row r="349" spans="1:52" ht="12.75" customHeight="1" x14ac:dyDescent="0.25">
      <c r="A349" s="43">
        <v>348</v>
      </c>
      <c r="B349" s="43">
        <v>30059</v>
      </c>
      <c r="C349" s="43">
        <v>30059</v>
      </c>
      <c r="D349" s="44" t="s">
        <v>1158</v>
      </c>
      <c r="E349" s="44">
        <v>121.68966241052992</v>
      </c>
      <c r="F349" s="44" t="s">
        <v>1159</v>
      </c>
      <c r="G349" s="44">
        <v>15661.015801</v>
      </c>
      <c r="H349" s="44" t="s">
        <v>1160</v>
      </c>
      <c r="I349" s="44">
        <v>15661.015751299999</v>
      </c>
      <c r="J349" s="43">
        <v>9272</v>
      </c>
      <c r="K349" s="44" t="s">
        <v>1160</v>
      </c>
      <c r="L349" s="44" t="s">
        <v>1160</v>
      </c>
      <c r="M349" s="44" t="s">
        <v>1</v>
      </c>
      <c r="N349" s="44" t="s">
        <v>145</v>
      </c>
      <c r="O349" s="44" t="s">
        <v>980</v>
      </c>
      <c r="P349" s="44" t="s">
        <v>1</v>
      </c>
      <c r="Q349" s="45">
        <v>40030</v>
      </c>
      <c r="R349" s="44" t="s">
        <v>168</v>
      </c>
      <c r="S349" s="44" t="s">
        <v>1</v>
      </c>
      <c r="T349" s="44" t="s">
        <v>1</v>
      </c>
      <c r="U349" s="44" t="s">
        <v>1</v>
      </c>
      <c r="V349" s="44" t="s">
        <v>1</v>
      </c>
      <c r="W349" s="44" t="s">
        <v>1</v>
      </c>
      <c r="X349" s="44">
        <v>0</v>
      </c>
      <c r="Y349" s="44">
        <v>0</v>
      </c>
      <c r="Z349" s="44">
        <v>0</v>
      </c>
      <c r="AA349" s="44">
        <v>0</v>
      </c>
      <c r="AB349" s="44">
        <v>0</v>
      </c>
      <c r="AC349" s="44">
        <v>0</v>
      </c>
      <c r="AD349" s="44">
        <v>0</v>
      </c>
      <c r="AE349" s="44">
        <v>0</v>
      </c>
      <c r="AF349" s="44">
        <v>0</v>
      </c>
      <c r="AG349" s="44" t="s">
        <v>1</v>
      </c>
      <c r="AH349" s="44" t="s">
        <v>1</v>
      </c>
      <c r="AI349" s="44" t="s">
        <v>1</v>
      </c>
      <c r="AJ349" s="44" t="s">
        <v>1</v>
      </c>
      <c r="AK349" s="44" t="s">
        <v>1</v>
      </c>
      <c r="AL349" s="44" t="s">
        <v>1</v>
      </c>
      <c r="AM349" s="44" t="s">
        <v>1</v>
      </c>
      <c r="AN349" s="44" t="s">
        <v>1</v>
      </c>
      <c r="AO349" s="44" t="s">
        <v>191</v>
      </c>
      <c r="AP349" s="44" t="s">
        <v>312</v>
      </c>
      <c r="AQ349" s="44" t="s">
        <v>583</v>
      </c>
      <c r="AR349" s="44" t="s">
        <v>1</v>
      </c>
      <c r="AS349" s="44" t="s">
        <v>152</v>
      </c>
      <c r="AT349" s="44" t="s">
        <v>153</v>
      </c>
      <c r="AU349" s="44" t="s">
        <v>154</v>
      </c>
      <c r="AV349" s="44" t="s">
        <v>154</v>
      </c>
      <c r="AW349" s="44">
        <v>15661.015751299999</v>
      </c>
      <c r="AX349" s="44" t="s">
        <v>1081</v>
      </c>
      <c r="AY349" s="44">
        <v>13222.502578411626</v>
      </c>
      <c r="AZ349" s="44">
        <v>5300777.627396361</v>
      </c>
    </row>
    <row r="350" spans="1:52" ht="12.75" customHeight="1" x14ac:dyDescent="0.25">
      <c r="A350" s="43">
        <v>349</v>
      </c>
      <c r="B350" s="43">
        <v>30062</v>
      </c>
      <c r="C350" s="43">
        <v>30062</v>
      </c>
      <c r="D350" s="44" t="s">
        <v>1112</v>
      </c>
      <c r="E350" s="44">
        <v>38.955401804786661</v>
      </c>
      <c r="F350" s="44" t="s">
        <v>1113</v>
      </c>
      <c r="G350" s="44">
        <v>5210.8590338699996</v>
      </c>
      <c r="H350" s="44" t="s">
        <v>1114</v>
      </c>
      <c r="I350" s="44">
        <v>5210.8590196699997</v>
      </c>
      <c r="J350" s="43">
        <v>9574</v>
      </c>
      <c r="K350" s="44" t="s">
        <v>1114</v>
      </c>
      <c r="L350" s="44" t="s">
        <v>1114</v>
      </c>
      <c r="M350" s="44" t="s">
        <v>1</v>
      </c>
      <c r="N350" s="44" t="s">
        <v>145</v>
      </c>
      <c r="O350" s="44" t="s">
        <v>980</v>
      </c>
      <c r="P350" s="44" t="s">
        <v>1</v>
      </c>
      <c r="Q350" s="45">
        <v>40030</v>
      </c>
      <c r="R350" s="44" t="s">
        <v>168</v>
      </c>
      <c r="S350" s="44" t="s">
        <v>1</v>
      </c>
      <c r="T350" s="44" t="s">
        <v>1</v>
      </c>
      <c r="U350" s="44" t="s">
        <v>1</v>
      </c>
      <c r="V350" s="44" t="s">
        <v>1</v>
      </c>
      <c r="W350" s="44" t="s">
        <v>1</v>
      </c>
      <c r="X350" s="44">
        <v>0</v>
      </c>
      <c r="Y350" s="44">
        <v>0</v>
      </c>
      <c r="Z350" s="44">
        <v>0</v>
      </c>
      <c r="AA350" s="44">
        <v>0</v>
      </c>
      <c r="AB350" s="44">
        <v>0</v>
      </c>
      <c r="AC350" s="44">
        <v>0</v>
      </c>
      <c r="AD350" s="44">
        <v>0</v>
      </c>
      <c r="AE350" s="44">
        <v>0</v>
      </c>
      <c r="AF350" s="44">
        <v>0</v>
      </c>
      <c r="AG350" s="44" t="s">
        <v>1</v>
      </c>
      <c r="AH350" s="44" t="s">
        <v>1</v>
      </c>
      <c r="AI350" s="44" t="s">
        <v>1</v>
      </c>
      <c r="AJ350" s="44" t="s">
        <v>1</v>
      </c>
      <c r="AK350" s="44" t="s">
        <v>1</v>
      </c>
      <c r="AL350" s="44" t="s">
        <v>1</v>
      </c>
      <c r="AM350" s="44" t="s">
        <v>1</v>
      </c>
      <c r="AN350" s="44" t="s">
        <v>1</v>
      </c>
      <c r="AO350" s="44" t="s">
        <v>199</v>
      </c>
      <c r="AP350" s="44" t="s">
        <v>312</v>
      </c>
      <c r="AQ350" s="44" t="s">
        <v>151</v>
      </c>
      <c r="AR350" s="44" t="s">
        <v>1</v>
      </c>
      <c r="AS350" s="44" t="s">
        <v>152</v>
      </c>
      <c r="AT350" s="44" t="s">
        <v>153</v>
      </c>
      <c r="AU350" s="44" t="s">
        <v>154</v>
      </c>
      <c r="AV350" s="44" t="s">
        <v>154</v>
      </c>
      <c r="AW350" s="44">
        <v>5210.8590196699997</v>
      </c>
      <c r="AX350" s="44" t="s">
        <v>1081</v>
      </c>
      <c r="AY350" s="44">
        <v>5210.8590196668265</v>
      </c>
      <c r="AZ350" s="44">
        <v>1696900.1119916227</v>
      </c>
    </row>
    <row r="351" spans="1:52" ht="12.75" customHeight="1" x14ac:dyDescent="0.25">
      <c r="A351" s="43">
        <v>350</v>
      </c>
      <c r="B351" s="43">
        <v>30236</v>
      </c>
      <c r="C351" s="43">
        <v>30236</v>
      </c>
      <c r="D351" s="44" t="s">
        <v>1161</v>
      </c>
      <c r="E351" s="44">
        <v>60.219396030235565</v>
      </c>
      <c r="F351" s="44" t="s">
        <v>1162</v>
      </c>
      <c r="G351" s="44">
        <v>7809.6994728099999</v>
      </c>
      <c r="H351" s="44" t="s">
        <v>1163</v>
      </c>
      <c r="I351" s="44">
        <v>7809.6993342400001</v>
      </c>
      <c r="J351" s="43">
        <v>9181</v>
      </c>
      <c r="K351" s="44" t="s">
        <v>1163</v>
      </c>
      <c r="L351" s="44" t="s">
        <v>1163</v>
      </c>
      <c r="M351" s="44" t="s">
        <v>1</v>
      </c>
      <c r="N351" s="44" t="s">
        <v>145</v>
      </c>
      <c r="O351" s="44" t="s">
        <v>980</v>
      </c>
      <c r="P351" s="44" t="s">
        <v>1</v>
      </c>
      <c r="Q351" s="45">
        <v>40030</v>
      </c>
      <c r="R351" s="44" t="s">
        <v>168</v>
      </c>
      <c r="S351" s="44" t="s">
        <v>1</v>
      </c>
      <c r="T351" s="44" t="s">
        <v>1</v>
      </c>
      <c r="U351" s="44" t="s">
        <v>1</v>
      </c>
      <c r="V351" s="44" t="s">
        <v>1</v>
      </c>
      <c r="W351" s="44" t="s">
        <v>1</v>
      </c>
      <c r="X351" s="44">
        <v>0</v>
      </c>
      <c r="Y351" s="44">
        <v>0</v>
      </c>
      <c r="Z351" s="44">
        <v>0</v>
      </c>
      <c r="AA351" s="44">
        <v>0</v>
      </c>
      <c r="AB351" s="44">
        <v>0</v>
      </c>
      <c r="AC351" s="44">
        <v>0</v>
      </c>
      <c r="AD351" s="44">
        <v>0</v>
      </c>
      <c r="AE351" s="44">
        <v>0</v>
      </c>
      <c r="AF351" s="44">
        <v>0</v>
      </c>
      <c r="AG351" s="44" t="s">
        <v>1</v>
      </c>
      <c r="AH351" s="44" t="s">
        <v>1</v>
      </c>
      <c r="AI351" s="44" t="s">
        <v>1</v>
      </c>
      <c r="AJ351" s="44" t="s">
        <v>1</v>
      </c>
      <c r="AK351" s="44" t="s">
        <v>1</v>
      </c>
      <c r="AL351" s="44" t="s">
        <v>1</v>
      </c>
      <c r="AM351" s="44" t="s">
        <v>1</v>
      </c>
      <c r="AN351" s="44" t="s">
        <v>1</v>
      </c>
      <c r="AO351" s="44" t="s">
        <v>204</v>
      </c>
      <c r="AP351" s="44" t="s">
        <v>312</v>
      </c>
      <c r="AQ351" s="44" t="s">
        <v>583</v>
      </c>
      <c r="AR351" s="44" t="s">
        <v>1</v>
      </c>
      <c r="AS351" s="44" t="s">
        <v>152</v>
      </c>
      <c r="AT351" s="44" t="s">
        <v>153</v>
      </c>
      <c r="AU351" s="44" t="s">
        <v>154</v>
      </c>
      <c r="AV351" s="44" t="s">
        <v>154</v>
      </c>
      <c r="AW351" s="44">
        <v>7809.6993342400001</v>
      </c>
      <c r="AX351" s="44" t="s">
        <v>1081</v>
      </c>
      <c r="AY351" s="44">
        <v>6447.9553768482683</v>
      </c>
      <c r="AZ351" s="44">
        <v>2623174.2774219383</v>
      </c>
    </row>
    <row r="352" spans="1:52" ht="12.75" customHeight="1" x14ac:dyDescent="0.25">
      <c r="A352" s="43">
        <v>351</v>
      </c>
      <c r="B352" s="43">
        <v>30286</v>
      </c>
      <c r="C352" s="43">
        <v>30286</v>
      </c>
      <c r="D352" s="44" t="s">
        <v>1164</v>
      </c>
      <c r="E352" s="44">
        <v>232.36376152483189</v>
      </c>
      <c r="F352" s="44" t="s">
        <v>1165</v>
      </c>
      <c r="G352" s="44">
        <v>22280.230781499999</v>
      </c>
      <c r="H352" s="44" t="s">
        <v>1166</v>
      </c>
      <c r="I352" s="44">
        <v>22280.231092000002</v>
      </c>
      <c r="J352" s="43">
        <v>9465</v>
      </c>
      <c r="K352" s="44" t="s">
        <v>1166</v>
      </c>
      <c r="L352" s="44" t="s">
        <v>1166</v>
      </c>
      <c r="M352" s="44" t="s">
        <v>1</v>
      </c>
      <c r="N352" s="44" t="s">
        <v>145</v>
      </c>
      <c r="O352" s="44" t="s">
        <v>980</v>
      </c>
      <c r="P352" s="44" t="s">
        <v>1</v>
      </c>
      <c r="Q352" s="45">
        <v>40030</v>
      </c>
      <c r="R352" s="44" t="s">
        <v>168</v>
      </c>
      <c r="S352" s="44" t="s">
        <v>1</v>
      </c>
      <c r="T352" s="44" t="s">
        <v>1</v>
      </c>
      <c r="U352" s="44" t="s">
        <v>1</v>
      </c>
      <c r="V352" s="44" t="s">
        <v>1</v>
      </c>
      <c r="W352" s="44" t="s">
        <v>1</v>
      </c>
      <c r="X352" s="44">
        <v>0</v>
      </c>
      <c r="Y352" s="44">
        <v>0</v>
      </c>
      <c r="Z352" s="44">
        <v>0</v>
      </c>
      <c r="AA352" s="44">
        <v>0</v>
      </c>
      <c r="AB352" s="44">
        <v>0</v>
      </c>
      <c r="AC352" s="44">
        <v>0</v>
      </c>
      <c r="AD352" s="44">
        <v>0</v>
      </c>
      <c r="AE352" s="44">
        <v>0</v>
      </c>
      <c r="AF352" s="44">
        <v>0</v>
      </c>
      <c r="AG352" s="44" t="s">
        <v>1</v>
      </c>
      <c r="AH352" s="44" t="s">
        <v>1</v>
      </c>
      <c r="AI352" s="44" t="s">
        <v>1</v>
      </c>
      <c r="AJ352" s="44" t="s">
        <v>1</v>
      </c>
      <c r="AK352" s="44" t="s">
        <v>1</v>
      </c>
      <c r="AL352" s="44" t="s">
        <v>1</v>
      </c>
      <c r="AM352" s="44" t="s">
        <v>1</v>
      </c>
      <c r="AN352" s="44" t="s">
        <v>1</v>
      </c>
      <c r="AO352" s="44" t="s">
        <v>174</v>
      </c>
      <c r="AP352" s="44" t="s">
        <v>267</v>
      </c>
      <c r="AQ352" s="44" t="s">
        <v>151</v>
      </c>
      <c r="AR352" s="44" t="s">
        <v>1</v>
      </c>
      <c r="AS352" s="44" t="s">
        <v>152</v>
      </c>
      <c r="AT352" s="44" t="s">
        <v>153</v>
      </c>
      <c r="AU352" s="44" t="s">
        <v>154</v>
      </c>
      <c r="AV352" s="44" t="s">
        <v>154</v>
      </c>
      <c r="AW352" s="44">
        <v>22280.231092000002</v>
      </c>
      <c r="AX352" s="44" t="s">
        <v>1081</v>
      </c>
      <c r="AY352" s="44">
        <v>14574.342462532797</v>
      </c>
      <c r="AZ352" s="44">
        <v>10122132.389916763</v>
      </c>
    </row>
    <row r="353" spans="1:52" ht="12.75" customHeight="1" x14ac:dyDescent="0.25">
      <c r="A353" s="43">
        <v>352</v>
      </c>
      <c r="B353" s="43">
        <v>30287</v>
      </c>
      <c r="C353" s="43">
        <v>30287</v>
      </c>
      <c r="D353" s="44" t="s">
        <v>1167</v>
      </c>
      <c r="E353" s="44">
        <v>573.9255617144205</v>
      </c>
      <c r="F353" s="44" t="s">
        <v>1168</v>
      </c>
      <c r="G353" s="44">
        <v>28873.523693300001</v>
      </c>
      <c r="H353" s="44" t="s">
        <v>1169</v>
      </c>
      <c r="I353" s="44">
        <v>28873.5243037</v>
      </c>
      <c r="J353" s="43">
        <v>9464</v>
      </c>
      <c r="K353" s="44" t="s">
        <v>1169</v>
      </c>
      <c r="L353" s="44" t="s">
        <v>1169</v>
      </c>
      <c r="M353" s="44" t="s">
        <v>1</v>
      </c>
      <c r="N353" s="44" t="s">
        <v>145</v>
      </c>
      <c r="O353" s="44" t="s">
        <v>980</v>
      </c>
      <c r="P353" s="44" t="s">
        <v>1</v>
      </c>
      <c r="Q353" s="45">
        <v>40030</v>
      </c>
      <c r="R353" s="44" t="s">
        <v>168</v>
      </c>
      <c r="S353" s="44" t="s">
        <v>1</v>
      </c>
      <c r="T353" s="44" t="s">
        <v>1</v>
      </c>
      <c r="U353" s="44" t="s">
        <v>1</v>
      </c>
      <c r="V353" s="44" t="s">
        <v>1</v>
      </c>
      <c r="W353" s="44" t="s">
        <v>1</v>
      </c>
      <c r="X353" s="44">
        <v>0</v>
      </c>
      <c r="Y353" s="44">
        <v>0</v>
      </c>
      <c r="Z353" s="44">
        <v>0</v>
      </c>
      <c r="AA353" s="44">
        <v>0</v>
      </c>
      <c r="AB353" s="44">
        <v>0</v>
      </c>
      <c r="AC353" s="44">
        <v>0</v>
      </c>
      <c r="AD353" s="44">
        <v>0</v>
      </c>
      <c r="AE353" s="44">
        <v>0</v>
      </c>
      <c r="AF353" s="44">
        <v>0</v>
      </c>
      <c r="AG353" s="44" t="s">
        <v>1</v>
      </c>
      <c r="AH353" s="44" t="s">
        <v>1</v>
      </c>
      <c r="AI353" s="44" t="s">
        <v>1</v>
      </c>
      <c r="AJ353" s="44" t="s">
        <v>1</v>
      </c>
      <c r="AK353" s="44" t="s">
        <v>1</v>
      </c>
      <c r="AL353" s="44" t="s">
        <v>1</v>
      </c>
      <c r="AM353" s="44" t="s">
        <v>1</v>
      </c>
      <c r="AN353" s="44" t="s">
        <v>1</v>
      </c>
      <c r="AO353" s="44" t="s">
        <v>277</v>
      </c>
      <c r="AP353" s="44" t="s">
        <v>267</v>
      </c>
      <c r="AQ353" s="44" t="s">
        <v>151</v>
      </c>
      <c r="AR353" s="44" t="s">
        <v>1</v>
      </c>
      <c r="AS353" s="44" t="s">
        <v>152</v>
      </c>
      <c r="AT353" s="44" t="s">
        <v>153</v>
      </c>
      <c r="AU353" s="44" t="s">
        <v>154</v>
      </c>
      <c r="AV353" s="44" t="s">
        <v>154</v>
      </c>
      <c r="AW353" s="44">
        <v>28873.5243037</v>
      </c>
      <c r="AX353" s="44" t="s">
        <v>1081</v>
      </c>
      <c r="AY353" s="44">
        <v>28358.315100489999</v>
      </c>
      <c r="AZ353" s="44">
        <v>25000785.912269812</v>
      </c>
    </row>
    <row r="354" spans="1:52" ht="12.75" customHeight="1" x14ac:dyDescent="0.25">
      <c r="A354" s="43">
        <v>353</v>
      </c>
      <c r="B354" s="43">
        <v>30288</v>
      </c>
      <c r="C354" s="43">
        <v>30288</v>
      </c>
      <c r="D354" s="44" t="s">
        <v>1170</v>
      </c>
      <c r="E354" s="44">
        <v>503.11600765008819</v>
      </c>
      <c r="F354" s="44" t="s">
        <v>1171</v>
      </c>
      <c r="G354" s="44">
        <v>19032.747266099999</v>
      </c>
      <c r="H354" s="44" t="s">
        <v>1172</v>
      </c>
      <c r="I354" s="44">
        <v>19032.747629400001</v>
      </c>
      <c r="J354" s="43">
        <v>9463</v>
      </c>
      <c r="K354" s="44" t="s">
        <v>1172</v>
      </c>
      <c r="L354" s="44" t="s">
        <v>1172</v>
      </c>
      <c r="M354" s="44" t="s">
        <v>1</v>
      </c>
      <c r="N354" s="44" t="s">
        <v>145</v>
      </c>
      <c r="O354" s="44" t="s">
        <v>980</v>
      </c>
      <c r="P354" s="44" t="s">
        <v>1</v>
      </c>
      <c r="Q354" s="45">
        <v>40030</v>
      </c>
      <c r="R354" s="44" t="s">
        <v>168</v>
      </c>
      <c r="S354" s="44" t="s">
        <v>1</v>
      </c>
      <c r="T354" s="44" t="s">
        <v>1</v>
      </c>
      <c r="U354" s="44" t="s">
        <v>1</v>
      </c>
      <c r="V354" s="44" t="s">
        <v>1</v>
      </c>
      <c r="W354" s="44" t="s">
        <v>1</v>
      </c>
      <c r="X354" s="44">
        <v>0</v>
      </c>
      <c r="Y354" s="44">
        <v>0</v>
      </c>
      <c r="Z354" s="44">
        <v>0</v>
      </c>
      <c r="AA354" s="44">
        <v>0</v>
      </c>
      <c r="AB354" s="44">
        <v>0</v>
      </c>
      <c r="AC354" s="44">
        <v>0</v>
      </c>
      <c r="AD354" s="44">
        <v>0</v>
      </c>
      <c r="AE354" s="44">
        <v>0</v>
      </c>
      <c r="AF354" s="44">
        <v>0</v>
      </c>
      <c r="AG354" s="44" t="s">
        <v>1</v>
      </c>
      <c r="AH354" s="44" t="s">
        <v>1</v>
      </c>
      <c r="AI354" s="44" t="s">
        <v>1</v>
      </c>
      <c r="AJ354" s="44" t="s">
        <v>1</v>
      </c>
      <c r="AK354" s="44" t="s">
        <v>1</v>
      </c>
      <c r="AL354" s="44" t="s">
        <v>1</v>
      </c>
      <c r="AM354" s="44" t="s">
        <v>1</v>
      </c>
      <c r="AN354" s="44" t="s">
        <v>1</v>
      </c>
      <c r="AO354" s="44" t="s">
        <v>183</v>
      </c>
      <c r="AP354" s="44" t="s">
        <v>267</v>
      </c>
      <c r="AQ354" s="44" t="s">
        <v>151</v>
      </c>
      <c r="AR354" s="44" t="s">
        <v>1</v>
      </c>
      <c r="AS354" s="44" t="s">
        <v>152</v>
      </c>
      <c r="AT354" s="44" t="s">
        <v>153</v>
      </c>
      <c r="AU354" s="44" t="s">
        <v>154</v>
      </c>
      <c r="AV354" s="44" t="s">
        <v>154</v>
      </c>
      <c r="AW354" s="44">
        <v>19032.747629400001</v>
      </c>
      <c r="AX354" s="44" t="s">
        <v>1081</v>
      </c>
      <c r="AY354" s="44">
        <v>19032.747629366972</v>
      </c>
      <c r="AZ354" s="44">
        <v>21916856.214684024</v>
      </c>
    </row>
    <row r="355" spans="1:52" ht="12.75" customHeight="1" x14ac:dyDescent="0.25">
      <c r="A355" s="43">
        <v>354</v>
      </c>
      <c r="B355" s="43">
        <v>31879</v>
      </c>
      <c r="C355" s="43">
        <v>31879</v>
      </c>
      <c r="D355" s="44" t="s">
        <v>1173</v>
      </c>
      <c r="E355" s="44">
        <v>330.38962098749153</v>
      </c>
      <c r="F355" s="44" t="s">
        <v>1174</v>
      </c>
      <c r="G355" s="44">
        <v>16682.706488</v>
      </c>
      <c r="H355" s="44" t="s">
        <v>1175</v>
      </c>
      <c r="I355" s="44">
        <v>16682.7067011</v>
      </c>
      <c r="J355" s="43">
        <v>9505</v>
      </c>
      <c r="K355" s="44" t="s">
        <v>1175</v>
      </c>
      <c r="L355" s="44" t="s">
        <v>1175</v>
      </c>
      <c r="M355" s="44" t="s">
        <v>1</v>
      </c>
      <c r="N355" s="44" t="s">
        <v>145</v>
      </c>
      <c r="O355" s="44" t="s">
        <v>980</v>
      </c>
      <c r="P355" s="44" t="s">
        <v>1</v>
      </c>
      <c r="Q355" s="45">
        <v>40030</v>
      </c>
      <c r="R355" s="44" t="s">
        <v>168</v>
      </c>
      <c r="S355" s="44" t="s">
        <v>1</v>
      </c>
      <c r="T355" s="44" t="s">
        <v>1</v>
      </c>
      <c r="U355" s="44" t="s">
        <v>1</v>
      </c>
      <c r="V355" s="44" t="s">
        <v>1</v>
      </c>
      <c r="W355" s="44" t="s">
        <v>1</v>
      </c>
      <c r="X355" s="44">
        <v>0</v>
      </c>
      <c r="Y355" s="44">
        <v>0</v>
      </c>
      <c r="Z355" s="44">
        <v>0</v>
      </c>
      <c r="AA355" s="44">
        <v>0</v>
      </c>
      <c r="AB355" s="44">
        <v>0</v>
      </c>
      <c r="AC355" s="44">
        <v>0</v>
      </c>
      <c r="AD355" s="44">
        <v>0</v>
      </c>
      <c r="AE355" s="44">
        <v>0</v>
      </c>
      <c r="AF355" s="44">
        <v>0</v>
      </c>
      <c r="AG355" s="44" t="s">
        <v>1</v>
      </c>
      <c r="AH355" s="44" t="s">
        <v>1</v>
      </c>
      <c r="AI355" s="44" t="s">
        <v>1</v>
      </c>
      <c r="AJ355" s="44" t="s">
        <v>1</v>
      </c>
      <c r="AK355" s="44" t="s">
        <v>1</v>
      </c>
      <c r="AL355" s="44" t="s">
        <v>1</v>
      </c>
      <c r="AM355" s="44" t="s">
        <v>1</v>
      </c>
      <c r="AN355" s="44" t="s">
        <v>1</v>
      </c>
      <c r="AO355" s="44" t="s">
        <v>187</v>
      </c>
      <c r="AP355" s="44" t="s">
        <v>267</v>
      </c>
      <c r="AQ355" s="44" t="s">
        <v>151</v>
      </c>
      <c r="AR355" s="44" t="s">
        <v>1</v>
      </c>
      <c r="AS355" s="44" t="s">
        <v>152</v>
      </c>
      <c r="AT355" s="44" t="s">
        <v>153</v>
      </c>
      <c r="AU355" s="44" t="s">
        <v>154</v>
      </c>
      <c r="AV355" s="44" t="s">
        <v>154</v>
      </c>
      <c r="AW355" s="44">
        <v>16682.7067011</v>
      </c>
      <c r="AX355" s="44" t="s">
        <v>1081</v>
      </c>
      <c r="AY355" s="44">
        <v>16222.046565514291</v>
      </c>
      <c r="AZ355" s="44">
        <v>14392659.381735213</v>
      </c>
    </row>
    <row r="356" spans="1:52" ht="12.75" customHeight="1" x14ac:dyDescent="0.25">
      <c r="A356" s="43">
        <v>355</v>
      </c>
      <c r="B356" s="43">
        <v>3028</v>
      </c>
      <c r="C356" s="43">
        <v>3028</v>
      </c>
      <c r="D356" s="44" t="s">
        <v>1176</v>
      </c>
      <c r="E356" s="44">
        <v>79.2556294541223</v>
      </c>
      <c r="F356" s="44" t="s">
        <v>1177</v>
      </c>
      <c r="G356" s="44">
        <v>7947.5721472599998</v>
      </c>
      <c r="H356" s="44" t="s">
        <v>1178</v>
      </c>
      <c r="I356" s="44">
        <v>7947.5719096599996</v>
      </c>
      <c r="J356" s="43">
        <v>9609</v>
      </c>
      <c r="K356" s="44" t="s">
        <v>1178</v>
      </c>
      <c r="L356" s="44" t="s">
        <v>1178</v>
      </c>
      <c r="M356" s="44" t="s">
        <v>1</v>
      </c>
      <c r="N356" s="44" t="s">
        <v>145</v>
      </c>
      <c r="O356" s="44" t="s">
        <v>980</v>
      </c>
      <c r="P356" s="44" t="s">
        <v>1</v>
      </c>
      <c r="Q356" s="45">
        <v>40030</v>
      </c>
      <c r="R356" s="44" t="s">
        <v>168</v>
      </c>
      <c r="S356" s="44" t="s">
        <v>1</v>
      </c>
      <c r="T356" s="44" t="s">
        <v>1</v>
      </c>
      <c r="U356" s="44" t="s">
        <v>1</v>
      </c>
      <c r="V356" s="44" t="s">
        <v>1</v>
      </c>
      <c r="W356" s="44" t="s">
        <v>1</v>
      </c>
      <c r="X356" s="44">
        <v>0</v>
      </c>
      <c r="Y356" s="44">
        <v>0</v>
      </c>
      <c r="Z356" s="44">
        <v>0</v>
      </c>
      <c r="AA356" s="44">
        <v>0</v>
      </c>
      <c r="AB356" s="44">
        <v>0</v>
      </c>
      <c r="AC356" s="44">
        <v>0</v>
      </c>
      <c r="AD356" s="44">
        <v>0</v>
      </c>
      <c r="AE356" s="44">
        <v>0</v>
      </c>
      <c r="AF356" s="44">
        <v>0</v>
      </c>
      <c r="AG356" s="44" t="s">
        <v>1</v>
      </c>
      <c r="AH356" s="44" t="s">
        <v>1</v>
      </c>
      <c r="AI356" s="44" t="s">
        <v>1</v>
      </c>
      <c r="AJ356" s="44" t="s">
        <v>1</v>
      </c>
      <c r="AK356" s="44" t="s">
        <v>1</v>
      </c>
      <c r="AL356" s="44" t="s">
        <v>1</v>
      </c>
      <c r="AM356" s="44" t="s">
        <v>1</v>
      </c>
      <c r="AN356" s="44" t="s">
        <v>1</v>
      </c>
      <c r="AO356" s="44" t="s">
        <v>232</v>
      </c>
      <c r="AP356" s="44" t="s">
        <v>312</v>
      </c>
      <c r="AQ356" s="44" t="s">
        <v>151</v>
      </c>
      <c r="AR356" s="44" t="s">
        <v>1</v>
      </c>
      <c r="AS356" s="44" t="s">
        <v>152</v>
      </c>
      <c r="AT356" s="44" t="s">
        <v>153</v>
      </c>
      <c r="AU356" s="44" t="s">
        <v>154</v>
      </c>
      <c r="AV356" s="44" t="s">
        <v>154</v>
      </c>
      <c r="AW356" s="44">
        <v>7947.5719096599996</v>
      </c>
      <c r="AX356" s="44" t="s">
        <v>1179</v>
      </c>
      <c r="AY356" s="44">
        <v>7776.8187565523931</v>
      </c>
      <c r="AZ356" s="44">
        <v>3452339.1735854447</v>
      </c>
    </row>
    <row r="357" spans="1:52" ht="12.75" customHeight="1" x14ac:dyDescent="0.25">
      <c r="A357" s="43">
        <v>356</v>
      </c>
      <c r="B357" s="43">
        <v>3031</v>
      </c>
      <c r="C357" s="43">
        <v>3031</v>
      </c>
      <c r="D357" s="44" t="s">
        <v>1180</v>
      </c>
      <c r="E357" s="44">
        <v>165.56072309183216</v>
      </c>
      <c r="F357" s="44" t="s">
        <v>1181</v>
      </c>
      <c r="G357" s="44">
        <v>10742.171434600001</v>
      </c>
      <c r="H357" s="44" t="s">
        <v>1182</v>
      </c>
      <c r="I357" s="44">
        <v>10742.1716402</v>
      </c>
      <c r="J357" s="43">
        <v>9611</v>
      </c>
      <c r="K357" s="44" t="s">
        <v>1182</v>
      </c>
      <c r="L357" s="44" t="s">
        <v>1182</v>
      </c>
      <c r="M357" s="44" t="s">
        <v>1</v>
      </c>
      <c r="N357" s="44" t="s">
        <v>145</v>
      </c>
      <c r="O357" s="44" t="s">
        <v>980</v>
      </c>
      <c r="P357" s="44" t="s">
        <v>1</v>
      </c>
      <c r="Q357" s="45">
        <v>40030</v>
      </c>
      <c r="R357" s="44" t="s">
        <v>168</v>
      </c>
      <c r="S357" s="44" t="s">
        <v>1</v>
      </c>
      <c r="T357" s="44" t="s">
        <v>1</v>
      </c>
      <c r="U357" s="44" t="s">
        <v>1</v>
      </c>
      <c r="V357" s="44" t="s">
        <v>1</v>
      </c>
      <c r="W357" s="44" t="s">
        <v>1</v>
      </c>
      <c r="X357" s="44">
        <v>0</v>
      </c>
      <c r="Y357" s="44">
        <v>0</v>
      </c>
      <c r="Z357" s="44">
        <v>0</v>
      </c>
      <c r="AA357" s="44">
        <v>0</v>
      </c>
      <c r="AB357" s="44">
        <v>0</v>
      </c>
      <c r="AC357" s="44">
        <v>0</v>
      </c>
      <c r="AD357" s="44">
        <v>0</v>
      </c>
      <c r="AE357" s="44">
        <v>0</v>
      </c>
      <c r="AF357" s="44">
        <v>0</v>
      </c>
      <c r="AG357" s="44" t="s">
        <v>1</v>
      </c>
      <c r="AH357" s="44" t="s">
        <v>1</v>
      </c>
      <c r="AI357" s="44" t="s">
        <v>1</v>
      </c>
      <c r="AJ357" s="44" t="s">
        <v>1</v>
      </c>
      <c r="AK357" s="44" t="s">
        <v>1</v>
      </c>
      <c r="AL357" s="44" t="s">
        <v>1</v>
      </c>
      <c r="AM357" s="44" t="s">
        <v>1</v>
      </c>
      <c r="AN357" s="44" t="s">
        <v>1</v>
      </c>
      <c r="AO357" s="44" t="s">
        <v>179</v>
      </c>
      <c r="AP357" s="44" t="s">
        <v>312</v>
      </c>
      <c r="AQ357" s="44" t="s">
        <v>151</v>
      </c>
      <c r="AR357" s="44" t="s">
        <v>1</v>
      </c>
      <c r="AS357" s="44" t="s">
        <v>152</v>
      </c>
      <c r="AT357" s="44" t="s">
        <v>153</v>
      </c>
      <c r="AU357" s="44" t="s">
        <v>154</v>
      </c>
      <c r="AV357" s="44" t="s">
        <v>154</v>
      </c>
      <c r="AW357" s="44">
        <v>10742.1716402</v>
      </c>
      <c r="AX357" s="44" t="s">
        <v>1179</v>
      </c>
      <c r="AY357" s="44">
        <v>10742.171640187962</v>
      </c>
      <c r="AZ357" s="44">
        <v>7211738.5724839978</v>
      </c>
    </row>
    <row r="358" spans="1:52" ht="12.75" customHeight="1" x14ac:dyDescent="0.25">
      <c r="A358" s="43">
        <v>357</v>
      </c>
      <c r="B358" s="43">
        <v>8783</v>
      </c>
      <c r="C358" s="43">
        <v>8783</v>
      </c>
      <c r="D358" s="44" t="s">
        <v>1183</v>
      </c>
      <c r="E358" s="44">
        <v>327.57548089557923</v>
      </c>
      <c r="F358" s="44" t="s">
        <v>1184</v>
      </c>
      <c r="G358" s="44">
        <v>18594.0171376</v>
      </c>
      <c r="H358" s="44" t="s">
        <v>1185</v>
      </c>
      <c r="I358" s="44">
        <v>18594.0169609</v>
      </c>
      <c r="J358" s="43">
        <v>9936</v>
      </c>
      <c r="K358" s="44" t="s">
        <v>1185</v>
      </c>
      <c r="L358" s="44" t="s">
        <v>1185</v>
      </c>
      <c r="M358" s="44" t="s">
        <v>1</v>
      </c>
      <c r="N358" s="44" t="s">
        <v>145</v>
      </c>
      <c r="O358" s="44" t="s">
        <v>980</v>
      </c>
      <c r="P358" s="44" t="s">
        <v>1</v>
      </c>
      <c r="Q358" s="45">
        <v>40030</v>
      </c>
      <c r="R358" s="44" t="s">
        <v>168</v>
      </c>
      <c r="S358" s="44" t="s">
        <v>1</v>
      </c>
      <c r="T358" s="44" t="s">
        <v>1</v>
      </c>
      <c r="U358" s="44" t="s">
        <v>1</v>
      </c>
      <c r="V358" s="44" t="s">
        <v>1</v>
      </c>
      <c r="W358" s="44" t="s">
        <v>1</v>
      </c>
      <c r="X358" s="44">
        <v>0</v>
      </c>
      <c r="Y358" s="44">
        <v>0</v>
      </c>
      <c r="Z358" s="44">
        <v>0</v>
      </c>
      <c r="AA358" s="44">
        <v>0</v>
      </c>
      <c r="AB358" s="44">
        <v>0</v>
      </c>
      <c r="AC358" s="44">
        <v>0</v>
      </c>
      <c r="AD358" s="44">
        <v>0</v>
      </c>
      <c r="AE358" s="44">
        <v>0</v>
      </c>
      <c r="AF358" s="44">
        <v>0</v>
      </c>
      <c r="AG358" s="44" t="s">
        <v>1</v>
      </c>
      <c r="AH358" s="44" t="s">
        <v>1</v>
      </c>
      <c r="AI358" s="44" t="s">
        <v>1</v>
      </c>
      <c r="AJ358" s="44" t="s">
        <v>1</v>
      </c>
      <c r="AK358" s="44" t="s">
        <v>1</v>
      </c>
      <c r="AL358" s="44" t="s">
        <v>1</v>
      </c>
      <c r="AM358" s="44" t="s">
        <v>1</v>
      </c>
      <c r="AN358" s="44" t="s">
        <v>1</v>
      </c>
      <c r="AO358" s="44" t="s">
        <v>342</v>
      </c>
      <c r="AP358" s="44" t="s">
        <v>312</v>
      </c>
      <c r="AQ358" s="44" t="s">
        <v>163</v>
      </c>
      <c r="AR358" s="44" t="s">
        <v>1</v>
      </c>
      <c r="AS358" s="44" t="s">
        <v>152</v>
      </c>
      <c r="AT358" s="44" t="s">
        <v>153</v>
      </c>
      <c r="AU358" s="44" t="s">
        <v>154</v>
      </c>
      <c r="AV358" s="44" t="s">
        <v>154</v>
      </c>
      <c r="AW358" s="44">
        <v>18594.0169609</v>
      </c>
      <c r="AX358" s="44" t="s">
        <v>1179</v>
      </c>
      <c r="AY358" s="44">
        <v>18594.016960855468</v>
      </c>
      <c r="AZ358" s="44">
        <v>14268786.235879384</v>
      </c>
    </row>
    <row r="359" spans="1:52" ht="12.75" customHeight="1" x14ac:dyDescent="0.25">
      <c r="A359" s="43">
        <v>358</v>
      </c>
      <c r="B359" s="43">
        <v>9510</v>
      </c>
      <c r="C359" s="43">
        <v>9510</v>
      </c>
      <c r="D359" s="44" t="s">
        <v>1186</v>
      </c>
      <c r="E359" s="44">
        <v>180.25075237530916</v>
      </c>
      <c r="F359" s="44" t="s">
        <v>1187</v>
      </c>
      <c r="G359" s="44">
        <v>15691.256837200001</v>
      </c>
      <c r="H359" s="44" t="s">
        <v>1188</v>
      </c>
      <c r="I359" s="44">
        <v>15691.2569568</v>
      </c>
      <c r="J359" s="43">
        <v>9863</v>
      </c>
      <c r="K359" s="44" t="s">
        <v>1188</v>
      </c>
      <c r="L359" s="44" t="s">
        <v>1188</v>
      </c>
      <c r="M359" s="44" t="s">
        <v>1</v>
      </c>
      <c r="N359" s="44" t="s">
        <v>145</v>
      </c>
      <c r="O359" s="44" t="s">
        <v>980</v>
      </c>
      <c r="P359" s="44" t="s">
        <v>1</v>
      </c>
      <c r="Q359" s="45">
        <v>40030</v>
      </c>
      <c r="R359" s="44" t="s">
        <v>168</v>
      </c>
      <c r="S359" s="44" t="s">
        <v>1</v>
      </c>
      <c r="T359" s="44" t="s">
        <v>1</v>
      </c>
      <c r="U359" s="44" t="s">
        <v>1</v>
      </c>
      <c r="V359" s="44" t="s">
        <v>1</v>
      </c>
      <c r="W359" s="44" t="s">
        <v>1</v>
      </c>
      <c r="X359" s="44">
        <v>0</v>
      </c>
      <c r="Y359" s="44">
        <v>0</v>
      </c>
      <c r="Z359" s="44">
        <v>0</v>
      </c>
      <c r="AA359" s="44">
        <v>0</v>
      </c>
      <c r="AB359" s="44">
        <v>0</v>
      </c>
      <c r="AC359" s="44">
        <v>0</v>
      </c>
      <c r="AD359" s="44">
        <v>0</v>
      </c>
      <c r="AE359" s="44">
        <v>0</v>
      </c>
      <c r="AF359" s="44">
        <v>0</v>
      </c>
      <c r="AG359" s="44" t="s">
        <v>1</v>
      </c>
      <c r="AH359" s="44" t="s">
        <v>1</v>
      </c>
      <c r="AI359" s="44" t="s">
        <v>1</v>
      </c>
      <c r="AJ359" s="44" t="s">
        <v>1</v>
      </c>
      <c r="AK359" s="44" t="s">
        <v>1</v>
      </c>
      <c r="AL359" s="44" t="s">
        <v>1</v>
      </c>
      <c r="AM359" s="44" t="s">
        <v>1</v>
      </c>
      <c r="AN359" s="44" t="s">
        <v>1</v>
      </c>
      <c r="AO359" s="44" t="s">
        <v>224</v>
      </c>
      <c r="AP359" s="44" t="s">
        <v>312</v>
      </c>
      <c r="AQ359" s="44" t="s">
        <v>163</v>
      </c>
      <c r="AR359" s="44" t="s">
        <v>1</v>
      </c>
      <c r="AS359" s="44" t="s">
        <v>152</v>
      </c>
      <c r="AT359" s="44" t="s">
        <v>153</v>
      </c>
      <c r="AU359" s="44" t="s">
        <v>154</v>
      </c>
      <c r="AV359" s="44" t="s">
        <v>154</v>
      </c>
      <c r="AW359" s="44">
        <v>15691.2569568</v>
      </c>
      <c r="AX359" s="44" t="s">
        <v>1179</v>
      </c>
      <c r="AY359" s="44">
        <v>12252.477721823614</v>
      </c>
      <c r="AZ359" s="44">
        <v>7851421.3293948499</v>
      </c>
    </row>
    <row r="360" spans="1:52" ht="12.75" customHeight="1" x14ac:dyDescent="0.25">
      <c r="A360" s="43">
        <v>359</v>
      </c>
      <c r="B360" s="43">
        <v>15144</v>
      </c>
      <c r="C360" s="43">
        <v>15144</v>
      </c>
      <c r="D360" s="44" t="s">
        <v>1189</v>
      </c>
      <c r="E360" s="44">
        <v>41.091752435544294</v>
      </c>
      <c r="F360" s="44" t="s">
        <v>1190</v>
      </c>
      <c r="G360" s="44">
        <v>5356.9823821099999</v>
      </c>
      <c r="H360" s="44" t="s">
        <v>1191</v>
      </c>
      <c r="I360" s="44">
        <v>5356.9823256600002</v>
      </c>
      <c r="J360" s="43">
        <v>9606</v>
      </c>
      <c r="K360" s="44" t="s">
        <v>1191</v>
      </c>
      <c r="L360" s="44" t="s">
        <v>1191</v>
      </c>
      <c r="M360" s="44" t="s">
        <v>1</v>
      </c>
      <c r="N360" s="44" t="s">
        <v>145</v>
      </c>
      <c r="O360" s="44" t="s">
        <v>980</v>
      </c>
      <c r="P360" s="44" t="s">
        <v>1</v>
      </c>
      <c r="Q360" s="45">
        <v>40030</v>
      </c>
      <c r="R360" s="44" t="s">
        <v>168</v>
      </c>
      <c r="S360" s="44" t="s">
        <v>1</v>
      </c>
      <c r="T360" s="44" t="s">
        <v>1</v>
      </c>
      <c r="U360" s="44" t="s">
        <v>1</v>
      </c>
      <c r="V360" s="44" t="s">
        <v>1</v>
      </c>
      <c r="W360" s="44" t="s">
        <v>1</v>
      </c>
      <c r="X360" s="44">
        <v>0</v>
      </c>
      <c r="Y360" s="44">
        <v>0</v>
      </c>
      <c r="Z360" s="44">
        <v>0</v>
      </c>
      <c r="AA360" s="44">
        <v>0</v>
      </c>
      <c r="AB360" s="44">
        <v>0</v>
      </c>
      <c r="AC360" s="44">
        <v>0</v>
      </c>
      <c r="AD360" s="44">
        <v>0</v>
      </c>
      <c r="AE360" s="44">
        <v>0</v>
      </c>
      <c r="AF360" s="44">
        <v>0</v>
      </c>
      <c r="AG360" s="44" t="s">
        <v>1</v>
      </c>
      <c r="AH360" s="44" t="s">
        <v>1</v>
      </c>
      <c r="AI360" s="44" t="s">
        <v>1</v>
      </c>
      <c r="AJ360" s="44" t="s">
        <v>1</v>
      </c>
      <c r="AK360" s="44" t="s">
        <v>1</v>
      </c>
      <c r="AL360" s="44" t="s">
        <v>1</v>
      </c>
      <c r="AM360" s="44" t="s">
        <v>1</v>
      </c>
      <c r="AN360" s="44" t="s">
        <v>1</v>
      </c>
      <c r="AO360" s="44" t="s">
        <v>191</v>
      </c>
      <c r="AP360" s="44" t="s">
        <v>312</v>
      </c>
      <c r="AQ360" s="44" t="s">
        <v>151</v>
      </c>
      <c r="AR360" s="44" t="s">
        <v>1</v>
      </c>
      <c r="AS360" s="44" t="s">
        <v>152</v>
      </c>
      <c r="AT360" s="44" t="s">
        <v>153</v>
      </c>
      <c r="AU360" s="44" t="s">
        <v>154</v>
      </c>
      <c r="AV360" s="44" t="s">
        <v>154</v>
      </c>
      <c r="AW360" s="44">
        <v>5356.9823256600002</v>
      </c>
      <c r="AX360" s="44" t="s">
        <v>1179</v>
      </c>
      <c r="AY360" s="44">
        <v>5476.236831616794</v>
      </c>
      <c r="AZ360" s="44">
        <v>1789960.5431652248</v>
      </c>
    </row>
    <row r="361" spans="1:52" ht="12.75" customHeight="1" x14ac:dyDescent="0.25">
      <c r="A361" s="43">
        <v>360</v>
      </c>
      <c r="B361" s="43">
        <v>23410</v>
      </c>
      <c r="C361" s="43">
        <v>23410</v>
      </c>
      <c r="D361" s="44" t="s">
        <v>1192</v>
      </c>
      <c r="E361" s="44">
        <v>11.025209043052309</v>
      </c>
      <c r="F361" s="44" t="s">
        <v>1193</v>
      </c>
      <c r="G361" s="44">
        <v>3572.5218141099999</v>
      </c>
      <c r="H361" s="44" t="s">
        <v>1194</v>
      </c>
      <c r="I361" s="44">
        <v>3572.5212908899998</v>
      </c>
      <c r="J361" s="43">
        <v>9607</v>
      </c>
      <c r="K361" s="44" t="s">
        <v>1194</v>
      </c>
      <c r="L361" s="44" t="s">
        <v>1194</v>
      </c>
      <c r="M361" s="44" t="s">
        <v>1</v>
      </c>
      <c r="N361" s="44" t="s">
        <v>145</v>
      </c>
      <c r="O361" s="44" t="s">
        <v>980</v>
      </c>
      <c r="P361" s="44" t="s">
        <v>1</v>
      </c>
      <c r="Q361" s="45">
        <v>40030</v>
      </c>
      <c r="R361" s="44" t="s">
        <v>168</v>
      </c>
      <c r="S361" s="44" t="s">
        <v>1</v>
      </c>
      <c r="T361" s="44" t="s">
        <v>1</v>
      </c>
      <c r="U361" s="44" t="s">
        <v>1</v>
      </c>
      <c r="V361" s="44" t="s">
        <v>1</v>
      </c>
      <c r="W361" s="44" t="s">
        <v>1</v>
      </c>
      <c r="X361" s="44">
        <v>0</v>
      </c>
      <c r="Y361" s="44">
        <v>0</v>
      </c>
      <c r="Z361" s="44">
        <v>0</v>
      </c>
      <c r="AA361" s="44">
        <v>0</v>
      </c>
      <c r="AB361" s="44">
        <v>0</v>
      </c>
      <c r="AC361" s="44">
        <v>0</v>
      </c>
      <c r="AD361" s="44">
        <v>0</v>
      </c>
      <c r="AE361" s="44">
        <v>0</v>
      </c>
      <c r="AF361" s="44">
        <v>0</v>
      </c>
      <c r="AG361" s="44" t="s">
        <v>1</v>
      </c>
      <c r="AH361" s="44" t="s">
        <v>1</v>
      </c>
      <c r="AI361" s="44" t="s">
        <v>1</v>
      </c>
      <c r="AJ361" s="44" t="s">
        <v>1</v>
      </c>
      <c r="AK361" s="44" t="s">
        <v>1</v>
      </c>
      <c r="AL361" s="44" t="s">
        <v>1</v>
      </c>
      <c r="AM361" s="44" t="s">
        <v>1</v>
      </c>
      <c r="AN361" s="44" t="s">
        <v>1</v>
      </c>
      <c r="AO361" s="44" t="s">
        <v>191</v>
      </c>
      <c r="AP361" s="44" t="s">
        <v>312</v>
      </c>
      <c r="AQ361" s="44" t="s">
        <v>151</v>
      </c>
      <c r="AR361" s="44" t="s">
        <v>1</v>
      </c>
      <c r="AS361" s="44" t="s">
        <v>152</v>
      </c>
      <c r="AT361" s="44" t="s">
        <v>153</v>
      </c>
      <c r="AU361" s="44" t="s">
        <v>154</v>
      </c>
      <c r="AV361" s="44" t="s">
        <v>154</v>
      </c>
      <c r="AW361" s="44">
        <v>3572.5212908899998</v>
      </c>
      <c r="AX361" s="44" t="s">
        <v>1179</v>
      </c>
      <c r="AY361" s="44">
        <v>3572.521290887677</v>
      </c>
      <c r="AZ361" s="44">
        <v>480255.60894343245</v>
      </c>
    </row>
    <row r="362" spans="1:52" ht="12.75" customHeight="1" x14ac:dyDescent="0.25">
      <c r="A362" s="43">
        <v>361</v>
      </c>
      <c r="B362" s="43">
        <v>24189</v>
      </c>
      <c r="C362" s="43">
        <v>24189</v>
      </c>
      <c r="D362" s="44" t="s">
        <v>1195</v>
      </c>
      <c r="E362" s="44">
        <v>142.14361805181159</v>
      </c>
      <c r="F362" s="44" t="s">
        <v>1196</v>
      </c>
      <c r="G362" s="44">
        <v>13414.691629299999</v>
      </c>
      <c r="H362" s="44" t="s">
        <v>1197</v>
      </c>
      <c r="I362" s="44">
        <v>13414.691472300001</v>
      </c>
      <c r="J362" s="43">
        <v>9610</v>
      </c>
      <c r="K362" s="44" t="s">
        <v>1197</v>
      </c>
      <c r="L362" s="44" t="s">
        <v>1197</v>
      </c>
      <c r="M362" s="44" t="s">
        <v>1</v>
      </c>
      <c r="N362" s="44" t="s">
        <v>145</v>
      </c>
      <c r="O362" s="44" t="s">
        <v>980</v>
      </c>
      <c r="P362" s="44" t="s">
        <v>1</v>
      </c>
      <c r="Q362" s="45">
        <v>40030</v>
      </c>
      <c r="R362" s="44" t="s">
        <v>168</v>
      </c>
      <c r="S362" s="44" t="s">
        <v>1</v>
      </c>
      <c r="T362" s="44" t="s">
        <v>1</v>
      </c>
      <c r="U362" s="44" t="s">
        <v>1</v>
      </c>
      <c r="V362" s="44" t="s">
        <v>1</v>
      </c>
      <c r="W362" s="44" t="s">
        <v>1</v>
      </c>
      <c r="X362" s="44">
        <v>0</v>
      </c>
      <c r="Y362" s="44">
        <v>0</v>
      </c>
      <c r="Z362" s="44">
        <v>0</v>
      </c>
      <c r="AA362" s="44">
        <v>0</v>
      </c>
      <c r="AB362" s="44">
        <v>0</v>
      </c>
      <c r="AC362" s="44">
        <v>0</v>
      </c>
      <c r="AD362" s="44">
        <v>0</v>
      </c>
      <c r="AE362" s="44">
        <v>0</v>
      </c>
      <c r="AF362" s="44">
        <v>0</v>
      </c>
      <c r="AG362" s="44" t="s">
        <v>1</v>
      </c>
      <c r="AH362" s="44" t="s">
        <v>1</v>
      </c>
      <c r="AI362" s="44" t="s">
        <v>1</v>
      </c>
      <c r="AJ362" s="44" t="s">
        <v>1</v>
      </c>
      <c r="AK362" s="44" t="s">
        <v>1</v>
      </c>
      <c r="AL362" s="44" t="s">
        <v>1</v>
      </c>
      <c r="AM362" s="44" t="s">
        <v>1</v>
      </c>
      <c r="AN362" s="44" t="s">
        <v>1</v>
      </c>
      <c r="AO362" s="44" t="s">
        <v>232</v>
      </c>
      <c r="AP362" s="44" t="s">
        <v>312</v>
      </c>
      <c r="AQ362" s="44" t="s">
        <v>151</v>
      </c>
      <c r="AR362" s="44" t="s">
        <v>1</v>
      </c>
      <c r="AS362" s="44" t="s">
        <v>152</v>
      </c>
      <c r="AT362" s="44" t="s">
        <v>153</v>
      </c>
      <c r="AU362" s="44" t="s">
        <v>154</v>
      </c>
      <c r="AV362" s="44" t="s">
        <v>154</v>
      </c>
      <c r="AW362" s="44">
        <v>13414.691472300001</v>
      </c>
      <c r="AX362" s="44" t="s">
        <v>1179</v>
      </c>
      <c r="AY362" s="44">
        <v>12680.590719571954</v>
      </c>
      <c r="AZ362" s="44">
        <v>6191780.4663930088</v>
      </c>
    </row>
    <row r="363" spans="1:52" ht="12.75" customHeight="1" x14ac:dyDescent="0.25">
      <c r="A363" s="43">
        <v>362</v>
      </c>
      <c r="B363" s="43">
        <v>24192</v>
      </c>
      <c r="C363" s="43">
        <v>24192</v>
      </c>
      <c r="D363" s="44" t="s">
        <v>1198</v>
      </c>
      <c r="E363" s="44">
        <v>236.2867119779923</v>
      </c>
      <c r="F363" s="44" t="s">
        <v>1199</v>
      </c>
      <c r="G363" s="44">
        <v>15799.9721918</v>
      </c>
      <c r="H363" s="44" t="s">
        <v>1200</v>
      </c>
      <c r="I363" s="44">
        <v>15799.9724166</v>
      </c>
      <c r="J363" s="43">
        <v>9589</v>
      </c>
      <c r="K363" s="44" t="s">
        <v>1200</v>
      </c>
      <c r="L363" s="44" t="s">
        <v>1200</v>
      </c>
      <c r="M363" s="44" t="s">
        <v>1</v>
      </c>
      <c r="N363" s="44" t="s">
        <v>145</v>
      </c>
      <c r="O363" s="44" t="s">
        <v>980</v>
      </c>
      <c r="P363" s="44" t="s">
        <v>1</v>
      </c>
      <c r="Q363" s="45">
        <v>40030</v>
      </c>
      <c r="R363" s="44" t="s">
        <v>168</v>
      </c>
      <c r="S363" s="44" t="s">
        <v>1</v>
      </c>
      <c r="T363" s="44" t="s">
        <v>1</v>
      </c>
      <c r="U363" s="44" t="s">
        <v>1</v>
      </c>
      <c r="V363" s="44" t="s">
        <v>1</v>
      </c>
      <c r="W363" s="44" t="s">
        <v>1</v>
      </c>
      <c r="X363" s="44">
        <v>0</v>
      </c>
      <c r="Y363" s="44">
        <v>0</v>
      </c>
      <c r="Z363" s="44">
        <v>0</v>
      </c>
      <c r="AA363" s="44">
        <v>0</v>
      </c>
      <c r="AB363" s="44">
        <v>0</v>
      </c>
      <c r="AC363" s="44">
        <v>0</v>
      </c>
      <c r="AD363" s="44">
        <v>0</v>
      </c>
      <c r="AE363" s="44">
        <v>0</v>
      </c>
      <c r="AF363" s="44">
        <v>0</v>
      </c>
      <c r="AG363" s="44" t="s">
        <v>1</v>
      </c>
      <c r="AH363" s="44" t="s">
        <v>1</v>
      </c>
      <c r="AI363" s="44" t="s">
        <v>1</v>
      </c>
      <c r="AJ363" s="44" t="s">
        <v>1</v>
      </c>
      <c r="AK363" s="44" t="s">
        <v>1</v>
      </c>
      <c r="AL363" s="44" t="s">
        <v>1</v>
      </c>
      <c r="AM363" s="44" t="s">
        <v>1</v>
      </c>
      <c r="AN363" s="44" t="s">
        <v>1</v>
      </c>
      <c r="AO363" s="44" t="s">
        <v>224</v>
      </c>
      <c r="AP363" s="44" t="s">
        <v>312</v>
      </c>
      <c r="AQ363" s="44" t="s">
        <v>151</v>
      </c>
      <c r="AR363" s="44" t="s">
        <v>1</v>
      </c>
      <c r="AS363" s="44" t="s">
        <v>152</v>
      </c>
      <c r="AT363" s="44" t="s">
        <v>153</v>
      </c>
      <c r="AU363" s="44" t="s">
        <v>154</v>
      </c>
      <c r="AV363" s="44" t="s">
        <v>154</v>
      </c>
      <c r="AW363" s="44">
        <v>15799.9724166</v>
      </c>
      <c r="AX363" s="44" t="s">
        <v>1179</v>
      </c>
      <c r="AY363" s="44">
        <v>15611.309604496237</v>
      </c>
      <c r="AZ363" s="44">
        <v>10292537.39773003</v>
      </c>
    </row>
    <row r="364" spans="1:52" ht="12.75" customHeight="1" x14ac:dyDescent="0.25">
      <c r="A364" s="43">
        <v>363</v>
      </c>
      <c r="B364" s="43">
        <v>25783</v>
      </c>
      <c r="C364" s="43">
        <v>25783</v>
      </c>
      <c r="D364" s="44" t="s">
        <v>1201</v>
      </c>
      <c r="E364" s="44">
        <v>146.27469046878801</v>
      </c>
      <c r="F364" s="44" t="s">
        <v>1202</v>
      </c>
      <c r="G364" s="44">
        <v>10748.1911573</v>
      </c>
      <c r="H364" s="44" t="s">
        <v>1203</v>
      </c>
      <c r="I364" s="44">
        <v>10748.191469900001</v>
      </c>
      <c r="J364" s="43">
        <v>9616</v>
      </c>
      <c r="K364" s="44" t="s">
        <v>1203</v>
      </c>
      <c r="L364" s="44" t="s">
        <v>1203</v>
      </c>
      <c r="M364" s="44" t="s">
        <v>1</v>
      </c>
      <c r="N364" s="44" t="s">
        <v>145</v>
      </c>
      <c r="O364" s="44" t="s">
        <v>980</v>
      </c>
      <c r="P364" s="44" t="s">
        <v>1</v>
      </c>
      <c r="Q364" s="45">
        <v>40030</v>
      </c>
      <c r="R364" s="44" t="s">
        <v>168</v>
      </c>
      <c r="S364" s="44" t="s">
        <v>1</v>
      </c>
      <c r="T364" s="44" t="s">
        <v>1</v>
      </c>
      <c r="U364" s="44" t="s">
        <v>1</v>
      </c>
      <c r="V364" s="44" t="s">
        <v>1</v>
      </c>
      <c r="W364" s="44" t="s">
        <v>1</v>
      </c>
      <c r="X364" s="44">
        <v>0</v>
      </c>
      <c r="Y364" s="44">
        <v>0</v>
      </c>
      <c r="Z364" s="44">
        <v>0</v>
      </c>
      <c r="AA364" s="44">
        <v>0</v>
      </c>
      <c r="AB364" s="44">
        <v>0</v>
      </c>
      <c r="AC364" s="44">
        <v>0</v>
      </c>
      <c r="AD364" s="44">
        <v>0</v>
      </c>
      <c r="AE364" s="44">
        <v>0</v>
      </c>
      <c r="AF364" s="44">
        <v>0</v>
      </c>
      <c r="AG364" s="44" t="s">
        <v>1</v>
      </c>
      <c r="AH364" s="44" t="s">
        <v>1</v>
      </c>
      <c r="AI364" s="44" t="s">
        <v>1</v>
      </c>
      <c r="AJ364" s="44" t="s">
        <v>1</v>
      </c>
      <c r="AK364" s="44" t="s">
        <v>1</v>
      </c>
      <c r="AL364" s="44" t="s">
        <v>1</v>
      </c>
      <c r="AM364" s="44" t="s">
        <v>1</v>
      </c>
      <c r="AN364" s="44" t="s">
        <v>1</v>
      </c>
      <c r="AO364" s="44" t="s">
        <v>187</v>
      </c>
      <c r="AP364" s="44" t="s">
        <v>312</v>
      </c>
      <c r="AQ364" s="44" t="s">
        <v>151</v>
      </c>
      <c r="AR364" s="44" t="s">
        <v>1</v>
      </c>
      <c r="AS364" s="44" t="s">
        <v>152</v>
      </c>
      <c r="AT364" s="44" t="s">
        <v>153</v>
      </c>
      <c r="AU364" s="44" t="s">
        <v>154</v>
      </c>
      <c r="AV364" s="44" t="s">
        <v>154</v>
      </c>
      <c r="AW364" s="44">
        <v>10748.191469900001</v>
      </c>
      <c r="AX364" s="44" t="s">
        <v>1179</v>
      </c>
      <c r="AY364" s="44">
        <v>10226.932055540678</v>
      </c>
      <c r="AZ364" s="44">
        <v>6371528.0899033742</v>
      </c>
    </row>
    <row r="365" spans="1:52" ht="12.75" customHeight="1" x14ac:dyDescent="0.25">
      <c r="A365" s="43">
        <v>364</v>
      </c>
      <c r="B365" s="43">
        <v>28181</v>
      </c>
      <c r="C365" s="43">
        <v>28181</v>
      </c>
      <c r="D365" s="44" t="s">
        <v>1152</v>
      </c>
      <c r="E365" s="44">
        <v>35.121565177986525</v>
      </c>
      <c r="F365" s="44" t="s">
        <v>1153</v>
      </c>
      <c r="G365" s="44">
        <v>18745.0582153</v>
      </c>
      <c r="H365" s="44" t="s">
        <v>1154</v>
      </c>
      <c r="I365" s="44">
        <v>18745.057757400002</v>
      </c>
      <c r="J365" s="43">
        <v>9573</v>
      </c>
      <c r="K365" s="44" t="s">
        <v>1154</v>
      </c>
      <c r="L365" s="44" t="s">
        <v>1154</v>
      </c>
      <c r="M365" s="44" t="s">
        <v>1</v>
      </c>
      <c r="N365" s="44" t="s">
        <v>145</v>
      </c>
      <c r="O365" s="44" t="s">
        <v>980</v>
      </c>
      <c r="P365" s="44" t="s">
        <v>1</v>
      </c>
      <c r="Q365" s="45">
        <v>40030</v>
      </c>
      <c r="R365" s="44" t="s">
        <v>168</v>
      </c>
      <c r="S365" s="44" t="s">
        <v>1</v>
      </c>
      <c r="T365" s="44" t="s">
        <v>1</v>
      </c>
      <c r="U365" s="44" t="s">
        <v>1</v>
      </c>
      <c r="V365" s="44" t="s">
        <v>1</v>
      </c>
      <c r="W365" s="44" t="s">
        <v>1</v>
      </c>
      <c r="X365" s="44">
        <v>0</v>
      </c>
      <c r="Y365" s="44">
        <v>0</v>
      </c>
      <c r="Z365" s="44">
        <v>0</v>
      </c>
      <c r="AA365" s="44">
        <v>0</v>
      </c>
      <c r="AB365" s="44">
        <v>0</v>
      </c>
      <c r="AC365" s="44">
        <v>0</v>
      </c>
      <c r="AD365" s="44">
        <v>0</v>
      </c>
      <c r="AE365" s="44">
        <v>0</v>
      </c>
      <c r="AF365" s="44">
        <v>0</v>
      </c>
      <c r="AG365" s="44" t="s">
        <v>1</v>
      </c>
      <c r="AH365" s="44" t="s">
        <v>1</v>
      </c>
      <c r="AI365" s="44" t="s">
        <v>1</v>
      </c>
      <c r="AJ365" s="44" t="s">
        <v>1</v>
      </c>
      <c r="AK365" s="44" t="s">
        <v>1</v>
      </c>
      <c r="AL365" s="44" t="s">
        <v>1</v>
      </c>
      <c r="AM365" s="44" t="s">
        <v>1</v>
      </c>
      <c r="AN365" s="44" t="s">
        <v>1</v>
      </c>
      <c r="AO365" s="44" t="s">
        <v>228</v>
      </c>
      <c r="AP365" s="44" t="s">
        <v>312</v>
      </c>
      <c r="AQ365" s="44" t="s">
        <v>151</v>
      </c>
      <c r="AR365" s="44" t="s">
        <v>1</v>
      </c>
      <c r="AS365" s="44" t="s">
        <v>152</v>
      </c>
      <c r="AT365" s="44" t="s">
        <v>153</v>
      </c>
      <c r="AU365" s="44" t="s">
        <v>154</v>
      </c>
      <c r="AV365" s="44" t="s">
        <v>154</v>
      </c>
      <c r="AW365" s="44">
        <v>18745.057757400002</v>
      </c>
      <c r="AX365" s="44" t="s">
        <v>1179</v>
      </c>
      <c r="AY365" s="44">
        <v>6556.725316532219</v>
      </c>
      <c r="AZ365" s="44">
        <v>1529875.2766534786</v>
      </c>
    </row>
    <row r="366" spans="1:52" ht="12.75" customHeight="1" x14ac:dyDescent="0.25">
      <c r="A366" s="43">
        <v>365</v>
      </c>
      <c r="B366" s="43">
        <v>29205</v>
      </c>
      <c r="C366" s="43">
        <v>29205</v>
      </c>
      <c r="D366" s="44" t="s">
        <v>1204</v>
      </c>
      <c r="E366" s="44">
        <v>506.07869814755287</v>
      </c>
      <c r="F366" s="44" t="s">
        <v>1205</v>
      </c>
      <c r="G366" s="44">
        <v>23894.6131245</v>
      </c>
      <c r="H366" s="44" t="s">
        <v>1206</v>
      </c>
      <c r="I366" s="44">
        <v>23894.612774599998</v>
      </c>
      <c r="J366" s="43">
        <v>9615</v>
      </c>
      <c r="K366" s="44" t="s">
        <v>1206</v>
      </c>
      <c r="L366" s="44" t="s">
        <v>1206</v>
      </c>
      <c r="M366" s="44" t="s">
        <v>1</v>
      </c>
      <c r="N366" s="44" t="s">
        <v>145</v>
      </c>
      <c r="O366" s="44" t="s">
        <v>980</v>
      </c>
      <c r="P366" s="44" t="s">
        <v>1</v>
      </c>
      <c r="Q366" s="45">
        <v>40030</v>
      </c>
      <c r="R366" s="44" t="s">
        <v>168</v>
      </c>
      <c r="S366" s="44" t="s">
        <v>1</v>
      </c>
      <c r="T366" s="44" t="s">
        <v>1</v>
      </c>
      <c r="U366" s="44" t="s">
        <v>1</v>
      </c>
      <c r="V366" s="44" t="s">
        <v>1</v>
      </c>
      <c r="W366" s="44" t="s">
        <v>1</v>
      </c>
      <c r="X366" s="44">
        <v>0</v>
      </c>
      <c r="Y366" s="44">
        <v>0</v>
      </c>
      <c r="Z366" s="44">
        <v>0</v>
      </c>
      <c r="AA366" s="44">
        <v>0</v>
      </c>
      <c r="AB366" s="44">
        <v>0</v>
      </c>
      <c r="AC366" s="44">
        <v>0</v>
      </c>
      <c r="AD366" s="44">
        <v>0</v>
      </c>
      <c r="AE366" s="44">
        <v>0</v>
      </c>
      <c r="AF366" s="44">
        <v>0</v>
      </c>
      <c r="AG366" s="44" t="s">
        <v>1</v>
      </c>
      <c r="AH366" s="44" t="s">
        <v>1</v>
      </c>
      <c r="AI366" s="44" t="s">
        <v>1</v>
      </c>
      <c r="AJ366" s="44" t="s">
        <v>1</v>
      </c>
      <c r="AK366" s="44" t="s">
        <v>1</v>
      </c>
      <c r="AL366" s="44" t="s">
        <v>1</v>
      </c>
      <c r="AM366" s="44" t="s">
        <v>1</v>
      </c>
      <c r="AN366" s="44" t="s">
        <v>1</v>
      </c>
      <c r="AO366" s="44" t="s">
        <v>211</v>
      </c>
      <c r="AP366" s="44" t="s">
        <v>312</v>
      </c>
      <c r="AQ366" s="44" t="s">
        <v>151</v>
      </c>
      <c r="AR366" s="44" t="s">
        <v>1</v>
      </c>
      <c r="AS366" s="44" t="s">
        <v>152</v>
      </c>
      <c r="AT366" s="44" t="s">
        <v>153</v>
      </c>
      <c r="AU366" s="44" t="s">
        <v>154</v>
      </c>
      <c r="AV366" s="44" t="s">
        <v>154</v>
      </c>
      <c r="AW366" s="44">
        <v>23894.612774599998</v>
      </c>
      <c r="AX366" s="44" t="s">
        <v>1179</v>
      </c>
      <c r="AY366" s="44">
        <v>29749.550569668634</v>
      </c>
      <c r="AZ366" s="44">
        <v>22044032.065614522</v>
      </c>
    </row>
    <row r="367" spans="1:52" ht="12.75" customHeight="1" x14ac:dyDescent="0.25">
      <c r="A367" s="43">
        <v>366</v>
      </c>
      <c r="B367" s="43">
        <v>29579</v>
      </c>
      <c r="C367" s="43">
        <v>29579</v>
      </c>
      <c r="D367" s="44" t="s">
        <v>1015</v>
      </c>
      <c r="E367" s="44">
        <v>94.85210395247185</v>
      </c>
      <c r="F367" s="44" t="s">
        <v>1016</v>
      </c>
      <c r="G367" s="44">
        <v>20515.6574349</v>
      </c>
      <c r="H367" s="44" t="s">
        <v>1017</v>
      </c>
      <c r="I367" s="44">
        <v>20515.6575204</v>
      </c>
      <c r="J367" s="43">
        <v>9347</v>
      </c>
      <c r="K367" s="44" t="s">
        <v>1017</v>
      </c>
      <c r="L367" s="44" t="s">
        <v>1017</v>
      </c>
      <c r="M367" s="44" t="s">
        <v>1</v>
      </c>
      <c r="N367" s="44" t="s">
        <v>145</v>
      </c>
      <c r="O367" s="44" t="s">
        <v>980</v>
      </c>
      <c r="P367" s="44" t="s">
        <v>1</v>
      </c>
      <c r="Q367" s="45">
        <v>40030</v>
      </c>
      <c r="R367" s="44" t="s">
        <v>168</v>
      </c>
      <c r="S367" s="44" t="s">
        <v>1</v>
      </c>
      <c r="T367" s="44" t="s">
        <v>1</v>
      </c>
      <c r="U367" s="44" t="s">
        <v>1</v>
      </c>
      <c r="V367" s="44" t="s">
        <v>1</v>
      </c>
      <c r="W367" s="44" t="s">
        <v>1</v>
      </c>
      <c r="X367" s="44">
        <v>0</v>
      </c>
      <c r="Y367" s="44">
        <v>0</v>
      </c>
      <c r="Z367" s="44">
        <v>0</v>
      </c>
      <c r="AA367" s="44">
        <v>0</v>
      </c>
      <c r="AB367" s="44">
        <v>0</v>
      </c>
      <c r="AC367" s="44">
        <v>0</v>
      </c>
      <c r="AD367" s="44">
        <v>0</v>
      </c>
      <c r="AE367" s="44">
        <v>0</v>
      </c>
      <c r="AF367" s="44">
        <v>0</v>
      </c>
      <c r="AG367" s="44" t="s">
        <v>1</v>
      </c>
      <c r="AH367" s="44" t="s">
        <v>1</v>
      </c>
      <c r="AI367" s="44" t="s">
        <v>1</v>
      </c>
      <c r="AJ367" s="44" t="s">
        <v>1</v>
      </c>
      <c r="AK367" s="44" t="s">
        <v>1</v>
      </c>
      <c r="AL367" s="44" t="s">
        <v>1</v>
      </c>
      <c r="AM367" s="44" t="s">
        <v>1</v>
      </c>
      <c r="AN367" s="44" t="s">
        <v>1</v>
      </c>
      <c r="AO367" s="44" t="s">
        <v>211</v>
      </c>
      <c r="AP367" s="44" t="s">
        <v>312</v>
      </c>
      <c r="AQ367" s="44" t="s">
        <v>583</v>
      </c>
      <c r="AR367" s="44" t="s">
        <v>1</v>
      </c>
      <c r="AS367" s="44" t="s">
        <v>152</v>
      </c>
      <c r="AT367" s="44" t="s">
        <v>153</v>
      </c>
      <c r="AU367" s="44" t="s">
        <v>154</v>
      </c>
      <c r="AV367" s="44" t="s">
        <v>154</v>
      </c>
      <c r="AW367" s="44">
        <v>20515.6575204</v>
      </c>
      <c r="AX367" s="44" t="s">
        <v>1179</v>
      </c>
      <c r="AY367" s="44">
        <v>13248.547797637111</v>
      </c>
      <c r="AZ367" s="44">
        <v>4131685.0269518537</v>
      </c>
    </row>
    <row r="368" spans="1:52" ht="12.75" customHeight="1" x14ac:dyDescent="0.25">
      <c r="A368" s="43">
        <v>367</v>
      </c>
      <c r="B368" s="43">
        <v>31879</v>
      </c>
      <c r="C368" s="43">
        <v>31879</v>
      </c>
      <c r="D368" s="44" t="s">
        <v>1173</v>
      </c>
      <c r="E368" s="44">
        <v>12.800357870110885</v>
      </c>
      <c r="F368" s="44" t="s">
        <v>1174</v>
      </c>
      <c r="G368" s="44">
        <v>16682.706488</v>
      </c>
      <c r="H368" s="44" t="s">
        <v>1175</v>
      </c>
      <c r="I368" s="44">
        <v>16682.7067011</v>
      </c>
      <c r="J368" s="43">
        <v>9505</v>
      </c>
      <c r="K368" s="44" t="s">
        <v>1175</v>
      </c>
      <c r="L368" s="44" t="s">
        <v>1175</v>
      </c>
      <c r="M368" s="44" t="s">
        <v>1</v>
      </c>
      <c r="N368" s="44" t="s">
        <v>145</v>
      </c>
      <c r="O368" s="44" t="s">
        <v>980</v>
      </c>
      <c r="P368" s="44" t="s">
        <v>1</v>
      </c>
      <c r="Q368" s="45">
        <v>40030</v>
      </c>
      <c r="R368" s="44" t="s">
        <v>168</v>
      </c>
      <c r="S368" s="44" t="s">
        <v>1</v>
      </c>
      <c r="T368" s="44" t="s">
        <v>1</v>
      </c>
      <c r="U368" s="44" t="s">
        <v>1</v>
      </c>
      <c r="V368" s="44" t="s">
        <v>1</v>
      </c>
      <c r="W368" s="44" t="s">
        <v>1</v>
      </c>
      <c r="X368" s="44">
        <v>0</v>
      </c>
      <c r="Y368" s="44">
        <v>0</v>
      </c>
      <c r="Z368" s="44">
        <v>0</v>
      </c>
      <c r="AA368" s="44">
        <v>0</v>
      </c>
      <c r="AB368" s="44">
        <v>0</v>
      </c>
      <c r="AC368" s="44">
        <v>0</v>
      </c>
      <c r="AD368" s="44">
        <v>0</v>
      </c>
      <c r="AE368" s="44">
        <v>0</v>
      </c>
      <c r="AF368" s="44">
        <v>0</v>
      </c>
      <c r="AG368" s="44" t="s">
        <v>1</v>
      </c>
      <c r="AH368" s="44" t="s">
        <v>1</v>
      </c>
      <c r="AI368" s="44" t="s">
        <v>1</v>
      </c>
      <c r="AJ368" s="44" t="s">
        <v>1</v>
      </c>
      <c r="AK368" s="44" t="s">
        <v>1</v>
      </c>
      <c r="AL368" s="44" t="s">
        <v>1</v>
      </c>
      <c r="AM368" s="44" t="s">
        <v>1</v>
      </c>
      <c r="AN368" s="44" t="s">
        <v>1</v>
      </c>
      <c r="AO368" s="44" t="s">
        <v>187</v>
      </c>
      <c r="AP368" s="44" t="s">
        <v>267</v>
      </c>
      <c r="AQ368" s="44" t="s">
        <v>151</v>
      </c>
      <c r="AR368" s="44" t="s">
        <v>1</v>
      </c>
      <c r="AS368" s="44" t="s">
        <v>152</v>
      </c>
      <c r="AT368" s="44" t="s">
        <v>153</v>
      </c>
      <c r="AU368" s="44" t="s">
        <v>154</v>
      </c>
      <c r="AV368" s="44" t="s">
        <v>154</v>
      </c>
      <c r="AW368" s="44">
        <v>16682.7067011</v>
      </c>
      <c r="AX368" s="44" t="s">
        <v>1179</v>
      </c>
      <c r="AY368" s="44">
        <v>3168.3048101794634</v>
      </c>
      <c r="AZ368" s="44">
        <v>557593.33034868632</v>
      </c>
    </row>
    <row r="369" spans="1:52" ht="12.75" customHeight="1" x14ac:dyDescent="0.25">
      <c r="A369" s="43">
        <v>368</v>
      </c>
      <c r="B369" s="43">
        <v>33565</v>
      </c>
      <c r="C369" s="43">
        <v>33565</v>
      </c>
      <c r="D369" s="44" t="s">
        <v>1207</v>
      </c>
      <c r="E369" s="44">
        <v>221.73865182347885</v>
      </c>
      <c r="F369" s="44" t="s">
        <v>1208</v>
      </c>
      <c r="G369" s="44">
        <v>17356.891633300002</v>
      </c>
      <c r="H369" s="44" t="s">
        <v>1209</v>
      </c>
      <c r="I369" s="44">
        <v>17356.891544999999</v>
      </c>
      <c r="J369" s="43">
        <v>9608</v>
      </c>
      <c r="K369" s="44" t="s">
        <v>1209</v>
      </c>
      <c r="L369" s="44" t="s">
        <v>1209</v>
      </c>
      <c r="M369" s="44" t="s">
        <v>1</v>
      </c>
      <c r="N369" s="44" t="s">
        <v>145</v>
      </c>
      <c r="O369" s="44" t="s">
        <v>980</v>
      </c>
      <c r="P369" s="44" t="s">
        <v>1</v>
      </c>
      <c r="Q369" s="45">
        <v>40030</v>
      </c>
      <c r="R369" s="44" t="s">
        <v>168</v>
      </c>
      <c r="S369" s="44" t="s">
        <v>1</v>
      </c>
      <c r="T369" s="44" t="s">
        <v>1</v>
      </c>
      <c r="U369" s="44" t="s">
        <v>1</v>
      </c>
      <c r="V369" s="44" t="s">
        <v>1</v>
      </c>
      <c r="W369" s="44" t="s">
        <v>1</v>
      </c>
      <c r="X369" s="44">
        <v>0</v>
      </c>
      <c r="Y369" s="44">
        <v>0</v>
      </c>
      <c r="Z369" s="44">
        <v>0</v>
      </c>
      <c r="AA369" s="44">
        <v>0</v>
      </c>
      <c r="AB369" s="44">
        <v>0</v>
      </c>
      <c r="AC369" s="44">
        <v>0</v>
      </c>
      <c r="AD369" s="44">
        <v>0</v>
      </c>
      <c r="AE369" s="44">
        <v>0</v>
      </c>
      <c r="AF369" s="44">
        <v>0</v>
      </c>
      <c r="AG369" s="44" t="s">
        <v>1</v>
      </c>
      <c r="AH369" s="44" t="s">
        <v>1</v>
      </c>
      <c r="AI369" s="44" t="s">
        <v>1</v>
      </c>
      <c r="AJ369" s="44" t="s">
        <v>1</v>
      </c>
      <c r="AK369" s="44" t="s">
        <v>1</v>
      </c>
      <c r="AL369" s="44" t="s">
        <v>1</v>
      </c>
      <c r="AM369" s="44" t="s">
        <v>1</v>
      </c>
      <c r="AN369" s="44" t="s">
        <v>1</v>
      </c>
      <c r="AO369" s="44" t="s">
        <v>191</v>
      </c>
      <c r="AP369" s="44" t="s">
        <v>312</v>
      </c>
      <c r="AQ369" s="44" t="s">
        <v>151</v>
      </c>
      <c r="AR369" s="44" t="s">
        <v>1</v>
      </c>
      <c r="AS369" s="44" t="s">
        <v>152</v>
      </c>
      <c r="AT369" s="44" t="s">
        <v>153</v>
      </c>
      <c r="AU369" s="44" t="s">
        <v>154</v>
      </c>
      <c r="AV369" s="44" t="s">
        <v>154</v>
      </c>
      <c r="AW369" s="44">
        <v>17356.891544999999</v>
      </c>
      <c r="AX369" s="44" t="s">
        <v>1179</v>
      </c>
      <c r="AY369" s="44">
        <v>17356.891544956481</v>
      </c>
      <c r="AZ369" s="44">
        <v>9658851.7132719643</v>
      </c>
    </row>
    <row r="370" spans="1:52" ht="12.75" customHeight="1" x14ac:dyDescent="0.25">
      <c r="A370" s="43">
        <v>369</v>
      </c>
      <c r="B370" s="43">
        <v>38817</v>
      </c>
      <c r="C370" s="43">
        <v>38817</v>
      </c>
      <c r="D370" s="44" t="s">
        <v>1210</v>
      </c>
      <c r="E370" s="44">
        <v>124.59652879168424</v>
      </c>
      <c r="F370" s="44" t="s">
        <v>1211</v>
      </c>
      <c r="G370" s="44">
        <v>9439.8926671499994</v>
      </c>
      <c r="H370" s="44" t="s">
        <v>1212</v>
      </c>
      <c r="I370" s="44">
        <v>9439.8927144299996</v>
      </c>
      <c r="J370" s="43">
        <v>23357</v>
      </c>
      <c r="K370" s="44" t="s">
        <v>1212</v>
      </c>
      <c r="L370" s="44" t="s">
        <v>1212</v>
      </c>
      <c r="M370" s="44" t="s">
        <v>1</v>
      </c>
      <c r="N370" s="44" t="s">
        <v>145</v>
      </c>
      <c r="O370" s="44" t="s">
        <v>173</v>
      </c>
      <c r="P370" s="44" t="s">
        <v>674</v>
      </c>
      <c r="Q370" s="45">
        <v>26423</v>
      </c>
      <c r="R370" s="44" t="s">
        <v>148</v>
      </c>
      <c r="S370" s="44" t="s">
        <v>1</v>
      </c>
      <c r="T370" s="44" t="s">
        <v>1</v>
      </c>
      <c r="U370" s="44" t="s">
        <v>1</v>
      </c>
      <c r="V370" s="44" t="s">
        <v>1</v>
      </c>
      <c r="W370" s="44" t="s">
        <v>1</v>
      </c>
      <c r="X370" s="44">
        <v>0</v>
      </c>
      <c r="Y370" s="44">
        <v>0</v>
      </c>
      <c r="Z370" s="44">
        <v>0</v>
      </c>
      <c r="AA370" s="44">
        <v>0</v>
      </c>
      <c r="AB370" s="44">
        <v>0</v>
      </c>
      <c r="AC370" s="44">
        <v>0</v>
      </c>
      <c r="AD370" s="44">
        <v>0</v>
      </c>
      <c r="AE370" s="44">
        <v>0</v>
      </c>
      <c r="AF370" s="44">
        <v>0</v>
      </c>
      <c r="AG370" s="44" t="s">
        <v>1</v>
      </c>
      <c r="AH370" s="44" t="s">
        <v>1</v>
      </c>
      <c r="AI370" s="44" t="s">
        <v>1</v>
      </c>
      <c r="AJ370" s="44" t="s">
        <v>1</v>
      </c>
      <c r="AK370" s="44" t="s">
        <v>1</v>
      </c>
      <c r="AL370" s="44" t="s">
        <v>1</v>
      </c>
      <c r="AM370" s="44" t="s">
        <v>1</v>
      </c>
      <c r="AN370" s="44" t="s">
        <v>1</v>
      </c>
      <c r="AO370" s="44" t="s">
        <v>413</v>
      </c>
      <c r="AP370" s="44" t="s">
        <v>669</v>
      </c>
      <c r="AQ370" s="44" t="s">
        <v>151</v>
      </c>
      <c r="AR370" s="44" t="s">
        <v>1</v>
      </c>
      <c r="AS370" s="44" t="s">
        <v>152</v>
      </c>
      <c r="AT370" s="44" t="s">
        <v>153</v>
      </c>
      <c r="AU370" s="44" t="s">
        <v>154</v>
      </c>
      <c r="AV370" s="44" t="s">
        <v>154</v>
      </c>
      <c r="AW370" s="44">
        <v>9439.8927144299996</v>
      </c>
      <c r="AX370" s="44" t="s">
        <v>1213</v>
      </c>
      <c r="AY370" s="44">
        <v>9446.9673969675332</v>
      </c>
      <c r="AZ370" s="44">
        <v>5426594.6976694111</v>
      </c>
    </row>
    <row r="371" spans="1:52" ht="12.75" customHeight="1" x14ac:dyDescent="0.25">
      <c r="A371" s="43">
        <v>370</v>
      </c>
      <c r="B371" s="43">
        <v>42162</v>
      </c>
      <c r="C371" s="43">
        <v>42162</v>
      </c>
      <c r="D371" s="44" t="s">
        <v>671</v>
      </c>
      <c r="E371" s="44">
        <v>445.12468809922495</v>
      </c>
      <c r="F371" s="44" t="s">
        <v>672</v>
      </c>
      <c r="G371" s="44">
        <v>20618.4235481</v>
      </c>
      <c r="H371" s="44" t="s">
        <v>673</v>
      </c>
      <c r="I371" s="44">
        <v>20618.423727900001</v>
      </c>
      <c r="J371" s="43">
        <v>23356</v>
      </c>
      <c r="K371" s="44" t="s">
        <v>673</v>
      </c>
      <c r="L371" s="44" t="s">
        <v>673</v>
      </c>
      <c r="M371" s="44" t="s">
        <v>1</v>
      </c>
      <c r="N371" s="44" t="s">
        <v>145</v>
      </c>
      <c r="O371" s="44" t="s">
        <v>173</v>
      </c>
      <c r="P371" s="44" t="s">
        <v>674</v>
      </c>
      <c r="Q371" s="45">
        <v>26423</v>
      </c>
      <c r="R371" s="44" t="s">
        <v>148</v>
      </c>
      <c r="S371" s="44" t="s">
        <v>1</v>
      </c>
      <c r="T371" s="44" t="s">
        <v>1</v>
      </c>
      <c r="U371" s="44" t="s">
        <v>1</v>
      </c>
      <c r="V371" s="44" t="s">
        <v>1</v>
      </c>
      <c r="W371" s="44" t="s">
        <v>1</v>
      </c>
      <c r="X371" s="44">
        <v>0</v>
      </c>
      <c r="Y371" s="44">
        <v>0</v>
      </c>
      <c r="Z371" s="44">
        <v>0</v>
      </c>
      <c r="AA371" s="44">
        <v>0</v>
      </c>
      <c r="AB371" s="44">
        <v>0</v>
      </c>
      <c r="AC371" s="44">
        <v>0</v>
      </c>
      <c r="AD371" s="44">
        <v>0</v>
      </c>
      <c r="AE371" s="44">
        <v>0</v>
      </c>
      <c r="AF371" s="44">
        <v>0</v>
      </c>
      <c r="AG371" s="44" t="s">
        <v>1</v>
      </c>
      <c r="AH371" s="44" t="s">
        <v>1</v>
      </c>
      <c r="AI371" s="44" t="s">
        <v>1</v>
      </c>
      <c r="AJ371" s="44" t="s">
        <v>1</v>
      </c>
      <c r="AK371" s="44" t="s">
        <v>1</v>
      </c>
      <c r="AL371" s="44" t="s">
        <v>1</v>
      </c>
      <c r="AM371" s="44" t="s">
        <v>1</v>
      </c>
      <c r="AN371" s="44" t="s">
        <v>1</v>
      </c>
      <c r="AO371" s="44" t="s">
        <v>413</v>
      </c>
      <c r="AP371" s="44" t="s">
        <v>669</v>
      </c>
      <c r="AQ371" s="44" t="s">
        <v>151</v>
      </c>
      <c r="AR371" s="44" t="s">
        <v>1</v>
      </c>
      <c r="AS371" s="44" t="s">
        <v>152</v>
      </c>
      <c r="AT371" s="44" t="s">
        <v>153</v>
      </c>
      <c r="AU371" s="44" t="s">
        <v>154</v>
      </c>
      <c r="AV371" s="44" t="s">
        <v>154</v>
      </c>
      <c r="AW371" s="44">
        <v>20618.423727900001</v>
      </c>
      <c r="AX371" s="44" t="s">
        <v>1213</v>
      </c>
      <c r="AY371" s="44">
        <v>20119.100013847572</v>
      </c>
      <c r="AZ371" s="44">
        <v>19386911.846593782</v>
      </c>
    </row>
    <row r="372" spans="1:52" ht="12.75" customHeight="1" x14ac:dyDescent="0.25">
      <c r="A372" s="43">
        <v>371</v>
      </c>
      <c r="B372" s="43">
        <v>2412</v>
      </c>
      <c r="C372" s="43">
        <v>2412</v>
      </c>
      <c r="D372" s="44" t="s">
        <v>1022</v>
      </c>
      <c r="E372" s="44">
        <v>25.965507550511845</v>
      </c>
      <c r="F372" s="44" t="s">
        <v>1023</v>
      </c>
      <c r="G372" s="44">
        <v>13062.9695278</v>
      </c>
      <c r="H372" s="44" t="s">
        <v>1024</v>
      </c>
      <c r="I372" s="44">
        <v>13062.96898</v>
      </c>
      <c r="J372" s="43">
        <v>23301</v>
      </c>
      <c r="K372" s="44" t="s">
        <v>1024</v>
      </c>
      <c r="L372" s="44" t="s">
        <v>1024</v>
      </c>
      <c r="M372" s="44" t="s">
        <v>1</v>
      </c>
      <c r="N372" s="44" t="s">
        <v>145</v>
      </c>
      <c r="O372" s="44" t="s">
        <v>173</v>
      </c>
      <c r="P372" s="44" t="s">
        <v>1</v>
      </c>
      <c r="Q372" s="45">
        <v>40030</v>
      </c>
      <c r="R372" s="44" t="s">
        <v>168</v>
      </c>
      <c r="S372" s="44" t="s">
        <v>1</v>
      </c>
      <c r="T372" s="44" t="s">
        <v>1</v>
      </c>
      <c r="U372" s="44" t="s">
        <v>1</v>
      </c>
      <c r="V372" s="44" t="s">
        <v>1</v>
      </c>
      <c r="W372" s="44" t="s">
        <v>1</v>
      </c>
      <c r="X372" s="44">
        <v>0</v>
      </c>
      <c r="Y372" s="44">
        <v>0</v>
      </c>
      <c r="Z372" s="44">
        <v>0</v>
      </c>
      <c r="AA372" s="44">
        <v>0</v>
      </c>
      <c r="AB372" s="44">
        <v>0</v>
      </c>
      <c r="AC372" s="44">
        <v>0</v>
      </c>
      <c r="AD372" s="44">
        <v>0</v>
      </c>
      <c r="AE372" s="44">
        <v>0</v>
      </c>
      <c r="AF372" s="44">
        <v>0</v>
      </c>
      <c r="AG372" s="44" t="s">
        <v>1</v>
      </c>
      <c r="AH372" s="44" t="s">
        <v>1</v>
      </c>
      <c r="AI372" s="44" t="s">
        <v>1</v>
      </c>
      <c r="AJ372" s="44" t="s">
        <v>1</v>
      </c>
      <c r="AK372" s="44" t="s">
        <v>1</v>
      </c>
      <c r="AL372" s="44" t="s">
        <v>1</v>
      </c>
      <c r="AM372" s="44" t="s">
        <v>1</v>
      </c>
      <c r="AN372" s="44" t="s">
        <v>1</v>
      </c>
      <c r="AO372" s="44" t="s">
        <v>232</v>
      </c>
      <c r="AP372" s="44" t="s">
        <v>175</v>
      </c>
      <c r="AQ372" s="44" t="s">
        <v>151</v>
      </c>
      <c r="AR372" s="44" t="s">
        <v>1</v>
      </c>
      <c r="AS372" s="44" t="s">
        <v>152</v>
      </c>
      <c r="AT372" s="44" t="s">
        <v>153</v>
      </c>
      <c r="AU372" s="44" t="s">
        <v>154</v>
      </c>
      <c r="AV372" s="44" t="s">
        <v>154</v>
      </c>
      <c r="AW372" s="44">
        <v>13062.96898</v>
      </c>
      <c r="AX372" s="44" t="s">
        <v>1213</v>
      </c>
      <c r="AY372" s="44">
        <v>4172.5160715824077</v>
      </c>
      <c r="AZ372" s="44">
        <v>1130897.8424650163</v>
      </c>
    </row>
    <row r="373" spans="1:52" ht="12.75" customHeight="1" x14ac:dyDescent="0.25">
      <c r="A373" s="43">
        <v>372</v>
      </c>
      <c r="B373" s="43">
        <v>3894</v>
      </c>
      <c r="C373" s="43">
        <v>3894</v>
      </c>
      <c r="D373" s="44" t="s">
        <v>1214</v>
      </c>
      <c r="E373" s="44">
        <v>34.884599220245512</v>
      </c>
      <c r="F373" s="44" t="s">
        <v>1215</v>
      </c>
      <c r="G373" s="44">
        <v>10606.980765300001</v>
      </c>
      <c r="H373" s="44" t="s">
        <v>1216</v>
      </c>
      <c r="I373" s="44">
        <v>10606.981057000001</v>
      </c>
      <c r="J373" s="43">
        <v>23338</v>
      </c>
      <c r="K373" s="44" t="s">
        <v>1216</v>
      </c>
      <c r="L373" s="44" t="s">
        <v>1216</v>
      </c>
      <c r="M373" s="44" t="s">
        <v>1</v>
      </c>
      <c r="N373" s="44" t="s">
        <v>145</v>
      </c>
      <c r="O373" s="44" t="s">
        <v>173</v>
      </c>
      <c r="P373" s="44" t="s">
        <v>1</v>
      </c>
      <c r="Q373" s="45">
        <v>40030</v>
      </c>
      <c r="R373" s="44" t="s">
        <v>168</v>
      </c>
      <c r="S373" s="44" t="s">
        <v>1</v>
      </c>
      <c r="T373" s="44" t="s">
        <v>1</v>
      </c>
      <c r="U373" s="44" t="s">
        <v>1</v>
      </c>
      <c r="V373" s="44" t="s">
        <v>1</v>
      </c>
      <c r="W373" s="44" t="s">
        <v>1</v>
      </c>
      <c r="X373" s="44">
        <v>0</v>
      </c>
      <c r="Y373" s="44">
        <v>0</v>
      </c>
      <c r="Z373" s="44">
        <v>0</v>
      </c>
      <c r="AA373" s="44">
        <v>0</v>
      </c>
      <c r="AB373" s="44">
        <v>0</v>
      </c>
      <c r="AC373" s="44">
        <v>0</v>
      </c>
      <c r="AD373" s="44">
        <v>0</v>
      </c>
      <c r="AE373" s="44">
        <v>0</v>
      </c>
      <c r="AF373" s="44">
        <v>0</v>
      </c>
      <c r="AG373" s="44" t="s">
        <v>1</v>
      </c>
      <c r="AH373" s="44" t="s">
        <v>1</v>
      </c>
      <c r="AI373" s="44" t="s">
        <v>1</v>
      </c>
      <c r="AJ373" s="44" t="s">
        <v>1</v>
      </c>
      <c r="AK373" s="44" t="s">
        <v>1</v>
      </c>
      <c r="AL373" s="44" t="s">
        <v>1</v>
      </c>
      <c r="AM373" s="44" t="s">
        <v>1</v>
      </c>
      <c r="AN373" s="44" t="s">
        <v>1</v>
      </c>
      <c r="AO373" s="44" t="s">
        <v>311</v>
      </c>
      <c r="AP373" s="44" t="s">
        <v>669</v>
      </c>
      <c r="AQ373" s="44" t="s">
        <v>151</v>
      </c>
      <c r="AR373" s="44" t="s">
        <v>1</v>
      </c>
      <c r="AS373" s="44" t="s">
        <v>152</v>
      </c>
      <c r="AT373" s="44" t="s">
        <v>153</v>
      </c>
      <c r="AU373" s="44" t="s">
        <v>154</v>
      </c>
      <c r="AV373" s="44" t="s">
        <v>154</v>
      </c>
      <c r="AW373" s="44">
        <v>10606.981057000001</v>
      </c>
      <c r="AX373" s="44" t="s">
        <v>1213</v>
      </c>
      <c r="AY373" s="44">
        <v>10606.981056954217</v>
      </c>
      <c r="AZ373" s="44">
        <v>1519337.5710628256</v>
      </c>
    </row>
    <row r="374" spans="1:52" ht="12.75" customHeight="1" x14ac:dyDescent="0.25">
      <c r="A374" s="43">
        <v>373</v>
      </c>
      <c r="B374" s="43">
        <v>7613</v>
      </c>
      <c r="C374" s="43">
        <v>7613</v>
      </c>
      <c r="D374" s="44" t="s">
        <v>1217</v>
      </c>
      <c r="E374" s="44">
        <v>38.53884360943394</v>
      </c>
      <c r="F374" s="44" t="s">
        <v>1218</v>
      </c>
      <c r="G374" s="44">
        <v>10823.7970965</v>
      </c>
      <c r="H374" s="44" t="s">
        <v>1219</v>
      </c>
      <c r="I374" s="44">
        <v>10823.797012999999</v>
      </c>
      <c r="J374" s="43">
        <v>23339</v>
      </c>
      <c r="K374" s="44" t="s">
        <v>1219</v>
      </c>
      <c r="L374" s="44" t="s">
        <v>1219</v>
      </c>
      <c r="M374" s="44" t="s">
        <v>1</v>
      </c>
      <c r="N374" s="44" t="s">
        <v>145</v>
      </c>
      <c r="O374" s="44" t="s">
        <v>173</v>
      </c>
      <c r="P374" s="44" t="s">
        <v>1</v>
      </c>
      <c r="Q374" s="45">
        <v>40030</v>
      </c>
      <c r="R374" s="44" t="s">
        <v>168</v>
      </c>
      <c r="S374" s="44" t="s">
        <v>1</v>
      </c>
      <c r="T374" s="44" t="s">
        <v>1</v>
      </c>
      <c r="U374" s="44" t="s">
        <v>1</v>
      </c>
      <c r="V374" s="44" t="s">
        <v>1</v>
      </c>
      <c r="W374" s="44" t="s">
        <v>1</v>
      </c>
      <c r="X374" s="44">
        <v>0</v>
      </c>
      <c r="Y374" s="44">
        <v>0</v>
      </c>
      <c r="Z374" s="44">
        <v>0</v>
      </c>
      <c r="AA374" s="44">
        <v>0</v>
      </c>
      <c r="AB374" s="44">
        <v>0</v>
      </c>
      <c r="AC374" s="44">
        <v>0</v>
      </c>
      <c r="AD374" s="44">
        <v>0</v>
      </c>
      <c r="AE374" s="44">
        <v>0</v>
      </c>
      <c r="AF374" s="44">
        <v>0</v>
      </c>
      <c r="AG374" s="44" t="s">
        <v>1</v>
      </c>
      <c r="AH374" s="44" t="s">
        <v>1</v>
      </c>
      <c r="AI374" s="44" t="s">
        <v>1</v>
      </c>
      <c r="AJ374" s="44" t="s">
        <v>1</v>
      </c>
      <c r="AK374" s="44" t="s">
        <v>1</v>
      </c>
      <c r="AL374" s="44" t="s">
        <v>1</v>
      </c>
      <c r="AM374" s="44" t="s">
        <v>1</v>
      </c>
      <c r="AN374" s="44" t="s">
        <v>1</v>
      </c>
      <c r="AO374" s="44" t="s">
        <v>149</v>
      </c>
      <c r="AP374" s="44" t="s">
        <v>669</v>
      </c>
      <c r="AQ374" s="44" t="s">
        <v>151</v>
      </c>
      <c r="AR374" s="44" t="s">
        <v>1</v>
      </c>
      <c r="AS374" s="44" t="s">
        <v>152</v>
      </c>
      <c r="AT374" s="44" t="s">
        <v>153</v>
      </c>
      <c r="AU374" s="44" t="s">
        <v>154</v>
      </c>
      <c r="AV374" s="44" t="s">
        <v>154</v>
      </c>
      <c r="AW374" s="44">
        <v>10823.797012999999</v>
      </c>
      <c r="AX374" s="44" t="s">
        <v>1213</v>
      </c>
      <c r="AY374" s="44">
        <v>10823.797013047551</v>
      </c>
      <c r="AZ374" s="44">
        <v>1678487.1967563001</v>
      </c>
    </row>
    <row r="375" spans="1:52" ht="12.75" customHeight="1" x14ac:dyDescent="0.25">
      <c r="A375" s="43">
        <v>374</v>
      </c>
      <c r="B375" s="43">
        <v>7625</v>
      </c>
      <c r="C375" s="43">
        <v>7625</v>
      </c>
      <c r="D375" s="44" t="s">
        <v>170</v>
      </c>
      <c r="E375" s="44">
        <v>381.26698209539592</v>
      </c>
      <c r="F375" s="44" t="s">
        <v>171</v>
      </c>
      <c r="G375" s="44">
        <v>21234.828958300001</v>
      </c>
      <c r="H375" s="44" t="s">
        <v>172</v>
      </c>
      <c r="I375" s="44">
        <v>21234.828898100001</v>
      </c>
      <c r="J375" s="43">
        <v>23392</v>
      </c>
      <c r="K375" s="44" t="s">
        <v>172</v>
      </c>
      <c r="L375" s="44" t="s">
        <v>172</v>
      </c>
      <c r="M375" s="44" t="s">
        <v>1</v>
      </c>
      <c r="N375" s="44" t="s">
        <v>145</v>
      </c>
      <c r="O375" s="44" t="s">
        <v>173</v>
      </c>
      <c r="P375" s="44" t="s">
        <v>1</v>
      </c>
      <c r="Q375" s="45">
        <v>40030</v>
      </c>
      <c r="R375" s="44" t="s">
        <v>168</v>
      </c>
      <c r="S375" s="44" t="s">
        <v>1</v>
      </c>
      <c r="T375" s="44" t="s">
        <v>1</v>
      </c>
      <c r="U375" s="44" t="s">
        <v>1</v>
      </c>
      <c r="V375" s="44" t="s">
        <v>1</v>
      </c>
      <c r="W375" s="44" t="s">
        <v>1</v>
      </c>
      <c r="X375" s="44">
        <v>0</v>
      </c>
      <c r="Y375" s="44">
        <v>0</v>
      </c>
      <c r="Z375" s="44">
        <v>0</v>
      </c>
      <c r="AA375" s="44">
        <v>0</v>
      </c>
      <c r="AB375" s="44">
        <v>0</v>
      </c>
      <c r="AC375" s="44">
        <v>0</v>
      </c>
      <c r="AD375" s="44">
        <v>0</v>
      </c>
      <c r="AE375" s="44">
        <v>0</v>
      </c>
      <c r="AF375" s="44">
        <v>0</v>
      </c>
      <c r="AG375" s="44" t="s">
        <v>1</v>
      </c>
      <c r="AH375" s="44" t="s">
        <v>1</v>
      </c>
      <c r="AI375" s="44" t="s">
        <v>1</v>
      </c>
      <c r="AJ375" s="44" t="s">
        <v>1</v>
      </c>
      <c r="AK375" s="44" t="s">
        <v>1</v>
      </c>
      <c r="AL375" s="44" t="s">
        <v>1</v>
      </c>
      <c r="AM375" s="44" t="s">
        <v>1</v>
      </c>
      <c r="AN375" s="44" t="s">
        <v>1</v>
      </c>
      <c r="AO375" s="44" t="s">
        <v>174</v>
      </c>
      <c r="AP375" s="44" t="s">
        <v>175</v>
      </c>
      <c r="AQ375" s="44" t="s">
        <v>163</v>
      </c>
      <c r="AR375" s="44" t="s">
        <v>1</v>
      </c>
      <c r="AS375" s="44" t="s">
        <v>152</v>
      </c>
      <c r="AT375" s="44" t="s">
        <v>153</v>
      </c>
      <c r="AU375" s="44" t="s">
        <v>154</v>
      </c>
      <c r="AV375" s="44" t="s">
        <v>154</v>
      </c>
      <c r="AW375" s="44">
        <v>21234.828898100001</v>
      </c>
      <c r="AX375" s="44" t="s">
        <v>1213</v>
      </c>
      <c r="AY375" s="44">
        <v>17470.568584529123</v>
      </c>
      <c r="AZ375" s="44">
        <v>16605642.831957178</v>
      </c>
    </row>
    <row r="376" spans="1:52" ht="12.75" customHeight="1" x14ac:dyDescent="0.25">
      <c r="A376" s="43">
        <v>375</v>
      </c>
      <c r="B376" s="43">
        <v>11629</v>
      </c>
      <c r="C376" s="43">
        <v>11629</v>
      </c>
      <c r="D376" s="44" t="s">
        <v>601</v>
      </c>
      <c r="E376" s="44">
        <v>149.71504993630242</v>
      </c>
      <c r="F376" s="44" t="s">
        <v>602</v>
      </c>
      <c r="G376" s="44">
        <v>15795.3002579</v>
      </c>
      <c r="H376" s="44" t="s">
        <v>603</v>
      </c>
      <c r="I376" s="44">
        <v>15795.300403900001</v>
      </c>
      <c r="J376" s="43">
        <v>23231</v>
      </c>
      <c r="K376" s="44" t="s">
        <v>603</v>
      </c>
      <c r="L376" s="44" t="s">
        <v>603</v>
      </c>
      <c r="M376" s="44" t="s">
        <v>1</v>
      </c>
      <c r="N376" s="44" t="s">
        <v>145</v>
      </c>
      <c r="O376" s="44" t="s">
        <v>173</v>
      </c>
      <c r="P376" s="44" t="s">
        <v>1</v>
      </c>
      <c r="Q376" s="45">
        <v>40030</v>
      </c>
      <c r="R376" s="44" t="s">
        <v>168</v>
      </c>
      <c r="S376" s="44" t="s">
        <v>1</v>
      </c>
      <c r="T376" s="44" t="s">
        <v>1</v>
      </c>
      <c r="U376" s="44" t="s">
        <v>1</v>
      </c>
      <c r="V376" s="44" t="s">
        <v>1</v>
      </c>
      <c r="W376" s="44" t="s">
        <v>1</v>
      </c>
      <c r="X376" s="44">
        <v>0</v>
      </c>
      <c r="Y376" s="44">
        <v>0</v>
      </c>
      <c r="Z376" s="44">
        <v>0</v>
      </c>
      <c r="AA376" s="44">
        <v>0</v>
      </c>
      <c r="AB376" s="44">
        <v>0</v>
      </c>
      <c r="AC376" s="44">
        <v>0</v>
      </c>
      <c r="AD376" s="44">
        <v>0</v>
      </c>
      <c r="AE376" s="44">
        <v>0</v>
      </c>
      <c r="AF376" s="44">
        <v>0</v>
      </c>
      <c r="AG376" s="44" t="s">
        <v>1</v>
      </c>
      <c r="AH376" s="44" t="s">
        <v>1</v>
      </c>
      <c r="AI376" s="44" t="s">
        <v>1</v>
      </c>
      <c r="AJ376" s="44" t="s">
        <v>1</v>
      </c>
      <c r="AK376" s="44" t="s">
        <v>1</v>
      </c>
      <c r="AL376" s="44" t="s">
        <v>1</v>
      </c>
      <c r="AM376" s="44" t="s">
        <v>1</v>
      </c>
      <c r="AN376" s="44" t="s">
        <v>1</v>
      </c>
      <c r="AO376" s="44" t="s">
        <v>228</v>
      </c>
      <c r="AP376" s="44" t="s">
        <v>175</v>
      </c>
      <c r="AQ376" s="44" t="s">
        <v>151</v>
      </c>
      <c r="AR376" s="44" t="s">
        <v>1</v>
      </c>
      <c r="AS376" s="44" t="s">
        <v>152</v>
      </c>
      <c r="AT376" s="44" t="s">
        <v>153</v>
      </c>
      <c r="AU376" s="44" t="s">
        <v>154</v>
      </c>
      <c r="AV376" s="44" t="s">
        <v>154</v>
      </c>
      <c r="AW376" s="44">
        <v>15795.300403900001</v>
      </c>
      <c r="AX376" s="44" t="s">
        <v>1213</v>
      </c>
      <c r="AY376" s="44">
        <v>12938.236841358594</v>
      </c>
      <c r="AZ376" s="44">
        <v>6520682.5439215945</v>
      </c>
    </row>
    <row r="377" spans="1:52" ht="12.75" customHeight="1" x14ac:dyDescent="0.25">
      <c r="A377" s="43">
        <v>376</v>
      </c>
      <c r="B377" s="43">
        <v>22948</v>
      </c>
      <c r="C377" s="43">
        <v>22948</v>
      </c>
      <c r="D377" s="44" t="s">
        <v>1220</v>
      </c>
      <c r="E377" s="44">
        <v>658.90473280026731</v>
      </c>
      <c r="F377" s="44" t="s">
        <v>1221</v>
      </c>
      <c r="G377" s="44">
        <v>21466.593367699999</v>
      </c>
      <c r="H377" s="44" t="s">
        <v>1222</v>
      </c>
      <c r="I377" s="44">
        <v>21466.5935617</v>
      </c>
      <c r="J377" s="43">
        <v>23318</v>
      </c>
      <c r="K377" s="44" t="s">
        <v>1222</v>
      </c>
      <c r="L377" s="44" t="s">
        <v>1222</v>
      </c>
      <c r="M377" s="44" t="s">
        <v>1</v>
      </c>
      <c r="N377" s="44" t="s">
        <v>145</v>
      </c>
      <c r="O377" s="44" t="s">
        <v>173</v>
      </c>
      <c r="P377" s="44" t="s">
        <v>1</v>
      </c>
      <c r="Q377" s="45">
        <v>40030</v>
      </c>
      <c r="R377" s="44" t="s">
        <v>168</v>
      </c>
      <c r="S377" s="44" t="s">
        <v>1</v>
      </c>
      <c r="T377" s="44" t="s">
        <v>1</v>
      </c>
      <c r="U377" s="44" t="s">
        <v>1</v>
      </c>
      <c r="V377" s="44" t="s">
        <v>1</v>
      </c>
      <c r="W377" s="44" t="s">
        <v>1</v>
      </c>
      <c r="X377" s="44">
        <v>0</v>
      </c>
      <c r="Y377" s="44">
        <v>0</v>
      </c>
      <c r="Z377" s="44">
        <v>0</v>
      </c>
      <c r="AA377" s="44">
        <v>0</v>
      </c>
      <c r="AB377" s="44">
        <v>0</v>
      </c>
      <c r="AC377" s="44">
        <v>0</v>
      </c>
      <c r="AD377" s="44">
        <v>0</v>
      </c>
      <c r="AE377" s="44">
        <v>0</v>
      </c>
      <c r="AF377" s="44">
        <v>0</v>
      </c>
      <c r="AG377" s="44" t="s">
        <v>1</v>
      </c>
      <c r="AH377" s="44" t="s">
        <v>1</v>
      </c>
      <c r="AI377" s="44" t="s">
        <v>1</v>
      </c>
      <c r="AJ377" s="44" t="s">
        <v>1</v>
      </c>
      <c r="AK377" s="44" t="s">
        <v>1</v>
      </c>
      <c r="AL377" s="44" t="s">
        <v>1</v>
      </c>
      <c r="AM377" s="44" t="s">
        <v>1</v>
      </c>
      <c r="AN377" s="44" t="s">
        <v>1</v>
      </c>
      <c r="AO377" s="44" t="s">
        <v>249</v>
      </c>
      <c r="AP377" s="44" t="s">
        <v>175</v>
      </c>
      <c r="AQ377" s="44" t="s">
        <v>151</v>
      </c>
      <c r="AR377" s="44" t="s">
        <v>1</v>
      </c>
      <c r="AS377" s="44" t="s">
        <v>152</v>
      </c>
      <c r="AT377" s="44" t="s">
        <v>153</v>
      </c>
      <c r="AU377" s="44" t="s">
        <v>154</v>
      </c>
      <c r="AV377" s="44" t="s">
        <v>154</v>
      </c>
      <c r="AW377" s="44">
        <v>21466.5935617</v>
      </c>
      <c r="AX377" s="44" t="s">
        <v>1213</v>
      </c>
      <c r="AY377" s="44">
        <v>21466.593561737405</v>
      </c>
      <c r="AZ377" s="44">
        <v>28697509.069583178</v>
      </c>
    </row>
    <row r="378" spans="1:52" ht="12.75" customHeight="1" x14ac:dyDescent="0.25">
      <c r="A378" s="43">
        <v>377</v>
      </c>
      <c r="B378" s="43">
        <v>25318</v>
      </c>
      <c r="C378" s="43">
        <v>25318</v>
      </c>
      <c r="D378" s="44" t="s">
        <v>1223</v>
      </c>
      <c r="E378" s="44">
        <v>675.92652291056572</v>
      </c>
      <c r="F378" s="44" t="s">
        <v>1224</v>
      </c>
      <c r="G378" s="44">
        <v>21654.0931838</v>
      </c>
      <c r="H378" s="44" t="s">
        <v>1225</v>
      </c>
      <c r="I378" s="44">
        <v>21654.093421099999</v>
      </c>
      <c r="J378" s="43">
        <v>23417</v>
      </c>
      <c r="K378" s="44" t="s">
        <v>1225</v>
      </c>
      <c r="L378" s="44" t="s">
        <v>1225</v>
      </c>
      <c r="M378" s="44" t="s">
        <v>1</v>
      </c>
      <c r="N378" s="44" t="s">
        <v>145</v>
      </c>
      <c r="O378" s="44" t="s">
        <v>173</v>
      </c>
      <c r="P378" s="44" t="s">
        <v>1</v>
      </c>
      <c r="Q378" s="45">
        <v>40030</v>
      </c>
      <c r="R378" s="44" t="s">
        <v>168</v>
      </c>
      <c r="S378" s="44" t="s">
        <v>1</v>
      </c>
      <c r="T378" s="44" t="s">
        <v>1</v>
      </c>
      <c r="U378" s="44" t="s">
        <v>1</v>
      </c>
      <c r="V378" s="44" t="s">
        <v>1</v>
      </c>
      <c r="W378" s="44" t="s">
        <v>1</v>
      </c>
      <c r="X378" s="44">
        <v>0</v>
      </c>
      <c r="Y378" s="44">
        <v>0</v>
      </c>
      <c r="Z378" s="44">
        <v>0</v>
      </c>
      <c r="AA378" s="44">
        <v>0</v>
      </c>
      <c r="AB378" s="44">
        <v>0</v>
      </c>
      <c r="AC378" s="44">
        <v>0</v>
      </c>
      <c r="AD378" s="44">
        <v>0</v>
      </c>
      <c r="AE378" s="44">
        <v>0</v>
      </c>
      <c r="AF378" s="44">
        <v>0</v>
      </c>
      <c r="AG378" s="44" t="s">
        <v>1</v>
      </c>
      <c r="AH378" s="44" t="s">
        <v>1</v>
      </c>
      <c r="AI378" s="44" t="s">
        <v>1</v>
      </c>
      <c r="AJ378" s="44" t="s">
        <v>1</v>
      </c>
      <c r="AK378" s="44" t="s">
        <v>1</v>
      </c>
      <c r="AL378" s="44" t="s">
        <v>1</v>
      </c>
      <c r="AM378" s="44" t="s">
        <v>1</v>
      </c>
      <c r="AN378" s="44" t="s">
        <v>1</v>
      </c>
      <c r="AO378" s="44" t="s">
        <v>342</v>
      </c>
      <c r="AP378" s="44" t="s">
        <v>175</v>
      </c>
      <c r="AQ378" s="44" t="s">
        <v>163</v>
      </c>
      <c r="AR378" s="44" t="s">
        <v>1</v>
      </c>
      <c r="AS378" s="44" t="s">
        <v>152</v>
      </c>
      <c r="AT378" s="44" t="s">
        <v>153</v>
      </c>
      <c r="AU378" s="44" t="s">
        <v>154</v>
      </c>
      <c r="AV378" s="44" t="s">
        <v>154</v>
      </c>
      <c r="AW378" s="44">
        <v>21654.093421099999</v>
      </c>
      <c r="AX378" s="44" t="s">
        <v>1213</v>
      </c>
      <c r="AY378" s="44">
        <v>21654.093421068348</v>
      </c>
      <c r="AZ378" s="44">
        <v>29439137.176360425</v>
      </c>
    </row>
    <row r="379" spans="1:52" ht="12.75" customHeight="1" x14ac:dyDescent="0.25">
      <c r="A379" s="43">
        <v>378</v>
      </c>
      <c r="B379" s="43">
        <v>26625</v>
      </c>
      <c r="C379" s="43">
        <v>26625</v>
      </c>
      <c r="D379" s="44" t="s">
        <v>1226</v>
      </c>
      <c r="E379" s="44">
        <v>671.50376056990262</v>
      </c>
      <c r="F379" s="44" t="s">
        <v>1227</v>
      </c>
      <c r="G379" s="44">
        <v>21669.0285238</v>
      </c>
      <c r="H379" s="44" t="s">
        <v>1228</v>
      </c>
      <c r="I379" s="44">
        <v>21669.028358</v>
      </c>
      <c r="J379" s="43">
        <v>23404</v>
      </c>
      <c r="K379" s="44" t="s">
        <v>1228</v>
      </c>
      <c r="L379" s="44" t="s">
        <v>1228</v>
      </c>
      <c r="M379" s="44" t="s">
        <v>1</v>
      </c>
      <c r="N379" s="44" t="s">
        <v>145</v>
      </c>
      <c r="O379" s="44" t="s">
        <v>173</v>
      </c>
      <c r="P379" s="44" t="s">
        <v>1</v>
      </c>
      <c r="Q379" s="45">
        <v>40030</v>
      </c>
      <c r="R379" s="44" t="s">
        <v>168</v>
      </c>
      <c r="S379" s="44" t="s">
        <v>1</v>
      </c>
      <c r="T379" s="44" t="s">
        <v>1</v>
      </c>
      <c r="U379" s="44" t="s">
        <v>1</v>
      </c>
      <c r="V379" s="44" t="s">
        <v>1</v>
      </c>
      <c r="W379" s="44" t="s">
        <v>1</v>
      </c>
      <c r="X379" s="44">
        <v>0</v>
      </c>
      <c r="Y379" s="44">
        <v>0</v>
      </c>
      <c r="Z379" s="44">
        <v>0</v>
      </c>
      <c r="AA379" s="44">
        <v>0</v>
      </c>
      <c r="AB379" s="44">
        <v>0</v>
      </c>
      <c r="AC379" s="44">
        <v>0</v>
      </c>
      <c r="AD379" s="44">
        <v>0</v>
      </c>
      <c r="AE379" s="44">
        <v>0</v>
      </c>
      <c r="AF379" s="44">
        <v>0</v>
      </c>
      <c r="AG379" s="44" t="s">
        <v>1</v>
      </c>
      <c r="AH379" s="44" t="s">
        <v>1</v>
      </c>
      <c r="AI379" s="44" t="s">
        <v>1</v>
      </c>
      <c r="AJ379" s="44" t="s">
        <v>1</v>
      </c>
      <c r="AK379" s="44" t="s">
        <v>1</v>
      </c>
      <c r="AL379" s="44" t="s">
        <v>1</v>
      </c>
      <c r="AM379" s="44" t="s">
        <v>1</v>
      </c>
      <c r="AN379" s="44" t="s">
        <v>1</v>
      </c>
      <c r="AO379" s="44" t="s">
        <v>232</v>
      </c>
      <c r="AP379" s="44" t="s">
        <v>175</v>
      </c>
      <c r="AQ379" s="44" t="s">
        <v>163</v>
      </c>
      <c r="AR379" s="44" t="s">
        <v>1</v>
      </c>
      <c r="AS379" s="44" t="s">
        <v>152</v>
      </c>
      <c r="AT379" s="44" t="s">
        <v>153</v>
      </c>
      <c r="AU379" s="44" t="s">
        <v>154</v>
      </c>
      <c r="AV379" s="44" t="s">
        <v>154</v>
      </c>
      <c r="AW379" s="44">
        <v>21669.028358</v>
      </c>
      <c r="AX379" s="44" t="s">
        <v>1213</v>
      </c>
      <c r="AY379" s="44">
        <v>21669.028358024232</v>
      </c>
      <c r="AZ379" s="44">
        <v>29246490.600262586</v>
      </c>
    </row>
    <row r="380" spans="1:52" ht="12.75" customHeight="1" x14ac:dyDescent="0.25">
      <c r="A380" s="43">
        <v>379</v>
      </c>
      <c r="B380" s="43">
        <v>29154</v>
      </c>
      <c r="C380" s="43">
        <v>29154</v>
      </c>
      <c r="D380" s="44" t="s">
        <v>212</v>
      </c>
      <c r="E380" s="44">
        <v>110.26530021654131</v>
      </c>
      <c r="F380" s="44" t="s">
        <v>213</v>
      </c>
      <c r="G380" s="44">
        <v>20043.718325999998</v>
      </c>
      <c r="H380" s="44" t="s">
        <v>214</v>
      </c>
      <c r="I380" s="44">
        <v>20043.718182100001</v>
      </c>
      <c r="J380" s="43">
        <v>23403</v>
      </c>
      <c r="K380" s="44" t="s">
        <v>214</v>
      </c>
      <c r="L380" s="44" t="s">
        <v>214</v>
      </c>
      <c r="M380" s="44" t="s">
        <v>1</v>
      </c>
      <c r="N380" s="44" t="s">
        <v>145</v>
      </c>
      <c r="O380" s="44" t="s">
        <v>173</v>
      </c>
      <c r="P380" s="44" t="s">
        <v>1</v>
      </c>
      <c r="Q380" s="45">
        <v>40030</v>
      </c>
      <c r="R380" s="44" t="s">
        <v>168</v>
      </c>
      <c r="S380" s="44" t="s">
        <v>1</v>
      </c>
      <c r="T380" s="44" t="s">
        <v>1</v>
      </c>
      <c r="U380" s="44" t="s">
        <v>1</v>
      </c>
      <c r="V380" s="44" t="s">
        <v>1</v>
      </c>
      <c r="W380" s="44" t="s">
        <v>1</v>
      </c>
      <c r="X380" s="44">
        <v>0</v>
      </c>
      <c r="Y380" s="44">
        <v>0</v>
      </c>
      <c r="Z380" s="44">
        <v>0</v>
      </c>
      <c r="AA380" s="44">
        <v>0</v>
      </c>
      <c r="AB380" s="44">
        <v>0</v>
      </c>
      <c r="AC380" s="44">
        <v>0</v>
      </c>
      <c r="AD380" s="44">
        <v>0</v>
      </c>
      <c r="AE380" s="44">
        <v>0</v>
      </c>
      <c r="AF380" s="44">
        <v>0</v>
      </c>
      <c r="AG380" s="44" t="s">
        <v>1</v>
      </c>
      <c r="AH380" s="44" t="s">
        <v>1</v>
      </c>
      <c r="AI380" s="44" t="s">
        <v>1</v>
      </c>
      <c r="AJ380" s="44" t="s">
        <v>1</v>
      </c>
      <c r="AK380" s="44" t="s">
        <v>1</v>
      </c>
      <c r="AL380" s="44" t="s">
        <v>1</v>
      </c>
      <c r="AM380" s="44" t="s">
        <v>1</v>
      </c>
      <c r="AN380" s="44" t="s">
        <v>1</v>
      </c>
      <c r="AO380" s="44" t="s">
        <v>191</v>
      </c>
      <c r="AP380" s="44" t="s">
        <v>175</v>
      </c>
      <c r="AQ380" s="44" t="s">
        <v>163</v>
      </c>
      <c r="AR380" s="44" t="s">
        <v>1</v>
      </c>
      <c r="AS380" s="44" t="s">
        <v>152</v>
      </c>
      <c r="AT380" s="44" t="s">
        <v>153</v>
      </c>
      <c r="AU380" s="44" t="s">
        <v>154</v>
      </c>
      <c r="AV380" s="44" t="s">
        <v>154</v>
      </c>
      <c r="AW380" s="44">
        <v>20043.718182100001</v>
      </c>
      <c r="AX380" s="44" t="s">
        <v>1213</v>
      </c>
      <c r="AY380" s="44">
        <v>11021.526165006244</v>
      </c>
      <c r="AZ380" s="44">
        <v>4802488.9470350826</v>
      </c>
    </row>
    <row r="381" spans="1:52" ht="12.75" customHeight="1" x14ac:dyDescent="0.25">
      <c r="A381" s="43">
        <v>380</v>
      </c>
      <c r="B381" s="43">
        <v>30339</v>
      </c>
      <c r="C381" s="43">
        <v>30339</v>
      </c>
      <c r="D381" s="44" t="s">
        <v>1229</v>
      </c>
      <c r="E381" s="44">
        <v>614.72004933792437</v>
      </c>
      <c r="F381" s="44" t="s">
        <v>1230</v>
      </c>
      <c r="G381" s="44">
        <v>20712.79825</v>
      </c>
      <c r="H381" s="44" t="s">
        <v>1231</v>
      </c>
      <c r="I381" s="44">
        <v>20712.798076700001</v>
      </c>
      <c r="J381" s="43">
        <v>23341</v>
      </c>
      <c r="K381" s="44" t="s">
        <v>1231</v>
      </c>
      <c r="L381" s="44" t="s">
        <v>1231</v>
      </c>
      <c r="M381" s="44" t="s">
        <v>1</v>
      </c>
      <c r="N381" s="44" t="s">
        <v>145</v>
      </c>
      <c r="O381" s="44" t="s">
        <v>173</v>
      </c>
      <c r="P381" s="44" t="s">
        <v>1</v>
      </c>
      <c r="Q381" s="45">
        <v>40030</v>
      </c>
      <c r="R381" s="44" t="s">
        <v>168</v>
      </c>
      <c r="S381" s="44" t="s">
        <v>1</v>
      </c>
      <c r="T381" s="44" t="s">
        <v>1</v>
      </c>
      <c r="U381" s="44" t="s">
        <v>1</v>
      </c>
      <c r="V381" s="44" t="s">
        <v>1</v>
      </c>
      <c r="W381" s="44" t="s">
        <v>1</v>
      </c>
      <c r="X381" s="44">
        <v>0</v>
      </c>
      <c r="Y381" s="44">
        <v>0</v>
      </c>
      <c r="Z381" s="44">
        <v>0</v>
      </c>
      <c r="AA381" s="44">
        <v>0</v>
      </c>
      <c r="AB381" s="44">
        <v>0</v>
      </c>
      <c r="AC381" s="44">
        <v>0</v>
      </c>
      <c r="AD381" s="44">
        <v>0</v>
      </c>
      <c r="AE381" s="44">
        <v>0</v>
      </c>
      <c r="AF381" s="44">
        <v>0</v>
      </c>
      <c r="AG381" s="44" t="s">
        <v>1</v>
      </c>
      <c r="AH381" s="44" t="s">
        <v>1</v>
      </c>
      <c r="AI381" s="44" t="s">
        <v>1</v>
      </c>
      <c r="AJ381" s="44" t="s">
        <v>1</v>
      </c>
      <c r="AK381" s="44" t="s">
        <v>1</v>
      </c>
      <c r="AL381" s="44" t="s">
        <v>1</v>
      </c>
      <c r="AM381" s="44" t="s">
        <v>1</v>
      </c>
      <c r="AN381" s="44" t="s">
        <v>1</v>
      </c>
      <c r="AO381" s="44" t="s">
        <v>169</v>
      </c>
      <c r="AP381" s="44" t="s">
        <v>175</v>
      </c>
      <c r="AQ381" s="44" t="s">
        <v>151</v>
      </c>
      <c r="AR381" s="44" t="s">
        <v>1</v>
      </c>
      <c r="AS381" s="44" t="s">
        <v>152</v>
      </c>
      <c r="AT381" s="44" t="s">
        <v>153</v>
      </c>
      <c r="AU381" s="44" t="s">
        <v>154</v>
      </c>
      <c r="AV381" s="44" t="s">
        <v>154</v>
      </c>
      <c r="AW381" s="44">
        <v>20712.798076700001</v>
      </c>
      <c r="AX381" s="44" t="s">
        <v>1213</v>
      </c>
      <c r="AY381" s="44">
        <v>20712.798076749539</v>
      </c>
      <c r="AZ381" s="44">
        <v>26773006.033230029</v>
      </c>
    </row>
    <row r="382" spans="1:52" ht="12.75" customHeight="1" x14ac:dyDescent="0.25">
      <c r="A382" s="43">
        <v>381</v>
      </c>
      <c r="B382" s="43">
        <v>30372</v>
      </c>
      <c r="C382" s="43">
        <v>30372</v>
      </c>
      <c r="D382" s="44" t="s">
        <v>1232</v>
      </c>
      <c r="E382" s="44">
        <v>635.66372610527583</v>
      </c>
      <c r="F382" s="44" t="s">
        <v>1233</v>
      </c>
      <c r="G382" s="44">
        <v>21126.955158199999</v>
      </c>
      <c r="H382" s="44" t="s">
        <v>1234</v>
      </c>
      <c r="I382" s="44">
        <v>21126.955401899999</v>
      </c>
      <c r="J382" s="43">
        <v>23304</v>
      </c>
      <c r="K382" s="44" t="s">
        <v>1234</v>
      </c>
      <c r="L382" s="44" t="s">
        <v>1234</v>
      </c>
      <c r="M382" s="44" t="s">
        <v>1</v>
      </c>
      <c r="N382" s="44" t="s">
        <v>145</v>
      </c>
      <c r="O382" s="44" t="s">
        <v>173</v>
      </c>
      <c r="P382" s="44" t="s">
        <v>1</v>
      </c>
      <c r="Q382" s="45">
        <v>40030</v>
      </c>
      <c r="R382" s="44" t="s">
        <v>168</v>
      </c>
      <c r="S382" s="44" t="s">
        <v>1</v>
      </c>
      <c r="T382" s="44" t="s">
        <v>1</v>
      </c>
      <c r="U382" s="44" t="s">
        <v>1</v>
      </c>
      <c r="V382" s="44" t="s">
        <v>1</v>
      </c>
      <c r="W382" s="44" t="s">
        <v>1</v>
      </c>
      <c r="X382" s="44">
        <v>0</v>
      </c>
      <c r="Y382" s="44">
        <v>0</v>
      </c>
      <c r="Z382" s="44">
        <v>0</v>
      </c>
      <c r="AA382" s="44">
        <v>0</v>
      </c>
      <c r="AB382" s="44">
        <v>0</v>
      </c>
      <c r="AC382" s="44">
        <v>0</v>
      </c>
      <c r="AD382" s="44">
        <v>0</v>
      </c>
      <c r="AE382" s="44">
        <v>0</v>
      </c>
      <c r="AF382" s="44">
        <v>0</v>
      </c>
      <c r="AG382" s="44" t="s">
        <v>1</v>
      </c>
      <c r="AH382" s="44" t="s">
        <v>1</v>
      </c>
      <c r="AI382" s="44" t="s">
        <v>1</v>
      </c>
      <c r="AJ382" s="44" t="s">
        <v>1</v>
      </c>
      <c r="AK382" s="44" t="s">
        <v>1</v>
      </c>
      <c r="AL382" s="44" t="s">
        <v>1</v>
      </c>
      <c r="AM382" s="44" t="s">
        <v>1</v>
      </c>
      <c r="AN382" s="44" t="s">
        <v>1</v>
      </c>
      <c r="AO382" s="44" t="s">
        <v>179</v>
      </c>
      <c r="AP382" s="44" t="s">
        <v>175</v>
      </c>
      <c r="AQ382" s="44" t="s">
        <v>151</v>
      </c>
      <c r="AR382" s="44" t="s">
        <v>1</v>
      </c>
      <c r="AS382" s="44" t="s">
        <v>152</v>
      </c>
      <c r="AT382" s="44" t="s">
        <v>153</v>
      </c>
      <c r="AU382" s="44" t="s">
        <v>154</v>
      </c>
      <c r="AV382" s="44" t="s">
        <v>154</v>
      </c>
      <c r="AW382" s="44">
        <v>21126.955401899999</v>
      </c>
      <c r="AX382" s="44" t="s">
        <v>1213</v>
      </c>
      <c r="AY382" s="44">
        <v>21168.775069850617</v>
      </c>
      <c r="AZ382" s="44">
        <v>27685587.568948347</v>
      </c>
    </row>
    <row r="383" spans="1:52" ht="12.75" customHeight="1" x14ac:dyDescent="0.25">
      <c r="A383" s="43">
        <v>382</v>
      </c>
      <c r="B383" s="43">
        <v>31453</v>
      </c>
      <c r="C383" s="43">
        <v>31453</v>
      </c>
      <c r="D383" s="44" t="s">
        <v>1025</v>
      </c>
      <c r="E383" s="44">
        <v>6.1726742553849476</v>
      </c>
      <c r="F383" s="44" t="s">
        <v>1026</v>
      </c>
      <c r="G383" s="44">
        <v>7939.7084840799998</v>
      </c>
      <c r="H383" s="44" t="s">
        <v>1027</v>
      </c>
      <c r="I383" s="44">
        <v>7939.7082136099998</v>
      </c>
      <c r="J383" s="43">
        <v>23303</v>
      </c>
      <c r="K383" s="44" t="s">
        <v>1027</v>
      </c>
      <c r="L383" s="44" t="s">
        <v>1027</v>
      </c>
      <c r="M383" s="44" t="s">
        <v>1</v>
      </c>
      <c r="N383" s="44" t="s">
        <v>145</v>
      </c>
      <c r="O383" s="44" t="s">
        <v>173</v>
      </c>
      <c r="P383" s="44" t="s">
        <v>1</v>
      </c>
      <c r="Q383" s="45">
        <v>40030</v>
      </c>
      <c r="R383" s="44" t="s">
        <v>168</v>
      </c>
      <c r="S383" s="44" t="s">
        <v>1</v>
      </c>
      <c r="T383" s="44" t="s">
        <v>1</v>
      </c>
      <c r="U383" s="44" t="s">
        <v>1</v>
      </c>
      <c r="V383" s="44" t="s">
        <v>1</v>
      </c>
      <c r="W383" s="44" t="s">
        <v>1</v>
      </c>
      <c r="X383" s="44">
        <v>0</v>
      </c>
      <c r="Y383" s="44">
        <v>0</v>
      </c>
      <c r="Z383" s="44">
        <v>0</v>
      </c>
      <c r="AA383" s="44">
        <v>0</v>
      </c>
      <c r="AB383" s="44">
        <v>0</v>
      </c>
      <c r="AC383" s="44">
        <v>0</v>
      </c>
      <c r="AD383" s="44">
        <v>0</v>
      </c>
      <c r="AE383" s="44">
        <v>0</v>
      </c>
      <c r="AF383" s="44">
        <v>0</v>
      </c>
      <c r="AG383" s="44" t="s">
        <v>1</v>
      </c>
      <c r="AH383" s="44" t="s">
        <v>1</v>
      </c>
      <c r="AI383" s="44" t="s">
        <v>1</v>
      </c>
      <c r="AJ383" s="44" t="s">
        <v>1</v>
      </c>
      <c r="AK383" s="44" t="s">
        <v>1</v>
      </c>
      <c r="AL383" s="44" t="s">
        <v>1</v>
      </c>
      <c r="AM383" s="44" t="s">
        <v>1</v>
      </c>
      <c r="AN383" s="44" t="s">
        <v>1</v>
      </c>
      <c r="AO383" s="44" t="s">
        <v>191</v>
      </c>
      <c r="AP383" s="44" t="s">
        <v>175</v>
      </c>
      <c r="AQ383" s="44" t="s">
        <v>151</v>
      </c>
      <c r="AR383" s="44" t="s">
        <v>1</v>
      </c>
      <c r="AS383" s="44" t="s">
        <v>152</v>
      </c>
      <c r="AT383" s="44" t="s">
        <v>153</v>
      </c>
      <c r="AU383" s="44" t="s">
        <v>154</v>
      </c>
      <c r="AV383" s="44" t="s">
        <v>154</v>
      </c>
      <c r="AW383" s="44">
        <v>7939.7082136099998</v>
      </c>
      <c r="AX383" s="44" t="s">
        <v>1213</v>
      </c>
      <c r="AY383" s="44">
        <v>2566.9828415984293</v>
      </c>
      <c r="AZ383" s="44">
        <v>268842.21087934595</v>
      </c>
    </row>
    <row r="384" spans="1:52" ht="12.75" customHeight="1" x14ac:dyDescent="0.25">
      <c r="A384" s="43">
        <v>383</v>
      </c>
      <c r="B384" s="43">
        <v>31477</v>
      </c>
      <c r="C384" s="43">
        <v>31477</v>
      </c>
      <c r="D384" s="44" t="s">
        <v>725</v>
      </c>
      <c r="E384" s="44">
        <v>44.824290320136022</v>
      </c>
      <c r="F384" s="44" t="s">
        <v>726</v>
      </c>
      <c r="G384" s="44">
        <v>20861.3968943</v>
      </c>
      <c r="H384" s="44" t="s">
        <v>727</v>
      </c>
      <c r="I384" s="44">
        <v>20861.396932299998</v>
      </c>
      <c r="J384" s="43">
        <v>23350</v>
      </c>
      <c r="K384" s="44" t="s">
        <v>727</v>
      </c>
      <c r="L384" s="44" t="s">
        <v>727</v>
      </c>
      <c r="M384" s="44" t="s">
        <v>1</v>
      </c>
      <c r="N384" s="44" t="s">
        <v>145</v>
      </c>
      <c r="O384" s="44" t="s">
        <v>173</v>
      </c>
      <c r="P384" s="44" t="s">
        <v>728</v>
      </c>
      <c r="Q384" s="45">
        <v>37033</v>
      </c>
      <c r="R384" s="44" t="s">
        <v>168</v>
      </c>
      <c r="S384" s="44" t="s">
        <v>1</v>
      </c>
      <c r="T384" s="44" t="s">
        <v>729</v>
      </c>
      <c r="U384" s="44" t="s">
        <v>730</v>
      </c>
      <c r="V384" s="44" t="s">
        <v>731</v>
      </c>
      <c r="W384" s="44" t="s">
        <v>1</v>
      </c>
      <c r="X384" s="44">
        <v>0</v>
      </c>
      <c r="Y384" s="44">
        <v>0</v>
      </c>
      <c r="Z384" s="44">
        <v>0</v>
      </c>
      <c r="AA384" s="44">
        <v>0</v>
      </c>
      <c r="AB384" s="44">
        <v>0</v>
      </c>
      <c r="AC384" s="44">
        <v>0</v>
      </c>
      <c r="AD384" s="44">
        <v>0</v>
      </c>
      <c r="AE384" s="44">
        <v>0</v>
      </c>
      <c r="AF384" s="44">
        <v>0</v>
      </c>
      <c r="AG384" s="44" t="s">
        <v>1</v>
      </c>
      <c r="AH384" s="44" t="s">
        <v>1</v>
      </c>
      <c r="AI384" s="44" t="s">
        <v>1</v>
      </c>
      <c r="AJ384" s="44" t="s">
        <v>1</v>
      </c>
      <c r="AK384" s="44" t="s">
        <v>1</v>
      </c>
      <c r="AL384" s="44" t="s">
        <v>1</v>
      </c>
      <c r="AM384" s="44" t="s">
        <v>1</v>
      </c>
      <c r="AN384" s="44" t="s">
        <v>1</v>
      </c>
      <c r="AO384" s="44" t="s">
        <v>174</v>
      </c>
      <c r="AP384" s="44" t="s">
        <v>669</v>
      </c>
      <c r="AQ384" s="44" t="s">
        <v>151</v>
      </c>
      <c r="AR384" s="44" t="s">
        <v>1</v>
      </c>
      <c r="AS384" s="44" t="s">
        <v>152</v>
      </c>
      <c r="AT384" s="44" t="s">
        <v>153</v>
      </c>
      <c r="AU384" s="44" t="s">
        <v>154</v>
      </c>
      <c r="AV384" s="44" t="s">
        <v>154</v>
      </c>
      <c r="AW384" s="44">
        <v>20861.396932299998</v>
      </c>
      <c r="AX384" s="44" t="s">
        <v>1213</v>
      </c>
      <c r="AY384" s="44">
        <v>7567.3125039412507</v>
      </c>
      <c r="AZ384" s="44">
        <v>1952232.1827090292</v>
      </c>
    </row>
    <row r="385" spans="1:52" ht="12.75" customHeight="1" x14ac:dyDescent="0.25">
      <c r="A385" s="43">
        <v>384</v>
      </c>
      <c r="B385" s="43">
        <v>31538</v>
      </c>
      <c r="C385" s="43">
        <v>31538</v>
      </c>
      <c r="D385" s="44" t="s">
        <v>732</v>
      </c>
      <c r="E385" s="44">
        <v>5.916012590440916</v>
      </c>
      <c r="F385" s="44" t="s">
        <v>733</v>
      </c>
      <c r="G385" s="44">
        <v>8325.7461785699998</v>
      </c>
      <c r="H385" s="44" t="s">
        <v>734</v>
      </c>
      <c r="I385" s="44">
        <v>8325.7461520300003</v>
      </c>
      <c r="J385" s="43">
        <v>23336</v>
      </c>
      <c r="K385" s="44" t="s">
        <v>734</v>
      </c>
      <c r="L385" s="44" t="s">
        <v>734</v>
      </c>
      <c r="M385" s="44" t="s">
        <v>1</v>
      </c>
      <c r="N385" s="44" t="s">
        <v>145</v>
      </c>
      <c r="O385" s="44" t="s">
        <v>173</v>
      </c>
      <c r="P385" s="44" t="s">
        <v>1</v>
      </c>
      <c r="Q385" s="45">
        <v>40030</v>
      </c>
      <c r="R385" s="44" t="s">
        <v>168</v>
      </c>
      <c r="S385" s="44" t="s">
        <v>1</v>
      </c>
      <c r="T385" s="44" t="s">
        <v>1</v>
      </c>
      <c r="U385" s="44" t="s">
        <v>1</v>
      </c>
      <c r="V385" s="44" t="s">
        <v>1</v>
      </c>
      <c r="W385" s="44" t="s">
        <v>1</v>
      </c>
      <c r="X385" s="44">
        <v>0</v>
      </c>
      <c r="Y385" s="44">
        <v>0</v>
      </c>
      <c r="Z385" s="44">
        <v>0</v>
      </c>
      <c r="AA385" s="44">
        <v>0</v>
      </c>
      <c r="AB385" s="44">
        <v>0</v>
      </c>
      <c r="AC385" s="44">
        <v>0</v>
      </c>
      <c r="AD385" s="44">
        <v>0</v>
      </c>
      <c r="AE385" s="44">
        <v>0</v>
      </c>
      <c r="AF385" s="44">
        <v>0</v>
      </c>
      <c r="AG385" s="44" t="s">
        <v>1</v>
      </c>
      <c r="AH385" s="44" t="s">
        <v>1</v>
      </c>
      <c r="AI385" s="44" t="s">
        <v>1</v>
      </c>
      <c r="AJ385" s="44" t="s">
        <v>1</v>
      </c>
      <c r="AK385" s="44" t="s">
        <v>1</v>
      </c>
      <c r="AL385" s="44" t="s">
        <v>1</v>
      </c>
      <c r="AM385" s="44" t="s">
        <v>1</v>
      </c>
      <c r="AN385" s="44" t="s">
        <v>1</v>
      </c>
      <c r="AO385" s="44" t="s">
        <v>423</v>
      </c>
      <c r="AP385" s="44" t="s">
        <v>175</v>
      </c>
      <c r="AQ385" s="44" t="s">
        <v>151</v>
      </c>
      <c r="AR385" s="44" t="s">
        <v>1</v>
      </c>
      <c r="AS385" s="44" t="s">
        <v>152</v>
      </c>
      <c r="AT385" s="44" t="s">
        <v>153</v>
      </c>
      <c r="AU385" s="44" t="s">
        <v>154</v>
      </c>
      <c r="AV385" s="44" t="s">
        <v>154</v>
      </c>
      <c r="AW385" s="44">
        <v>8325.7461520300003</v>
      </c>
      <c r="AX385" s="44" t="s">
        <v>1213</v>
      </c>
      <c r="AY385" s="44">
        <v>2173.0403991872927</v>
      </c>
      <c r="AZ385" s="44">
        <v>257664.04920360161</v>
      </c>
    </row>
    <row r="386" spans="1:52" ht="12.75" customHeight="1" x14ac:dyDescent="0.25">
      <c r="A386" s="43">
        <v>385</v>
      </c>
      <c r="B386" s="43">
        <v>31557</v>
      </c>
      <c r="C386" s="43">
        <v>31557</v>
      </c>
      <c r="D386" s="44" t="s">
        <v>1235</v>
      </c>
      <c r="E386" s="44">
        <v>600.38802608818264</v>
      </c>
      <c r="F386" s="44" t="s">
        <v>1236</v>
      </c>
      <c r="G386" s="44">
        <v>20411.439542399999</v>
      </c>
      <c r="H386" s="44" t="s">
        <v>1237</v>
      </c>
      <c r="I386" s="44">
        <v>20411.439667099999</v>
      </c>
      <c r="J386" s="43">
        <v>23419</v>
      </c>
      <c r="K386" s="44" t="s">
        <v>1237</v>
      </c>
      <c r="L386" s="44" t="s">
        <v>1237</v>
      </c>
      <c r="M386" s="44" t="s">
        <v>1</v>
      </c>
      <c r="N386" s="44" t="s">
        <v>145</v>
      </c>
      <c r="O386" s="44" t="s">
        <v>173</v>
      </c>
      <c r="P386" s="44" t="s">
        <v>1</v>
      </c>
      <c r="Q386" s="45">
        <v>40030</v>
      </c>
      <c r="R386" s="44" t="s">
        <v>168</v>
      </c>
      <c r="S386" s="44" t="s">
        <v>1</v>
      </c>
      <c r="T386" s="44" t="s">
        <v>1</v>
      </c>
      <c r="U386" s="44" t="s">
        <v>1</v>
      </c>
      <c r="V386" s="44" t="s">
        <v>1</v>
      </c>
      <c r="W386" s="44" t="s">
        <v>1</v>
      </c>
      <c r="X386" s="44">
        <v>0</v>
      </c>
      <c r="Y386" s="44">
        <v>0</v>
      </c>
      <c r="Z386" s="44">
        <v>0</v>
      </c>
      <c r="AA386" s="44">
        <v>0</v>
      </c>
      <c r="AB386" s="44">
        <v>0</v>
      </c>
      <c r="AC386" s="44">
        <v>0</v>
      </c>
      <c r="AD386" s="44">
        <v>0</v>
      </c>
      <c r="AE386" s="44">
        <v>0</v>
      </c>
      <c r="AF386" s="44">
        <v>0</v>
      </c>
      <c r="AG386" s="44" t="s">
        <v>1</v>
      </c>
      <c r="AH386" s="44" t="s">
        <v>1</v>
      </c>
      <c r="AI386" s="44" t="s">
        <v>1</v>
      </c>
      <c r="AJ386" s="44" t="s">
        <v>1</v>
      </c>
      <c r="AK386" s="44" t="s">
        <v>1</v>
      </c>
      <c r="AL386" s="44" t="s">
        <v>1</v>
      </c>
      <c r="AM386" s="44" t="s">
        <v>1</v>
      </c>
      <c r="AN386" s="44" t="s">
        <v>1</v>
      </c>
      <c r="AO386" s="44" t="s">
        <v>161</v>
      </c>
      <c r="AP386" s="44" t="s">
        <v>175</v>
      </c>
      <c r="AQ386" s="44" t="s">
        <v>163</v>
      </c>
      <c r="AR386" s="44" t="s">
        <v>1</v>
      </c>
      <c r="AS386" s="44" t="s">
        <v>152</v>
      </c>
      <c r="AT386" s="44" t="s">
        <v>153</v>
      </c>
      <c r="AU386" s="44" t="s">
        <v>154</v>
      </c>
      <c r="AV386" s="44" t="s">
        <v>154</v>
      </c>
      <c r="AW386" s="44">
        <v>20411.439667099999</v>
      </c>
      <c r="AX386" s="44" t="s">
        <v>1213</v>
      </c>
      <c r="AY386" s="44">
        <v>20440.345414795527</v>
      </c>
      <c r="AZ386" s="44">
        <v>26149462.465197533</v>
      </c>
    </row>
    <row r="387" spans="1:52" ht="12.75" customHeight="1" x14ac:dyDescent="0.25">
      <c r="A387" s="43">
        <v>386</v>
      </c>
      <c r="B387" s="43">
        <v>33255</v>
      </c>
      <c r="C387" s="43">
        <v>33255</v>
      </c>
      <c r="D387" s="44" t="s">
        <v>1238</v>
      </c>
      <c r="E387" s="44">
        <v>320.07558019171722</v>
      </c>
      <c r="F387" s="44" t="s">
        <v>1239</v>
      </c>
      <c r="G387" s="44">
        <v>16580.4586045</v>
      </c>
      <c r="H387" s="44" t="s">
        <v>1240</v>
      </c>
      <c r="I387" s="44">
        <v>16580.458349</v>
      </c>
      <c r="J387" s="43">
        <v>23358</v>
      </c>
      <c r="K387" s="44" t="s">
        <v>1240</v>
      </c>
      <c r="L387" s="44" t="s">
        <v>1240</v>
      </c>
      <c r="M387" s="44" t="s">
        <v>1</v>
      </c>
      <c r="N387" s="44" t="s">
        <v>145</v>
      </c>
      <c r="O387" s="44" t="s">
        <v>173</v>
      </c>
      <c r="P387" s="44" t="s">
        <v>1</v>
      </c>
      <c r="Q387" s="45">
        <v>40030</v>
      </c>
      <c r="R387" s="44" t="s">
        <v>168</v>
      </c>
      <c r="S387" s="44" t="s">
        <v>1</v>
      </c>
      <c r="T387" s="44" t="s">
        <v>1</v>
      </c>
      <c r="U387" s="44" t="s">
        <v>1</v>
      </c>
      <c r="V387" s="44" t="s">
        <v>1</v>
      </c>
      <c r="W387" s="44" t="s">
        <v>1</v>
      </c>
      <c r="X387" s="44">
        <v>0</v>
      </c>
      <c r="Y387" s="44">
        <v>0</v>
      </c>
      <c r="Z387" s="44">
        <v>0</v>
      </c>
      <c r="AA387" s="44">
        <v>0</v>
      </c>
      <c r="AB387" s="44">
        <v>0</v>
      </c>
      <c r="AC387" s="44">
        <v>0</v>
      </c>
      <c r="AD387" s="44">
        <v>0</v>
      </c>
      <c r="AE387" s="44">
        <v>0</v>
      </c>
      <c r="AF387" s="44">
        <v>0</v>
      </c>
      <c r="AG387" s="44" t="s">
        <v>1</v>
      </c>
      <c r="AH387" s="44" t="s">
        <v>1</v>
      </c>
      <c r="AI387" s="44" t="s">
        <v>1</v>
      </c>
      <c r="AJ387" s="44" t="s">
        <v>1</v>
      </c>
      <c r="AK387" s="44" t="s">
        <v>1</v>
      </c>
      <c r="AL387" s="44" t="s">
        <v>1</v>
      </c>
      <c r="AM387" s="44" t="s">
        <v>1</v>
      </c>
      <c r="AN387" s="44" t="s">
        <v>1</v>
      </c>
      <c r="AO387" s="44" t="s">
        <v>191</v>
      </c>
      <c r="AP387" s="44" t="s">
        <v>669</v>
      </c>
      <c r="AQ387" s="44" t="s">
        <v>151</v>
      </c>
      <c r="AR387" s="44" t="s">
        <v>1</v>
      </c>
      <c r="AS387" s="44" t="s">
        <v>152</v>
      </c>
      <c r="AT387" s="44" t="s">
        <v>153</v>
      </c>
      <c r="AU387" s="44" t="s">
        <v>154</v>
      </c>
      <c r="AV387" s="44" t="s">
        <v>154</v>
      </c>
      <c r="AW387" s="44">
        <v>16580.458349</v>
      </c>
      <c r="AX387" s="44" t="s">
        <v>1213</v>
      </c>
      <c r="AY387" s="44">
        <v>16572.201412732727</v>
      </c>
      <c r="AZ387" s="44">
        <v>13940696.311516356</v>
      </c>
    </row>
    <row r="388" spans="1:52" ht="12.75" customHeight="1" x14ac:dyDescent="0.25">
      <c r="A388" s="43">
        <v>387</v>
      </c>
      <c r="B388" s="43">
        <v>34631</v>
      </c>
      <c r="C388" s="43">
        <v>34631</v>
      </c>
      <c r="D388" s="44" t="s">
        <v>221</v>
      </c>
      <c r="E388" s="44">
        <v>647.32061341630117</v>
      </c>
      <c r="F388" s="44" t="s">
        <v>222</v>
      </c>
      <c r="G388" s="44">
        <v>21439.846895999999</v>
      </c>
      <c r="H388" s="44" t="s">
        <v>223</v>
      </c>
      <c r="I388" s="44">
        <v>21439.8465578</v>
      </c>
      <c r="J388" s="43">
        <v>23394</v>
      </c>
      <c r="K388" s="44" t="s">
        <v>223</v>
      </c>
      <c r="L388" s="44" t="s">
        <v>223</v>
      </c>
      <c r="M388" s="44" t="s">
        <v>1</v>
      </c>
      <c r="N388" s="44" t="s">
        <v>145</v>
      </c>
      <c r="O388" s="44" t="s">
        <v>173</v>
      </c>
      <c r="P388" s="44" t="s">
        <v>1</v>
      </c>
      <c r="Q388" s="45">
        <v>40030</v>
      </c>
      <c r="R388" s="44" t="s">
        <v>168</v>
      </c>
      <c r="S388" s="44" t="s">
        <v>1</v>
      </c>
      <c r="T388" s="44" t="s">
        <v>1</v>
      </c>
      <c r="U388" s="44" t="s">
        <v>1</v>
      </c>
      <c r="V388" s="44" t="s">
        <v>1</v>
      </c>
      <c r="W388" s="44" t="s">
        <v>1</v>
      </c>
      <c r="X388" s="44">
        <v>0</v>
      </c>
      <c r="Y388" s="44">
        <v>0</v>
      </c>
      <c r="Z388" s="44">
        <v>0</v>
      </c>
      <c r="AA388" s="44">
        <v>0</v>
      </c>
      <c r="AB388" s="44">
        <v>0</v>
      </c>
      <c r="AC388" s="44">
        <v>0</v>
      </c>
      <c r="AD388" s="44">
        <v>0</v>
      </c>
      <c r="AE388" s="44">
        <v>0</v>
      </c>
      <c r="AF388" s="44">
        <v>0</v>
      </c>
      <c r="AG388" s="44" t="s">
        <v>1</v>
      </c>
      <c r="AH388" s="44" t="s">
        <v>1</v>
      </c>
      <c r="AI388" s="44" t="s">
        <v>1</v>
      </c>
      <c r="AJ388" s="44" t="s">
        <v>1</v>
      </c>
      <c r="AK388" s="44" t="s">
        <v>1</v>
      </c>
      <c r="AL388" s="44" t="s">
        <v>1</v>
      </c>
      <c r="AM388" s="44" t="s">
        <v>1</v>
      </c>
      <c r="AN388" s="44" t="s">
        <v>1</v>
      </c>
      <c r="AO388" s="44" t="s">
        <v>224</v>
      </c>
      <c r="AP388" s="44" t="s">
        <v>175</v>
      </c>
      <c r="AQ388" s="44" t="s">
        <v>163</v>
      </c>
      <c r="AR388" s="44" t="s">
        <v>1</v>
      </c>
      <c r="AS388" s="44" t="s">
        <v>152</v>
      </c>
      <c r="AT388" s="44" t="s">
        <v>153</v>
      </c>
      <c r="AU388" s="44" t="s">
        <v>154</v>
      </c>
      <c r="AV388" s="44" t="s">
        <v>154</v>
      </c>
      <c r="AW388" s="44">
        <v>21439.8465578</v>
      </c>
      <c r="AX388" s="44" t="s">
        <v>1213</v>
      </c>
      <c r="AY388" s="44">
        <v>21084.14524451433</v>
      </c>
      <c r="AZ388" s="44">
        <v>28193343.23171341</v>
      </c>
    </row>
    <row r="389" spans="1:52" ht="12.75" customHeight="1" x14ac:dyDescent="0.25">
      <c r="A389" s="43">
        <v>388</v>
      </c>
      <c r="B389" s="43">
        <v>35342</v>
      </c>
      <c r="C389" s="43">
        <v>35342</v>
      </c>
      <c r="D389" s="44" t="s">
        <v>1241</v>
      </c>
      <c r="E389" s="44">
        <v>16.353934644085061</v>
      </c>
      <c r="F389" s="44" t="s">
        <v>1242</v>
      </c>
      <c r="G389" s="44">
        <v>3785.7089551399999</v>
      </c>
      <c r="H389" s="44" t="s">
        <v>1243</v>
      </c>
      <c r="I389" s="44">
        <v>3785.7089124399999</v>
      </c>
      <c r="J389" s="43">
        <v>23408</v>
      </c>
      <c r="K389" s="44" t="s">
        <v>1243</v>
      </c>
      <c r="L389" s="44" t="s">
        <v>1243</v>
      </c>
      <c r="M389" s="44" t="s">
        <v>1</v>
      </c>
      <c r="N389" s="44" t="s">
        <v>145</v>
      </c>
      <c r="O389" s="44" t="s">
        <v>173</v>
      </c>
      <c r="P389" s="44" t="s">
        <v>1</v>
      </c>
      <c r="Q389" s="45">
        <v>40030</v>
      </c>
      <c r="R389" s="44" t="s">
        <v>168</v>
      </c>
      <c r="S389" s="44" t="s">
        <v>1</v>
      </c>
      <c r="T389" s="44" t="s">
        <v>1</v>
      </c>
      <c r="U389" s="44" t="s">
        <v>1</v>
      </c>
      <c r="V389" s="44" t="s">
        <v>1</v>
      </c>
      <c r="W389" s="44" t="s">
        <v>1</v>
      </c>
      <c r="X389" s="44">
        <v>0</v>
      </c>
      <c r="Y389" s="44">
        <v>0</v>
      </c>
      <c r="Z389" s="44">
        <v>0</v>
      </c>
      <c r="AA389" s="44">
        <v>0</v>
      </c>
      <c r="AB389" s="44">
        <v>0</v>
      </c>
      <c r="AC389" s="44">
        <v>0</v>
      </c>
      <c r="AD389" s="44">
        <v>0</v>
      </c>
      <c r="AE389" s="44">
        <v>0</v>
      </c>
      <c r="AF389" s="44">
        <v>0</v>
      </c>
      <c r="AG389" s="44" t="s">
        <v>1</v>
      </c>
      <c r="AH389" s="44" t="s">
        <v>1</v>
      </c>
      <c r="AI389" s="44" t="s">
        <v>1</v>
      </c>
      <c r="AJ389" s="44" t="s">
        <v>1</v>
      </c>
      <c r="AK389" s="44" t="s">
        <v>1</v>
      </c>
      <c r="AL389" s="44" t="s">
        <v>1</v>
      </c>
      <c r="AM389" s="44" t="s">
        <v>1</v>
      </c>
      <c r="AN389" s="44" t="s">
        <v>1</v>
      </c>
      <c r="AO389" s="44" t="s">
        <v>349</v>
      </c>
      <c r="AP389" s="44" t="s">
        <v>175</v>
      </c>
      <c r="AQ389" s="44" t="s">
        <v>163</v>
      </c>
      <c r="AR389" s="44" t="s">
        <v>1</v>
      </c>
      <c r="AS389" s="44" t="s">
        <v>152</v>
      </c>
      <c r="AT389" s="44" t="s">
        <v>153</v>
      </c>
      <c r="AU389" s="44" t="s">
        <v>154</v>
      </c>
      <c r="AV389" s="44" t="s">
        <v>154</v>
      </c>
      <c r="AW389" s="44">
        <v>3785.7089124399999</v>
      </c>
      <c r="AX389" s="44" t="s">
        <v>1213</v>
      </c>
      <c r="AY389" s="44">
        <v>3778.4991561976822</v>
      </c>
      <c r="AZ389" s="44">
        <v>712277.62155111972</v>
      </c>
    </row>
    <row r="390" spans="1:52" ht="12.75" customHeight="1" x14ac:dyDescent="0.25">
      <c r="A390" s="43">
        <v>389</v>
      </c>
      <c r="B390" s="43">
        <v>35478</v>
      </c>
      <c r="C390" s="43">
        <v>35478</v>
      </c>
      <c r="D390" s="44" t="s">
        <v>1244</v>
      </c>
      <c r="E390" s="44">
        <v>7.3718407104799271</v>
      </c>
      <c r="F390" s="44" t="s">
        <v>1245</v>
      </c>
      <c r="G390" s="44">
        <v>2631.8140503599998</v>
      </c>
      <c r="H390" s="44" t="s">
        <v>1246</v>
      </c>
      <c r="I390" s="44">
        <v>2631.8143515699999</v>
      </c>
      <c r="J390" s="43">
        <v>23409</v>
      </c>
      <c r="K390" s="44" t="s">
        <v>1246</v>
      </c>
      <c r="L390" s="44" t="s">
        <v>1246</v>
      </c>
      <c r="M390" s="44" t="s">
        <v>1</v>
      </c>
      <c r="N390" s="44" t="s">
        <v>145</v>
      </c>
      <c r="O390" s="44" t="s">
        <v>173</v>
      </c>
      <c r="P390" s="44" t="s">
        <v>1</v>
      </c>
      <c r="Q390" s="45">
        <v>40030</v>
      </c>
      <c r="R390" s="44" t="s">
        <v>168</v>
      </c>
      <c r="S390" s="44" t="s">
        <v>1</v>
      </c>
      <c r="T390" s="44" t="s">
        <v>1</v>
      </c>
      <c r="U390" s="44" t="s">
        <v>1</v>
      </c>
      <c r="V390" s="44" t="s">
        <v>1</v>
      </c>
      <c r="W390" s="44" t="s">
        <v>1</v>
      </c>
      <c r="X390" s="44">
        <v>0</v>
      </c>
      <c r="Y390" s="44">
        <v>0</v>
      </c>
      <c r="Z390" s="44">
        <v>0</v>
      </c>
      <c r="AA390" s="44">
        <v>0</v>
      </c>
      <c r="AB390" s="44">
        <v>0</v>
      </c>
      <c r="AC390" s="44">
        <v>0</v>
      </c>
      <c r="AD390" s="44">
        <v>0</v>
      </c>
      <c r="AE390" s="44">
        <v>0</v>
      </c>
      <c r="AF390" s="44">
        <v>0</v>
      </c>
      <c r="AG390" s="44" t="s">
        <v>1</v>
      </c>
      <c r="AH390" s="44" t="s">
        <v>1</v>
      </c>
      <c r="AI390" s="44" t="s">
        <v>1</v>
      </c>
      <c r="AJ390" s="44" t="s">
        <v>1</v>
      </c>
      <c r="AK390" s="44" t="s">
        <v>1</v>
      </c>
      <c r="AL390" s="44" t="s">
        <v>1</v>
      </c>
      <c r="AM390" s="44" t="s">
        <v>1</v>
      </c>
      <c r="AN390" s="44" t="s">
        <v>1</v>
      </c>
      <c r="AO390" s="44" t="s">
        <v>187</v>
      </c>
      <c r="AP390" s="44" t="s">
        <v>175</v>
      </c>
      <c r="AQ390" s="44" t="s">
        <v>163</v>
      </c>
      <c r="AR390" s="44" t="s">
        <v>1</v>
      </c>
      <c r="AS390" s="44" t="s">
        <v>152</v>
      </c>
      <c r="AT390" s="44" t="s">
        <v>153</v>
      </c>
      <c r="AU390" s="44" t="s">
        <v>154</v>
      </c>
      <c r="AV390" s="44" t="s">
        <v>154</v>
      </c>
      <c r="AW390" s="44">
        <v>2631.8143515699999</v>
      </c>
      <c r="AX390" s="44" t="s">
        <v>1213</v>
      </c>
      <c r="AY390" s="44">
        <v>2543.3856110860843</v>
      </c>
      <c r="AZ390" s="44">
        <v>321071.56631163048</v>
      </c>
    </row>
    <row r="391" spans="1:52" ht="12.75" customHeight="1" x14ac:dyDescent="0.25">
      <c r="A391" s="43">
        <v>390</v>
      </c>
      <c r="B391" s="43">
        <v>36270</v>
      </c>
      <c r="C391" s="43">
        <v>36270</v>
      </c>
      <c r="D391" s="44" t="s">
        <v>1247</v>
      </c>
      <c r="E391" s="44">
        <v>326.00504901168188</v>
      </c>
      <c r="F391" s="44" t="s">
        <v>1248</v>
      </c>
      <c r="G391" s="44">
        <v>19244.171375499998</v>
      </c>
      <c r="H391" s="44" t="s">
        <v>1249</v>
      </c>
      <c r="I391" s="44">
        <v>19244.171428000001</v>
      </c>
      <c r="J391" s="43">
        <v>23422</v>
      </c>
      <c r="K391" s="44" t="s">
        <v>1249</v>
      </c>
      <c r="L391" s="44" t="s">
        <v>1249</v>
      </c>
      <c r="M391" s="44" t="s">
        <v>1</v>
      </c>
      <c r="N391" s="44" t="s">
        <v>145</v>
      </c>
      <c r="O391" s="44" t="s">
        <v>173</v>
      </c>
      <c r="P391" s="44" t="s">
        <v>1</v>
      </c>
      <c r="Q391" s="45">
        <v>40030</v>
      </c>
      <c r="R391" s="44" t="s">
        <v>168</v>
      </c>
      <c r="S391" s="44" t="s">
        <v>1</v>
      </c>
      <c r="T391" s="44" t="s">
        <v>1</v>
      </c>
      <c r="U391" s="44" t="s">
        <v>1</v>
      </c>
      <c r="V391" s="44" t="s">
        <v>1</v>
      </c>
      <c r="W391" s="44" t="s">
        <v>1</v>
      </c>
      <c r="X391" s="44">
        <v>0</v>
      </c>
      <c r="Y391" s="44">
        <v>0</v>
      </c>
      <c r="Z391" s="44">
        <v>0</v>
      </c>
      <c r="AA391" s="44">
        <v>0</v>
      </c>
      <c r="AB391" s="44">
        <v>0</v>
      </c>
      <c r="AC391" s="44">
        <v>0</v>
      </c>
      <c r="AD391" s="44">
        <v>0</v>
      </c>
      <c r="AE391" s="44">
        <v>0</v>
      </c>
      <c r="AF391" s="44">
        <v>0</v>
      </c>
      <c r="AG391" s="44" t="s">
        <v>1</v>
      </c>
      <c r="AH391" s="44" t="s">
        <v>1</v>
      </c>
      <c r="AI391" s="44" t="s">
        <v>1</v>
      </c>
      <c r="AJ391" s="44" t="s">
        <v>1</v>
      </c>
      <c r="AK391" s="44" t="s">
        <v>1</v>
      </c>
      <c r="AL391" s="44" t="s">
        <v>1</v>
      </c>
      <c r="AM391" s="44" t="s">
        <v>1</v>
      </c>
      <c r="AN391" s="44" t="s">
        <v>1</v>
      </c>
      <c r="AO391" s="44" t="s">
        <v>329</v>
      </c>
      <c r="AP391" s="44" t="s">
        <v>669</v>
      </c>
      <c r="AQ391" s="44" t="s">
        <v>163</v>
      </c>
      <c r="AR391" s="44" t="s">
        <v>1</v>
      </c>
      <c r="AS391" s="44" t="s">
        <v>152</v>
      </c>
      <c r="AT391" s="44" t="s">
        <v>153</v>
      </c>
      <c r="AU391" s="44" t="s">
        <v>154</v>
      </c>
      <c r="AV391" s="44" t="s">
        <v>154</v>
      </c>
      <c r="AW391" s="44">
        <v>19244.171428000001</v>
      </c>
      <c r="AX391" s="44" t="s">
        <v>1213</v>
      </c>
      <c r="AY391" s="44">
        <v>19276.031844033314</v>
      </c>
      <c r="AZ391" s="44">
        <v>14199150.465507563</v>
      </c>
    </row>
    <row r="392" spans="1:52" ht="12.75" customHeight="1" x14ac:dyDescent="0.25">
      <c r="A392" s="43">
        <v>391</v>
      </c>
      <c r="B392" s="43">
        <v>36278</v>
      </c>
      <c r="C392" s="43">
        <v>36278</v>
      </c>
      <c r="D392" s="44" t="s">
        <v>1250</v>
      </c>
      <c r="E392" s="44">
        <v>37.360451973748944</v>
      </c>
      <c r="F392" s="44" t="s">
        <v>1251</v>
      </c>
      <c r="G392" s="44">
        <v>6687.7838439200004</v>
      </c>
      <c r="H392" s="44" t="s">
        <v>1252</v>
      </c>
      <c r="I392" s="44">
        <v>6687.78372717</v>
      </c>
      <c r="J392" s="43">
        <v>23423</v>
      </c>
      <c r="K392" s="44" t="s">
        <v>1252</v>
      </c>
      <c r="L392" s="44" t="s">
        <v>1252</v>
      </c>
      <c r="M392" s="44" t="s">
        <v>1</v>
      </c>
      <c r="N392" s="44" t="s">
        <v>145</v>
      </c>
      <c r="O392" s="44" t="s">
        <v>173</v>
      </c>
      <c r="P392" s="44" t="s">
        <v>1</v>
      </c>
      <c r="Q392" s="45">
        <v>40030</v>
      </c>
      <c r="R392" s="44" t="s">
        <v>168</v>
      </c>
      <c r="S392" s="44" t="s">
        <v>1</v>
      </c>
      <c r="T392" s="44" t="s">
        <v>1</v>
      </c>
      <c r="U392" s="44" t="s">
        <v>1</v>
      </c>
      <c r="V392" s="44" t="s">
        <v>1</v>
      </c>
      <c r="W392" s="44" t="s">
        <v>1</v>
      </c>
      <c r="X392" s="44">
        <v>0</v>
      </c>
      <c r="Y392" s="44">
        <v>0</v>
      </c>
      <c r="Z392" s="44">
        <v>0</v>
      </c>
      <c r="AA392" s="44">
        <v>0</v>
      </c>
      <c r="AB392" s="44">
        <v>0</v>
      </c>
      <c r="AC392" s="44">
        <v>0</v>
      </c>
      <c r="AD392" s="44">
        <v>0</v>
      </c>
      <c r="AE392" s="44">
        <v>0</v>
      </c>
      <c r="AF392" s="44">
        <v>0</v>
      </c>
      <c r="AG392" s="44" t="s">
        <v>1</v>
      </c>
      <c r="AH392" s="44" t="s">
        <v>1</v>
      </c>
      <c r="AI392" s="44" t="s">
        <v>1</v>
      </c>
      <c r="AJ392" s="44" t="s">
        <v>1</v>
      </c>
      <c r="AK392" s="44" t="s">
        <v>1</v>
      </c>
      <c r="AL392" s="44" t="s">
        <v>1</v>
      </c>
      <c r="AM392" s="44" t="s">
        <v>1</v>
      </c>
      <c r="AN392" s="44" t="s">
        <v>1</v>
      </c>
      <c r="AO392" s="44" t="s">
        <v>296</v>
      </c>
      <c r="AP392" s="44" t="s">
        <v>669</v>
      </c>
      <c r="AQ392" s="44" t="s">
        <v>163</v>
      </c>
      <c r="AR392" s="44" t="s">
        <v>1</v>
      </c>
      <c r="AS392" s="44" t="s">
        <v>152</v>
      </c>
      <c r="AT392" s="44" t="s">
        <v>153</v>
      </c>
      <c r="AU392" s="44" t="s">
        <v>154</v>
      </c>
      <c r="AV392" s="44" t="s">
        <v>154</v>
      </c>
      <c r="AW392" s="44">
        <v>6687.78372717</v>
      </c>
      <c r="AX392" s="44" t="s">
        <v>1213</v>
      </c>
      <c r="AY392" s="44">
        <v>6669.3036514938412</v>
      </c>
      <c r="AZ392" s="44">
        <v>1627241.3375605121</v>
      </c>
    </row>
    <row r="393" spans="1:52" ht="12.75" customHeight="1" x14ac:dyDescent="0.25">
      <c r="A393" s="43">
        <v>392</v>
      </c>
      <c r="B393" s="43">
        <v>37740</v>
      </c>
      <c r="C393" s="43">
        <v>37740</v>
      </c>
      <c r="D393" s="44" t="s">
        <v>1253</v>
      </c>
      <c r="E393" s="44">
        <v>168.25390358850069</v>
      </c>
      <c r="F393" s="44" t="s">
        <v>1254</v>
      </c>
      <c r="G393" s="44">
        <v>13925.233016599999</v>
      </c>
      <c r="H393" s="44" t="s">
        <v>1255</v>
      </c>
      <c r="I393" s="44">
        <v>13925.233052</v>
      </c>
      <c r="J393" s="43">
        <v>23359</v>
      </c>
      <c r="K393" s="44" t="s">
        <v>1255</v>
      </c>
      <c r="L393" s="44" t="s">
        <v>1255</v>
      </c>
      <c r="M393" s="44" t="s">
        <v>1</v>
      </c>
      <c r="N393" s="44" t="s">
        <v>145</v>
      </c>
      <c r="O393" s="44" t="s">
        <v>173</v>
      </c>
      <c r="P393" s="44" t="s">
        <v>1</v>
      </c>
      <c r="Q393" s="45">
        <v>40030</v>
      </c>
      <c r="R393" s="44" t="s">
        <v>168</v>
      </c>
      <c r="S393" s="44" t="s">
        <v>1</v>
      </c>
      <c r="T393" s="44" t="s">
        <v>1</v>
      </c>
      <c r="U393" s="44" t="s">
        <v>1</v>
      </c>
      <c r="V393" s="44" t="s">
        <v>1</v>
      </c>
      <c r="W393" s="44" t="s">
        <v>1</v>
      </c>
      <c r="X393" s="44">
        <v>0</v>
      </c>
      <c r="Y393" s="44">
        <v>0</v>
      </c>
      <c r="Z393" s="44">
        <v>0</v>
      </c>
      <c r="AA393" s="44">
        <v>0</v>
      </c>
      <c r="AB393" s="44">
        <v>0</v>
      </c>
      <c r="AC393" s="44">
        <v>0</v>
      </c>
      <c r="AD393" s="44">
        <v>0</v>
      </c>
      <c r="AE393" s="44">
        <v>0</v>
      </c>
      <c r="AF393" s="44">
        <v>0</v>
      </c>
      <c r="AG393" s="44" t="s">
        <v>1</v>
      </c>
      <c r="AH393" s="44" t="s">
        <v>1</v>
      </c>
      <c r="AI393" s="44" t="s">
        <v>1</v>
      </c>
      <c r="AJ393" s="44" t="s">
        <v>1</v>
      </c>
      <c r="AK393" s="44" t="s">
        <v>1</v>
      </c>
      <c r="AL393" s="44" t="s">
        <v>1</v>
      </c>
      <c r="AM393" s="44" t="s">
        <v>1</v>
      </c>
      <c r="AN393" s="44" t="s">
        <v>1</v>
      </c>
      <c r="AO393" s="44" t="s">
        <v>1</v>
      </c>
      <c r="AP393" s="44" t="s">
        <v>1</v>
      </c>
      <c r="AQ393" s="44" t="s">
        <v>1</v>
      </c>
      <c r="AR393" s="44" t="s">
        <v>1</v>
      </c>
      <c r="AS393" s="44" t="s">
        <v>152</v>
      </c>
      <c r="AT393" s="44" t="s">
        <v>153</v>
      </c>
      <c r="AU393" s="44" t="s">
        <v>154</v>
      </c>
      <c r="AV393" s="44" t="s">
        <v>154</v>
      </c>
      <c r="AW393" s="44">
        <v>13925.233052</v>
      </c>
      <c r="AX393" s="44" t="s">
        <v>1213</v>
      </c>
      <c r="AY393" s="44">
        <v>13892.768941362101</v>
      </c>
      <c r="AZ393" s="44">
        <v>7328437.0208400078</v>
      </c>
    </row>
    <row r="394" spans="1:52" ht="12.75" customHeight="1" x14ac:dyDescent="0.25">
      <c r="A394" s="43">
        <v>393</v>
      </c>
      <c r="B394" s="43">
        <v>37982</v>
      </c>
      <c r="C394" s="43">
        <v>37982</v>
      </c>
      <c r="D394" s="44" t="s">
        <v>1256</v>
      </c>
      <c r="E394" s="44">
        <v>621.86318365792476</v>
      </c>
      <c r="F394" s="44" t="s">
        <v>1257</v>
      </c>
      <c r="G394" s="44">
        <v>20615.494468500001</v>
      </c>
      <c r="H394" s="44" t="s">
        <v>1258</v>
      </c>
      <c r="I394" s="44">
        <v>20615.494042599999</v>
      </c>
      <c r="J394" s="43">
        <v>23418</v>
      </c>
      <c r="K394" s="44" t="s">
        <v>1258</v>
      </c>
      <c r="L394" s="44" t="s">
        <v>1258</v>
      </c>
      <c r="M394" s="44" t="s">
        <v>1</v>
      </c>
      <c r="N394" s="44" t="s">
        <v>145</v>
      </c>
      <c r="O394" s="44" t="s">
        <v>173</v>
      </c>
      <c r="P394" s="44" t="s">
        <v>1</v>
      </c>
      <c r="Q394" s="45">
        <v>40030</v>
      </c>
      <c r="R394" s="44" t="s">
        <v>168</v>
      </c>
      <c r="S394" s="44" t="s">
        <v>1</v>
      </c>
      <c r="T394" s="44" t="s">
        <v>1</v>
      </c>
      <c r="U394" s="44" t="s">
        <v>1</v>
      </c>
      <c r="V394" s="44" t="s">
        <v>1</v>
      </c>
      <c r="W394" s="44" t="s">
        <v>1</v>
      </c>
      <c r="X394" s="44">
        <v>0</v>
      </c>
      <c r="Y394" s="44">
        <v>0</v>
      </c>
      <c r="Z394" s="44">
        <v>0</v>
      </c>
      <c r="AA394" s="44">
        <v>0</v>
      </c>
      <c r="AB394" s="44">
        <v>0</v>
      </c>
      <c r="AC394" s="44">
        <v>0</v>
      </c>
      <c r="AD394" s="44">
        <v>0</v>
      </c>
      <c r="AE394" s="44">
        <v>0</v>
      </c>
      <c r="AF394" s="44">
        <v>0</v>
      </c>
      <c r="AG394" s="44" t="s">
        <v>1</v>
      </c>
      <c r="AH394" s="44" t="s">
        <v>1</v>
      </c>
      <c r="AI394" s="44" t="s">
        <v>1</v>
      </c>
      <c r="AJ394" s="44" t="s">
        <v>1</v>
      </c>
      <c r="AK394" s="44" t="s">
        <v>1</v>
      </c>
      <c r="AL394" s="44" t="s">
        <v>1</v>
      </c>
      <c r="AM394" s="44" t="s">
        <v>1</v>
      </c>
      <c r="AN394" s="44" t="s">
        <v>1</v>
      </c>
      <c r="AO394" s="44" t="s">
        <v>423</v>
      </c>
      <c r="AP394" s="44" t="s">
        <v>175</v>
      </c>
      <c r="AQ394" s="44" t="s">
        <v>163</v>
      </c>
      <c r="AR394" s="44" t="s">
        <v>1</v>
      </c>
      <c r="AS394" s="44" t="s">
        <v>152</v>
      </c>
      <c r="AT394" s="44" t="s">
        <v>153</v>
      </c>
      <c r="AU394" s="44" t="s">
        <v>154</v>
      </c>
      <c r="AV394" s="44" t="s">
        <v>154</v>
      </c>
      <c r="AW394" s="44">
        <v>20615.494042599999</v>
      </c>
      <c r="AX394" s="44" t="s">
        <v>1213</v>
      </c>
      <c r="AY394" s="44">
        <v>20615.494042600803</v>
      </c>
      <c r="AZ394" s="44">
        <v>27084479.035092063</v>
      </c>
    </row>
    <row r="395" spans="1:52" ht="12.75" customHeight="1" x14ac:dyDescent="0.25">
      <c r="A395" s="43">
        <v>394</v>
      </c>
      <c r="B395" s="43">
        <v>38327</v>
      </c>
      <c r="C395" s="43">
        <v>38327</v>
      </c>
      <c r="D395" s="44" t="s">
        <v>1028</v>
      </c>
      <c r="E395" s="44">
        <v>32.139050631646469</v>
      </c>
      <c r="F395" s="44" t="s">
        <v>1029</v>
      </c>
      <c r="G395" s="44">
        <v>15745.1839179</v>
      </c>
      <c r="H395" s="44" t="s">
        <v>1030</v>
      </c>
      <c r="I395" s="44">
        <v>15745.1844138</v>
      </c>
      <c r="J395" s="43">
        <v>22882</v>
      </c>
      <c r="K395" s="44" t="s">
        <v>1030</v>
      </c>
      <c r="L395" s="44" t="s">
        <v>1030</v>
      </c>
      <c r="M395" s="44" t="s">
        <v>1</v>
      </c>
      <c r="N395" s="44" t="s">
        <v>145</v>
      </c>
      <c r="O395" s="44" t="s">
        <v>173</v>
      </c>
      <c r="P395" s="44" t="s">
        <v>1</v>
      </c>
      <c r="Q395" s="45">
        <v>40030</v>
      </c>
      <c r="R395" s="44" t="s">
        <v>168</v>
      </c>
      <c r="S395" s="44" t="s">
        <v>1</v>
      </c>
      <c r="T395" s="44" t="s">
        <v>1</v>
      </c>
      <c r="U395" s="44" t="s">
        <v>1</v>
      </c>
      <c r="V395" s="44" t="s">
        <v>1</v>
      </c>
      <c r="W395" s="44" t="s">
        <v>1</v>
      </c>
      <c r="X395" s="44">
        <v>0</v>
      </c>
      <c r="Y395" s="44">
        <v>0</v>
      </c>
      <c r="Z395" s="44">
        <v>0</v>
      </c>
      <c r="AA395" s="44">
        <v>0</v>
      </c>
      <c r="AB395" s="44">
        <v>0</v>
      </c>
      <c r="AC395" s="44">
        <v>0</v>
      </c>
      <c r="AD395" s="44">
        <v>0</v>
      </c>
      <c r="AE395" s="44">
        <v>0</v>
      </c>
      <c r="AF395" s="44">
        <v>0</v>
      </c>
      <c r="AG395" s="44" t="s">
        <v>1</v>
      </c>
      <c r="AH395" s="44" t="s">
        <v>1</v>
      </c>
      <c r="AI395" s="44" t="s">
        <v>1</v>
      </c>
      <c r="AJ395" s="44" t="s">
        <v>1</v>
      </c>
      <c r="AK395" s="44" t="s">
        <v>1</v>
      </c>
      <c r="AL395" s="44" t="s">
        <v>1</v>
      </c>
      <c r="AM395" s="44" t="s">
        <v>1</v>
      </c>
      <c r="AN395" s="44" t="s">
        <v>1</v>
      </c>
      <c r="AO395" s="44" t="s">
        <v>256</v>
      </c>
      <c r="AP395" s="44" t="s">
        <v>175</v>
      </c>
      <c r="AQ395" s="44" t="s">
        <v>151</v>
      </c>
      <c r="AR395" s="44" t="s">
        <v>1</v>
      </c>
      <c r="AS395" s="44" t="s">
        <v>152</v>
      </c>
      <c r="AT395" s="44" t="s">
        <v>153</v>
      </c>
      <c r="AU395" s="44" t="s">
        <v>154</v>
      </c>
      <c r="AV395" s="44" t="s">
        <v>154</v>
      </c>
      <c r="AW395" s="44">
        <v>15745.1844138</v>
      </c>
      <c r="AX395" s="44" t="s">
        <v>1213</v>
      </c>
      <c r="AY395" s="44">
        <v>6096.5502902249673</v>
      </c>
      <c r="AZ395" s="44">
        <v>1399785.5860699762</v>
      </c>
    </row>
    <row r="396" spans="1:52" ht="12.75" customHeight="1" x14ac:dyDescent="0.25">
      <c r="A396" s="43">
        <v>395</v>
      </c>
      <c r="B396" s="43">
        <v>39757</v>
      </c>
      <c r="C396" s="43">
        <v>39757</v>
      </c>
      <c r="D396" s="44" t="s">
        <v>1259</v>
      </c>
      <c r="E396" s="44">
        <v>618.89855423299628</v>
      </c>
      <c r="F396" s="44" t="s">
        <v>1260</v>
      </c>
      <c r="G396" s="44">
        <v>20808.444159999999</v>
      </c>
      <c r="H396" s="44" t="s">
        <v>1261</v>
      </c>
      <c r="I396" s="44">
        <v>20808.443896000001</v>
      </c>
      <c r="J396" s="43">
        <v>23316</v>
      </c>
      <c r="K396" s="44" t="s">
        <v>1261</v>
      </c>
      <c r="L396" s="44" t="s">
        <v>1261</v>
      </c>
      <c r="M396" s="44" t="s">
        <v>1</v>
      </c>
      <c r="N396" s="44" t="s">
        <v>145</v>
      </c>
      <c r="O396" s="44" t="s">
        <v>173</v>
      </c>
      <c r="P396" s="44" t="s">
        <v>1</v>
      </c>
      <c r="Q396" s="45">
        <v>40030</v>
      </c>
      <c r="R396" s="44" t="s">
        <v>168</v>
      </c>
      <c r="S396" s="44" t="s">
        <v>1</v>
      </c>
      <c r="T396" s="44" t="s">
        <v>1</v>
      </c>
      <c r="U396" s="44" t="s">
        <v>1</v>
      </c>
      <c r="V396" s="44" t="s">
        <v>1</v>
      </c>
      <c r="W396" s="44" t="s">
        <v>1</v>
      </c>
      <c r="X396" s="44">
        <v>0</v>
      </c>
      <c r="Y396" s="44">
        <v>0</v>
      </c>
      <c r="Z396" s="44">
        <v>0</v>
      </c>
      <c r="AA396" s="44">
        <v>0</v>
      </c>
      <c r="AB396" s="44">
        <v>0</v>
      </c>
      <c r="AC396" s="44">
        <v>0</v>
      </c>
      <c r="AD396" s="44">
        <v>0</v>
      </c>
      <c r="AE396" s="44">
        <v>0</v>
      </c>
      <c r="AF396" s="44">
        <v>0</v>
      </c>
      <c r="AG396" s="44" t="s">
        <v>1</v>
      </c>
      <c r="AH396" s="44" t="s">
        <v>1</v>
      </c>
      <c r="AI396" s="44" t="s">
        <v>1</v>
      </c>
      <c r="AJ396" s="44" t="s">
        <v>1</v>
      </c>
      <c r="AK396" s="44" t="s">
        <v>1</v>
      </c>
      <c r="AL396" s="44" t="s">
        <v>1</v>
      </c>
      <c r="AM396" s="44" t="s">
        <v>1</v>
      </c>
      <c r="AN396" s="44" t="s">
        <v>1</v>
      </c>
      <c r="AO396" s="44" t="s">
        <v>211</v>
      </c>
      <c r="AP396" s="44" t="s">
        <v>175</v>
      </c>
      <c r="AQ396" s="44" t="s">
        <v>151</v>
      </c>
      <c r="AR396" s="44" t="s">
        <v>1</v>
      </c>
      <c r="AS396" s="44" t="s">
        <v>152</v>
      </c>
      <c r="AT396" s="44" t="s">
        <v>153</v>
      </c>
      <c r="AU396" s="44" t="s">
        <v>154</v>
      </c>
      <c r="AV396" s="44" t="s">
        <v>154</v>
      </c>
      <c r="AW396" s="44">
        <v>20808.443896000001</v>
      </c>
      <c r="AX396" s="44" t="s">
        <v>1213</v>
      </c>
      <c r="AY396" s="44">
        <v>20900.708980411724</v>
      </c>
      <c r="AZ396" s="44">
        <v>26954773.831386153</v>
      </c>
    </row>
    <row r="397" spans="1:52" ht="12.75" customHeight="1" x14ac:dyDescent="0.25">
      <c r="A397" s="43">
        <v>396</v>
      </c>
      <c r="B397" s="43">
        <v>40583</v>
      </c>
      <c r="C397" s="43">
        <v>40583</v>
      </c>
      <c r="D397" s="44" t="s">
        <v>1262</v>
      </c>
      <c r="E397" s="44">
        <v>630.159998941239</v>
      </c>
      <c r="F397" s="44" t="s">
        <v>1263</v>
      </c>
      <c r="G397" s="44">
        <v>20986.6931472</v>
      </c>
      <c r="H397" s="44" t="s">
        <v>1264</v>
      </c>
      <c r="I397" s="44">
        <v>20986.693020999999</v>
      </c>
      <c r="J397" s="43">
        <v>23342</v>
      </c>
      <c r="K397" s="44" t="s">
        <v>1264</v>
      </c>
      <c r="L397" s="44" t="s">
        <v>1264</v>
      </c>
      <c r="M397" s="44" t="s">
        <v>1</v>
      </c>
      <c r="N397" s="44" t="s">
        <v>145</v>
      </c>
      <c r="O397" s="44" t="s">
        <v>173</v>
      </c>
      <c r="P397" s="44" t="s">
        <v>1</v>
      </c>
      <c r="Q397" s="45">
        <v>40030</v>
      </c>
      <c r="R397" s="44" t="s">
        <v>168</v>
      </c>
      <c r="S397" s="44" t="s">
        <v>1</v>
      </c>
      <c r="T397" s="44" t="s">
        <v>1</v>
      </c>
      <c r="U397" s="44" t="s">
        <v>1</v>
      </c>
      <c r="V397" s="44" t="s">
        <v>1</v>
      </c>
      <c r="W397" s="44" t="s">
        <v>1</v>
      </c>
      <c r="X397" s="44">
        <v>0</v>
      </c>
      <c r="Y397" s="44">
        <v>0</v>
      </c>
      <c r="Z397" s="44">
        <v>0</v>
      </c>
      <c r="AA397" s="44">
        <v>0</v>
      </c>
      <c r="AB397" s="44">
        <v>0</v>
      </c>
      <c r="AC397" s="44">
        <v>0</v>
      </c>
      <c r="AD397" s="44">
        <v>0</v>
      </c>
      <c r="AE397" s="44">
        <v>0</v>
      </c>
      <c r="AF397" s="44">
        <v>0</v>
      </c>
      <c r="AG397" s="44" t="s">
        <v>1</v>
      </c>
      <c r="AH397" s="44" t="s">
        <v>1</v>
      </c>
      <c r="AI397" s="44" t="s">
        <v>1</v>
      </c>
      <c r="AJ397" s="44" t="s">
        <v>1</v>
      </c>
      <c r="AK397" s="44" t="s">
        <v>1</v>
      </c>
      <c r="AL397" s="44" t="s">
        <v>1</v>
      </c>
      <c r="AM397" s="44" t="s">
        <v>1</v>
      </c>
      <c r="AN397" s="44" t="s">
        <v>1</v>
      </c>
      <c r="AO397" s="44" t="s">
        <v>204</v>
      </c>
      <c r="AP397" s="44" t="s">
        <v>175</v>
      </c>
      <c r="AQ397" s="44" t="s">
        <v>151</v>
      </c>
      <c r="AR397" s="44" t="s">
        <v>1</v>
      </c>
      <c r="AS397" s="44" t="s">
        <v>152</v>
      </c>
      <c r="AT397" s="44" t="s">
        <v>153</v>
      </c>
      <c r="AU397" s="44" t="s">
        <v>154</v>
      </c>
      <c r="AV397" s="44" t="s">
        <v>154</v>
      </c>
      <c r="AW397" s="44">
        <v>20986.693020999999</v>
      </c>
      <c r="AX397" s="44" t="s">
        <v>1213</v>
      </c>
      <c r="AY397" s="44">
        <v>20991.065721362269</v>
      </c>
      <c r="AZ397" s="44">
        <v>27445471.896876074</v>
      </c>
    </row>
    <row r="398" spans="1:52" ht="12.75" customHeight="1" x14ac:dyDescent="0.25">
      <c r="A398" s="43">
        <v>397</v>
      </c>
      <c r="B398" s="43">
        <v>40609</v>
      </c>
      <c r="C398" s="43">
        <v>40609</v>
      </c>
      <c r="D398" s="44" t="s">
        <v>1265</v>
      </c>
      <c r="E398" s="44">
        <v>642.22151398846393</v>
      </c>
      <c r="F398" s="44" t="s">
        <v>1266</v>
      </c>
      <c r="G398" s="44">
        <v>21195.481852500001</v>
      </c>
      <c r="H398" s="44" t="s">
        <v>1267</v>
      </c>
      <c r="I398" s="44">
        <v>21195.4816741</v>
      </c>
      <c r="J398" s="43">
        <v>23317</v>
      </c>
      <c r="K398" s="44" t="s">
        <v>1267</v>
      </c>
      <c r="L398" s="44" t="s">
        <v>1267</v>
      </c>
      <c r="M398" s="44" t="s">
        <v>1</v>
      </c>
      <c r="N398" s="44" t="s">
        <v>145</v>
      </c>
      <c r="O398" s="44" t="s">
        <v>173</v>
      </c>
      <c r="P398" s="44" t="s">
        <v>1</v>
      </c>
      <c r="Q398" s="45">
        <v>40030</v>
      </c>
      <c r="R398" s="44" t="s">
        <v>168</v>
      </c>
      <c r="S398" s="44" t="s">
        <v>1</v>
      </c>
      <c r="T398" s="44" t="s">
        <v>1</v>
      </c>
      <c r="U398" s="44" t="s">
        <v>1</v>
      </c>
      <c r="V398" s="44" t="s">
        <v>1</v>
      </c>
      <c r="W398" s="44" t="s">
        <v>1</v>
      </c>
      <c r="X398" s="44">
        <v>0</v>
      </c>
      <c r="Y398" s="44">
        <v>0</v>
      </c>
      <c r="Z398" s="44">
        <v>0</v>
      </c>
      <c r="AA398" s="44">
        <v>0</v>
      </c>
      <c r="AB398" s="44">
        <v>0</v>
      </c>
      <c r="AC398" s="44">
        <v>0</v>
      </c>
      <c r="AD398" s="44">
        <v>0</v>
      </c>
      <c r="AE398" s="44">
        <v>0</v>
      </c>
      <c r="AF398" s="44">
        <v>0</v>
      </c>
      <c r="AG398" s="44" t="s">
        <v>1</v>
      </c>
      <c r="AH398" s="44" t="s">
        <v>1</v>
      </c>
      <c r="AI398" s="44" t="s">
        <v>1</v>
      </c>
      <c r="AJ398" s="44" t="s">
        <v>1</v>
      </c>
      <c r="AK398" s="44" t="s">
        <v>1</v>
      </c>
      <c r="AL398" s="44" t="s">
        <v>1</v>
      </c>
      <c r="AM398" s="44" t="s">
        <v>1</v>
      </c>
      <c r="AN398" s="44" t="s">
        <v>1</v>
      </c>
      <c r="AO398" s="44" t="s">
        <v>187</v>
      </c>
      <c r="AP398" s="44" t="s">
        <v>175</v>
      </c>
      <c r="AQ398" s="44" t="s">
        <v>151</v>
      </c>
      <c r="AR398" s="44" t="s">
        <v>1</v>
      </c>
      <c r="AS398" s="44" t="s">
        <v>152</v>
      </c>
      <c r="AT398" s="44" t="s">
        <v>153</v>
      </c>
      <c r="AU398" s="44" t="s">
        <v>154</v>
      </c>
      <c r="AV398" s="44" t="s">
        <v>154</v>
      </c>
      <c r="AW398" s="44">
        <v>21195.4816741</v>
      </c>
      <c r="AX398" s="44" t="s">
        <v>1213</v>
      </c>
      <c r="AY398" s="44">
        <v>21195.481674085291</v>
      </c>
      <c r="AZ398" s="44">
        <v>27970905.445024546</v>
      </c>
    </row>
    <row r="399" spans="1:52" ht="12.75" customHeight="1" x14ac:dyDescent="0.25">
      <c r="A399" s="43">
        <v>398</v>
      </c>
      <c r="B399" s="43">
        <v>40636</v>
      </c>
      <c r="C399" s="43">
        <v>40636</v>
      </c>
      <c r="D399" s="44" t="s">
        <v>1268</v>
      </c>
      <c r="E399" s="44">
        <v>7.1186128088357954</v>
      </c>
      <c r="F399" s="44" t="s">
        <v>1269</v>
      </c>
      <c r="G399" s="44">
        <v>2844.4126456200001</v>
      </c>
      <c r="H399" s="44" t="s">
        <v>1270</v>
      </c>
      <c r="I399" s="44">
        <v>2844.4122170199998</v>
      </c>
      <c r="J399" s="43">
        <v>23410</v>
      </c>
      <c r="K399" s="44" t="s">
        <v>1270</v>
      </c>
      <c r="L399" s="44" t="s">
        <v>1270</v>
      </c>
      <c r="M399" s="44" t="s">
        <v>1</v>
      </c>
      <c r="N399" s="44" t="s">
        <v>145</v>
      </c>
      <c r="O399" s="44" t="s">
        <v>173</v>
      </c>
      <c r="P399" s="44" t="s">
        <v>1</v>
      </c>
      <c r="Q399" s="45">
        <v>40030</v>
      </c>
      <c r="R399" s="44" t="s">
        <v>168</v>
      </c>
      <c r="S399" s="44" t="s">
        <v>1</v>
      </c>
      <c r="T399" s="44" t="s">
        <v>1</v>
      </c>
      <c r="U399" s="44" t="s">
        <v>1</v>
      </c>
      <c r="V399" s="44" t="s">
        <v>1</v>
      </c>
      <c r="W399" s="44" t="s">
        <v>1</v>
      </c>
      <c r="X399" s="44">
        <v>0</v>
      </c>
      <c r="Y399" s="44">
        <v>0</v>
      </c>
      <c r="Z399" s="44">
        <v>0</v>
      </c>
      <c r="AA399" s="44">
        <v>0</v>
      </c>
      <c r="AB399" s="44">
        <v>0</v>
      </c>
      <c r="AC399" s="44">
        <v>0</v>
      </c>
      <c r="AD399" s="44">
        <v>0</v>
      </c>
      <c r="AE399" s="44">
        <v>0</v>
      </c>
      <c r="AF399" s="44">
        <v>0</v>
      </c>
      <c r="AG399" s="44" t="s">
        <v>1</v>
      </c>
      <c r="AH399" s="44" t="s">
        <v>1</v>
      </c>
      <c r="AI399" s="44" t="s">
        <v>1</v>
      </c>
      <c r="AJ399" s="44" t="s">
        <v>1</v>
      </c>
      <c r="AK399" s="44" t="s">
        <v>1</v>
      </c>
      <c r="AL399" s="44" t="s">
        <v>1</v>
      </c>
      <c r="AM399" s="44" t="s">
        <v>1</v>
      </c>
      <c r="AN399" s="44" t="s">
        <v>1</v>
      </c>
      <c r="AO399" s="44" t="s">
        <v>187</v>
      </c>
      <c r="AP399" s="44" t="s">
        <v>175</v>
      </c>
      <c r="AQ399" s="44" t="s">
        <v>163</v>
      </c>
      <c r="AR399" s="44" t="s">
        <v>1</v>
      </c>
      <c r="AS399" s="44" t="s">
        <v>152</v>
      </c>
      <c r="AT399" s="44" t="s">
        <v>153</v>
      </c>
      <c r="AU399" s="44" t="s">
        <v>154</v>
      </c>
      <c r="AV399" s="44" t="s">
        <v>154</v>
      </c>
      <c r="AW399" s="44">
        <v>2844.4122170199998</v>
      </c>
      <c r="AX399" s="44" t="s">
        <v>1213</v>
      </c>
      <c r="AY399" s="44">
        <v>2725.8033526648878</v>
      </c>
      <c r="AZ399" s="44">
        <v>310042.17370996386</v>
      </c>
    </row>
    <row r="400" spans="1:52" ht="12.75" customHeight="1" x14ac:dyDescent="0.25">
      <c r="A400" s="43">
        <v>399</v>
      </c>
      <c r="B400" s="43">
        <v>41205</v>
      </c>
      <c r="C400" s="43">
        <v>41205</v>
      </c>
      <c r="D400" s="44" t="s">
        <v>815</v>
      </c>
      <c r="E400" s="44">
        <v>55.593588454249286</v>
      </c>
      <c r="F400" s="44" t="s">
        <v>816</v>
      </c>
      <c r="G400" s="44">
        <v>17460.262667700001</v>
      </c>
      <c r="H400" s="44" t="s">
        <v>817</v>
      </c>
      <c r="I400" s="44">
        <v>17460.2627603</v>
      </c>
      <c r="J400" s="43">
        <v>23360</v>
      </c>
      <c r="K400" s="44" t="s">
        <v>817</v>
      </c>
      <c r="L400" s="44" t="s">
        <v>817</v>
      </c>
      <c r="M400" s="44" t="s">
        <v>1</v>
      </c>
      <c r="N400" s="44" t="s">
        <v>145</v>
      </c>
      <c r="O400" s="44" t="s">
        <v>173</v>
      </c>
      <c r="P400" s="44" t="s">
        <v>1</v>
      </c>
      <c r="Q400" s="45">
        <v>40030</v>
      </c>
      <c r="R400" s="44" t="s">
        <v>168</v>
      </c>
      <c r="S400" s="44" t="s">
        <v>1</v>
      </c>
      <c r="T400" s="44" t="s">
        <v>1</v>
      </c>
      <c r="U400" s="44" t="s">
        <v>1</v>
      </c>
      <c r="V400" s="44" t="s">
        <v>1</v>
      </c>
      <c r="W400" s="44" t="s">
        <v>1</v>
      </c>
      <c r="X400" s="44">
        <v>0</v>
      </c>
      <c r="Y400" s="44">
        <v>0</v>
      </c>
      <c r="Z400" s="44">
        <v>0</v>
      </c>
      <c r="AA400" s="44">
        <v>0</v>
      </c>
      <c r="AB400" s="44">
        <v>0</v>
      </c>
      <c r="AC400" s="44">
        <v>0</v>
      </c>
      <c r="AD400" s="44">
        <v>0</v>
      </c>
      <c r="AE400" s="44">
        <v>0</v>
      </c>
      <c r="AF400" s="44">
        <v>0</v>
      </c>
      <c r="AG400" s="44" t="s">
        <v>1</v>
      </c>
      <c r="AH400" s="44" t="s">
        <v>1</v>
      </c>
      <c r="AI400" s="44" t="s">
        <v>1</v>
      </c>
      <c r="AJ400" s="44" t="s">
        <v>1</v>
      </c>
      <c r="AK400" s="44" t="s">
        <v>1</v>
      </c>
      <c r="AL400" s="44" t="s">
        <v>1</v>
      </c>
      <c r="AM400" s="44" t="s">
        <v>1</v>
      </c>
      <c r="AN400" s="44" t="s">
        <v>1</v>
      </c>
      <c r="AO400" s="44" t="s">
        <v>232</v>
      </c>
      <c r="AP400" s="44" t="s">
        <v>669</v>
      </c>
      <c r="AQ400" s="44" t="s">
        <v>151</v>
      </c>
      <c r="AR400" s="44" t="s">
        <v>1</v>
      </c>
      <c r="AS400" s="44" t="s">
        <v>152</v>
      </c>
      <c r="AT400" s="44" t="s">
        <v>153</v>
      </c>
      <c r="AU400" s="44" t="s">
        <v>154</v>
      </c>
      <c r="AV400" s="44" t="s">
        <v>154</v>
      </c>
      <c r="AW400" s="44">
        <v>17460.2627603</v>
      </c>
      <c r="AX400" s="44" t="s">
        <v>1213</v>
      </c>
      <c r="AY400" s="44">
        <v>7821.9230953424994</v>
      </c>
      <c r="AZ400" s="44">
        <v>2421296.9445663891</v>
      </c>
    </row>
    <row r="401" spans="1:52" ht="12.75" customHeight="1" x14ac:dyDescent="0.25">
      <c r="A401" s="43">
        <v>400</v>
      </c>
      <c r="B401" s="43">
        <v>41580</v>
      </c>
      <c r="C401" s="43">
        <v>41580</v>
      </c>
      <c r="D401" s="44" t="s">
        <v>842</v>
      </c>
      <c r="E401" s="44">
        <v>3.951063326931636</v>
      </c>
      <c r="F401" s="44" t="s">
        <v>843</v>
      </c>
      <c r="G401" s="44">
        <v>11352.8034998</v>
      </c>
      <c r="H401" s="44" t="s">
        <v>844</v>
      </c>
      <c r="I401" s="44">
        <v>11352.803731399999</v>
      </c>
      <c r="J401" s="43">
        <v>23347</v>
      </c>
      <c r="K401" s="44" t="s">
        <v>844</v>
      </c>
      <c r="L401" s="44" t="s">
        <v>844</v>
      </c>
      <c r="M401" s="44" t="s">
        <v>1</v>
      </c>
      <c r="N401" s="44" t="s">
        <v>145</v>
      </c>
      <c r="O401" s="44" t="s">
        <v>173</v>
      </c>
      <c r="P401" s="44" t="s">
        <v>1</v>
      </c>
      <c r="Q401" s="45">
        <v>40030</v>
      </c>
      <c r="R401" s="44" t="s">
        <v>168</v>
      </c>
      <c r="S401" s="44" t="s">
        <v>1</v>
      </c>
      <c r="T401" s="44" t="s">
        <v>1</v>
      </c>
      <c r="U401" s="44" t="s">
        <v>1</v>
      </c>
      <c r="V401" s="44" t="s">
        <v>1</v>
      </c>
      <c r="W401" s="44" t="s">
        <v>1</v>
      </c>
      <c r="X401" s="44">
        <v>0</v>
      </c>
      <c r="Y401" s="44">
        <v>0</v>
      </c>
      <c r="Z401" s="44">
        <v>0</v>
      </c>
      <c r="AA401" s="44">
        <v>0</v>
      </c>
      <c r="AB401" s="44">
        <v>0</v>
      </c>
      <c r="AC401" s="44">
        <v>0</v>
      </c>
      <c r="AD401" s="44">
        <v>0</v>
      </c>
      <c r="AE401" s="44">
        <v>0</v>
      </c>
      <c r="AF401" s="44">
        <v>0</v>
      </c>
      <c r="AG401" s="44" t="s">
        <v>1</v>
      </c>
      <c r="AH401" s="44" t="s">
        <v>1</v>
      </c>
      <c r="AI401" s="44" t="s">
        <v>1</v>
      </c>
      <c r="AJ401" s="44" t="s">
        <v>1</v>
      </c>
      <c r="AK401" s="44" t="s">
        <v>1</v>
      </c>
      <c r="AL401" s="44" t="s">
        <v>1</v>
      </c>
      <c r="AM401" s="44" t="s">
        <v>1</v>
      </c>
      <c r="AN401" s="44" t="s">
        <v>1</v>
      </c>
      <c r="AO401" s="44" t="s">
        <v>228</v>
      </c>
      <c r="AP401" s="44" t="s">
        <v>669</v>
      </c>
      <c r="AQ401" s="44" t="s">
        <v>151</v>
      </c>
      <c r="AR401" s="44" t="s">
        <v>1</v>
      </c>
      <c r="AS401" s="44" t="s">
        <v>152</v>
      </c>
      <c r="AT401" s="44" t="s">
        <v>153</v>
      </c>
      <c r="AU401" s="44" t="s">
        <v>154</v>
      </c>
      <c r="AV401" s="44" t="s">
        <v>154</v>
      </c>
      <c r="AW401" s="44">
        <v>11352.803731399999</v>
      </c>
      <c r="AX401" s="44" t="s">
        <v>1213</v>
      </c>
      <c r="AY401" s="44">
        <v>1682.9534958388433</v>
      </c>
      <c r="AZ401" s="44">
        <v>172081.77856770414</v>
      </c>
    </row>
    <row r="402" spans="1:52" ht="12.75" customHeight="1" x14ac:dyDescent="0.25">
      <c r="A402" s="43">
        <v>401</v>
      </c>
      <c r="B402" s="43">
        <v>41754</v>
      </c>
      <c r="C402" s="43">
        <v>41754</v>
      </c>
      <c r="D402" s="44" t="s">
        <v>1271</v>
      </c>
      <c r="E402" s="44">
        <v>80.175911421548477</v>
      </c>
      <c r="F402" s="44" t="s">
        <v>1272</v>
      </c>
      <c r="G402" s="44">
        <v>9045.0257419200007</v>
      </c>
      <c r="H402" s="44" t="s">
        <v>1273</v>
      </c>
      <c r="I402" s="44">
        <v>9045.0253936099998</v>
      </c>
      <c r="J402" s="43">
        <v>23393</v>
      </c>
      <c r="K402" s="44" t="s">
        <v>1273</v>
      </c>
      <c r="L402" s="44" t="s">
        <v>1273</v>
      </c>
      <c r="M402" s="44" t="s">
        <v>1</v>
      </c>
      <c r="N402" s="44" t="s">
        <v>145</v>
      </c>
      <c r="O402" s="44" t="s">
        <v>173</v>
      </c>
      <c r="P402" s="44" t="s">
        <v>1</v>
      </c>
      <c r="Q402" s="45">
        <v>40030</v>
      </c>
      <c r="R402" s="44" t="s">
        <v>168</v>
      </c>
      <c r="S402" s="44" t="s">
        <v>1</v>
      </c>
      <c r="T402" s="44" t="s">
        <v>1</v>
      </c>
      <c r="U402" s="44" t="s">
        <v>1</v>
      </c>
      <c r="V402" s="44" t="s">
        <v>1</v>
      </c>
      <c r="W402" s="44" t="s">
        <v>1</v>
      </c>
      <c r="X402" s="44">
        <v>0</v>
      </c>
      <c r="Y402" s="44">
        <v>0</v>
      </c>
      <c r="Z402" s="44">
        <v>0</v>
      </c>
      <c r="AA402" s="44">
        <v>0</v>
      </c>
      <c r="AB402" s="44">
        <v>0</v>
      </c>
      <c r="AC402" s="44">
        <v>0</v>
      </c>
      <c r="AD402" s="44">
        <v>0</v>
      </c>
      <c r="AE402" s="44">
        <v>0</v>
      </c>
      <c r="AF402" s="44">
        <v>0</v>
      </c>
      <c r="AG402" s="44" t="s">
        <v>1</v>
      </c>
      <c r="AH402" s="44" t="s">
        <v>1</v>
      </c>
      <c r="AI402" s="44" t="s">
        <v>1</v>
      </c>
      <c r="AJ402" s="44" t="s">
        <v>1</v>
      </c>
      <c r="AK402" s="44" t="s">
        <v>1</v>
      </c>
      <c r="AL402" s="44" t="s">
        <v>1</v>
      </c>
      <c r="AM402" s="44" t="s">
        <v>1</v>
      </c>
      <c r="AN402" s="44" t="s">
        <v>1</v>
      </c>
      <c r="AO402" s="44" t="s">
        <v>304</v>
      </c>
      <c r="AP402" s="44" t="s">
        <v>175</v>
      </c>
      <c r="AQ402" s="44" t="s">
        <v>163</v>
      </c>
      <c r="AR402" s="44" t="s">
        <v>1</v>
      </c>
      <c r="AS402" s="44" t="s">
        <v>152</v>
      </c>
      <c r="AT402" s="44" t="s">
        <v>153</v>
      </c>
      <c r="AU402" s="44" t="s">
        <v>154</v>
      </c>
      <c r="AV402" s="44" t="s">
        <v>154</v>
      </c>
      <c r="AW402" s="44">
        <v>9045.0253936099998</v>
      </c>
      <c r="AX402" s="44" t="s">
        <v>1213</v>
      </c>
      <c r="AY402" s="44">
        <v>9045.0253936110312</v>
      </c>
      <c r="AZ402" s="44">
        <v>3491983.6515932484</v>
      </c>
    </row>
    <row r="403" spans="1:52" ht="12.75" customHeight="1" x14ac:dyDescent="0.25">
      <c r="A403" s="43">
        <v>402</v>
      </c>
      <c r="B403" s="43">
        <v>41914</v>
      </c>
      <c r="C403" s="43">
        <v>41914</v>
      </c>
      <c r="D403" s="44" t="s">
        <v>732</v>
      </c>
      <c r="E403" s="44">
        <v>159.12860435354614</v>
      </c>
      <c r="F403" s="44" t="s">
        <v>733</v>
      </c>
      <c r="G403" s="44">
        <v>25041.746168199999</v>
      </c>
      <c r="H403" s="44" t="s">
        <v>734</v>
      </c>
      <c r="I403" s="44">
        <v>25041.7463809</v>
      </c>
      <c r="J403" s="43">
        <v>23336</v>
      </c>
      <c r="K403" s="44" t="s">
        <v>734</v>
      </c>
      <c r="L403" s="44" t="s">
        <v>734</v>
      </c>
      <c r="M403" s="44" t="s">
        <v>1</v>
      </c>
      <c r="N403" s="44" t="s">
        <v>145</v>
      </c>
      <c r="O403" s="44" t="s">
        <v>173</v>
      </c>
      <c r="P403" s="44" t="s">
        <v>1</v>
      </c>
      <c r="Q403" s="45">
        <v>40030</v>
      </c>
      <c r="R403" s="44" t="s">
        <v>168</v>
      </c>
      <c r="S403" s="44" t="s">
        <v>1</v>
      </c>
      <c r="T403" s="44" t="s">
        <v>1</v>
      </c>
      <c r="U403" s="44" t="s">
        <v>1</v>
      </c>
      <c r="V403" s="44" t="s">
        <v>1</v>
      </c>
      <c r="W403" s="44" t="s">
        <v>1</v>
      </c>
      <c r="X403" s="44">
        <v>0</v>
      </c>
      <c r="Y403" s="44">
        <v>0</v>
      </c>
      <c r="Z403" s="44">
        <v>0</v>
      </c>
      <c r="AA403" s="44">
        <v>0</v>
      </c>
      <c r="AB403" s="44">
        <v>0</v>
      </c>
      <c r="AC403" s="44">
        <v>0</v>
      </c>
      <c r="AD403" s="44">
        <v>0</v>
      </c>
      <c r="AE403" s="44">
        <v>0</v>
      </c>
      <c r="AF403" s="44">
        <v>0</v>
      </c>
      <c r="AG403" s="44" t="s">
        <v>1</v>
      </c>
      <c r="AH403" s="44" t="s">
        <v>1</v>
      </c>
      <c r="AI403" s="44" t="s">
        <v>1</v>
      </c>
      <c r="AJ403" s="44" t="s">
        <v>1</v>
      </c>
      <c r="AK403" s="44" t="s">
        <v>1</v>
      </c>
      <c r="AL403" s="44" t="s">
        <v>1</v>
      </c>
      <c r="AM403" s="44" t="s">
        <v>1</v>
      </c>
      <c r="AN403" s="44" t="s">
        <v>1</v>
      </c>
      <c r="AO403" s="44" t="s">
        <v>423</v>
      </c>
      <c r="AP403" s="44" t="s">
        <v>175</v>
      </c>
      <c r="AQ403" s="44" t="s">
        <v>151</v>
      </c>
      <c r="AR403" s="44" t="s">
        <v>1</v>
      </c>
      <c r="AS403" s="44" t="s">
        <v>152</v>
      </c>
      <c r="AT403" s="44" t="s">
        <v>153</v>
      </c>
      <c r="AU403" s="44" t="s">
        <v>154</v>
      </c>
      <c r="AV403" s="44" t="s">
        <v>154</v>
      </c>
      <c r="AW403" s="44">
        <v>25041.7463809</v>
      </c>
      <c r="AX403" s="44" t="s">
        <v>1213</v>
      </c>
      <c r="AY403" s="44">
        <v>13600.4002810444</v>
      </c>
      <c r="AZ403" s="44">
        <v>6930625.7125674319</v>
      </c>
    </row>
    <row r="404" spans="1:52" ht="12.75" customHeight="1" x14ac:dyDescent="0.25">
      <c r="A404" s="43">
        <v>403</v>
      </c>
      <c r="B404" s="43">
        <v>42131</v>
      </c>
      <c r="C404" s="43">
        <v>42131</v>
      </c>
      <c r="D404" s="44" t="s">
        <v>848</v>
      </c>
      <c r="E404" s="44">
        <v>26.906624834045921</v>
      </c>
      <c r="F404" s="44" t="s">
        <v>849</v>
      </c>
      <c r="G404" s="44">
        <v>21284.507593599999</v>
      </c>
      <c r="H404" s="44" t="s">
        <v>850</v>
      </c>
      <c r="I404" s="44">
        <v>21284.5080681</v>
      </c>
      <c r="J404" s="43">
        <v>23349</v>
      </c>
      <c r="K404" s="44" t="s">
        <v>850</v>
      </c>
      <c r="L404" s="44" t="s">
        <v>850</v>
      </c>
      <c r="M404" s="44" t="s">
        <v>1</v>
      </c>
      <c r="N404" s="44" t="s">
        <v>145</v>
      </c>
      <c r="O404" s="44" t="s">
        <v>173</v>
      </c>
      <c r="P404" s="44" t="s">
        <v>1</v>
      </c>
      <c r="Q404" s="45">
        <v>40030</v>
      </c>
      <c r="R404" s="44" t="s">
        <v>168</v>
      </c>
      <c r="S404" s="44" t="s">
        <v>1</v>
      </c>
      <c r="T404" s="44" t="s">
        <v>1</v>
      </c>
      <c r="U404" s="44" t="s">
        <v>1</v>
      </c>
      <c r="V404" s="44" t="s">
        <v>1</v>
      </c>
      <c r="W404" s="44" t="s">
        <v>1</v>
      </c>
      <c r="X404" s="44">
        <v>0</v>
      </c>
      <c r="Y404" s="44">
        <v>0</v>
      </c>
      <c r="Z404" s="44">
        <v>0</v>
      </c>
      <c r="AA404" s="44">
        <v>0</v>
      </c>
      <c r="AB404" s="44">
        <v>0</v>
      </c>
      <c r="AC404" s="44">
        <v>0</v>
      </c>
      <c r="AD404" s="44">
        <v>0</v>
      </c>
      <c r="AE404" s="44">
        <v>0</v>
      </c>
      <c r="AF404" s="44">
        <v>0</v>
      </c>
      <c r="AG404" s="44" t="s">
        <v>1</v>
      </c>
      <c r="AH404" s="44" t="s">
        <v>1</v>
      </c>
      <c r="AI404" s="44" t="s">
        <v>1</v>
      </c>
      <c r="AJ404" s="44" t="s">
        <v>1</v>
      </c>
      <c r="AK404" s="44" t="s">
        <v>1</v>
      </c>
      <c r="AL404" s="44" t="s">
        <v>1</v>
      </c>
      <c r="AM404" s="44" t="s">
        <v>1</v>
      </c>
      <c r="AN404" s="44" t="s">
        <v>1</v>
      </c>
      <c r="AO404" s="44" t="s">
        <v>363</v>
      </c>
      <c r="AP404" s="44" t="s">
        <v>669</v>
      </c>
      <c r="AQ404" s="44" t="s">
        <v>151</v>
      </c>
      <c r="AR404" s="44" t="s">
        <v>1</v>
      </c>
      <c r="AS404" s="44" t="s">
        <v>152</v>
      </c>
      <c r="AT404" s="44" t="s">
        <v>153</v>
      </c>
      <c r="AU404" s="44" t="s">
        <v>154</v>
      </c>
      <c r="AV404" s="44" t="s">
        <v>154</v>
      </c>
      <c r="AW404" s="44">
        <v>21284.5080681</v>
      </c>
      <c r="AX404" s="44" t="s">
        <v>1213</v>
      </c>
      <c r="AY404" s="44">
        <v>10348.658510441197</v>
      </c>
      <c r="AZ404" s="44">
        <v>1171868.5410965451</v>
      </c>
    </row>
    <row r="405" spans="1:52" ht="12.75" customHeight="1" x14ac:dyDescent="0.25">
      <c r="A405" s="43">
        <v>404</v>
      </c>
      <c r="B405" s="43">
        <v>42139</v>
      </c>
      <c r="C405" s="43">
        <v>42139</v>
      </c>
      <c r="D405" s="44" t="s">
        <v>851</v>
      </c>
      <c r="E405" s="44">
        <v>628.92113390097393</v>
      </c>
      <c r="F405" s="44" t="s">
        <v>852</v>
      </c>
      <c r="G405" s="44">
        <v>20951.941076700001</v>
      </c>
      <c r="H405" s="44" t="s">
        <v>853</v>
      </c>
      <c r="I405" s="44">
        <v>20951.940805599999</v>
      </c>
      <c r="J405" s="43">
        <v>23340</v>
      </c>
      <c r="K405" s="44" t="s">
        <v>853</v>
      </c>
      <c r="L405" s="44" t="s">
        <v>853</v>
      </c>
      <c r="M405" s="44" t="s">
        <v>1</v>
      </c>
      <c r="N405" s="44" t="s">
        <v>145</v>
      </c>
      <c r="O405" s="44" t="s">
        <v>173</v>
      </c>
      <c r="P405" s="44" t="s">
        <v>1</v>
      </c>
      <c r="Q405" s="45">
        <v>40030</v>
      </c>
      <c r="R405" s="44" t="s">
        <v>168</v>
      </c>
      <c r="S405" s="44" t="s">
        <v>1</v>
      </c>
      <c r="T405" s="44" t="s">
        <v>1</v>
      </c>
      <c r="U405" s="44" t="s">
        <v>1</v>
      </c>
      <c r="V405" s="44" t="s">
        <v>1</v>
      </c>
      <c r="W405" s="44" t="s">
        <v>1</v>
      </c>
      <c r="X405" s="44">
        <v>0</v>
      </c>
      <c r="Y405" s="44">
        <v>0</v>
      </c>
      <c r="Z405" s="44">
        <v>0</v>
      </c>
      <c r="AA405" s="44">
        <v>0</v>
      </c>
      <c r="AB405" s="44">
        <v>0</v>
      </c>
      <c r="AC405" s="44">
        <v>0</v>
      </c>
      <c r="AD405" s="44">
        <v>0</v>
      </c>
      <c r="AE405" s="44">
        <v>0</v>
      </c>
      <c r="AF405" s="44">
        <v>0</v>
      </c>
      <c r="AG405" s="44" t="s">
        <v>1</v>
      </c>
      <c r="AH405" s="44" t="s">
        <v>1</v>
      </c>
      <c r="AI405" s="44" t="s">
        <v>1</v>
      </c>
      <c r="AJ405" s="44" t="s">
        <v>1</v>
      </c>
      <c r="AK405" s="44" t="s">
        <v>1</v>
      </c>
      <c r="AL405" s="44" t="s">
        <v>1</v>
      </c>
      <c r="AM405" s="44" t="s">
        <v>1</v>
      </c>
      <c r="AN405" s="44" t="s">
        <v>1</v>
      </c>
      <c r="AO405" s="44" t="s">
        <v>256</v>
      </c>
      <c r="AP405" s="44" t="s">
        <v>175</v>
      </c>
      <c r="AQ405" s="44" t="s">
        <v>151</v>
      </c>
      <c r="AR405" s="44" t="s">
        <v>1</v>
      </c>
      <c r="AS405" s="44" t="s">
        <v>152</v>
      </c>
      <c r="AT405" s="44" t="s">
        <v>153</v>
      </c>
      <c r="AU405" s="44" t="s">
        <v>154</v>
      </c>
      <c r="AV405" s="44" t="s">
        <v>154</v>
      </c>
      <c r="AW405" s="44">
        <v>20951.940805599999</v>
      </c>
      <c r="AX405" s="44" t="s">
        <v>1213</v>
      </c>
      <c r="AY405" s="44">
        <v>21026.861180484655</v>
      </c>
      <c r="AZ405" s="44">
        <v>27391509.876733851</v>
      </c>
    </row>
    <row r="406" spans="1:52" ht="12.75" customHeight="1" x14ac:dyDescent="0.25">
      <c r="A406" s="43">
        <v>405</v>
      </c>
      <c r="B406" s="43">
        <v>16836</v>
      </c>
      <c r="C406" s="43">
        <v>16836</v>
      </c>
      <c r="D406" s="44" t="s">
        <v>883</v>
      </c>
      <c r="E406" s="44">
        <v>31.598002808611596</v>
      </c>
      <c r="F406" s="44" t="s">
        <v>884</v>
      </c>
      <c r="G406" s="44">
        <v>21063.232203600001</v>
      </c>
      <c r="H406" s="44" t="s">
        <v>885</v>
      </c>
      <c r="I406" s="44">
        <v>21063.232016599999</v>
      </c>
      <c r="J406" s="43">
        <v>20310</v>
      </c>
      <c r="K406" s="44" t="s">
        <v>885</v>
      </c>
      <c r="L406" s="44" t="s">
        <v>885</v>
      </c>
      <c r="M406" s="44" t="s">
        <v>1</v>
      </c>
      <c r="N406" s="44" t="s">
        <v>145</v>
      </c>
      <c r="O406" s="44" t="s">
        <v>860</v>
      </c>
      <c r="P406" s="44" t="s">
        <v>1</v>
      </c>
      <c r="Q406" s="45">
        <v>40030</v>
      </c>
      <c r="R406" s="44" t="s">
        <v>168</v>
      </c>
      <c r="S406" s="44" t="s">
        <v>1</v>
      </c>
      <c r="T406" s="44" t="s">
        <v>1</v>
      </c>
      <c r="U406" s="44" t="s">
        <v>1</v>
      </c>
      <c r="V406" s="44" t="s">
        <v>1</v>
      </c>
      <c r="W406" s="44" t="s">
        <v>1</v>
      </c>
      <c r="X406" s="44">
        <v>0</v>
      </c>
      <c r="Y406" s="44">
        <v>0</v>
      </c>
      <c r="Z406" s="44">
        <v>0</v>
      </c>
      <c r="AA406" s="44">
        <v>0</v>
      </c>
      <c r="AB406" s="44">
        <v>0</v>
      </c>
      <c r="AC406" s="44">
        <v>0</v>
      </c>
      <c r="AD406" s="44">
        <v>0</v>
      </c>
      <c r="AE406" s="44">
        <v>0</v>
      </c>
      <c r="AF406" s="44">
        <v>0</v>
      </c>
      <c r="AG406" s="44" t="s">
        <v>1</v>
      </c>
      <c r="AH406" s="44" t="s">
        <v>1</v>
      </c>
      <c r="AI406" s="44" t="s">
        <v>1</v>
      </c>
      <c r="AJ406" s="44" t="s">
        <v>1</v>
      </c>
      <c r="AK406" s="44" t="s">
        <v>1</v>
      </c>
      <c r="AL406" s="44" t="s">
        <v>1</v>
      </c>
      <c r="AM406" s="44" t="s">
        <v>1</v>
      </c>
      <c r="AN406" s="44" t="s">
        <v>1</v>
      </c>
      <c r="AO406" s="44" t="s">
        <v>187</v>
      </c>
      <c r="AP406" s="44" t="s">
        <v>861</v>
      </c>
      <c r="AQ406" s="44" t="s">
        <v>292</v>
      </c>
      <c r="AR406" s="44" t="s">
        <v>1</v>
      </c>
      <c r="AS406" s="44" t="s">
        <v>152</v>
      </c>
      <c r="AT406" s="44" t="s">
        <v>153</v>
      </c>
      <c r="AU406" s="44" t="s">
        <v>154</v>
      </c>
      <c r="AV406" s="44" t="s">
        <v>154</v>
      </c>
      <c r="AW406" s="44">
        <v>21063.232016599999</v>
      </c>
      <c r="AX406" s="44" t="s">
        <v>1274</v>
      </c>
      <c r="AY406" s="44">
        <v>6000.801087795383</v>
      </c>
      <c r="AZ406" s="44">
        <v>1376269.0935021765</v>
      </c>
    </row>
    <row r="407" spans="1:52" ht="12.75" customHeight="1" x14ac:dyDescent="0.25">
      <c r="A407" s="43">
        <v>406</v>
      </c>
      <c r="B407" s="43">
        <v>16841</v>
      </c>
      <c r="C407" s="43">
        <v>16841</v>
      </c>
      <c r="D407" s="44" t="s">
        <v>886</v>
      </c>
      <c r="E407" s="44">
        <v>16.99201833797936</v>
      </c>
      <c r="F407" s="44" t="s">
        <v>887</v>
      </c>
      <c r="G407" s="44">
        <v>20689.702229499999</v>
      </c>
      <c r="H407" s="44" t="s">
        <v>888</v>
      </c>
      <c r="I407" s="44">
        <v>20689.7024575</v>
      </c>
      <c r="J407" s="43">
        <v>20311</v>
      </c>
      <c r="K407" s="44" t="s">
        <v>888</v>
      </c>
      <c r="L407" s="44" t="s">
        <v>888</v>
      </c>
      <c r="M407" s="44" t="s">
        <v>1</v>
      </c>
      <c r="N407" s="44" t="s">
        <v>145</v>
      </c>
      <c r="O407" s="44" t="s">
        <v>860</v>
      </c>
      <c r="P407" s="44" t="s">
        <v>1</v>
      </c>
      <c r="Q407" s="45">
        <v>40030</v>
      </c>
      <c r="R407" s="44" t="s">
        <v>168</v>
      </c>
      <c r="S407" s="44" t="s">
        <v>1</v>
      </c>
      <c r="T407" s="44" t="s">
        <v>1</v>
      </c>
      <c r="U407" s="44" t="s">
        <v>1</v>
      </c>
      <c r="V407" s="44" t="s">
        <v>1</v>
      </c>
      <c r="W407" s="44" t="s">
        <v>1</v>
      </c>
      <c r="X407" s="44">
        <v>0</v>
      </c>
      <c r="Y407" s="44">
        <v>0</v>
      </c>
      <c r="Z407" s="44">
        <v>0</v>
      </c>
      <c r="AA407" s="44">
        <v>0</v>
      </c>
      <c r="AB407" s="44">
        <v>0</v>
      </c>
      <c r="AC407" s="44">
        <v>0</v>
      </c>
      <c r="AD407" s="44">
        <v>0</v>
      </c>
      <c r="AE407" s="44">
        <v>0</v>
      </c>
      <c r="AF407" s="44">
        <v>0</v>
      </c>
      <c r="AG407" s="44" t="s">
        <v>1</v>
      </c>
      <c r="AH407" s="44" t="s">
        <v>1</v>
      </c>
      <c r="AI407" s="44" t="s">
        <v>1</v>
      </c>
      <c r="AJ407" s="44" t="s">
        <v>1</v>
      </c>
      <c r="AK407" s="44" t="s">
        <v>1</v>
      </c>
      <c r="AL407" s="44" t="s">
        <v>1</v>
      </c>
      <c r="AM407" s="44" t="s">
        <v>1</v>
      </c>
      <c r="AN407" s="44" t="s">
        <v>1</v>
      </c>
      <c r="AO407" s="44" t="s">
        <v>291</v>
      </c>
      <c r="AP407" s="44" t="s">
        <v>861</v>
      </c>
      <c r="AQ407" s="44" t="s">
        <v>292</v>
      </c>
      <c r="AR407" s="44" t="s">
        <v>1</v>
      </c>
      <c r="AS407" s="44" t="s">
        <v>152</v>
      </c>
      <c r="AT407" s="44" t="s">
        <v>153</v>
      </c>
      <c r="AU407" s="44" t="s">
        <v>154</v>
      </c>
      <c r="AV407" s="44" t="s">
        <v>154</v>
      </c>
      <c r="AW407" s="44">
        <v>20689.7024575</v>
      </c>
      <c r="AX407" s="44" t="s">
        <v>1274</v>
      </c>
      <c r="AY407" s="44">
        <v>4240.4121772146045</v>
      </c>
      <c r="AZ407" s="44">
        <v>740108.62828272057</v>
      </c>
    </row>
    <row r="408" spans="1:52" ht="12.75" customHeight="1" x14ac:dyDescent="0.25">
      <c r="A408" s="43">
        <v>407</v>
      </c>
      <c r="B408" s="43">
        <v>18026</v>
      </c>
      <c r="C408" s="43">
        <v>18026</v>
      </c>
      <c r="D408" s="44" t="s">
        <v>959</v>
      </c>
      <c r="E408" s="44">
        <v>137.47563608043851</v>
      </c>
      <c r="F408" s="44" t="s">
        <v>960</v>
      </c>
      <c r="G408" s="44">
        <v>21187.2848791</v>
      </c>
      <c r="H408" s="44" t="s">
        <v>961</v>
      </c>
      <c r="I408" s="44">
        <v>21187.285158300001</v>
      </c>
      <c r="J408" s="43">
        <v>20411</v>
      </c>
      <c r="K408" s="44" t="s">
        <v>961</v>
      </c>
      <c r="L408" s="44" t="s">
        <v>961</v>
      </c>
      <c r="M408" s="44" t="s">
        <v>1</v>
      </c>
      <c r="N408" s="44" t="s">
        <v>145</v>
      </c>
      <c r="O408" s="44" t="s">
        <v>860</v>
      </c>
      <c r="P408" s="44" t="s">
        <v>1</v>
      </c>
      <c r="Q408" s="45">
        <v>40030</v>
      </c>
      <c r="R408" s="44" t="s">
        <v>168</v>
      </c>
      <c r="S408" s="44" t="s">
        <v>1</v>
      </c>
      <c r="T408" s="44" t="s">
        <v>1</v>
      </c>
      <c r="U408" s="44" t="s">
        <v>1</v>
      </c>
      <c r="V408" s="44" t="s">
        <v>1</v>
      </c>
      <c r="W408" s="44" t="s">
        <v>1</v>
      </c>
      <c r="X408" s="44">
        <v>0</v>
      </c>
      <c r="Y408" s="44">
        <v>0</v>
      </c>
      <c r="Z408" s="44">
        <v>0</v>
      </c>
      <c r="AA408" s="44">
        <v>0</v>
      </c>
      <c r="AB408" s="44">
        <v>0</v>
      </c>
      <c r="AC408" s="44">
        <v>0</v>
      </c>
      <c r="AD408" s="44">
        <v>0</v>
      </c>
      <c r="AE408" s="44">
        <v>0</v>
      </c>
      <c r="AF408" s="44">
        <v>0</v>
      </c>
      <c r="AG408" s="44" t="s">
        <v>1</v>
      </c>
      <c r="AH408" s="44" t="s">
        <v>1</v>
      </c>
      <c r="AI408" s="44" t="s">
        <v>1</v>
      </c>
      <c r="AJ408" s="44" t="s">
        <v>1</v>
      </c>
      <c r="AK408" s="44" t="s">
        <v>1</v>
      </c>
      <c r="AL408" s="44" t="s">
        <v>1</v>
      </c>
      <c r="AM408" s="44" t="s">
        <v>1</v>
      </c>
      <c r="AN408" s="44" t="s">
        <v>1</v>
      </c>
      <c r="AO408" s="44" t="s">
        <v>273</v>
      </c>
      <c r="AP408" s="44" t="s">
        <v>150</v>
      </c>
      <c r="AQ408" s="44" t="s">
        <v>268</v>
      </c>
      <c r="AR408" s="44" t="s">
        <v>1</v>
      </c>
      <c r="AS408" s="44" t="s">
        <v>152</v>
      </c>
      <c r="AT408" s="44" t="s">
        <v>153</v>
      </c>
      <c r="AU408" s="44" t="s">
        <v>154</v>
      </c>
      <c r="AV408" s="44" t="s">
        <v>154</v>
      </c>
      <c r="AW408" s="44">
        <v>21187.285158300001</v>
      </c>
      <c r="AX408" s="44" t="s">
        <v>1274</v>
      </c>
      <c r="AY408" s="44">
        <v>13196.126900417989</v>
      </c>
      <c r="AZ408" s="44">
        <v>5987936.251413052</v>
      </c>
    </row>
    <row r="409" spans="1:52" ht="12.75" customHeight="1" x14ac:dyDescent="0.25">
      <c r="A409" s="43">
        <v>408</v>
      </c>
      <c r="B409" s="43">
        <v>18494</v>
      </c>
      <c r="C409" s="43">
        <v>18494</v>
      </c>
      <c r="D409" s="44" t="s">
        <v>892</v>
      </c>
      <c r="E409" s="44">
        <v>138.41631994476262</v>
      </c>
      <c r="F409" s="44" t="s">
        <v>893</v>
      </c>
      <c r="G409" s="44">
        <v>15743.3565074</v>
      </c>
      <c r="H409" s="44" t="s">
        <v>894</v>
      </c>
      <c r="I409" s="44">
        <v>15743.3567239</v>
      </c>
      <c r="J409" s="43">
        <v>20333</v>
      </c>
      <c r="K409" s="44" t="s">
        <v>894</v>
      </c>
      <c r="L409" s="44" t="s">
        <v>894</v>
      </c>
      <c r="M409" s="44" t="s">
        <v>1</v>
      </c>
      <c r="N409" s="44" t="s">
        <v>145</v>
      </c>
      <c r="O409" s="44" t="s">
        <v>860</v>
      </c>
      <c r="P409" s="44" t="s">
        <v>1</v>
      </c>
      <c r="Q409" s="45">
        <v>40030</v>
      </c>
      <c r="R409" s="44" t="s">
        <v>168</v>
      </c>
      <c r="S409" s="44" t="s">
        <v>1</v>
      </c>
      <c r="T409" s="44" t="s">
        <v>1</v>
      </c>
      <c r="U409" s="44" t="s">
        <v>1</v>
      </c>
      <c r="V409" s="44" t="s">
        <v>1</v>
      </c>
      <c r="W409" s="44" t="s">
        <v>1</v>
      </c>
      <c r="X409" s="44">
        <v>0</v>
      </c>
      <c r="Y409" s="44">
        <v>0</v>
      </c>
      <c r="Z409" s="44">
        <v>0</v>
      </c>
      <c r="AA409" s="44">
        <v>0</v>
      </c>
      <c r="AB409" s="44">
        <v>0</v>
      </c>
      <c r="AC409" s="44">
        <v>0</v>
      </c>
      <c r="AD409" s="44">
        <v>0</v>
      </c>
      <c r="AE409" s="44">
        <v>0</v>
      </c>
      <c r="AF409" s="44">
        <v>0</v>
      </c>
      <c r="AG409" s="44" t="s">
        <v>1</v>
      </c>
      <c r="AH409" s="44" t="s">
        <v>1</v>
      </c>
      <c r="AI409" s="44" t="s">
        <v>1</v>
      </c>
      <c r="AJ409" s="44" t="s">
        <v>1</v>
      </c>
      <c r="AK409" s="44" t="s">
        <v>1</v>
      </c>
      <c r="AL409" s="44" t="s">
        <v>1</v>
      </c>
      <c r="AM409" s="44" t="s">
        <v>1</v>
      </c>
      <c r="AN409" s="44" t="s">
        <v>1</v>
      </c>
      <c r="AO409" s="44" t="s">
        <v>228</v>
      </c>
      <c r="AP409" s="44" t="s">
        <v>150</v>
      </c>
      <c r="AQ409" s="44" t="s">
        <v>292</v>
      </c>
      <c r="AR409" s="44" t="s">
        <v>1</v>
      </c>
      <c r="AS409" s="44" t="s">
        <v>152</v>
      </c>
      <c r="AT409" s="44" t="s">
        <v>153</v>
      </c>
      <c r="AU409" s="44" t="s">
        <v>154</v>
      </c>
      <c r="AV409" s="44" t="s">
        <v>154</v>
      </c>
      <c r="AW409" s="44">
        <v>15743.3567239</v>
      </c>
      <c r="AX409" s="44" t="s">
        <v>1274</v>
      </c>
      <c r="AY409" s="44">
        <v>11162.949385474305</v>
      </c>
      <c r="AZ409" s="44">
        <v>6028792.3964150064</v>
      </c>
    </row>
    <row r="410" spans="1:52" ht="12.75" customHeight="1" x14ac:dyDescent="0.25">
      <c r="A410" s="43">
        <v>409</v>
      </c>
      <c r="B410" s="43">
        <v>20512</v>
      </c>
      <c r="C410" s="43">
        <v>20512</v>
      </c>
      <c r="D410" s="44" t="s">
        <v>1275</v>
      </c>
      <c r="E410" s="44">
        <v>28.25191482076502</v>
      </c>
      <c r="F410" s="44" t="s">
        <v>1276</v>
      </c>
      <c r="G410" s="44">
        <v>20327.650350700002</v>
      </c>
      <c r="H410" s="44" t="s">
        <v>1277</v>
      </c>
      <c r="I410" s="44">
        <v>20327.650209799998</v>
      </c>
      <c r="J410" s="43">
        <v>20352</v>
      </c>
      <c r="K410" s="44" t="s">
        <v>1277</v>
      </c>
      <c r="L410" s="44" t="s">
        <v>1277</v>
      </c>
      <c r="M410" s="44" t="s">
        <v>1</v>
      </c>
      <c r="N410" s="44" t="s">
        <v>145</v>
      </c>
      <c r="O410" s="44" t="s">
        <v>860</v>
      </c>
      <c r="P410" s="44" t="s">
        <v>1</v>
      </c>
      <c r="Q410" s="45">
        <v>40030</v>
      </c>
      <c r="R410" s="44" t="s">
        <v>168</v>
      </c>
      <c r="S410" s="44" t="s">
        <v>1</v>
      </c>
      <c r="T410" s="44" t="s">
        <v>1</v>
      </c>
      <c r="U410" s="44" t="s">
        <v>1</v>
      </c>
      <c r="V410" s="44" t="s">
        <v>1</v>
      </c>
      <c r="W410" s="44" t="s">
        <v>1</v>
      </c>
      <c r="X410" s="44">
        <v>0</v>
      </c>
      <c r="Y410" s="44">
        <v>0</v>
      </c>
      <c r="Z410" s="44">
        <v>0</v>
      </c>
      <c r="AA410" s="44">
        <v>0</v>
      </c>
      <c r="AB410" s="44">
        <v>0</v>
      </c>
      <c r="AC410" s="44">
        <v>0</v>
      </c>
      <c r="AD410" s="44">
        <v>0</v>
      </c>
      <c r="AE410" s="44">
        <v>0</v>
      </c>
      <c r="AF410" s="44">
        <v>0</v>
      </c>
      <c r="AG410" s="44" t="s">
        <v>1</v>
      </c>
      <c r="AH410" s="44" t="s">
        <v>1</v>
      </c>
      <c r="AI410" s="44" t="s">
        <v>1</v>
      </c>
      <c r="AJ410" s="44" t="s">
        <v>1</v>
      </c>
      <c r="AK410" s="44" t="s">
        <v>1</v>
      </c>
      <c r="AL410" s="44" t="s">
        <v>1</v>
      </c>
      <c r="AM410" s="44" t="s">
        <v>1</v>
      </c>
      <c r="AN410" s="44" t="s">
        <v>1</v>
      </c>
      <c r="AO410" s="44" t="s">
        <v>356</v>
      </c>
      <c r="AP410" s="44" t="s">
        <v>150</v>
      </c>
      <c r="AQ410" s="44" t="s">
        <v>292</v>
      </c>
      <c r="AR410" s="44" t="s">
        <v>1</v>
      </c>
      <c r="AS410" s="44" t="s">
        <v>152</v>
      </c>
      <c r="AT410" s="44" t="s">
        <v>153</v>
      </c>
      <c r="AU410" s="44" t="s">
        <v>154</v>
      </c>
      <c r="AV410" s="44" t="s">
        <v>154</v>
      </c>
      <c r="AW410" s="44">
        <v>20327.650209799998</v>
      </c>
      <c r="AX410" s="44" t="s">
        <v>1274</v>
      </c>
      <c r="AY410" s="44">
        <v>5554.3001316655709</v>
      </c>
      <c r="AZ410" s="44">
        <v>1230546.2117975615</v>
      </c>
    </row>
    <row r="411" spans="1:52" ht="12.75" customHeight="1" x14ac:dyDescent="0.25">
      <c r="A411" s="43">
        <v>410</v>
      </c>
      <c r="B411" s="43">
        <v>20513</v>
      </c>
      <c r="C411" s="43">
        <v>20513</v>
      </c>
      <c r="D411" s="44" t="s">
        <v>1278</v>
      </c>
      <c r="E411" s="44">
        <v>508.94737537153242</v>
      </c>
      <c r="F411" s="44" t="s">
        <v>1279</v>
      </c>
      <c r="G411" s="44">
        <v>20861.593393700001</v>
      </c>
      <c r="H411" s="44" t="s">
        <v>1280</v>
      </c>
      <c r="I411" s="44">
        <v>20861.593401800001</v>
      </c>
      <c r="J411" s="43">
        <v>20426</v>
      </c>
      <c r="K411" s="44" t="s">
        <v>1280</v>
      </c>
      <c r="L411" s="44" t="s">
        <v>1280</v>
      </c>
      <c r="M411" s="44" t="s">
        <v>1</v>
      </c>
      <c r="N411" s="44" t="s">
        <v>145</v>
      </c>
      <c r="O411" s="44" t="s">
        <v>860</v>
      </c>
      <c r="P411" s="44" t="s">
        <v>1</v>
      </c>
      <c r="Q411" s="45">
        <v>40030</v>
      </c>
      <c r="R411" s="44" t="s">
        <v>168</v>
      </c>
      <c r="S411" s="44" t="s">
        <v>1</v>
      </c>
      <c r="T411" s="44" t="s">
        <v>1</v>
      </c>
      <c r="U411" s="44" t="s">
        <v>1</v>
      </c>
      <c r="V411" s="44" t="s">
        <v>1</v>
      </c>
      <c r="W411" s="44" t="s">
        <v>1</v>
      </c>
      <c r="X411" s="44">
        <v>0</v>
      </c>
      <c r="Y411" s="44">
        <v>0</v>
      </c>
      <c r="Z411" s="44">
        <v>0</v>
      </c>
      <c r="AA411" s="44">
        <v>0</v>
      </c>
      <c r="AB411" s="44">
        <v>0</v>
      </c>
      <c r="AC411" s="44">
        <v>0</v>
      </c>
      <c r="AD411" s="44">
        <v>0</v>
      </c>
      <c r="AE411" s="44">
        <v>0</v>
      </c>
      <c r="AF411" s="44">
        <v>0</v>
      </c>
      <c r="AG411" s="44" t="s">
        <v>1</v>
      </c>
      <c r="AH411" s="44" t="s">
        <v>1</v>
      </c>
      <c r="AI411" s="44" t="s">
        <v>1</v>
      </c>
      <c r="AJ411" s="44" t="s">
        <v>1</v>
      </c>
      <c r="AK411" s="44" t="s">
        <v>1</v>
      </c>
      <c r="AL411" s="44" t="s">
        <v>1</v>
      </c>
      <c r="AM411" s="44" t="s">
        <v>1</v>
      </c>
      <c r="AN411" s="44" t="s">
        <v>1</v>
      </c>
      <c r="AO411" s="44" t="s">
        <v>342</v>
      </c>
      <c r="AP411" s="44" t="s">
        <v>150</v>
      </c>
      <c r="AQ411" s="44" t="s">
        <v>268</v>
      </c>
      <c r="AR411" s="44" t="s">
        <v>1</v>
      </c>
      <c r="AS411" s="44" t="s">
        <v>152</v>
      </c>
      <c r="AT411" s="44" t="s">
        <v>153</v>
      </c>
      <c r="AU411" s="44" t="s">
        <v>154</v>
      </c>
      <c r="AV411" s="44" t="s">
        <v>154</v>
      </c>
      <c r="AW411" s="44">
        <v>20861.593401800001</v>
      </c>
      <c r="AX411" s="44" t="s">
        <v>1274</v>
      </c>
      <c r="AY411" s="44">
        <v>19285.916459167071</v>
      </c>
      <c r="AZ411" s="44">
        <v>22168228.293286592</v>
      </c>
    </row>
    <row r="412" spans="1:52" ht="12.75" customHeight="1" x14ac:dyDescent="0.25">
      <c r="A412" s="43">
        <v>411</v>
      </c>
      <c r="B412" s="43">
        <v>23825</v>
      </c>
      <c r="C412" s="43">
        <v>23825</v>
      </c>
      <c r="D412" s="44" t="s">
        <v>1281</v>
      </c>
      <c r="E412" s="44">
        <v>459.687287472055</v>
      </c>
      <c r="F412" s="44" t="s">
        <v>1282</v>
      </c>
      <c r="G412" s="44">
        <v>20582.6350929</v>
      </c>
      <c r="H412" s="44" t="s">
        <v>1283</v>
      </c>
      <c r="I412" s="44">
        <v>20582.634633400001</v>
      </c>
      <c r="J412" s="43">
        <v>20336</v>
      </c>
      <c r="K412" s="44" t="s">
        <v>1283</v>
      </c>
      <c r="L412" s="44" t="s">
        <v>1283</v>
      </c>
      <c r="M412" s="44" t="s">
        <v>1</v>
      </c>
      <c r="N412" s="44" t="s">
        <v>145</v>
      </c>
      <c r="O412" s="44" t="s">
        <v>860</v>
      </c>
      <c r="P412" s="44" t="s">
        <v>1</v>
      </c>
      <c r="Q412" s="45">
        <v>40030</v>
      </c>
      <c r="R412" s="44" t="s">
        <v>168</v>
      </c>
      <c r="S412" s="44" t="s">
        <v>1</v>
      </c>
      <c r="T412" s="44" t="s">
        <v>1</v>
      </c>
      <c r="U412" s="44" t="s">
        <v>1</v>
      </c>
      <c r="V412" s="44" t="s">
        <v>1</v>
      </c>
      <c r="W412" s="44" t="s">
        <v>1</v>
      </c>
      <c r="X412" s="44">
        <v>0</v>
      </c>
      <c r="Y412" s="44">
        <v>0</v>
      </c>
      <c r="Z412" s="44">
        <v>0</v>
      </c>
      <c r="AA412" s="44">
        <v>0</v>
      </c>
      <c r="AB412" s="44">
        <v>0</v>
      </c>
      <c r="AC412" s="44">
        <v>0</v>
      </c>
      <c r="AD412" s="44">
        <v>0</v>
      </c>
      <c r="AE412" s="44">
        <v>0</v>
      </c>
      <c r="AF412" s="44">
        <v>0</v>
      </c>
      <c r="AG412" s="44" t="s">
        <v>1</v>
      </c>
      <c r="AH412" s="44" t="s">
        <v>1</v>
      </c>
      <c r="AI412" s="44" t="s">
        <v>1</v>
      </c>
      <c r="AJ412" s="44" t="s">
        <v>1</v>
      </c>
      <c r="AK412" s="44" t="s">
        <v>1</v>
      </c>
      <c r="AL412" s="44" t="s">
        <v>1</v>
      </c>
      <c r="AM412" s="44" t="s">
        <v>1</v>
      </c>
      <c r="AN412" s="44" t="s">
        <v>1</v>
      </c>
      <c r="AO412" s="44" t="s">
        <v>363</v>
      </c>
      <c r="AP412" s="44" t="s">
        <v>150</v>
      </c>
      <c r="AQ412" s="44" t="s">
        <v>292</v>
      </c>
      <c r="AR412" s="44" t="s">
        <v>1</v>
      </c>
      <c r="AS412" s="44" t="s">
        <v>152</v>
      </c>
      <c r="AT412" s="44" t="s">
        <v>153</v>
      </c>
      <c r="AU412" s="44" t="s">
        <v>154</v>
      </c>
      <c r="AV412" s="44" t="s">
        <v>154</v>
      </c>
      <c r="AW412" s="44">
        <v>20582.634633400001</v>
      </c>
      <c r="AX412" s="44" t="s">
        <v>1274</v>
      </c>
      <c r="AY412" s="44">
        <v>19124.864806610705</v>
      </c>
      <c r="AZ412" s="44">
        <v>20022628.149747755</v>
      </c>
    </row>
    <row r="413" spans="1:52" ht="12.75" customHeight="1" x14ac:dyDescent="0.25">
      <c r="A413" s="43">
        <v>412</v>
      </c>
      <c r="B413" s="43">
        <v>24794</v>
      </c>
      <c r="C413" s="43">
        <v>24794</v>
      </c>
      <c r="D413" s="44" t="s">
        <v>1284</v>
      </c>
      <c r="E413" s="44">
        <v>337.90793545758305</v>
      </c>
      <c r="F413" s="44" t="s">
        <v>1285</v>
      </c>
      <c r="G413" s="44">
        <v>20406.1809608</v>
      </c>
      <c r="H413" s="44" t="s">
        <v>1286</v>
      </c>
      <c r="I413" s="44">
        <v>20406.1804744</v>
      </c>
      <c r="J413" s="43">
        <v>20349</v>
      </c>
      <c r="K413" s="44" t="s">
        <v>1286</v>
      </c>
      <c r="L413" s="44" t="s">
        <v>1286</v>
      </c>
      <c r="M413" s="44" t="s">
        <v>1</v>
      </c>
      <c r="N413" s="44" t="s">
        <v>145</v>
      </c>
      <c r="O413" s="44" t="s">
        <v>860</v>
      </c>
      <c r="P413" s="44" t="s">
        <v>1</v>
      </c>
      <c r="Q413" s="45">
        <v>40030</v>
      </c>
      <c r="R413" s="44" t="s">
        <v>168</v>
      </c>
      <c r="S413" s="44" t="s">
        <v>1</v>
      </c>
      <c r="T413" s="44" t="s">
        <v>1</v>
      </c>
      <c r="U413" s="44" t="s">
        <v>1</v>
      </c>
      <c r="V413" s="44" t="s">
        <v>1</v>
      </c>
      <c r="W413" s="44" t="s">
        <v>1</v>
      </c>
      <c r="X413" s="44">
        <v>0</v>
      </c>
      <c r="Y413" s="44">
        <v>0</v>
      </c>
      <c r="Z413" s="44">
        <v>0</v>
      </c>
      <c r="AA413" s="44">
        <v>0</v>
      </c>
      <c r="AB413" s="44">
        <v>0</v>
      </c>
      <c r="AC413" s="44">
        <v>0</v>
      </c>
      <c r="AD413" s="44">
        <v>0</v>
      </c>
      <c r="AE413" s="44">
        <v>0</v>
      </c>
      <c r="AF413" s="44">
        <v>0</v>
      </c>
      <c r="AG413" s="44" t="s">
        <v>1</v>
      </c>
      <c r="AH413" s="44" t="s">
        <v>1</v>
      </c>
      <c r="AI413" s="44" t="s">
        <v>1</v>
      </c>
      <c r="AJ413" s="44" t="s">
        <v>1</v>
      </c>
      <c r="AK413" s="44" t="s">
        <v>1</v>
      </c>
      <c r="AL413" s="44" t="s">
        <v>1</v>
      </c>
      <c r="AM413" s="44" t="s">
        <v>1</v>
      </c>
      <c r="AN413" s="44" t="s">
        <v>1</v>
      </c>
      <c r="AO413" s="44" t="s">
        <v>179</v>
      </c>
      <c r="AP413" s="44" t="s">
        <v>150</v>
      </c>
      <c r="AQ413" s="44" t="s">
        <v>292</v>
      </c>
      <c r="AR413" s="44" t="s">
        <v>1</v>
      </c>
      <c r="AS413" s="44" t="s">
        <v>152</v>
      </c>
      <c r="AT413" s="44" t="s">
        <v>153</v>
      </c>
      <c r="AU413" s="44" t="s">
        <v>154</v>
      </c>
      <c r="AV413" s="44" t="s">
        <v>154</v>
      </c>
      <c r="AW413" s="44">
        <v>20406.1804744</v>
      </c>
      <c r="AX413" s="44" t="s">
        <v>1274</v>
      </c>
      <c r="AY413" s="44">
        <v>18009.286565504393</v>
      </c>
      <c r="AZ413" s="44">
        <v>14718333.646771774</v>
      </c>
    </row>
    <row r="414" spans="1:52" ht="12.75" customHeight="1" x14ac:dyDescent="0.25">
      <c r="A414" s="43">
        <v>413</v>
      </c>
      <c r="B414" s="43">
        <v>24953</v>
      </c>
      <c r="C414" s="43">
        <v>24953</v>
      </c>
      <c r="D414" s="44" t="s">
        <v>904</v>
      </c>
      <c r="E414" s="44">
        <v>317.22495008408163</v>
      </c>
      <c r="F414" s="44" t="s">
        <v>905</v>
      </c>
      <c r="G414" s="44">
        <v>15840.909984399999</v>
      </c>
      <c r="H414" s="44" t="s">
        <v>906</v>
      </c>
      <c r="I414" s="44">
        <v>15840.9101319</v>
      </c>
      <c r="J414" s="43">
        <v>20322</v>
      </c>
      <c r="K414" s="44" t="s">
        <v>906</v>
      </c>
      <c r="L414" s="44" t="s">
        <v>906</v>
      </c>
      <c r="M414" s="44" t="s">
        <v>1</v>
      </c>
      <c r="N414" s="44" t="s">
        <v>145</v>
      </c>
      <c r="O414" s="44" t="s">
        <v>860</v>
      </c>
      <c r="P414" s="44" t="s">
        <v>1</v>
      </c>
      <c r="Q414" s="45">
        <v>40030</v>
      </c>
      <c r="R414" s="44" t="s">
        <v>168</v>
      </c>
      <c r="S414" s="44" t="s">
        <v>1</v>
      </c>
      <c r="T414" s="44" t="s">
        <v>1</v>
      </c>
      <c r="U414" s="44" t="s">
        <v>1</v>
      </c>
      <c r="V414" s="44" t="s">
        <v>1</v>
      </c>
      <c r="W414" s="44" t="s">
        <v>1</v>
      </c>
      <c r="X414" s="44">
        <v>0</v>
      </c>
      <c r="Y414" s="44">
        <v>0</v>
      </c>
      <c r="Z414" s="44">
        <v>0</v>
      </c>
      <c r="AA414" s="44">
        <v>0</v>
      </c>
      <c r="AB414" s="44">
        <v>0</v>
      </c>
      <c r="AC414" s="44">
        <v>0</v>
      </c>
      <c r="AD414" s="44">
        <v>0</v>
      </c>
      <c r="AE414" s="44">
        <v>0</v>
      </c>
      <c r="AF414" s="44">
        <v>0</v>
      </c>
      <c r="AG414" s="44" t="s">
        <v>1</v>
      </c>
      <c r="AH414" s="44" t="s">
        <v>1</v>
      </c>
      <c r="AI414" s="44" t="s">
        <v>1</v>
      </c>
      <c r="AJ414" s="44" t="s">
        <v>1</v>
      </c>
      <c r="AK414" s="44" t="s">
        <v>1</v>
      </c>
      <c r="AL414" s="44" t="s">
        <v>1</v>
      </c>
      <c r="AM414" s="44" t="s">
        <v>1</v>
      </c>
      <c r="AN414" s="44" t="s">
        <v>1</v>
      </c>
      <c r="AO414" s="44" t="s">
        <v>311</v>
      </c>
      <c r="AP414" s="44" t="s">
        <v>150</v>
      </c>
      <c r="AQ414" s="44" t="s">
        <v>292</v>
      </c>
      <c r="AR414" s="44" t="s">
        <v>1</v>
      </c>
      <c r="AS414" s="44" t="s">
        <v>152</v>
      </c>
      <c r="AT414" s="44" t="s">
        <v>153</v>
      </c>
      <c r="AU414" s="44" t="s">
        <v>154</v>
      </c>
      <c r="AV414" s="44" t="s">
        <v>154</v>
      </c>
      <c r="AW414" s="44">
        <v>15840.9101319</v>
      </c>
      <c r="AX414" s="44" t="s">
        <v>1274</v>
      </c>
      <c r="AY414" s="44">
        <v>15689.536916067913</v>
      </c>
      <c r="AZ414" s="44">
        <v>13817254.493366715</v>
      </c>
    </row>
    <row r="415" spans="1:52" ht="12.75" customHeight="1" x14ac:dyDescent="0.25">
      <c r="A415" s="43">
        <v>414</v>
      </c>
      <c r="B415" s="43">
        <v>25583</v>
      </c>
      <c r="C415" s="43">
        <v>25583</v>
      </c>
      <c r="D415" s="44" t="s">
        <v>1287</v>
      </c>
      <c r="E415" s="44">
        <v>316.04881056309665</v>
      </c>
      <c r="F415" s="44" t="s">
        <v>1288</v>
      </c>
      <c r="G415" s="44">
        <v>15841.6730028</v>
      </c>
      <c r="H415" s="44" t="s">
        <v>1289</v>
      </c>
      <c r="I415" s="44">
        <v>15841.672617</v>
      </c>
      <c r="J415" s="43">
        <v>20324</v>
      </c>
      <c r="K415" s="44" t="s">
        <v>1289</v>
      </c>
      <c r="L415" s="44" t="s">
        <v>1289</v>
      </c>
      <c r="M415" s="44" t="s">
        <v>1</v>
      </c>
      <c r="N415" s="44" t="s">
        <v>145</v>
      </c>
      <c r="O415" s="44" t="s">
        <v>860</v>
      </c>
      <c r="P415" s="44" t="s">
        <v>1</v>
      </c>
      <c r="Q415" s="45">
        <v>40030</v>
      </c>
      <c r="R415" s="44" t="s">
        <v>168</v>
      </c>
      <c r="S415" s="44" t="s">
        <v>1</v>
      </c>
      <c r="T415" s="44" t="s">
        <v>1</v>
      </c>
      <c r="U415" s="44" t="s">
        <v>1</v>
      </c>
      <c r="V415" s="44" t="s">
        <v>1</v>
      </c>
      <c r="W415" s="44" t="s">
        <v>1</v>
      </c>
      <c r="X415" s="44">
        <v>0</v>
      </c>
      <c r="Y415" s="44">
        <v>0</v>
      </c>
      <c r="Z415" s="44">
        <v>0</v>
      </c>
      <c r="AA415" s="44">
        <v>0</v>
      </c>
      <c r="AB415" s="44">
        <v>0</v>
      </c>
      <c r="AC415" s="44">
        <v>0</v>
      </c>
      <c r="AD415" s="44">
        <v>0</v>
      </c>
      <c r="AE415" s="44">
        <v>0</v>
      </c>
      <c r="AF415" s="44">
        <v>0</v>
      </c>
      <c r="AG415" s="44" t="s">
        <v>1</v>
      </c>
      <c r="AH415" s="44" t="s">
        <v>1</v>
      </c>
      <c r="AI415" s="44" t="s">
        <v>1</v>
      </c>
      <c r="AJ415" s="44" t="s">
        <v>1</v>
      </c>
      <c r="AK415" s="44" t="s">
        <v>1</v>
      </c>
      <c r="AL415" s="44" t="s">
        <v>1</v>
      </c>
      <c r="AM415" s="44" t="s">
        <v>1</v>
      </c>
      <c r="AN415" s="44" t="s">
        <v>1</v>
      </c>
      <c r="AO415" s="44" t="s">
        <v>287</v>
      </c>
      <c r="AP415" s="44" t="s">
        <v>150</v>
      </c>
      <c r="AQ415" s="44" t="s">
        <v>292</v>
      </c>
      <c r="AR415" s="44" t="s">
        <v>1</v>
      </c>
      <c r="AS415" s="44" t="s">
        <v>152</v>
      </c>
      <c r="AT415" s="44" t="s">
        <v>153</v>
      </c>
      <c r="AU415" s="44" t="s">
        <v>154</v>
      </c>
      <c r="AV415" s="44" t="s">
        <v>154</v>
      </c>
      <c r="AW415" s="44">
        <v>15841.672617</v>
      </c>
      <c r="AX415" s="44" t="s">
        <v>1274</v>
      </c>
      <c r="AY415" s="44">
        <v>15841.672617049269</v>
      </c>
      <c r="AZ415" s="44">
        <v>13766137.005575312</v>
      </c>
    </row>
    <row r="416" spans="1:52" ht="12.75" customHeight="1" x14ac:dyDescent="0.25">
      <c r="A416" s="43">
        <v>415</v>
      </c>
      <c r="B416" s="43">
        <v>25584</v>
      </c>
      <c r="C416" s="43">
        <v>25584</v>
      </c>
      <c r="D416" s="44" t="s">
        <v>907</v>
      </c>
      <c r="E416" s="44">
        <v>303.40809639330956</v>
      </c>
      <c r="F416" s="44" t="s">
        <v>908</v>
      </c>
      <c r="G416" s="44">
        <v>15576.4945434</v>
      </c>
      <c r="H416" s="44" t="s">
        <v>909</v>
      </c>
      <c r="I416" s="44">
        <v>15576.4948781</v>
      </c>
      <c r="J416" s="43">
        <v>20406</v>
      </c>
      <c r="K416" s="44" t="s">
        <v>909</v>
      </c>
      <c r="L416" s="44" t="s">
        <v>909</v>
      </c>
      <c r="M416" s="44" t="s">
        <v>1</v>
      </c>
      <c r="N416" s="44" t="s">
        <v>145</v>
      </c>
      <c r="O416" s="44" t="s">
        <v>860</v>
      </c>
      <c r="P416" s="44" t="s">
        <v>1</v>
      </c>
      <c r="Q416" s="45">
        <v>40030</v>
      </c>
      <c r="R416" s="44" t="s">
        <v>168</v>
      </c>
      <c r="S416" s="44" t="s">
        <v>1</v>
      </c>
      <c r="T416" s="44" t="s">
        <v>1</v>
      </c>
      <c r="U416" s="44" t="s">
        <v>1</v>
      </c>
      <c r="V416" s="44" t="s">
        <v>1</v>
      </c>
      <c r="W416" s="44" t="s">
        <v>1</v>
      </c>
      <c r="X416" s="44">
        <v>0</v>
      </c>
      <c r="Y416" s="44">
        <v>0</v>
      </c>
      <c r="Z416" s="44">
        <v>0</v>
      </c>
      <c r="AA416" s="44">
        <v>0</v>
      </c>
      <c r="AB416" s="44">
        <v>0</v>
      </c>
      <c r="AC416" s="44">
        <v>0</v>
      </c>
      <c r="AD416" s="44">
        <v>0</v>
      </c>
      <c r="AE416" s="44">
        <v>0</v>
      </c>
      <c r="AF416" s="44">
        <v>0</v>
      </c>
      <c r="AG416" s="44" t="s">
        <v>1</v>
      </c>
      <c r="AH416" s="44" t="s">
        <v>1</v>
      </c>
      <c r="AI416" s="44" t="s">
        <v>1</v>
      </c>
      <c r="AJ416" s="44" t="s">
        <v>1</v>
      </c>
      <c r="AK416" s="44" t="s">
        <v>1</v>
      </c>
      <c r="AL416" s="44" t="s">
        <v>1</v>
      </c>
      <c r="AM416" s="44" t="s">
        <v>1</v>
      </c>
      <c r="AN416" s="44" t="s">
        <v>1</v>
      </c>
      <c r="AO416" s="44" t="s">
        <v>329</v>
      </c>
      <c r="AP416" s="44" t="s">
        <v>150</v>
      </c>
      <c r="AQ416" s="44" t="s">
        <v>268</v>
      </c>
      <c r="AR416" s="44" t="s">
        <v>1</v>
      </c>
      <c r="AS416" s="44" t="s">
        <v>152</v>
      </c>
      <c r="AT416" s="44" t="s">
        <v>153</v>
      </c>
      <c r="AU416" s="44" t="s">
        <v>154</v>
      </c>
      <c r="AV416" s="44" t="s">
        <v>154</v>
      </c>
      <c r="AW416" s="44">
        <v>15576.4948781</v>
      </c>
      <c r="AX416" s="44" t="s">
        <v>1274</v>
      </c>
      <c r="AY416" s="44">
        <v>15790.351773816843</v>
      </c>
      <c r="AZ416" s="44">
        <v>13215142.447099879</v>
      </c>
    </row>
    <row r="417" spans="1:52" ht="12.75" customHeight="1" x14ac:dyDescent="0.25">
      <c r="A417" s="43">
        <v>416</v>
      </c>
      <c r="B417" s="43">
        <v>27780</v>
      </c>
      <c r="C417" s="43">
        <v>27780</v>
      </c>
      <c r="D417" s="44" t="s">
        <v>916</v>
      </c>
      <c r="E417" s="44">
        <v>109.89163408780594</v>
      </c>
      <c r="F417" s="44" t="s">
        <v>917</v>
      </c>
      <c r="G417" s="44">
        <v>15876.2535008</v>
      </c>
      <c r="H417" s="44" t="s">
        <v>918</v>
      </c>
      <c r="I417" s="44">
        <v>15876.253714099999</v>
      </c>
      <c r="J417" s="43">
        <v>20321</v>
      </c>
      <c r="K417" s="44" t="s">
        <v>918</v>
      </c>
      <c r="L417" s="44" t="s">
        <v>918</v>
      </c>
      <c r="M417" s="44" t="s">
        <v>1</v>
      </c>
      <c r="N417" s="44" t="s">
        <v>145</v>
      </c>
      <c r="O417" s="44" t="s">
        <v>860</v>
      </c>
      <c r="P417" s="44" t="s">
        <v>1</v>
      </c>
      <c r="Q417" s="45">
        <v>40030</v>
      </c>
      <c r="R417" s="44" t="s">
        <v>168</v>
      </c>
      <c r="S417" s="44" t="s">
        <v>1</v>
      </c>
      <c r="T417" s="44" t="s">
        <v>1</v>
      </c>
      <c r="U417" s="44" t="s">
        <v>1</v>
      </c>
      <c r="V417" s="44" t="s">
        <v>1</v>
      </c>
      <c r="W417" s="44" t="s">
        <v>1</v>
      </c>
      <c r="X417" s="44">
        <v>0</v>
      </c>
      <c r="Y417" s="44">
        <v>0</v>
      </c>
      <c r="Z417" s="44">
        <v>0</v>
      </c>
      <c r="AA417" s="44">
        <v>0</v>
      </c>
      <c r="AB417" s="44">
        <v>0</v>
      </c>
      <c r="AC417" s="44">
        <v>0</v>
      </c>
      <c r="AD417" s="44">
        <v>0</v>
      </c>
      <c r="AE417" s="44">
        <v>0</v>
      </c>
      <c r="AF417" s="44">
        <v>0</v>
      </c>
      <c r="AG417" s="44" t="s">
        <v>1</v>
      </c>
      <c r="AH417" s="44" t="s">
        <v>1</v>
      </c>
      <c r="AI417" s="44" t="s">
        <v>1</v>
      </c>
      <c r="AJ417" s="44" t="s">
        <v>1</v>
      </c>
      <c r="AK417" s="44" t="s">
        <v>1</v>
      </c>
      <c r="AL417" s="44" t="s">
        <v>1</v>
      </c>
      <c r="AM417" s="44" t="s">
        <v>1</v>
      </c>
      <c r="AN417" s="44" t="s">
        <v>1</v>
      </c>
      <c r="AO417" s="44" t="s">
        <v>287</v>
      </c>
      <c r="AP417" s="44" t="s">
        <v>150</v>
      </c>
      <c r="AQ417" s="44" t="s">
        <v>292</v>
      </c>
      <c r="AR417" s="44" t="s">
        <v>1</v>
      </c>
      <c r="AS417" s="44" t="s">
        <v>152</v>
      </c>
      <c r="AT417" s="44" t="s">
        <v>153</v>
      </c>
      <c r="AU417" s="44" t="s">
        <v>154</v>
      </c>
      <c r="AV417" s="44" t="s">
        <v>154</v>
      </c>
      <c r="AW417" s="44">
        <v>15876.253714099999</v>
      </c>
      <c r="AX417" s="44" t="s">
        <v>1274</v>
      </c>
      <c r="AY417" s="44">
        <v>13207.123915751206</v>
      </c>
      <c r="AZ417" s="44">
        <v>4786024.9496323997</v>
      </c>
    </row>
    <row r="418" spans="1:52" ht="12.75" customHeight="1" x14ac:dyDescent="0.25">
      <c r="A418" s="43">
        <v>417</v>
      </c>
      <c r="B418" s="43">
        <v>27781</v>
      </c>
      <c r="C418" s="43">
        <v>27781</v>
      </c>
      <c r="D418" s="44" t="s">
        <v>919</v>
      </c>
      <c r="E418" s="44">
        <v>35.445558002300778</v>
      </c>
      <c r="F418" s="44" t="s">
        <v>920</v>
      </c>
      <c r="G418" s="44">
        <v>15548.1733718</v>
      </c>
      <c r="H418" s="44" t="s">
        <v>921</v>
      </c>
      <c r="I418" s="44">
        <v>15548.173368199999</v>
      </c>
      <c r="J418" s="43">
        <v>20405</v>
      </c>
      <c r="K418" s="44" t="s">
        <v>921</v>
      </c>
      <c r="L418" s="44" t="s">
        <v>921</v>
      </c>
      <c r="M418" s="44" t="s">
        <v>1</v>
      </c>
      <c r="N418" s="44" t="s">
        <v>145</v>
      </c>
      <c r="O418" s="44" t="s">
        <v>860</v>
      </c>
      <c r="P418" s="44" t="s">
        <v>1</v>
      </c>
      <c r="Q418" s="45">
        <v>40030</v>
      </c>
      <c r="R418" s="44" t="s">
        <v>168</v>
      </c>
      <c r="S418" s="44" t="s">
        <v>1</v>
      </c>
      <c r="T418" s="44" t="s">
        <v>1</v>
      </c>
      <c r="U418" s="44" t="s">
        <v>1</v>
      </c>
      <c r="V418" s="44" t="s">
        <v>1</v>
      </c>
      <c r="W418" s="44" t="s">
        <v>1</v>
      </c>
      <c r="X418" s="44">
        <v>0</v>
      </c>
      <c r="Y418" s="44">
        <v>0</v>
      </c>
      <c r="Z418" s="44">
        <v>0</v>
      </c>
      <c r="AA418" s="44">
        <v>0</v>
      </c>
      <c r="AB418" s="44">
        <v>0</v>
      </c>
      <c r="AC418" s="44">
        <v>0</v>
      </c>
      <c r="AD418" s="44">
        <v>0</v>
      </c>
      <c r="AE418" s="44">
        <v>0</v>
      </c>
      <c r="AF418" s="44">
        <v>0</v>
      </c>
      <c r="AG418" s="44" t="s">
        <v>1</v>
      </c>
      <c r="AH418" s="44" t="s">
        <v>1</v>
      </c>
      <c r="AI418" s="44" t="s">
        <v>1</v>
      </c>
      <c r="AJ418" s="44" t="s">
        <v>1</v>
      </c>
      <c r="AK418" s="44" t="s">
        <v>1</v>
      </c>
      <c r="AL418" s="44" t="s">
        <v>1</v>
      </c>
      <c r="AM418" s="44" t="s">
        <v>1</v>
      </c>
      <c r="AN418" s="44" t="s">
        <v>1</v>
      </c>
      <c r="AO418" s="44" t="s">
        <v>329</v>
      </c>
      <c r="AP418" s="44" t="s">
        <v>150</v>
      </c>
      <c r="AQ418" s="44" t="s">
        <v>268</v>
      </c>
      <c r="AR418" s="44" t="s">
        <v>1</v>
      </c>
      <c r="AS418" s="44" t="s">
        <v>152</v>
      </c>
      <c r="AT418" s="44" t="s">
        <v>153</v>
      </c>
      <c r="AU418" s="44" t="s">
        <v>154</v>
      </c>
      <c r="AV418" s="44" t="s">
        <v>154</v>
      </c>
      <c r="AW418" s="44">
        <v>15548.173368199999</v>
      </c>
      <c r="AX418" s="44" t="s">
        <v>1274</v>
      </c>
      <c r="AY418" s="44">
        <v>8054.2539993706832</v>
      </c>
      <c r="AZ418" s="44">
        <v>1543823.1315744249</v>
      </c>
    </row>
    <row r="419" spans="1:52" ht="12.75" customHeight="1" x14ac:dyDescent="0.25">
      <c r="A419" s="43">
        <v>418</v>
      </c>
      <c r="B419" s="43">
        <v>28305</v>
      </c>
      <c r="C419" s="43">
        <v>28305</v>
      </c>
      <c r="D419" s="44" t="s">
        <v>1290</v>
      </c>
      <c r="E419" s="44">
        <v>308.78662587045557</v>
      </c>
      <c r="F419" s="44" t="s">
        <v>1291</v>
      </c>
      <c r="G419" s="44">
        <v>15599.5789957</v>
      </c>
      <c r="H419" s="44" t="s">
        <v>1292</v>
      </c>
      <c r="I419" s="44">
        <v>15599.578973</v>
      </c>
      <c r="J419" s="43">
        <v>20323</v>
      </c>
      <c r="K419" s="44" t="s">
        <v>1292</v>
      </c>
      <c r="L419" s="44" t="s">
        <v>1292</v>
      </c>
      <c r="M419" s="44" t="s">
        <v>1</v>
      </c>
      <c r="N419" s="44" t="s">
        <v>145</v>
      </c>
      <c r="O419" s="44" t="s">
        <v>860</v>
      </c>
      <c r="P419" s="44" t="s">
        <v>1</v>
      </c>
      <c r="Q419" s="45">
        <v>40030</v>
      </c>
      <c r="R419" s="44" t="s">
        <v>168</v>
      </c>
      <c r="S419" s="44" t="s">
        <v>1</v>
      </c>
      <c r="T419" s="44" t="s">
        <v>1</v>
      </c>
      <c r="U419" s="44" t="s">
        <v>1</v>
      </c>
      <c r="V419" s="44" t="s">
        <v>1</v>
      </c>
      <c r="W419" s="44" t="s">
        <v>1</v>
      </c>
      <c r="X419" s="44">
        <v>0</v>
      </c>
      <c r="Y419" s="44">
        <v>0</v>
      </c>
      <c r="Z419" s="44">
        <v>0</v>
      </c>
      <c r="AA419" s="44">
        <v>0</v>
      </c>
      <c r="AB419" s="44">
        <v>0</v>
      </c>
      <c r="AC419" s="44">
        <v>0</v>
      </c>
      <c r="AD419" s="44">
        <v>0</v>
      </c>
      <c r="AE419" s="44">
        <v>0</v>
      </c>
      <c r="AF419" s="44">
        <v>0</v>
      </c>
      <c r="AG419" s="44" t="s">
        <v>1</v>
      </c>
      <c r="AH419" s="44" t="s">
        <v>1</v>
      </c>
      <c r="AI419" s="44" t="s">
        <v>1</v>
      </c>
      <c r="AJ419" s="44" t="s">
        <v>1</v>
      </c>
      <c r="AK419" s="44" t="s">
        <v>1</v>
      </c>
      <c r="AL419" s="44" t="s">
        <v>1</v>
      </c>
      <c r="AM419" s="44" t="s">
        <v>1</v>
      </c>
      <c r="AN419" s="44" t="s">
        <v>1</v>
      </c>
      <c r="AO419" s="44" t="s">
        <v>149</v>
      </c>
      <c r="AP419" s="44" t="s">
        <v>150</v>
      </c>
      <c r="AQ419" s="44" t="s">
        <v>292</v>
      </c>
      <c r="AR419" s="44" t="s">
        <v>1</v>
      </c>
      <c r="AS419" s="44" t="s">
        <v>152</v>
      </c>
      <c r="AT419" s="44" t="s">
        <v>153</v>
      </c>
      <c r="AU419" s="44" t="s">
        <v>154</v>
      </c>
      <c r="AV419" s="44" t="s">
        <v>154</v>
      </c>
      <c r="AW419" s="44">
        <v>15599.578973</v>
      </c>
      <c r="AX419" s="44" t="s">
        <v>1274</v>
      </c>
      <c r="AY419" s="44">
        <v>15599.578973029527</v>
      </c>
      <c r="AZ419" s="44">
        <v>13449801.445251167</v>
      </c>
    </row>
    <row r="420" spans="1:52" ht="12.75" customHeight="1" x14ac:dyDescent="0.25">
      <c r="A420" s="43">
        <v>419</v>
      </c>
      <c r="B420" s="43">
        <v>30743</v>
      </c>
      <c r="C420" s="43">
        <v>30743</v>
      </c>
      <c r="D420" s="44" t="s">
        <v>925</v>
      </c>
      <c r="E420" s="44">
        <v>264.94908752978768</v>
      </c>
      <c r="F420" s="44" t="s">
        <v>926</v>
      </c>
      <c r="G420" s="44">
        <v>15542.3937628</v>
      </c>
      <c r="H420" s="44" t="s">
        <v>927</v>
      </c>
      <c r="I420" s="44">
        <v>15542.393793499999</v>
      </c>
      <c r="J420" s="43">
        <v>20320</v>
      </c>
      <c r="K420" s="44" t="s">
        <v>927</v>
      </c>
      <c r="L420" s="44" t="s">
        <v>927</v>
      </c>
      <c r="M420" s="44" t="s">
        <v>1</v>
      </c>
      <c r="N420" s="44" t="s">
        <v>145</v>
      </c>
      <c r="O420" s="44" t="s">
        <v>860</v>
      </c>
      <c r="P420" s="44" t="s">
        <v>1</v>
      </c>
      <c r="Q420" s="45">
        <v>40030</v>
      </c>
      <c r="R420" s="44" t="s">
        <v>168</v>
      </c>
      <c r="S420" s="44" t="s">
        <v>1</v>
      </c>
      <c r="T420" s="44" t="s">
        <v>1</v>
      </c>
      <c r="U420" s="44" t="s">
        <v>1</v>
      </c>
      <c r="V420" s="44" t="s">
        <v>1</v>
      </c>
      <c r="W420" s="44" t="s">
        <v>1</v>
      </c>
      <c r="X420" s="44">
        <v>0</v>
      </c>
      <c r="Y420" s="44">
        <v>0</v>
      </c>
      <c r="Z420" s="44">
        <v>0</v>
      </c>
      <c r="AA420" s="44">
        <v>0</v>
      </c>
      <c r="AB420" s="44">
        <v>0</v>
      </c>
      <c r="AC420" s="44">
        <v>0</v>
      </c>
      <c r="AD420" s="44">
        <v>0</v>
      </c>
      <c r="AE420" s="44">
        <v>0</v>
      </c>
      <c r="AF420" s="44">
        <v>0</v>
      </c>
      <c r="AG420" s="44" t="s">
        <v>1</v>
      </c>
      <c r="AH420" s="44" t="s">
        <v>1</v>
      </c>
      <c r="AI420" s="44" t="s">
        <v>1</v>
      </c>
      <c r="AJ420" s="44" t="s">
        <v>1</v>
      </c>
      <c r="AK420" s="44" t="s">
        <v>1</v>
      </c>
      <c r="AL420" s="44" t="s">
        <v>1</v>
      </c>
      <c r="AM420" s="44" t="s">
        <v>1</v>
      </c>
      <c r="AN420" s="44" t="s">
        <v>1</v>
      </c>
      <c r="AO420" s="44" t="s">
        <v>149</v>
      </c>
      <c r="AP420" s="44" t="s">
        <v>150</v>
      </c>
      <c r="AQ420" s="44" t="s">
        <v>292</v>
      </c>
      <c r="AR420" s="44" t="s">
        <v>1</v>
      </c>
      <c r="AS420" s="44" t="s">
        <v>152</v>
      </c>
      <c r="AT420" s="44" t="s">
        <v>153</v>
      </c>
      <c r="AU420" s="44" t="s">
        <v>154</v>
      </c>
      <c r="AV420" s="44" t="s">
        <v>154</v>
      </c>
      <c r="AW420" s="44">
        <v>15542.393793499999</v>
      </c>
      <c r="AX420" s="44" t="s">
        <v>1274</v>
      </c>
      <c r="AY420" s="44">
        <v>15256.802785244352</v>
      </c>
      <c r="AZ420" s="44">
        <v>11539940.090776963</v>
      </c>
    </row>
    <row r="421" spans="1:52" ht="12.75" customHeight="1" x14ac:dyDescent="0.25">
      <c r="A421" s="43">
        <v>420</v>
      </c>
      <c r="B421" s="43">
        <v>32597</v>
      </c>
      <c r="C421" s="43">
        <v>32597</v>
      </c>
      <c r="D421" s="44" t="s">
        <v>1293</v>
      </c>
      <c r="E421" s="44">
        <v>634.35775778835932</v>
      </c>
      <c r="F421" s="44" t="s">
        <v>1294</v>
      </c>
      <c r="G421" s="44">
        <v>21033.754465599999</v>
      </c>
      <c r="H421" s="44" t="s">
        <v>1295</v>
      </c>
      <c r="I421" s="44">
        <v>21033.7545508</v>
      </c>
      <c r="J421" s="43">
        <v>20410</v>
      </c>
      <c r="K421" s="44" t="s">
        <v>1295</v>
      </c>
      <c r="L421" s="44" t="s">
        <v>1295</v>
      </c>
      <c r="M421" s="44" t="s">
        <v>1</v>
      </c>
      <c r="N421" s="44" t="s">
        <v>145</v>
      </c>
      <c r="O421" s="44" t="s">
        <v>860</v>
      </c>
      <c r="P421" s="44" t="s">
        <v>1</v>
      </c>
      <c r="Q421" s="45">
        <v>40030</v>
      </c>
      <c r="R421" s="44" t="s">
        <v>168</v>
      </c>
      <c r="S421" s="44" t="s">
        <v>1</v>
      </c>
      <c r="T421" s="44" t="s">
        <v>1</v>
      </c>
      <c r="U421" s="44" t="s">
        <v>1</v>
      </c>
      <c r="V421" s="44" t="s">
        <v>1</v>
      </c>
      <c r="W421" s="44" t="s">
        <v>1</v>
      </c>
      <c r="X421" s="44">
        <v>0</v>
      </c>
      <c r="Y421" s="44">
        <v>0</v>
      </c>
      <c r="Z421" s="44">
        <v>0</v>
      </c>
      <c r="AA421" s="44">
        <v>0</v>
      </c>
      <c r="AB421" s="44">
        <v>0</v>
      </c>
      <c r="AC421" s="44">
        <v>0</v>
      </c>
      <c r="AD421" s="44">
        <v>0</v>
      </c>
      <c r="AE421" s="44">
        <v>0</v>
      </c>
      <c r="AF421" s="44">
        <v>0</v>
      </c>
      <c r="AG421" s="44" t="s">
        <v>1</v>
      </c>
      <c r="AH421" s="44" t="s">
        <v>1</v>
      </c>
      <c r="AI421" s="44" t="s">
        <v>1</v>
      </c>
      <c r="AJ421" s="44" t="s">
        <v>1</v>
      </c>
      <c r="AK421" s="44" t="s">
        <v>1</v>
      </c>
      <c r="AL421" s="44" t="s">
        <v>1</v>
      </c>
      <c r="AM421" s="44" t="s">
        <v>1</v>
      </c>
      <c r="AN421" s="44" t="s">
        <v>1</v>
      </c>
      <c r="AO421" s="44" t="s">
        <v>224</v>
      </c>
      <c r="AP421" s="44" t="s">
        <v>150</v>
      </c>
      <c r="AQ421" s="44" t="s">
        <v>268</v>
      </c>
      <c r="AR421" s="44" t="s">
        <v>1</v>
      </c>
      <c r="AS421" s="44" t="s">
        <v>152</v>
      </c>
      <c r="AT421" s="44" t="s">
        <v>153</v>
      </c>
      <c r="AU421" s="44" t="s">
        <v>154</v>
      </c>
      <c r="AV421" s="44" t="s">
        <v>154</v>
      </c>
      <c r="AW421" s="44">
        <v>21033.7545508</v>
      </c>
      <c r="AX421" s="44" t="s">
        <v>1274</v>
      </c>
      <c r="AY421" s="44">
        <v>21033.754550750105</v>
      </c>
      <c r="AZ421" s="44">
        <v>27630265.405167866</v>
      </c>
    </row>
    <row r="422" spans="1:52" ht="12.75" customHeight="1" x14ac:dyDescent="0.25">
      <c r="A422" s="43">
        <v>421</v>
      </c>
      <c r="B422" s="43">
        <v>33588</v>
      </c>
      <c r="C422" s="43">
        <v>33588</v>
      </c>
      <c r="D422" s="44" t="s">
        <v>965</v>
      </c>
      <c r="E422" s="44">
        <v>15.384050278334238</v>
      </c>
      <c r="F422" s="44" t="s">
        <v>966</v>
      </c>
      <c r="G422" s="44">
        <v>21238.458476200001</v>
      </c>
      <c r="H422" s="44" t="s">
        <v>967</v>
      </c>
      <c r="I422" s="44">
        <v>21238.458202999998</v>
      </c>
      <c r="J422" s="43">
        <v>20428</v>
      </c>
      <c r="K422" s="44" t="s">
        <v>967</v>
      </c>
      <c r="L422" s="44" t="s">
        <v>967</v>
      </c>
      <c r="M422" s="44" t="s">
        <v>1</v>
      </c>
      <c r="N422" s="44" t="s">
        <v>145</v>
      </c>
      <c r="O422" s="44" t="s">
        <v>860</v>
      </c>
      <c r="P422" s="44" t="s">
        <v>1</v>
      </c>
      <c r="Q422" s="45">
        <v>40030</v>
      </c>
      <c r="R422" s="44" t="s">
        <v>168</v>
      </c>
      <c r="S422" s="44" t="s">
        <v>1</v>
      </c>
      <c r="T422" s="44" t="s">
        <v>1</v>
      </c>
      <c r="U422" s="44" t="s">
        <v>1</v>
      </c>
      <c r="V422" s="44" t="s">
        <v>1</v>
      </c>
      <c r="W422" s="44" t="s">
        <v>1</v>
      </c>
      <c r="X422" s="44">
        <v>0</v>
      </c>
      <c r="Y422" s="44">
        <v>0</v>
      </c>
      <c r="Z422" s="44">
        <v>0</v>
      </c>
      <c r="AA422" s="44">
        <v>0</v>
      </c>
      <c r="AB422" s="44">
        <v>0</v>
      </c>
      <c r="AC422" s="44">
        <v>0</v>
      </c>
      <c r="AD422" s="44">
        <v>0</v>
      </c>
      <c r="AE422" s="44">
        <v>0</v>
      </c>
      <c r="AF422" s="44">
        <v>0</v>
      </c>
      <c r="AG422" s="44" t="s">
        <v>1</v>
      </c>
      <c r="AH422" s="44" t="s">
        <v>1</v>
      </c>
      <c r="AI422" s="44" t="s">
        <v>1</v>
      </c>
      <c r="AJ422" s="44" t="s">
        <v>1</v>
      </c>
      <c r="AK422" s="44" t="s">
        <v>1</v>
      </c>
      <c r="AL422" s="44" t="s">
        <v>1</v>
      </c>
      <c r="AM422" s="44" t="s">
        <v>1</v>
      </c>
      <c r="AN422" s="44" t="s">
        <v>1</v>
      </c>
      <c r="AO422" s="44" t="s">
        <v>423</v>
      </c>
      <c r="AP422" s="44" t="s">
        <v>150</v>
      </c>
      <c r="AQ422" s="44" t="s">
        <v>268</v>
      </c>
      <c r="AR422" s="44" t="s">
        <v>1</v>
      </c>
      <c r="AS422" s="44" t="s">
        <v>152</v>
      </c>
      <c r="AT422" s="44" t="s">
        <v>153</v>
      </c>
      <c r="AU422" s="44" t="s">
        <v>154</v>
      </c>
      <c r="AV422" s="44" t="s">
        <v>154</v>
      </c>
      <c r="AW422" s="44">
        <v>21238.458202999998</v>
      </c>
      <c r="AX422" s="44" t="s">
        <v>1274</v>
      </c>
      <c r="AY422" s="44">
        <v>3626.0086129109659</v>
      </c>
      <c r="AZ422" s="44">
        <v>670071.30281236442</v>
      </c>
    </row>
    <row r="423" spans="1:52" ht="12.75" customHeight="1" x14ac:dyDescent="0.25">
      <c r="A423" s="43">
        <v>422</v>
      </c>
      <c r="B423" s="43">
        <v>33794</v>
      </c>
      <c r="C423" s="43">
        <v>33794</v>
      </c>
      <c r="D423" s="44" t="s">
        <v>968</v>
      </c>
      <c r="E423" s="44">
        <v>575.74663849304545</v>
      </c>
      <c r="F423" s="44" t="s">
        <v>969</v>
      </c>
      <c r="G423" s="44">
        <v>21020.2103537</v>
      </c>
      <c r="H423" s="44" t="s">
        <v>970</v>
      </c>
      <c r="I423" s="44">
        <v>21020.210515899998</v>
      </c>
      <c r="J423" s="43">
        <v>20427</v>
      </c>
      <c r="K423" s="44" t="s">
        <v>970</v>
      </c>
      <c r="L423" s="44" t="s">
        <v>970</v>
      </c>
      <c r="M423" s="44" t="s">
        <v>1</v>
      </c>
      <c r="N423" s="44" t="s">
        <v>145</v>
      </c>
      <c r="O423" s="44" t="s">
        <v>860</v>
      </c>
      <c r="P423" s="44" t="s">
        <v>1</v>
      </c>
      <c r="Q423" s="45">
        <v>40030</v>
      </c>
      <c r="R423" s="44" t="s">
        <v>168</v>
      </c>
      <c r="S423" s="44" t="s">
        <v>1</v>
      </c>
      <c r="T423" s="44" t="s">
        <v>1</v>
      </c>
      <c r="U423" s="44" t="s">
        <v>1</v>
      </c>
      <c r="V423" s="44" t="s">
        <v>1</v>
      </c>
      <c r="W423" s="44" t="s">
        <v>1</v>
      </c>
      <c r="X423" s="44">
        <v>0</v>
      </c>
      <c r="Y423" s="44">
        <v>0</v>
      </c>
      <c r="Z423" s="44">
        <v>0</v>
      </c>
      <c r="AA423" s="44">
        <v>0</v>
      </c>
      <c r="AB423" s="44">
        <v>0</v>
      </c>
      <c r="AC423" s="44">
        <v>0</v>
      </c>
      <c r="AD423" s="44">
        <v>0</v>
      </c>
      <c r="AE423" s="44">
        <v>0</v>
      </c>
      <c r="AF423" s="44">
        <v>0</v>
      </c>
      <c r="AG423" s="44" t="s">
        <v>1</v>
      </c>
      <c r="AH423" s="44" t="s">
        <v>1</v>
      </c>
      <c r="AI423" s="44" t="s">
        <v>1</v>
      </c>
      <c r="AJ423" s="44" t="s">
        <v>1</v>
      </c>
      <c r="AK423" s="44" t="s">
        <v>1</v>
      </c>
      <c r="AL423" s="44" t="s">
        <v>1</v>
      </c>
      <c r="AM423" s="44" t="s">
        <v>1</v>
      </c>
      <c r="AN423" s="44" t="s">
        <v>1</v>
      </c>
      <c r="AO423" s="44" t="s">
        <v>473</v>
      </c>
      <c r="AP423" s="44" t="s">
        <v>150</v>
      </c>
      <c r="AQ423" s="44" t="s">
        <v>268</v>
      </c>
      <c r="AR423" s="44" t="s">
        <v>1</v>
      </c>
      <c r="AS423" s="44" t="s">
        <v>152</v>
      </c>
      <c r="AT423" s="44" t="s">
        <v>153</v>
      </c>
      <c r="AU423" s="44" t="s">
        <v>154</v>
      </c>
      <c r="AV423" s="44" t="s">
        <v>154</v>
      </c>
      <c r="AW423" s="44">
        <v>21020.210515899998</v>
      </c>
      <c r="AX423" s="44" t="s">
        <v>1274</v>
      </c>
      <c r="AY423" s="44">
        <v>20369.755489079049</v>
      </c>
      <c r="AZ423" s="44">
        <v>25077486.31029056</v>
      </c>
    </row>
    <row r="424" spans="1:52" ht="12.75" customHeight="1" x14ac:dyDescent="0.25">
      <c r="A424" s="43">
        <v>423</v>
      </c>
      <c r="B424" s="43">
        <v>33849</v>
      </c>
      <c r="C424" s="43">
        <v>33849</v>
      </c>
      <c r="D424" s="44" t="s">
        <v>934</v>
      </c>
      <c r="E424" s="44">
        <v>220.24149050163308</v>
      </c>
      <c r="F424" s="44" t="s">
        <v>935</v>
      </c>
      <c r="G424" s="44">
        <v>15739.1334656</v>
      </c>
      <c r="H424" s="44" t="s">
        <v>936</v>
      </c>
      <c r="I424" s="44">
        <v>15739.133721300001</v>
      </c>
      <c r="J424" s="43">
        <v>20319</v>
      </c>
      <c r="K424" s="44" t="s">
        <v>936</v>
      </c>
      <c r="L424" s="44" t="s">
        <v>936</v>
      </c>
      <c r="M424" s="44" t="s">
        <v>1</v>
      </c>
      <c r="N424" s="44" t="s">
        <v>145</v>
      </c>
      <c r="O424" s="44" t="s">
        <v>860</v>
      </c>
      <c r="P424" s="44" t="s">
        <v>1</v>
      </c>
      <c r="Q424" s="45">
        <v>40030</v>
      </c>
      <c r="R424" s="44" t="s">
        <v>168</v>
      </c>
      <c r="S424" s="44" t="s">
        <v>1</v>
      </c>
      <c r="T424" s="44" t="s">
        <v>1</v>
      </c>
      <c r="U424" s="44" t="s">
        <v>1</v>
      </c>
      <c r="V424" s="44" t="s">
        <v>1</v>
      </c>
      <c r="W424" s="44" t="s">
        <v>1</v>
      </c>
      <c r="X424" s="44">
        <v>0</v>
      </c>
      <c r="Y424" s="44">
        <v>0</v>
      </c>
      <c r="Z424" s="44">
        <v>0</v>
      </c>
      <c r="AA424" s="44">
        <v>0</v>
      </c>
      <c r="AB424" s="44">
        <v>0</v>
      </c>
      <c r="AC424" s="44">
        <v>0</v>
      </c>
      <c r="AD424" s="44">
        <v>0</v>
      </c>
      <c r="AE424" s="44">
        <v>0</v>
      </c>
      <c r="AF424" s="44">
        <v>0</v>
      </c>
      <c r="AG424" s="44" t="s">
        <v>1</v>
      </c>
      <c r="AH424" s="44" t="s">
        <v>1</v>
      </c>
      <c r="AI424" s="44" t="s">
        <v>1</v>
      </c>
      <c r="AJ424" s="44" t="s">
        <v>1</v>
      </c>
      <c r="AK424" s="44" t="s">
        <v>1</v>
      </c>
      <c r="AL424" s="44" t="s">
        <v>1</v>
      </c>
      <c r="AM424" s="44" t="s">
        <v>1</v>
      </c>
      <c r="AN424" s="44" t="s">
        <v>1</v>
      </c>
      <c r="AO424" s="44" t="s">
        <v>311</v>
      </c>
      <c r="AP424" s="44" t="s">
        <v>150</v>
      </c>
      <c r="AQ424" s="44" t="s">
        <v>292</v>
      </c>
      <c r="AR424" s="44" t="s">
        <v>1</v>
      </c>
      <c r="AS424" s="44" t="s">
        <v>152</v>
      </c>
      <c r="AT424" s="44" t="s">
        <v>153</v>
      </c>
      <c r="AU424" s="44" t="s">
        <v>154</v>
      </c>
      <c r="AV424" s="44" t="s">
        <v>154</v>
      </c>
      <c r="AW424" s="44">
        <v>15739.133721300001</v>
      </c>
      <c r="AX424" s="44" t="s">
        <v>1274</v>
      </c>
      <c r="AY424" s="44">
        <v>14461.714535847801</v>
      </c>
      <c r="AZ424" s="44">
        <v>9592716.6916973814</v>
      </c>
    </row>
    <row r="425" spans="1:52" ht="12.75" customHeight="1" x14ac:dyDescent="0.25">
      <c r="A425" s="43">
        <v>424</v>
      </c>
      <c r="B425" s="43">
        <v>35442</v>
      </c>
      <c r="C425" s="43">
        <v>35442</v>
      </c>
      <c r="D425" s="44" t="s">
        <v>1296</v>
      </c>
      <c r="E425" s="44">
        <v>640.58435199547205</v>
      </c>
      <c r="F425" s="44" t="s">
        <v>1297</v>
      </c>
      <c r="G425" s="44">
        <v>21129.713101000001</v>
      </c>
      <c r="H425" s="44" t="s">
        <v>1298</v>
      </c>
      <c r="I425" s="44">
        <v>21129.7130683</v>
      </c>
      <c r="J425" s="43">
        <v>20327</v>
      </c>
      <c r="K425" s="44" t="s">
        <v>1298</v>
      </c>
      <c r="L425" s="44" t="s">
        <v>1298</v>
      </c>
      <c r="M425" s="44" t="s">
        <v>1</v>
      </c>
      <c r="N425" s="44" t="s">
        <v>145</v>
      </c>
      <c r="O425" s="44" t="s">
        <v>860</v>
      </c>
      <c r="P425" s="44" t="s">
        <v>1</v>
      </c>
      <c r="Q425" s="45">
        <v>40030</v>
      </c>
      <c r="R425" s="44" t="s">
        <v>168</v>
      </c>
      <c r="S425" s="44" t="s">
        <v>1</v>
      </c>
      <c r="T425" s="44" t="s">
        <v>1</v>
      </c>
      <c r="U425" s="44" t="s">
        <v>1</v>
      </c>
      <c r="V425" s="44" t="s">
        <v>1</v>
      </c>
      <c r="W425" s="44" t="s">
        <v>1</v>
      </c>
      <c r="X425" s="44">
        <v>0</v>
      </c>
      <c r="Y425" s="44">
        <v>0</v>
      </c>
      <c r="Z425" s="44">
        <v>0</v>
      </c>
      <c r="AA425" s="44">
        <v>0</v>
      </c>
      <c r="AB425" s="44">
        <v>0</v>
      </c>
      <c r="AC425" s="44">
        <v>0</v>
      </c>
      <c r="AD425" s="44">
        <v>0</v>
      </c>
      <c r="AE425" s="44">
        <v>0</v>
      </c>
      <c r="AF425" s="44">
        <v>0</v>
      </c>
      <c r="AG425" s="44" t="s">
        <v>1</v>
      </c>
      <c r="AH425" s="44" t="s">
        <v>1</v>
      </c>
      <c r="AI425" s="44" t="s">
        <v>1</v>
      </c>
      <c r="AJ425" s="44" t="s">
        <v>1</v>
      </c>
      <c r="AK425" s="44" t="s">
        <v>1</v>
      </c>
      <c r="AL425" s="44" t="s">
        <v>1</v>
      </c>
      <c r="AM425" s="44" t="s">
        <v>1</v>
      </c>
      <c r="AN425" s="44" t="s">
        <v>1</v>
      </c>
      <c r="AO425" s="44" t="s">
        <v>204</v>
      </c>
      <c r="AP425" s="44" t="s">
        <v>150</v>
      </c>
      <c r="AQ425" s="44" t="s">
        <v>292</v>
      </c>
      <c r="AR425" s="44" t="s">
        <v>1</v>
      </c>
      <c r="AS425" s="44" t="s">
        <v>152</v>
      </c>
      <c r="AT425" s="44" t="s">
        <v>153</v>
      </c>
      <c r="AU425" s="44" t="s">
        <v>154</v>
      </c>
      <c r="AV425" s="44" t="s">
        <v>154</v>
      </c>
      <c r="AW425" s="44">
        <v>21129.7130683</v>
      </c>
      <c r="AX425" s="44" t="s">
        <v>1274</v>
      </c>
      <c r="AY425" s="44">
        <v>21129.713068297489</v>
      </c>
      <c r="AZ425" s="44">
        <v>27901805.575954735</v>
      </c>
    </row>
    <row r="426" spans="1:52" ht="12.75" customHeight="1" x14ac:dyDescent="0.25">
      <c r="A426" s="43">
        <v>425</v>
      </c>
      <c r="B426" s="43">
        <v>35453</v>
      </c>
      <c r="C426" s="43">
        <v>35453</v>
      </c>
      <c r="D426" s="44" t="s">
        <v>1299</v>
      </c>
      <c r="E426" s="44">
        <v>631.51119846124811</v>
      </c>
      <c r="F426" s="44" t="s">
        <v>1300</v>
      </c>
      <c r="G426" s="44">
        <v>20979.4962204</v>
      </c>
      <c r="H426" s="44" t="s">
        <v>1301</v>
      </c>
      <c r="I426" s="44">
        <v>20979.495777299999</v>
      </c>
      <c r="J426" s="43">
        <v>20325</v>
      </c>
      <c r="K426" s="44" t="s">
        <v>1301</v>
      </c>
      <c r="L426" s="44" t="s">
        <v>1301</v>
      </c>
      <c r="M426" s="44" t="s">
        <v>1</v>
      </c>
      <c r="N426" s="44" t="s">
        <v>145</v>
      </c>
      <c r="O426" s="44" t="s">
        <v>860</v>
      </c>
      <c r="P426" s="44" t="s">
        <v>1</v>
      </c>
      <c r="Q426" s="45">
        <v>40030</v>
      </c>
      <c r="R426" s="44" t="s">
        <v>168</v>
      </c>
      <c r="S426" s="44" t="s">
        <v>1</v>
      </c>
      <c r="T426" s="44" t="s">
        <v>1</v>
      </c>
      <c r="U426" s="44" t="s">
        <v>1</v>
      </c>
      <c r="V426" s="44" t="s">
        <v>1</v>
      </c>
      <c r="W426" s="44" t="s">
        <v>1</v>
      </c>
      <c r="X426" s="44">
        <v>0</v>
      </c>
      <c r="Y426" s="44">
        <v>0</v>
      </c>
      <c r="Z426" s="44">
        <v>0</v>
      </c>
      <c r="AA426" s="44">
        <v>0</v>
      </c>
      <c r="AB426" s="44">
        <v>0</v>
      </c>
      <c r="AC426" s="44">
        <v>0</v>
      </c>
      <c r="AD426" s="44">
        <v>0</v>
      </c>
      <c r="AE426" s="44">
        <v>0</v>
      </c>
      <c r="AF426" s="44">
        <v>0</v>
      </c>
      <c r="AG426" s="44" t="s">
        <v>1</v>
      </c>
      <c r="AH426" s="44" t="s">
        <v>1</v>
      </c>
      <c r="AI426" s="44" t="s">
        <v>1</v>
      </c>
      <c r="AJ426" s="44" t="s">
        <v>1</v>
      </c>
      <c r="AK426" s="44" t="s">
        <v>1</v>
      </c>
      <c r="AL426" s="44" t="s">
        <v>1</v>
      </c>
      <c r="AM426" s="44" t="s">
        <v>1</v>
      </c>
      <c r="AN426" s="44" t="s">
        <v>1</v>
      </c>
      <c r="AO426" s="44" t="s">
        <v>256</v>
      </c>
      <c r="AP426" s="44" t="s">
        <v>150</v>
      </c>
      <c r="AQ426" s="44" t="s">
        <v>292</v>
      </c>
      <c r="AR426" s="44" t="s">
        <v>1</v>
      </c>
      <c r="AS426" s="44" t="s">
        <v>152</v>
      </c>
      <c r="AT426" s="44" t="s">
        <v>153</v>
      </c>
      <c r="AU426" s="44" t="s">
        <v>154</v>
      </c>
      <c r="AV426" s="44" t="s">
        <v>154</v>
      </c>
      <c r="AW426" s="44">
        <v>20979.495777299999</v>
      </c>
      <c r="AX426" s="44" t="s">
        <v>1274</v>
      </c>
      <c r="AY426" s="44">
        <v>20979.495777334436</v>
      </c>
      <c r="AZ426" s="44">
        <v>27506605.250909194</v>
      </c>
    </row>
    <row r="427" spans="1:52" ht="12.75" customHeight="1" x14ac:dyDescent="0.25">
      <c r="A427" s="43">
        <v>426</v>
      </c>
      <c r="B427" s="43">
        <v>35902</v>
      </c>
      <c r="C427" s="43">
        <v>35902</v>
      </c>
      <c r="D427" s="44" t="s">
        <v>1302</v>
      </c>
      <c r="E427" s="44">
        <v>235.63048542717141</v>
      </c>
      <c r="F427" s="44" t="s">
        <v>1303</v>
      </c>
      <c r="G427" s="44">
        <v>21913.857307599999</v>
      </c>
      <c r="H427" s="44" t="s">
        <v>1304</v>
      </c>
      <c r="I427" s="44">
        <v>21913.857279899999</v>
      </c>
      <c r="J427" s="43">
        <v>20345</v>
      </c>
      <c r="K427" s="44" t="s">
        <v>1304</v>
      </c>
      <c r="L427" s="44" t="s">
        <v>1304</v>
      </c>
      <c r="M427" s="44" t="s">
        <v>1</v>
      </c>
      <c r="N427" s="44" t="s">
        <v>145</v>
      </c>
      <c r="O427" s="44" t="s">
        <v>860</v>
      </c>
      <c r="P427" s="44" t="s">
        <v>1</v>
      </c>
      <c r="Q427" s="45">
        <v>40030</v>
      </c>
      <c r="R427" s="44" t="s">
        <v>168</v>
      </c>
      <c r="S427" s="44" t="s">
        <v>1</v>
      </c>
      <c r="T427" s="44" t="s">
        <v>1</v>
      </c>
      <c r="U427" s="44" t="s">
        <v>1</v>
      </c>
      <c r="V427" s="44" t="s">
        <v>1</v>
      </c>
      <c r="W427" s="44" t="s">
        <v>1</v>
      </c>
      <c r="X427" s="44">
        <v>0</v>
      </c>
      <c r="Y427" s="44">
        <v>0</v>
      </c>
      <c r="Z427" s="44">
        <v>0</v>
      </c>
      <c r="AA427" s="44">
        <v>0</v>
      </c>
      <c r="AB427" s="44">
        <v>0</v>
      </c>
      <c r="AC427" s="44">
        <v>0</v>
      </c>
      <c r="AD427" s="44">
        <v>0</v>
      </c>
      <c r="AE427" s="44">
        <v>0</v>
      </c>
      <c r="AF427" s="44">
        <v>0</v>
      </c>
      <c r="AG427" s="44" t="s">
        <v>1</v>
      </c>
      <c r="AH427" s="44" t="s">
        <v>1</v>
      </c>
      <c r="AI427" s="44" t="s">
        <v>1</v>
      </c>
      <c r="AJ427" s="44" t="s">
        <v>1</v>
      </c>
      <c r="AK427" s="44" t="s">
        <v>1</v>
      </c>
      <c r="AL427" s="44" t="s">
        <v>1</v>
      </c>
      <c r="AM427" s="44" t="s">
        <v>1</v>
      </c>
      <c r="AN427" s="44" t="s">
        <v>1</v>
      </c>
      <c r="AO427" s="44" t="s">
        <v>191</v>
      </c>
      <c r="AP427" s="44" t="s">
        <v>150</v>
      </c>
      <c r="AQ427" s="44" t="s">
        <v>292</v>
      </c>
      <c r="AR427" s="44" t="s">
        <v>1</v>
      </c>
      <c r="AS427" s="44" t="s">
        <v>152</v>
      </c>
      <c r="AT427" s="44" t="s">
        <v>153</v>
      </c>
      <c r="AU427" s="44" t="s">
        <v>154</v>
      </c>
      <c r="AV427" s="44" t="s">
        <v>154</v>
      </c>
      <c r="AW427" s="44">
        <v>21913.857279899999</v>
      </c>
      <c r="AX427" s="44" t="s">
        <v>1274</v>
      </c>
      <c r="AY427" s="44">
        <v>19012.595714259827</v>
      </c>
      <c r="AZ427" s="44">
        <v>10263881.768591534</v>
      </c>
    </row>
    <row r="428" spans="1:52" ht="12.75" customHeight="1" x14ac:dyDescent="0.25">
      <c r="A428" s="43">
        <v>427</v>
      </c>
      <c r="B428" s="43">
        <v>35903</v>
      </c>
      <c r="C428" s="43">
        <v>35903</v>
      </c>
      <c r="D428" s="44" t="s">
        <v>1305</v>
      </c>
      <c r="E428" s="44">
        <v>623.07130222317346</v>
      </c>
      <c r="F428" s="44" t="s">
        <v>1306</v>
      </c>
      <c r="G428" s="44">
        <v>20931.924071000001</v>
      </c>
      <c r="H428" s="44" t="s">
        <v>1307</v>
      </c>
      <c r="I428" s="44">
        <v>20931.923682699999</v>
      </c>
      <c r="J428" s="43">
        <v>20346</v>
      </c>
      <c r="K428" s="44" t="s">
        <v>1307</v>
      </c>
      <c r="L428" s="44" t="s">
        <v>1307</v>
      </c>
      <c r="M428" s="44" t="s">
        <v>1</v>
      </c>
      <c r="N428" s="44" t="s">
        <v>145</v>
      </c>
      <c r="O428" s="44" t="s">
        <v>860</v>
      </c>
      <c r="P428" s="44" t="s">
        <v>1</v>
      </c>
      <c r="Q428" s="45">
        <v>40030</v>
      </c>
      <c r="R428" s="44" t="s">
        <v>168</v>
      </c>
      <c r="S428" s="44" t="s">
        <v>1</v>
      </c>
      <c r="T428" s="44" t="s">
        <v>1</v>
      </c>
      <c r="U428" s="44" t="s">
        <v>1</v>
      </c>
      <c r="V428" s="44" t="s">
        <v>1</v>
      </c>
      <c r="W428" s="44" t="s">
        <v>1</v>
      </c>
      <c r="X428" s="44">
        <v>0</v>
      </c>
      <c r="Y428" s="44">
        <v>0</v>
      </c>
      <c r="Z428" s="44">
        <v>0</v>
      </c>
      <c r="AA428" s="44">
        <v>0</v>
      </c>
      <c r="AB428" s="44">
        <v>0</v>
      </c>
      <c r="AC428" s="44">
        <v>0</v>
      </c>
      <c r="AD428" s="44">
        <v>0</v>
      </c>
      <c r="AE428" s="44">
        <v>0</v>
      </c>
      <c r="AF428" s="44">
        <v>0</v>
      </c>
      <c r="AG428" s="44" t="s">
        <v>1</v>
      </c>
      <c r="AH428" s="44" t="s">
        <v>1</v>
      </c>
      <c r="AI428" s="44" t="s">
        <v>1</v>
      </c>
      <c r="AJ428" s="44" t="s">
        <v>1</v>
      </c>
      <c r="AK428" s="44" t="s">
        <v>1</v>
      </c>
      <c r="AL428" s="44" t="s">
        <v>1</v>
      </c>
      <c r="AM428" s="44" t="s">
        <v>1</v>
      </c>
      <c r="AN428" s="44" t="s">
        <v>1</v>
      </c>
      <c r="AO428" s="44" t="s">
        <v>1</v>
      </c>
      <c r="AP428" s="44" t="s">
        <v>1</v>
      </c>
      <c r="AQ428" s="44" t="s">
        <v>1</v>
      </c>
      <c r="AR428" s="44" t="s">
        <v>1</v>
      </c>
      <c r="AS428" s="44" t="s">
        <v>152</v>
      </c>
      <c r="AT428" s="44" t="s">
        <v>153</v>
      </c>
      <c r="AU428" s="44" t="s">
        <v>154</v>
      </c>
      <c r="AV428" s="44" t="s">
        <v>154</v>
      </c>
      <c r="AW428" s="44">
        <v>20931.923682699999</v>
      </c>
      <c r="AX428" s="44" t="s">
        <v>1274</v>
      </c>
      <c r="AY428" s="44">
        <v>20594.263763578107</v>
      </c>
      <c r="AZ428" s="44">
        <v>27138981.483477164</v>
      </c>
    </row>
    <row r="429" spans="1:52" ht="12.75" customHeight="1" x14ac:dyDescent="0.25">
      <c r="A429" s="43">
        <v>428</v>
      </c>
      <c r="B429" s="43">
        <v>36024</v>
      </c>
      <c r="C429" s="43">
        <v>36024</v>
      </c>
      <c r="D429" s="44" t="s">
        <v>1308</v>
      </c>
      <c r="E429" s="44">
        <v>151.98758832733071</v>
      </c>
      <c r="F429" s="44" t="s">
        <v>1309</v>
      </c>
      <c r="G429" s="44">
        <v>21054.308503</v>
      </c>
      <c r="H429" s="44" t="s">
        <v>1310</v>
      </c>
      <c r="I429" s="44">
        <v>21054.3080844</v>
      </c>
      <c r="J429" s="43">
        <v>20430</v>
      </c>
      <c r="K429" s="44" t="s">
        <v>1310</v>
      </c>
      <c r="L429" s="44" t="s">
        <v>1310</v>
      </c>
      <c r="M429" s="44" t="s">
        <v>1</v>
      </c>
      <c r="N429" s="44" t="s">
        <v>145</v>
      </c>
      <c r="O429" s="44" t="s">
        <v>860</v>
      </c>
      <c r="P429" s="44" t="s">
        <v>1</v>
      </c>
      <c r="Q429" s="45">
        <v>40030</v>
      </c>
      <c r="R429" s="44" t="s">
        <v>168</v>
      </c>
      <c r="S429" s="44" t="s">
        <v>1</v>
      </c>
      <c r="T429" s="44" t="s">
        <v>1</v>
      </c>
      <c r="U429" s="44" t="s">
        <v>1</v>
      </c>
      <c r="V429" s="44" t="s">
        <v>1</v>
      </c>
      <c r="W429" s="44" t="s">
        <v>1</v>
      </c>
      <c r="X429" s="44">
        <v>0</v>
      </c>
      <c r="Y429" s="44">
        <v>0</v>
      </c>
      <c r="Z429" s="44">
        <v>0</v>
      </c>
      <c r="AA429" s="44">
        <v>0</v>
      </c>
      <c r="AB429" s="44">
        <v>0</v>
      </c>
      <c r="AC429" s="44">
        <v>0</v>
      </c>
      <c r="AD429" s="44">
        <v>0</v>
      </c>
      <c r="AE429" s="44">
        <v>0</v>
      </c>
      <c r="AF429" s="44">
        <v>0</v>
      </c>
      <c r="AG429" s="44" t="s">
        <v>1</v>
      </c>
      <c r="AH429" s="44" t="s">
        <v>1</v>
      </c>
      <c r="AI429" s="44" t="s">
        <v>1</v>
      </c>
      <c r="AJ429" s="44" t="s">
        <v>1</v>
      </c>
      <c r="AK429" s="44" t="s">
        <v>1</v>
      </c>
      <c r="AL429" s="44" t="s">
        <v>1</v>
      </c>
      <c r="AM429" s="44" t="s">
        <v>1</v>
      </c>
      <c r="AN429" s="44" t="s">
        <v>1</v>
      </c>
      <c r="AO429" s="44" t="s">
        <v>161</v>
      </c>
      <c r="AP429" s="44" t="s">
        <v>150</v>
      </c>
      <c r="AQ429" s="44" t="s">
        <v>268</v>
      </c>
      <c r="AR429" s="44" t="s">
        <v>1</v>
      </c>
      <c r="AS429" s="44" t="s">
        <v>152</v>
      </c>
      <c r="AT429" s="44" t="s">
        <v>153</v>
      </c>
      <c r="AU429" s="44" t="s">
        <v>154</v>
      </c>
      <c r="AV429" s="44" t="s">
        <v>154</v>
      </c>
      <c r="AW429" s="44">
        <v>21054.3080844</v>
      </c>
      <c r="AX429" s="44" t="s">
        <v>1274</v>
      </c>
      <c r="AY429" s="44">
        <v>12708.201986818476</v>
      </c>
      <c r="AZ429" s="44">
        <v>6620206.1088252459</v>
      </c>
    </row>
    <row r="430" spans="1:52" ht="12.75" customHeight="1" x14ac:dyDescent="0.25">
      <c r="A430" s="43">
        <v>429</v>
      </c>
      <c r="B430" s="43">
        <v>38263</v>
      </c>
      <c r="C430" s="43">
        <v>38263</v>
      </c>
      <c r="D430" s="44" t="s">
        <v>1311</v>
      </c>
      <c r="E430" s="44">
        <v>642.23945067501552</v>
      </c>
      <c r="F430" s="44" t="s">
        <v>1312</v>
      </c>
      <c r="G430" s="44">
        <v>21161.105747199999</v>
      </c>
      <c r="H430" s="44" t="s">
        <v>1313</v>
      </c>
      <c r="I430" s="44">
        <v>21161.106325000001</v>
      </c>
      <c r="J430" s="43">
        <v>20326</v>
      </c>
      <c r="K430" s="44" t="s">
        <v>1313</v>
      </c>
      <c r="L430" s="44" t="s">
        <v>1313</v>
      </c>
      <c r="M430" s="44" t="s">
        <v>1</v>
      </c>
      <c r="N430" s="44" t="s">
        <v>145</v>
      </c>
      <c r="O430" s="44" t="s">
        <v>860</v>
      </c>
      <c r="P430" s="44" t="s">
        <v>1</v>
      </c>
      <c r="Q430" s="45">
        <v>40030</v>
      </c>
      <c r="R430" s="44" t="s">
        <v>168</v>
      </c>
      <c r="S430" s="44" t="s">
        <v>1</v>
      </c>
      <c r="T430" s="44" t="s">
        <v>1</v>
      </c>
      <c r="U430" s="44" t="s">
        <v>1</v>
      </c>
      <c r="V430" s="44" t="s">
        <v>1</v>
      </c>
      <c r="W430" s="44" t="s">
        <v>1</v>
      </c>
      <c r="X430" s="44">
        <v>0</v>
      </c>
      <c r="Y430" s="44">
        <v>0</v>
      </c>
      <c r="Z430" s="44">
        <v>0</v>
      </c>
      <c r="AA430" s="44">
        <v>0</v>
      </c>
      <c r="AB430" s="44">
        <v>0</v>
      </c>
      <c r="AC430" s="44">
        <v>0</v>
      </c>
      <c r="AD430" s="44">
        <v>0</v>
      </c>
      <c r="AE430" s="44">
        <v>0</v>
      </c>
      <c r="AF430" s="44">
        <v>0</v>
      </c>
      <c r="AG430" s="44" t="s">
        <v>1</v>
      </c>
      <c r="AH430" s="44" t="s">
        <v>1</v>
      </c>
      <c r="AI430" s="44" t="s">
        <v>1</v>
      </c>
      <c r="AJ430" s="44" t="s">
        <v>1</v>
      </c>
      <c r="AK430" s="44" t="s">
        <v>1</v>
      </c>
      <c r="AL430" s="44" t="s">
        <v>1</v>
      </c>
      <c r="AM430" s="44" t="s">
        <v>1</v>
      </c>
      <c r="AN430" s="44" t="s">
        <v>1</v>
      </c>
      <c r="AO430" s="44" t="s">
        <v>169</v>
      </c>
      <c r="AP430" s="44" t="s">
        <v>150</v>
      </c>
      <c r="AQ430" s="44" t="s">
        <v>292</v>
      </c>
      <c r="AR430" s="44" t="s">
        <v>1</v>
      </c>
      <c r="AS430" s="44" t="s">
        <v>152</v>
      </c>
      <c r="AT430" s="44" t="s">
        <v>153</v>
      </c>
      <c r="AU430" s="44" t="s">
        <v>154</v>
      </c>
      <c r="AV430" s="44" t="s">
        <v>154</v>
      </c>
      <c r="AW430" s="44">
        <v>21161.106325000001</v>
      </c>
      <c r="AX430" s="44" t="s">
        <v>1274</v>
      </c>
      <c r="AY430" s="44">
        <v>21161.106324989403</v>
      </c>
      <c r="AZ430" s="44">
        <v>27973861.260720517</v>
      </c>
    </row>
    <row r="431" spans="1:52" ht="12.75" customHeight="1" x14ac:dyDescent="0.25">
      <c r="A431" s="43">
        <v>430</v>
      </c>
      <c r="B431" s="43">
        <v>38657</v>
      </c>
      <c r="C431" s="43">
        <v>38657</v>
      </c>
      <c r="D431" s="44" t="s">
        <v>1314</v>
      </c>
      <c r="E431" s="44">
        <v>49.720462643788224</v>
      </c>
      <c r="F431" s="44" t="s">
        <v>1315</v>
      </c>
      <c r="G431" s="44">
        <v>21120.860777800001</v>
      </c>
      <c r="H431" s="44" t="s">
        <v>1316</v>
      </c>
      <c r="I431" s="44">
        <v>21120.860631200001</v>
      </c>
      <c r="J431" s="43">
        <v>20340</v>
      </c>
      <c r="K431" s="44" t="s">
        <v>1316</v>
      </c>
      <c r="L431" s="44" t="s">
        <v>1316</v>
      </c>
      <c r="M431" s="44" t="s">
        <v>1</v>
      </c>
      <c r="N431" s="44" t="s">
        <v>145</v>
      </c>
      <c r="O431" s="44" t="s">
        <v>860</v>
      </c>
      <c r="P431" s="44" t="s">
        <v>1</v>
      </c>
      <c r="Q431" s="45">
        <v>40030</v>
      </c>
      <c r="R431" s="44" t="s">
        <v>168</v>
      </c>
      <c r="S431" s="44" t="s">
        <v>1</v>
      </c>
      <c r="T431" s="44" t="s">
        <v>1</v>
      </c>
      <c r="U431" s="44" t="s">
        <v>1</v>
      </c>
      <c r="V431" s="44" t="s">
        <v>1</v>
      </c>
      <c r="W431" s="44" t="s">
        <v>1</v>
      </c>
      <c r="X431" s="44">
        <v>0</v>
      </c>
      <c r="Y431" s="44">
        <v>0</v>
      </c>
      <c r="Z431" s="44">
        <v>0</v>
      </c>
      <c r="AA431" s="44">
        <v>0</v>
      </c>
      <c r="AB431" s="44">
        <v>0</v>
      </c>
      <c r="AC431" s="44">
        <v>0</v>
      </c>
      <c r="AD431" s="44">
        <v>0</v>
      </c>
      <c r="AE431" s="44">
        <v>0</v>
      </c>
      <c r="AF431" s="44">
        <v>0</v>
      </c>
      <c r="AG431" s="44" t="s">
        <v>1</v>
      </c>
      <c r="AH431" s="44" t="s">
        <v>1</v>
      </c>
      <c r="AI431" s="44" t="s">
        <v>1</v>
      </c>
      <c r="AJ431" s="44" t="s">
        <v>1</v>
      </c>
      <c r="AK431" s="44" t="s">
        <v>1</v>
      </c>
      <c r="AL431" s="44" t="s">
        <v>1</v>
      </c>
      <c r="AM431" s="44" t="s">
        <v>1</v>
      </c>
      <c r="AN431" s="44" t="s">
        <v>1</v>
      </c>
      <c r="AO431" s="44" t="s">
        <v>174</v>
      </c>
      <c r="AP431" s="44" t="s">
        <v>150</v>
      </c>
      <c r="AQ431" s="44" t="s">
        <v>292</v>
      </c>
      <c r="AR431" s="44" t="s">
        <v>1</v>
      </c>
      <c r="AS431" s="44" t="s">
        <v>152</v>
      </c>
      <c r="AT431" s="44" t="s">
        <v>153</v>
      </c>
      <c r="AU431" s="44" t="s">
        <v>154</v>
      </c>
      <c r="AV431" s="44" t="s">
        <v>154</v>
      </c>
      <c r="AW431" s="44">
        <v>21120.860631200001</v>
      </c>
      <c r="AX431" s="44" t="s">
        <v>1274</v>
      </c>
      <c r="AY431" s="44">
        <v>9697.4868131374442</v>
      </c>
      <c r="AZ431" s="44">
        <v>2165735.7332541831</v>
      </c>
    </row>
    <row r="432" spans="1:52" ht="12.75" customHeight="1" x14ac:dyDescent="0.25">
      <c r="A432" s="43">
        <v>431</v>
      </c>
      <c r="B432" s="43">
        <v>38833</v>
      </c>
      <c r="C432" s="43">
        <v>38833</v>
      </c>
      <c r="D432" s="44" t="s">
        <v>1317</v>
      </c>
      <c r="E432" s="44">
        <v>199.34030284919905</v>
      </c>
      <c r="F432" s="44" t="s">
        <v>1318</v>
      </c>
      <c r="G432" s="44">
        <v>21582.959331099999</v>
      </c>
      <c r="H432" s="44" t="s">
        <v>1319</v>
      </c>
      <c r="I432" s="44">
        <v>21582.9592543</v>
      </c>
      <c r="J432" s="43">
        <v>20344</v>
      </c>
      <c r="K432" s="44" t="s">
        <v>1319</v>
      </c>
      <c r="L432" s="44" t="s">
        <v>1319</v>
      </c>
      <c r="M432" s="44" t="s">
        <v>1</v>
      </c>
      <c r="N432" s="44" t="s">
        <v>145</v>
      </c>
      <c r="O432" s="44" t="s">
        <v>860</v>
      </c>
      <c r="P432" s="44" t="s">
        <v>1</v>
      </c>
      <c r="Q432" s="45">
        <v>40030</v>
      </c>
      <c r="R432" s="44" t="s">
        <v>168</v>
      </c>
      <c r="S432" s="44" t="s">
        <v>1</v>
      </c>
      <c r="T432" s="44" t="s">
        <v>1</v>
      </c>
      <c r="U432" s="44" t="s">
        <v>1</v>
      </c>
      <c r="V432" s="44" t="s">
        <v>1</v>
      </c>
      <c r="W432" s="44" t="s">
        <v>1</v>
      </c>
      <c r="X432" s="44">
        <v>0</v>
      </c>
      <c r="Y432" s="44">
        <v>0</v>
      </c>
      <c r="Z432" s="44">
        <v>0</v>
      </c>
      <c r="AA432" s="44">
        <v>0</v>
      </c>
      <c r="AB432" s="44">
        <v>0</v>
      </c>
      <c r="AC432" s="44">
        <v>0</v>
      </c>
      <c r="AD432" s="44">
        <v>0</v>
      </c>
      <c r="AE432" s="44">
        <v>0</v>
      </c>
      <c r="AF432" s="44">
        <v>0</v>
      </c>
      <c r="AG432" s="44" t="s">
        <v>1</v>
      </c>
      <c r="AH432" s="44" t="s">
        <v>1</v>
      </c>
      <c r="AI432" s="44" t="s">
        <v>1</v>
      </c>
      <c r="AJ432" s="44" t="s">
        <v>1</v>
      </c>
      <c r="AK432" s="44" t="s">
        <v>1</v>
      </c>
      <c r="AL432" s="44" t="s">
        <v>1</v>
      </c>
      <c r="AM432" s="44" t="s">
        <v>1</v>
      </c>
      <c r="AN432" s="44" t="s">
        <v>1</v>
      </c>
      <c r="AO432" s="44" t="s">
        <v>413</v>
      </c>
      <c r="AP432" s="44" t="s">
        <v>150</v>
      </c>
      <c r="AQ432" s="44" t="s">
        <v>292</v>
      </c>
      <c r="AR432" s="44" t="s">
        <v>1</v>
      </c>
      <c r="AS432" s="44" t="s">
        <v>152</v>
      </c>
      <c r="AT432" s="44" t="s">
        <v>153</v>
      </c>
      <c r="AU432" s="44" t="s">
        <v>154</v>
      </c>
      <c r="AV432" s="44" t="s">
        <v>154</v>
      </c>
      <c r="AW432" s="44">
        <v>21582.9592543</v>
      </c>
      <c r="AX432" s="44" t="s">
        <v>1274</v>
      </c>
      <c r="AY432" s="44">
        <v>13680.060548525213</v>
      </c>
      <c r="AZ432" s="44">
        <v>8683081.3939790558</v>
      </c>
    </row>
    <row r="433" spans="1:52" ht="12.75" customHeight="1" x14ac:dyDescent="0.25">
      <c r="A433" s="43">
        <v>432</v>
      </c>
      <c r="B433" s="43">
        <v>41102</v>
      </c>
      <c r="C433" s="43">
        <v>41102</v>
      </c>
      <c r="D433" s="44" t="s">
        <v>1320</v>
      </c>
      <c r="E433" s="44">
        <v>85.437560186644802</v>
      </c>
      <c r="F433" s="44" t="s">
        <v>1321</v>
      </c>
      <c r="G433" s="44">
        <v>20886.287503799998</v>
      </c>
      <c r="H433" s="44" t="s">
        <v>1322</v>
      </c>
      <c r="I433" s="44">
        <v>20886.287483100001</v>
      </c>
      <c r="J433" s="43">
        <v>20429</v>
      </c>
      <c r="K433" s="44" t="s">
        <v>1322</v>
      </c>
      <c r="L433" s="44" t="s">
        <v>1322</v>
      </c>
      <c r="M433" s="44" t="s">
        <v>1</v>
      </c>
      <c r="N433" s="44" t="s">
        <v>145</v>
      </c>
      <c r="O433" s="44" t="s">
        <v>860</v>
      </c>
      <c r="P433" s="44" t="s">
        <v>1</v>
      </c>
      <c r="Q433" s="45">
        <v>40030</v>
      </c>
      <c r="R433" s="44" t="s">
        <v>168</v>
      </c>
      <c r="S433" s="44" t="s">
        <v>1</v>
      </c>
      <c r="T433" s="44" t="s">
        <v>1</v>
      </c>
      <c r="U433" s="44" t="s">
        <v>1</v>
      </c>
      <c r="V433" s="44" t="s">
        <v>1</v>
      </c>
      <c r="W433" s="44" t="s">
        <v>1</v>
      </c>
      <c r="X433" s="44">
        <v>0</v>
      </c>
      <c r="Y433" s="44">
        <v>0</v>
      </c>
      <c r="Z433" s="44">
        <v>0</v>
      </c>
      <c r="AA433" s="44">
        <v>0</v>
      </c>
      <c r="AB433" s="44">
        <v>0</v>
      </c>
      <c r="AC433" s="44">
        <v>0</v>
      </c>
      <c r="AD433" s="44">
        <v>0</v>
      </c>
      <c r="AE433" s="44">
        <v>0</v>
      </c>
      <c r="AF433" s="44">
        <v>0</v>
      </c>
      <c r="AG433" s="44" t="s">
        <v>1</v>
      </c>
      <c r="AH433" s="44" t="s">
        <v>1</v>
      </c>
      <c r="AI433" s="44" t="s">
        <v>1</v>
      </c>
      <c r="AJ433" s="44" t="s">
        <v>1</v>
      </c>
      <c r="AK433" s="44" t="s">
        <v>1</v>
      </c>
      <c r="AL433" s="44" t="s">
        <v>1</v>
      </c>
      <c r="AM433" s="44" t="s">
        <v>1</v>
      </c>
      <c r="AN433" s="44" t="s">
        <v>1</v>
      </c>
      <c r="AO433" s="44" t="s">
        <v>526</v>
      </c>
      <c r="AP433" s="44" t="s">
        <v>150</v>
      </c>
      <c r="AQ433" s="44" t="s">
        <v>268</v>
      </c>
      <c r="AR433" s="44" t="s">
        <v>1</v>
      </c>
      <c r="AS433" s="44" t="s">
        <v>152</v>
      </c>
      <c r="AT433" s="44" t="s">
        <v>153</v>
      </c>
      <c r="AU433" s="44" t="s">
        <v>154</v>
      </c>
      <c r="AV433" s="44" t="s">
        <v>154</v>
      </c>
      <c r="AW433" s="44">
        <v>20886.287483100001</v>
      </c>
      <c r="AX433" s="44" t="s">
        <v>1274</v>
      </c>
      <c r="AY433" s="44">
        <v>8432.5006472374989</v>
      </c>
      <c r="AZ433" s="44">
        <v>3721325.1482100291</v>
      </c>
    </row>
    <row r="434" spans="1:52" ht="12.75" customHeight="1" x14ac:dyDescent="0.25">
      <c r="A434" s="43">
        <v>433</v>
      </c>
      <c r="B434" s="43">
        <v>1521</v>
      </c>
      <c r="C434" s="43">
        <v>1521</v>
      </c>
      <c r="D434" s="44" t="s">
        <v>1323</v>
      </c>
      <c r="E434" s="44">
        <v>271.02254363921389</v>
      </c>
      <c r="F434" s="44" t="s">
        <v>1324</v>
      </c>
      <c r="G434" s="44">
        <v>20438.619642599999</v>
      </c>
      <c r="H434" s="44" t="s">
        <v>1325</v>
      </c>
      <c r="I434" s="44">
        <v>20438.619336399999</v>
      </c>
      <c r="J434" s="43">
        <v>20166</v>
      </c>
      <c r="K434" s="44" t="s">
        <v>1325</v>
      </c>
      <c r="L434" s="44" t="s">
        <v>1325</v>
      </c>
      <c r="M434" s="44" t="s">
        <v>1</v>
      </c>
      <c r="N434" s="44" t="s">
        <v>145</v>
      </c>
      <c r="O434" s="44" t="s">
        <v>860</v>
      </c>
      <c r="P434" s="44" t="s">
        <v>1</v>
      </c>
      <c r="Q434" s="45">
        <v>40030</v>
      </c>
      <c r="R434" s="44" t="s">
        <v>168</v>
      </c>
      <c r="S434" s="44" t="s">
        <v>1</v>
      </c>
      <c r="T434" s="44" t="s">
        <v>1</v>
      </c>
      <c r="U434" s="44" t="s">
        <v>1</v>
      </c>
      <c r="V434" s="44" t="s">
        <v>1</v>
      </c>
      <c r="W434" s="44" t="s">
        <v>1</v>
      </c>
      <c r="X434" s="44">
        <v>0</v>
      </c>
      <c r="Y434" s="44">
        <v>0</v>
      </c>
      <c r="Z434" s="44">
        <v>0</v>
      </c>
      <c r="AA434" s="44">
        <v>0</v>
      </c>
      <c r="AB434" s="44">
        <v>0</v>
      </c>
      <c r="AC434" s="44">
        <v>0</v>
      </c>
      <c r="AD434" s="44">
        <v>0</v>
      </c>
      <c r="AE434" s="44">
        <v>0</v>
      </c>
      <c r="AF434" s="44">
        <v>0</v>
      </c>
      <c r="AG434" s="44" t="s">
        <v>1</v>
      </c>
      <c r="AH434" s="44" t="s">
        <v>1</v>
      </c>
      <c r="AI434" s="44" t="s">
        <v>1</v>
      </c>
      <c r="AJ434" s="44" t="s">
        <v>1</v>
      </c>
      <c r="AK434" s="44" t="s">
        <v>1</v>
      </c>
      <c r="AL434" s="44" t="s">
        <v>1</v>
      </c>
      <c r="AM434" s="44" t="s">
        <v>1</v>
      </c>
      <c r="AN434" s="44" t="s">
        <v>1</v>
      </c>
      <c r="AO434" s="44" t="s">
        <v>311</v>
      </c>
      <c r="AP434" s="44" t="s">
        <v>861</v>
      </c>
      <c r="AQ434" s="44" t="s">
        <v>480</v>
      </c>
      <c r="AR434" s="44" t="s">
        <v>1</v>
      </c>
      <c r="AS434" s="44" t="s">
        <v>152</v>
      </c>
      <c r="AT434" s="44" t="s">
        <v>153</v>
      </c>
      <c r="AU434" s="44" t="s">
        <v>154</v>
      </c>
      <c r="AV434" s="44" t="s">
        <v>154</v>
      </c>
      <c r="AW434" s="44">
        <v>20438.619336399999</v>
      </c>
      <c r="AX434" s="44" t="s">
        <v>1326</v>
      </c>
      <c r="AY434" s="44">
        <v>17052.857428517971</v>
      </c>
      <c r="AZ434" s="44">
        <v>11805660.178201742</v>
      </c>
    </row>
    <row r="435" spans="1:52" ht="12.75" customHeight="1" x14ac:dyDescent="0.25">
      <c r="A435" s="43">
        <v>434</v>
      </c>
      <c r="B435" s="43">
        <v>9245</v>
      </c>
      <c r="C435" s="43">
        <v>9245</v>
      </c>
      <c r="D435" s="44" t="s">
        <v>1327</v>
      </c>
      <c r="E435" s="44">
        <v>421.4734854172591</v>
      </c>
      <c r="F435" s="44" t="s">
        <v>1328</v>
      </c>
      <c r="G435" s="44">
        <v>21128.188123899999</v>
      </c>
      <c r="H435" s="44" t="s">
        <v>1329</v>
      </c>
      <c r="I435" s="44">
        <v>21128.187811200001</v>
      </c>
      <c r="J435" s="43">
        <v>10774</v>
      </c>
      <c r="K435" s="44" t="s">
        <v>1329</v>
      </c>
      <c r="L435" s="44" t="s">
        <v>1329</v>
      </c>
      <c r="M435" s="44" t="s">
        <v>1</v>
      </c>
      <c r="N435" s="44" t="s">
        <v>145</v>
      </c>
      <c r="O435" s="44" t="s">
        <v>264</v>
      </c>
      <c r="P435" s="44" t="s">
        <v>1</v>
      </c>
      <c r="Q435" s="45">
        <v>40030</v>
      </c>
      <c r="R435" s="44" t="s">
        <v>168</v>
      </c>
      <c r="S435" s="44" t="s">
        <v>1</v>
      </c>
      <c r="T435" s="44" t="s">
        <v>1</v>
      </c>
      <c r="U435" s="44" t="s">
        <v>1</v>
      </c>
      <c r="V435" s="44" t="s">
        <v>1</v>
      </c>
      <c r="W435" s="44" t="s">
        <v>1</v>
      </c>
      <c r="X435" s="44">
        <v>0</v>
      </c>
      <c r="Y435" s="44">
        <v>0</v>
      </c>
      <c r="Z435" s="44">
        <v>0</v>
      </c>
      <c r="AA435" s="44">
        <v>0</v>
      </c>
      <c r="AB435" s="44">
        <v>0</v>
      </c>
      <c r="AC435" s="44">
        <v>0</v>
      </c>
      <c r="AD435" s="44">
        <v>0</v>
      </c>
      <c r="AE435" s="44">
        <v>0</v>
      </c>
      <c r="AF435" s="44">
        <v>0</v>
      </c>
      <c r="AG435" s="44" t="s">
        <v>1</v>
      </c>
      <c r="AH435" s="44" t="s">
        <v>1</v>
      </c>
      <c r="AI435" s="44" t="s">
        <v>1</v>
      </c>
      <c r="AJ435" s="44" t="s">
        <v>1</v>
      </c>
      <c r="AK435" s="44" t="s">
        <v>1</v>
      </c>
      <c r="AL435" s="44" t="s">
        <v>1</v>
      </c>
      <c r="AM435" s="44" t="s">
        <v>1</v>
      </c>
      <c r="AN435" s="44" t="s">
        <v>1</v>
      </c>
      <c r="AO435" s="44" t="s">
        <v>349</v>
      </c>
      <c r="AP435" s="44" t="s">
        <v>312</v>
      </c>
      <c r="AQ435" s="44" t="s">
        <v>480</v>
      </c>
      <c r="AR435" s="44" t="s">
        <v>1</v>
      </c>
      <c r="AS435" s="44" t="s">
        <v>152</v>
      </c>
      <c r="AT435" s="44" t="s">
        <v>153</v>
      </c>
      <c r="AU435" s="44" t="s">
        <v>154</v>
      </c>
      <c r="AV435" s="44" t="s">
        <v>154</v>
      </c>
      <c r="AW435" s="44">
        <v>21128.187811200001</v>
      </c>
      <c r="AX435" s="44" t="s">
        <v>1326</v>
      </c>
      <c r="AY435" s="44">
        <v>18067.862485120291</v>
      </c>
      <c r="AZ435" s="44">
        <v>18358973.853032187</v>
      </c>
    </row>
    <row r="436" spans="1:52" ht="12.75" customHeight="1" x14ac:dyDescent="0.25">
      <c r="A436" s="43">
        <v>435</v>
      </c>
      <c r="B436" s="43">
        <v>10457</v>
      </c>
      <c r="C436" s="43">
        <v>10457</v>
      </c>
      <c r="D436" s="44" t="s">
        <v>1330</v>
      </c>
      <c r="E436" s="44">
        <v>576.01325741652499</v>
      </c>
      <c r="F436" s="44" t="s">
        <v>1331</v>
      </c>
      <c r="G436" s="44">
        <v>20705.9775648</v>
      </c>
      <c r="H436" s="44" t="s">
        <v>1332</v>
      </c>
      <c r="I436" s="44">
        <v>20705.977715500001</v>
      </c>
      <c r="J436" s="43">
        <v>10779</v>
      </c>
      <c r="K436" s="44" t="s">
        <v>1332</v>
      </c>
      <c r="L436" s="44" t="s">
        <v>1332</v>
      </c>
      <c r="M436" s="44" t="s">
        <v>1</v>
      </c>
      <c r="N436" s="44" t="s">
        <v>145</v>
      </c>
      <c r="O436" s="44" t="s">
        <v>264</v>
      </c>
      <c r="P436" s="44" t="s">
        <v>1</v>
      </c>
      <c r="Q436" s="45">
        <v>40030</v>
      </c>
      <c r="R436" s="44" t="s">
        <v>168</v>
      </c>
      <c r="S436" s="44" t="s">
        <v>1</v>
      </c>
      <c r="T436" s="44" t="s">
        <v>1</v>
      </c>
      <c r="U436" s="44" t="s">
        <v>1</v>
      </c>
      <c r="V436" s="44" t="s">
        <v>1</v>
      </c>
      <c r="W436" s="44" t="s">
        <v>1</v>
      </c>
      <c r="X436" s="44">
        <v>0</v>
      </c>
      <c r="Y436" s="44">
        <v>0</v>
      </c>
      <c r="Z436" s="44">
        <v>0</v>
      </c>
      <c r="AA436" s="44">
        <v>0</v>
      </c>
      <c r="AB436" s="44">
        <v>0</v>
      </c>
      <c r="AC436" s="44">
        <v>0</v>
      </c>
      <c r="AD436" s="44">
        <v>0</v>
      </c>
      <c r="AE436" s="44">
        <v>0</v>
      </c>
      <c r="AF436" s="44">
        <v>0</v>
      </c>
      <c r="AG436" s="44" t="s">
        <v>1</v>
      </c>
      <c r="AH436" s="44" t="s">
        <v>1</v>
      </c>
      <c r="AI436" s="44" t="s">
        <v>1</v>
      </c>
      <c r="AJ436" s="44" t="s">
        <v>1</v>
      </c>
      <c r="AK436" s="44" t="s">
        <v>1</v>
      </c>
      <c r="AL436" s="44" t="s">
        <v>1</v>
      </c>
      <c r="AM436" s="44" t="s">
        <v>1</v>
      </c>
      <c r="AN436" s="44" t="s">
        <v>1</v>
      </c>
      <c r="AO436" s="44" t="s">
        <v>249</v>
      </c>
      <c r="AP436" s="44" t="s">
        <v>312</v>
      </c>
      <c r="AQ436" s="44" t="s">
        <v>480</v>
      </c>
      <c r="AR436" s="44" t="s">
        <v>1</v>
      </c>
      <c r="AS436" s="44" t="s">
        <v>152</v>
      </c>
      <c r="AT436" s="44" t="s">
        <v>153</v>
      </c>
      <c r="AU436" s="44" t="s">
        <v>154</v>
      </c>
      <c r="AV436" s="44" t="s">
        <v>154</v>
      </c>
      <c r="AW436" s="44">
        <v>20705.977715500001</v>
      </c>
      <c r="AX436" s="44" t="s">
        <v>1326</v>
      </c>
      <c r="AY436" s="44">
        <v>20705.977715510875</v>
      </c>
      <c r="AZ436" s="44">
        <v>25090851.308483381</v>
      </c>
    </row>
    <row r="437" spans="1:52" ht="12.75" customHeight="1" x14ac:dyDescent="0.25">
      <c r="A437" s="43">
        <v>436</v>
      </c>
      <c r="B437" s="43">
        <v>10460</v>
      </c>
      <c r="C437" s="43">
        <v>10460</v>
      </c>
      <c r="D437" s="44" t="s">
        <v>1333</v>
      </c>
      <c r="E437" s="44">
        <v>595.95802809116276</v>
      </c>
      <c r="F437" s="44" t="s">
        <v>1334</v>
      </c>
      <c r="G437" s="44">
        <v>20819.024376199999</v>
      </c>
      <c r="H437" s="44" t="s">
        <v>1335</v>
      </c>
      <c r="I437" s="44">
        <v>20819.024831800001</v>
      </c>
      <c r="J437" s="43">
        <v>10617</v>
      </c>
      <c r="K437" s="44" t="s">
        <v>1335</v>
      </c>
      <c r="L437" s="44" t="s">
        <v>1335</v>
      </c>
      <c r="M437" s="44" t="s">
        <v>1</v>
      </c>
      <c r="N437" s="44" t="s">
        <v>145</v>
      </c>
      <c r="O437" s="44" t="s">
        <v>264</v>
      </c>
      <c r="P437" s="44" t="s">
        <v>1</v>
      </c>
      <c r="Q437" s="45">
        <v>40030</v>
      </c>
      <c r="R437" s="44" t="s">
        <v>168</v>
      </c>
      <c r="S437" s="44" t="s">
        <v>1</v>
      </c>
      <c r="T437" s="44" t="s">
        <v>1</v>
      </c>
      <c r="U437" s="44" t="s">
        <v>1</v>
      </c>
      <c r="V437" s="44" t="s">
        <v>1</v>
      </c>
      <c r="W437" s="44" t="s">
        <v>1</v>
      </c>
      <c r="X437" s="44">
        <v>0</v>
      </c>
      <c r="Y437" s="44">
        <v>0</v>
      </c>
      <c r="Z437" s="44">
        <v>0</v>
      </c>
      <c r="AA437" s="44">
        <v>0</v>
      </c>
      <c r="AB437" s="44">
        <v>0</v>
      </c>
      <c r="AC437" s="44">
        <v>0</v>
      </c>
      <c r="AD437" s="44">
        <v>0</v>
      </c>
      <c r="AE437" s="44">
        <v>0</v>
      </c>
      <c r="AF437" s="44">
        <v>0</v>
      </c>
      <c r="AG437" s="44" t="s">
        <v>1</v>
      </c>
      <c r="AH437" s="44" t="s">
        <v>1</v>
      </c>
      <c r="AI437" s="44" t="s">
        <v>1</v>
      </c>
      <c r="AJ437" s="44" t="s">
        <v>1</v>
      </c>
      <c r="AK437" s="44" t="s">
        <v>1</v>
      </c>
      <c r="AL437" s="44" t="s">
        <v>1</v>
      </c>
      <c r="AM437" s="44" t="s">
        <v>1</v>
      </c>
      <c r="AN437" s="44" t="s">
        <v>1</v>
      </c>
      <c r="AO437" s="44" t="s">
        <v>526</v>
      </c>
      <c r="AP437" s="44" t="s">
        <v>312</v>
      </c>
      <c r="AQ437" s="44" t="s">
        <v>292</v>
      </c>
      <c r="AR437" s="44" t="s">
        <v>1</v>
      </c>
      <c r="AS437" s="44" t="s">
        <v>152</v>
      </c>
      <c r="AT437" s="44" t="s">
        <v>153</v>
      </c>
      <c r="AU437" s="44" t="s">
        <v>154</v>
      </c>
      <c r="AV437" s="44" t="s">
        <v>154</v>
      </c>
      <c r="AW437" s="44">
        <v>20819.024831800001</v>
      </c>
      <c r="AX437" s="44" t="s">
        <v>1326</v>
      </c>
      <c r="AY437" s="44">
        <v>20052.004925640205</v>
      </c>
      <c r="AZ437" s="44">
        <v>25959569.81248131</v>
      </c>
    </row>
    <row r="438" spans="1:52" ht="12.75" customHeight="1" x14ac:dyDescent="0.25">
      <c r="A438" s="43">
        <v>437</v>
      </c>
      <c r="B438" s="43">
        <v>10463</v>
      </c>
      <c r="C438" s="43">
        <v>10463</v>
      </c>
      <c r="D438" s="44" t="s">
        <v>1336</v>
      </c>
      <c r="E438" s="44">
        <v>86.302810064323523</v>
      </c>
      <c r="F438" s="44" t="s">
        <v>1337</v>
      </c>
      <c r="G438" s="44">
        <v>20967.342082899999</v>
      </c>
      <c r="H438" s="44" t="s">
        <v>1338</v>
      </c>
      <c r="I438" s="44">
        <v>20967.3426946</v>
      </c>
      <c r="J438" s="43">
        <v>10618</v>
      </c>
      <c r="K438" s="44" t="s">
        <v>1338</v>
      </c>
      <c r="L438" s="44" t="s">
        <v>1338</v>
      </c>
      <c r="M438" s="44" t="s">
        <v>1</v>
      </c>
      <c r="N438" s="44" t="s">
        <v>145</v>
      </c>
      <c r="O438" s="44" t="s">
        <v>264</v>
      </c>
      <c r="P438" s="44" t="s">
        <v>1</v>
      </c>
      <c r="Q438" s="45">
        <v>40030</v>
      </c>
      <c r="R438" s="44" t="s">
        <v>168</v>
      </c>
      <c r="S438" s="44" t="s">
        <v>1</v>
      </c>
      <c r="T438" s="44" t="s">
        <v>1</v>
      </c>
      <c r="U438" s="44" t="s">
        <v>1</v>
      </c>
      <c r="V438" s="44" t="s">
        <v>1</v>
      </c>
      <c r="W438" s="44" t="s">
        <v>1</v>
      </c>
      <c r="X438" s="44">
        <v>0</v>
      </c>
      <c r="Y438" s="44">
        <v>0</v>
      </c>
      <c r="Z438" s="44">
        <v>0</v>
      </c>
      <c r="AA438" s="44">
        <v>0</v>
      </c>
      <c r="AB438" s="44">
        <v>0</v>
      </c>
      <c r="AC438" s="44">
        <v>0</v>
      </c>
      <c r="AD438" s="44">
        <v>0</v>
      </c>
      <c r="AE438" s="44">
        <v>0</v>
      </c>
      <c r="AF438" s="44">
        <v>0</v>
      </c>
      <c r="AG438" s="44" t="s">
        <v>1</v>
      </c>
      <c r="AH438" s="44" t="s">
        <v>1</v>
      </c>
      <c r="AI438" s="44" t="s">
        <v>1</v>
      </c>
      <c r="AJ438" s="44" t="s">
        <v>1</v>
      </c>
      <c r="AK438" s="44" t="s">
        <v>1</v>
      </c>
      <c r="AL438" s="44" t="s">
        <v>1</v>
      </c>
      <c r="AM438" s="44" t="s">
        <v>1</v>
      </c>
      <c r="AN438" s="44" t="s">
        <v>1</v>
      </c>
      <c r="AO438" s="44" t="s">
        <v>161</v>
      </c>
      <c r="AP438" s="44" t="s">
        <v>312</v>
      </c>
      <c r="AQ438" s="44" t="s">
        <v>292</v>
      </c>
      <c r="AR438" s="44" t="s">
        <v>1</v>
      </c>
      <c r="AS438" s="44" t="s">
        <v>152</v>
      </c>
      <c r="AT438" s="44" t="s">
        <v>153</v>
      </c>
      <c r="AU438" s="44" t="s">
        <v>154</v>
      </c>
      <c r="AV438" s="44" t="s">
        <v>154</v>
      </c>
      <c r="AW438" s="44">
        <v>20967.3426946</v>
      </c>
      <c r="AX438" s="44" t="s">
        <v>1326</v>
      </c>
      <c r="AY438" s="44">
        <v>11833.151886783531</v>
      </c>
      <c r="AZ438" s="44">
        <v>3759411.62301382</v>
      </c>
    </row>
    <row r="439" spans="1:52" ht="12.75" customHeight="1" x14ac:dyDescent="0.25">
      <c r="A439" s="43">
        <v>438</v>
      </c>
      <c r="B439" s="43">
        <v>11368</v>
      </c>
      <c r="C439" s="43">
        <v>11368</v>
      </c>
      <c r="D439" s="44" t="s">
        <v>1339</v>
      </c>
      <c r="E439" s="44">
        <v>446.44239015892202</v>
      </c>
      <c r="F439" s="44" t="s">
        <v>1340</v>
      </c>
      <c r="G439" s="44">
        <v>21217.067375400002</v>
      </c>
      <c r="H439" s="44" t="s">
        <v>1341</v>
      </c>
      <c r="I439" s="44">
        <v>21217.0671492</v>
      </c>
      <c r="J439" s="43">
        <v>20170</v>
      </c>
      <c r="K439" s="44" t="s">
        <v>1341</v>
      </c>
      <c r="L439" s="44" t="s">
        <v>1341</v>
      </c>
      <c r="M439" s="44" t="s">
        <v>1</v>
      </c>
      <c r="N439" s="44" t="s">
        <v>145</v>
      </c>
      <c r="O439" s="44" t="s">
        <v>860</v>
      </c>
      <c r="P439" s="44" t="s">
        <v>1</v>
      </c>
      <c r="Q439" s="45">
        <v>40030</v>
      </c>
      <c r="R439" s="44" t="s">
        <v>168</v>
      </c>
      <c r="S439" s="44" t="s">
        <v>1</v>
      </c>
      <c r="T439" s="44" t="s">
        <v>1</v>
      </c>
      <c r="U439" s="44" t="s">
        <v>1</v>
      </c>
      <c r="V439" s="44" t="s">
        <v>1</v>
      </c>
      <c r="W439" s="44" t="s">
        <v>1</v>
      </c>
      <c r="X439" s="44">
        <v>0</v>
      </c>
      <c r="Y439" s="44">
        <v>0</v>
      </c>
      <c r="Z439" s="44">
        <v>0</v>
      </c>
      <c r="AA439" s="44">
        <v>0</v>
      </c>
      <c r="AB439" s="44">
        <v>0</v>
      </c>
      <c r="AC439" s="44">
        <v>0</v>
      </c>
      <c r="AD439" s="44">
        <v>0</v>
      </c>
      <c r="AE439" s="44">
        <v>0</v>
      </c>
      <c r="AF439" s="44">
        <v>0</v>
      </c>
      <c r="AG439" s="44" t="s">
        <v>1</v>
      </c>
      <c r="AH439" s="44" t="s">
        <v>1</v>
      </c>
      <c r="AI439" s="44" t="s">
        <v>1</v>
      </c>
      <c r="AJ439" s="44" t="s">
        <v>1</v>
      </c>
      <c r="AK439" s="44" t="s">
        <v>1</v>
      </c>
      <c r="AL439" s="44" t="s">
        <v>1</v>
      </c>
      <c r="AM439" s="44" t="s">
        <v>1</v>
      </c>
      <c r="AN439" s="44" t="s">
        <v>1</v>
      </c>
      <c r="AO439" s="44" t="s">
        <v>169</v>
      </c>
      <c r="AP439" s="44" t="s">
        <v>861</v>
      </c>
      <c r="AQ439" s="44" t="s">
        <v>480</v>
      </c>
      <c r="AR439" s="44" t="s">
        <v>1</v>
      </c>
      <c r="AS439" s="44" t="s">
        <v>152</v>
      </c>
      <c r="AT439" s="44" t="s">
        <v>153</v>
      </c>
      <c r="AU439" s="44" t="s">
        <v>154</v>
      </c>
      <c r="AV439" s="44" t="s">
        <v>154</v>
      </c>
      <c r="AW439" s="44">
        <v>21217.0671492</v>
      </c>
      <c r="AX439" s="44" t="s">
        <v>1326</v>
      </c>
      <c r="AY439" s="44">
        <v>17379.252812357823</v>
      </c>
      <c r="AZ439" s="44">
        <v>19446857.733479194</v>
      </c>
    </row>
    <row r="440" spans="1:52" ht="12.75" customHeight="1" x14ac:dyDescent="0.25">
      <c r="A440" s="43">
        <v>439</v>
      </c>
      <c r="B440" s="43">
        <v>15028</v>
      </c>
      <c r="C440" s="43">
        <v>15028</v>
      </c>
      <c r="D440" s="44" t="s">
        <v>493</v>
      </c>
      <c r="E440" s="44">
        <v>413.335931997589</v>
      </c>
      <c r="F440" s="44" t="s">
        <v>494</v>
      </c>
      <c r="G440" s="44">
        <v>21010.056959599999</v>
      </c>
      <c r="H440" s="44" t="s">
        <v>495</v>
      </c>
      <c r="I440" s="44">
        <v>21010.056778900002</v>
      </c>
      <c r="J440" s="43">
        <v>10770</v>
      </c>
      <c r="K440" s="44" t="s">
        <v>495</v>
      </c>
      <c r="L440" s="44" t="s">
        <v>495</v>
      </c>
      <c r="M440" s="44" t="s">
        <v>1</v>
      </c>
      <c r="N440" s="44" t="s">
        <v>145</v>
      </c>
      <c r="O440" s="44" t="s">
        <v>264</v>
      </c>
      <c r="P440" s="44" t="s">
        <v>1</v>
      </c>
      <c r="Q440" s="45">
        <v>40030</v>
      </c>
      <c r="R440" s="44" t="s">
        <v>168</v>
      </c>
      <c r="S440" s="44" t="s">
        <v>1</v>
      </c>
      <c r="T440" s="44" t="s">
        <v>1</v>
      </c>
      <c r="U440" s="44" t="s">
        <v>1</v>
      </c>
      <c r="V440" s="44" t="s">
        <v>1</v>
      </c>
      <c r="W440" s="44" t="s">
        <v>1</v>
      </c>
      <c r="X440" s="44">
        <v>0</v>
      </c>
      <c r="Y440" s="44">
        <v>0</v>
      </c>
      <c r="Z440" s="44">
        <v>0</v>
      </c>
      <c r="AA440" s="44">
        <v>0</v>
      </c>
      <c r="AB440" s="44">
        <v>0</v>
      </c>
      <c r="AC440" s="44">
        <v>0</v>
      </c>
      <c r="AD440" s="44">
        <v>0</v>
      </c>
      <c r="AE440" s="44">
        <v>0</v>
      </c>
      <c r="AF440" s="44">
        <v>0</v>
      </c>
      <c r="AG440" s="44" t="s">
        <v>1</v>
      </c>
      <c r="AH440" s="44" t="s">
        <v>1</v>
      </c>
      <c r="AI440" s="44" t="s">
        <v>1</v>
      </c>
      <c r="AJ440" s="44" t="s">
        <v>1</v>
      </c>
      <c r="AK440" s="44" t="s">
        <v>1</v>
      </c>
      <c r="AL440" s="44" t="s">
        <v>1</v>
      </c>
      <c r="AM440" s="44" t="s">
        <v>1</v>
      </c>
      <c r="AN440" s="44" t="s">
        <v>1</v>
      </c>
      <c r="AO440" s="44" t="s">
        <v>195</v>
      </c>
      <c r="AP440" s="44" t="s">
        <v>312</v>
      </c>
      <c r="AQ440" s="44" t="s">
        <v>480</v>
      </c>
      <c r="AR440" s="44" t="s">
        <v>1</v>
      </c>
      <c r="AS440" s="44" t="s">
        <v>152</v>
      </c>
      <c r="AT440" s="44" t="s">
        <v>153</v>
      </c>
      <c r="AU440" s="44" t="s">
        <v>154</v>
      </c>
      <c r="AV440" s="44" t="s">
        <v>154</v>
      </c>
      <c r="AW440" s="44">
        <v>21010.056778900002</v>
      </c>
      <c r="AX440" s="44" t="s">
        <v>1326</v>
      </c>
      <c r="AY440" s="44">
        <v>17813.42298837929</v>
      </c>
      <c r="AZ440" s="44">
        <v>18004373.675038289</v>
      </c>
    </row>
    <row r="441" spans="1:52" ht="12.75" customHeight="1" x14ac:dyDescent="0.25">
      <c r="A441" s="43">
        <v>440</v>
      </c>
      <c r="B441" s="43">
        <v>15031</v>
      </c>
      <c r="C441" s="43">
        <v>15031</v>
      </c>
      <c r="D441" s="44" t="s">
        <v>496</v>
      </c>
      <c r="E441" s="44">
        <v>283.56936230513622</v>
      </c>
      <c r="F441" s="44" t="s">
        <v>497</v>
      </c>
      <c r="G441" s="44">
        <v>21011.8807667</v>
      </c>
      <c r="H441" s="44" t="s">
        <v>498</v>
      </c>
      <c r="I441" s="44">
        <v>21011.880305300001</v>
      </c>
      <c r="J441" s="43">
        <v>10849</v>
      </c>
      <c r="K441" s="44" t="s">
        <v>498</v>
      </c>
      <c r="L441" s="44" t="s">
        <v>498</v>
      </c>
      <c r="M441" s="44" t="s">
        <v>1</v>
      </c>
      <c r="N441" s="44" t="s">
        <v>145</v>
      </c>
      <c r="O441" s="44" t="s">
        <v>264</v>
      </c>
      <c r="P441" s="44" t="s">
        <v>1</v>
      </c>
      <c r="Q441" s="45">
        <v>40030</v>
      </c>
      <c r="R441" s="44" t="s">
        <v>168</v>
      </c>
      <c r="S441" s="44" t="s">
        <v>1</v>
      </c>
      <c r="T441" s="44" t="s">
        <v>1</v>
      </c>
      <c r="U441" s="44" t="s">
        <v>1</v>
      </c>
      <c r="V441" s="44" t="s">
        <v>1</v>
      </c>
      <c r="W441" s="44" t="s">
        <v>1</v>
      </c>
      <c r="X441" s="44">
        <v>0</v>
      </c>
      <c r="Y441" s="44">
        <v>0</v>
      </c>
      <c r="Z441" s="44">
        <v>0</v>
      </c>
      <c r="AA441" s="44">
        <v>0</v>
      </c>
      <c r="AB441" s="44">
        <v>0</v>
      </c>
      <c r="AC441" s="44">
        <v>0</v>
      </c>
      <c r="AD441" s="44">
        <v>0</v>
      </c>
      <c r="AE441" s="44">
        <v>0</v>
      </c>
      <c r="AF441" s="44">
        <v>0</v>
      </c>
      <c r="AG441" s="44" t="s">
        <v>1</v>
      </c>
      <c r="AH441" s="44" t="s">
        <v>1</v>
      </c>
      <c r="AI441" s="44" t="s">
        <v>1</v>
      </c>
      <c r="AJ441" s="44" t="s">
        <v>1</v>
      </c>
      <c r="AK441" s="44" t="s">
        <v>1</v>
      </c>
      <c r="AL441" s="44" t="s">
        <v>1</v>
      </c>
      <c r="AM441" s="44" t="s">
        <v>1</v>
      </c>
      <c r="AN441" s="44" t="s">
        <v>1</v>
      </c>
      <c r="AO441" s="44" t="s">
        <v>183</v>
      </c>
      <c r="AP441" s="44" t="s">
        <v>312</v>
      </c>
      <c r="AQ441" s="44" t="s">
        <v>292</v>
      </c>
      <c r="AR441" s="44" t="s">
        <v>1</v>
      </c>
      <c r="AS441" s="44" t="s">
        <v>152</v>
      </c>
      <c r="AT441" s="44" t="s">
        <v>153</v>
      </c>
      <c r="AU441" s="44" t="s">
        <v>154</v>
      </c>
      <c r="AV441" s="44" t="s">
        <v>154</v>
      </c>
      <c r="AW441" s="44">
        <v>21011.880305300001</v>
      </c>
      <c r="AX441" s="44" t="s">
        <v>1326</v>
      </c>
      <c r="AY441" s="44">
        <v>15937.835195080352</v>
      </c>
      <c r="AZ441" s="44">
        <v>12351761.296205323</v>
      </c>
    </row>
    <row r="442" spans="1:52" ht="12.75" customHeight="1" x14ac:dyDescent="0.25">
      <c r="A442" s="43">
        <v>441</v>
      </c>
      <c r="B442" s="43">
        <v>16220</v>
      </c>
      <c r="C442" s="43">
        <v>16220</v>
      </c>
      <c r="D442" s="44" t="s">
        <v>1342</v>
      </c>
      <c r="E442" s="44">
        <v>634.36630068174009</v>
      </c>
      <c r="F442" s="44" t="s">
        <v>1343</v>
      </c>
      <c r="G442" s="44">
        <v>21028.035550199998</v>
      </c>
      <c r="H442" s="44" t="s">
        <v>1344</v>
      </c>
      <c r="I442" s="44">
        <v>21028.0353975</v>
      </c>
      <c r="J442" s="43">
        <v>10776</v>
      </c>
      <c r="K442" s="44" t="s">
        <v>1344</v>
      </c>
      <c r="L442" s="44" t="s">
        <v>1344</v>
      </c>
      <c r="M442" s="44" t="s">
        <v>1</v>
      </c>
      <c r="N442" s="44" t="s">
        <v>145</v>
      </c>
      <c r="O442" s="44" t="s">
        <v>264</v>
      </c>
      <c r="P442" s="44" t="s">
        <v>1</v>
      </c>
      <c r="Q442" s="45">
        <v>40030</v>
      </c>
      <c r="R442" s="44" t="s">
        <v>168</v>
      </c>
      <c r="S442" s="44" t="s">
        <v>1</v>
      </c>
      <c r="T442" s="44" t="s">
        <v>1</v>
      </c>
      <c r="U442" s="44" t="s">
        <v>1</v>
      </c>
      <c r="V442" s="44" t="s">
        <v>1</v>
      </c>
      <c r="W442" s="44" t="s">
        <v>1</v>
      </c>
      <c r="X442" s="44">
        <v>0</v>
      </c>
      <c r="Y442" s="44">
        <v>0</v>
      </c>
      <c r="Z442" s="44">
        <v>0</v>
      </c>
      <c r="AA442" s="44">
        <v>0</v>
      </c>
      <c r="AB442" s="44">
        <v>0</v>
      </c>
      <c r="AC442" s="44">
        <v>0</v>
      </c>
      <c r="AD442" s="44">
        <v>0</v>
      </c>
      <c r="AE442" s="44">
        <v>0</v>
      </c>
      <c r="AF442" s="44">
        <v>0</v>
      </c>
      <c r="AG442" s="44" t="s">
        <v>1</v>
      </c>
      <c r="AH442" s="44" t="s">
        <v>1</v>
      </c>
      <c r="AI442" s="44" t="s">
        <v>1</v>
      </c>
      <c r="AJ442" s="44" t="s">
        <v>1</v>
      </c>
      <c r="AK442" s="44" t="s">
        <v>1</v>
      </c>
      <c r="AL442" s="44" t="s">
        <v>1</v>
      </c>
      <c r="AM442" s="44" t="s">
        <v>1</v>
      </c>
      <c r="AN442" s="44" t="s">
        <v>1</v>
      </c>
      <c r="AO442" s="44" t="s">
        <v>356</v>
      </c>
      <c r="AP442" s="44" t="s">
        <v>312</v>
      </c>
      <c r="AQ442" s="44" t="s">
        <v>480</v>
      </c>
      <c r="AR442" s="44" t="s">
        <v>1</v>
      </c>
      <c r="AS442" s="44" t="s">
        <v>152</v>
      </c>
      <c r="AT442" s="44" t="s">
        <v>153</v>
      </c>
      <c r="AU442" s="44" t="s">
        <v>154</v>
      </c>
      <c r="AV442" s="44" t="s">
        <v>154</v>
      </c>
      <c r="AW442" s="44">
        <v>21028.0353975</v>
      </c>
      <c r="AX442" s="44" t="s">
        <v>1326</v>
      </c>
      <c r="AY442" s="44">
        <v>21028.035397522752</v>
      </c>
      <c r="AZ442" s="44">
        <v>27632557.524811704</v>
      </c>
    </row>
    <row r="443" spans="1:52" ht="12.75" customHeight="1" x14ac:dyDescent="0.25">
      <c r="A443" s="43">
        <v>442</v>
      </c>
      <c r="B443" s="43">
        <v>16616</v>
      </c>
      <c r="C443" s="43">
        <v>16616</v>
      </c>
      <c r="D443" s="44" t="s">
        <v>1345</v>
      </c>
      <c r="E443" s="44">
        <v>504.41408994940883</v>
      </c>
      <c r="F443" s="44" t="s">
        <v>1346</v>
      </c>
      <c r="G443" s="44">
        <v>20792.0615855</v>
      </c>
      <c r="H443" s="44" t="s">
        <v>1347</v>
      </c>
      <c r="I443" s="44">
        <v>20792.061531899999</v>
      </c>
      <c r="J443" s="43">
        <v>10777</v>
      </c>
      <c r="K443" s="44" t="s">
        <v>1347</v>
      </c>
      <c r="L443" s="44" t="s">
        <v>1347</v>
      </c>
      <c r="M443" s="44" t="s">
        <v>1</v>
      </c>
      <c r="N443" s="44" t="s">
        <v>145</v>
      </c>
      <c r="O443" s="44" t="s">
        <v>264</v>
      </c>
      <c r="P443" s="44" t="s">
        <v>1</v>
      </c>
      <c r="Q443" s="45">
        <v>40030</v>
      </c>
      <c r="R443" s="44" t="s">
        <v>168</v>
      </c>
      <c r="S443" s="44" t="s">
        <v>1</v>
      </c>
      <c r="T443" s="44" t="s">
        <v>1</v>
      </c>
      <c r="U443" s="44" t="s">
        <v>1</v>
      </c>
      <c r="V443" s="44" t="s">
        <v>1</v>
      </c>
      <c r="W443" s="44" t="s">
        <v>1</v>
      </c>
      <c r="X443" s="44">
        <v>0</v>
      </c>
      <c r="Y443" s="44">
        <v>0</v>
      </c>
      <c r="Z443" s="44">
        <v>0</v>
      </c>
      <c r="AA443" s="44">
        <v>0</v>
      </c>
      <c r="AB443" s="44">
        <v>0</v>
      </c>
      <c r="AC443" s="44">
        <v>0</v>
      </c>
      <c r="AD443" s="44">
        <v>0</v>
      </c>
      <c r="AE443" s="44">
        <v>0</v>
      </c>
      <c r="AF443" s="44">
        <v>0</v>
      </c>
      <c r="AG443" s="44" t="s">
        <v>1</v>
      </c>
      <c r="AH443" s="44" t="s">
        <v>1</v>
      </c>
      <c r="AI443" s="44" t="s">
        <v>1</v>
      </c>
      <c r="AJ443" s="44" t="s">
        <v>1</v>
      </c>
      <c r="AK443" s="44" t="s">
        <v>1</v>
      </c>
      <c r="AL443" s="44" t="s">
        <v>1</v>
      </c>
      <c r="AM443" s="44" t="s">
        <v>1</v>
      </c>
      <c r="AN443" s="44" t="s">
        <v>1</v>
      </c>
      <c r="AO443" s="44" t="s">
        <v>187</v>
      </c>
      <c r="AP443" s="44" t="s">
        <v>312</v>
      </c>
      <c r="AQ443" s="44" t="s">
        <v>480</v>
      </c>
      <c r="AR443" s="44" t="s">
        <v>1</v>
      </c>
      <c r="AS443" s="44" t="s">
        <v>152</v>
      </c>
      <c r="AT443" s="44" t="s">
        <v>153</v>
      </c>
      <c r="AU443" s="44" t="s">
        <v>154</v>
      </c>
      <c r="AV443" s="44" t="s">
        <v>154</v>
      </c>
      <c r="AW443" s="44">
        <v>20792.061531899999</v>
      </c>
      <c r="AX443" s="44" t="s">
        <v>1326</v>
      </c>
      <c r="AY443" s="44">
        <v>19194.650567527184</v>
      </c>
      <c r="AZ443" s="44">
        <v>21971670.279680118</v>
      </c>
    </row>
    <row r="444" spans="1:52" ht="12.75" customHeight="1" x14ac:dyDescent="0.25">
      <c r="A444" s="43">
        <v>443</v>
      </c>
      <c r="B444" s="43">
        <v>16625</v>
      </c>
      <c r="C444" s="43">
        <v>16625</v>
      </c>
      <c r="D444" s="44" t="s">
        <v>1348</v>
      </c>
      <c r="E444" s="44">
        <v>610.7892669784211</v>
      </c>
      <c r="F444" s="44" t="s">
        <v>1349</v>
      </c>
      <c r="G444" s="44">
        <v>20633.5007725</v>
      </c>
      <c r="H444" s="44" t="s">
        <v>1350</v>
      </c>
      <c r="I444" s="44">
        <v>20633.500876300001</v>
      </c>
      <c r="J444" s="43">
        <v>10778</v>
      </c>
      <c r="K444" s="44" t="s">
        <v>1350</v>
      </c>
      <c r="L444" s="44" t="s">
        <v>1350</v>
      </c>
      <c r="M444" s="44" t="s">
        <v>1</v>
      </c>
      <c r="N444" s="44" t="s">
        <v>145</v>
      </c>
      <c r="O444" s="44" t="s">
        <v>264</v>
      </c>
      <c r="P444" s="44" t="s">
        <v>1</v>
      </c>
      <c r="Q444" s="45">
        <v>40030</v>
      </c>
      <c r="R444" s="44" t="s">
        <v>168</v>
      </c>
      <c r="S444" s="44" t="s">
        <v>1</v>
      </c>
      <c r="T444" s="44" t="s">
        <v>1</v>
      </c>
      <c r="U444" s="44" t="s">
        <v>1</v>
      </c>
      <c r="V444" s="44" t="s">
        <v>1</v>
      </c>
      <c r="W444" s="44" t="s">
        <v>1</v>
      </c>
      <c r="X444" s="44">
        <v>0</v>
      </c>
      <c r="Y444" s="44">
        <v>0</v>
      </c>
      <c r="Z444" s="44">
        <v>0</v>
      </c>
      <c r="AA444" s="44">
        <v>0</v>
      </c>
      <c r="AB444" s="44">
        <v>0</v>
      </c>
      <c r="AC444" s="44">
        <v>0</v>
      </c>
      <c r="AD444" s="44">
        <v>0</v>
      </c>
      <c r="AE444" s="44">
        <v>0</v>
      </c>
      <c r="AF444" s="44">
        <v>0</v>
      </c>
      <c r="AG444" s="44" t="s">
        <v>1</v>
      </c>
      <c r="AH444" s="44" t="s">
        <v>1</v>
      </c>
      <c r="AI444" s="44" t="s">
        <v>1</v>
      </c>
      <c r="AJ444" s="44" t="s">
        <v>1</v>
      </c>
      <c r="AK444" s="44" t="s">
        <v>1</v>
      </c>
      <c r="AL444" s="44" t="s">
        <v>1</v>
      </c>
      <c r="AM444" s="44" t="s">
        <v>1</v>
      </c>
      <c r="AN444" s="44" t="s">
        <v>1</v>
      </c>
      <c r="AO444" s="44" t="s">
        <v>291</v>
      </c>
      <c r="AP444" s="44" t="s">
        <v>312</v>
      </c>
      <c r="AQ444" s="44" t="s">
        <v>480</v>
      </c>
      <c r="AR444" s="44" t="s">
        <v>1</v>
      </c>
      <c r="AS444" s="44" t="s">
        <v>152</v>
      </c>
      <c r="AT444" s="44" t="s">
        <v>153</v>
      </c>
      <c r="AU444" s="44" t="s">
        <v>154</v>
      </c>
      <c r="AV444" s="44" t="s">
        <v>154</v>
      </c>
      <c r="AW444" s="44">
        <v>20633.500876300001</v>
      </c>
      <c r="AX444" s="44" t="s">
        <v>1326</v>
      </c>
      <c r="AY444" s="44">
        <v>20633.500876313759</v>
      </c>
      <c r="AZ444" s="44">
        <v>26605382.102923896</v>
      </c>
    </row>
    <row r="445" spans="1:52" ht="12.75" customHeight="1" x14ac:dyDescent="0.25">
      <c r="A445" s="43">
        <v>444</v>
      </c>
      <c r="B445" s="43">
        <v>17480</v>
      </c>
      <c r="C445" s="43">
        <v>17480</v>
      </c>
      <c r="D445" s="44" t="s">
        <v>1351</v>
      </c>
      <c r="E445" s="44">
        <v>637.02665130168771</v>
      </c>
      <c r="F445" s="44" t="s">
        <v>1352</v>
      </c>
      <c r="G445" s="44">
        <v>21071.2342202</v>
      </c>
      <c r="H445" s="44" t="s">
        <v>1353</v>
      </c>
      <c r="I445" s="44">
        <v>21071.233993599999</v>
      </c>
      <c r="J445" s="43">
        <v>10775</v>
      </c>
      <c r="K445" s="44" t="s">
        <v>1353</v>
      </c>
      <c r="L445" s="44" t="s">
        <v>1353</v>
      </c>
      <c r="M445" s="44" t="s">
        <v>1</v>
      </c>
      <c r="N445" s="44" t="s">
        <v>145</v>
      </c>
      <c r="O445" s="44" t="s">
        <v>264</v>
      </c>
      <c r="P445" s="44" t="s">
        <v>1</v>
      </c>
      <c r="Q445" s="45">
        <v>40030</v>
      </c>
      <c r="R445" s="44" t="s">
        <v>168</v>
      </c>
      <c r="S445" s="44" t="s">
        <v>1</v>
      </c>
      <c r="T445" s="44" t="s">
        <v>1</v>
      </c>
      <c r="U445" s="44" t="s">
        <v>1</v>
      </c>
      <c r="V445" s="44" t="s">
        <v>1</v>
      </c>
      <c r="W445" s="44" t="s">
        <v>1</v>
      </c>
      <c r="X445" s="44">
        <v>0</v>
      </c>
      <c r="Y445" s="44">
        <v>0</v>
      </c>
      <c r="Z445" s="44">
        <v>0</v>
      </c>
      <c r="AA445" s="44">
        <v>0</v>
      </c>
      <c r="AB445" s="44">
        <v>0</v>
      </c>
      <c r="AC445" s="44">
        <v>0</v>
      </c>
      <c r="AD445" s="44">
        <v>0</v>
      </c>
      <c r="AE445" s="44">
        <v>0</v>
      </c>
      <c r="AF445" s="44">
        <v>0</v>
      </c>
      <c r="AG445" s="44" t="s">
        <v>1</v>
      </c>
      <c r="AH445" s="44" t="s">
        <v>1</v>
      </c>
      <c r="AI445" s="44" t="s">
        <v>1</v>
      </c>
      <c r="AJ445" s="44" t="s">
        <v>1</v>
      </c>
      <c r="AK445" s="44" t="s">
        <v>1</v>
      </c>
      <c r="AL445" s="44" t="s">
        <v>1</v>
      </c>
      <c r="AM445" s="44" t="s">
        <v>1</v>
      </c>
      <c r="AN445" s="44" t="s">
        <v>1</v>
      </c>
      <c r="AO445" s="44" t="s">
        <v>211</v>
      </c>
      <c r="AP445" s="44" t="s">
        <v>312</v>
      </c>
      <c r="AQ445" s="44" t="s">
        <v>480</v>
      </c>
      <c r="AR445" s="44" t="s">
        <v>1</v>
      </c>
      <c r="AS445" s="44" t="s">
        <v>152</v>
      </c>
      <c r="AT445" s="44" t="s">
        <v>153</v>
      </c>
      <c r="AU445" s="44" t="s">
        <v>154</v>
      </c>
      <c r="AV445" s="44" t="s">
        <v>154</v>
      </c>
      <c r="AW445" s="44">
        <v>21071.233993599999</v>
      </c>
      <c r="AX445" s="44" t="s">
        <v>1326</v>
      </c>
      <c r="AY445" s="44">
        <v>21071.233993649847</v>
      </c>
      <c r="AZ445" s="44">
        <v>27748442.004999228</v>
      </c>
    </row>
    <row r="446" spans="1:52" ht="12.75" customHeight="1" x14ac:dyDescent="0.25">
      <c r="A446" s="43">
        <v>445</v>
      </c>
      <c r="B446" s="43">
        <v>17865</v>
      </c>
      <c r="C446" s="43">
        <v>17865</v>
      </c>
      <c r="D446" s="44" t="s">
        <v>505</v>
      </c>
      <c r="E446" s="44">
        <v>30.907328554676901</v>
      </c>
      <c r="F446" s="44" t="s">
        <v>506</v>
      </c>
      <c r="G446" s="44">
        <v>21249.692097200001</v>
      </c>
      <c r="H446" s="44" t="s">
        <v>507</v>
      </c>
      <c r="I446" s="44">
        <v>21249.691995500001</v>
      </c>
      <c r="J446" s="43">
        <v>10850</v>
      </c>
      <c r="K446" s="44" t="s">
        <v>507</v>
      </c>
      <c r="L446" s="44" t="s">
        <v>507</v>
      </c>
      <c r="M446" s="44" t="s">
        <v>1</v>
      </c>
      <c r="N446" s="44" t="s">
        <v>145</v>
      </c>
      <c r="O446" s="44" t="s">
        <v>264</v>
      </c>
      <c r="P446" s="44" t="s">
        <v>1</v>
      </c>
      <c r="Q446" s="45">
        <v>40030</v>
      </c>
      <c r="R446" s="44" t="s">
        <v>168</v>
      </c>
      <c r="S446" s="44" t="s">
        <v>1</v>
      </c>
      <c r="T446" s="44" t="s">
        <v>1</v>
      </c>
      <c r="U446" s="44" t="s">
        <v>1</v>
      </c>
      <c r="V446" s="44" t="s">
        <v>1</v>
      </c>
      <c r="W446" s="44" t="s">
        <v>1</v>
      </c>
      <c r="X446" s="44">
        <v>0</v>
      </c>
      <c r="Y446" s="44">
        <v>0</v>
      </c>
      <c r="Z446" s="44">
        <v>0</v>
      </c>
      <c r="AA446" s="44">
        <v>0</v>
      </c>
      <c r="AB446" s="44">
        <v>0</v>
      </c>
      <c r="AC446" s="44">
        <v>0</v>
      </c>
      <c r="AD446" s="44">
        <v>0</v>
      </c>
      <c r="AE446" s="44">
        <v>0</v>
      </c>
      <c r="AF446" s="44">
        <v>0</v>
      </c>
      <c r="AG446" s="44" t="s">
        <v>1</v>
      </c>
      <c r="AH446" s="44" t="s">
        <v>1</v>
      </c>
      <c r="AI446" s="44" t="s">
        <v>1</v>
      </c>
      <c r="AJ446" s="44" t="s">
        <v>1</v>
      </c>
      <c r="AK446" s="44" t="s">
        <v>1</v>
      </c>
      <c r="AL446" s="44" t="s">
        <v>1</v>
      </c>
      <c r="AM446" s="44" t="s">
        <v>1</v>
      </c>
      <c r="AN446" s="44" t="s">
        <v>1</v>
      </c>
      <c r="AO446" s="44" t="s">
        <v>277</v>
      </c>
      <c r="AP446" s="44" t="s">
        <v>312</v>
      </c>
      <c r="AQ446" s="44" t="s">
        <v>292</v>
      </c>
      <c r="AR446" s="44" t="s">
        <v>1</v>
      </c>
      <c r="AS446" s="44" t="s">
        <v>152</v>
      </c>
      <c r="AT446" s="44" t="s">
        <v>153</v>
      </c>
      <c r="AU446" s="44" t="s">
        <v>154</v>
      </c>
      <c r="AV446" s="44" t="s">
        <v>154</v>
      </c>
      <c r="AW446" s="44">
        <v>21249.691995500001</v>
      </c>
      <c r="AX446" s="44" t="s">
        <v>1326</v>
      </c>
      <c r="AY446" s="44">
        <v>10249.380968344671</v>
      </c>
      <c r="AZ446" s="44">
        <v>1345923.5956026672</v>
      </c>
    </row>
    <row r="447" spans="1:52" ht="12.75" customHeight="1" x14ac:dyDescent="0.25">
      <c r="A447" s="43">
        <v>446</v>
      </c>
      <c r="B447" s="43">
        <v>18034</v>
      </c>
      <c r="C447" s="43">
        <v>18034</v>
      </c>
      <c r="D447" s="44" t="s">
        <v>1354</v>
      </c>
      <c r="E447" s="44">
        <v>586.03577098798291</v>
      </c>
      <c r="F447" s="44" t="s">
        <v>1355</v>
      </c>
      <c r="G447" s="44">
        <v>20282.255765499998</v>
      </c>
      <c r="H447" s="44" t="s">
        <v>1356</v>
      </c>
      <c r="I447" s="44">
        <v>20282.255614900001</v>
      </c>
      <c r="J447" s="43">
        <v>20168</v>
      </c>
      <c r="K447" s="44" t="s">
        <v>1356</v>
      </c>
      <c r="L447" s="44" t="s">
        <v>1356</v>
      </c>
      <c r="M447" s="44" t="s">
        <v>1</v>
      </c>
      <c r="N447" s="44" t="s">
        <v>145</v>
      </c>
      <c r="O447" s="44" t="s">
        <v>860</v>
      </c>
      <c r="P447" s="44" t="s">
        <v>1</v>
      </c>
      <c r="Q447" s="45">
        <v>40030</v>
      </c>
      <c r="R447" s="44" t="s">
        <v>168</v>
      </c>
      <c r="S447" s="44" t="s">
        <v>1</v>
      </c>
      <c r="T447" s="44" t="s">
        <v>1</v>
      </c>
      <c r="U447" s="44" t="s">
        <v>1</v>
      </c>
      <c r="V447" s="44" t="s">
        <v>1</v>
      </c>
      <c r="W447" s="44" t="s">
        <v>1</v>
      </c>
      <c r="X447" s="44">
        <v>0</v>
      </c>
      <c r="Y447" s="44">
        <v>0</v>
      </c>
      <c r="Z447" s="44">
        <v>0</v>
      </c>
      <c r="AA447" s="44">
        <v>0</v>
      </c>
      <c r="AB447" s="44">
        <v>0</v>
      </c>
      <c r="AC447" s="44">
        <v>0</v>
      </c>
      <c r="AD447" s="44">
        <v>0</v>
      </c>
      <c r="AE447" s="44">
        <v>0</v>
      </c>
      <c r="AF447" s="44">
        <v>0</v>
      </c>
      <c r="AG447" s="44" t="s">
        <v>1</v>
      </c>
      <c r="AH447" s="44" t="s">
        <v>1</v>
      </c>
      <c r="AI447" s="44" t="s">
        <v>1</v>
      </c>
      <c r="AJ447" s="44" t="s">
        <v>1</v>
      </c>
      <c r="AK447" s="44" t="s">
        <v>1</v>
      </c>
      <c r="AL447" s="44" t="s">
        <v>1</v>
      </c>
      <c r="AM447" s="44" t="s">
        <v>1</v>
      </c>
      <c r="AN447" s="44" t="s">
        <v>1</v>
      </c>
      <c r="AO447" s="44" t="s">
        <v>287</v>
      </c>
      <c r="AP447" s="44" t="s">
        <v>861</v>
      </c>
      <c r="AQ447" s="44" t="s">
        <v>480</v>
      </c>
      <c r="AR447" s="44" t="s">
        <v>1</v>
      </c>
      <c r="AS447" s="44" t="s">
        <v>152</v>
      </c>
      <c r="AT447" s="44" t="s">
        <v>153</v>
      </c>
      <c r="AU447" s="44" t="s">
        <v>154</v>
      </c>
      <c r="AV447" s="44" t="s">
        <v>154</v>
      </c>
      <c r="AW447" s="44">
        <v>20282.255614900001</v>
      </c>
      <c r="AX447" s="44" t="s">
        <v>1326</v>
      </c>
      <c r="AY447" s="44">
        <v>19939.419391540236</v>
      </c>
      <c r="AZ447" s="44">
        <v>25526819.769978561</v>
      </c>
    </row>
    <row r="448" spans="1:52" ht="12.75" customHeight="1" x14ac:dyDescent="0.25">
      <c r="A448" s="43">
        <v>447</v>
      </c>
      <c r="B448" s="43">
        <v>22337</v>
      </c>
      <c r="C448" s="43">
        <v>22337</v>
      </c>
      <c r="D448" s="44" t="s">
        <v>514</v>
      </c>
      <c r="E448" s="44">
        <v>195.20570032131144</v>
      </c>
      <c r="F448" s="44" t="s">
        <v>515</v>
      </c>
      <c r="G448" s="44">
        <v>21603.984318700001</v>
      </c>
      <c r="H448" s="44" t="s">
        <v>516</v>
      </c>
      <c r="I448" s="44">
        <v>21603.984222899999</v>
      </c>
      <c r="J448" s="43">
        <v>10854</v>
      </c>
      <c r="K448" s="44" t="s">
        <v>516</v>
      </c>
      <c r="L448" s="44" t="s">
        <v>516</v>
      </c>
      <c r="M448" s="44" t="s">
        <v>1</v>
      </c>
      <c r="N448" s="44" t="s">
        <v>145</v>
      </c>
      <c r="O448" s="44" t="s">
        <v>264</v>
      </c>
      <c r="P448" s="44" t="s">
        <v>1</v>
      </c>
      <c r="Q448" s="45">
        <v>40030</v>
      </c>
      <c r="R448" s="44" t="s">
        <v>168</v>
      </c>
      <c r="S448" s="44" t="s">
        <v>1</v>
      </c>
      <c r="T448" s="44" t="s">
        <v>1</v>
      </c>
      <c r="U448" s="44" t="s">
        <v>1</v>
      </c>
      <c r="V448" s="44" t="s">
        <v>1</v>
      </c>
      <c r="W448" s="44" t="s">
        <v>1</v>
      </c>
      <c r="X448" s="44">
        <v>0</v>
      </c>
      <c r="Y448" s="44">
        <v>0</v>
      </c>
      <c r="Z448" s="44">
        <v>0</v>
      </c>
      <c r="AA448" s="44">
        <v>0</v>
      </c>
      <c r="AB448" s="44">
        <v>0</v>
      </c>
      <c r="AC448" s="44">
        <v>0</v>
      </c>
      <c r="AD448" s="44">
        <v>0</v>
      </c>
      <c r="AE448" s="44">
        <v>0</v>
      </c>
      <c r="AF448" s="44">
        <v>0</v>
      </c>
      <c r="AG448" s="44" t="s">
        <v>1</v>
      </c>
      <c r="AH448" s="44" t="s">
        <v>1</v>
      </c>
      <c r="AI448" s="44" t="s">
        <v>1</v>
      </c>
      <c r="AJ448" s="44" t="s">
        <v>1</v>
      </c>
      <c r="AK448" s="44" t="s">
        <v>1</v>
      </c>
      <c r="AL448" s="44" t="s">
        <v>1</v>
      </c>
      <c r="AM448" s="44" t="s">
        <v>1</v>
      </c>
      <c r="AN448" s="44" t="s">
        <v>1</v>
      </c>
      <c r="AO448" s="44" t="s">
        <v>273</v>
      </c>
      <c r="AP448" s="44" t="s">
        <v>312</v>
      </c>
      <c r="AQ448" s="44" t="s">
        <v>292</v>
      </c>
      <c r="AR448" s="44" t="s">
        <v>1</v>
      </c>
      <c r="AS448" s="44" t="s">
        <v>152</v>
      </c>
      <c r="AT448" s="44" t="s">
        <v>153</v>
      </c>
      <c r="AU448" s="44" t="s">
        <v>154</v>
      </c>
      <c r="AV448" s="44" t="s">
        <v>154</v>
      </c>
      <c r="AW448" s="44">
        <v>21603.984222899999</v>
      </c>
      <c r="AX448" s="44" t="s">
        <v>1326</v>
      </c>
      <c r="AY448" s="44">
        <v>12802.173976650323</v>
      </c>
      <c r="AZ448" s="44">
        <v>8503005.2699708212</v>
      </c>
    </row>
    <row r="449" spans="1:52" ht="12.75" customHeight="1" x14ac:dyDescent="0.25">
      <c r="A449" s="43">
        <v>448</v>
      </c>
      <c r="B449" s="43">
        <v>22619</v>
      </c>
      <c r="C449" s="43">
        <v>22619</v>
      </c>
      <c r="D449" s="44" t="s">
        <v>1357</v>
      </c>
      <c r="E449" s="44">
        <v>15.944910397960532</v>
      </c>
      <c r="F449" s="44" t="s">
        <v>1358</v>
      </c>
      <c r="G449" s="44">
        <v>21191.018469899998</v>
      </c>
      <c r="H449" s="44" t="s">
        <v>1359</v>
      </c>
      <c r="I449" s="44">
        <v>21191.018078900001</v>
      </c>
      <c r="J449" s="43">
        <v>10771</v>
      </c>
      <c r="K449" s="44" t="s">
        <v>1359</v>
      </c>
      <c r="L449" s="44" t="s">
        <v>1359</v>
      </c>
      <c r="M449" s="44" t="s">
        <v>1</v>
      </c>
      <c r="N449" s="44" t="s">
        <v>145</v>
      </c>
      <c r="O449" s="44" t="s">
        <v>264</v>
      </c>
      <c r="P449" s="44" t="s">
        <v>1</v>
      </c>
      <c r="Q449" s="45">
        <v>40030</v>
      </c>
      <c r="R449" s="44" t="s">
        <v>168</v>
      </c>
      <c r="S449" s="44" t="s">
        <v>1</v>
      </c>
      <c r="T449" s="44" t="s">
        <v>1</v>
      </c>
      <c r="U449" s="44" t="s">
        <v>1</v>
      </c>
      <c r="V449" s="44" t="s">
        <v>1</v>
      </c>
      <c r="W449" s="44" t="s">
        <v>1</v>
      </c>
      <c r="X449" s="44">
        <v>0</v>
      </c>
      <c r="Y449" s="44">
        <v>0</v>
      </c>
      <c r="Z449" s="44">
        <v>0</v>
      </c>
      <c r="AA449" s="44">
        <v>0</v>
      </c>
      <c r="AB449" s="44">
        <v>0</v>
      </c>
      <c r="AC449" s="44">
        <v>0</v>
      </c>
      <c r="AD449" s="44">
        <v>0</v>
      </c>
      <c r="AE449" s="44">
        <v>0</v>
      </c>
      <c r="AF449" s="44">
        <v>0</v>
      </c>
      <c r="AG449" s="44" t="s">
        <v>1</v>
      </c>
      <c r="AH449" s="44" t="s">
        <v>1</v>
      </c>
      <c r="AI449" s="44" t="s">
        <v>1</v>
      </c>
      <c r="AJ449" s="44" t="s">
        <v>1</v>
      </c>
      <c r="AK449" s="44" t="s">
        <v>1</v>
      </c>
      <c r="AL449" s="44" t="s">
        <v>1</v>
      </c>
      <c r="AM449" s="44" t="s">
        <v>1</v>
      </c>
      <c r="AN449" s="44" t="s">
        <v>1</v>
      </c>
      <c r="AO449" s="44" t="s">
        <v>232</v>
      </c>
      <c r="AP449" s="44" t="s">
        <v>312</v>
      </c>
      <c r="AQ449" s="44" t="s">
        <v>480</v>
      </c>
      <c r="AR449" s="44" t="s">
        <v>1</v>
      </c>
      <c r="AS449" s="44" t="s">
        <v>152</v>
      </c>
      <c r="AT449" s="44" t="s">
        <v>153</v>
      </c>
      <c r="AU449" s="44" t="s">
        <v>154</v>
      </c>
      <c r="AV449" s="44" t="s">
        <v>154</v>
      </c>
      <c r="AW449" s="44">
        <v>21191.018078900001</v>
      </c>
      <c r="AX449" s="44" t="s">
        <v>1326</v>
      </c>
      <c r="AY449" s="44">
        <v>5938.0213030939431</v>
      </c>
      <c r="AZ449" s="44">
        <v>694510.28506434045</v>
      </c>
    </row>
    <row r="450" spans="1:52" ht="12.75" customHeight="1" x14ac:dyDescent="0.25">
      <c r="A450" s="43">
        <v>449</v>
      </c>
      <c r="B450" s="43">
        <v>22631</v>
      </c>
      <c r="C450" s="43">
        <v>22631</v>
      </c>
      <c r="D450" s="44" t="s">
        <v>1360</v>
      </c>
      <c r="E450" s="44">
        <v>537.55419682349179</v>
      </c>
      <c r="F450" s="44" t="s">
        <v>1361</v>
      </c>
      <c r="G450" s="44">
        <v>21076.213470899998</v>
      </c>
      <c r="H450" s="44" t="s">
        <v>1362</v>
      </c>
      <c r="I450" s="44">
        <v>21076.213842500001</v>
      </c>
      <c r="J450" s="43">
        <v>10772</v>
      </c>
      <c r="K450" s="44" t="s">
        <v>1362</v>
      </c>
      <c r="L450" s="44" t="s">
        <v>1362</v>
      </c>
      <c r="M450" s="44" t="s">
        <v>1</v>
      </c>
      <c r="N450" s="44" t="s">
        <v>145</v>
      </c>
      <c r="O450" s="44" t="s">
        <v>264</v>
      </c>
      <c r="P450" s="44" t="s">
        <v>1</v>
      </c>
      <c r="Q450" s="45">
        <v>40030</v>
      </c>
      <c r="R450" s="44" t="s">
        <v>168</v>
      </c>
      <c r="S450" s="44" t="s">
        <v>1</v>
      </c>
      <c r="T450" s="44" t="s">
        <v>1</v>
      </c>
      <c r="U450" s="44" t="s">
        <v>1</v>
      </c>
      <c r="V450" s="44" t="s">
        <v>1</v>
      </c>
      <c r="W450" s="44" t="s">
        <v>1</v>
      </c>
      <c r="X450" s="44">
        <v>0</v>
      </c>
      <c r="Y450" s="44">
        <v>0</v>
      </c>
      <c r="Z450" s="44">
        <v>0</v>
      </c>
      <c r="AA450" s="44">
        <v>0</v>
      </c>
      <c r="AB450" s="44">
        <v>0</v>
      </c>
      <c r="AC450" s="44">
        <v>0</v>
      </c>
      <c r="AD450" s="44">
        <v>0</v>
      </c>
      <c r="AE450" s="44">
        <v>0</v>
      </c>
      <c r="AF450" s="44">
        <v>0</v>
      </c>
      <c r="AG450" s="44" t="s">
        <v>1</v>
      </c>
      <c r="AH450" s="44" t="s">
        <v>1</v>
      </c>
      <c r="AI450" s="44" t="s">
        <v>1</v>
      </c>
      <c r="AJ450" s="44" t="s">
        <v>1</v>
      </c>
      <c r="AK450" s="44" t="s">
        <v>1</v>
      </c>
      <c r="AL450" s="44" t="s">
        <v>1</v>
      </c>
      <c r="AM450" s="44" t="s">
        <v>1</v>
      </c>
      <c r="AN450" s="44" t="s">
        <v>1</v>
      </c>
      <c r="AO450" s="44" t="s">
        <v>319</v>
      </c>
      <c r="AP450" s="44" t="s">
        <v>312</v>
      </c>
      <c r="AQ450" s="44" t="s">
        <v>480</v>
      </c>
      <c r="AR450" s="44" t="s">
        <v>1</v>
      </c>
      <c r="AS450" s="44" t="s">
        <v>152</v>
      </c>
      <c r="AT450" s="44" t="s">
        <v>153</v>
      </c>
      <c r="AU450" s="44" t="s">
        <v>154</v>
      </c>
      <c r="AV450" s="44" t="s">
        <v>154</v>
      </c>
      <c r="AW450" s="44">
        <v>21076.213842500001</v>
      </c>
      <c r="AX450" s="44" t="s">
        <v>1326</v>
      </c>
      <c r="AY450" s="44">
        <v>19919.269642937728</v>
      </c>
      <c r="AZ450" s="44">
        <v>23415314.367224477</v>
      </c>
    </row>
    <row r="451" spans="1:52" ht="12.75" customHeight="1" x14ac:dyDescent="0.25">
      <c r="A451" s="43">
        <v>450</v>
      </c>
      <c r="B451" s="43">
        <v>22633</v>
      </c>
      <c r="C451" s="43">
        <v>22633</v>
      </c>
      <c r="D451" s="44" t="s">
        <v>1363</v>
      </c>
      <c r="E451" s="44">
        <v>629.487602209682</v>
      </c>
      <c r="F451" s="44" t="s">
        <v>1364</v>
      </c>
      <c r="G451" s="44">
        <v>20946.2647354</v>
      </c>
      <c r="H451" s="44" t="s">
        <v>1365</v>
      </c>
      <c r="I451" s="44">
        <v>20946.264949699998</v>
      </c>
      <c r="J451" s="43">
        <v>10773</v>
      </c>
      <c r="K451" s="44" t="s">
        <v>1365</v>
      </c>
      <c r="L451" s="44" t="s">
        <v>1365</v>
      </c>
      <c r="M451" s="44" t="s">
        <v>1</v>
      </c>
      <c r="N451" s="44" t="s">
        <v>145</v>
      </c>
      <c r="O451" s="44" t="s">
        <v>264</v>
      </c>
      <c r="P451" s="44" t="s">
        <v>1</v>
      </c>
      <c r="Q451" s="45">
        <v>40030</v>
      </c>
      <c r="R451" s="44" t="s">
        <v>168</v>
      </c>
      <c r="S451" s="44" t="s">
        <v>1</v>
      </c>
      <c r="T451" s="44" t="s">
        <v>1</v>
      </c>
      <c r="U451" s="44" t="s">
        <v>1</v>
      </c>
      <c r="V451" s="44" t="s">
        <v>1</v>
      </c>
      <c r="W451" s="44" t="s">
        <v>1</v>
      </c>
      <c r="X451" s="44">
        <v>0</v>
      </c>
      <c r="Y451" s="44">
        <v>0</v>
      </c>
      <c r="Z451" s="44">
        <v>0</v>
      </c>
      <c r="AA451" s="44">
        <v>0</v>
      </c>
      <c r="AB451" s="44">
        <v>0</v>
      </c>
      <c r="AC451" s="44">
        <v>0</v>
      </c>
      <c r="AD451" s="44">
        <v>0</v>
      </c>
      <c r="AE451" s="44">
        <v>0</v>
      </c>
      <c r="AF451" s="44">
        <v>0</v>
      </c>
      <c r="AG451" s="44" t="s">
        <v>1</v>
      </c>
      <c r="AH451" s="44" t="s">
        <v>1</v>
      </c>
      <c r="AI451" s="44" t="s">
        <v>1</v>
      </c>
      <c r="AJ451" s="44" t="s">
        <v>1</v>
      </c>
      <c r="AK451" s="44" t="s">
        <v>1</v>
      </c>
      <c r="AL451" s="44" t="s">
        <v>1</v>
      </c>
      <c r="AM451" s="44" t="s">
        <v>1</v>
      </c>
      <c r="AN451" s="44" t="s">
        <v>1</v>
      </c>
      <c r="AO451" s="44" t="s">
        <v>179</v>
      </c>
      <c r="AP451" s="44" t="s">
        <v>312</v>
      </c>
      <c r="AQ451" s="44" t="s">
        <v>480</v>
      </c>
      <c r="AR451" s="44" t="s">
        <v>1</v>
      </c>
      <c r="AS451" s="44" t="s">
        <v>152</v>
      </c>
      <c r="AT451" s="44" t="s">
        <v>153</v>
      </c>
      <c r="AU451" s="44" t="s">
        <v>154</v>
      </c>
      <c r="AV451" s="44" t="s">
        <v>154</v>
      </c>
      <c r="AW451" s="44">
        <v>20946.264949699998</v>
      </c>
      <c r="AX451" s="44" t="s">
        <v>1326</v>
      </c>
      <c r="AY451" s="44">
        <v>20946.264949692482</v>
      </c>
      <c r="AZ451" s="44">
        <v>27420243.603195451</v>
      </c>
    </row>
    <row r="452" spans="1:52" ht="12.75" customHeight="1" x14ac:dyDescent="0.25">
      <c r="A452" s="43">
        <v>451</v>
      </c>
      <c r="B452" s="43">
        <v>23139</v>
      </c>
      <c r="C452" s="43">
        <v>23139</v>
      </c>
      <c r="D452" s="44" t="s">
        <v>1366</v>
      </c>
      <c r="E452" s="44">
        <v>77.912029804658459</v>
      </c>
      <c r="F452" s="44" t="s">
        <v>1367</v>
      </c>
      <c r="G452" s="44">
        <v>21211.431197900001</v>
      </c>
      <c r="H452" s="44" t="s">
        <v>1368</v>
      </c>
      <c r="I452" s="44">
        <v>21211.4316449</v>
      </c>
      <c r="J452" s="43">
        <v>20169</v>
      </c>
      <c r="K452" s="44" t="s">
        <v>1368</v>
      </c>
      <c r="L452" s="44" t="s">
        <v>1368</v>
      </c>
      <c r="M452" s="44" t="s">
        <v>1</v>
      </c>
      <c r="N452" s="44" t="s">
        <v>145</v>
      </c>
      <c r="O452" s="44" t="s">
        <v>860</v>
      </c>
      <c r="P452" s="44" t="s">
        <v>1</v>
      </c>
      <c r="Q452" s="45">
        <v>40030</v>
      </c>
      <c r="R452" s="44" t="s">
        <v>168</v>
      </c>
      <c r="S452" s="44" t="s">
        <v>1</v>
      </c>
      <c r="T452" s="44" t="s">
        <v>1</v>
      </c>
      <c r="U452" s="44" t="s">
        <v>1</v>
      </c>
      <c r="V452" s="44" t="s">
        <v>1</v>
      </c>
      <c r="W452" s="44" t="s">
        <v>1</v>
      </c>
      <c r="X452" s="44">
        <v>0</v>
      </c>
      <c r="Y452" s="44">
        <v>0</v>
      </c>
      <c r="Z452" s="44">
        <v>0</v>
      </c>
      <c r="AA452" s="44">
        <v>0</v>
      </c>
      <c r="AB452" s="44">
        <v>0</v>
      </c>
      <c r="AC452" s="44">
        <v>0</v>
      </c>
      <c r="AD452" s="44">
        <v>0</v>
      </c>
      <c r="AE452" s="44">
        <v>0</v>
      </c>
      <c r="AF452" s="44">
        <v>0</v>
      </c>
      <c r="AG452" s="44" t="s">
        <v>1</v>
      </c>
      <c r="AH452" s="44" t="s">
        <v>1</v>
      </c>
      <c r="AI452" s="44" t="s">
        <v>1</v>
      </c>
      <c r="AJ452" s="44" t="s">
        <v>1</v>
      </c>
      <c r="AK452" s="44" t="s">
        <v>1</v>
      </c>
      <c r="AL452" s="44" t="s">
        <v>1</v>
      </c>
      <c r="AM452" s="44" t="s">
        <v>1</v>
      </c>
      <c r="AN452" s="44" t="s">
        <v>1</v>
      </c>
      <c r="AO452" s="44" t="s">
        <v>256</v>
      </c>
      <c r="AP452" s="44" t="s">
        <v>861</v>
      </c>
      <c r="AQ452" s="44" t="s">
        <v>480</v>
      </c>
      <c r="AR452" s="44" t="s">
        <v>1</v>
      </c>
      <c r="AS452" s="44" t="s">
        <v>152</v>
      </c>
      <c r="AT452" s="44" t="s">
        <v>153</v>
      </c>
      <c r="AU452" s="44" t="s">
        <v>154</v>
      </c>
      <c r="AV452" s="44" t="s">
        <v>154</v>
      </c>
      <c r="AW452" s="44">
        <v>21211.4316449</v>
      </c>
      <c r="AX452" s="44" t="s">
        <v>1326</v>
      </c>
      <c r="AY452" s="44">
        <v>9722.2486413179504</v>
      </c>
      <c r="AZ452" s="44">
        <v>3393736.988937669</v>
      </c>
    </row>
    <row r="453" spans="1:52" ht="12.75" customHeight="1" x14ac:dyDescent="0.25">
      <c r="A453" s="43">
        <v>452</v>
      </c>
      <c r="B453" s="43">
        <v>23424</v>
      </c>
      <c r="C453" s="43">
        <v>23424</v>
      </c>
      <c r="D453" s="44" t="s">
        <v>1369</v>
      </c>
      <c r="E453" s="44">
        <v>628.87835438651894</v>
      </c>
      <c r="F453" s="44" t="s">
        <v>1370</v>
      </c>
      <c r="G453" s="44">
        <v>20936.535020700001</v>
      </c>
      <c r="H453" s="44" t="s">
        <v>1371</v>
      </c>
      <c r="I453" s="44">
        <v>20936.5348079</v>
      </c>
      <c r="J453" s="43">
        <v>10852</v>
      </c>
      <c r="K453" s="44" t="s">
        <v>1371</v>
      </c>
      <c r="L453" s="44" t="s">
        <v>1371</v>
      </c>
      <c r="M453" s="44" t="s">
        <v>1</v>
      </c>
      <c r="N453" s="44" t="s">
        <v>145</v>
      </c>
      <c r="O453" s="44" t="s">
        <v>264</v>
      </c>
      <c r="P453" s="44" t="s">
        <v>1</v>
      </c>
      <c r="Q453" s="45">
        <v>40030</v>
      </c>
      <c r="R453" s="44" t="s">
        <v>168</v>
      </c>
      <c r="S453" s="44" t="s">
        <v>1</v>
      </c>
      <c r="T453" s="44" t="s">
        <v>1</v>
      </c>
      <c r="U453" s="44" t="s">
        <v>1</v>
      </c>
      <c r="V453" s="44" t="s">
        <v>1</v>
      </c>
      <c r="W453" s="44" t="s">
        <v>1</v>
      </c>
      <c r="X453" s="44">
        <v>0</v>
      </c>
      <c r="Y453" s="44">
        <v>0</v>
      </c>
      <c r="Z453" s="44">
        <v>0</v>
      </c>
      <c r="AA453" s="44">
        <v>0</v>
      </c>
      <c r="AB453" s="44">
        <v>0</v>
      </c>
      <c r="AC453" s="44">
        <v>0</v>
      </c>
      <c r="AD453" s="44">
        <v>0</v>
      </c>
      <c r="AE453" s="44">
        <v>0</v>
      </c>
      <c r="AF453" s="44">
        <v>0</v>
      </c>
      <c r="AG453" s="44" t="s">
        <v>1</v>
      </c>
      <c r="AH453" s="44" t="s">
        <v>1</v>
      </c>
      <c r="AI453" s="44" t="s">
        <v>1</v>
      </c>
      <c r="AJ453" s="44" t="s">
        <v>1</v>
      </c>
      <c r="AK453" s="44" t="s">
        <v>1</v>
      </c>
      <c r="AL453" s="44" t="s">
        <v>1</v>
      </c>
      <c r="AM453" s="44" t="s">
        <v>1</v>
      </c>
      <c r="AN453" s="44" t="s">
        <v>1</v>
      </c>
      <c r="AO453" s="44" t="s">
        <v>304</v>
      </c>
      <c r="AP453" s="44" t="s">
        <v>312</v>
      </c>
      <c r="AQ453" s="44" t="s">
        <v>292</v>
      </c>
      <c r="AR453" s="44" t="s">
        <v>1</v>
      </c>
      <c r="AS453" s="44" t="s">
        <v>152</v>
      </c>
      <c r="AT453" s="44" t="s">
        <v>153</v>
      </c>
      <c r="AU453" s="44" t="s">
        <v>154</v>
      </c>
      <c r="AV453" s="44" t="s">
        <v>154</v>
      </c>
      <c r="AW453" s="44">
        <v>20936.5348079</v>
      </c>
      <c r="AX453" s="44" t="s">
        <v>1326</v>
      </c>
      <c r="AY453" s="44">
        <v>20936.534807881548</v>
      </c>
      <c r="AZ453" s="44">
        <v>27393703.013875831</v>
      </c>
    </row>
    <row r="454" spans="1:52" ht="12.75" customHeight="1" x14ac:dyDescent="0.25">
      <c r="A454" s="43">
        <v>453</v>
      </c>
      <c r="B454" s="43">
        <v>23432</v>
      </c>
      <c r="C454" s="43">
        <v>23432</v>
      </c>
      <c r="D454" s="44" t="s">
        <v>537</v>
      </c>
      <c r="E454" s="44">
        <v>681.80840285000454</v>
      </c>
      <c r="F454" s="44" t="s">
        <v>538</v>
      </c>
      <c r="G454" s="44">
        <v>21855.872428300001</v>
      </c>
      <c r="H454" s="44" t="s">
        <v>539</v>
      </c>
      <c r="I454" s="44">
        <v>21855.872482300001</v>
      </c>
      <c r="J454" s="43">
        <v>10853</v>
      </c>
      <c r="K454" s="44" t="s">
        <v>539</v>
      </c>
      <c r="L454" s="44" t="s">
        <v>539</v>
      </c>
      <c r="M454" s="44" t="s">
        <v>1</v>
      </c>
      <c r="N454" s="44" t="s">
        <v>145</v>
      </c>
      <c r="O454" s="44" t="s">
        <v>264</v>
      </c>
      <c r="P454" s="44" t="s">
        <v>1</v>
      </c>
      <c r="Q454" s="45">
        <v>40030</v>
      </c>
      <c r="R454" s="44" t="s">
        <v>168</v>
      </c>
      <c r="S454" s="44" t="s">
        <v>1</v>
      </c>
      <c r="T454" s="44" t="s">
        <v>1</v>
      </c>
      <c r="U454" s="44" t="s">
        <v>1</v>
      </c>
      <c r="V454" s="44" t="s">
        <v>1</v>
      </c>
      <c r="W454" s="44" t="s">
        <v>1</v>
      </c>
      <c r="X454" s="44">
        <v>0</v>
      </c>
      <c r="Y454" s="44">
        <v>0</v>
      </c>
      <c r="Z454" s="44">
        <v>0</v>
      </c>
      <c r="AA454" s="44">
        <v>0</v>
      </c>
      <c r="AB454" s="44">
        <v>0</v>
      </c>
      <c r="AC454" s="44">
        <v>0</v>
      </c>
      <c r="AD454" s="44">
        <v>0</v>
      </c>
      <c r="AE454" s="44">
        <v>0</v>
      </c>
      <c r="AF454" s="44">
        <v>0</v>
      </c>
      <c r="AG454" s="44" t="s">
        <v>1</v>
      </c>
      <c r="AH454" s="44" t="s">
        <v>1</v>
      </c>
      <c r="AI454" s="44" t="s">
        <v>1</v>
      </c>
      <c r="AJ454" s="44" t="s">
        <v>1</v>
      </c>
      <c r="AK454" s="44" t="s">
        <v>1</v>
      </c>
      <c r="AL454" s="44" t="s">
        <v>1</v>
      </c>
      <c r="AM454" s="44" t="s">
        <v>1</v>
      </c>
      <c r="AN454" s="44" t="s">
        <v>1</v>
      </c>
      <c r="AO454" s="44" t="s">
        <v>224</v>
      </c>
      <c r="AP454" s="44" t="s">
        <v>312</v>
      </c>
      <c r="AQ454" s="44" t="s">
        <v>292</v>
      </c>
      <c r="AR454" s="44" t="s">
        <v>1</v>
      </c>
      <c r="AS454" s="44" t="s">
        <v>152</v>
      </c>
      <c r="AT454" s="44" t="s">
        <v>153</v>
      </c>
      <c r="AU454" s="44" t="s">
        <v>154</v>
      </c>
      <c r="AV454" s="44" t="s">
        <v>154</v>
      </c>
      <c r="AW454" s="44">
        <v>21855.872482300001</v>
      </c>
      <c r="AX454" s="44" t="s">
        <v>1326</v>
      </c>
      <c r="AY454" s="44">
        <v>21628.762822155215</v>
      </c>
      <c r="AZ454" s="44">
        <v>29699571.399660509</v>
      </c>
    </row>
    <row r="455" spans="1:52" ht="12.75" customHeight="1" x14ac:dyDescent="0.25">
      <c r="A455" s="43">
        <v>454</v>
      </c>
      <c r="B455" s="43">
        <v>24750</v>
      </c>
      <c r="C455" s="43">
        <v>24750</v>
      </c>
      <c r="D455" s="44" t="s">
        <v>1372</v>
      </c>
      <c r="E455" s="44">
        <v>278.28716942425962</v>
      </c>
      <c r="F455" s="44" t="s">
        <v>1373</v>
      </c>
      <c r="G455" s="44">
        <v>20223.913777999998</v>
      </c>
      <c r="H455" s="44" t="s">
        <v>1374</v>
      </c>
      <c r="I455" s="44">
        <v>20223.913136800002</v>
      </c>
      <c r="J455" s="43">
        <v>20285</v>
      </c>
      <c r="K455" s="44" t="s">
        <v>1374</v>
      </c>
      <c r="L455" s="44" t="s">
        <v>1374</v>
      </c>
      <c r="M455" s="44" t="s">
        <v>1</v>
      </c>
      <c r="N455" s="44" t="s">
        <v>145</v>
      </c>
      <c r="O455" s="44" t="s">
        <v>860</v>
      </c>
      <c r="P455" s="44" t="s">
        <v>1</v>
      </c>
      <c r="Q455" s="45">
        <v>40030</v>
      </c>
      <c r="R455" s="44" t="s">
        <v>168</v>
      </c>
      <c r="S455" s="44" t="s">
        <v>1</v>
      </c>
      <c r="T455" s="44" t="s">
        <v>1</v>
      </c>
      <c r="U455" s="44" t="s">
        <v>1</v>
      </c>
      <c r="V455" s="44" t="s">
        <v>1</v>
      </c>
      <c r="W455" s="44" t="s">
        <v>1</v>
      </c>
      <c r="X455" s="44">
        <v>0</v>
      </c>
      <c r="Y455" s="44">
        <v>0</v>
      </c>
      <c r="Z455" s="44">
        <v>0</v>
      </c>
      <c r="AA455" s="44">
        <v>0</v>
      </c>
      <c r="AB455" s="44">
        <v>0</v>
      </c>
      <c r="AC455" s="44">
        <v>0</v>
      </c>
      <c r="AD455" s="44">
        <v>0</v>
      </c>
      <c r="AE455" s="44">
        <v>0</v>
      </c>
      <c r="AF455" s="44">
        <v>0</v>
      </c>
      <c r="AG455" s="44" t="s">
        <v>1</v>
      </c>
      <c r="AH455" s="44" t="s">
        <v>1</v>
      </c>
      <c r="AI455" s="44" t="s">
        <v>1</v>
      </c>
      <c r="AJ455" s="44" t="s">
        <v>1</v>
      </c>
      <c r="AK455" s="44" t="s">
        <v>1</v>
      </c>
      <c r="AL455" s="44" t="s">
        <v>1</v>
      </c>
      <c r="AM455" s="44" t="s">
        <v>1</v>
      </c>
      <c r="AN455" s="44" t="s">
        <v>1</v>
      </c>
      <c r="AO455" s="44" t="s">
        <v>329</v>
      </c>
      <c r="AP455" s="44" t="s">
        <v>861</v>
      </c>
      <c r="AQ455" s="44" t="s">
        <v>292</v>
      </c>
      <c r="AR455" s="44" t="s">
        <v>1</v>
      </c>
      <c r="AS455" s="44" t="s">
        <v>152</v>
      </c>
      <c r="AT455" s="44" t="s">
        <v>153</v>
      </c>
      <c r="AU455" s="44" t="s">
        <v>154</v>
      </c>
      <c r="AV455" s="44" t="s">
        <v>154</v>
      </c>
      <c r="AW455" s="44">
        <v>20223.913136800002</v>
      </c>
      <c r="AX455" s="44" t="s">
        <v>1326</v>
      </c>
      <c r="AY455" s="44">
        <v>14991.208074197002</v>
      </c>
      <c r="AZ455" s="44">
        <v>12122101.834856521</v>
      </c>
    </row>
    <row r="456" spans="1:52" ht="12.75" customHeight="1" x14ac:dyDescent="0.25">
      <c r="A456" s="43">
        <v>455</v>
      </c>
      <c r="B456" s="43">
        <v>25536</v>
      </c>
      <c r="C456" s="43">
        <v>25536</v>
      </c>
      <c r="D456" s="44" t="s">
        <v>1375</v>
      </c>
      <c r="E456" s="44">
        <v>574.94812162159997</v>
      </c>
      <c r="F456" s="44" t="s">
        <v>1376</v>
      </c>
      <c r="G456" s="44">
        <v>23669.422721399998</v>
      </c>
      <c r="H456" s="44" t="s">
        <v>1377</v>
      </c>
      <c r="I456" s="44">
        <v>23669.422038600002</v>
      </c>
      <c r="J456" s="43">
        <v>10615</v>
      </c>
      <c r="K456" s="44" t="s">
        <v>1377</v>
      </c>
      <c r="L456" s="44" t="s">
        <v>1377</v>
      </c>
      <c r="M456" s="44" t="s">
        <v>1</v>
      </c>
      <c r="N456" s="44" t="s">
        <v>145</v>
      </c>
      <c r="O456" s="44" t="s">
        <v>264</v>
      </c>
      <c r="P456" s="44" t="s">
        <v>1</v>
      </c>
      <c r="Q456" s="45">
        <v>40030</v>
      </c>
      <c r="R456" s="44" t="s">
        <v>168</v>
      </c>
      <c r="S456" s="44" t="s">
        <v>1</v>
      </c>
      <c r="T456" s="44" t="s">
        <v>1</v>
      </c>
      <c r="U456" s="44" t="s">
        <v>1</v>
      </c>
      <c r="V456" s="44" t="s">
        <v>1</v>
      </c>
      <c r="W456" s="44" t="s">
        <v>1</v>
      </c>
      <c r="X456" s="44">
        <v>0</v>
      </c>
      <c r="Y456" s="44">
        <v>0</v>
      </c>
      <c r="Z456" s="44">
        <v>0</v>
      </c>
      <c r="AA456" s="44">
        <v>0</v>
      </c>
      <c r="AB456" s="44">
        <v>0</v>
      </c>
      <c r="AC456" s="44">
        <v>0</v>
      </c>
      <c r="AD456" s="44">
        <v>0</v>
      </c>
      <c r="AE456" s="44">
        <v>0</v>
      </c>
      <c r="AF456" s="44">
        <v>0</v>
      </c>
      <c r="AG456" s="44" t="s">
        <v>1</v>
      </c>
      <c r="AH456" s="44" t="s">
        <v>1</v>
      </c>
      <c r="AI456" s="44" t="s">
        <v>1</v>
      </c>
      <c r="AJ456" s="44" t="s">
        <v>1</v>
      </c>
      <c r="AK456" s="44" t="s">
        <v>1</v>
      </c>
      <c r="AL456" s="44" t="s">
        <v>1</v>
      </c>
      <c r="AM456" s="44" t="s">
        <v>1</v>
      </c>
      <c r="AN456" s="44" t="s">
        <v>1</v>
      </c>
      <c r="AO456" s="44" t="s">
        <v>473</v>
      </c>
      <c r="AP456" s="44" t="s">
        <v>312</v>
      </c>
      <c r="AQ456" s="44" t="s">
        <v>292</v>
      </c>
      <c r="AR456" s="44" t="s">
        <v>1</v>
      </c>
      <c r="AS456" s="44" t="s">
        <v>152</v>
      </c>
      <c r="AT456" s="44" t="s">
        <v>153</v>
      </c>
      <c r="AU456" s="44" t="s">
        <v>154</v>
      </c>
      <c r="AV456" s="44" t="s">
        <v>154</v>
      </c>
      <c r="AW456" s="44">
        <v>23669.422038600002</v>
      </c>
      <c r="AX456" s="44" t="s">
        <v>1326</v>
      </c>
      <c r="AY456" s="44">
        <v>23162.666525090677</v>
      </c>
      <c r="AZ456" s="44">
        <v>25044353.818892926</v>
      </c>
    </row>
    <row r="457" spans="1:52" ht="12.75" customHeight="1" x14ac:dyDescent="0.25">
      <c r="A457" s="43">
        <v>456</v>
      </c>
      <c r="B457" s="43">
        <v>27138</v>
      </c>
      <c r="C457" s="43">
        <v>27138</v>
      </c>
      <c r="D457" s="44" t="s">
        <v>1378</v>
      </c>
      <c r="E457" s="44">
        <v>595.08987935152163</v>
      </c>
      <c r="F457" s="44" t="s">
        <v>1379</v>
      </c>
      <c r="G457" s="44">
        <v>20372.117914900002</v>
      </c>
      <c r="H457" s="44" t="s">
        <v>1380</v>
      </c>
      <c r="I457" s="44">
        <v>20372.117793099998</v>
      </c>
      <c r="J457" s="43">
        <v>20167</v>
      </c>
      <c r="K457" s="44" t="s">
        <v>1380</v>
      </c>
      <c r="L457" s="44" t="s">
        <v>1380</v>
      </c>
      <c r="M457" s="44" t="s">
        <v>1</v>
      </c>
      <c r="N457" s="44" t="s">
        <v>145</v>
      </c>
      <c r="O457" s="44" t="s">
        <v>860</v>
      </c>
      <c r="P457" s="44" t="s">
        <v>1</v>
      </c>
      <c r="Q457" s="45">
        <v>40030</v>
      </c>
      <c r="R457" s="44" t="s">
        <v>168</v>
      </c>
      <c r="S457" s="44" t="s">
        <v>1</v>
      </c>
      <c r="T457" s="44" t="s">
        <v>1</v>
      </c>
      <c r="U457" s="44" t="s">
        <v>1</v>
      </c>
      <c r="V457" s="44" t="s">
        <v>1</v>
      </c>
      <c r="W457" s="44" t="s">
        <v>1</v>
      </c>
      <c r="X457" s="44">
        <v>0</v>
      </c>
      <c r="Y457" s="44">
        <v>0</v>
      </c>
      <c r="Z457" s="44">
        <v>0</v>
      </c>
      <c r="AA457" s="44">
        <v>0</v>
      </c>
      <c r="AB457" s="44">
        <v>0</v>
      </c>
      <c r="AC457" s="44">
        <v>0</v>
      </c>
      <c r="AD457" s="44">
        <v>0</v>
      </c>
      <c r="AE457" s="44">
        <v>0</v>
      </c>
      <c r="AF457" s="44">
        <v>0</v>
      </c>
      <c r="AG457" s="44" t="s">
        <v>1</v>
      </c>
      <c r="AH457" s="44" t="s">
        <v>1</v>
      </c>
      <c r="AI457" s="44" t="s">
        <v>1</v>
      </c>
      <c r="AJ457" s="44" t="s">
        <v>1</v>
      </c>
      <c r="AK457" s="44" t="s">
        <v>1</v>
      </c>
      <c r="AL457" s="44" t="s">
        <v>1</v>
      </c>
      <c r="AM457" s="44" t="s">
        <v>1</v>
      </c>
      <c r="AN457" s="44" t="s">
        <v>1</v>
      </c>
      <c r="AO457" s="44" t="s">
        <v>149</v>
      </c>
      <c r="AP457" s="44" t="s">
        <v>861</v>
      </c>
      <c r="AQ457" s="44" t="s">
        <v>480</v>
      </c>
      <c r="AR457" s="44" t="s">
        <v>1</v>
      </c>
      <c r="AS457" s="44" t="s">
        <v>152</v>
      </c>
      <c r="AT457" s="44" t="s">
        <v>153</v>
      </c>
      <c r="AU457" s="44" t="s">
        <v>154</v>
      </c>
      <c r="AV457" s="44" t="s">
        <v>154</v>
      </c>
      <c r="AW457" s="44">
        <v>20372.117793099998</v>
      </c>
      <c r="AX457" s="44" t="s">
        <v>1326</v>
      </c>
      <c r="AY457" s="44">
        <v>20372.117793119265</v>
      </c>
      <c r="AZ457" s="44">
        <v>25921344.985755693</v>
      </c>
    </row>
    <row r="458" spans="1:52" ht="12.75" customHeight="1" x14ac:dyDescent="0.25">
      <c r="A458" s="43">
        <v>457</v>
      </c>
      <c r="B458" s="43">
        <v>27721</v>
      </c>
      <c r="C458" s="43">
        <v>27721</v>
      </c>
      <c r="D458" s="44" t="s">
        <v>1381</v>
      </c>
      <c r="E458" s="44">
        <v>631.26823375743209</v>
      </c>
      <c r="F458" s="44" t="s">
        <v>1382</v>
      </c>
      <c r="G458" s="44">
        <v>20976.926106499999</v>
      </c>
      <c r="H458" s="44" t="s">
        <v>1383</v>
      </c>
      <c r="I458" s="44">
        <v>20976.926074899999</v>
      </c>
      <c r="J458" s="43">
        <v>10614</v>
      </c>
      <c r="K458" s="44" t="s">
        <v>1383</v>
      </c>
      <c r="L458" s="44" t="s">
        <v>1383</v>
      </c>
      <c r="M458" s="44" t="s">
        <v>1</v>
      </c>
      <c r="N458" s="44" t="s">
        <v>145</v>
      </c>
      <c r="O458" s="44" t="s">
        <v>264</v>
      </c>
      <c r="P458" s="44" t="s">
        <v>1</v>
      </c>
      <c r="Q458" s="45">
        <v>40030</v>
      </c>
      <c r="R458" s="44" t="s">
        <v>168</v>
      </c>
      <c r="S458" s="44" t="s">
        <v>1</v>
      </c>
      <c r="T458" s="44" t="s">
        <v>1</v>
      </c>
      <c r="U458" s="44" t="s">
        <v>1</v>
      </c>
      <c r="V458" s="44" t="s">
        <v>1</v>
      </c>
      <c r="W458" s="44" t="s">
        <v>1</v>
      </c>
      <c r="X458" s="44">
        <v>0</v>
      </c>
      <c r="Y458" s="44">
        <v>0</v>
      </c>
      <c r="Z458" s="44">
        <v>0</v>
      </c>
      <c r="AA458" s="44">
        <v>0</v>
      </c>
      <c r="AB458" s="44">
        <v>0</v>
      </c>
      <c r="AC458" s="44">
        <v>0</v>
      </c>
      <c r="AD458" s="44">
        <v>0</v>
      </c>
      <c r="AE458" s="44">
        <v>0</v>
      </c>
      <c r="AF458" s="44">
        <v>0</v>
      </c>
      <c r="AG458" s="44" t="s">
        <v>1</v>
      </c>
      <c r="AH458" s="44" t="s">
        <v>1</v>
      </c>
      <c r="AI458" s="44" t="s">
        <v>1</v>
      </c>
      <c r="AJ458" s="44" t="s">
        <v>1</v>
      </c>
      <c r="AK458" s="44" t="s">
        <v>1</v>
      </c>
      <c r="AL458" s="44" t="s">
        <v>1</v>
      </c>
      <c r="AM458" s="44" t="s">
        <v>1</v>
      </c>
      <c r="AN458" s="44" t="s">
        <v>1</v>
      </c>
      <c r="AO458" s="44" t="s">
        <v>342</v>
      </c>
      <c r="AP458" s="44" t="s">
        <v>312</v>
      </c>
      <c r="AQ458" s="44" t="s">
        <v>292</v>
      </c>
      <c r="AR458" s="44" t="s">
        <v>1</v>
      </c>
      <c r="AS458" s="44" t="s">
        <v>152</v>
      </c>
      <c r="AT458" s="44" t="s">
        <v>153</v>
      </c>
      <c r="AU458" s="44" t="s">
        <v>154</v>
      </c>
      <c r="AV458" s="44" t="s">
        <v>154</v>
      </c>
      <c r="AW458" s="44">
        <v>20976.926074899999</v>
      </c>
      <c r="AX458" s="44" t="s">
        <v>1326</v>
      </c>
      <c r="AY458" s="44">
        <v>20976.926074933901</v>
      </c>
      <c r="AZ458" s="44">
        <v>27497609.30021045</v>
      </c>
    </row>
    <row r="459" spans="1:52" ht="12.75" customHeight="1" x14ac:dyDescent="0.25">
      <c r="A459" s="43">
        <v>458</v>
      </c>
      <c r="B459" s="43">
        <v>27723</v>
      </c>
      <c r="C459" s="43">
        <v>27723</v>
      </c>
      <c r="D459" s="44" t="s">
        <v>549</v>
      </c>
      <c r="E459" s="44">
        <v>73.106254534245025</v>
      </c>
      <c r="F459" s="44" t="s">
        <v>550</v>
      </c>
      <c r="G459" s="44">
        <v>26750.369633900002</v>
      </c>
      <c r="H459" s="44" t="s">
        <v>551</v>
      </c>
      <c r="I459" s="44">
        <v>26750.3686609</v>
      </c>
      <c r="J459" s="43">
        <v>10616</v>
      </c>
      <c r="K459" s="44" t="s">
        <v>551</v>
      </c>
      <c r="L459" s="44" t="s">
        <v>551</v>
      </c>
      <c r="M459" s="44" t="s">
        <v>1</v>
      </c>
      <c r="N459" s="44" t="s">
        <v>145</v>
      </c>
      <c r="O459" s="44" t="s">
        <v>264</v>
      </c>
      <c r="P459" s="44" t="s">
        <v>1</v>
      </c>
      <c r="Q459" s="45">
        <v>40030</v>
      </c>
      <c r="R459" s="44" t="s">
        <v>168</v>
      </c>
      <c r="S459" s="44" t="s">
        <v>1</v>
      </c>
      <c r="T459" s="44" t="s">
        <v>1</v>
      </c>
      <c r="U459" s="44" t="s">
        <v>1</v>
      </c>
      <c r="V459" s="44" t="s">
        <v>1</v>
      </c>
      <c r="W459" s="44" t="s">
        <v>1</v>
      </c>
      <c r="X459" s="44">
        <v>0</v>
      </c>
      <c r="Y459" s="44">
        <v>0</v>
      </c>
      <c r="Z459" s="44">
        <v>0</v>
      </c>
      <c r="AA459" s="44">
        <v>0</v>
      </c>
      <c r="AB459" s="44">
        <v>0</v>
      </c>
      <c r="AC459" s="44">
        <v>0</v>
      </c>
      <c r="AD459" s="44">
        <v>0</v>
      </c>
      <c r="AE459" s="44">
        <v>0</v>
      </c>
      <c r="AF459" s="44">
        <v>0</v>
      </c>
      <c r="AG459" s="44" t="s">
        <v>1</v>
      </c>
      <c r="AH459" s="44" t="s">
        <v>1</v>
      </c>
      <c r="AI459" s="44" t="s">
        <v>1</v>
      </c>
      <c r="AJ459" s="44" t="s">
        <v>1</v>
      </c>
      <c r="AK459" s="44" t="s">
        <v>1</v>
      </c>
      <c r="AL459" s="44" t="s">
        <v>1</v>
      </c>
      <c r="AM459" s="44" t="s">
        <v>1</v>
      </c>
      <c r="AN459" s="44" t="s">
        <v>1</v>
      </c>
      <c r="AO459" s="44" t="s">
        <v>423</v>
      </c>
      <c r="AP459" s="44" t="s">
        <v>312</v>
      </c>
      <c r="AQ459" s="44" t="s">
        <v>292</v>
      </c>
      <c r="AR459" s="44" t="s">
        <v>1</v>
      </c>
      <c r="AS459" s="44" t="s">
        <v>152</v>
      </c>
      <c r="AT459" s="44" t="s">
        <v>153</v>
      </c>
      <c r="AU459" s="44" t="s">
        <v>154</v>
      </c>
      <c r="AV459" s="44" t="s">
        <v>154</v>
      </c>
      <c r="AW459" s="44">
        <v>26750.3686609</v>
      </c>
      <c r="AX459" s="44" t="s">
        <v>1326</v>
      </c>
      <c r="AY459" s="44">
        <v>10474.922506966368</v>
      </c>
      <c r="AZ459" s="44">
        <v>3184509.6719496702</v>
      </c>
    </row>
    <row r="460" spans="1:52" ht="12.75" customHeight="1" x14ac:dyDescent="0.25">
      <c r="A460" s="43">
        <v>459</v>
      </c>
      <c r="B460" s="43">
        <v>30881</v>
      </c>
      <c r="C460" s="43">
        <v>30881</v>
      </c>
      <c r="D460" s="44" t="s">
        <v>1384</v>
      </c>
      <c r="E460" s="44">
        <v>84.150856527034577</v>
      </c>
      <c r="F460" s="44" t="s">
        <v>1385</v>
      </c>
      <c r="G460" s="44">
        <v>20847.875012600001</v>
      </c>
      <c r="H460" s="44" t="s">
        <v>1386</v>
      </c>
      <c r="I460" s="44">
        <v>20847.8753512</v>
      </c>
      <c r="J460" s="43">
        <v>20171</v>
      </c>
      <c r="K460" s="44" t="s">
        <v>1386</v>
      </c>
      <c r="L460" s="44" t="s">
        <v>1386</v>
      </c>
      <c r="M460" s="44" t="s">
        <v>1</v>
      </c>
      <c r="N460" s="44" t="s">
        <v>145</v>
      </c>
      <c r="O460" s="44" t="s">
        <v>860</v>
      </c>
      <c r="P460" s="44" t="s">
        <v>1</v>
      </c>
      <c r="Q460" s="45">
        <v>40030</v>
      </c>
      <c r="R460" s="44" t="s">
        <v>168</v>
      </c>
      <c r="S460" s="44" t="s">
        <v>1</v>
      </c>
      <c r="T460" s="44" t="s">
        <v>1</v>
      </c>
      <c r="U460" s="44" t="s">
        <v>1</v>
      </c>
      <c r="V460" s="44" t="s">
        <v>1</v>
      </c>
      <c r="W460" s="44" t="s">
        <v>1</v>
      </c>
      <c r="X460" s="44">
        <v>0</v>
      </c>
      <c r="Y460" s="44">
        <v>0</v>
      </c>
      <c r="Z460" s="44">
        <v>0</v>
      </c>
      <c r="AA460" s="44">
        <v>0</v>
      </c>
      <c r="AB460" s="44">
        <v>0</v>
      </c>
      <c r="AC460" s="44">
        <v>0</v>
      </c>
      <c r="AD460" s="44">
        <v>0</v>
      </c>
      <c r="AE460" s="44">
        <v>0</v>
      </c>
      <c r="AF460" s="44">
        <v>0</v>
      </c>
      <c r="AG460" s="44" t="s">
        <v>1</v>
      </c>
      <c r="AH460" s="44" t="s">
        <v>1</v>
      </c>
      <c r="AI460" s="44" t="s">
        <v>1</v>
      </c>
      <c r="AJ460" s="44" t="s">
        <v>1</v>
      </c>
      <c r="AK460" s="44" t="s">
        <v>1</v>
      </c>
      <c r="AL460" s="44" t="s">
        <v>1</v>
      </c>
      <c r="AM460" s="44" t="s">
        <v>1</v>
      </c>
      <c r="AN460" s="44" t="s">
        <v>1</v>
      </c>
      <c r="AO460" s="44" t="s">
        <v>204</v>
      </c>
      <c r="AP460" s="44" t="s">
        <v>861</v>
      </c>
      <c r="AQ460" s="44" t="s">
        <v>480</v>
      </c>
      <c r="AR460" s="44" t="s">
        <v>1</v>
      </c>
      <c r="AS460" s="44" t="s">
        <v>152</v>
      </c>
      <c r="AT460" s="44" t="s">
        <v>153</v>
      </c>
      <c r="AU460" s="44" t="s">
        <v>154</v>
      </c>
      <c r="AV460" s="44" t="s">
        <v>154</v>
      </c>
      <c r="AW460" s="44">
        <v>20847.8753512</v>
      </c>
      <c r="AX460" s="44" t="s">
        <v>1326</v>
      </c>
      <c r="AY460" s="44">
        <v>11851.000746428814</v>
      </c>
      <c r="AZ460" s="44">
        <v>3665837.8263223851</v>
      </c>
    </row>
    <row r="461" spans="1:52" ht="12.75" customHeight="1" x14ac:dyDescent="0.25">
      <c r="A461" s="43">
        <v>460</v>
      </c>
      <c r="B461" s="43">
        <v>31020</v>
      </c>
      <c r="C461" s="43">
        <v>31020</v>
      </c>
      <c r="D461" s="44" t="s">
        <v>564</v>
      </c>
      <c r="E461" s="44">
        <v>192.35790394744188</v>
      </c>
      <c r="F461" s="44" t="s">
        <v>565</v>
      </c>
      <c r="G461" s="44">
        <v>21096.4226155</v>
      </c>
      <c r="H461" s="44" t="s">
        <v>566</v>
      </c>
      <c r="I461" s="44">
        <v>21096.422806999999</v>
      </c>
      <c r="J461" s="43">
        <v>10769</v>
      </c>
      <c r="K461" s="44" t="s">
        <v>566</v>
      </c>
      <c r="L461" s="44" t="s">
        <v>566</v>
      </c>
      <c r="M461" s="44" t="s">
        <v>1</v>
      </c>
      <c r="N461" s="44" t="s">
        <v>145</v>
      </c>
      <c r="O461" s="44" t="s">
        <v>264</v>
      </c>
      <c r="P461" s="44" t="s">
        <v>1</v>
      </c>
      <c r="Q461" s="45">
        <v>40030</v>
      </c>
      <c r="R461" s="44" t="s">
        <v>168</v>
      </c>
      <c r="S461" s="44" t="s">
        <v>1</v>
      </c>
      <c r="T461" s="44" t="s">
        <v>1</v>
      </c>
      <c r="U461" s="44" t="s">
        <v>1</v>
      </c>
      <c r="V461" s="44" t="s">
        <v>1</v>
      </c>
      <c r="W461" s="44" t="s">
        <v>1</v>
      </c>
      <c r="X461" s="44">
        <v>0</v>
      </c>
      <c r="Y461" s="44">
        <v>0</v>
      </c>
      <c r="Z461" s="44">
        <v>0</v>
      </c>
      <c r="AA461" s="44">
        <v>0</v>
      </c>
      <c r="AB461" s="44">
        <v>0</v>
      </c>
      <c r="AC461" s="44">
        <v>0</v>
      </c>
      <c r="AD461" s="44">
        <v>0</v>
      </c>
      <c r="AE461" s="44">
        <v>0</v>
      </c>
      <c r="AF461" s="44">
        <v>0</v>
      </c>
      <c r="AG461" s="44" t="s">
        <v>1</v>
      </c>
      <c r="AH461" s="44" t="s">
        <v>1</v>
      </c>
      <c r="AI461" s="44" t="s">
        <v>1</v>
      </c>
      <c r="AJ461" s="44" t="s">
        <v>1</v>
      </c>
      <c r="AK461" s="44" t="s">
        <v>1</v>
      </c>
      <c r="AL461" s="44" t="s">
        <v>1</v>
      </c>
      <c r="AM461" s="44" t="s">
        <v>1</v>
      </c>
      <c r="AN461" s="44" t="s">
        <v>1</v>
      </c>
      <c r="AO461" s="44" t="s">
        <v>191</v>
      </c>
      <c r="AP461" s="44" t="s">
        <v>312</v>
      </c>
      <c r="AQ461" s="44" t="s">
        <v>480</v>
      </c>
      <c r="AR461" s="44" t="s">
        <v>1</v>
      </c>
      <c r="AS461" s="44" t="s">
        <v>152</v>
      </c>
      <c r="AT461" s="44" t="s">
        <v>153</v>
      </c>
      <c r="AU461" s="44" t="s">
        <v>154</v>
      </c>
      <c r="AV461" s="44" t="s">
        <v>154</v>
      </c>
      <c r="AW461" s="44">
        <v>21096.422806999999</v>
      </c>
      <c r="AX461" s="44" t="s">
        <v>1326</v>
      </c>
      <c r="AY461" s="44">
        <v>12486.382050973916</v>
      </c>
      <c r="AZ461" s="44">
        <v>8378917.8373680171</v>
      </c>
    </row>
    <row r="462" spans="1:52" ht="12.75" customHeight="1" x14ac:dyDescent="0.25">
      <c r="A462" s="43">
        <v>461</v>
      </c>
      <c r="B462" s="43">
        <v>376</v>
      </c>
      <c r="C462" s="43">
        <v>376</v>
      </c>
      <c r="D462" s="44" t="s">
        <v>1085</v>
      </c>
      <c r="E462" s="44">
        <v>294.26057427141626</v>
      </c>
      <c r="F462" s="44" t="s">
        <v>1086</v>
      </c>
      <c r="G462" s="44">
        <v>22125.9188096</v>
      </c>
      <c r="H462" s="44" t="s">
        <v>1087</v>
      </c>
      <c r="I462" s="44">
        <v>22125.918905499999</v>
      </c>
      <c r="J462" s="43">
        <v>9143</v>
      </c>
      <c r="K462" s="44" t="s">
        <v>1087</v>
      </c>
      <c r="L462" s="44" t="s">
        <v>1087</v>
      </c>
      <c r="M462" s="44" t="s">
        <v>1</v>
      </c>
      <c r="N462" s="44" t="s">
        <v>145</v>
      </c>
      <c r="O462" s="44" t="s">
        <v>980</v>
      </c>
      <c r="P462" s="44" t="s">
        <v>1</v>
      </c>
      <c r="Q462" s="45">
        <v>40030</v>
      </c>
      <c r="R462" s="44" t="s">
        <v>168</v>
      </c>
      <c r="S462" s="44" t="s">
        <v>1</v>
      </c>
      <c r="T462" s="44" t="s">
        <v>1</v>
      </c>
      <c r="U462" s="44" t="s">
        <v>1</v>
      </c>
      <c r="V462" s="44" t="s">
        <v>1</v>
      </c>
      <c r="W462" s="44" t="s">
        <v>1</v>
      </c>
      <c r="X462" s="44">
        <v>0</v>
      </c>
      <c r="Y462" s="44">
        <v>0</v>
      </c>
      <c r="Z462" s="44">
        <v>0</v>
      </c>
      <c r="AA462" s="44">
        <v>0</v>
      </c>
      <c r="AB462" s="44">
        <v>0</v>
      </c>
      <c r="AC462" s="44">
        <v>0</v>
      </c>
      <c r="AD462" s="44">
        <v>0</v>
      </c>
      <c r="AE462" s="44">
        <v>0</v>
      </c>
      <c r="AF462" s="44">
        <v>0</v>
      </c>
      <c r="AG462" s="44" t="s">
        <v>1</v>
      </c>
      <c r="AH462" s="44" t="s">
        <v>1</v>
      </c>
      <c r="AI462" s="44" t="s">
        <v>1</v>
      </c>
      <c r="AJ462" s="44" t="s">
        <v>1</v>
      </c>
      <c r="AK462" s="44" t="s">
        <v>1</v>
      </c>
      <c r="AL462" s="44" t="s">
        <v>1</v>
      </c>
      <c r="AM462" s="44" t="s">
        <v>1</v>
      </c>
      <c r="AN462" s="44" t="s">
        <v>1</v>
      </c>
      <c r="AO462" s="44" t="s">
        <v>191</v>
      </c>
      <c r="AP462" s="44" t="s">
        <v>267</v>
      </c>
      <c r="AQ462" s="44" t="s">
        <v>583</v>
      </c>
      <c r="AR462" s="44" t="s">
        <v>1</v>
      </c>
      <c r="AS462" s="44" t="s">
        <v>152</v>
      </c>
      <c r="AT462" s="44" t="s">
        <v>153</v>
      </c>
      <c r="AU462" s="44" t="s">
        <v>154</v>
      </c>
      <c r="AV462" s="44" t="s">
        <v>154</v>
      </c>
      <c r="AW462" s="44">
        <v>22125.918905499999</v>
      </c>
      <c r="AX462" s="44" t="s">
        <v>1387</v>
      </c>
      <c r="AY462" s="44">
        <v>14860.116077836261</v>
      </c>
      <c r="AZ462" s="44">
        <v>12818053.561824679</v>
      </c>
    </row>
    <row r="463" spans="1:52" ht="12.75" customHeight="1" x14ac:dyDescent="0.25">
      <c r="A463" s="43">
        <v>462</v>
      </c>
      <c r="B463" s="43">
        <v>377</v>
      </c>
      <c r="C463" s="43">
        <v>377</v>
      </c>
      <c r="D463" s="44" t="s">
        <v>1088</v>
      </c>
      <c r="E463" s="44">
        <v>29.071824711686773</v>
      </c>
      <c r="F463" s="44" t="s">
        <v>1089</v>
      </c>
      <c r="G463" s="44">
        <v>22676.535234300001</v>
      </c>
      <c r="H463" s="44" t="s">
        <v>1090</v>
      </c>
      <c r="I463" s="44">
        <v>22676.5349341</v>
      </c>
      <c r="J463" s="43">
        <v>9144</v>
      </c>
      <c r="K463" s="44" t="s">
        <v>1090</v>
      </c>
      <c r="L463" s="44" t="s">
        <v>1090</v>
      </c>
      <c r="M463" s="44" t="s">
        <v>1</v>
      </c>
      <c r="N463" s="44" t="s">
        <v>145</v>
      </c>
      <c r="O463" s="44" t="s">
        <v>980</v>
      </c>
      <c r="P463" s="44" t="s">
        <v>1</v>
      </c>
      <c r="Q463" s="45">
        <v>40030</v>
      </c>
      <c r="R463" s="44" t="s">
        <v>168</v>
      </c>
      <c r="S463" s="44" t="s">
        <v>1</v>
      </c>
      <c r="T463" s="44" t="s">
        <v>1</v>
      </c>
      <c r="U463" s="44" t="s">
        <v>1</v>
      </c>
      <c r="V463" s="44" t="s">
        <v>1</v>
      </c>
      <c r="W463" s="44" t="s">
        <v>1</v>
      </c>
      <c r="X463" s="44">
        <v>0</v>
      </c>
      <c r="Y463" s="44">
        <v>0</v>
      </c>
      <c r="Z463" s="44">
        <v>0</v>
      </c>
      <c r="AA463" s="44">
        <v>0</v>
      </c>
      <c r="AB463" s="44">
        <v>0</v>
      </c>
      <c r="AC463" s="44">
        <v>0</v>
      </c>
      <c r="AD463" s="44">
        <v>0</v>
      </c>
      <c r="AE463" s="44">
        <v>0</v>
      </c>
      <c r="AF463" s="44">
        <v>0</v>
      </c>
      <c r="AG463" s="44" t="s">
        <v>1</v>
      </c>
      <c r="AH463" s="44" t="s">
        <v>1</v>
      </c>
      <c r="AI463" s="44" t="s">
        <v>1</v>
      </c>
      <c r="AJ463" s="44" t="s">
        <v>1</v>
      </c>
      <c r="AK463" s="44" t="s">
        <v>1</v>
      </c>
      <c r="AL463" s="44" t="s">
        <v>1</v>
      </c>
      <c r="AM463" s="44" t="s">
        <v>1</v>
      </c>
      <c r="AN463" s="44" t="s">
        <v>1</v>
      </c>
      <c r="AO463" s="44" t="s">
        <v>195</v>
      </c>
      <c r="AP463" s="44" t="s">
        <v>267</v>
      </c>
      <c r="AQ463" s="44" t="s">
        <v>583</v>
      </c>
      <c r="AR463" s="44" t="s">
        <v>1</v>
      </c>
      <c r="AS463" s="44" t="s">
        <v>152</v>
      </c>
      <c r="AT463" s="44" t="s">
        <v>153</v>
      </c>
      <c r="AU463" s="44" t="s">
        <v>154</v>
      </c>
      <c r="AV463" s="44" t="s">
        <v>154</v>
      </c>
      <c r="AW463" s="44">
        <v>22676.5349341</v>
      </c>
      <c r="AX463" s="44" t="s">
        <v>1387</v>
      </c>
      <c r="AY463" s="44">
        <v>5880.258869172415</v>
      </c>
      <c r="AZ463" s="44">
        <v>1266405.1439359742</v>
      </c>
    </row>
    <row r="464" spans="1:52" ht="12.75" customHeight="1" x14ac:dyDescent="0.25">
      <c r="A464" s="43">
        <v>463</v>
      </c>
      <c r="B464" s="43">
        <v>2304</v>
      </c>
      <c r="C464" s="43">
        <v>2304</v>
      </c>
      <c r="D464" s="44" t="s">
        <v>982</v>
      </c>
      <c r="E464" s="44">
        <v>168.28176489104669</v>
      </c>
      <c r="F464" s="44" t="s">
        <v>983</v>
      </c>
      <c r="G464" s="44">
        <v>20708.082904300001</v>
      </c>
      <c r="H464" s="44" t="s">
        <v>984</v>
      </c>
      <c r="I464" s="44">
        <v>20708.083010499999</v>
      </c>
      <c r="J464" s="43">
        <v>9156</v>
      </c>
      <c r="K464" s="44" t="s">
        <v>984</v>
      </c>
      <c r="L464" s="44" t="s">
        <v>984</v>
      </c>
      <c r="M464" s="44" t="s">
        <v>1</v>
      </c>
      <c r="N464" s="44" t="s">
        <v>145</v>
      </c>
      <c r="O464" s="44" t="s">
        <v>980</v>
      </c>
      <c r="P464" s="44" t="s">
        <v>1</v>
      </c>
      <c r="Q464" s="45">
        <v>40030</v>
      </c>
      <c r="R464" s="44" t="s">
        <v>168</v>
      </c>
      <c r="S464" s="44" t="s">
        <v>1</v>
      </c>
      <c r="T464" s="44" t="s">
        <v>1</v>
      </c>
      <c r="U464" s="44" t="s">
        <v>1</v>
      </c>
      <c r="V464" s="44" t="s">
        <v>1</v>
      </c>
      <c r="W464" s="44" t="s">
        <v>1</v>
      </c>
      <c r="X464" s="44">
        <v>0</v>
      </c>
      <c r="Y464" s="44">
        <v>0</v>
      </c>
      <c r="Z464" s="44">
        <v>0</v>
      </c>
      <c r="AA464" s="44">
        <v>0</v>
      </c>
      <c r="AB464" s="44">
        <v>0</v>
      </c>
      <c r="AC464" s="44">
        <v>0</v>
      </c>
      <c r="AD464" s="44">
        <v>0</v>
      </c>
      <c r="AE464" s="44">
        <v>0</v>
      </c>
      <c r="AF464" s="44">
        <v>0</v>
      </c>
      <c r="AG464" s="44" t="s">
        <v>1</v>
      </c>
      <c r="AH464" s="44" t="s">
        <v>1</v>
      </c>
      <c r="AI464" s="44" t="s">
        <v>1</v>
      </c>
      <c r="AJ464" s="44" t="s">
        <v>1</v>
      </c>
      <c r="AK464" s="44" t="s">
        <v>1</v>
      </c>
      <c r="AL464" s="44" t="s">
        <v>1</v>
      </c>
      <c r="AM464" s="44" t="s">
        <v>1</v>
      </c>
      <c r="AN464" s="44" t="s">
        <v>1</v>
      </c>
      <c r="AO464" s="44" t="s">
        <v>161</v>
      </c>
      <c r="AP464" s="44" t="s">
        <v>267</v>
      </c>
      <c r="AQ464" s="44" t="s">
        <v>583</v>
      </c>
      <c r="AR464" s="44" t="s">
        <v>1</v>
      </c>
      <c r="AS464" s="44" t="s">
        <v>152</v>
      </c>
      <c r="AT464" s="44" t="s">
        <v>153</v>
      </c>
      <c r="AU464" s="44" t="s">
        <v>154</v>
      </c>
      <c r="AV464" s="44" t="s">
        <v>154</v>
      </c>
      <c r="AW464" s="44">
        <v>20708.083010499999</v>
      </c>
      <c r="AX464" s="44" t="s">
        <v>1387</v>
      </c>
      <c r="AY464" s="44">
        <v>12912.560370517651</v>
      </c>
      <c r="AZ464" s="44">
        <v>7330568.3140222263</v>
      </c>
    </row>
    <row r="465" spans="1:52" ht="12.75" customHeight="1" x14ac:dyDescent="0.25">
      <c r="A465" s="43">
        <v>464</v>
      </c>
      <c r="B465" s="43">
        <v>3869</v>
      </c>
      <c r="C465" s="43">
        <v>3869</v>
      </c>
      <c r="D465" s="44" t="s">
        <v>1388</v>
      </c>
      <c r="E465" s="44">
        <v>113.90117097995785</v>
      </c>
      <c r="F465" s="44" t="s">
        <v>1389</v>
      </c>
      <c r="G465" s="44">
        <v>10295.955875400001</v>
      </c>
      <c r="H465" s="44" t="s">
        <v>1390</v>
      </c>
      <c r="I465" s="44">
        <v>10295.955619</v>
      </c>
      <c r="J465" s="43">
        <v>9298</v>
      </c>
      <c r="K465" s="44" t="s">
        <v>1390</v>
      </c>
      <c r="L465" s="44" t="s">
        <v>1390</v>
      </c>
      <c r="M465" s="44" t="s">
        <v>1</v>
      </c>
      <c r="N465" s="44" t="s">
        <v>145</v>
      </c>
      <c r="O465" s="44" t="s">
        <v>980</v>
      </c>
      <c r="P465" s="44" t="s">
        <v>1</v>
      </c>
      <c r="Q465" s="45">
        <v>40030</v>
      </c>
      <c r="R465" s="44" t="s">
        <v>168</v>
      </c>
      <c r="S465" s="44" t="s">
        <v>1</v>
      </c>
      <c r="T465" s="44" t="s">
        <v>1</v>
      </c>
      <c r="U465" s="44" t="s">
        <v>1</v>
      </c>
      <c r="V465" s="44" t="s">
        <v>1</v>
      </c>
      <c r="W465" s="44" t="s">
        <v>1</v>
      </c>
      <c r="X465" s="44">
        <v>0</v>
      </c>
      <c r="Y465" s="44">
        <v>0</v>
      </c>
      <c r="Z465" s="44">
        <v>0</v>
      </c>
      <c r="AA465" s="44">
        <v>0</v>
      </c>
      <c r="AB465" s="44">
        <v>0</v>
      </c>
      <c r="AC465" s="44">
        <v>0</v>
      </c>
      <c r="AD465" s="44">
        <v>0</v>
      </c>
      <c r="AE465" s="44">
        <v>0</v>
      </c>
      <c r="AF465" s="44">
        <v>0</v>
      </c>
      <c r="AG465" s="44" t="s">
        <v>1</v>
      </c>
      <c r="AH465" s="44" t="s">
        <v>1</v>
      </c>
      <c r="AI465" s="44" t="s">
        <v>1</v>
      </c>
      <c r="AJ465" s="44" t="s">
        <v>1</v>
      </c>
      <c r="AK465" s="44" t="s">
        <v>1</v>
      </c>
      <c r="AL465" s="44" t="s">
        <v>1</v>
      </c>
      <c r="AM465" s="44" t="s">
        <v>1</v>
      </c>
      <c r="AN465" s="44" t="s">
        <v>1</v>
      </c>
      <c r="AO465" s="44" t="s">
        <v>232</v>
      </c>
      <c r="AP465" s="44" t="s">
        <v>312</v>
      </c>
      <c r="AQ465" s="44" t="s">
        <v>583</v>
      </c>
      <c r="AR465" s="44" t="s">
        <v>1</v>
      </c>
      <c r="AS465" s="44" t="s">
        <v>152</v>
      </c>
      <c r="AT465" s="44" t="s">
        <v>153</v>
      </c>
      <c r="AU465" s="44" t="s">
        <v>154</v>
      </c>
      <c r="AV465" s="44" t="s">
        <v>154</v>
      </c>
      <c r="AW465" s="44">
        <v>10295.955619</v>
      </c>
      <c r="AX465" s="44" t="s">
        <v>1387</v>
      </c>
      <c r="AY465" s="44">
        <v>10295.95561904679</v>
      </c>
      <c r="AZ465" s="44">
        <v>4961479.0481719552</v>
      </c>
    </row>
    <row r="466" spans="1:52" ht="12.75" customHeight="1" x14ac:dyDescent="0.25">
      <c r="A466" s="43">
        <v>465</v>
      </c>
      <c r="B466" s="43">
        <v>8672</v>
      </c>
      <c r="C466" s="43">
        <v>8672</v>
      </c>
      <c r="D466" s="44" t="s">
        <v>1118</v>
      </c>
      <c r="E466" s="44">
        <v>237.63373339303297</v>
      </c>
      <c r="F466" s="44" t="s">
        <v>1119</v>
      </c>
      <c r="G466" s="44">
        <v>20861.266828</v>
      </c>
      <c r="H466" s="44" t="s">
        <v>1120</v>
      </c>
      <c r="I466" s="44">
        <v>20861.266855999998</v>
      </c>
      <c r="J466" s="43">
        <v>8923</v>
      </c>
      <c r="K466" s="44" t="s">
        <v>1120</v>
      </c>
      <c r="L466" s="44" t="s">
        <v>1120</v>
      </c>
      <c r="M466" s="44" t="s">
        <v>1</v>
      </c>
      <c r="N466" s="44" t="s">
        <v>145</v>
      </c>
      <c r="O466" s="44" t="s">
        <v>980</v>
      </c>
      <c r="P466" s="44" t="s">
        <v>1</v>
      </c>
      <c r="Q466" s="45">
        <v>40030</v>
      </c>
      <c r="R466" s="44" t="s">
        <v>168</v>
      </c>
      <c r="S466" s="44" t="s">
        <v>1</v>
      </c>
      <c r="T466" s="44" t="s">
        <v>1</v>
      </c>
      <c r="U466" s="44" t="s">
        <v>1</v>
      </c>
      <c r="V466" s="44" t="s">
        <v>1</v>
      </c>
      <c r="W466" s="44" t="s">
        <v>1</v>
      </c>
      <c r="X466" s="44">
        <v>0</v>
      </c>
      <c r="Y466" s="44">
        <v>0</v>
      </c>
      <c r="Z466" s="44">
        <v>0</v>
      </c>
      <c r="AA466" s="44">
        <v>0</v>
      </c>
      <c r="AB466" s="44">
        <v>0</v>
      </c>
      <c r="AC466" s="44">
        <v>0</v>
      </c>
      <c r="AD466" s="44">
        <v>0</v>
      </c>
      <c r="AE466" s="44">
        <v>0</v>
      </c>
      <c r="AF466" s="44">
        <v>0</v>
      </c>
      <c r="AG466" s="44" t="s">
        <v>1</v>
      </c>
      <c r="AH466" s="44" t="s">
        <v>1</v>
      </c>
      <c r="AI466" s="44" t="s">
        <v>1</v>
      </c>
      <c r="AJ466" s="44" t="s">
        <v>1</v>
      </c>
      <c r="AK466" s="44" t="s">
        <v>1</v>
      </c>
      <c r="AL466" s="44" t="s">
        <v>1</v>
      </c>
      <c r="AM466" s="44" t="s">
        <v>1</v>
      </c>
      <c r="AN466" s="44" t="s">
        <v>1</v>
      </c>
      <c r="AO466" s="44" t="s">
        <v>249</v>
      </c>
      <c r="AP466" s="44" t="s">
        <v>267</v>
      </c>
      <c r="AQ466" s="44" t="s">
        <v>583</v>
      </c>
      <c r="AR466" s="44" t="s">
        <v>1</v>
      </c>
      <c r="AS466" s="44" t="s">
        <v>152</v>
      </c>
      <c r="AT466" s="44" t="s">
        <v>153</v>
      </c>
      <c r="AU466" s="44" t="s">
        <v>154</v>
      </c>
      <c r="AV466" s="44" t="s">
        <v>154</v>
      </c>
      <c r="AW466" s="44">
        <v>20861.266855999998</v>
      </c>
      <c r="AX466" s="44" t="s">
        <v>1387</v>
      </c>
      <c r="AY466" s="44">
        <v>14171.206508809773</v>
      </c>
      <c r="AZ466" s="44">
        <v>10351526.503160682</v>
      </c>
    </row>
    <row r="467" spans="1:52" ht="12.75" customHeight="1" x14ac:dyDescent="0.25">
      <c r="A467" s="43">
        <v>466</v>
      </c>
      <c r="B467" s="43">
        <v>14199</v>
      </c>
      <c r="C467" s="43">
        <v>14199</v>
      </c>
      <c r="D467" s="44" t="s">
        <v>1391</v>
      </c>
      <c r="E467" s="44">
        <v>457.26071820275223</v>
      </c>
      <c r="F467" s="44" t="s">
        <v>1392</v>
      </c>
      <c r="G467" s="44">
        <v>30937.117844</v>
      </c>
      <c r="H467" s="44" t="s">
        <v>1393</v>
      </c>
      <c r="I467" s="44">
        <v>30937.117904300001</v>
      </c>
      <c r="J467" s="43">
        <v>8921</v>
      </c>
      <c r="K467" s="44" t="s">
        <v>1393</v>
      </c>
      <c r="L467" s="44" t="s">
        <v>1393</v>
      </c>
      <c r="M467" s="44" t="s">
        <v>1</v>
      </c>
      <c r="N467" s="44" t="s">
        <v>145</v>
      </c>
      <c r="O467" s="44" t="s">
        <v>980</v>
      </c>
      <c r="P467" s="44" t="s">
        <v>1</v>
      </c>
      <c r="Q467" s="45">
        <v>40030</v>
      </c>
      <c r="R467" s="44" t="s">
        <v>168</v>
      </c>
      <c r="S467" s="44" t="s">
        <v>1</v>
      </c>
      <c r="T467" s="44" t="s">
        <v>1</v>
      </c>
      <c r="U467" s="44" t="s">
        <v>1</v>
      </c>
      <c r="V467" s="44" t="s">
        <v>1</v>
      </c>
      <c r="W467" s="44" t="s">
        <v>1</v>
      </c>
      <c r="X467" s="44">
        <v>0</v>
      </c>
      <c r="Y467" s="44">
        <v>0</v>
      </c>
      <c r="Z467" s="44">
        <v>0</v>
      </c>
      <c r="AA467" s="44">
        <v>0</v>
      </c>
      <c r="AB467" s="44">
        <v>0</v>
      </c>
      <c r="AC467" s="44">
        <v>0</v>
      </c>
      <c r="AD467" s="44">
        <v>0</v>
      </c>
      <c r="AE467" s="44">
        <v>0</v>
      </c>
      <c r="AF467" s="44">
        <v>0</v>
      </c>
      <c r="AG467" s="44" t="s">
        <v>1</v>
      </c>
      <c r="AH467" s="44" t="s">
        <v>1</v>
      </c>
      <c r="AI467" s="44" t="s">
        <v>1</v>
      </c>
      <c r="AJ467" s="44" t="s">
        <v>1</v>
      </c>
      <c r="AK467" s="44" t="s">
        <v>1</v>
      </c>
      <c r="AL467" s="44" t="s">
        <v>1</v>
      </c>
      <c r="AM467" s="44" t="s">
        <v>1</v>
      </c>
      <c r="AN467" s="44" t="s">
        <v>1</v>
      </c>
      <c r="AO467" s="44" t="s">
        <v>187</v>
      </c>
      <c r="AP467" s="44" t="s">
        <v>267</v>
      </c>
      <c r="AQ467" s="44" t="s">
        <v>583</v>
      </c>
      <c r="AR467" s="44" t="s">
        <v>1</v>
      </c>
      <c r="AS467" s="44" t="s">
        <v>152</v>
      </c>
      <c r="AT467" s="44" t="s">
        <v>153</v>
      </c>
      <c r="AU467" s="44" t="s">
        <v>154</v>
      </c>
      <c r="AV467" s="44" t="s">
        <v>154</v>
      </c>
      <c r="AW467" s="44">
        <v>30937.117904300001</v>
      </c>
      <c r="AX467" s="44" t="s">
        <v>1387</v>
      </c>
      <c r="AY467" s="44">
        <v>30937.117904253551</v>
      </c>
      <c r="AZ467" s="44">
        <v>19918744.49983212</v>
      </c>
    </row>
    <row r="468" spans="1:52" ht="12.75" customHeight="1" x14ac:dyDescent="0.25">
      <c r="A468" s="43">
        <v>467</v>
      </c>
      <c r="B468" s="43">
        <v>15109</v>
      </c>
      <c r="C468" s="43">
        <v>15109</v>
      </c>
      <c r="D468" s="44" t="s">
        <v>1394</v>
      </c>
      <c r="E468" s="44">
        <v>185.97440859081624</v>
      </c>
      <c r="F468" s="44" t="s">
        <v>1395</v>
      </c>
      <c r="G468" s="44">
        <v>17514.3363665</v>
      </c>
      <c r="H468" s="44" t="s">
        <v>1396</v>
      </c>
      <c r="I468" s="44">
        <v>17514.3368816</v>
      </c>
      <c r="J468" s="43">
        <v>9173</v>
      </c>
      <c r="K468" s="44" t="s">
        <v>1396</v>
      </c>
      <c r="L468" s="44" t="s">
        <v>1396</v>
      </c>
      <c r="M468" s="44" t="s">
        <v>1</v>
      </c>
      <c r="N468" s="44" t="s">
        <v>145</v>
      </c>
      <c r="O468" s="44" t="s">
        <v>980</v>
      </c>
      <c r="P468" s="44" t="s">
        <v>1</v>
      </c>
      <c r="Q468" s="45">
        <v>40030</v>
      </c>
      <c r="R468" s="44" t="s">
        <v>168</v>
      </c>
      <c r="S468" s="44" t="s">
        <v>1</v>
      </c>
      <c r="T468" s="44" t="s">
        <v>1</v>
      </c>
      <c r="U468" s="44" t="s">
        <v>1</v>
      </c>
      <c r="V468" s="44" t="s">
        <v>1</v>
      </c>
      <c r="W468" s="44" t="s">
        <v>1</v>
      </c>
      <c r="X468" s="44">
        <v>0</v>
      </c>
      <c r="Y468" s="44">
        <v>0</v>
      </c>
      <c r="Z468" s="44">
        <v>0</v>
      </c>
      <c r="AA468" s="44">
        <v>0</v>
      </c>
      <c r="AB468" s="44">
        <v>0</v>
      </c>
      <c r="AC468" s="44">
        <v>0</v>
      </c>
      <c r="AD468" s="44">
        <v>0</v>
      </c>
      <c r="AE468" s="44">
        <v>0</v>
      </c>
      <c r="AF468" s="44">
        <v>0</v>
      </c>
      <c r="AG468" s="44" t="s">
        <v>1</v>
      </c>
      <c r="AH468" s="44" t="s">
        <v>1</v>
      </c>
      <c r="AI468" s="44" t="s">
        <v>1</v>
      </c>
      <c r="AJ468" s="44" t="s">
        <v>1</v>
      </c>
      <c r="AK468" s="44" t="s">
        <v>1</v>
      </c>
      <c r="AL468" s="44" t="s">
        <v>1</v>
      </c>
      <c r="AM468" s="44" t="s">
        <v>1</v>
      </c>
      <c r="AN468" s="44" t="s">
        <v>1</v>
      </c>
      <c r="AO468" s="44" t="s">
        <v>149</v>
      </c>
      <c r="AP468" s="44" t="s">
        <v>312</v>
      </c>
      <c r="AQ468" s="44" t="s">
        <v>583</v>
      </c>
      <c r="AR468" s="44" t="s">
        <v>1</v>
      </c>
      <c r="AS468" s="44" t="s">
        <v>152</v>
      </c>
      <c r="AT468" s="44" t="s">
        <v>153</v>
      </c>
      <c r="AU468" s="44" t="s">
        <v>154</v>
      </c>
      <c r="AV468" s="44" t="s">
        <v>154</v>
      </c>
      <c r="AW468" s="44">
        <v>17514.3368816</v>
      </c>
      <c r="AX468" s="44" t="s">
        <v>1387</v>
      </c>
      <c r="AY468" s="44">
        <v>17514.33688156067</v>
      </c>
      <c r="AZ468" s="44">
        <v>8101216.6417771829</v>
      </c>
    </row>
    <row r="469" spans="1:52" ht="12.75" customHeight="1" x14ac:dyDescent="0.25">
      <c r="A469" s="43">
        <v>468</v>
      </c>
      <c r="B469" s="43">
        <v>16656</v>
      </c>
      <c r="C469" s="43">
        <v>16656</v>
      </c>
      <c r="D469" s="44" t="s">
        <v>1397</v>
      </c>
      <c r="E469" s="44">
        <v>1.622374569891142</v>
      </c>
      <c r="F469" s="44" t="s">
        <v>1398</v>
      </c>
      <c r="G469" s="44">
        <v>1222.5121828199999</v>
      </c>
      <c r="H469" s="44" t="s">
        <v>1399</v>
      </c>
      <c r="I469" s="44">
        <v>1222.5120114900001</v>
      </c>
      <c r="J469" s="43">
        <v>9169</v>
      </c>
      <c r="K469" s="44" t="s">
        <v>1399</v>
      </c>
      <c r="L469" s="44" t="s">
        <v>1399</v>
      </c>
      <c r="M469" s="44" t="s">
        <v>1</v>
      </c>
      <c r="N469" s="44" t="s">
        <v>145</v>
      </c>
      <c r="O469" s="44" t="s">
        <v>980</v>
      </c>
      <c r="P469" s="44" t="s">
        <v>1</v>
      </c>
      <c r="Q469" s="45">
        <v>40030</v>
      </c>
      <c r="R469" s="44" t="s">
        <v>168</v>
      </c>
      <c r="S469" s="44" t="s">
        <v>1</v>
      </c>
      <c r="T469" s="44" t="s">
        <v>1</v>
      </c>
      <c r="U469" s="44" t="s">
        <v>1</v>
      </c>
      <c r="V469" s="44" t="s">
        <v>1</v>
      </c>
      <c r="W469" s="44" t="s">
        <v>1</v>
      </c>
      <c r="X469" s="44">
        <v>0</v>
      </c>
      <c r="Y469" s="44">
        <v>0</v>
      </c>
      <c r="Z469" s="44">
        <v>0</v>
      </c>
      <c r="AA469" s="44">
        <v>0</v>
      </c>
      <c r="AB469" s="44">
        <v>0</v>
      </c>
      <c r="AC469" s="44">
        <v>0</v>
      </c>
      <c r="AD469" s="44">
        <v>0</v>
      </c>
      <c r="AE469" s="44">
        <v>0</v>
      </c>
      <c r="AF469" s="44">
        <v>0</v>
      </c>
      <c r="AG469" s="44" t="s">
        <v>1</v>
      </c>
      <c r="AH469" s="44" t="s">
        <v>1</v>
      </c>
      <c r="AI469" s="44" t="s">
        <v>1</v>
      </c>
      <c r="AJ469" s="44" t="s">
        <v>1</v>
      </c>
      <c r="AK469" s="44" t="s">
        <v>1</v>
      </c>
      <c r="AL469" s="44" t="s">
        <v>1</v>
      </c>
      <c r="AM469" s="44" t="s">
        <v>1</v>
      </c>
      <c r="AN469" s="44" t="s">
        <v>1</v>
      </c>
      <c r="AO469" s="44" t="s">
        <v>149</v>
      </c>
      <c r="AP469" s="44" t="s">
        <v>312</v>
      </c>
      <c r="AQ469" s="44" t="s">
        <v>583</v>
      </c>
      <c r="AR469" s="44" t="s">
        <v>1</v>
      </c>
      <c r="AS469" s="44" t="s">
        <v>152</v>
      </c>
      <c r="AT469" s="44" t="s">
        <v>153</v>
      </c>
      <c r="AU469" s="44" t="s">
        <v>154</v>
      </c>
      <c r="AV469" s="44" t="s">
        <v>154</v>
      </c>
      <c r="AW469" s="44">
        <v>1222.5120114900001</v>
      </c>
      <c r="AX469" s="44" t="s">
        <v>1387</v>
      </c>
      <c r="AY469" s="44">
        <v>1222.5120114867188</v>
      </c>
      <c r="AZ469" s="44">
        <v>70671.538267097319</v>
      </c>
    </row>
    <row r="470" spans="1:52" ht="12.75" customHeight="1" x14ac:dyDescent="0.25">
      <c r="A470" s="43">
        <v>469</v>
      </c>
      <c r="B470" s="43">
        <v>16872</v>
      </c>
      <c r="C470" s="43">
        <v>16872</v>
      </c>
      <c r="D470" s="44" t="s">
        <v>991</v>
      </c>
      <c r="E470" s="44">
        <v>3.6067098912648937E-4</v>
      </c>
      <c r="F470" s="44" t="s">
        <v>992</v>
      </c>
      <c r="G470" s="44">
        <v>15903.3040365</v>
      </c>
      <c r="H470" s="44" t="s">
        <v>993</v>
      </c>
      <c r="I470" s="44">
        <v>15903.303529700001</v>
      </c>
      <c r="J470" s="43">
        <v>9200</v>
      </c>
      <c r="K470" s="44" t="s">
        <v>993</v>
      </c>
      <c r="L470" s="44" t="s">
        <v>993</v>
      </c>
      <c r="M470" s="44" t="s">
        <v>1</v>
      </c>
      <c r="N470" s="44" t="s">
        <v>145</v>
      </c>
      <c r="O470" s="44" t="s">
        <v>980</v>
      </c>
      <c r="P470" s="44" t="s">
        <v>1</v>
      </c>
      <c r="Q470" s="45">
        <v>40030</v>
      </c>
      <c r="R470" s="44" t="s">
        <v>168</v>
      </c>
      <c r="S470" s="44" t="s">
        <v>1</v>
      </c>
      <c r="T470" s="44" t="s">
        <v>1</v>
      </c>
      <c r="U470" s="44" t="s">
        <v>1</v>
      </c>
      <c r="V470" s="44" t="s">
        <v>1</v>
      </c>
      <c r="W470" s="44" t="s">
        <v>1</v>
      </c>
      <c r="X470" s="44">
        <v>0</v>
      </c>
      <c r="Y470" s="44">
        <v>0</v>
      </c>
      <c r="Z470" s="44">
        <v>0</v>
      </c>
      <c r="AA470" s="44">
        <v>0</v>
      </c>
      <c r="AB470" s="44">
        <v>0</v>
      </c>
      <c r="AC470" s="44">
        <v>0</v>
      </c>
      <c r="AD470" s="44">
        <v>0</v>
      </c>
      <c r="AE470" s="44">
        <v>0</v>
      </c>
      <c r="AF470" s="44">
        <v>0</v>
      </c>
      <c r="AG470" s="44" t="s">
        <v>1</v>
      </c>
      <c r="AH470" s="44" t="s">
        <v>1</v>
      </c>
      <c r="AI470" s="44" t="s">
        <v>1</v>
      </c>
      <c r="AJ470" s="44" t="s">
        <v>1</v>
      </c>
      <c r="AK470" s="44" t="s">
        <v>1</v>
      </c>
      <c r="AL470" s="44" t="s">
        <v>1</v>
      </c>
      <c r="AM470" s="44" t="s">
        <v>1</v>
      </c>
      <c r="AN470" s="44" t="s">
        <v>1</v>
      </c>
      <c r="AO470" s="44" t="s">
        <v>363</v>
      </c>
      <c r="AP470" s="44" t="s">
        <v>312</v>
      </c>
      <c r="AQ470" s="44" t="s">
        <v>583</v>
      </c>
      <c r="AR470" s="44" t="s">
        <v>1</v>
      </c>
      <c r="AS470" s="44" t="s">
        <v>152</v>
      </c>
      <c r="AT470" s="44" t="s">
        <v>153</v>
      </c>
      <c r="AU470" s="44" t="s">
        <v>154</v>
      </c>
      <c r="AV470" s="44" t="s">
        <v>154</v>
      </c>
      <c r="AW470" s="44">
        <v>15903.303529700001</v>
      </c>
      <c r="AX470" s="44" t="s">
        <v>1387</v>
      </c>
      <c r="AY470" s="44">
        <v>21.696208861074116</v>
      </c>
      <c r="AZ470" s="44">
        <v>15.710978057626331</v>
      </c>
    </row>
    <row r="471" spans="1:52" ht="12.75" customHeight="1" x14ac:dyDescent="0.25">
      <c r="A471" s="43">
        <v>470</v>
      </c>
      <c r="B471" s="43">
        <v>16878</v>
      </c>
      <c r="C471" s="43">
        <v>16878</v>
      </c>
      <c r="D471" s="44" t="s">
        <v>997</v>
      </c>
      <c r="E471" s="44">
        <v>444.64590435494495</v>
      </c>
      <c r="F471" s="44" t="s">
        <v>998</v>
      </c>
      <c r="G471" s="44">
        <v>20950.561923699999</v>
      </c>
      <c r="H471" s="44" t="s">
        <v>999</v>
      </c>
      <c r="I471" s="44">
        <v>20950.5619339</v>
      </c>
      <c r="J471" s="43">
        <v>9176</v>
      </c>
      <c r="K471" s="44" t="s">
        <v>999</v>
      </c>
      <c r="L471" s="44" t="s">
        <v>999</v>
      </c>
      <c r="M471" s="44" t="s">
        <v>1</v>
      </c>
      <c r="N471" s="44" t="s">
        <v>145</v>
      </c>
      <c r="O471" s="44" t="s">
        <v>980</v>
      </c>
      <c r="P471" s="44" t="s">
        <v>1</v>
      </c>
      <c r="Q471" s="45">
        <v>40030</v>
      </c>
      <c r="R471" s="44" t="s">
        <v>168</v>
      </c>
      <c r="S471" s="44" t="s">
        <v>1</v>
      </c>
      <c r="T471" s="44" t="s">
        <v>1</v>
      </c>
      <c r="U471" s="44" t="s">
        <v>1</v>
      </c>
      <c r="V471" s="44" t="s">
        <v>1</v>
      </c>
      <c r="W471" s="44" t="s">
        <v>1</v>
      </c>
      <c r="X471" s="44">
        <v>0</v>
      </c>
      <c r="Y471" s="44">
        <v>0</v>
      </c>
      <c r="Z471" s="44">
        <v>0</v>
      </c>
      <c r="AA471" s="44">
        <v>0</v>
      </c>
      <c r="AB471" s="44">
        <v>0</v>
      </c>
      <c r="AC471" s="44">
        <v>0</v>
      </c>
      <c r="AD471" s="44">
        <v>0</v>
      </c>
      <c r="AE471" s="44">
        <v>0</v>
      </c>
      <c r="AF471" s="44">
        <v>0</v>
      </c>
      <c r="AG471" s="44" t="s">
        <v>1</v>
      </c>
      <c r="AH471" s="44" t="s">
        <v>1</v>
      </c>
      <c r="AI471" s="44" t="s">
        <v>1</v>
      </c>
      <c r="AJ471" s="44" t="s">
        <v>1</v>
      </c>
      <c r="AK471" s="44" t="s">
        <v>1</v>
      </c>
      <c r="AL471" s="44" t="s">
        <v>1</v>
      </c>
      <c r="AM471" s="44" t="s">
        <v>1</v>
      </c>
      <c r="AN471" s="44" t="s">
        <v>1</v>
      </c>
      <c r="AO471" s="44" t="s">
        <v>256</v>
      </c>
      <c r="AP471" s="44" t="s">
        <v>312</v>
      </c>
      <c r="AQ471" s="44" t="s">
        <v>583</v>
      </c>
      <c r="AR471" s="44" t="s">
        <v>1</v>
      </c>
      <c r="AS471" s="44" t="s">
        <v>152</v>
      </c>
      <c r="AT471" s="44" t="s">
        <v>153</v>
      </c>
      <c r="AU471" s="44" t="s">
        <v>154</v>
      </c>
      <c r="AV471" s="44" t="s">
        <v>154</v>
      </c>
      <c r="AW471" s="44">
        <v>20950.5619339</v>
      </c>
      <c r="AX471" s="44" t="s">
        <v>1387</v>
      </c>
      <c r="AY471" s="44">
        <v>19668.404700449104</v>
      </c>
      <c r="AZ471" s="44">
        <v>19368959.512212358</v>
      </c>
    </row>
    <row r="472" spans="1:52" ht="12.75" customHeight="1" x14ac:dyDescent="0.25">
      <c r="A472" s="43">
        <v>471</v>
      </c>
      <c r="B472" s="43">
        <v>17384</v>
      </c>
      <c r="C472" s="43">
        <v>17384</v>
      </c>
      <c r="D472" s="44" t="s">
        <v>1400</v>
      </c>
      <c r="E472" s="44">
        <v>68.101562649909852</v>
      </c>
      <c r="F472" s="44" t="s">
        <v>1401</v>
      </c>
      <c r="G472" s="44">
        <v>9126.70331076</v>
      </c>
      <c r="H472" s="44" t="s">
        <v>1402</v>
      </c>
      <c r="I472" s="44">
        <v>9126.7029454399999</v>
      </c>
      <c r="J472" s="43">
        <v>8922</v>
      </c>
      <c r="K472" s="44" t="s">
        <v>1402</v>
      </c>
      <c r="L472" s="44" t="s">
        <v>1402</v>
      </c>
      <c r="M472" s="44" t="s">
        <v>1</v>
      </c>
      <c r="N472" s="44" t="s">
        <v>145</v>
      </c>
      <c r="O472" s="44" t="s">
        <v>980</v>
      </c>
      <c r="P472" s="44" t="s">
        <v>1</v>
      </c>
      <c r="Q472" s="45">
        <v>40030</v>
      </c>
      <c r="R472" s="44" t="s">
        <v>168</v>
      </c>
      <c r="S472" s="44" t="s">
        <v>1</v>
      </c>
      <c r="T472" s="44" t="s">
        <v>1</v>
      </c>
      <c r="U472" s="44" t="s">
        <v>1</v>
      </c>
      <c r="V472" s="44" t="s">
        <v>1</v>
      </c>
      <c r="W472" s="44" t="s">
        <v>1</v>
      </c>
      <c r="X472" s="44">
        <v>0</v>
      </c>
      <c r="Y472" s="44">
        <v>0</v>
      </c>
      <c r="Z472" s="44">
        <v>0</v>
      </c>
      <c r="AA472" s="44">
        <v>0</v>
      </c>
      <c r="AB472" s="44">
        <v>0</v>
      </c>
      <c r="AC472" s="44">
        <v>0</v>
      </c>
      <c r="AD472" s="44">
        <v>0</v>
      </c>
      <c r="AE472" s="44">
        <v>0</v>
      </c>
      <c r="AF472" s="44">
        <v>0</v>
      </c>
      <c r="AG472" s="44" t="s">
        <v>1</v>
      </c>
      <c r="AH472" s="44" t="s">
        <v>1</v>
      </c>
      <c r="AI472" s="44" t="s">
        <v>1</v>
      </c>
      <c r="AJ472" s="44" t="s">
        <v>1</v>
      </c>
      <c r="AK472" s="44" t="s">
        <v>1</v>
      </c>
      <c r="AL472" s="44" t="s">
        <v>1</v>
      </c>
      <c r="AM472" s="44" t="s">
        <v>1</v>
      </c>
      <c r="AN472" s="44" t="s">
        <v>1</v>
      </c>
      <c r="AO472" s="44" t="s">
        <v>291</v>
      </c>
      <c r="AP472" s="44" t="s">
        <v>267</v>
      </c>
      <c r="AQ472" s="44" t="s">
        <v>583</v>
      </c>
      <c r="AR472" s="44" t="s">
        <v>1</v>
      </c>
      <c r="AS472" s="44" t="s">
        <v>152</v>
      </c>
      <c r="AT472" s="44" t="s">
        <v>153</v>
      </c>
      <c r="AU472" s="44" t="s">
        <v>154</v>
      </c>
      <c r="AV472" s="44" t="s">
        <v>154</v>
      </c>
      <c r="AW472" s="44">
        <v>9126.7029454399999</v>
      </c>
      <c r="AX472" s="44" t="s">
        <v>1387</v>
      </c>
      <c r="AY472" s="44">
        <v>9126.7029454373642</v>
      </c>
      <c r="AZ472" s="44">
        <v>2966571.8351340187</v>
      </c>
    </row>
    <row r="473" spans="1:52" ht="12.75" customHeight="1" x14ac:dyDescent="0.25">
      <c r="A473" s="43">
        <v>472</v>
      </c>
      <c r="B473" s="43">
        <v>20594</v>
      </c>
      <c r="C473" s="43">
        <v>20594</v>
      </c>
      <c r="D473" s="44" t="s">
        <v>1403</v>
      </c>
      <c r="E473" s="44">
        <v>299.19331460769575</v>
      </c>
      <c r="F473" s="44" t="s">
        <v>1404</v>
      </c>
      <c r="G473" s="44">
        <v>25309.648491200001</v>
      </c>
      <c r="H473" s="44" t="s">
        <v>1405</v>
      </c>
      <c r="I473" s="44">
        <v>25309.648422900002</v>
      </c>
      <c r="J473" s="43">
        <v>9185</v>
      </c>
      <c r="K473" s="44" t="s">
        <v>1405</v>
      </c>
      <c r="L473" s="44" t="s">
        <v>1405</v>
      </c>
      <c r="M473" s="44" t="s">
        <v>1</v>
      </c>
      <c r="N473" s="44" t="s">
        <v>145</v>
      </c>
      <c r="O473" s="44" t="s">
        <v>980</v>
      </c>
      <c r="P473" s="44" t="s">
        <v>1</v>
      </c>
      <c r="Q473" s="45">
        <v>40030</v>
      </c>
      <c r="R473" s="44" t="s">
        <v>168</v>
      </c>
      <c r="S473" s="44" t="s">
        <v>1</v>
      </c>
      <c r="T473" s="44" t="s">
        <v>1</v>
      </c>
      <c r="U473" s="44" t="s">
        <v>1</v>
      </c>
      <c r="V473" s="44" t="s">
        <v>1</v>
      </c>
      <c r="W473" s="44" t="s">
        <v>1</v>
      </c>
      <c r="X473" s="44">
        <v>0</v>
      </c>
      <c r="Y473" s="44">
        <v>0</v>
      </c>
      <c r="Z473" s="44">
        <v>0</v>
      </c>
      <c r="AA473" s="44">
        <v>0</v>
      </c>
      <c r="AB473" s="44">
        <v>0</v>
      </c>
      <c r="AC473" s="44">
        <v>0</v>
      </c>
      <c r="AD473" s="44">
        <v>0</v>
      </c>
      <c r="AE473" s="44">
        <v>0</v>
      </c>
      <c r="AF473" s="44">
        <v>0</v>
      </c>
      <c r="AG473" s="44" t="s">
        <v>1</v>
      </c>
      <c r="AH473" s="44" t="s">
        <v>1</v>
      </c>
      <c r="AI473" s="44" t="s">
        <v>1</v>
      </c>
      <c r="AJ473" s="44" t="s">
        <v>1</v>
      </c>
      <c r="AK473" s="44" t="s">
        <v>1</v>
      </c>
      <c r="AL473" s="44" t="s">
        <v>1</v>
      </c>
      <c r="AM473" s="44" t="s">
        <v>1</v>
      </c>
      <c r="AN473" s="44" t="s">
        <v>1</v>
      </c>
      <c r="AO473" s="44" t="s">
        <v>149</v>
      </c>
      <c r="AP473" s="44" t="s">
        <v>312</v>
      </c>
      <c r="AQ473" s="44" t="s">
        <v>583</v>
      </c>
      <c r="AR473" s="44" t="s">
        <v>1</v>
      </c>
      <c r="AS473" s="44" t="s">
        <v>152</v>
      </c>
      <c r="AT473" s="44" t="s">
        <v>153</v>
      </c>
      <c r="AU473" s="44" t="s">
        <v>154</v>
      </c>
      <c r="AV473" s="44" t="s">
        <v>154</v>
      </c>
      <c r="AW473" s="44">
        <v>25309.648422900002</v>
      </c>
      <c r="AX473" s="44" t="s">
        <v>1387</v>
      </c>
      <c r="AY473" s="44">
        <v>25309.648422914161</v>
      </c>
      <c r="AZ473" s="44">
        <v>13033106.659215143</v>
      </c>
    </row>
    <row r="474" spans="1:52" ht="12.75" customHeight="1" x14ac:dyDescent="0.25">
      <c r="A474" s="43">
        <v>473</v>
      </c>
      <c r="B474" s="43">
        <v>23398</v>
      </c>
      <c r="C474" s="43">
        <v>23398</v>
      </c>
      <c r="D474" s="44" t="s">
        <v>1000</v>
      </c>
      <c r="E474" s="44">
        <v>178.49711193876382</v>
      </c>
      <c r="F474" s="44" t="s">
        <v>1001</v>
      </c>
      <c r="G474" s="44">
        <v>12738.2854553</v>
      </c>
      <c r="H474" s="44" t="s">
        <v>1002</v>
      </c>
      <c r="I474" s="44">
        <v>12738.285592599999</v>
      </c>
      <c r="J474" s="43">
        <v>9292</v>
      </c>
      <c r="K474" s="44" t="s">
        <v>1002</v>
      </c>
      <c r="L474" s="44" t="s">
        <v>1002</v>
      </c>
      <c r="M474" s="44" t="s">
        <v>1</v>
      </c>
      <c r="N474" s="44" t="s">
        <v>145</v>
      </c>
      <c r="O474" s="44" t="s">
        <v>980</v>
      </c>
      <c r="P474" s="44" t="s">
        <v>1</v>
      </c>
      <c r="Q474" s="45">
        <v>40030</v>
      </c>
      <c r="R474" s="44" t="s">
        <v>168</v>
      </c>
      <c r="S474" s="44" t="s">
        <v>1</v>
      </c>
      <c r="T474" s="44" t="s">
        <v>1</v>
      </c>
      <c r="U474" s="44" t="s">
        <v>1</v>
      </c>
      <c r="V474" s="44" t="s">
        <v>1</v>
      </c>
      <c r="W474" s="44" t="s">
        <v>1</v>
      </c>
      <c r="X474" s="44">
        <v>0</v>
      </c>
      <c r="Y474" s="44">
        <v>0</v>
      </c>
      <c r="Z474" s="44">
        <v>0</v>
      </c>
      <c r="AA474" s="44">
        <v>0</v>
      </c>
      <c r="AB474" s="44">
        <v>0</v>
      </c>
      <c r="AC474" s="44">
        <v>0</v>
      </c>
      <c r="AD474" s="44">
        <v>0</v>
      </c>
      <c r="AE474" s="44">
        <v>0</v>
      </c>
      <c r="AF474" s="44">
        <v>0</v>
      </c>
      <c r="AG474" s="44" t="s">
        <v>1</v>
      </c>
      <c r="AH474" s="44" t="s">
        <v>1</v>
      </c>
      <c r="AI474" s="44" t="s">
        <v>1</v>
      </c>
      <c r="AJ474" s="44" t="s">
        <v>1</v>
      </c>
      <c r="AK474" s="44" t="s">
        <v>1</v>
      </c>
      <c r="AL474" s="44" t="s">
        <v>1</v>
      </c>
      <c r="AM474" s="44" t="s">
        <v>1</v>
      </c>
      <c r="AN474" s="44" t="s">
        <v>1</v>
      </c>
      <c r="AO474" s="44" t="s">
        <v>319</v>
      </c>
      <c r="AP474" s="44" t="s">
        <v>312</v>
      </c>
      <c r="AQ474" s="44" t="s">
        <v>583</v>
      </c>
      <c r="AR474" s="44" t="s">
        <v>1</v>
      </c>
      <c r="AS474" s="44" t="s">
        <v>152</v>
      </c>
      <c r="AT474" s="44" t="s">
        <v>153</v>
      </c>
      <c r="AU474" s="44" t="s">
        <v>154</v>
      </c>
      <c r="AV474" s="44" t="s">
        <v>154</v>
      </c>
      <c r="AW474" s="44">
        <v>12738.285592599999</v>
      </c>
      <c r="AX474" s="44" t="s">
        <v>1387</v>
      </c>
      <c r="AY474" s="44">
        <v>12279.554258799904</v>
      </c>
      <c r="AZ474" s="44">
        <v>7775286.1513640173</v>
      </c>
    </row>
    <row r="475" spans="1:52" ht="12.75" customHeight="1" x14ac:dyDescent="0.25">
      <c r="A475" s="43">
        <v>474</v>
      </c>
      <c r="B475" s="43">
        <v>28182</v>
      </c>
      <c r="C475" s="43">
        <v>28182</v>
      </c>
      <c r="D475" s="44" t="s">
        <v>1012</v>
      </c>
      <c r="E475" s="44">
        <v>99.486942658453998</v>
      </c>
      <c r="F475" s="44" t="s">
        <v>1013</v>
      </c>
      <c r="G475" s="44">
        <v>18414.920165799998</v>
      </c>
      <c r="H475" s="44" t="s">
        <v>1014</v>
      </c>
      <c r="I475" s="44">
        <v>18414.920038299999</v>
      </c>
      <c r="J475" s="43">
        <v>9196</v>
      </c>
      <c r="K475" s="44" t="s">
        <v>1014</v>
      </c>
      <c r="L475" s="44" t="s">
        <v>1014</v>
      </c>
      <c r="M475" s="44" t="s">
        <v>1</v>
      </c>
      <c r="N475" s="44" t="s">
        <v>145</v>
      </c>
      <c r="O475" s="44" t="s">
        <v>980</v>
      </c>
      <c r="P475" s="44" t="s">
        <v>1</v>
      </c>
      <c r="Q475" s="45">
        <v>40030</v>
      </c>
      <c r="R475" s="44" t="s">
        <v>168</v>
      </c>
      <c r="S475" s="44" t="s">
        <v>1</v>
      </c>
      <c r="T475" s="44" t="s">
        <v>1</v>
      </c>
      <c r="U475" s="44" t="s">
        <v>1</v>
      </c>
      <c r="V475" s="44" t="s">
        <v>1</v>
      </c>
      <c r="W475" s="44" t="s">
        <v>1</v>
      </c>
      <c r="X475" s="44">
        <v>0</v>
      </c>
      <c r="Y475" s="44">
        <v>0</v>
      </c>
      <c r="Z475" s="44">
        <v>0</v>
      </c>
      <c r="AA475" s="44">
        <v>0</v>
      </c>
      <c r="AB475" s="44">
        <v>0</v>
      </c>
      <c r="AC475" s="44">
        <v>0</v>
      </c>
      <c r="AD475" s="44">
        <v>0</v>
      </c>
      <c r="AE475" s="44">
        <v>0</v>
      </c>
      <c r="AF475" s="44">
        <v>0</v>
      </c>
      <c r="AG475" s="44" t="s">
        <v>1</v>
      </c>
      <c r="AH475" s="44" t="s">
        <v>1</v>
      </c>
      <c r="AI475" s="44" t="s">
        <v>1</v>
      </c>
      <c r="AJ475" s="44" t="s">
        <v>1</v>
      </c>
      <c r="AK475" s="44" t="s">
        <v>1</v>
      </c>
      <c r="AL475" s="44" t="s">
        <v>1</v>
      </c>
      <c r="AM475" s="44" t="s">
        <v>1</v>
      </c>
      <c r="AN475" s="44" t="s">
        <v>1</v>
      </c>
      <c r="AO475" s="44" t="s">
        <v>228</v>
      </c>
      <c r="AP475" s="44" t="s">
        <v>312</v>
      </c>
      <c r="AQ475" s="44" t="s">
        <v>583</v>
      </c>
      <c r="AR475" s="44" t="s">
        <v>1</v>
      </c>
      <c r="AS475" s="44" t="s">
        <v>152</v>
      </c>
      <c r="AT475" s="44" t="s">
        <v>153</v>
      </c>
      <c r="AU475" s="44" t="s">
        <v>154</v>
      </c>
      <c r="AV475" s="44" t="s">
        <v>154</v>
      </c>
      <c r="AW475" s="44">
        <v>18414.920038299999</v>
      </c>
      <c r="AX475" s="44" t="s">
        <v>1387</v>
      </c>
      <c r="AY475" s="44">
        <v>12556.746425692882</v>
      </c>
      <c r="AZ475" s="44">
        <v>4333787.509396363</v>
      </c>
    </row>
    <row r="476" spans="1:52" ht="12.75" customHeight="1" x14ac:dyDescent="0.25">
      <c r="A476" s="43">
        <v>475</v>
      </c>
      <c r="B476" s="43">
        <v>28595</v>
      </c>
      <c r="C476" s="43">
        <v>28595</v>
      </c>
      <c r="D476" s="44" t="s">
        <v>1155</v>
      </c>
      <c r="E476" s="44">
        <v>262.88060874972598</v>
      </c>
      <c r="F476" s="44" t="s">
        <v>1156</v>
      </c>
      <c r="G476" s="44">
        <v>20702.903595899999</v>
      </c>
      <c r="H476" s="44" t="s">
        <v>1157</v>
      </c>
      <c r="I476" s="44">
        <v>20702.903307699999</v>
      </c>
      <c r="J476" s="43">
        <v>9146</v>
      </c>
      <c r="K476" s="44" t="s">
        <v>1157</v>
      </c>
      <c r="L476" s="44" t="s">
        <v>1157</v>
      </c>
      <c r="M476" s="44" t="s">
        <v>1</v>
      </c>
      <c r="N476" s="44" t="s">
        <v>145</v>
      </c>
      <c r="O476" s="44" t="s">
        <v>980</v>
      </c>
      <c r="P476" s="44" t="s">
        <v>1</v>
      </c>
      <c r="Q476" s="45">
        <v>40030</v>
      </c>
      <c r="R476" s="44" t="s">
        <v>168</v>
      </c>
      <c r="S476" s="44" t="s">
        <v>1</v>
      </c>
      <c r="T476" s="44" t="s">
        <v>1</v>
      </c>
      <c r="U476" s="44" t="s">
        <v>1</v>
      </c>
      <c r="V476" s="44" t="s">
        <v>1</v>
      </c>
      <c r="W476" s="44" t="s">
        <v>1</v>
      </c>
      <c r="X476" s="44">
        <v>0</v>
      </c>
      <c r="Y476" s="44">
        <v>0</v>
      </c>
      <c r="Z476" s="44">
        <v>0</v>
      </c>
      <c r="AA476" s="44">
        <v>0</v>
      </c>
      <c r="AB476" s="44">
        <v>0</v>
      </c>
      <c r="AC476" s="44">
        <v>0</v>
      </c>
      <c r="AD476" s="44">
        <v>0</v>
      </c>
      <c r="AE476" s="44">
        <v>0</v>
      </c>
      <c r="AF476" s="44">
        <v>0</v>
      </c>
      <c r="AG476" s="44" t="s">
        <v>1</v>
      </c>
      <c r="AH476" s="44" t="s">
        <v>1</v>
      </c>
      <c r="AI476" s="44" t="s">
        <v>1</v>
      </c>
      <c r="AJ476" s="44" t="s">
        <v>1</v>
      </c>
      <c r="AK476" s="44" t="s">
        <v>1</v>
      </c>
      <c r="AL476" s="44" t="s">
        <v>1</v>
      </c>
      <c r="AM476" s="44" t="s">
        <v>1</v>
      </c>
      <c r="AN476" s="44" t="s">
        <v>1</v>
      </c>
      <c r="AO476" s="44" t="s">
        <v>179</v>
      </c>
      <c r="AP476" s="44" t="s">
        <v>267</v>
      </c>
      <c r="AQ476" s="44" t="s">
        <v>583</v>
      </c>
      <c r="AR476" s="44" t="s">
        <v>1</v>
      </c>
      <c r="AS476" s="44" t="s">
        <v>152</v>
      </c>
      <c r="AT476" s="44" t="s">
        <v>153</v>
      </c>
      <c r="AU476" s="44" t="s">
        <v>154</v>
      </c>
      <c r="AV476" s="44" t="s">
        <v>154</v>
      </c>
      <c r="AW476" s="44">
        <v>20702.903307699999</v>
      </c>
      <c r="AX476" s="44" t="s">
        <v>1387</v>
      </c>
      <c r="AY476" s="44">
        <v>14489.088534686432</v>
      </c>
      <c r="AZ476" s="44">
        <v>11451504.010606091</v>
      </c>
    </row>
    <row r="477" spans="1:52" ht="12.75" customHeight="1" x14ac:dyDescent="0.25">
      <c r="A477" s="43">
        <v>476</v>
      </c>
      <c r="B477" s="43">
        <v>29579</v>
      </c>
      <c r="C477" s="43">
        <v>29579</v>
      </c>
      <c r="D477" s="44" t="s">
        <v>1015</v>
      </c>
      <c r="E477" s="44">
        <v>84.432901903014709</v>
      </c>
      <c r="F477" s="44" t="s">
        <v>1016</v>
      </c>
      <c r="G477" s="44">
        <v>20515.6574349</v>
      </c>
      <c r="H477" s="44" t="s">
        <v>1017</v>
      </c>
      <c r="I477" s="44">
        <v>20515.6575204</v>
      </c>
      <c r="J477" s="43">
        <v>9347</v>
      </c>
      <c r="K477" s="44" t="s">
        <v>1017</v>
      </c>
      <c r="L477" s="44" t="s">
        <v>1017</v>
      </c>
      <c r="M477" s="44" t="s">
        <v>1</v>
      </c>
      <c r="N477" s="44" t="s">
        <v>145</v>
      </c>
      <c r="O477" s="44" t="s">
        <v>980</v>
      </c>
      <c r="P477" s="44" t="s">
        <v>1</v>
      </c>
      <c r="Q477" s="45">
        <v>40030</v>
      </c>
      <c r="R477" s="44" t="s">
        <v>168</v>
      </c>
      <c r="S477" s="44" t="s">
        <v>1</v>
      </c>
      <c r="T477" s="44" t="s">
        <v>1</v>
      </c>
      <c r="U477" s="44" t="s">
        <v>1</v>
      </c>
      <c r="V477" s="44" t="s">
        <v>1</v>
      </c>
      <c r="W477" s="44" t="s">
        <v>1</v>
      </c>
      <c r="X477" s="44">
        <v>0</v>
      </c>
      <c r="Y477" s="44">
        <v>0</v>
      </c>
      <c r="Z477" s="44">
        <v>0</v>
      </c>
      <c r="AA477" s="44">
        <v>0</v>
      </c>
      <c r="AB477" s="44">
        <v>0</v>
      </c>
      <c r="AC477" s="44">
        <v>0</v>
      </c>
      <c r="AD477" s="44">
        <v>0</v>
      </c>
      <c r="AE477" s="44">
        <v>0</v>
      </c>
      <c r="AF477" s="44">
        <v>0</v>
      </c>
      <c r="AG477" s="44" t="s">
        <v>1</v>
      </c>
      <c r="AH477" s="44" t="s">
        <v>1</v>
      </c>
      <c r="AI477" s="44" t="s">
        <v>1</v>
      </c>
      <c r="AJ477" s="44" t="s">
        <v>1</v>
      </c>
      <c r="AK477" s="44" t="s">
        <v>1</v>
      </c>
      <c r="AL477" s="44" t="s">
        <v>1</v>
      </c>
      <c r="AM477" s="44" t="s">
        <v>1</v>
      </c>
      <c r="AN477" s="44" t="s">
        <v>1</v>
      </c>
      <c r="AO477" s="44" t="s">
        <v>211</v>
      </c>
      <c r="AP477" s="44" t="s">
        <v>312</v>
      </c>
      <c r="AQ477" s="44" t="s">
        <v>583</v>
      </c>
      <c r="AR477" s="44" t="s">
        <v>1</v>
      </c>
      <c r="AS477" s="44" t="s">
        <v>152</v>
      </c>
      <c r="AT477" s="44" t="s">
        <v>153</v>
      </c>
      <c r="AU477" s="44" t="s">
        <v>154</v>
      </c>
      <c r="AV477" s="44" t="s">
        <v>154</v>
      </c>
      <c r="AW477" s="44">
        <v>20515.6575204</v>
      </c>
      <c r="AX477" s="44" t="s">
        <v>1387</v>
      </c>
      <c r="AY477" s="44">
        <v>7553.7162323719722</v>
      </c>
      <c r="AZ477" s="44">
        <v>3677872.1017728313</v>
      </c>
    </row>
    <row r="478" spans="1:52" ht="12.75" customHeight="1" x14ac:dyDescent="0.25">
      <c r="A478" s="43">
        <v>477</v>
      </c>
      <c r="B478" s="43">
        <v>30059</v>
      </c>
      <c r="C478" s="43">
        <v>30059</v>
      </c>
      <c r="D478" s="44" t="s">
        <v>1158</v>
      </c>
      <c r="E478" s="44">
        <v>191.12008480218549</v>
      </c>
      <c r="F478" s="44" t="s">
        <v>1159</v>
      </c>
      <c r="G478" s="44">
        <v>15661.015801</v>
      </c>
      <c r="H478" s="44" t="s">
        <v>1160</v>
      </c>
      <c r="I478" s="44">
        <v>15661.015751299999</v>
      </c>
      <c r="J478" s="43">
        <v>9272</v>
      </c>
      <c r="K478" s="44" t="s">
        <v>1160</v>
      </c>
      <c r="L478" s="44" t="s">
        <v>1160</v>
      </c>
      <c r="M478" s="44" t="s">
        <v>1</v>
      </c>
      <c r="N478" s="44" t="s">
        <v>145</v>
      </c>
      <c r="O478" s="44" t="s">
        <v>980</v>
      </c>
      <c r="P478" s="44" t="s">
        <v>1</v>
      </c>
      <c r="Q478" s="45">
        <v>40030</v>
      </c>
      <c r="R478" s="44" t="s">
        <v>168</v>
      </c>
      <c r="S478" s="44" t="s">
        <v>1</v>
      </c>
      <c r="T478" s="44" t="s">
        <v>1</v>
      </c>
      <c r="U478" s="44" t="s">
        <v>1</v>
      </c>
      <c r="V478" s="44" t="s">
        <v>1</v>
      </c>
      <c r="W478" s="44" t="s">
        <v>1</v>
      </c>
      <c r="X478" s="44">
        <v>0</v>
      </c>
      <c r="Y478" s="44">
        <v>0</v>
      </c>
      <c r="Z478" s="44">
        <v>0</v>
      </c>
      <c r="AA478" s="44">
        <v>0</v>
      </c>
      <c r="AB478" s="44">
        <v>0</v>
      </c>
      <c r="AC478" s="44">
        <v>0</v>
      </c>
      <c r="AD478" s="44">
        <v>0</v>
      </c>
      <c r="AE478" s="44">
        <v>0</v>
      </c>
      <c r="AF478" s="44">
        <v>0</v>
      </c>
      <c r="AG478" s="44" t="s">
        <v>1</v>
      </c>
      <c r="AH478" s="44" t="s">
        <v>1</v>
      </c>
      <c r="AI478" s="44" t="s">
        <v>1</v>
      </c>
      <c r="AJ478" s="44" t="s">
        <v>1</v>
      </c>
      <c r="AK478" s="44" t="s">
        <v>1</v>
      </c>
      <c r="AL478" s="44" t="s">
        <v>1</v>
      </c>
      <c r="AM478" s="44" t="s">
        <v>1</v>
      </c>
      <c r="AN478" s="44" t="s">
        <v>1</v>
      </c>
      <c r="AO478" s="44" t="s">
        <v>191</v>
      </c>
      <c r="AP478" s="44" t="s">
        <v>312</v>
      </c>
      <c r="AQ478" s="44" t="s">
        <v>583</v>
      </c>
      <c r="AR478" s="44" t="s">
        <v>1</v>
      </c>
      <c r="AS478" s="44" t="s">
        <v>152</v>
      </c>
      <c r="AT478" s="44" t="s">
        <v>153</v>
      </c>
      <c r="AU478" s="44" t="s">
        <v>154</v>
      </c>
      <c r="AV478" s="44" t="s">
        <v>154</v>
      </c>
      <c r="AW478" s="44">
        <v>15661.015751299999</v>
      </c>
      <c r="AX478" s="44" t="s">
        <v>1387</v>
      </c>
      <c r="AY478" s="44">
        <v>13733.141421603001</v>
      </c>
      <c r="AZ478" s="44">
        <v>8325192.3045749739</v>
      </c>
    </row>
    <row r="479" spans="1:52" ht="12.75" customHeight="1" x14ac:dyDescent="0.25">
      <c r="A479" s="43">
        <v>478</v>
      </c>
      <c r="B479" s="43">
        <v>30069</v>
      </c>
      <c r="C479" s="43">
        <v>30069</v>
      </c>
      <c r="D479" s="44" t="s">
        <v>1406</v>
      </c>
      <c r="E479" s="44">
        <v>70.261280802295502</v>
      </c>
      <c r="F479" s="44" t="s">
        <v>1407</v>
      </c>
      <c r="G479" s="44">
        <v>7978.4597137800001</v>
      </c>
      <c r="H479" s="44" t="s">
        <v>1408</v>
      </c>
      <c r="I479" s="44">
        <v>7978.4598265699997</v>
      </c>
      <c r="J479" s="43">
        <v>9269</v>
      </c>
      <c r="K479" s="44" t="s">
        <v>1408</v>
      </c>
      <c r="L479" s="44" t="s">
        <v>1408</v>
      </c>
      <c r="M479" s="44" t="s">
        <v>1</v>
      </c>
      <c r="N479" s="44" t="s">
        <v>145</v>
      </c>
      <c r="O479" s="44" t="s">
        <v>980</v>
      </c>
      <c r="P479" s="44" t="s">
        <v>1</v>
      </c>
      <c r="Q479" s="45">
        <v>40030</v>
      </c>
      <c r="R479" s="44" t="s">
        <v>168</v>
      </c>
      <c r="S479" s="44" t="s">
        <v>1</v>
      </c>
      <c r="T479" s="44" t="s">
        <v>1</v>
      </c>
      <c r="U479" s="44" t="s">
        <v>1</v>
      </c>
      <c r="V479" s="44" t="s">
        <v>1</v>
      </c>
      <c r="W479" s="44" t="s">
        <v>1</v>
      </c>
      <c r="X479" s="44">
        <v>0</v>
      </c>
      <c r="Y479" s="44">
        <v>0</v>
      </c>
      <c r="Z479" s="44">
        <v>0</v>
      </c>
      <c r="AA479" s="44">
        <v>0</v>
      </c>
      <c r="AB479" s="44">
        <v>0</v>
      </c>
      <c r="AC479" s="44">
        <v>0</v>
      </c>
      <c r="AD479" s="44">
        <v>0</v>
      </c>
      <c r="AE479" s="44">
        <v>0</v>
      </c>
      <c r="AF479" s="44">
        <v>0</v>
      </c>
      <c r="AG479" s="44" t="s">
        <v>1</v>
      </c>
      <c r="AH479" s="44" t="s">
        <v>1</v>
      </c>
      <c r="AI479" s="44" t="s">
        <v>1</v>
      </c>
      <c r="AJ479" s="44" t="s">
        <v>1</v>
      </c>
      <c r="AK479" s="44" t="s">
        <v>1</v>
      </c>
      <c r="AL479" s="44" t="s">
        <v>1</v>
      </c>
      <c r="AM479" s="44" t="s">
        <v>1</v>
      </c>
      <c r="AN479" s="44" t="s">
        <v>1</v>
      </c>
      <c r="AO479" s="44" t="s">
        <v>191</v>
      </c>
      <c r="AP479" s="44" t="s">
        <v>312</v>
      </c>
      <c r="AQ479" s="44" t="s">
        <v>583</v>
      </c>
      <c r="AR479" s="44" t="s">
        <v>1</v>
      </c>
      <c r="AS479" s="44" t="s">
        <v>152</v>
      </c>
      <c r="AT479" s="44" t="s">
        <v>153</v>
      </c>
      <c r="AU479" s="44" t="s">
        <v>154</v>
      </c>
      <c r="AV479" s="44" t="s">
        <v>154</v>
      </c>
      <c r="AW479" s="44">
        <v>7978.4598265699997</v>
      </c>
      <c r="AX479" s="44" t="s">
        <v>1387</v>
      </c>
      <c r="AY479" s="44">
        <v>7873.4299269430767</v>
      </c>
      <c r="AZ479" s="44">
        <v>3060586.3138686349</v>
      </c>
    </row>
    <row r="480" spans="1:52" ht="12.75" customHeight="1" x14ac:dyDescent="0.25">
      <c r="A480" s="43">
        <v>479</v>
      </c>
      <c r="B480" s="43">
        <v>31914</v>
      </c>
      <c r="C480" s="43">
        <v>31914</v>
      </c>
      <c r="D480" s="44" t="s">
        <v>1072</v>
      </c>
      <c r="E480" s="44">
        <v>92.420409849194286</v>
      </c>
      <c r="F480" s="44" t="s">
        <v>1073</v>
      </c>
      <c r="G480" s="44">
        <v>10379.8872011</v>
      </c>
      <c r="H480" s="44" t="s">
        <v>1074</v>
      </c>
      <c r="I480" s="44">
        <v>10379.887252799999</v>
      </c>
      <c r="J480" s="43">
        <v>9145</v>
      </c>
      <c r="K480" s="44" t="s">
        <v>1074</v>
      </c>
      <c r="L480" s="44" t="s">
        <v>1074</v>
      </c>
      <c r="M480" s="44" t="s">
        <v>1</v>
      </c>
      <c r="N480" s="44" t="s">
        <v>145</v>
      </c>
      <c r="O480" s="44" t="s">
        <v>980</v>
      </c>
      <c r="P480" s="44" t="s">
        <v>1</v>
      </c>
      <c r="Q480" s="45">
        <v>40030</v>
      </c>
      <c r="R480" s="44" t="s">
        <v>168</v>
      </c>
      <c r="S480" s="44" t="s">
        <v>1</v>
      </c>
      <c r="T480" s="44" t="s">
        <v>1</v>
      </c>
      <c r="U480" s="44" t="s">
        <v>1</v>
      </c>
      <c r="V480" s="44" t="s">
        <v>1</v>
      </c>
      <c r="W480" s="44" t="s">
        <v>1</v>
      </c>
      <c r="X480" s="44">
        <v>0</v>
      </c>
      <c r="Y480" s="44">
        <v>0</v>
      </c>
      <c r="Z480" s="44">
        <v>0</v>
      </c>
      <c r="AA480" s="44">
        <v>0</v>
      </c>
      <c r="AB480" s="44">
        <v>0</v>
      </c>
      <c r="AC480" s="44">
        <v>0</v>
      </c>
      <c r="AD480" s="44">
        <v>0</v>
      </c>
      <c r="AE480" s="44">
        <v>0</v>
      </c>
      <c r="AF480" s="44">
        <v>0</v>
      </c>
      <c r="AG480" s="44" t="s">
        <v>1</v>
      </c>
      <c r="AH480" s="44" t="s">
        <v>1</v>
      </c>
      <c r="AI480" s="44" t="s">
        <v>1</v>
      </c>
      <c r="AJ480" s="44" t="s">
        <v>1</v>
      </c>
      <c r="AK480" s="44" t="s">
        <v>1</v>
      </c>
      <c r="AL480" s="44" t="s">
        <v>1</v>
      </c>
      <c r="AM480" s="44" t="s">
        <v>1</v>
      </c>
      <c r="AN480" s="44" t="s">
        <v>1</v>
      </c>
      <c r="AO480" s="44" t="s">
        <v>232</v>
      </c>
      <c r="AP480" s="44" t="s">
        <v>267</v>
      </c>
      <c r="AQ480" s="44" t="s">
        <v>583</v>
      </c>
      <c r="AR480" s="44" t="s">
        <v>1</v>
      </c>
      <c r="AS480" s="44" t="s">
        <v>152</v>
      </c>
      <c r="AT480" s="44" t="s">
        <v>153</v>
      </c>
      <c r="AU480" s="44" t="s">
        <v>154</v>
      </c>
      <c r="AV480" s="44" t="s">
        <v>154</v>
      </c>
      <c r="AW480" s="44">
        <v>10379.887252799999</v>
      </c>
      <c r="AX480" s="44" t="s">
        <v>1387</v>
      </c>
      <c r="AY480" s="44">
        <v>9280.4282186591154</v>
      </c>
      <c r="AZ480" s="44">
        <v>4025925.420908161</v>
      </c>
    </row>
    <row r="481" spans="1:52" ht="12.75" customHeight="1" x14ac:dyDescent="0.25">
      <c r="A481" s="43">
        <v>480</v>
      </c>
      <c r="B481" s="43">
        <v>31965</v>
      </c>
      <c r="C481" s="43">
        <v>31965</v>
      </c>
      <c r="D481" s="44" t="s">
        <v>1075</v>
      </c>
      <c r="E481" s="44">
        <v>146.73760946057362</v>
      </c>
      <c r="F481" s="44" t="s">
        <v>1076</v>
      </c>
      <c r="G481" s="44">
        <v>10646.1143803</v>
      </c>
      <c r="H481" s="44" t="s">
        <v>1077</v>
      </c>
      <c r="I481" s="44">
        <v>10646.114459300001</v>
      </c>
      <c r="J481" s="43">
        <v>9155</v>
      </c>
      <c r="K481" s="44" t="s">
        <v>1077</v>
      </c>
      <c r="L481" s="44" t="s">
        <v>1077</v>
      </c>
      <c r="M481" s="44" t="s">
        <v>1</v>
      </c>
      <c r="N481" s="44" t="s">
        <v>145</v>
      </c>
      <c r="O481" s="44" t="s">
        <v>980</v>
      </c>
      <c r="P481" s="44" t="s">
        <v>1</v>
      </c>
      <c r="Q481" s="45">
        <v>40030</v>
      </c>
      <c r="R481" s="44" t="s">
        <v>168</v>
      </c>
      <c r="S481" s="44" t="s">
        <v>1</v>
      </c>
      <c r="T481" s="44" t="s">
        <v>1</v>
      </c>
      <c r="U481" s="44" t="s">
        <v>1</v>
      </c>
      <c r="V481" s="44" t="s">
        <v>1</v>
      </c>
      <c r="W481" s="44" t="s">
        <v>1</v>
      </c>
      <c r="X481" s="44">
        <v>0</v>
      </c>
      <c r="Y481" s="44">
        <v>0</v>
      </c>
      <c r="Z481" s="44">
        <v>0</v>
      </c>
      <c r="AA481" s="44">
        <v>0</v>
      </c>
      <c r="AB481" s="44">
        <v>0</v>
      </c>
      <c r="AC481" s="44">
        <v>0</v>
      </c>
      <c r="AD481" s="44">
        <v>0</v>
      </c>
      <c r="AE481" s="44">
        <v>0</v>
      </c>
      <c r="AF481" s="44">
        <v>0</v>
      </c>
      <c r="AG481" s="44" t="s">
        <v>1</v>
      </c>
      <c r="AH481" s="44" t="s">
        <v>1</v>
      </c>
      <c r="AI481" s="44" t="s">
        <v>1</v>
      </c>
      <c r="AJ481" s="44" t="s">
        <v>1</v>
      </c>
      <c r="AK481" s="44" t="s">
        <v>1</v>
      </c>
      <c r="AL481" s="44" t="s">
        <v>1</v>
      </c>
      <c r="AM481" s="44" t="s">
        <v>1</v>
      </c>
      <c r="AN481" s="44" t="s">
        <v>1</v>
      </c>
      <c r="AO481" s="44" t="s">
        <v>423</v>
      </c>
      <c r="AP481" s="44" t="s">
        <v>267</v>
      </c>
      <c r="AQ481" s="44" t="s">
        <v>583</v>
      </c>
      <c r="AR481" s="44" t="s">
        <v>1</v>
      </c>
      <c r="AS481" s="44" t="s">
        <v>152</v>
      </c>
      <c r="AT481" s="44" t="s">
        <v>153</v>
      </c>
      <c r="AU481" s="44" t="s">
        <v>154</v>
      </c>
      <c r="AV481" s="44" t="s">
        <v>154</v>
      </c>
      <c r="AW481" s="44">
        <v>10646.114459300001</v>
      </c>
      <c r="AX481" s="44" t="s">
        <v>1387</v>
      </c>
      <c r="AY481" s="44">
        <v>9969.0302536125182</v>
      </c>
      <c r="AZ481" s="44">
        <v>6392018.3914258489</v>
      </c>
    </row>
    <row r="482" spans="1:52" ht="12.75" customHeight="1" x14ac:dyDescent="0.25">
      <c r="A482" s="43">
        <v>481</v>
      </c>
      <c r="B482" s="43">
        <v>31968</v>
      </c>
      <c r="C482" s="43">
        <v>31968</v>
      </c>
      <c r="D482" s="44" t="s">
        <v>1409</v>
      </c>
      <c r="E482" s="44">
        <v>606.88868009960299</v>
      </c>
      <c r="F482" s="44" t="s">
        <v>1410</v>
      </c>
      <c r="G482" s="44">
        <v>20581.333447600002</v>
      </c>
      <c r="H482" s="44" t="s">
        <v>1411</v>
      </c>
      <c r="I482" s="44">
        <v>20581.3337656</v>
      </c>
      <c r="J482" s="43">
        <v>8920</v>
      </c>
      <c r="K482" s="44" t="s">
        <v>1411</v>
      </c>
      <c r="L482" s="44" t="s">
        <v>1411</v>
      </c>
      <c r="M482" s="44" t="s">
        <v>1</v>
      </c>
      <c r="N482" s="44" t="s">
        <v>145</v>
      </c>
      <c r="O482" s="44" t="s">
        <v>980</v>
      </c>
      <c r="P482" s="44" t="s">
        <v>1</v>
      </c>
      <c r="Q482" s="45">
        <v>40030</v>
      </c>
      <c r="R482" s="44" t="s">
        <v>168</v>
      </c>
      <c r="S482" s="44" t="s">
        <v>1</v>
      </c>
      <c r="T482" s="44" t="s">
        <v>1</v>
      </c>
      <c r="U482" s="44" t="s">
        <v>1</v>
      </c>
      <c r="V482" s="44" t="s">
        <v>1</v>
      </c>
      <c r="W482" s="44" t="s">
        <v>1</v>
      </c>
      <c r="X482" s="44">
        <v>0</v>
      </c>
      <c r="Y482" s="44">
        <v>0</v>
      </c>
      <c r="Z482" s="44">
        <v>0</v>
      </c>
      <c r="AA482" s="44">
        <v>0</v>
      </c>
      <c r="AB482" s="44">
        <v>0</v>
      </c>
      <c r="AC482" s="44">
        <v>0</v>
      </c>
      <c r="AD482" s="44">
        <v>0</v>
      </c>
      <c r="AE482" s="44">
        <v>0</v>
      </c>
      <c r="AF482" s="44">
        <v>0</v>
      </c>
      <c r="AG482" s="44" t="s">
        <v>1</v>
      </c>
      <c r="AH482" s="44" t="s">
        <v>1</v>
      </c>
      <c r="AI482" s="44" t="s">
        <v>1</v>
      </c>
      <c r="AJ482" s="44" t="s">
        <v>1</v>
      </c>
      <c r="AK482" s="44" t="s">
        <v>1</v>
      </c>
      <c r="AL482" s="44" t="s">
        <v>1</v>
      </c>
      <c r="AM482" s="44" t="s">
        <v>1</v>
      </c>
      <c r="AN482" s="44" t="s">
        <v>1</v>
      </c>
      <c r="AO482" s="44" t="s">
        <v>211</v>
      </c>
      <c r="AP482" s="44" t="s">
        <v>267</v>
      </c>
      <c r="AQ482" s="44" t="s">
        <v>583</v>
      </c>
      <c r="AR482" s="44" t="s">
        <v>1</v>
      </c>
      <c r="AS482" s="44" t="s">
        <v>152</v>
      </c>
      <c r="AT482" s="44" t="s">
        <v>153</v>
      </c>
      <c r="AU482" s="44" t="s">
        <v>154</v>
      </c>
      <c r="AV482" s="44" t="s">
        <v>154</v>
      </c>
      <c r="AW482" s="44">
        <v>20581.3337656</v>
      </c>
      <c r="AX482" s="44" t="s">
        <v>1387</v>
      </c>
      <c r="AY482" s="44">
        <v>20581.333765626976</v>
      </c>
      <c r="AZ482" s="44">
        <v>26437113.42623622</v>
      </c>
    </row>
    <row r="483" spans="1:52" ht="12.75" customHeight="1" x14ac:dyDescent="0.25">
      <c r="A483" s="43">
        <v>482</v>
      </c>
      <c r="B483" s="43">
        <v>376</v>
      </c>
      <c r="C483" s="43">
        <v>376</v>
      </c>
      <c r="D483" s="44" t="s">
        <v>1085</v>
      </c>
      <c r="E483" s="44">
        <v>294.26057427141626</v>
      </c>
      <c r="F483" s="44" t="s">
        <v>1086</v>
      </c>
      <c r="G483" s="44">
        <v>22125.9188096</v>
      </c>
      <c r="H483" s="44" t="s">
        <v>1087</v>
      </c>
      <c r="I483" s="44">
        <v>22125.918905499999</v>
      </c>
      <c r="J483" s="43">
        <v>9143</v>
      </c>
      <c r="K483" s="44" t="s">
        <v>1087</v>
      </c>
      <c r="L483" s="44" t="s">
        <v>1087</v>
      </c>
      <c r="M483" s="44" t="s">
        <v>1</v>
      </c>
      <c r="N483" s="44" t="s">
        <v>145</v>
      </c>
      <c r="O483" s="44" t="s">
        <v>980</v>
      </c>
      <c r="P483" s="44" t="s">
        <v>1</v>
      </c>
      <c r="Q483" s="45">
        <v>40030</v>
      </c>
      <c r="R483" s="44" t="s">
        <v>168</v>
      </c>
      <c r="S483" s="44" t="s">
        <v>1</v>
      </c>
      <c r="T483" s="44" t="s">
        <v>1</v>
      </c>
      <c r="U483" s="44" t="s">
        <v>1</v>
      </c>
      <c r="V483" s="44" t="s">
        <v>1</v>
      </c>
      <c r="W483" s="44" t="s">
        <v>1</v>
      </c>
      <c r="X483" s="44">
        <v>0</v>
      </c>
      <c r="Y483" s="44">
        <v>0</v>
      </c>
      <c r="Z483" s="44">
        <v>0</v>
      </c>
      <c r="AA483" s="44">
        <v>0</v>
      </c>
      <c r="AB483" s="44">
        <v>0</v>
      </c>
      <c r="AC483" s="44">
        <v>0</v>
      </c>
      <c r="AD483" s="44">
        <v>0</v>
      </c>
      <c r="AE483" s="44">
        <v>0</v>
      </c>
      <c r="AF483" s="44">
        <v>0</v>
      </c>
      <c r="AG483" s="44" t="s">
        <v>1</v>
      </c>
      <c r="AH483" s="44" t="s">
        <v>1</v>
      </c>
      <c r="AI483" s="44" t="s">
        <v>1</v>
      </c>
      <c r="AJ483" s="44" t="s">
        <v>1</v>
      </c>
      <c r="AK483" s="44" t="s">
        <v>1</v>
      </c>
      <c r="AL483" s="44" t="s">
        <v>1</v>
      </c>
      <c r="AM483" s="44" t="s">
        <v>1</v>
      </c>
      <c r="AN483" s="44" t="s">
        <v>1</v>
      </c>
      <c r="AO483" s="44" t="s">
        <v>191</v>
      </c>
      <c r="AP483" s="44" t="s">
        <v>267</v>
      </c>
      <c r="AQ483" s="44" t="s">
        <v>583</v>
      </c>
      <c r="AR483" s="44" t="s">
        <v>1</v>
      </c>
      <c r="AS483" s="44" t="s">
        <v>152</v>
      </c>
      <c r="AT483" s="44" t="s">
        <v>153</v>
      </c>
      <c r="AU483" s="44" t="s">
        <v>154</v>
      </c>
      <c r="AV483" s="44" t="s">
        <v>154</v>
      </c>
      <c r="AW483" s="44">
        <v>22125.918905499999</v>
      </c>
      <c r="AX483" s="44" t="s">
        <v>1387</v>
      </c>
      <c r="AY483" s="44">
        <v>14860.116077836261</v>
      </c>
      <c r="AZ483" s="44">
        <v>12818053.561824679</v>
      </c>
    </row>
    <row r="484" spans="1:52" ht="12.75" customHeight="1" x14ac:dyDescent="0.25">
      <c r="A484" s="43">
        <v>483</v>
      </c>
      <c r="B484" s="43">
        <v>377</v>
      </c>
      <c r="C484" s="43">
        <v>377</v>
      </c>
      <c r="D484" s="44" t="s">
        <v>1088</v>
      </c>
      <c r="E484" s="44">
        <v>29.071824711686773</v>
      </c>
      <c r="F484" s="44" t="s">
        <v>1089</v>
      </c>
      <c r="G484" s="44">
        <v>22676.535234300001</v>
      </c>
      <c r="H484" s="44" t="s">
        <v>1090</v>
      </c>
      <c r="I484" s="44">
        <v>22676.5349341</v>
      </c>
      <c r="J484" s="43">
        <v>9144</v>
      </c>
      <c r="K484" s="44" t="s">
        <v>1090</v>
      </c>
      <c r="L484" s="44" t="s">
        <v>1090</v>
      </c>
      <c r="M484" s="44" t="s">
        <v>1</v>
      </c>
      <c r="N484" s="44" t="s">
        <v>145</v>
      </c>
      <c r="O484" s="44" t="s">
        <v>980</v>
      </c>
      <c r="P484" s="44" t="s">
        <v>1</v>
      </c>
      <c r="Q484" s="45">
        <v>40030</v>
      </c>
      <c r="R484" s="44" t="s">
        <v>168</v>
      </c>
      <c r="S484" s="44" t="s">
        <v>1</v>
      </c>
      <c r="T484" s="44" t="s">
        <v>1</v>
      </c>
      <c r="U484" s="44" t="s">
        <v>1</v>
      </c>
      <c r="V484" s="44" t="s">
        <v>1</v>
      </c>
      <c r="W484" s="44" t="s">
        <v>1</v>
      </c>
      <c r="X484" s="44">
        <v>0</v>
      </c>
      <c r="Y484" s="44">
        <v>0</v>
      </c>
      <c r="Z484" s="44">
        <v>0</v>
      </c>
      <c r="AA484" s="44">
        <v>0</v>
      </c>
      <c r="AB484" s="44">
        <v>0</v>
      </c>
      <c r="AC484" s="44">
        <v>0</v>
      </c>
      <c r="AD484" s="44">
        <v>0</v>
      </c>
      <c r="AE484" s="44">
        <v>0</v>
      </c>
      <c r="AF484" s="44">
        <v>0</v>
      </c>
      <c r="AG484" s="44" t="s">
        <v>1</v>
      </c>
      <c r="AH484" s="44" t="s">
        <v>1</v>
      </c>
      <c r="AI484" s="44" t="s">
        <v>1</v>
      </c>
      <c r="AJ484" s="44" t="s">
        <v>1</v>
      </c>
      <c r="AK484" s="44" t="s">
        <v>1</v>
      </c>
      <c r="AL484" s="44" t="s">
        <v>1</v>
      </c>
      <c r="AM484" s="44" t="s">
        <v>1</v>
      </c>
      <c r="AN484" s="44" t="s">
        <v>1</v>
      </c>
      <c r="AO484" s="44" t="s">
        <v>195</v>
      </c>
      <c r="AP484" s="44" t="s">
        <v>267</v>
      </c>
      <c r="AQ484" s="44" t="s">
        <v>583</v>
      </c>
      <c r="AR484" s="44" t="s">
        <v>1</v>
      </c>
      <c r="AS484" s="44" t="s">
        <v>152</v>
      </c>
      <c r="AT484" s="44" t="s">
        <v>153</v>
      </c>
      <c r="AU484" s="44" t="s">
        <v>154</v>
      </c>
      <c r="AV484" s="44" t="s">
        <v>154</v>
      </c>
      <c r="AW484" s="44">
        <v>22676.5349341</v>
      </c>
      <c r="AX484" s="44" t="s">
        <v>1387</v>
      </c>
      <c r="AY484" s="44">
        <v>5880.258869172415</v>
      </c>
      <c r="AZ484" s="44">
        <v>1266405.1439359742</v>
      </c>
    </row>
    <row r="485" spans="1:52" ht="12.75" customHeight="1" x14ac:dyDescent="0.25">
      <c r="A485" s="43">
        <v>484</v>
      </c>
      <c r="B485" s="43">
        <v>2304</v>
      </c>
      <c r="C485" s="43">
        <v>2304</v>
      </c>
      <c r="D485" s="44" t="s">
        <v>982</v>
      </c>
      <c r="E485" s="44">
        <v>168.28176489104669</v>
      </c>
      <c r="F485" s="44" t="s">
        <v>983</v>
      </c>
      <c r="G485" s="44">
        <v>20708.082904300001</v>
      </c>
      <c r="H485" s="44" t="s">
        <v>984</v>
      </c>
      <c r="I485" s="44">
        <v>20708.083010499999</v>
      </c>
      <c r="J485" s="43">
        <v>9156</v>
      </c>
      <c r="K485" s="44" t="s">
        <v>984</v>
      </c>
      <c r="L485" s="44" t="s">
        <v>984</v>
      </c>
      <c r="M485" s="44" t="s">
        <v>1</v>
      </c>
      <c r="N485" s="44" t="s">
        <v>145</v>
      </c>
      <c r="O485" s="44" t="s">
        <v>980</v>
      </c>
      <c r="P485" s="44" t="s">
        <v>1</v>
      </c>
      <c r="Q485" s="45">
        <v>40030</v>
      </c>
      <c r="R485" s="44" t="s">
        <v>168</v>
      </c>
      <c r="S485" s="44" t="s">
        <v>1</v>
      </c>
      <c r="T485" s="44" t="s">
        <v>1</v>
      </c>
      <c r="U485" s="44" t="s">
        <v>1</v>
      </c>
      <c r="V485" s="44" t="s">
        <v>1</v>
      </c>
      <c r="W485" s="44" t="s">
        <v>1</v>
      </c>
      <c r="X485" s="44">
        <v>0</v>
      </c>
      <c r="Y485" s="44">
        <v>0</v>
      </c>
      <c r="Z485" s="44">
        <v>0</v>
      </c>
      <c r="AA485" s="44">
        <v>0</v>
      </c>
      <c r="AB485" s="44">
        <v>0</v>
      </c>
      <c r="AC485" s="44">
        <v>0</v>
      </c>
      <c r="AD485" s="44">
        <v>0</v>
      </c>
      <c r="AE485" s="44">
        <v>0</v>
      </c>
      <c r="AF485" s="44">
        <v>0</v>
      </c>
      <c r="AG485" s="44" t="s">
        <v>1</v>
      </c>
      <c r="AH485" s="44" t="s">
        <v>1</v>
      </c>
      <c r="AI485" s="44" t="s">
        <v>1</v>
      </c>
      <c r="AJ485" s="44" t="s">
        <v>1</v>
      </c>
      <c r="AK485" s="44" t="s">
        <v>1</v>
      </c>
      <c r="AL485" s="44" t="s">
        <v>1</v>
      </c>
      <c r="AM485" s="44" t="s">
        <v>1</v>
      </c>
      <c r="AN485" s="44" t="s">
        <v>1</v>
      </c>
      <c r="AO485" s="44" t="s">
        <v>161</v>
      </c>
      <c r="AP485" s="44" t="s">
        <v>267</v>
      </c>
      <c r="AQ485" s="44" t="s">
        <v>583</v>
      </c>
      <c r="AR485" s="44" t="s">
        <v>1</v>
      </c>
      <c r="AS485" s="44" t="s">
        <v>152</v>
      </c>
      <c r="AT485" s="44" t="s">
        <v>153</v>
      </c>
      <c r="AU485" s="44" t="s">
        <v>154</v>
      </c>
      <c r="AV485" s="44" t="s">
        <v>154</v>
      </c>
      <c r="AW485" s="44">
        <v>20708.083010499999</v>
      </c>
      <c r="AX485" s="44" t="s">
        <v>1387</v>
      </c>
      <c r="AY485" s="44">
        <v>12912.560370517651</v>
      </c>
      <c r="AZ485" s="44">
        <v>7330568.3140222263</v>
      </c>
    </row>
    <row r="486" spans="1:52" ht="12.75" customHeight="1" x14ac:dyDescent="0.25">
      <c r="A486" s="43">
        <v>485</v>
      </c>
      <c r="B486" s="43">
        <v>3869</v>
      </c>
      <c r="C486" s="43">
        <v>3869</v>
      </c>
      <c r="D486" s="44" t="s">
        <v>1388</v>
      </c>
      <c r="E486" s="44">
        <v>113.90117097995785</v>
      </c>
      <c r="F486" s="44" t="s">
        <v>1389</v>
      </c>
      <c r="G486" s="44">
        <v>10295.955875400001</v>
      </c>
      <c r="H486" s="44" t="s">
        <v>1390</v>
      </c>
      <c r="I486" s="44">
        <v>10295.955619</v>
      </c>
      <c r="J486" s="43">
        <v>9298</v>
      </c>
      <c r="K486" s="44" t="s">
        <v>1390</v>
      </c>
      <c r="L486" s="44" t="s">
        <v>1390</v>
      </c>
      <c r="M486" s="44" t="s">
        <v>1</v>
      </c>
      <c r="N486" s="44" t="s">
        <v>145</v>
      </c>
      <c r="O486" s="44" t="s">
        <v>980</v>
      </c>
      <c r="P486" s="44" t="s">
        <v>1</v>
      </c>
      <c r="Q486" s="45">
        <v>40030</v>
      </c>
      <c r="R486" s="44" t="s">
        <v>168</v>
      </c>
      <c r="S486" s="44" t="s">
        <v>1</v>
      </c>
      <c r="T486" s="44" t="s">
        <v>1</v>
      </c>
      <c r="U486" s="44" t="s">
        <v>1</v>
      </c>
      <c r="V486" s="44" t="s">
        <v>1</v>
      </c>
      <c r="W486" s="44" t="s">
        <v>1</v>
      </c>
      <c r="X486" s="44">
        <v>0</v>
      </c>
      <c r="Y486" s="44">
        <v>0</v>
      </c>
      <c r="Z486" s="44">
        <v>0</v>
      </c>
      <c r="AA486" s="44">
        <v>0</v>
      </c>
      <c r="AB486" s="44">
        <v>0</v>
      </c>
      <c r="AC486" s="44">
        <v>0</v>
      </c>
      <c r="AD486" s="44">
        <v>0</v>
      </c>
      <c r="AE486" s="44">
        <v>0</v>
      </c>
      <c r="AF486" s="44">
        <v>0</v>
      </c>
      <c r="AG486" s="44" t="s">
        <v>1</v>
      </c>
      <c r="AH486" s="44" t="s">
        <v>1</v>
      </c>
      <c r="AI486" s="44" t="s">
        <v>1</v>
      </c>
      <c r="AJ486" s="44" t="s">
        <v>1</v>
      </c>
      <c r="AK486" s="44" t="s">
        <v>1</v>
      </c>
      <c r="AL486" s="44" t="s">
        <v>1</v>
      </c>
      <c r="AM486" s="44" t="s">
        <v>1</v>
      </c>
      <c r="AN486" s="44" t="s">
        <v>1</v>
      </c>
      <c r="AO486" s="44" t="s">
        <v>232</v>
      </c>
      <c r="AP486" s="44" t="s">
        <v>312</v>
      </c>
      <c r="AQ486" s="44" t="s">
        <v>583</v>
      </c>
      <c r="AR486" s="44" t="s">
        <v>1</v>
      </c>
      <c r="AS486" s="44" t="s">
        <v>152</v>
      </c>
      <c r="AT486" s="44" t="s">
        <v>153</v>
      </c>
      <c r="AU486" s="44" t="s">
        <v>154</v>
      </c>
      <c r="AV486" s="44" t="s">
        <v>154</v>
      </c>
      <c r="AW486" s="44">
        <v>10295.955619</v>
      </c>
      <c r="AX486" s="44" t="s">
        <v>1387</v>
      </c>
      <c r="AY486" s="44">
        <v>10295.95561904679</v>
      </c>
      <c r="AZ486" s="44">
        <v>4961479.0481719552</v>
      </c>
    </row>
    <row r="487" spans="1:52" ht="12.75" customHeight="1" x14ac:dyDescent="0.25">
      <c r="A487" s="43">
        <v>486</v>
      </c>
      <c r="B487" s="43">
        <v>8672</v>
      </c>
      <c r="C487" s="43">
        <v>8672</v>
      </c>
      <c r="D487" s="44" t="s">
        <v>1118</v>
      </c>
      <c r="E487" s="44">
        <v>237.63373339303297</v>
      </c>
      <c r="F487" s="44" t="s">
        <v>1119</v>
      </c>
      <c r="G487" s="44">
        <v>20861.266828</v>
      </c>
      <c r="H487" s="44" t="s">
        <v>1120</v>
      </c>
      <c r="I487" s="44">
        <v>20861.266855999998</v>
      </c>
      <c r="J487" s="43">
        <v>8923</v>
      </c>
      <c r="K487" s="44" t="s">
        <v>1120</v>
      </c>
      <c r="L487" s="44" t="s">
        <v>1120</v>
      </c>
      <c r="M487" s="44" t="s">
        <v>1</v>
      </c>
      <c r="N487" s="44" t="s">
        <v>145</v>
      </c>
      <c r="O487" s="44" t="s">
        <v>980</v>
      </c>
      <c r="P487" s="44" t="s">
        <v>1</v>
      </c>
      <c r="Q487" s="45">
        <v>40030</v>
      </c>
      <c r="R487" s="44" t="s">
        <v>168</v>
      </c>
      <c r="S487" s="44" t="s">
        <v>1</v>
      </c>
      <c r="T487" s="44" t="s">
        <v>1</v>
      </c>
      <c r="U487" s="44" t="s">
        <v>1</v>
      </c>
      <c r="V487" s="44" t="s">
        <v>1</v>
      </c>
      <c r="W487" s="44" t="s">
        <v>1</v>
      </c>
      <c r="X487" s="44">
        <v>0</v>
      </c>
      <c r="Y487" s="44">
        <v>0</v>
      </c>
      <c r="Z487" s="44">
        <v>0</v>
      </c>
      <c r="AA487" s="44">
        <v>0</v>
      </c>
      <c r="AB487" s="44">
        <v>0</v>
      </c>
      <c r="AC487" s="44">
        <v>0</v>
      </c>
      <c r="AD487" s="44">
        <v>0</v>
      </c>
      <c r="AE487" s="44">
        <v>0</v>
      </c>
      <c r="AF487" s="44">
        <v>0</v>
      </c>
      <c r="AG487" s="44" t="s">
        <v>1</v>
      </c>
      <c r="AH487" s="44" t="s">
        <v>1</v>
      </c>
      <c r="AI487" s="44" t="s">
        <v>1</v>
      </c>
      <c r="AJ487" s="44" t="s">
        <v>1</v>
      </c>
      <c r="AK487" s="44" t="s">
        <v>1</v>
      </c>
      <c r="AL487" s="44" t="s">
        <v>1</v>
      </c>
      <c r="AM487" s="44" t="s">
        <v>1</v>
      </c>
      <c r="AN487" s="44" t="s">
        <v>1</v>
      </c>
      <c r="AO487" s="44" t="s">
        <v>249</v>
      </c>
      <c r="AP487" s="44" t="s">
        <v>267</v>
      </c>
      <c r="AQ487" s="44" t="s">
        <v>583</v>
      </c>
      <c r="AR487" s="44" t="s">
        <v>1</v>
      </c>
      <c r="AS487" s="44" t="s">
        <v>152</v>
      </c>
      <c r="AT487" s="44" t="s">
        <v>153</v>
      </c>
      <c r="AU487" s="44" t="s">
        <v>154</v>
      </c>
      <c r="AV487" s="44" t="s">
        <v>154</v>
      </c>
      <c r="AW487" s="44">
        <v>20861.266855999998</v>
      </c>
      <c r="AX487" s="44" t="s">
        <v>1387</v>
      </c>
      <c r="AY487" s="44">
        <v>14171.206508809773</v>
      </c>
      <c r="AZ487" s="44">
        <v>10351526.503160682</v>
      </c>
    </row>
    <row r="488" spans="1:52" ht="12.75" customHeight="1" x14ac:dyDescent="0.25">
      <c r="A488" s="43">
        <v>487</v>
      </c>
      <c r="B488" s="43">
        <v>14199</v>
      </c>
      <c r="C488" s="43">
        <v>14199</v>
      </c>
      <c r="D488" s="44" t="s">
        <v>1391</v>
      </c>
      <c r="E488" s="44">
        <v>457.26071820275223</v>
      </c>
      <c r="F488" s="44" t="s">
        <v>1392</v>
      </c>
      <c r="G488" s="44">
        <v>30937.117844</v>
      </c>
      <c r="H488" s="44" t="s">
        <v>1393</v>
      </c>
      <c r="I488" s="44">
        <v>30937.117904300001</v>
      </c>
      <c r="J488" s="43">
        <v>8921</v>
      </c>
      <c r="K488" s="44" t="s">
        <v>1393</v>
      </c>
      <c r="L488" s="44" t="s">
        <v>1393</v>
      </c>
      <c r="M488" s="44" t="s">
        <v>1</v>
      </c>
      <c r="N488" s="44" t="s">
        <v>145</v>
      </c>
      <c r="O488" s="44" t="s">
        <v>980</v>
      </c>
      <c r="P488" s="44" t="s">
        <v>1</v>
      </c>
      <c r="Q488" s="45">
        <v>40030</v>
      </c>
      <c r="R488" s="44" t="s">
        <v>168</v>
      </c>
      <c r="S488" s="44" t="s">
        <v>1</v>
      </c>
      <c r="T488" s="44" t="s">
        <v>1</v>
      </c>
      <c r="U488" s="44" t="s">
        <v>1</v>
      </c>
      <c r="V488" s="44" t="s">
        <v>1</v>
      </c>
      <c r="W488" s="44" t="s">
        <v>1</v>
      </c>
      <c r="X488" s="44">
        <v>0</v>
      </c>
      <c r="Y488" s="44">
        <v>0</v>
      </c>
      <c r="Z488" s="44">
        <v>0</v>
      </c>
      <c r="AA488" s="44">
        <v>0</v>
      </c>
      <c r="AB488" s="44">
        <v>0</v>
      </c>
      <c r="AC488" s="44">
        <v>0</v>
      </c>
      <c r="AD488" s="44">
        <v>0</v>
      </c>
      <c r="AE488" s="44">
        <v>0</v>
      </c>
      <c r="AF488" s="44">
        <v>0</v>
      </c>
      <c r="AG488" s="44" t="s">
        <v>1</v>
      </c>
      <c r="AH488" s="44" t="s">
        <v>1</v>
      </c>
      <c r="AI488" s="44" t="s">
        <v>1</v>
      </c>
      <c r="AJ488" s="44" t="s">
        <v>1</v>
      </c>
      <c r="AK488" s="44" t="s">
        <v>1</v>
      </c>
      <c r="AL488" s="44" t="s">
        <v>1</v>
      </c>
      <c r="AM488" s="44" t="s">
        <v>1</v>
      </c>
      <c r="AN488" s="44" t="s">
        <v>1</v>
      </c>
      <c r="AO488" s="44" t="s">
        <v>187</v>
      </c>
      <c r="AP488" s="44" t="s">
        <v>267</v>
      </c>
      <c r="AQ488" s="44" t="s">
        <v>583</v>
      </c>
      <c r="AR488" s="44" t="s">
        <v>1</v>
      </c>
      <c r="AS488" s="44" t="s">
        <v>152</v>
      </c>
      <c r="AT488" s="44" t="s">
        <v>153</v>
      </c>
      <c r="AU488" s="44" t="s">
        <v>154</v>
      </c>
      <c r="AV488" s="44" t="s">
        <v>154</v>
      </c>
      <c r="AW488" s="44">
        <v>30937.117904300001</v>
      </c>
      <c r="AX488" s="44" t="s">
        <v>1387</v>
      </c>
      <c r="AY488" s="44">
        <v>30937.117904253551</v>
      </c>
      <c r="AZ488" s="44">
        <v>19918744.49983212</v>
      </c>
    </row>
    <row r="489" spans="1:52" ht="12.75" customHeight="1" x14ac:dyDescent="0.25">
      <c r="A489" s="43">
        <v>488</v>
      </c>
      <c r="B489" s="43">
        <v>15109</v>
      </c>
      <c r="C489" s="43">
        <v>15109</v>
      </c>
      <c r="D489" s="44" t="s">
        <v>1394</v>
      </c>
      <c r="E489" s="44">
        <v>185.97440859081624</v>
      </c>
      <c r="F489" s="44" t="s">
        <v>1395</v>
      </c>
      <c r="G489" s="44">
        <v>17514.3363665</v>
      </c>
      <c r="H489" s="44" t="s">
        <v>1396</v>
      </c>
      <c r="I489" s="44">
        <v>17514.3368816</v>
      </c>
      <c r="J489" s="43">
        <v>9173</v>
      </c>
      <c r="K489" s="44" t="s">
        <v>1396</v>
      </c>
      <c r="L489" s="44" t="s">
        <v>1396</v>
      </c>
      <c r="M489" s="44" t="s">
        <v>1</v>
      </c>
      <c r="N489" s="44" t="s">
        <v>145</v>
      </c>
      <c r="O489" s="44" t="s">
        <v>980</v>
      </c>
      <c r="P489" s="44" t="s">
        <v>1</v>
      </c>
      <c r="Q489" s="45">
        <v>40030</v>
      </c>
      <c r="R489" s="44" t="s">
        <v>168</v>
      </c>
      <c r="S489" s="44" t="s">
        <v>1</v>
      </c>
      <c r="T489" s="44" t="s">
        <v>1</v>
      </c>
      <c r="U489" s="44" t="s">
        <v>1</v>
      </c>
      <c r="V489" s="44" t="s">
        <v>1</v>
      </c>
      <c r="W489" s="44" t="s">
        <v>1</v>
      </c>
      <c r="X489" s="44">
        <v>0</v>
      </c>
      <c r="Y489" s="44">
        <v>0</v>
      </c>
      <c r="Z489" s="44">
        <v>0</v>
      </c>
      <c r="AA489" s="44">
        <v>0</v>
      </c>
      <c r="AB489" s="44">
        <v>0</v>
      </c>
      <c r="AC489" s="44">
        <v>0</v>
      </c>
      <c r="AD489" s="44">
        <v>0</v>
      </c>
      <c r="AE489" s="44">
        <v>0</v>
      </c>
      <c r="AF489" s="44">
        <v>0</v>
      </c>
      <c r="AG489" s="44" t="s">
        <v>1</v>
      </c>
      <c r="AH489" s="44" t="s">
        <v>1</v>
      </c>
      <c r="AI489" s="44" t="s">
        <v>1</v>
      </c>
      <c r="AJ489" s="44" t="s">
        <v>1</v>
      </c>
      <c r="AK489" s="44" t="s">
        <v>1</v>
      </c>
      <c r="AL489" s="44" t="s">
        <v>1</v>
      </c>
      <c r="AM489" s="44" t="s">
        <v>1</v>
      </c>
      <c r="AN489" s="44" t="s">
        <v>1</v>
      </c>
      <c r="AO489" s="44" t="s">
        <v>149</v>
      </c>
      <c r="AP489" s="44" t="s">
        <v>312</v>
      </c>
      <c r="AQ489" s="44" t="s">
        <v>583</v>
      </c>
      <c r="AR489" s="44" t="s">
        <v>1</v>
      </c>
      <c r="AS489" s="44" t="s">
        <v>152</v>
      </c>
      <c r="AT489" s="44" t="s">
        <v>153</v>
      </c>
      <c r="AU489" s="44" t="s">
        <v>154</v>
      </c>
      <c r="AV489" s="44" t="s">
        <v>154</v>
      </c>
      <c r="AW489" s="44">
        <v>17514.3368816</v>
      </c>
      <c r="AX489" s="44" t="s">
        <v>1387</v>
      </c>
      <c r="AY489" s="44">
        <v>17514.33688156067</v>
      </c>
      <c r="AZ489" s="44">
        <v>8101216.6417771829</v>
      </c>
    </row>
    <row r="490" spans="1:52" ht="12.75" customHeight="1" x14ac:dyDescent="0.25">
      <c r="A490" s="43">
        <v>489</v>
      </c>
      <c r="B490" s="43">
        <v>16656</v>
      </c>
      <c r="C490" s="43">
        <v>16656</v>
      </c>
      <c r="D490" s="44" t="s">
        <v>1397</v>
      </c>
      <c r="E490" s="44">
        <v>1.622374569891142</v>
      </c>
      <c r="F490" s="44" t="s">
        <v>1398</v>
      </c>
      <c r="G490" s="44">
        <v>1222.5121828199999</v>
      </c>
      <c r="H490" s="44" t="s">
        <v>1399</v>
      </c>
      <c r="I490" s="44">
        <v>1222.5120114900001</v>
      </c>
      <c r="J490" s="43">
        <v>9169</v>
      </c>
      <c r="K490" s="44" t="s">
        <v>1399</v>
      </c>
      <c r="L490" s="44" t="s">
        <v>1399</v>
      </c>
      <c r="M490" s="44" t="s">
        <v>1</v>
      </c>
      <c r="N490" s="44" t="s">
        <v>145</v>
      </c>
      <c r="O490" s="44" t="s">
        <v>980</v>
      </c>
      <c r="P490" s="44" t="s">
        <v>1</v>
      </c>
      <c r="Q490" s="45">
        <v>40030</v>
      </c>
      <c r="R490" s="44" t="s">
        <v>168</v>
      </c>
      <c r="S490" s="44" t="s">
        <v>1</v>
      </c>
      <c r="T490" s="44" t="s">
        <v>1</v>
      </c>
      <c r="U490" s="44" t="s">
        <v>1</v>
      </c>
      <c r="V490" s="44" t="s">
        <v>1</v>
      </c>
      <c r="W490" s="44" t="s">
        <v>1</v>
      </c>
      <c r="X490" s="44">
        <v>0</v>
      </c>
      <c r="Y490" s="44">
        <v>0</v>
      </c>
      <c r="Z490" s="44">
        <v>0</v>
      </c>
      <c r="AA490" s="44">
        <v>0</v>
      </c>
      <c r="AB490" s="44">
        <v>0</v>
      </c>
      <c r="AC490" s="44">
        <v>0</v>
      </c>
      <c r="AD490" s="44">
        <v>0</v>
      </c>
      <c r="AE490" s="44">
        <v>0</v>
      </c>
      <c r="AF490" s="44">
        <v>0</v>
      </c>
      <c r="AG490" s="44" t="s">
        <v>1</v>
      </c>
      <c r="AH490" s="44" t="s">
        <v>1</v>
      </c>
      <c r="AI490" s="44" t="s">
        <v>1</v>
      </c>
      <c r="AJ490" s="44" t="s">
        <v>1</v>
      </c>
      <c r="AK490" s="44" t="s">
        <v>1</v>
      </c>
      <c r="AL490" s="44" t="s">
        <v>1</v>
      </c>
      <c r="AM490" s="44" t="s">
        <v>1</v>
      </c>
      <c r="AN490" s="44" t="s">
        <v>1</v>
      </c>
      <c r="AO490" s="44" t="s">
        <v>149</v>
      </c>
      <c r="AP490" s="44" t="s">
        <v>312</v>
      </c>
      <c r="AQ490" s="44" t="s">
        <v>583</v>
      </c>
      <c r="AR490" s="44" t="s">
        <v>1</v>
      </c>
      <c r="AS490" s="44" t="s">
        <v>152</v>
      </c>
      <c r="AT490" s="44" t="s">
        <v>153</v>
      </c>
      <c r="AU490" s="44" t="s">
        <v>154</v>
      </c>
      <c r="AV490" s="44" t="s">
        <v>154</v>
      </c>
      <c r="AW490" s="44">
        <v>1222.5120114900001</v>
      </c>
      <c r="AX490" s="44" t="s">
        <v>1387</v>
      </c>
      <c r="AY490" s="44">
        <v>1222.5120114867188</v>
      </c>
      <c r="AZ490" s="44">
        <v>70671.538267097319</v>
      </c>
    </row>
    <row r="491" spans="1:52" ht="12.75" customHeight="1" x14ac:dyDescent="0.25">
      <c r="A491" s="43">
        <v>490</v>
      </c>
      <c r="B491" s="43">
        <v>16872</v>
      </c>
      <c r="C491" s="43">
        <v>16872</v>
      </c>
      <c r="D491" s="44" t="s">
        <v>991</v>
      </c>
      <c r="E491" s="44">
        <v>3.6067098912648937E-4</v>
      </c>
      <c r="F491" s="44" t="s">
        <v>992</v>
      </c>
      <c r="G491" s="44">
        <v>15903.3040365</v>
      </c>
      <c r="H491" s="44" t="s">
        <v>993</v>
      </c>
      <c r="I491" s="44">
        <v>15903.303529700001</v>
      </c>
      <c r="J491" s="43">
        <v>9200</v>
      </c>
      <c r="K491" s="44" t="s">
        <v>993</v>
      </c>
      <c r="L491" s="44" t="s">
        <v>993</v>
      </c>
      <c r="M491" s="44" t="s">
        <v>1</v>
      </c>
      <c r="N491" s="44" t="s">
        <v>145</v>
      </c>
      <c r="O491" s="44" t="s">
        <v>980</v>
      </c>
      <c r="P491" s="44" t="s">
        <v>1</v>
      </c>
      <c r="Q491" s="45">
        <v>40030</v>
      </c>
      <c r="R491" s="44" t="s">
        <v>168</v>
      </c>
      <c r="S491" s="44" t="s">
        <v>1</v>
      </c>
      <c r="T491" s="44" t="s">
        <v>1</v>
      </c>
      <c r="U491" s="44" t="s">
        <v>1</v>
      </c>
      <c r="V491" s="44" t="s">
        <v>1</v>
      </c>
      <c r="W491" s="44" t="s">
        <v>1</v>
      </c>
      <c r="X491" s="44">
        <v>0</v>
      </c>
      <c r="Y491" s="44">
        <v>0</v>
      </c>
      <c r="Z491" s="44">
        <v>0</v>
      </c>
      <c r="AA491" s="44">
        <v>0</v>
      </c>
      <c r="AB491" s="44">
        <v>0</v>
      </c>
      <c r="AC491" s="44">
        <v>0</v>
      </c>
      <c r="AD491" s="44">
        <v>0</v>
      </c>
      <c r="AE491" s="44">
        <v>0</v>
      </c>
      <c r="AF491" s="44">
        <v>0</v>
      </c>
      <c r="AG491" s="44" t="s">
        <v>1</v>
      </c>
      <c r="AH491" s="44" t="s">
        <v>1</v>
      </c>
      <c r="AI491" s="44" t="s">
        <v>1</v>
      </c>
      <c r="AJ491" s="44" t="s">
        <v>1</v>
      </c>
      <c r="AK491" s="44" t="s">
        <v>1</v>
      </c>
      <c r="AL491" s="44" t="s">
        <v>1</v>
      </c>
      <c r="AM491" s="44" t="s">
        <v>1</v>
      </c>
      <c r="AN491" s="44" t="s">
        <v>1</v>
      </c>
      <c r="AO491" s="44" t="s">
        <v>363</v>
      </c>
      <c r="AP491" s="44" t="s">
        <v>312</v>
      </c>
      <c r="AQ491" s="44" t="s">
        <v>583</v>
      </c>
      <c r="AR491" s="44" t="s">
        <v>1</v>
      </c>
      <c r="AS491" s="44" t="s">
        <v>152</v>
      </c>
      <c r="AT491" s="44" t="s">
        <v>153</v>
      </c>
      <c r="AU491" s="44" t="s">
        <v>154</v>
      </c>
      <c r="AV491" s="44" t="s">
        <v>154</v>
      </c>
      <c r="AW491" s="44">
        <v>15903.303529700001</v>
      </c>
      <c r="AX491" s="44" t="s">
        <v>1387</v>
      </c>
      <c r="AY491" s="44">
        <v>21.696208861074116</v>
      </c>
      <c r="AZ491" s="44">
        <v>15.710978057626331</v>
      </c>
    </row>
    <row r="492" spans="1:52" ht="12.75" customHeight="1" x14ac:dyDescent="0.25">
      <c r="A492" s="43">
        <v>491</v>
      </c>
      <c r="B492" s="43">
        <v>16878</v>
      </c>
      <c r="C492" s="43">
        <v>16878</v>
      </c>
      <c r="D492" s="44" t="s">
        <v>997</v>
      </c>
      <c r="E492" s="44">
        <v>444.64590435494495</v>
      </c>
      <c r="F492" s="44" t="s">
        <v>998</v>
      </c>
      <c r="G492" s="44">
        <v>20950.561923699999</v>
      </c>
      <c r="H492" s="44" t="s">
        <v>999</v>
      </c>
      <c r="I492" s="44">
        <v>20950.5619339</v>
      </c>
      <c r="J492" s="43">
        <v>9176</v>
      </c>
      <c r="K492" s="44" t="s">
        <v>999</v>
      </c>
      <c r="L492" s="44" t="s">
        <v>999</v>
      </c>
      <c r="M492" s="44" t="s">
        <v>1</v>
      </c>
      <c r="N492" s="44" t="s">
        <v>145</v>
      </c>
      <c r="O492" s="44" t="s">
        <v>980</v>
      </c>
      <c r="P492" s="44" t="s">
        <v>1</v>
      </c>
      <c r="Q492" s="45">
        <v>40030</v>
      </c>
      <c r="R492" s="44" t="s">
        <v>168</v>
      </c>
      <c r="S492" s="44" t="s">
        <v>1</v>
      </c>
      <c r="T492" s="44" t="s">
        <v>1</v>
      </c>
      <c r="U492" s="44" t="s">
        <v>1</v>
      </c>
      <c r="V492" s="44" t="s">
        <v>1</v>
      </c>
      <c r="W492" s="44" t="s">
        <v>1</v>
      </c>
      <c r="X492" s="44">
        <v>0</v>
      </c>
      <c r="Y492" s="44">
        <v>0</v>
      </c>
      <c r="Z492" s="44">
        <v>0</v>
      </c>
      <c r="AA492" s="44">
        <v>0</v>
      </c>
      <c r="AB492" s="44">
        <v>0</v>
      </c>
      <c r="AC492" s="44">
        <v>0</v>
      </c>
      <c r="AD492" s="44">
        <v>0</v>
      </c>
      <c r="AE492" s="44">
        <v>0</v>
      </c>
      <c r="AF492" s="44">
        <v>0</v>
      </c>
      <c r="AG492" s="44" t="s">
        <v>1</v>
      </c>
      <c r="AH492" s="44" t="s">
        <v>1</v>
      </c>
      <c r="AI492" s="44" t="s">
        <v>1</v>
      </c>
      <c r="AJ492" s="44" t="s">
        <v>1</v>
      </c>
      <c r="AK492" s="44" t="s">
        <v>1</v>
      </c>
      <c r="AL492" s="44" t="s">
        <v>1</v>
      </c>
      <c r="AM492" s="44" t="s">
        <v>1</v>
      </c>
      <c r="AN492" s="44" t="s">
        <v>1</v>
      </c>
      <c r="AO492" s="44" t="s">
        <v>256</v>
      </c>
      <c r="AP492" s="44" t="s">
        <v>312</v>
      </c>
      <c r="AQ492" s="44" t="s">
        <v>583</v>
      </c>
      <c r="AR492" s="44" t="s">
        <v>1</v>
      </c>
      <c r="AS492" s="44" t="s">
        <v>152</v>
      </c>
      <c r="AT492" s="44" t="s">
        <v>153</v>
      </c>
      <c r="AU492" s="44" t="s">
        <v>154</v>
      </c>
      <c r="AV492" s="44" t="s">
        <v>154</v>
      </c>
      <c r="AW492" s="44">
        <v>20950.5619339</v>
      </c>
      <c r="AX492" s="44" t="s">
        <v>1387</v>
      </c>
      <c r="AY492" s="44">
        <v>19668.404700449104</v>
      </c>
      <c r="AZ492" s="44">
        <v>19368959.512212358</v>
      </c>
    </row>
    <row r="493" spans="1:52" ht="12.75" customHeight="1" x14ac:dyDescent="0.25">
      <c r="A493" s="43">
        <v>492</v>
      </c>
      <c r="B493" s="43">
        <v>17384</v>
      </c>
      <c r="C493" s="43">
        <v>17384</v>
      </c>
      <c r="D493" s="44" t="s">
        <v>1400</v>
      </c>
      <c r="E493" s="44">
        <v>68.101562649909852</v>
      </c>
      <c r="F493" s="44" t="s">
        <v>1401</v>
      </c>
      <c r="G493" s="44">
        <v>9126.70331076</v>
      </c>
      <c r="H493" s="44" t="s">
        <v>1402</v>
      </c>
      <c r="I493" s="44">
        <v>9126.7029454399999</v>
      </c>
      <c r="J493" s="43">
        <v>8922</v>
      </c>
      <c r="K493" s="44" t="s">
        <v>1402</v>
      </c>
      <c r="L493" s="44" t="s">
        <v>1402</v>
      </c>
      <c r="M493" s="44" t="s">
        <v>1</v>
      </c>
      <c r="N493" s="44" t="s">
        <v>145</v>
      </c>
      <c r="O493" s="44" t="s">
        <v>980</v>
      </c>
      <c r="P493" s="44" t="s">
        <v>1</v>
      </c>
      <c r="Q493" s="45">
        <v>40030</v>
      </c>
      <c r="R493" s="44" t="s">
        <v>168</v>
      </c>
      <c r="S493" s="44" t="s">
        <v>1</v>
      </c>
      <c r="T493" s="44" t="s">
        <v>1</v>
      </c>
      <c r="U493" s="44" t="s">
        <v>1</v>
      </c>
      <c r="V493" s="44" t="s">
        <v>1</v>
      </c>
      <c r="W493" s="44" t="s">
        <v>1</v>
      </c>
      <c r="X493" s="44">
        <v>0</v>
      </c>
      <c r="Y493" s="44">
        <v>0</v>
      </c>
      <c r="Z493" s="44">
        <v>0</v>
      </c>
      <c r="AA493" s="44">
        <v>0</v>
      </c>
      <c r="AB493" s="44">
        <v>0</v>
      </c>
      <c r="AC493" s="44">
        <v>0</v>
      </c>
      <c r="AD493" s="44">
        <v>0</v>
      </c>
      <c r="AE493" s="44">
        <v>0</v>
      </c>
      <c r="AF493" s="44">
        <v>0</v>
      </c>
      <c r="AG493" s="44" t="s">
        <v>1</v>
      </c>
      <c r="AH493" s="44" t="s">
        <v>1</v>
      </c>
      <c r="AI493" s="44" t="s">
        <v>1</v>
      </c>
      <c r="AJ493" s="44" t="s">
        <v>1</v>
      </c>
      <c r="AK493" s="44" t="s">
        <v>1</v>
      </c>
      <c r="AL493" s="44" t="s">
        <v>1</v>
      </c>
      <c r="AM493" s="44" t="s">
        <v>1</v>
      </c>
      <c r="AN493" s="44" t="s">
        <v>1</v>
      </c>
      <c r="AO493" s="44" t="s">
        <v>291</v>
      </c>
      <c r="AP493" s="44" t="s">
        <v>267</v>
      </c>
      <c r="AQ493" s="44" t="s">
        <v>583</v>
      </c>
      <c r="AR493" s="44" t="s">
        <v>1</v>
      </c>
      <c r="AS493" s="44" t="s">
        <v>152</v>
      </c>
      <c r="AT493" s="44" t="s">
        <v>153</v>
      </c>
      <c r="AU493" s="44" t="s">
        <v>154</v>
      </c>
      <c r="AV493" s="44" t="s">
        <v>154</v>
      </c>
      <c r="AW493" s="44">
        <v>9126.7029454399999</v>
      </c>
      <c r="AX493" s="44" t="s">
        <v>1387</v>
      </c>
      <c r="AY493" s="44">
        <v>9126.7029454373642</v>
      </c>
      <c r="AZ493" s="44">
        <v>2966571.8351340187</v>
      </c>
    </row>
    <row r="494" spans="1:52" ht="12.75" customHeight="1" x14ac:dyDescent="0.25">
      <c r="A494" s="43">
        <v>493</v>
      </c>
      <c r="B494" s="43">
        <v>20594</v>
      </c>
      <c r="C494" s="43">
        <v>20594</v>
      </c>
      <c r="D494" s="44" t="s">
        <v>1403</v>
      </c>
      <c r="E494" s="44">
        <v>299.19331460769575</v>
      </c>
      <c r="F494" s="44" t="s">
        <v>1404</v>
      </c>
      <c r="G494" s="44">
        <v>25309.648491200001</v>
      </c>
      <c r="H494" s="44" t="s">
        <v>1405</v>
      </c>
      <c r="I494" s="44">
        <v>25309.648422900002</v>
      </c>
      <c r="J494" s="43">
        <v>9185</v>
      </c>
      <c r="K494" s="44" t="s">
        <v>1405</v>
      </c>
      <c r="L494" s="44" t="s">
        <v>1405</v>
      </c>
      <c r="M494" s="44" t="s">
        <v>1</v>
      </c>
      <c r="N494" s="44" t="s">
        <v>145</v>
      </c>
      <c r="O494" s="44" t="s">
        <v>980</v>
      </c>
      <c r="P494" s="44" t="s">
        <v>1</v>
      </c>
      <c r="Q494" s="45">
        <v>40030</v>
      </c>
      <c r="R494" s="44" t="s">
        <v>168</v>
      </c>
      <c r="S494" s="44" t="s">
        <v>1</v>
      </c>
      <c r="T494" s="44" t="s">
        <v>1</v>
      </c>
      <c r="U494" s="44" t="s">
        <v>1</v>
      </c>
      <c r="V494" s="44" t="s">
        <v>1</v>
      </c>
      <c r="W494" s="44" t="s">
        <v>1</v>
      </c>
      <c r="X494" s="44">
        <v>0</v>
      </c>
      <c r="Y494" s="44">
        <v>0</v>
      </c>
      <c r="Z494" s="44">
        <v>0</v>
      </c>
      <c r="AA494" s="44">
        <v>0</v>
      </c>
      <c r="AB494" s="44">
        <v>0</v>
      </c>
      <c r="AC494" s="44">
        <v>0</v>
      </c>
      <c r="AD494" s="44">
        <v>0</v>
      </c>
      <c r="AE494" s="44">
        <v>0</v>
      </c>
      <c r="AF494" s="44">
        <v>0</v>
      </c>
      <c r="AG494" s="44" t="s">
        <v>1</v>
      </c>
      <c r="AH494" s="44" t="s">
        <v>1</v>
      </c>
      <c r="AI494" s="44" t="s">
        <v>1</v>
      </c>
      <c r="AJ494" s="44" t="s">
        <v>1</v>
      </c>
      <c r="AK494" s="44" t="s">
        <v>1</v>
      </c>
      <c r="AL494" s="44" t="s">
        <v>1</v>
      </c>
      <c r="AM494" s="44" t="s">
        <v>1</v>
      </c>
      <c r="AN494" s="44" t="s">
        <v>1</v>
      </c>
      <c r="AO494" s="44" t="s">
        <v>149</v>
      </c>
      <c r="AP494" s="44" t="s">
        <v>312</v>
      </c>
      <c r="AQ494" s="44" t="s">
        <v>583</v>
      </c>
      <c r="AR494" s="44" t="s">
        <v>1</v>
      </c>
      <c r="AS494" s="44" t="s">
        <v>152</v>
      </c>
      <c r="AT494" s="44" t="s">
        <v>153</v>
      </c>
      <c r="AU494" s="44" t="s">
        <v>154</v>
      </c>
      <c r="AV494" s="44" t="s">
        <v>154</v>
      </c>
      <c r="AW494" s="44">
        <v>25309.648422900002</v>
      </c>
      <c r="AX494" s="44" t="s">
        <v>1387</v>
      </c>
      <c r="AY494" s="44">
        <v>25309.648422914161</v>
      </c>
      <c r="AZ494" s="44">
        <v>13033106.659215143</v>
      </c>
    </row>
    <row r="495" spans="1:52" ht="12.75" customHeight="1" x14ac:dyDescent="0.25">
      <c r="A495" s="43">
        <v>494</v>
      </c>
      <c r="B495" s="43">
        <v>23398</v>
      </c>
      <c r="C495" s="43">
        <v>23398</v>
      </c>
      <c r="D495" s="44" t="s">
        <v>1000</v>
      </c>
      <c r="E495" s="44">
        <v>178.49711193876382</v>
      </c>
      <c r="F495" s="44" t="s">
        <v>1001</v>
      </c>
      <c r="G495" s="44">
        <v>12738.2854553</v>
      </c>
      <c r="H495" s="44" t="s">
        <v>1002</v>
      </c>
      <c r="I495" s="44">
        <v>12738.285592599999</v>
      </c>
      <c r="J495" s="43">
        <v>9292</v>
      </c>
      <c r="K495" s="44" t="s">
        <v>1002</v>
      </c>
      <c r="L495" s="44" t="s">
        <v>1002</v>
      </c>
      <c r="M495" s="44" t="s">
        <v>1</v>
      </c>
      <c r="N495" s="44" t="s">
        <v>145</v>
      </c>
      <c r="O495" s="44" t="s">
        <v>980</v>
      </c>
      <c r="P495" s="44" t="s">
        <v>1</v>
      </c>
      <c r="Q495" s="45">
        <v>40030</v>
      </c>
      <c r="R495" s="44" t="s">
        <v>168</v>
      </c>
      <c r="S495" s="44" t="s">
        <v>1</v>
      </c>
      <c r="T495" s="44" t="s">
        <v>1</v>
      </c>
      <c r="U495" s="44" t="s">
        <v>1</v>
      </c>
      <c r="V495" s="44" t="s">
        <v>1</v>
      </c>
      <c r="W495" s="44" t="s">
        <v>1</v>
      </c>
      <c r="X495" s="44">
        <v>0</v>
      </c>
      <c r="Y495" s="44">
        <v>0</v>
      </c>
      <c r="Z495" s="44">
        <v>0</v>
      </c>
      <c r="AA495" s="44">
        <v>0</v>
      </c>
      <c r="AB495" s="44">
        <v>0</v>
      </c>
      <c r="AC495" s="44">
        <v>0</v>
      </c>
      <c r="AD495" s="44">
        <v>0</v>
      </c>
      <c r="AE495" s="44">
        <v>0</v>
      </c>
      <c r="AF495" s="44">
        <v>0</v>
      </c>
      <c r="AG495" s="44" t="s">
        <v>1</v>
      </c>
      <c r="AH495" s="44" t="s">
        <v>1</v>
      </c>
      <c r="AI495" s="44" t="s">
        <v>1</v>
      </c>
      <c r="AJ495" s="44" t="s">
        <v>1</v>
      </c>
      <c r="AK495" s="44" t="s">
        <v>1</v>
      </c>
      <c r="AL495" s="44" t="s">
        <v>1</v>
      </c>
      <c r="AM495" s="44" t="s">
        <v>1</v>
      </c>
      <c r="AN495" s="44" t="s">
        <v>1</v>
      </c>
      <c r="AO495" s="44" t="s">
        <v>319</v>
      </c>
      <c r="AP495" s="44" t="s">
        <v>312</v>
      </c>
      <c r="AQ495" s="44" t="s">
        <v>583</v>
      </c>
      <c r="AR495" s="44" t="s">
        <v>1</v>
      </c>
      <c r="AS495" s="44" t="s">
        <v>152</v>
      </c>
      <c r="AT495" s="44" t="s">
        <v>153</v>
      </c>
      <c r="AU495" s="44" t="s">
        <v>154</v>
      </c>
      <c r="AV495" s="44" t="s">
        <v>154</v>
      </c>
      <c r="AW495" s="44">
        <v>12738.285592599999</v>
      </c>
      <c r="AX495" s="44" t="s">
        <v>1387</v>
      </c>
      <c r="AY495" s="44">
        <v>12279.554258799904</v>
      </c>
      <c r="AZ495" s="44">
        <v>7775286.1513640173</v>
      </c>
    </row>
    <row r="496" spans="1:52" ht="12.75" customHeight="1" x14ac:dyDescent="0.25">
      <c r="A496" s="43">
        <v>495</v>
      </c>
      <c r="B496" s="43">
        <v>28182</v>
      </c>
      <c r="C496" s="43">
        <v>28182</v>
      </c>
      <c r="D496" s="44" t="s">
        <v>1012</v>
      </c>
      <c r="E496" s="44">
        <v>99.486942658453998</v>
      </c>
      <c r="F496" s="44" t="s">
        <v>1013</v>
      </c>
      <c r="G496" s="44">
        <v>18414.920165799998</v>
      </c>
      <c r="H496" s="44" t="s">
        <v>1014</v>
      </c>
      <c r="I496" s="44">
        <v>18414.920038299999</v>
      </c>
      <c r="J496" s="43">
        <v>9196</v>
      </c>
      <c r="K496" s="44" t="s">
        <v>1014</v>
      </c>
      <c r="L496" s="44" t="s">
        <v>1014</v>
      </c>
      <c r="M496" s="44" t="s">
        <v>1</v>
      </c>
      <c r="N496" s="44" t="s">
        <v>145</v>
      </c>
      <c r="O496" s="44" t="s">
        <v>980</v>
      </c>
      <c r="P496" s="44" t="s">
        <v>1</v>
      </c>
      <c r="Q496" s="45">
        <v>40030</v>
      </c>
      <c r="R496" s="44" t="s">
        <v>168</v>
      </c>
      <c r="S496" s="44" t="s">
        <v>1</v>
      </c>
      <c r="T496" s="44" t="s">
        <v>1</v>
      </c>
      <c r="U496" s="44" t="s">
        <v>1</v>
      </c>
      <c r="V496" s="44" t="s">
        <v>1</v>
      </c>
      <c r="W496" s="44" t="s">
        <v>1</v>
      </c>
      <c r="X496" s="44">
        <v>0</v>
      </c>
      <c r="Y496" s="44">
        <v>0</v>
      </c>
      <c r="Z496" s="44">
        <v>0</v>
      </c>
      <c r="AA496" s="44">
        <v>0</v>
      </c>
      <c r="AB496" s="44">
        <v>0</v>
      </c>
      <c r="AC496" s="44">
        <v>0</v>
      </c>
      <c r="AD496" s="44">
        <v>0</v>
      </c>
      <c r="AE496" s="44">
        <v>0</v>
      </c>
      <c r="AF496" s="44">
        <v>0</v>
      </c>
      <c r="AG496" s="44" t="s">
        <v>1</v>
      </c>
      <c r="AH496" s="44" t="s">
        <v>1</v>
      </c>
      <c r="AI496" s="44" t="s">
        <v>1</v>
      </c>
      <c r="AJ496" s="44" t="s">
        <v>1</v>
      </c>
      <c r="AK496" s="44" t="s">
        <v>1</v>
      </c>
      <c r="AL496" s="44" t="s">
        <v>1</v>
      </c>
      <c r="AM496" s="44" t="s">
        <v>1</v>
      </c>
      <c r="AN496" s="44" t="s">
        <v>1</v>
      </c>
      <c r="AO496" s="44" t="s">
        <v>228</v>
      </c>
      <c r="AP496" s="44" t="s">
        <v>312</v>
      </c>
      <c r="AQ496" s="44" t="s">
        <v>583</v>
      </c>
      <c r="AR496" s="44" t="s">
        <v>1</v>
      </c>
      <c r="AS496" s="44" t="s">
        <v>152</v>
      </c>
      <c r="AT496" s="44" t="s">
        <v>153</v>
      </c>
      <c r="AU496" s="44" t="s">
        <v>154</v>
      </c>
      <c r="AV496" s="44" t="s">
        <v>154</v>
      </c>
      <c r="AW496" s="44">
        <v>18414.920038299999</v>
      </c>
      <c r="AX496" s="44" t="s">
        <v>1387</v>
      </c>
      <c r="AY496" s="44">
        <v>12556.746425692882</v>
      </c>
      <c r="AZ496" s="44">
        <v>4333787.509396363</v>
      </c>
    </row>
    <row r="497" spans="1:52" ht="12.75" customHeight="1" x14ac:dyDescent="0.25">
      <c r="A497" s="43">
        <v>496</v>
      </c>
      <c r="B497" s="43">
        <v>28595</v>
      </c>
      <c r="C497" s="43">
        <v>28595</v>
      </c>
      <c r="D497" s="44" t="s">
        <v>1155</v>
      </c>
      <c r="E497" s="44">
        <v>262.88060874972598</v>
      </c>
      <c r="F497" s="44" t="s">
        <v>1156</v>
      </c>
      <c r="G497" s="44">
        <v>20702.903595899999</v>
      </c>
      <c r="H497" s="44" t="s">
        <v>1157</v>
      </c>
      <c r="I497" s="44">
        <v>20702.903307699999</v>
      </c>
      <c r="J497" s="43">
        <v>9146</v>
      </c>
      <c r="K497" s="44" t="s">
        <v>1157</v>
      </c>
      <c r="L497" s="44" t="s">
        <v>1157</v>
      </c>
      <c r="M497" s="44" t="s">
        <v>1</v>
      </c>
      <c r="N497" s="44" t="s">
        <v>145</v>
      </c>
      <c r="O497" s="44" t="s">
        <v>980</v>
      </c>
      <c r="P497" s="44" t="s">
        <v>1</v>
      </c>
      <c r="Q497" s="45">
        <v>40030</v>
      </c>
      <c r="R497" s="44" t="s">
        <v>168</v>
      </c>
      <c r="S497" s="44" t="s">
        <v>1</v>
      </c>
      <c r="T497" s="44" t="s">
        <v>1</v>
      </c>
      <c r="U497" s="44" t="s">
        <v>1</v>
      </c>
      <c r="V497" s="44" t="s">
        <v>1</v>
      </c>
      <c r="W497" s="44" t="s">
        <v>1</v>
      </c>
      <c r="X497" s="44">
        <v>0</v>
      </c>
      <c r="Y497" s="44">
        <v>0</v>
      </c>
      <c r="Z497" s="44">
        <v>0</v>
      </c>
      <c r="AA497" s="44">
        <v>0</v>
      </c>
      <c r="AB497" s="44">
        <v>0</v>
      </c>
      <c r="AC497" s="44">
        <v>0</v>
      </c>
      <c r="AD497" s="44">
        <v>0</v>
      </c>
      <c r="AE497" s="44">
        <v>0</v>
      </c>
      <c r="AF497" s="44">
        <v>0</v>
      </c>
      <c r="AG497" s="44" t="s">
        <v>1</v>
      </c>
      <c r="AH497" s="44" t="s">
        <v>1</v>
      </c>
      <c r="AI497" s="44" t="s">
        <v>1</v>
      </c>
      <c r="AJ497" s="44" t="s">
        <v>1</v>
      </c>
      <c r="AK497" s="44" t="s">
        <v>1</v>
      </c>
      <c r="AL497" s="44" t="s">
        <v>1</v>
      </c>
      <c r="AM497" s="44" t="s">
        <v>1</v>
      </c>
      <c r="AN497" s="44" t="s">
        <v>1</v>
      </c>
      <c r="AO497" s="44" t="s">
        <v>179</v>
      </c>
      <c r="AP497" s="44" t="s">
        <v>267</v>
      </c>
      <c r="AQ497" s="44" t="s">
        <v>583</v>
      </c>
      <c r="AR497" s="44" t="s">
        <v>1</v>
      </c>
      <c r="AS497" s="44" t="s">
        <v>152</v>
      </c>
      <c r="AT497" s="44" t="s">
        <v>153</v>
      </c>
      <c r="AU497" s="44" t="s">
        <v>154</v>
      </c>
      <c r="AV497" s="44" t="s">
        <v>154</v>
      </c>
      <c r="AW497" s="44">
        <v>20702.903307699999</v>
      </c>
      <c r="AX497" s="44" t="s">
        <v>1387</v>
      </c>
      <c r="AY497" s="44">
        <v>14489.088534686432</v>
      </c>
      <c r="AZ497" s="44">
        <v>11451504.010606091</v>
      </c>
    </row>
    <row r="498" spans="1:52" ht="12.75" customHeight="1" x14ac:dyDescent="0.25">
      <c r="A498" s="43">
        <v>497</v>
      </c>
      <c r="B498" s="43">
        <v>29579</v>
      </c>
      <c r="C498" s="43">
        <v>29579</v>
      </c>
      <c r="D498" s="44" t="s">
        <v>1015</v>
      </c>
      <c r="E498" s="44">
        <v>84.432901903014709</v>
      </c>
      <c r="F498" s="44" t="s">
        <v>1016</v>
      </c>
      <c r="G498" s="44">
        <v>20515.6574349</v>
      </c>
      <c r="H498" s="44" t="s">
        <v>1017</v>
      </c>
      <c r="I498" s="44">
        <v>20515.6575204</v>
      </c>
      <c r="J498" s="43">
        <v>9347</v>
      </c>
      <c r="K498" s="44" t="s">
        <v>1017</v>
      </c>
      <c r="L498" s="44" t="s">
        <v>1017</v>
      </c>
      <c r="M498" s="44" t="s">
        <v>1</v>
      </c>
      <c r="N498" s="44" t="s">
        <v>145</v>
      </c>
      <c r="O498" s="44" t="s">
        <v>980</v>
      </c>
      <c r="P498" s="44" t="s">
        <v>1</v>
      </c>
      <c r="Q498" s="45">
        <v>40030</v>
      </c>
      <c r="R498" s="44" t="s">
        <v>168</v>
      </c>
      <c r="S498" s="44" t="s">
        <v>1</v>
      </c>
      <c r="T498" s="44" t="s">
        <v>1</v>
      </c>
      <c r="U498" s="44" t="s">
        <v>1</v>
      </c>
      <c r="V498" s="44" t="s">
        <v>1</v>
      </c>
      <c r="W498" s="44" t="s">
        <v>1</v>
      </c>
      <c r="X498" s="44">
        <v>0</v>
      </c>
      <c r="Y498" s="44">
        <v>0</v>
      </c>
      <c r="Z498" s="44">
        <v>0</v>
      </c>
      <c r="AA498" s="44">
        <v>0</v>
      </c>
      <c r="AB498" s="44">
        <v>0</v>
      </c>
      <c r="AC498" s="44">
        <v>0</v>
      </c>
      <c r="AD498" s="44">
        <v>0</v>
      </c>
      <c r="AE498" s="44">
        <v>0</v>
      </c>
      <c r="AF498" s="44">
        <v>0</v>
      </c>
      <c r="AG498" s="44" t="s">
        <v>1</v>
      </c>
      <c r="AH498" s="44" t="s">
        <v>1</v>
      </c>
      <c r="AI498" s="44" t="s">
        <v>1</v>
      </c>
      <c r="AJ498" s="44" t="s">
        <v>1</v>
      </c>
      <c r="AK498" s="44" t="s">
        <v>1</v>
      </c>
      <c r="AL498" s="44" t="s">
        <v>1</v>
      </c>
      <c r="AM498" s="44" t="s">
        <v>1</v>
      </c>
      <c r="AN498" s="44" t="s">
        <v>1</v>
      </c>
      <c r="AO498" s="44" t="s">
        <v>211</v>
      </c>
      <c r="AP498" s="44" t="s">
        <v>312</v>
      </c>
      <c r="AQ498" s="44" t="s">
        <v>583</v>
      </c>
      <c r="AR498" s="44" t="s">
        <v>1</v>
      </c>
      <c r="AS498" s="44" t="s">
        <v>152</v>
      </c>
      <c r="AT498" s="44" t="s">
        <v>153</v>
      </c>
      <c r="AU498" s="44" t="s">
        <v>154</v>
      </c>
      <c r="AV498" s="44" t="s">
        <v>154</v>
      </c>
      <c r="AW498" s="44">
        <v>20515.6575204</v>
      </c>
      <c r="AX498" s="44" t="s">
        <v>1387</v>
      </c>
      <c r="AY498" s="44">
        <v>7553.7162323719722</v>
      </c>
      <c r="AZ498" s="44">
        <v>3677872.1017728313</v>
      </c>
    </row>
    <row r="499" spans="1:52" ht="12.75" customHeight="1" x14ac:dyDescent="0.25">
      <c r="A499" s="43">
        <v>498</v>
      </c>
      <c r="B499" s="43">
        <v>30059</v>
      </c>
      <c r="C499" s="43">
        <v>30059</v>
      </c>
      <c r="D499" s="44" t="s">
        <v>1158</v>
      </c>
      <c r="E499" s="44">
        <v>191.12008480218549</v>
      </c>
      <c r="F499" s="44" t="s">
        <v>1159</v>
      </c>
      <c r="G499" s="44">
        <v>15661.015801</v>
      </c>
      <c r="H499" s="44" t="s">
        <v>1160</v>
      </c>
      <c r="I499" s="44">
        <v>15661.015751299999</v>
      </c>
      <c r="J499" s="43">
        <v>9272</v>
      </c>
      <c r="K499" s="44" t="s">
        <v>1160</v>
      </c>
      <c r="L499" s="44" t="s">
        <v>1160</v>
      </c>
      <c r="M499" s="44" t="s">
        <v>1</v>
      </c>
      <c r="N499" s="44" t="s">
        <v>145</v>
      </c>
      <c r="O499" s="44" t="s">
        <v>980</v>
      </c>
      <c r="P499" s="44" t="s">
        <v>1</v>
      </c>
      <c r="Q499" s="45">
        <v>40030</v>
      </c>
      <c r="R499" s="44" t="s">
        <v>168</v>
      </c>
      <c r="S499" s="44" t="s">
        <v>1</v>
      </c>
      <c r="T499" s="44" t="s">
        <v>1</v>
      </c>
      <c r="U499" s="44" t="s">
        <v>1</v>
      </c>
      <c r="V499" s="44" t="s">
        <v>1</v>
      </c>
      <c r="W499" s="44" t="s">
        <v>1</v>
      </c>
      <c r="X499" s="44">
        <v>0</v>
      </c>
      <c r="Y499" s="44">
        <v>0</v>
      </c>
      <c r="Z499" s="44">
        <v>0</v>
      </c>
      <c r="AA499" s="44">
        <v>0</v>
      </c>
      <c r="AB499" s="44">
        <v>0</v>
      </c>
      <c r="AC499" s="44">
        <v>0</v>
      </c>
      <c r="AD499" s="44">
        <v>0</v>
      </c>
      <c r="AE499" s="44">
        <v>0</v>
      </c>
      <c r="AF499" s="44">
        <v>0</v>
      </c>
      <c r="AG499" s="44" t="s">
        <v>1</v>
      </c>
      <c r="AH499" s="44" t="s">
        <v>1</v>
      </c>
      <c r="AI499" s="44" t="s">
        <v>1</v>
      </c>
      <c r="AJ499" s="44" t="s">
        <v>1</v>
      </c>
      <c r="AK499" s="44" t="s">
        <v>1</v>
      </c>
      <c r="AL499" s="44" t="s">
        <v>1</v>
      </c>
      <c r="AM499" s="44" t="s">
        <v>1</v>
      </c>
      <c r="AN499" s="44" t="s">
        <v>1</v>
      </c>
      <c r="AO499" s="44" t="s">
        <v>191</v>
      </c>
      <c r="AP499" s="44" t="s">
        <v>312</v>
      </c>
      <c r="AQ499" s="44" t="s">
        <v>583</v>
      </c>
      <c r="AR499" s="44" t="s">
        <v>1</v>
      </c>
      <c r="AS499" s="44" t="s">
        <v>152</v>
      </c>
      <c r="AT499" s="44" t="s">
        <v>153</v>
      </c>
      <c r="AU499" s="44" t="s">
        <v>154</v>
      </c>
      <c r="AV499" s="44" t="s">
        <v>154</v>
      </c>
      <c r="AW499" s="44">
        <v>15661.015751299999</v>
      </c>
      <c r="AX499" s="44" t="s">
        <v>1387</v>
      </c>
      <c r="AY499" s="44">
        <v>13733.141421603001</v>
      </c>
      <c r="AZ499" s="44">
        <v>8325192.3045749739</v>
      </c>
    </row>
    <row r="500" spans="1:52" ht="12.75" customHeight="1" x14ac:dyDescent="0.25">
      <c r="A500" s="43">
        <v>499</v>
      </c>
      <c r="B500" s="43">
        <v>30069</v>
      </c>
      <c r="C500" s="43">
        <v>30069</v>
      </c>
      <c r="D500" s="44" t="s">
        <v>1406</v>
      </c>
      <c r="E500" s="44">
        <v>70.261280802295502</v>
      </c>
      <c r="F500" s="44" t="s">
        <v>1407</v>
      </c>
      <c r="G500" s="44">
        <v>7978.4597137800001</v>
      </c>
      <c r="H500" s="44" t="s">
        <v>1408</v>
      </c>
      <c r="I500" s="44">
        <v>7978.4598265699997</v>
      </c>
      <c r="J500" s="43">
        <v>9269</v>
      </c>
      <c r="K500" s="44" t="s">
        <v>1408</v>
      </c>
      <c r="L500" s="44" t="s">
        <v>1408</v>
      </c>
      <c r="M500" s="44" t="s">
        <v>1</v>
      </c>
      <c r="N500" s="44" t="s">
        <v>145</v>
      </c>
      <c r="O500" s="44" t="s">
        <v>980</v>
      </c>
      <c r="P500" s="44" t="s">
        <v>1</v>
      </c>
      <c r="Q500" s="45">
        <v>40030</v>
      </c>
      <c r="R500" s="44" t="s">
        <v>168</v>
      </c>
      <c r="S500" s="44" t="s">
        <v>1</v>
      </c>
      <c r="T500" s="44" t="s">
        <v>1</v>
      </c>
      <c r="U500" s="44" t="s">
        <v>1</v>
      </c>
      <c r="V500" s="44" t="s">
        <v>1</v>
      </c>
      <c r="W500" s="44" t="s">
        <v>1</v>
      </c>
      <c r="X500" s="44">
        <v>0</v>
      </c>
      <c r="Y500" s="44">
        <v>0</v>
      </c>
      <c r="Z500" s="44">
        <v>0</v>
      </c>
      <c r="AA500" s="44">
        <v>0</v>
      </c>
      <c r="AB500" s="44">
        <v>0</v>
      </c>
      <c r="AC500" s="44">
        <v>0</v>
      </c>
      <c r="AD500" s="44">
        <v>0</v>
      </c>
      <c r="AE500" s="44">
        <v>0</v>
      </c>
      <c r="AF500" s="44">
        <v>0</v>
      </c>
      <c r="AG500" s="44" t="s">
        <v>1</v>
      </c>
      <c r="AH500" s="44" t="s">
        <v>1</v>
      </c>
      <c r="AI500" s="44" t="s">
        <v>1</v>
      </c>
      <c r="AJ500" s="44" t="s">
        <v>1</v>
      </c>
      <c r="AK500" s="44" t="s">
        <v>1</v>
      </c>
      <c r="AL500" s="44" t="s">
        <v>1</v>
      </c>
      <c r="AM500" s="44" t="s">
        <v>1</v>
      </c>
      <c r="AN500" s="44" t="s">
        <v>1</v>
      </c>
      <c r="AO500" s="44" t="s">
        <v>191</v>
      </c>
      <c r="AP500" s="44" t="s">
        <v>312</v>
      </c>
      <c r="AQ500" s="44" t="s">
        <v>583</v>
      </c>
      <c r="AR500" s="44" t="s">
        <v>1</v>
      </c>
      <c r="AS500" s="44" t="s">
        <v>152</v>
      </c>
      <c r="AT500" s="44" t="s">
        <v>153</v>
      </c>
      <c r="AU500" s="44" t="s">
        <v>154</v>
      </c>
      <c r="AV500" s="44" t="s">
        <v>154</v>
      </c>
      <c r="AW500" s="44">
        <v>7978.4598265699997</v>
      </c>
      <c r="AX500" s="44" t="s">
        <v>1387</v>
      </c>
      <c r="AY500" s="44">
        <v>7873.4299269430767</v>
      </c>
      <c r="AZ500" s="44">
        <v>3060586.3138686349</v>
      </c>
    </row>
    <row r="501" spans="1:52" ht="12.75" customHeight="1" x14ac:dyDescent="0.25">
      <c r="A501" s="43">
        <v>500</v>
      </c>
      <c r="B501" s="43">
        <v>31914</v>
      </c>
      <c r="C501" s="43">
        <v>31914</v>
      </c>
      <c r="D501" s="44" t="s">
        <v>1072</v>
      </c>
      <c r="E501" s="44">
        <v>92.420409849194286</v>
      </c>
      <c r="F501" s="44" t="s">
        <v>1073</v>
      </c>
      <c r="G501" s="44">
        <v>10379.8872011</v>
      </c>
      <c r="H501" s="44" t="s">
        <v>1074</v>
      </c>
      <c r="I501" s="44">
        <v>10379.887252799999</v>
      </c>
      <c r="J501" s="43">
        <v>9145</v>
      </c>
      <c r="K501" s="44" t="s">
        <v>1074</v>
      </c>
      <c r="L501" s="44" t="s">
        <v>1074</v>
      </c>
      <c r="M501" s="44" t="s">
        <v>1</v>
      </c>
      <c r="N501" s="44" t="s">
        <v>145</v>
      </c>
      <c r="O501" s="44" t="s">
        <v>980</v>
      </c>
      <c r="P501" s="44" t="s">
        <v>1</v>
      </c>
      <c r="Q501" s="45">
        <v>40030</v>
      </c>
      <c r="R501" s="44" t="s">
        <v>168</v>
      </c>
      <c r="S501" s="44" t="s">
        <v>1</v>
      </c>
      <c r="T501" s="44" t="s">
        <v>1</v>
      </c>
      <c r="U501" s="44" t="s">
        <v>1</v>
      </c>
      <c r="V501" s="44" t="s">
        <v>1</v>
      </c>
      <c r="W501" s="44" t="s">
        <v>1</v>
      </c>
      <c r="X501" s="44">
        <v>0</v>
      </c>
      <c r="Y501" s="44">
        <v>0</v>
      </c>
      <c r="Z501" s="44">
        <v>0</v>
      </c>
      <c r="AA501" s="44">
        <v>0</v>
      </c>
      <c r="AB501" s="44">
        <v>0</v>
      </c>
      <c r="AC501" s="44">
        <v>0</v>
      </c>
      <c r="AD501" s="44">
        <v>0</v>
      </c>
      <c r="AE501" s="44">
        <v>0</v>
      </c>
      <c r="AF501" s="44">
        <v>0</v>
      </c>
      <c r="AG501" s="44" t="s">
        <v>1</v>
      </c>
      <c r="AH501" s="44" t="s">
        <v>1</v>
      </c>
      <c r="AI501" s="44" t="s">
        <v>1</v>
      </c>
      <c r="AJ501" s="44" t="s">
        <v>1</v>
      </c>
      <c r="AK501" s="44" t="s">
        <v>1</v>
      </c>
      <c r="AL501" s="44" t="s">
        <v>1</v>
      </c>
      <c r="AM501" s="44" t="s">
        <v>1</v>
      </c>
      <c r="AN501" s="44" t="s">
        <v>1</v>
      </c>
      <c r="AO501" s="44" t="s">
        <v>232</v>
      </c>
      <c r="AP501" s="44" t="s">
        <v>267</v>
      </c>
      <c r="AQ501" s="44" t="s">
        <v>583</v>
      </c>
      <c r="AR501" s="44" t="s">
        <v>1</v>
      </c>
      <c r="AS501" s="44" t="s">
        <v>152</v>
      </c>
      <c r="AT501" s="44" t="s">
        <v>153</v>
      </c>
      <c r="AU501" s="44" t="s">
        <v>154</v>
      </c>
      <c r="AV501" s="44" t="s">
        <v>154</v>
      </c>
      <c r="AW501" s="44">
        <v>10379.887252799999</v>
      </c>
      <c r="AX501" s="44" t="s">
        <v>1387</v>
      </c>
      <c r="AY501" s="44">
        <v>9280.4282186591154</v>
      </c>
      <c r="AZ501" s="44">
        <v>4025925.420908161</v>
      </c>
    </row>
    <row r="502" spans="1:52" ht="12.75" customHeight="1" x14ac:dyDescent="0.25">
      <c r="A502" s="43">
        <v>501</v>
      </c>
      <c r="B502" s="43">
        <v>31965</v>
      </c>
      <c r="C502" s="43">
        <v>31965</v>
      </c>
      <c r="D502" s="44" t="s">
        <v>1075</v>
      </c>
      <c r="E502" s="44">
        <v>146.73760946057362</v>
      </c>
      <c r="F502" s="44" t="s">
        <v>1076</v>
      </c>
      <c r="G502" s="44">
        <v>10646.1143803</v>
      </c>
      <c r="H502" s="44" t="s">
        <v>1077</v>
      </c>
      <c r="I502" s="44">
        <v>10646.114459300001</v>
      </c>
      <c r="J502" s="43">
        <v>9155</v>
      </c>
      <c r="K502" s="44" t="s">
        <v>1077</v>
      </c>
      <c r="L502" s="44" t="s">
        <v>1077</v>
      </c>
      <c r="M502" s="44" t="s">
        <v>1</v>
      </c>
      <c r="N502" s="44" t="s">
        <v>145</v>
      </c>
      <c r="O502" s="44" t="s">
        <v>980</v>
      </c>
      <c r="P502" s="44" t="s">
        <v>1</v>
      </c>
      <c r="Q502" s="45">
        <v>40030</v>
      </c>
      <c r="R502" s="44" t="s">
        <v>168</v>
      </c>
      <c r="S502" s="44" t="s">
        <v>1</v>
      </c>
      <c r="T502" s="44" t="s">
        <v>1</v>
      </c>
      <c r="U502" s="44" t="s">
        <v>1</v>
      </c>
      <c r="V502" s="44" t="s">
        <v>1</v>
      </c>
      <c r="W502" s="44" t="s">
        <v>1</v>
      </c>
      <c r="X502" s="44">
        <v>0</v>
      </c>
      <c r="Y502" s="44">
        <v>0</v>
      </c>
      <c r="Z502" s="44">
        <v>0</v>
      </c>
      <c r="AA502" s="44">
        <v>0</v>
      </c>
      <c r="AB502" s="44">
        <v>0</v>
      </c>
      <c r="AC502" s="44">
        <v>0</v>
      </c>
      <c r="AD502" s="44">
        <v>0</v>
      </c>
      <c r="AE502" s="44">
        <v>0</v>
      </c>
      <c r="AF502" s="44">
        <v>0</v>
      </c>
      <c r="AG502" s="44" t="s">
        <v>1</v>
      </c>
      <c r="AH502" s="44" t="s">
        <v>1</v>
      </c>
      <c r="AI502" s="44" t="s">
        <v>1</v>
      </c>
      <c r="AJ502" s="44" t="s">
        <v>1</v>
      </c>
      <c r="AK502" s="44" t="s">
        <v>1</v>
      </c>
      <c r="AL502" s="44" t="s">
        <v>1</v>
      </c>
      <c r="AM502" s="44" t="s">
        <v>1</v>
      </c>
      <c r="AN502" s="44" t="s">
        <v>1</v>
      </c>
      <c r="AO502" s="44" t="s">
        <v>423</v>
      </c>
      <c r="AP502" s="44" t="s">
        <v>267</v>
      </c>
      <c r="AQ502" s="44" t="s">
        <v>583</v>
      </c>
      <c r="AR502" s="44" t="s">
        <v>1</v>
      </c>
      <c r="AS502" s="44" t="s">
        <v>152</v>
      </c>
      <c r="AT502" s="44" t="s">
        <v>153</v>
      </c>
      <c r="AU502" s="44" t="s">
        <v>154</v>
      </c>
      <c r="AV502" s="44" t="s">
        <v>154</v>
      </c>
      <c r="AW502" s="44">
        <v>10646.114459300001</v>
      </c>
      <c r="AX502" s="44" t="s">
        <v>1387</v>
      </c>
      <c r="AY502" s="44">
        <v>9969.0302536125182</v>
      </c>
      <c r="AZ502" s="44">
        <v>6392018.3914258489</v>
      </c>
    </row>
    <row r="503" spans="1:52" ht="12.75" customHeight="1" x14ac:dyDescent="0.25">
      <c r="A503" s="43">
        <v>502</v>
      </c>
      <c r="B503" s="43">
        <v>31968</v>
      </c>
      <c r="C503" s="43">
        <v>31968</v>
      </c>
      <c r="D503" s="44" t="s">
        <v>1409</v>
      </c>
      <c r="E503" s="44">
        <v>606.88868009960299</v>
      </c>
      <c r="F503" s="44" t="s">
        <v>1410</v>
      </c>
      <c r="G503" s="44">
        <v>20581.333447600002</v>
      </c>
      <c r="H503" s="44" t="s">
        <v>1411</v>
      </c>
      <c r="I503" s="44">
        <v>20581.3337656</v>
      </c>
      <c r="J503" s="43">
        <v>8920</v>
      </c>
      <c r="K503" s="44" t="s">
        <v>1411</v>
      </c>
      <c r="L503" s="44" t="s">
        <v>1411</v>
      </c>
      <c r="M503" s="44" t="s">
        <v>1</v>
      </c>
      <c r="N503" s="44" t="s">
        <v>145</v>
      </c>
      <c r="O503" s="44" t="s">
        <v>980</v>
      </c>
      <c r="P503" s="44" t="s">
        <v>1</v>
      </c>
      <c r="Q503" s="45">
        <v>40030</v>
      </c>
      <c r="R503" s="44" t="s">
        <v>168</v>
      </c>
      <c r="S503" s="44" t="s">
        <v>1</v>
      </c>
      <c r="T503" s="44" t="s">
        <v>1</v>
      </c>
      <c r="U503" s="44" t="s">
        <v>1</v>
      </c>
      <c r="V503" s="44" t="s">
        <v>1</v>
      </c>
      <c r="W503" s="44" t="s">
        <v>1</v>
      </c>
      <c r="X503" s="44">
        <v>0</v>
      </c>
      <c r="Y503" s="44">
        <v>0</v>
      </c>
      <c r="Z503" s="44">
        <v>0</v>
      </c>
      <c r="AA503" s="44">
        <v>0</v>
      </c>
      <c r="AB503" s="44">
        <v>0</v>
      </c>
      <c r="AC503" s="44">
        <v>0</v>
      </c>
      <c r="AD503" s="44">
        <v>0</v>
      </c>
      <c r="AE503" s="44">
        <v>0</v>
      </c>
      <c r="AF503" s="44">
        <v>0</v>
      </c>
      <c r="AG503" s="44" t="s">
        <v>1</v>
      </c>
      <c r="AH503" s="44" t="s">
        <v>1</v>
      </c>
      <c r="AI503" s="44" t="s">
        <v>1</v>
      </c>
      <c r="AJ503" s="44" t="s">
        <v>1</v>
      </c>
      <c r="AK503" s="44" t="s">
        <v>1</v>
      </c>
      <c r="AL503" s="44" t="s">
        <v>1</v>
      </c>
      <c r="AM503" s="44" t="s">
        <v>1</v>
      </c>
      <c r="AN503" s="44" t="s">
        <v>1</v>
      </c>
      <c r="AO503" s="44" t="s">
        <v>211</v>
      </c>
      <c r="AP503" s="44" t="s">
        <v>267</v>
      </c>
      <c r="AQ503" s="44" t="s">
        <v>583</v>
      </c>
      <c r="AR503" s="44" t="s">
        <v>1</v>
      </c>
      <c r="AS503" s="44" t="s">
        <v>152</v>
      </c>
      <c r="AT503" s="44" t="s">
        <v>153</v>
      </c>
      <c r="AU503" s="44" t="s">
        <v>154</v>
      </c>
      <c r="AV503" s="44" t="s">
        <v>154</v>
      </c>
      <c r="AW503" s="44">
        <v>20581.3337656</v>
      </c>
      <c r="AX503" s="44" t="s">
        <v>1387</v>
      </c>
      <c r="AY503" s="44">
        <v>20581.333765626976</v>
      </c>
      <c r="AZ503" s="44">
        <v>26437113.42623622</v>
      </c>
    </row>
    <row r="504" spans="1:52" ht="12.75" customHeight="1" x14ac:dyDescent="0.25">
      <c r="A504" s="43">
        <v>503</v>
      </c>
      <c r="B504" s="43">
        <v>5306</v>
      </c>
      <c r="C504" s="43">
        <v>5306</v>
      </c>
      <c r="D504" s="44" t="s">
        <v>1412</v>
      </c>
      <c r="E504" s="44">
        <v>18.585125831710286</v>
      </c>
      <c r="F504" s="44" t="s">
        <v>1413</v>
      </c>
      <c r="G504" s="44">
        <v>21162.568838300002</v>
      </c>
      <c r="H504" s="44" t="s">
        <v>1414</v>
      </c>
      <c r="I504" s="44">
        <v>21162.5689002</v>
      </c>
      <c r="J504" s="43">
        <v>23752</v>
      </c>
      <c r="K504" s="44" t="s">
        <v>1414</v>
      </c>
      <c r="L504" s="44" t="s">
        <v>1414</v>
      </c>
      <c r="M504" s="44" t="s">
        <v>1</v>
      </c>
      <c r="N504" s="44" t="s">
        <v>145</v>
      </c>
      <c r="O504" s="44" t="s">
        <v>619</v>
      </c>
      <c r="P504" s="44" t="s">
        <v>1</v>
      </c>
      <c r="Q504" s="45">
        <v>40030</v>
      </c>
      <c r="R504" s="44" t="s">
        <v>168</v>
      </c>
      <c r="S504" s="44" t="s">
        <v>1</v>
      </c>
      <c r="T504" s="44" t="s">
        <v>1</v>
      </c>
      <c r="U504" s="44" t="s">
        <v>1</v>
      </c>
      <c r="V504" s="44" t="s">
        <v>1</v>
      </c>
      <c r="W504" s="44" t="s">
        <v>1</v>
      </c>
      <c r="X504" s="44">
        <v>0</v>
      </c>
      <c r="Y504" s="44">
        <v>0</v>
      </c>
      <c r="Z504" s="44">
        <v>0</v>
      </c>
      <c r="AA504" s="44">
        <v>0</v>
      </c>
      <c r="AB504" s="44">
        <v>0</v>
      </c>
      <c r="AC504" s="44">
        <v>0</v>
      </c>
      <c r="AD504" s="44">
        <v>0</v>
      </c>
      <c r="AE504" s="44">
        <v>0</v>
      </c>
      <c r="AF504" s="44">
        <v>0</v>
      </c>
      <c r="AG504" s="44" t="s">
        <v>1</v>
      </c>
      <c r="AH504" s="44" t="s">
        <v>1</v>
      </c>
      <c r="AI504" s="44" t="s">
        <v>1</v>
      </c>
      <c r="AJ504" s="44" t="s">
        <v>1</v>
      </c>
      <c r="AK504" s="44" t="s">
        <v>1</v>
      </c>
      <c r="AL504" s="44" t="s">
        <v>1</v>
      </c>
      <c r="AM504" s="44" t="s">
        <v>1</v>
      </c>
      <c r="AN504" s="44" t="s">
        <v>1</v>
      </c>
      <c r="AO504" s="44" t="s">
        <v>169</v>
      </c>
      <c r="AP504" s="44" t="s">
        <v>175</v>
      </c>
      <c r="AQ504" s="44" t="s">
        <v>268</v>
      </c>
      <c r="AR504" s="44" t="s">
        <v>1</v>
      </c>
      <c r="AS504" s="44" t="s">
        <v>152</v>
      </c>
      <c r="AT504" s="44" t="s">
        <v>153</v>
      </c>
      <c r="AU504" s="44" t="s">
        <v>154</v>
      </c>
      <c r="AV504" s="44" t="s">
        <v>154</v>
      </c>
      <c r="AW504" s="44">
        <v>21162.5689002</v>
      </c>
      <c r="AX504" s="44" t="s">
        <v>1415</v>
      </c>
      <c r="AY504" s="44">
        <v>5813.192506800955</v>
      </c>
      <c r="AZ504" s="44">
        <v>809462.65115452302</v>
      </c>
    </row>
    <row r="505" spans="1:52" ht="12.75" customHeight="1" x14ac:dyDescent="0.25">
      <c r="A505" s="43">
        <v>504</v>
      </c>
      <c r="B505" s="43">
        <v>5307</v>
      </c>
      <c r="C505" s="43">
        <v>5307</v>
      </c>
      <c r="D505" s="44" t="s">
        <v>1416</v>
      </c>
      <c r="E505" s="44">
        <v>1233.4974590380725</v>
      </c>
      <c r="F505" s="44" t="s">
        <v>1417</v>
      </c>
      <c r="G505" s="44">
        <v>30878.904522699999</v>
      </c>
      <c r="H505" s="44" t="s">
        <v>1418</v>
      </c>
      <c r="I505" s="44">
        <v>30878.904611400001</v>
      </c>
      <c r="J505" s="43">
        <v>23062</v>
      </c>
      <c r="K505" s="44" t="s">
        <v>1418</v>
      </c>
      <c r="L505" s="44" t="s">
        <v>1418</v>
      </c>
      <c r="M505" s="44" t="s">
        <v>1</v>
      </c>
      <c r="N505" s="44" t="s">
        <v>145</v>
      </c>
      <c r="O505" s="44" t="s">
        <v>173</v>
      </c>
      <c r="P505" s="44" t="s">
        <v>1</v>
      </c>
      <c r="Q505" s="45">
        <v>40030</v>
      </c>
      <c r="R505" s="44" t="s">
        <v>168</v>
      </c>
      <c r="S505" s="44" t="s">
        <v>1</v>
      </c>
      <c r="T505" s="44" t="s">
        <v>1</v>
      </c>
      <c r="U505" s="44" t="s">
        <v>1</v>
      </c>
      <c r="V505" s="44" t="s">
        <v>1</v>
      </c>
      <c r="W505" s="44" t="s">
        <v>1</v>
      </c>
      <c r="X505" s="44">
        <v>0</v>
      </c>
      <c r="Y505" s="44">
        <v>0</v>
      </c>
      <c r="Z505" s="44">
        <v>0</v>
      </c>
      <c r="AA505" s="44">
        <v>0</v>
      </c>
      <c r="AB505" s="44">
        <v>0</v>
      </c>
      <c r="AC505" s="44">
        <v>0</v>
      </c>
      <c r="AD505" s="44">
        <v>0</v>
      </c>
      <c r="AE505" s="44">
        <v>0</v>
      </c>
      <c r="AF505" s="44">
        <v>0</v>
      </c>
      <c r="AG505" s="44" t="s">
        <v>1</v>
      </c>
      <c r="AH505" s="44" t="s">
        <v>1</v>
      </c>
      <c r="AI505" s="44" t="s">
        <v>1</v>
      </c>
      <c r="AJ505" s="44" t="s">
        <v>1</v>
      </c>
      <c r="AK505" s="44" t="s">
        <v>1</v>
      </c>
      <c r="AL505" s="44" t="s">
        <v>1</v>
      </c>
      <c r="AM505" s="44" t="s">
        <v>1</v>
      </c>
      <c r="AN505" s="44" t="s">
        <v>1</v>
      </c>
      <c r="AO505" s="44" t="s">
        <v>329</v>
      </c>
      <c r="AP505" s="44" t="s">
        <v>175</v>
      </c>
      <c r="AQ505" s="44" t="s">
        <v>583</v>
      </c>
      <c r="AR505" s="44" t="s">
        <v>1</v>
      </c>
      <c r="AS505" s="44" t="s">
        <v>152</v>
      </c>
      <c r="AT505" s="44" t="s">
        <v>153</v>
      </c>
      <c r="AU505" s="44" t="s">
        <v>154</v>
      </c>
      <c r="AV505" s="44" t="s">
        <v>154</v>
      </c>
      <c r="AW505" s="44">
        <v>30878.904611400001</v>
      </c>
      <c r="AX505" s="44" t="s">
        <v>1415</v>
      </c>
      <c r="AY505" s="44">
        <v>30878.904611427424</v>
      </c>
      <c r="AZ505" s="44">
        <v>53723138.241153084</v>
      </c>
    </row>
    <row r="506" spans="1:52" ht="12.75" customHeight="1" x14ac:dyDescent="0.25">
      <c r="A506" s="43">
        <v>505</v>
      </c>
      <c r="B506" s="43">
        <v>5520</v>
      </c>
      <c r="C506" s="43">
        <v>5520</v>
      </c>
      <c r="D506" s="44" t="s">
        <v>1419</v>
      </c>
      <c r="E506" s="44">
        <v>24.614761740464054</v>
      </c>
      <c r="F506" s="44" t="s">
        <v>1420</v>
      </c>
      <c r="G506" s="44">
        <v>10840.015123900001</v>
      </c>
      <c r="H506" s="44" t="s">
        <v>1421</v>
      </c>
      <c r="I506" s="44">
        <v>10840.015258400001</v>
      </c>
      <c r="J506" s="43">
        <v>23750</v>
      </c>
      <c r="K506" s="44" t="s">
        <v>1421</v>
      </c>
      <c r="L506" s="44" t="s">
        <v>1421</v>
      </c>
      <c r="M506" s="44" t="s">
        <v>1</v>
      </c>
      <c r="N506" s="44" t="s">
        <v>145</v>
      </c>
      <c r="O506" s="44" t="s">
        <v>619</v>
      </c>
      <c r="P506" s="44" t="s">
        <v>1</v>
      </c>
      <c r="Q506" s="45">
        <v>40030</v>
      </c>
      <c r="R506" s="44" t="s">
        <v>168</v>
      </c>
      <c r="S506" s="44" t="s">
        <v>1</v>
      </c>
      <c r="T506" s="44" t="s">
        <v>1</v>
      </c>
      <c r="U506" s="44" t="s">
        <v>1</v>
      </c>
      <c r="V506" s="44" t="s">
        <v>1</v>
      </c>
      <c r="W506" s="44" t="s">
        <v>1</v>
      </c>
      <c r="X506" s="44">
        <v>0</v>
      </c>
      <c r="Y506" s="44">
        <v>0</v>
      </c>
      <c r="Z506" s="44">
        <v>0</v>
      </c>
      <c r="AA506" s="44">
        <v>0</v>
      </c>
      <c r="AB506" s="44">
        <v>0</v>
      </c>
      <c r="AC506" s="44">
        <v>0</v>
      </c>
      <c r="AD506" s="44">
        <v>0</v>
      </c>
      <c r="AE506" s="44">
        <v>0</v>
      </c>
      <c r="AF506" s="44">
        <v>0</v>
      </c>
      <c r="AG506" s="44" t="s">
        <v>1</v>
      </c>
      <c r="AH506" s="44" t="s">
        <v>1</v>
      </c>
      <c r="AI506" s="44" t="s">
        <v>1</v>
      </c>
      <c r="AJ506" s="44" t="s">
        <v>1</v>
      </c>
      <c r="AK506" s="44" t="s">
        <v>1</v>
      </c>
      <c r="AL506" s="44" t="s">
        <v>1</v>
      </c>
      <c r="AM506" s="44" t="s">
        <v>1</v>
      </c>
      <c r="AN506" s="44" t="s">
        <v>1</v>
      </c>
      <c r="AO506" s="44" t="s">
        <v>287</v>
      </c>
      <c r="AP506" s="44" t="s">
        <v>162</v>
      </c>
      <c r="AQ506" s="44" t="s">
        <v>268</v>
      </c>
      <c r="AR506" s="44" t="s">
        <v>1</v>
      </c>
      <c r="AS506" s="44" t="s">
        <v>152</v>
      </c>
      <c r="AT506" s="44" t="s">
        <v>153</v>
      </c>
      <c r="AU506" s="44" t="s">
        <v>154</v>
      </c>
      <c r="AV506" s="44" t="s">
        <v>154</v>
      </c>
      <c r="AW506" s="44">
        <v>10840.015258400001</v>
      </c>
      <c r="AX506" s="44" t="s">
        <v>1415</v>
      </c>
      <c r="AY506" s="44">
        <v>9027.5686249465543</v>
      </c>
      <c r="AZ506" s="44">
        <v>1072071.7945323964</v>
      </c>
    </row>
    <row r="507" spans="1:52" ht="12.75" customHeight="1" x14ac:dyDescent="0.25">
      <c r="A507" s="43">
        <v>506</v>
      </c>
      <c r="B507" s="43">
        <v>7358</v>
      </c>
      <c r="C507" s="43">
        <v>7358</v>
      </c>
      <c r="D507" s="44" t="s">
        <v>1422</v>
      </c>
      <c r="E507" s="44">
        <v>159.71981752790759</v>
      </c>
      <c r="F507" s="44" t="s">
        <v>1423</v>
      </c>
      <c r="G507" s="44">
        <v>13220.9040348</v>
      </c>
      <c r="H507" s="44" t="s">
        <v>1424</v>
      </c>
      <c r="I507" s="44">
        <v>13220.903986400001</v>
      </c>
      <c r="J507" s="43">
        <v>23025</v>
      </c>
      <c r="K507" s="44" t="s">
        <v>1424</v>
      </c>
      <c r="L507" s="44" t="s">
        <v>1424</v>
      </c>
      <c r="M507" s="44" t="s">
        <v>1</v>
      </c>
      <c r="N507" s="44" t="s">
        <v>145</v>
      </c>
      <c r="O507" s="44" t="s">
        <v>173</v>
      </c>
      <c r="P507" s="44" t="s">
        <v>1</v>
      </c>
      <c r="Q507" s="45">
        <v>40030</v>
      </c>
      <c r="R507" s="44" t="s">
        <v>168</v>
      </c>
      <c r="S507" s="44" t="s">
        <v>1</v>
      </c>
      <c r="T507" s="44" t="s">
        <v>1</v>
      </c>
      <c r="U507" s="44" t="s">
        <v>1</v>
      </c>
      <c r="V507" s="44" t="s">
        <v>1</v>
      </c>
      <c r="W507" s="44" t="s">
        <v>1</v>
      </c>
      <c r="X507" s="44">
        <v>0</v>
      </c>
      <c r="Y507" s="44">
        <v>0</v>
      </c>
      <c r="Z507" s="44">
        <v>0</v>
      </c>
      <c r="AA507" s="44">
        <v>0</v>
      </c>
      <c r="AB507" s="44">
        <v>0</v>
      </c>
      <c r="AC507" s="44">
        <v>0</v>
      </c>
      <c r="AD507" s="44">
        <v>0</v>
      </c>
      <c r="AE507" s="44">
        <v>0</v>
      </c>
      <c r="AF507" s="44">
        <v>0</v>
      </c>
      <c r="AG507" s="44" t="s">
        <v>1</v>
      </c>
      <c r="AH507" s="44" t="s">
        <v>1</v>
      </c>
      <c r="AI507" s="44" t="s">
        <v>1</v>
      </c>
      <c r="AJ507" s="44" t="s">
        <v>1</v>
      </c>
      <c r="AK507" s="44" t="s">
        <v>1</v>
      </c>
      <c r="AL507" s="44" t="s">
        <v>1</v>
      </c>
      <c r="AM507" s="44" t="s">
        <v>1</v>
      </c>
      <c r="AN507" s="44" t="s">
        <v>1</v>
      </c>
      <c r="AO507" s="44" t="s">
        <v>311</v>
      </c>
      <c r="AP507" s="44" t="s">
        <v>175</v>
      </c>
      <c r="AQ507" s="44" t="s">
        <v>583</v>
      </c>
      <c r="AR507" s="44" t="s">
        <v>1</v>
      </c>
      <c r="AS507" s="44" t="s">
        <v>152</v>
      </c>
      <c r="AT507" s="44" t="s">
        <v>153</v>
      </c>
      <c r="AU507" s="44" t="s">
        <v>154</v>
      </c>
      <c r="AV507" s="44" t="s">
        <v>154</v>
      </c>
      <c r="AW507" s="44">
        <v>13220.903986400001</v>
      </c>
      <c r="AX507" s="44" t="s">
        <v>1415</v>
      </c>
      <c r="AY507" s="44">
        <v>13220.903986359837</v>
      </c>
      <c r="AZ507" s="44">
        <v>6956480.0320037603</v>
      </c>
    </row>
    <row r="508" spans="1:52" ht="12.75" customHeight="1" x14ac:dyDescent="0.25">
      <c r="A508" s="43">
        <v>507</v>
      </c>
      <c r="B508" s="43">
        <v>7364</v>
      </c>
      <c r="C508" s="43">
        <v>7364</v>
      </c>
      <c r="D508" s="44" t="s">
        <v>1425</v>
      </c>
      <c r="E508" s="44">
        <v>153.56434623224453</v>
      </c>
      <c r="F508" s="44" t="s">
        <v>1426</v>
      </c>
      <c r="G508" s="44">
        <v>12973.9532248</v>
      </c>
      <c r="H508" s="44" t="s">
        <v>1427</v>
      </c>
      <c r="I508" s="44">
        <v>12973.9536391</v>
      </c>
      <c r="J508" s="43">
        <v>23057</v>
      </c>
      <c r="K508" s="44" t="s">
        <v>1427</v>
      </c>
      <c r="L508" s="44" t="s">
        <v>1427</v>
      </c>
      <c r="M508" s="44" t="s">
        <v>1</v>
      </c>
      <c r="N508" s="44" t="s">
        <v>145</v>
      </c>
      <c r="O508" s="44" t="s">
        <v>173</v>
      </c>
      <c r="P508" s="44" t="s">
        <v>1</v>
      </c>
      <c r="Q508" s="45">
        <v>40030</v>
      </c>
      <c r="R508" s="44" t="s">
        <v>168</v>
      </c>
      <c r="S508" s="44" t="s">
        <v>1</v>
      </c>
      <c r="T508" s="44" t="s">
        <v>1</v>
      </c>
      <c r="U508" s="44" t="s">
        <v>1</v>
      </c>
      <c r="V508" s="44" t="s">
        <v>1</v>
      </c>
      <c r="W508" s="44" t="s">
        <v>1</v>
      </c>
      <c r="X508" s="44">
        <v>0</v>
      </c>
      <c r="Y508" s="44">
        <v>0</v>
      </c>
      <c r="Z508" s="44">
        <v>0</v>
      </c>
      <c r="AA508" s="44">
        <v>0</v>
      </c>
      <c r="AB508" s="44">
        <v>0</v>
      </c>
      <c r="AC508" s="44">
        <v>0</v>
      </c>
      <c r="AD508" s="44">
        <v>0</v>
      </c>
      <c r="AE508" s="44">
        <v>0</v>
      </c>
      <c r="AF508" s="44">
        <v>0</v>
      </c>
      <c r="AG508" s="44" t="s">
        <v>1</v>
      </c>
      <c r="AH508" s="44" t="s">
        <v>1</v>
      </c>
      <c r="AI508" s="44" t="s">
        <v>1</v>
      </c>
      <c r="AJ508" s="44" t="s">
        <v>1</v>
      </c>
      <c r="AK508" s="44" t="s">
        <v>1</v>
      </c>
      <c r="AL508" s="44" t="s">
        <v>1</v>
      </c>
      <c r="AM508" s="44" t="s">
        <v>1</v>
      </c>
      <c r="AN508" s="44" t="s">
        <v>1</v>
      </c>
      <c r="AO508" s="44" t="s">
        <v>228</v>
      </c>
      <c r="AP508" s="44" t="s">
        <v>175</v>
      </c>
      <c r="AQ508" s="44" t="s">
        <v>583</v>
      </c>
      <c r="AR508" s="44" t="s">
        <v>1</v>
      </c>
      <c r="AS508" s="44" t="s">
        <v>152</v>
      </c>
      <c r="AT508" s="44" t="s">
        <v>153</v>
      </c>
      <c r="AU508" s="44" t="s">
        <v>154</v>
      </c>
      <c r="AV508" s="44" t="s">
        <v>154</v>
      </c>
      <c r="AW508" s="44">
        <v>12973.9536391</v>
      </c>
      <c r="AX508" s="44" t="s">
        <v>1415</v>
      </c>
      <c r="AY508" s="44">
        <v>12973.953639088582</v>
      </c>
      <c r="AZ508" s="44">
        <v>6688429.5923932539</v>
      </c>
    </row>
    <row r="509" spans="1:52" ht="12.75" customHeight="1" x14ac:dyDescent="0.25">
      <c r="A509" s="43">
        <v>508</v>
      </c>
      <c r="B509" s="43">
        <v>24848</v>
      </c>
      <c r="C509" s="43">
        <v>24848</v>
      </c>
      <c r="D509" s="44" t="s">
        <v>1428</v>
      </c>
      <c r="E509" s="44">
        <v>40.301638809824915</v>
      </c>
      <c r="F509" s="44" t="s">
        <v>1429</v>
      </c>
      <c r="G509" s="44">
        <v>5299.7514006900001</v>
      </c>
      <c r="H509" s="44" t="s">
        <v>1430</v>
      </c>
      <c r="I509" s="44">
        <v>5299.7512972499999</v>
      </c>
      <c r="J509" s="43">
        <v>18596</v>
      </c>
      <c r="K509" s="44" t="s">
        <v>1430</v>
      </c>
      <c r="L509" s="44" t="s">
        <v>1430</v>
      </c>
      <c r="M509" s="44" t="s">
        <v>1</v>
      </c>
      <c r="N509" s="44" t="s">
        <v>145</v>
      </c>
      <c r="O509" s="44" t="s">
        <v>146</v>
      </c>
      <c r="P509" s="44" t="s">
        <v>1</v>
      </c>
      <c r="Q509" s="45">
        <v>40030</v>
      </c>
      <c r="R509" s="44" t="s">
        <v>168</v>
      </c>
      <c r="S509" s="44" t="s">
        <v>1</v>
      </c>
      <c r="T509" s="44" t="s">
        <v>1</v>
      </c>
      <c r="U509" s="44" t="s">
        <v>1</v>
      </c>
      <c r="V509" s="44" t="s">
        <v>1</v>
      </c>
      <c r="W509" s="44" t="s">
        <v>1</v>
      </c>
      <c r="X509" s="44">
        <v>0</v>
      </c>
      <c r="Y509" s="44">
        <v>0</v>
      </c>
      <c r="Z509" s="44">
        <v>0</v>
      </c>
      <c r="AA509" s="44">
        <v>0</v>
      </c>
      <c r="AB509" s="44">
        <v>0</v>
      </c>
      <c r="AC509" s="44">
        <v>0</v>
      </c>
      <c r="AD509" s="44">
        <v>0</v>
      </c>
      <c r="AE509" s="44">
        <v>0</v>
      </c>
      <c r="AF509" s="44">
        <v>0</v>
      </c>
      <c r="AG509" s="44" t="s">
        <v>1</v>
      </c>
      <c r="AH509" s="44" t="s">
        <v>1</v>
      </c>
      <c r="AI509" s="44" t="s">
        <v>1</v>
      </c>
      <c r="AJ509" s="44" t="s">
        <v>1</v>
      </c>
      <c r="AK509" s="44" t="s">
        <v>1</v>
      </c>
      <c r="AL509" s="44" t="s">
        <v>1</v>
      </c>
      <c r="AM509" s="44" t="s">
        <v>1</v>
      </c>
      <c r="AN509" s="44" t="s">
        <v>1</v>
      </c>
      <c r="AO509" s="44" t="s">
        <v>423</v>
      </c>
      <c r="AP509" s="44" t="s">
        <v>162</v>
      </c>
      <c r="AQ509" s="44" t="s">
        <v>583</v>
      </c>
      <c r="AR509" s="44" t="s">
        <v>1</v>
      </c>
      <c r="AS509" s="44" t="s">
        <v>152</v>
      </c>
      <c r="AT509" s="44" t="s">
        <v>153</v>
      </c>
      <c r="AU509" s="44" t="s">
        <v>154</v>
      </c>
      <c r="AV509" s="44" t="s">
        <v>154</v>
      </c>
      <c r="AW509" s="44">
        <v>5299.7512972499999</v>
      </c>
      <c r="AX509" s="44" t="s">
        <v>1415</v>
      </c>
      <c r="AY509" s="44">
        <v>5299.7512972466302</v>
      </c>
      <c r="AZ509" s="44">
        <v>1755318.1933303666</v>
      </c>
    </row>
    <row r="510" spans="1:52" ht="12.75" customHeight="1" x14ac:dyDescent="0.25">
      <c r="A510" s="43">
        <v>509</v>
      </c>
      <c r="B510" s="43">
        <v>26194</v>
      </c>
      <c r="C510" s="43">
        <v>26194</v>
      </c>
      <c r="D510" s="44" t="s">
        <v>616</v>
      </c>
      <c r="E510" s="44">
        <v>113.78346724566464</v>
      </c>
      <c r="F510" s="44" t="s">
        <v>617</v>
      </c>
      <c r="G510" s="44">
        <v>21059.415368099999</v>
      </c>
      <c r="H510" s="44" t="s">
        <v>618</v>
      </c>
      <c r="I510" s="44">
        <v>21059.415206099999</v>
      </c>
      <c r="J510" s="43">
        <v>23775</v>
      </c>
      <c r="K510" s="44" t="s">
        <v>618</v>
      </c>
      <c r="L510" s="44" t="s">
        <v>618</v>
      </c>
      <c r="M510" s="44" t="s">
        <v>1</v>
      </c>
      <c r="N510" s="44" t="s">
        <v>145</v>
      </c>
      <c r="O510" s="44" t="s">
        <v>619</v>
      </c>
      <c r="P510" s="44" t="s">
        <v>1</v>
      </c>
      <c r="Q510" s="45">
        <v>40030</v>
      </c>
      <c r="R510" s="44" t="s">
        <v>168</v>
      </c>
      <c r="S510" s="44" t="s">
        <v>1</v>
      </c>
      <c r="T510" s="44" t="s">
        <v>1</v>
      </c>
      <c r="U510" s="44" t="s">
        <v>1</v>
      </c>
      <c r="V510" s="44" t="s">
        <v>1</v>
      </c>
      <c r="W510" s="44" t="s">
        <v>1</v>
      </c>
      <c r="X510" s="44">
        <v>0</v>
      </c>
      <c r="Y510" s="44">
        <v>0</v>
      </c>
      <c r="Z510" s="44">
        <v>0</v>
      </c>
      <c r="AA510" s="44">
        <v>0</v>
      </c>
      <c r="AB510" s="44">
        <v>0</v>
      </c>
      <c r="AC510" s="44">
        <v>0</v>
      </c>
      <c r="AD510" s="44">
        <v>0</v>
      </c>
      <c r="AE510" s="44">
        <v>0</v>
      </c>
      <c r="AF510" s="44">
        <v>0</v>
      </c>
      <c r="AG510" s="44" t="s">
        <v>1</v>
      </c>
      <c r="AH510" s="44" t="s">
        <v>1</v>
      </c>
      <c r="AI510" s="44" t="s">
        <v>1</v>
      </c>
      <c r="AJ510" s="44" t="s">
        <v>1</v>
      </c>
      <c r="AK510" s="44" t="s">
        <v>1</v>
      </c>
      <c r="AL510" s="44" t="s">
        <v>1</v>
      </c>
      <c r="AM510" s="44" t="s">
        <v>1</v>
      </c>
      <c r="AN510" s="44" t="s">
        <v>1</v>
      </c>
      <c r="AO510" s="44" t="s">
        <v>356</v>
      </c>
      <c r="AP510" s="44" t="s">
        <v>175</v>
      </c>
      <c r="AQ510" s="44" t="s">
        <v>268</v>
      </c>
      <c r="AR510" s="44" t="s">
        <v>1</v>
      </c>
      <c r="AS510" s="44" t="s">
        <v>152</v>
      </c>
      <c r="AT510" s="44" t="s">
        <v>153</v>
      </c>
      <c r="AU510" s="44" t="s">
        <v>154</v>
      </c>
      <c r="AV510" s="44" t="s">
        <v>154</v>
      </c>
      <c r="AW510" s="44">
        <v>21059.415206099999</v>
      </c>
      <c r="AX510" s="44" t="s">
        <v>1415</v>
      </c>
      <c r="AY510" s="44">
        <v>9070.1182544405747</v>
      </c>
      <c r="AZ510" s="44">
        <v>4955776.2174057327</v>
      </c>
    </row>
    <row r="511" spans="1:52" ht="12.75" customHeight="1" x14ac:dyDescent="0.25">
      <c r="A511" s="43">
        <v>510</v>
      </c>
      <c r="B511" s="43">
        <v>26467</v>
      </c>
      <c r="C511" s="43">
        <v>26467</v>
      </c>
      <c r="D511" s="44" t="s">
        <v>620</v>
      </c>
      <c r="E511" s="44">
        <v>1146.4357419625594</v>
      </c>
      <c r="F511" s="44" t="s">
        <v>621</v>
      </c>
      <c r="G511" s="44">
        <v>30538.403654199999</v>
      </c>
      <c r="H511" s="44" t="s">
        <v>622</v>
      </c>
      <c r="I511" s="44">
        <v>30538.403723899999</v>
      </c>
      <c r="J511" s="43">
        <v>23065</v>
      </c>
      <c r="K511" s="44" t="s">
        <v>622</v>
      </c>
      <c r="L511" s="44" t="s">
        <v>622</v>
      </c>
      <c r="M511" s="44" t="s">
        <v>1</v>
      </c>
      <c r="N511" s="44" t="s">
        <v>145</v>
      </c>
      <c r="O511" s="44" t="s">
        <v>173</v>
      </c>
      <c r="P511" s="44" t="s">
        <v>1</v>
      </c>
      <c r="Q511" s="45">
        <v>40030</v>
      </c>
      <c r="R511" s="44" t="s">
        <v>168</v>
      </c>
      <c r="S511" s="44" t="s">
        <v>1</v>
      </c>
      <c r="T511" s="44" t="s">
        <v>1</v>
      </c>
      <c r="U511" s="44" t="s">
        <v>1</v>
      </c>
      <c r="V511" s="44" t="s">
        <v>1</v>
      </c>
      <c r="W511" s="44" t="s">
        <v>1</v>
      </c>
      <c r="X511" s="44">
        <v>0</v>
      </c>
      <c r="Y511" s="44">
        <v>0</v>
      </c>
      <c r="Z511" s="44">
        <v>0</v>
      </c>
      <c r="AA511" s="44">
        <v>0</v>
      </c>
      <c r="AB511" s="44">
        <v>0</v>
      </c>
      <c r="AC511" s="44">
        <v>0</v>
      </c>
      <c r="AD511" s="44">
        <v>0</v>
      </c>
      <c r="AE511" s="44">
        <v>0</v>
      </c>
      <c r="AF511" s="44">
        <v>0</v>
      </c>
      <c r="AG511" s="44" t="s">
        <v>1</v>
      </c>
      <c r="AH511" s="44" t="s">
        <v>1</v>
      </c>
      <c r="AI511" s="44" t="s">
        <v>1</v>
      </c>
      <c r="AJ511" s="44" t="s">
        <v>1</v>
      </c>
      <c r="AK511" s="44" t="s">
        <v>1</v>
      </c>
      <c r="AL511" s="44" t="s">
        <v>1</v>
      </c>
      <c r="AM511" s="44" t="s">
        <v>1</v>
      </c>
      <c r="AN511" s="44" t="s">
        <v>1</v>
      </c>
      <c r="AO511" s="44" t="s">
        <v>183</v>
      </c>
      <c r="AP511" s="44" t="s">
        <v>175</v>
      </c>
      <c r="AQ511" s="44" t="s">
        <v>583</v>
      </c>
      <c r="AR511" s="44" t="s">
        <v>1</v>
      </c>
      <c r="AS511" s="44" t="s">
        <v>152</v>
      </c>
      <c r="AT511" s="44" t="s">
        <v>153</v>
      </c>
      <c r="AU511" s="44" t="s">
        <v>154</v>
      </c>
      <c r="AV511" s="44" t="s">
        <v>154</v>
      </c>
      <c r="AW511" s="44">
        <v>30538.403723899999</v>
      </c>
      <c r="AX511" s="44" t="s">
        <v>1415</v>
      </c>
      <c r="AY511" s="44">
        <v>29783.789484200694</v>
      </c>
      <c r="AZ511" s="44">
        <v>49931781.632384911</v>
      </c>
    </row>
    <row r="512" spans="1:52" ht="12.75" customHeight="1" x14ac:dyDescent="0.25">
      <c r="A512" s="43">
        <v>511</v>
      </c>
      <c r="B512" s="43">
        <v>26481</v>
      </c>
      <c r="C512" s="43">
        <v>26481</v>
      </c>
      <c r="D512" s="44" t="s">
        <v>1431</v>
      </c>
      <c r="E512" s="44">
        <v>460.9829072610857</v>
      </c>
      <c r="F512" s="44" t="s">
        <v>1432</v>
      </c>
      <c r="G512" s="44">
        <v>21162.525078300001</v>
      </c>
      <c r="H512" s="44" t="s">
        <v>1433</v>
      </c>
      <c r="I512" s="44">
        <v>21162.525239499999</v>
      </c>
      <c r="J512" s="43">
        <v>23503</v>
      </c>
      <c r="K512" s="44" t="s">
        <v>1433</v>
      </c>
      <c r="L512" s="44" t="s">
        <v>1433</v>
      </c>
      <c r="M512" s="44" t="s">
        <v>1</v>
      </c>
      <c r="N512" s="44" t="s">
        <v>145</v>
      </c>
      <c r="O512" s="44" t="s">
        <v>619</v>
      </c>
      <c r="P512" s="44" t="s">
        <v>1</v>
      </c>
      <c r="Q512" s="45">
        <v>40030</v>
      </c>
      <c r="R512" s="44" t="s">
        <v>168</v>
      </c>
      <c r="S512" s="44" t="s">
        <v>1</v>
      </c>
      <c r="T512" s="44" t="s">
        <v>1</v>
      </c>
      <c r="U512" s="44" t="s">
        <v>1</v>
      </c>
      <c r="V512" s="44" t="s">
        <v>1</v>
      </c>
      <c r="W512" s="44" t="s">
        <v>1</v>
      </c>
      <c r="X512" s="44">
        <v>0</v>
      </c>
      <c r="Y512" s="44">
        <v>0</v>
      </c>
      <c r="Z512" s="44">
        <v>0</v>
      </c>
      <c r="AA512" s="44">
        <v>0</v>
      </c>
      <c r="AB512" s="44">
        <v>0</v>
      </c>
      <c r="AC512" s="44">
        <v>0</v>
      </c>
      <c r="AD512" s="44">
        <v>0</v>
      </c>
      <c r="AE512" s="44">
        <v>0</v>
      </c>
      <c r="AF512" s="44">
        <v>0</v>
      </c>
      <c r="AG512" s="44" t="s">
        <v>1</v>
      </c>
      <c r="AH512" s="44" t="s">
        <v>1</v>
      </c>
      <c r="AI512" s="44" t="s">
        <v>1</v>
      </c>
      <c r="AJ512" s="44" t="s">
        <v>1</v>
      </c>
      <c r="AK512" s="44" t="s">
        <v>1</v>
      </c>
      <c r="AL512" s="44" t="s">
        <v>1</v>
      </c>
      <c r="AM512" s="44" t="s">
        <v>1</v>
      </c>
      <c r="AN512" s="44" t="s">
        <v>1</v>
      </c>
      <c r="AO512" s="44" t="s">
        <v>179</v>
      </c>
      <c r="AP512" s="44" t="s">
        <v>175</v>
      </c>
      <c r="AQ512" s="44" t="s">
        <v>268</v>
      </c>
      <c r="AR512" s="44" t="s">
        <v>1</v>
      </c>
      <c r="AS512" s="44" t="s">
        <v>152</v>
      </c>
      <c r="AT512" s="44" t="s">
        <v>153</v>
      </c>
      <c r="AU512" s="44" t="s">
        <v>154</v>
      </c>
      <c r="AV512" s="44" t="s">
        <v>154</v>
      </c>
      <c r="AW512" s="44">
        <v>21162.525239499999</v>
      </c>
      <c r="AX512" s="44" t="s">
        <v>1415</v>
      </c>
      <c r="AY512" s="44">
        <v>17996.539162178342</v>
      </c>
      <c r="AZ512" s="44">
        <v>20077710.78614888</v>
      </c>
    </row>
    <row r="513" spans="1:52" ht="12.75" customHeight="1" x14ac:dyDescent="0.25">
      <c r="A513" s="43">
        <v>512</v>
      </c>
      <c r="B513" s="43">
        <v>27664</v>
      </c>
      <c r="C513" s="43">
        <v>27664</v>
      </c>
      <c r="D513" s="44" t="s">
        <v>1434</v>
      </c>
      <c r="E513" s="44">
        <v>387.8534081271801</v>
      </c>
      <c r="F513" s="44" t="s">
        <v>1435</v>
      </c>
      <c r="G513" s="44">
        <v>20881.215655799999</v>
      </c>
      <c r="H513" s="44" t="s">
        <v>1436</v>
      </c>
      <c r="I513" s="44">
        <v>20881.215574999998</v>
      </c>
      <c r="J513" s="43">
        <v>23500</v>
      </c>
      <c r="K513" s="44" t="s">
        <v>1436</v>
      </c>
      <c r="L513" s="44" t="s">
        <v>1436</v>
      </c>
      <c r="M513" s="44" t="s">
        <v>1</v>
      </c>
      <c r="N513" s="44" t="s">
        <v>145</v>
      </c>
      <c r="O513" s="44" t="s">
        <v>619</v>
      </c>
      <c r="P513" s="44" t="s">
        <v>1</v>
      </c>
      <c r="Q513" s="45">
        <v>40030</v>
      </c>
      <c r="R513" s="44" t="s">
        <v>168</v>
      </c>
      <c r="S513" s="44" t="s">
        <v>1</v>
      </c>
      <c r="T513" s="44" t="s">
        <v>1</v>
      </c>
      <c r="U513" s="44" t="s">
        <v>1</v>
      </c>
      <c r="V513" s="44" t="s">
        <v>1</v>
      </c>
      <c r="W513" s="44" t="s">
        <v>1</v>
      </c>
      <c r="X513" s="44">
        <v>0</v>
      </c>
      <c r="Y513" s="44">
        <v>0</v>
      </c>
      <c r="Z513" s="44">
        <v>0</v>
      </c>
      <c r="AA513" s="44">
        <v>0</v>
      </c>
      <c r="AB513" s="44">
        <v>0</v>
      </c>
      <c r="AC513" s="44">
        <v>0</v>
      </c>
      <c r="AD513" s="44">
        <v>0</v>
      </c>
      <c r="AE513" s="44">
        <v>0</v>
      </c>
      <c r="AF513" s="44">
        <v>0</v>
      </c>
      <c r="AG513" s="44" t="s">
        <v>1</v>
      </c>
      <c r="AH513" s="44" t="s">
        <v>1</v>
      </c>
      <c r="AI513" s="44" t="s">
        <v>1</v>
      </c>
      <c r="AJ513" s="44" t="s">
        <v>1</v>
      </c>
      <c r="AK513" s="44" t="s">
        <v>1</v>
      </c>
      <c r="AL513" s="44" t="s">
        <v>1</v>
      </c>
      <c r="AM513" s="44" t="s">
        <v>1</v>
      </c>
      <c r="AN513" s="44" t="s">
        <v>1</v>
      </c>
      <c r="AO513" s="44" t="s">
        <v>195</v>
      </c>
      <c r="AP513" s="44" t="s">
        <v>175</v>
      </c>
      <c r="AQ513" s="44" t="s">
        <v>268</v>
      </c>
      <c r="AR513" s="44" t="s">
        <v>1</v>
      </c>
      <c r="AS513" s="44" t="s">
        <v>152</v>
      </c>
      <c r="AT513" s="44" t="s">
        <v>153</v>
      </c>
      <c r="AU513" s="44" t="s">
        <v>154</v>
      </c>
      <c r="AV513" s="44" t="s">
        <v>154</v>
      </c>
      <c r="AW513" s="44">
        <v>20881.215574999998</v>
      </c>
      <c r="AX513" s="44" t="s">
        <v>1415</v>
      </c>
      <c r="AY513" s="44">
        <v>18835.762498661203</v>
      </c>
      <c r="AZ513" s="44">
        <v>16892668.960072249</v>
      </c>
    </row>
    <row r="514" spans="1:52" ht="12.75" customHeight="1" x14ac:dyDescent="0.25">
      <c r="A514" s="43">
        <v>513</v>
      </c>
      <c r="B514" s="43">
        <v>28344</v>
      </c>
      <c r="C514" s="43">
        <v>28344</v>
      </c>
      <c r="D514" s="44" t="s">
        <v>626</v>
      </c>
      <c r="E514" s="44">
        <v>272.08132755175291</v>
      </c>
      <c r="F514" s="44" t="s">
        <v>627</v>
      </c>
      <c r="G514" s="44">
        <v>30633.178154599998</v>
      </c>
      <c r="H514" s="44" t="s">
        <v>628</v>
      </c>
      <c r="I514" s="44">
        <v>30633.178015199999</v>
      </c>
      <c r="J514" s="43">
        <v>23066</v>
      </c>
      <c r="K514" s="44" t="s">
        <v>628</v>
      </c>
      <c r="L514" s="44" t="s">
        <v>628</v>
      </c>
      <c r="M514" s="44" t="s">
        <v>1</v>
      </c>
      <c r="N514" s="44" t="s">
        <v>145</v>
      </c>
      <c r="O514" s="44" t="s">
        <v>173</v>
      </c>
      <c r="P514" s="44" t="s">
        <v>1</v>
      </c>
      <c r="Q514" s="45">
        <v>40030</v>
      </c>
      <c r="R514" s="44" t="s">
        <v>168</v>
      </c>
      <c r="S514" s="44" t="s">
        <v>1</v>
      </c>
      <c r="T514" s="44" t="s">
        <v>1</v>
      </c>
      <c r="U514" s="44" t="s">
        <v>1</v>
      </c>
      <c r="V514" s="44" t="s">
        <v>1</v>
      </c>
      <c r="W514" s="44" t="s">
        <v>1</v>
      </c>
      <c r="X514" s="44">
        <v>0</v>
      </c>
      <c r="Y514" s="44">
        <v>0</v>
      </c>
      <c r="Z514" s="44">
        <v>0</v>
      </c>
      <c r="AA514" s="44">
        <v>0</v>
      </c>
      <c r="AB514" s="44">
        <v>0</v>
      </c>
      <c r="AC514" s="44">
        <v>0</v>
      </c>
      <c r="AD514" s="44">
        <v>0</v>
      </c>
      <c r="AE514" s="44">
        <v>0</v>
      </c>
      <c r="AF514" s="44">
        <v>0</v>
      </c>
      <c r="AG514" s="44" t="s">
        <v>1</v>
      </c>
      <c r="AH514" s="44" t="s">
        <v>1</v>
      </c>
      <c r="AI514" s="44" t="s">
        <v>1</v>
      </c>
      <c r="AJ514" s="44" t="s">
        <v>1</v>
      </c>
      <c r="AK514" s="44" t="s">
        <v>1</v>
      </c>
      <c r="AL514" s="44" t="s">
        <v>1</v>
      </c>
      <c r="AM514" s="44" t="s">
        <v>1</v>
      </c>
      <c r="AN514" s="44" t="s">
        <v>1</v>
      </c>
      <c r="AO514" s="44" t="s">
        <v>304</v>
      </c>
      <c r="AP514" s="44" t="s">
        <v>175</v>
      </c>
      <c r="AQ514" s="44" t="s">
        <v>583</v>
      </c>
      <c r="AR514" s="44" t="s">
        <v>1</v>
      </c>
      <c r="AS514" s="44" t="s">
        <v>152</v>
      </c>
      <c r="AT514" s="44" t="s">
        <v>153</v>
      </c>
      <c r="AU514" s="44" t="s">
        <v>154</v>
      </c>
      <c r="AV514" s="44" t="s">
        <v>154</v>
      </c>
      <c r="AW514" s="44">
        <v>30633.178015199999</v>
      </c>
      <c r="AX514" s="44" t="s">
        <v>1415</v>
      </c>
      <c r="AY514" s="44">
        <v>18223.351667507482</v>
      </c>
      <c r="AZ514" s="44">
        <v>11851657.430664619</v>
      </c>
    </row>
    <row r="515" spans="1:52" ht="12.75" customHeight="1" x14ac:dyDescent="0.25">
      <c r="A515" s="43">
        <v>514</v>
      </c>
      <c r="B515" s="43">
        <v>29250</v>
      </c>
      <c r="C515" s="43">
        <v>29250</v>
      </c>
      <c r="D515" s="44" t="s">
        <v>1437</v>
      </c>
      <c r="E515" s="44">
        <v>38.974505181590352</v>
      </c>
      <c r="F515" s="44" t="s">
        <v>1438</v>
      </c>
      <c r="G515" s="44">
        <v>5212.00679227</v>
      </c>
      <c r="H515" s="44" t="s">
        <v>1439</v>
      </c>
      <c r="I515" s="44">
        <v>5212.0067060399997</v>
      </c>
      <c r="J515" s="43">
        <v>18595</v>
      </c>
      <c r="K515" s="44" t="s">
        <v>1439</v>
      </c>
      <c r="L515" s="44" t="s">
        <v>1439</v>
      </c>
      <c r="M515" s="44" t="s">
        <v>1</v>
      </c>
      <c r="N515" s="44" t="s">
        <v>145</v>
      </c>
      <c r="O515" s="44" t="s">
        <v>146</v>
      </c>
      <c r="P515" s="44" t="s">
        <v>1</v>
      </c>
      <c r="Q515" s="45">
        <v>40030</v>
      </c>
      <c r="R515" s="44" t="s">
        <v>168</v>
      </c>
      <c r="S515" s="44" t="s">
        <v>1</v>
      </c>
      <c r="T515" s="44" t="s">
        <v>1</v>
      </c>
      <c r="U515" s="44" t="s">
        <v>1</v>
      </c>
      <c r="V515" s="44" t="s">
        <v>1</v>
      </c>
      <c r="W515" s="44" t="s">
        <v>1</v>
      </c>
      <c r="X515" s="44">
        <v>0</v>
      </c>
      <c r="Y515" s="44">
        <v>0</v>
      </c>
      <c r="Z515" s="44">
        <v>0</v>
      </c>
      <c r="AA515" s="44">
        <v>0</v>
      </c>
      <c r="AB515" s="44">
        <v>0</v>
      </c>
      <c r="AC515" s="44">
        <v>0</v>
      </c>
      <c r="AD515" s="44">
        <v>0</v>
      </c>
      <c r="AE515" s="44">
        <v>0</v>
      </c>
      <c r="AF515" s="44">
        <v>0</v>
      </c>
      <c r="AG515" s="44" t="s">
        <v>1</v>
      </c>
      <c r="AH515" s="44" t="s">
        <v>1</v>
      </c>
      <c r="AI515" s="44" t="s">
        <v>1</v>
      </c>
      <c r="AJ515" s="44" t="s">
        <v>1</v>
      </c>
      <c r="AK515" s="44" t="s">
        <v>1</v>
      </c>
      <c r="AL515" s="44" t="s">
        <v>1</v>
      </c>
      <c r="AM515" s="44" t="s">
        <v>1</v>
      </c>
      <c r="AN515" s="44" t="s">
        <v>1</v>
      </c>
      <c r="AO515" s="44" t="s">
        <v>423</v>
      </c>
      <c r="AP515" s="44" t="s">
        <v>162</v>
      </c>
      <c r="AQ515" s="44" t="s">
        <v>583</v>
      </c>
      <c r="AR515" s="44" t="s">
        <v>1</v>
      </c>
      <c r="AS515" s="44" t="s">
        <v>152</v>
      </c>
      <c r="AT515" s="44" t="s">
        <v>153</v>
      </c>
      <c r="AU515" s="44" t="s">
        <v>154</v>
      </c>
      <c r="AV515" s="44" t="s">
        <v>154</v>
      </c>
      <c r="AW515" s="44">
        <v>5212.0067060399997</v>
      </c>
      <c r="AX515" s="44" t="s">
        <v>1415</v>
      </c>
      <c r="AY515" s="44">
        <v>5212.0067060404554</v>
      </c>
      <c r="AZ515" s="44">
        <v>1697524.1224923017</v>
      </c>
    </row>
    <row r="516" spans="1:52" ht="12.75" customHeight="1" x14ac:dyDescent="0.25">
      <c r="A516" s="43">
        <v>515</v>
      </c>
      <c r="B516" s="43">
        <v>31498</v>
      </c>
      <c r="C516" s="43">
        <v>31498</v>
      </c>
      <c r="D516" s="44" t="s">
        <v>1440</v>
      </c>
      <c r="E516" s="44">
        <v>443.9966910007476</v>
      </c>
      <c r="F516" s="44" t="s">
        <v>1441</v>
      </c>
      <c r="G516" s="44">
        <v>20592.057605599999</v>
      </c>
      <c r="H516" s="44" t="s">
        <v>1442</v>
      </c>
      <c r="I516" s="44">
        <v>20592.0576965</v>
      </c>
      <c r="J516" s="43">
        <v>20455</v>
      </c>
      <c r="K516" s="44" t="s">
        <v>1442</v>
      </c>
      <c r="L516" s="44" t="s">
        <v>1442</v>
      </c>
      <c r="M516" s="44" t="s">
        <v>1</v>
      </c>
      <c r="N516" s="44" t="s">
        <v>145</v>
      </c>
      <c r="O516" s="44" t="s">
        <v>860</v>
      </c>
      <c r="P516" s="44" t="s">
        <v>1</v>
      </c>
      <c r="Q516" s="45">
        <v>40030</v>
      </c>
      <c r="R516" s="44" t="s">
        <v>168</v>
      </c>
      <c r="S516" s="44" t="s">
        <v>1</v>
      </c>
      <c r="T516" s="44" t="s">
        <v>1</v>
      </c>
      <c r="U516" s="44" t="s">
        <v>1</v>
      </c>
      <c r="V516" s="44" t="s">
        <v>1</v>
      </c>
      <c r="W516" s="44" t="s">
        <v>1</v>
      </c>
      <c r="X516" s="44">
        <v>0</v>
      </c>
      <c r="Y516" s="44">
        <v>0</v>
      </c>
      <c r="Z516" s="44">
        <v>0</v>
      </c>
      <c r="AA516" s="44">
        <v>0</v>
      </c>
      <c r="AB516" s="44">
        <v>0</v>
      </c>
      <c r="AC516" s="44">
        <v>0</v>
      </c>
      <c r="AD516" s="44">
        <v>0</v>
      </c>
      <c r="AE516" s="44">
        <v>0</v>
      </c>
      <c r="AF516" s="44">
        <v>0</v>
      </c>
      <c r="AG516" s="44" t="s">
        <v>1</v>
      </c>
      <c r="AH516" s="44" t="s">
        <v>1</v>
      </c>
      <c r="AI516" s="44" t="s">
        <v>1</v>
      </c>
      <c r="AJ516" s="44" t="s">
        <v>1</v>
      </c>
      <c r="AK516" s="44" t="s">
        <v>1</v>
      </c>
      <c r="AL516" s="44" t="s">
        <v>1</v>
      </c>
      <c r="AM516" s="44" t="s">
        <v>1</v>
      </c>
      <c r="AN516" s="44" t="s">
        <v>1</v>
      </c>
      <c r="AO516" s="44" t="s">
        <v>179</v>
      </c>
      <c r="AP516" s="44" t="s">
        <v>162</v>
      </c>
      <c r="AQ516" s="44" t="s">
        <v>268</v>
      </c>
      <c r="AR516" s="44" t="s">
        <v>1</v>
      </c>
      <c r="AS516" s="44" t="s">
        <v>152</v>
      </c>
      <c r="AT516" s="44" t="s">
        <v>153</v>
      </c>
      <c r="AU516" s="44" t="s">
        <v>154</v>
      </c>
      <c r="AV516" s="44" t="s">
        <v>154</v>
      </c>
      <c r="AW516" s="44">
        <v>20592.0576965</v>
      </c>
      <c r="AX516" s="44" t="s">
        <v>1415</v>
      </c>
      <c r="AY516" s="44">
        <v>18741.103203312934</v>
      </c>
      <c r="AZ516" s="44">
        <v>19337758.600754667</v>
      </c>
    </row>
    <row r="517" spans="1:52" ht="12.75" customHeight="1" x14ac:dyDescent="0.25">
      <c r="A517" s="43">
        <v>516</v>
      </c>
      <c r="B517" s="43">
        <v>33410</v>
      </c>
      <c r="C517" s="43">
        <v>33410</v>
      </c>
      <c r="D517" s="44" t="s">
        <v>647</v>
      </c>
      <c r="E517" s="44">
        <v>41.550367332037496</v>
      </c>
      <c r="F517" s="44" t="s">
        <v>648</v>
      </c>
      <c r="G517" s="44">
        <v>16083.155614699999</v>
      </c>
      <c r="H517" s="44" t="s">
        <v>649</v>
      </c>
      <c r="I517" s="44">
        <v>16083.155629000001</v>
      </c>
      <c r="J517" s="43">
        <v>23028</v>
      </c>
      <c r="K517" s="44" t="s">
        <v>649</v>
      </c>
      <c r="L517" s="44" t="s">
        <v>649</v>
      </c>
      <c r="M517" s="44" t="s">
        <v>1</v>
      </c>
      <c r="N517" s="44" t="s">
        <v>145</v>
      </c>
      <c r="O517" s="44" t="s">
        <v>173</v>
      </c>
      <c r="P517" s="44" t="s">
        <v>1</v>
      </c>
      <c r="Q517" s="45">
        <v>40030</v>
      </c>
      <c r="R517" s="44" t="s">
        <v>168</v>
      </c>
      <c r="S517" s="44" t="s">
        <v>1</v>
      </c>
      <c r="T517" s="44" t="s">
        <v>1</v>
      </c>
      <c r="U517" s="44" t="s">
        <v>1</v>
      </c>
      <c r="V517" s="44" t="s">
        <v>1</v>
      </c>
      <c r="W517" s="44" t="s">
        <v>1</v>
      </c>
      <c r="X517" s="44">
        <v>0</v>
      </c>
      <c r="Y517" s="44">
        <v>0</v>
      </c>
      <c r="Z517" s="44">
        <v>0</v>
      </c>
      <c r="AA517" s="44">
        <v>0</v>
      </c>
      <c r="AB517" s="44">
        <v>0</v>
      </c>
      <c r="AC517" s="44">
        <v>0</v>
      </c>
      <c r="AD517" s="44">
        <v>0</v>
      </c>
      <c r="AE517" s="44">
        <v>0</v>
      </c>
      <c r="AF517" s="44">
        <v>0</v>
      </c>
      <c r="AG517" s="44" t="s">
        <v>1</v>
      </c>
      <c r="AH517" s="44" t="s">
        <v>1</v>
      </c>
      <c r="AI517" s="44" t="s">
        <v>1</v>
      </c>
      <c r="AJ517" s="44" t="s">
        <v>1</v>
      </c>
      <c r="AK517" s="44" t="s">
        <v>1</v>
      </c>
      <c r="AL517" s="44" t="s">
        <v>1</v>
      </c>
      <c r="AM517" s="44" t="s">
        <v>1</v>
      </c>
      <c r="AN517" s="44" t="s">
        <v>1</v>
      </c>
      <c r="AO517" s="44" t="s">
        <v>149</v>
      </c>
      <c r="AP517" s="44" t="s">
        <v>175</v>
      </c>
      <c r="AQ517" s="44" t="s">
        <v>583</v>
      </c>
      <c r="AR517" s="44" t="s">
        <v>1</v>
      </c>
      <c r="AS517" s="44" t="s">
        <v>152</v>
      </c>
      <c r="AT517" s="44" t="s">
        <v>153</v>
      </c>
      <c r="AU517" s="44" t="s">
        <v>154</v>
      </c>
      <c r="AV517" s="44" t="s">
        <v>154</v>
      </c>
      <c r="AW517" s="44">
        <v>16083.155629000001</v>
      </c>
      <c r="AX517" s="44" t="s">
        <v>1415</v>
      </c>
      <c r="AY517" s="44">
        <v>9935.6883919109187</v>
      </c>
      <c r="AZ517" s="44">
        <v>1809695.6339339509</v>
      </c>
    </row>
    <row r="518" spans="1:52" ht="12.75" customHeight="1" x14ac:dyDescent="0.25">
      <c r="A518" s="43">
        <v>517</v>
      </c>
      <c r="B518" s="43">
        <v>34070</v>
      </c>
      <c r="C518" s="43">
        <v>34070</v>
      </c>
      <c r="D518" s="44" t="s">
        <v>1443</v>
      </c>
      <c r="E518" s="44">
        <v>532.19598282713491</v>
      </c>
      <c r="F518" s="44" t="s">
        <v>1444</v>
      </c>
      <c r="G518" s="44">
        <v>21109.591289600001</v>
      </c>
      <c r="H518" s="44" t="s">
        <v>1445</v>
      </c>
      <c r="I518" s="44">
        <v>21109.591311100001</v>
      </c>
      <c r="J518" s="43">
        <v>20460</v>
      </c>
      <c r="K518" s="44" t="s">
        <v>1445</v>
      </c>
      <c r="L518" s="44" t="s">
        <v>1445</v>
      </c>
      <c r="M518" s="44" t="s">
        <v>1</v>
      </c>
      <c r="N518" s="44" t="s">
        <v>145</v>
      </c>
      <c r="O518" s="44" t="s">
        <v>860</v>
      </c>
      <c r="P518" s="44" t="s">
        <v>1</v>
      </c>
      <c r="Q518" s="45">
        <v>40030</v>
      </c>
      <c r="R518" s="44" t="s">
        <v>168</v>
      </c>
      <c r="S518" s="44" t="s">
        <v>1</v>
      </c>
      <c r="T518" s="44" t="s">
        <v>1</v>
      </c>
      <c r="U518" s="44" t="s">
        <v>1</v>
      </c>
      <c r="V518" s="44" t="s">
        <v>1</v>
      </c>
      <c r="W518" s="44" t="s">
        <v>1</v>
      </c>
      <c r="X518" s="44">
        <v>0</v>
      </c>
      <c r="Y518" s="44">
        <v>0</v>
      </c>
      <c r="Z518" s="44">
        <v>0</v>
      </c>
      <c r="AA518" s="44">
        <v>0</v>
      </c>
      <c r="AB518" s="44">
        <v>0</v>
      </c>
      <c r="AC518" s="44">
        <v>0</v>
      </c>
      <c r="AD518" s="44">
        <v>0</v>
      </c>
      <c r="AE518" s="44">
        <v>0</v>
      </c>
      <c r="AF518" s="44">
        <v>0</v>
      </c>
      <c r="AG518" s="44" t="s">
        <v>1</v>
      </c>
      <c r="AH518" s="44" t="s">
        <v>1</v>
      </c>
      <c r="AI518" s="44" t="s">
        <v>1</v>
      </c>
      <c r="AJ518" s="44" t="s">
        <v>1</v>
      </c>
      <c r="AK518" s="44" t="s">
        <v>1</v>
      </c>
      <c r="AL518" s="44" t="s">
        <v>1</v>
      </c>
      <c r="AM518" s="44" t="s">
        <v>1</v>
      </c>
      <c r="AN518" s="44" t="s">
        <v>1</v>
      </c>
      <c r="AO518" s="44" t="s">
        <v>211</v>
      </c>
      <c r="AP518" s="44" t="s">
        <v>162</v>
      </c>
      <c r="AQ518" s="44" t="s">
        <v>268</v>
      </c>
      <c r="AR518" s="44" t="s">
        <v>1</v>
      </c>
      <c r="AS518" s="44" t="s">
        <v>152</v>
      </c>
      <c r="AT518" s="44" t="s">
        <v>153</v>
      </c>
      <c r="AU518" s="44" t="s">
        <v>154</v>
      </c>
      <c r="AV518" s="44" t="s">
        <v>154</v>
      </c>
      <c r="AW518" s="44">
        <v>21109.591311100001</v>
      </c>
      <c r="AX518" s="44" t="s">
        <v>1415</v>
      </c>
      <c r="AY518" s="44">
        <v>19038.391924345342</v>
      </c>
      <c r="AZ518" s="44">
        <v>23179650.973358061</v>
      </c>
    </row>
    <row r="519" spans="1:52" ht="12.75" customHeight="1" x14ac:dyDescent="0.25">
      <c r="A519" s="43">
        <v>518</v>
      </c>
      <c r="B519" s="43">
        <v>35953</v>
      </c>
      <c r="C519" s="43">
        <v>35953</v>
      </c>
      <c r="D519" s="44" t="s">
        <v>1446</v>
      </c>
      <c r="E519" s="44">
        <v>122.79589880534519</v>
      </c>
      <c r="F519" s="44" t="s">
        <v>1447</v>
      </c>
      <c r="G519" s="44">
        <v>20622.672783499998</v>
      </c>
      <c r="H519" s="44" t="s">
        <v>1448</v>
      </c>
      <c r="I519" s="44">
        <v>20622.672234500002</v>
      </c>
      <c r="J519" s="43">
        <v>20454</v>
      </c>
      <c r="K519" s="44" t="s">
        <v>1448</v>
      </c>
      <c r="L519" s="44" t="s">
        <v>1448</v>
      </c>
      <c r="M519" s="44" t="s">
        <v>1</v>
      </c>
      <c r="N519" s="44" t="s">
        <v>145</v>
      </c>
      <c r="O519" s="44" t="s">
        <v>860</v>
      </c>
      <c r="P519" s="44" t="s">
        <v>1</v>
      </c>
      <c r="Q519" s="45">
        <v>40030</v>
      </c>
      <c r="R519" s="44" t="s">
        <v>168</v>
      </c>
      <c r="S519" s="44" t="s">
        <v>1</v>
      </c>
      <c r="T519" s="44" t="s">
        <v>1</v>
      </c>
      <c r="U519" s="44" t="s">
        <v>1</v>
      </c>
      <c r="V519" s="44" t="s">
        <v>1</v>
      </c>
      <c r="W519" s="44" t="s">
        <v>1</v>
      </c>
      <c r="X519" s="44">
        <v>0</v>
      </c>
      <c r="Y519" s="44">
        <v>0</v>
      </c>
      <c r="Z519" s="44">
        <v>0</v>
      </c>
      <c r="AA519" s="44">
        <v>0</v>
      </c>
      <c r="AB519" s="44">
        <v>0</v>
      </c>
      <c r="AC519" s="44">
        <v>0</v>
      </c>
      <c r="AD519" s="44">
        <v>0</v>
      </c>
      <c r="AE519" s="44">
        <v>0</v>
      </c>
      <c r="AF519" s="44">
        <v>0</v>
      </c>
      <c r="AG519" s="44" t="s">
        <v>1</v>
      </c>
      <c r="AH519" s="44" t="s">
        <v>1</v>
      </c>
      <c r="AI519" s="44" t="s">
        <v>1</v>
      </c>
      <c r="AJ519" s="44" t="s">
        <v>1</v>
      </c>
      <c r="AK519" s="44" t="s">
        <v>1</v>
      </c>
      <c r="AL519" s="44" t="s">
        <v>1</v>
      </c>
      <c r="AM519" s="44" t="s">
        <v>1</v>
      </c>
      <c r="AN519" s="44" t="s">
        <v>1</v>
      </c>
      <c r="AO519" s="44" t="s">
        <v>319</v>
      </c>
      <c r="AP519" s="44" t="s">
        <v>162</v>
      </c>
      <c r="AQ519" s="44" t="s">
        <v>268</v>
      </c>
      <c r="AR519" s="44" t="s">
        <v>1</v>
      </c>
      <c r="AS519" s="44" t="s">
        <v>152</v>
      </c>
      <c r="AT519" s="44" t="s">
        <v>153</v>
      </c>
      <c r="AU519" s="44" t="s">
        <v>154</v>
      </c>
      <c r="AV519" s="44" t="s">
        <v>154</v>
      </c>
      <c r="AW519" s="44">
        <v>20622.672234500002</v>
      </c>
      <c r="AX519" s="44" t="s">
        <v>1415</v>
      </c>
      <c r="AY519" s="44">
        <v>10221.897823713789</v>
      </c>
      <c r="AZ519" s="44">
        <v>5348218.7768997382</v>
      </c>
    </row>
    <row r="520" spans="1:52" ht="12.75" customHeight="1" x14ac:dyDescent="0.25">
      <c r="A520" s="43">
        <v>519</v>
      </c>
      <c r="B520" s="43">
        <v>37263</v>
      </c>
      <c r="C520" s="43">
        <v>37263</v>
      </c>
      <c r="D520" s="44" t="s">
        <v>1449</v>
      </c>
      <c r="E520" s="44">
        <v>84.867069974512191</v>
      </c>
      <c r="F520" s="44" t="s">
        <v>1450</v>
      </c>
      <c r="G520" s="44">
        <v>8098.4214084300002</v>
      </c>
      <c r="H520" s="44" t="s">
        <v>1451</v>
      </c>
      <c r="I520" s="44">
        <v>8098.4219878000004</v>
      </c>
      <c r="J520" s="43">
        <v>17765</v>
      </c>
      <c r="K520" s="44" t="s">
        <v>1451</v>
      </c>
      <c r="L520" s="44" t="s">
        <v>1451</v>
      </c>
      <c r="M520" s="44" t="s">
        <v>1</v>
      </c>
      <c r="N520" s="44" t="s">
        <v>145</v>
      </c>
      <c r="O520" s="44" t="s">
        <v>146</v>
      </c>
      <c r="P520" s="44" t="s">
        <v>1</v>
      </c>
      <c r="Q520" s="45">
        <v>40030</v>
      </c>
      <c r="R520" s="44" t="s">
        <v>168</v>
      </c>
      <c r="S520" s="44" t="s">
        <v>1</v>
      </c>
      <c r="T520" s="44" t="s">
        <v>1</v>
      </c>
      <c r="U520" s="44" t="s">
        <v>1</v>
      </c>
      <c r="V520" s="44" t="s">
        <v>1</v>
      </c>
      <c r="W520" s="44" t="s">
        <v>1</v>
      </c>
      <c r="X520" s="44">
        <v>0</v>
      </c>
      <c r="Y520" s="44">
        <v>0</v>
      </c>
      <c r="Z520" s="44">
        <v>0</v>
      </c>
      <c r="AA520" s="44">
        <v>0</v>
      </c>
      <c r="AB520" s="44">
        <v>0</v>
      </c>
      <c r="AC520" s="44">
        <v>0</v>
      </c>
      <c r="AD520" s="44">
        <v>0</v>
      </c>
      <c r="AE520" s="44">
        <v>0</v>
      </c>
      <c r="AF520" s="44">
        <v>0</v>
      </c>
      <c r="AG520" s="44" t="s">
        <v>1</v>
      </c>
      <c r="AH520" s="44" t="s">
        <v>1</v>
      </c>
      <c r="AI520" s="44" t="s">
        <v>1</v>
      </c>
      <c r="AJ520" s="44" t="s">
        <v>1</v>
      </c>
      <c r="AK520" s="44" t="s">
        <v>1</v>
      </c>
      <c r="AL520" s="44" t="s">
        <v>1</v>
      </c>
      <c r="AM520" s="44" t="s">
        <v>1</v>
      </c>
      <c r="AN520" s="44" t="s">
        <v>1</v>
      </c>
      <c r="AO520" s="44" t="s">
        <v>187</v>
      </c>
      <c r="AP520" s="44" t="s">
        <v>162</v>
      </c>
      <c r="AQ520" s="44" t="s">
        <v>583</v>
      </c>
      <c r="AR520" s="44" t="s">
        <v>1</v>
      </c>
      <c r="AS520" s="44" t="s">
        <v>152</v>
      </c>
      <c r="AT520" s="44" t="s">
        <v>153</v>
      </c>
      <c r="AU520" s="44" t="s">
        <v>154</v>
      </c>
      <c r="AV520" s="44" t="s">
        <v>154</v>
      </c>
      <c r="AW520" s="44">
        <v>8098.4219878000004</v>
      </c>
      <c r="AX520" s="44" t="s">
        <v>1415</v>
      </c>
      <c r="AY520" s="44">
        <v>8098.4219877963487</v>
      </c>
      <c r="AZ520" s="44">
        <v>3696339.8005096586</v>
      </c>
    </row>
    <row r="521" spans="1:52" ht="12.75" customHeight="1" x14ac:dyDescent="0.25">
      <c r="A521" s="43">
        <v>520</v>
      </c>
      <c r="B521" s="43">
        <v>38896</v>
      </c>
      <c r="C521" s="43">
        <v>38896</v>
      </c>
      <c r="D521" s="44" t="s">
        <v>1452</v>
      </c>
      <c r="E521" s="44">
        <v>590.45290611647772</v>
      </c>
      <c r="F521" s="44" t="s">
        <v>1453</v>
      </c>
      <c r="G521" s="44">
        <v>21186.3788833</v>
      </c>
      <c r="H521" s="44" t="s">
        <v>1454</v>
      </c>
      <c r="I521" s="44">
        <v>21186.3790997</v>
      </c>
      <c r="J521" s="43">
        <v>23753</v>
      </c>
      <c r="K521" s="44" t="s">
        <v>1454</v>
      </c>
      <c r="L521" s="44" t="s">
        <v>1454</v>
      </c>
      <c r="M521" s="44" t="s">
        <v>1</v>
      </c>
      <c r="N521" s="44" t="s">
        <v>145</v>
      </c>
      <c r="O521" s="44" t="s">
        <v>619</v>
      </c>
      <c r="P521" s="44" t="s">
        <v>1</v>
      </c>
      <c r="Q521" s="45">
        <v>40030</v>
      </c>
      <c r="R521" s="44" t="s">
        <v>168</v>
      </c>
      <c r="S521" s="44" t="s">
        <v>1</v>
      </c>
      <c r="T521" s="44" t="s">
        <v>1</v>
      </c>
      <c r="U521" s="44" t="s">
        <v>1</v>
      </c>
      <c r="V521" s="44" t="s">
        <v>1</v>
      </c>
      <c r="W521" s="44" t="s">
        <v>1</v>
      </c>
      <c r="X521" s="44">
        <v>0</v>
      </c>
      <c r="Y521" s="44">
        <v>0</v>
      </c>
      <c r="Z521" s="44">
        <v>0</v>
      </c>
      <c r="AA521" s="44">
        <v>0</v>
      </c>
      <c r="AB521" s="44">
        <v>0</v>
      </c>
      <c r="AC521" s="44">
        <v>0</v>
      </c>
      <c r="AD521" s="44">
        <v>0</v>
      </c>
      <c r="AE521" s="44">
        <v>0</v>
      </c>
      <c r="AF521" s="44">
        <v>0</v>
      </c>
      <c r="AG521" s="44" t="s">
        <v>1</v>
      </c>
      <c r="AH521" s="44" t="s">
        <v>1</v>
      </c>
      <c r="AI521" s="44" t="s">
        <v>1</v>
      </c>
      <c r="AJ521" s="44" t="s">
        <v>1</v>
      </c>
      <c r="AK521" s="44" t="s">
        <v>1</v>
      </c>
      <c r="AL521" s="44" t="s">
        <v>1</v>
      </c>
      <c r="AM521" s="44" t="s">
        <v>1</v>
      </c>
      <c r="AN521" s="44" t="s">
        <v>1</v>
      </c>
      <c r="AO521" s="44" t="s">
        <v>204</v>
      </c>
      <c r="AP521" s="44" t="s">
        <v>175</v>
      </c>
      <c r="AQ521" s="44" t="s">
        <v>268</v>
      </c>
      <c r="AR521" s="44" t="s">
        <v>1</v>
      </c>
      <c r="AS521" s="44" t="s">
        <v>152</v>
      </c>
      <c r="AT521" s="44" t="s">
        <v>153</v>
      </c>
      <c r="AU521" s="44" t="s">
        <v>154</v>
      </c>
      <c r="AV521" s="44" t="s">
        <v>154</v>
      </c>
      <c r="AW521" s="44">
        <v>21186.3790997</v>
      </c>
      <c r="AX521" s="44" t="s">
        <v>1415</v>
      </c>
      <c r="AY521" s="44">
        <v>20690.735204640252</v>
      </c>
      <c r="AZ521" s="44">
        <v>25716796.162689745</v>
      </c>
    </row>
    <row r="522" spans="1:52" ht="12.75" customHeight="1" x14ac:dyDescent="0.25">
      <c r="A522" s="43">
        <v>521</v>
      </c>
      <c r="B522" s="43">
        <v>41585</v>
      </c>
      <c r="C522" s="43">
        <v>41585</v>
      </c>
      <c r="D522" s="44" t="s">
        <v>1455</v>
      </c>
      <c r="E522" s="44">
        <v>39.270489558305684</v>
      </c>
      <c r="F522" s="44" t="s">
        <v>1456</v>
      </c>
      <c r="G522" s="44">
        <v>5232.3305105400004</v>
      </c>
      <c r="H522" s="44" t="s">
        <v>1457</v>
      </c>
      <c r="I522" s="44">
        <v>5232.33000025</v>
      </c>
      <c r="J522" s="43">
        <v>17762</v>
      </c>
      <c r="K522" s="44" t="s">
        <v>1457</v>
      </c>
      <c r="L522" s="44" t="s">
        <v>1457</v>
      </c>
      <c r="M522" s="44" t="s">
        <v>1</v>
      </c>
      <c r="N522" s="44" t="s">
        <v>145</v>
      </c>
      <c r="O522" s="44" t="s">
        <v>146</v>
      </c>
      <c r="P522" s="44" t="s">
        <v>1</v>
      </c>
      <c r="Q522" s="45">
        <v>40030</v>
      </c>
      <c r="R522" s="44" t="s">
        <v>168</v>
      </c>
      <c r="S522" s="44" t="s">
        <v>1</v>
      </c>
      <c r="T522" s="44" t="s">
        <v>1</v>
      </c>
      <c r="U522" s="44" t="s">
        <v>1</v>
      </c>
      <c r="V522" s="44" t="s">
        <v>1</v>
      </c>
      <c r="W522" s="44" t="s">
        <v>1</v>
      </c>
      <c r="X522" s="44">
        <v>0</v>
      </c>
      <c r="Y522" s="44">
        <v>0</v>
      </c>
      <c r="Z522" s="44">
        <v>0</v>
      </c>
      <c r="AA522" s="44">
        <v>0</v>
      </c>
      <c r="AB522" s="44">
        <v>0</v>
      </c>
      <c r="AC522" s="44">
        <v>0</v>
      </c>
      <c r="AD522" s="44">
        <v>0</v>
      </c>
      <c r="AE522" s="44">
        <v>0</v>
      </c>
      <c r="AF522" s="44">
        <v>0</v>
      </c>
      <c r="AG522" s="44" t="s">
        <v>1</v>
      </c>
      <c r="AH522" s="44" t="s">
        <v>1</v>
      </c>
      <c r="AI522" s="44" t="s">
        <v>1</v>
      </c>
      <c r="AJ522" s="44" t="s">
        <v>1</v>
      </c>
      <c r="AK522" s="44" t="s">
        <v>1</v>
      </c>
      <c r="AL522" s="44" t="s">
        <v>1</v>
      </c>
      <c r="AM522" s="44" t="s">
        <v>1</v>
      </c>
      <c r="AN522" s="44" t="s">
        <v>1</v>
      </c>
      <c r="AO522" s="44" t="s">
        <v>211</v>
      </c>
      <c r="AP522" s="44" t="s">
        <v>162</v>
      </c>
      <c r="AQ522" s="44" t="s">
        <v>583</v>
      </c>
      <c r="AR522" s="44" t="s">
        <v>1</v>
      </c>
      <c r="AS522" s="44" t="s">
        <v>152</v>
      </c>
      <c r="AT522" s="44" t="s">
        <v>153</v>
      </c>
      <c r="AU522" s="44" t="s">
        <v>154</v>
      </c>
      <c r="AV522" s="44" t="s">
        <v>154</v>
      </c>
      <c r="AW522" s="44">
        <v>5232.33000025</v>
      </c>
      <c r="AX522" s="44" t="s">
        <v>1415</v>
      </c>
      <c r="AY522" s="44">
        <v>5232.3300002526685</v>
      </c>
      <c r="AZ522" s="44">
        <v>1710409.9399699571</v>
      </c>
    </row>
    <row r="523" spans="1:52" ht="12.75" customHeight="1" x14ac:dyDescent="0.25">
      <c r="A523" s="43">
        <v>522</v>
      </c>
      <c r="B523" s="43">
        <v>41588</v>
      </c>
      <c r="C523" s="43">
        <v>41588</v>
      </c>
      <c r="D523" s="44" t="s">
        <v>1458</v>
      </c>
      <c r="E523" s="44">
        <v>78.743281547550239</v>
      </c>
      <c r="F523" s="44" t="s">
        <v>1459</v>
      </c>
      <c r="G523" s="44">
        <v>7872.62495786</v>
      </c>
      <c r="H523" s="44" t="s">
        <v>1460</v>
      </c>
      <c r="I523" s="44">
        <v>7872.6249386500003</v>
      </c>
      <c r="J523" s="43">
        <v>17789</v>
      </c>
      <c r="K523" s="44" t="s">
        <v>1460</v>
      </c>
      <c r="L523" s="44" t="s">
        <v>1460</v>
      </c>
      <c r="M523" s="44" t="s">
        <v>1</v>
      </c>
      <c r="N523" s="44" t="s">
        <v>145</v>
      </c>
      <c r="O523" s="44" t="s">
        <v>146</v>
      </c>
      <c r="P523" s="44" t="s">
        <v>1</v>
      </c>
      <c r="Q523" s="45">
        <v>40030</v>
      </c>
      <c r="R523" s="44" t="s">
        <v>168</v>
      </c>
      <c r="S523" s="44" t="s">
        <v>1</v>
      </c>
      <c r="T523" s="44" t="s">
        <v>1</v>
      </c>
      <c r="U523" s="44" t="s">
        <v>1</v>
      </c>
      <c r="V523" s="44" t="s">
        <v>1</v>
      </c>
      <c r="W523" s="44" t="s">
        <v>1</v>
      </c>
      <c r="X523" s="44">
        <v>0</v>
      </c>
      <c r="Y523" s="44">
        <v>0</v>
      </c>
      <c r="Z523" s="44">
        <v>0</v>
      </c>
      <c r="AA523" s="44">
        <v>0</v>
      </c>
      <c r="AB523" s="44">
        <v>0</v>
      </c>
      <c r="AC523" s="44">
        <v>0</v>
      </c>
      <c r="AD523" s="44">
        <v>0</v>
      </c>
      <c r="AE523" s="44">
        <v>0</v>
      </c>
      <c r="AF523" s="44">
        <v>0</v>
      </c>
      <c r="AG523" s="44" t="s">
        <v>1</v>
      </c>
      <c r="AH523" s="44" t="s">
        <v>1</v>
      </c>
      <c r="AI523" s="44" t="s">
        <v>1</v>
      </c>
      <c r="AJ523" s="44" t="s">
        <v>1</v>
      </c>
      <c r="AK523" s="44" t="s">
        <v>1</v>
      </c>
      <c r="AL523" s="44" t="s">
        <v>1</v>
      </c>
      <c r="AM523" s="44" t="s">
        <v>1</v>
      </c>
      <c r="AN523" s="44" t="s">
        <v>1</v>
      </c>
      <c r="AO523" s="44" t="s">
        <v>423</v>
      </c>
      <c r="AP523" s="44" t="s">
        <v>162</v>
      </c>
      <c r="AQ523" s="44" t="s">
        <v>583</v>
      </c>
      <c r="AR523" s="44" t="s">
        <v>1</v>
      </c>
      <c r="AS523" s="44" t="s">
        <v>152</v>
      </c>
      <c r="AT523" s="44" t="s">
        <v>153</v>
      </c>
      <c r="AU523" s="44" t="s">
        <v>154</v>
      </c>
      <c r="AV523" s="44" t="s">
        <v>154</v>
      </c>
      <c r="AW523" s="44">
        <v>7872.6249386500003</v>
      </c>
      <c r="AX523" s="44" t="s">
        <v>1415</v>
      </c>
      <c r="AY523" s="44">
        <v>7872.624938645954</v>
      </c>
      <c r="AZ523" s="44">
        <v>3429631.2011951595</v>
      </c>
    </row>
    <row r="524" spans="1:52" ht="12.75" customHeight="1" x14ac:dyDescent="0.25">
      <c r="A524" s="43">
        <v>523</v>
      </c>
      <c r="B524" s="43">
        <v>41708</v>
      </c>
      <c r="C524" s="43">
        <v>41708</v>
      </c>
      <c r="D524" s="44" t="s">
        <v>662</v>
      </c>
      <c r="E524" s="44">
        <v>55.98932707965993</v>
      </c>
      <c r="F524" s="44" t="s">
        <v>663</v>
      </c>
      <c r="G524" s="44">
        <v>13247.2059758</v>
      </c>
      <c r="H524" s="44" t="s">
        <v>664</v>
      </c>
      <c r="I524" s="44">
        <v>13247.2062503</v>
      </c>
      <c r="J524" s="43">
        <v>22800</v>
      </c>
      <c r="K524" s="44" t="s">
        <v>664</v>
      </c>
      <c r="L524" s="44" t="s">
        <v>664</v>
      </c>
      <c r="M524" s="44" t="s">
        <v>1</v>
      </c>
      <c r="N524" s="44" t="s">
        <v>145</v>
      </c>
      <c r="O524" s="44" t="s">
        <v>173</v>
      </c>
      <c r="P524" s="44" t="s">
        <v>1</v>
      </c>
      <c r="Q524" s="45">
        <v>40030</v>
      </c>
      <c r="R524" s="44" t="s">
        <v>168</v>
      </c>
      <c r="S524" s="44" t="s">
        <v>1</v>
      </c>
      <c r="T524" s="44" t="s">
        <v>1</v>
      </c>
      <c r="U524" s="44" t="s">
        <v>1</v>
      </c>
      <c r="V524" s="44" t="s">
        <v>1</v>
      </c>
      <c r="W524" s="44" t="s">
        <v>1</v>
      </c>
      <c r="X524" s="44">
        <v>0</v>
      </c>
      <c r="Y524" s="44">
        <v>0</v>
      </c>
      <c r="Z524" s="44">
        <v>0</v>
      </c>
      <c r="AA524" s="44">
        <v>0</v>
      </c>
      <c r="AB524" s="44">
        <v>0</v>
      </c>
      <c r="AC524" s="44">
        <v>0</v>
      </c>
      <c r="AD524" s="44">
        <v>0</v>
      </c>
      <c r="AE524" s="44">
        <v>0</v>
      </c>
      <c r="AF524" s="44">
        <v>0</v>
      </c>
      <c r="AG524" s="44" t="s">
        <v>1</v>
      </c>
      <c r="AH524" s="44" t="s">
        <v>1</v>
      </c>
      <c r="AI524" s="44" t="s">
        <v>1</v>
      </c>
      <c r="AJ524" s="44" t="s">
        <v>1</v>
      </c>
      <c r="AK524" s="44" t="s">
        <v>1</v>
      </c>
      <c r="AL524" s="44" t="s">
        <v>1</v>
      </c>
      <c r="AM524" s="44" t="s">
        <v>1</v>
      </c>
      <c r="AN524" s="44" t="s">
        <v>1</v>
      </c>
      <c r="AO524" s="44" t="s">
        <v>174</v>
      </c>
      <c r="AP524" s="44" t="s">
        <v>175</v>
      </c>
      <c r="AQ524" s="44" t="s">
        <v>583</v>
      </c>
      <c r="AR524" s="44" t="s">
        <v>1</v>
      </c>
      <c r="AS524" s="44" t="s">
        <v>152</v>
      </c>
      <c r="AT524" s="44" t="s">
        <v>153</v>
      </c>
      <c r="AU524" s="44" t="s">
        <v>154</v>
      </c>
      <c r="AV524" s="44" t="s">
        <v>154</v>
      </c>
      <c r="AW524" s="44">
        <v>13247.2062503</v>
      </c>
      <c r="AX524" s="44" t="s">
        <v>1415</v>
      </c>
      <c r="AY524" s="44">
        <v>7369.9287212819354</v>
      </c>
      <c r="AZ524" s="44">
        <v>2438558.5872006719</v>
      </c>
    </row>
    <row r="525" spans="1:52" ht="12.75" customHeight="1" x14ac:dyDescent="0.25">
      <c r="A525" s="43">
        <v>524</v>
      </c>
      <c r="B525" s="43">
        <v>622</v>
      </c>
      <c r="C525" s="43">
        <v>622</v>
      </c>
      <c r="D525" s="44" t="s">
        <v>1461</v>
      </c>
      <c r="E525" s="44">
        <v>140.25089937301536</v>
      </c>
      <c r="F525" s="44" t="s">
        <v>1462</v>
      </c>
      <c r="G525" s="44">
        <v>21137.804516600001</v>
      </c>
      <c r="H525" s="44" t="s">
        <v>1463</v>
      </c>
      <c r="I525" s="44">
        <v>21137.8046163</v>
      </c>
      <c r="J525" s="43">
        <v>20443</v>
      </c>
      <c r="K525" s="44" t="s">
        <v>1463</v>
      </c>
      <c r="L525" s="44" t="s">
        <v>1463</v>
      </c>
      <c r="M525" s="44" t="s">
        <v>1</v>
      </c>
      <c r="N525" s="44" t="s">
        <v>145</v>
      </c>
      <c r="O525" s="44" t="s">
        <v>860</v>
      </c>
      <c r="P525" s="44" t="s">
        <v>1</v>
      </c>
      <c r="Q525" s="45">
        <v>40030</v>
      </c>
      <c r="R525" s="44" t="s">
        <v>168</v>
      </c>
      <c r="S525" s="44" t="s">
        <v>1</v>
      </c>
      <c r="T525" s="44" t="s">
        <v>1</v>
      </c>
      <c r="U525" s="44" t="s">
        <v>1</v>
      </c>
      <c r="V525" s="44" t="s">
        <v>1</v>
      </c>
      <c r="W525" s="44" t="s">
        <v>1</v>
      </c>
      <c r="X525" s="44">
        <v>0</v>
      </c>
      <c r="Y525" s="44">
        <v>0</v>
      </c>
      <c r="Z525" s="44">
        <v>0</v>
      </c>
      <c r="AA525" s="44">
        <v>0</v>
      </c>
      <c r="AB525" s="44">
        <v>0</v>
      </c>
      <c r="AC525" s="44">
        <v>0</v>
      </c>
      <c r="AD525" s="44">
        <v>0</v>
      </c>
      <c r="AE525" s="44">
        <v>0</v>
      </c>
      <c r="AF525" s="44">
        <v>0</v>
      </c>
      <c r="AG525" s="44" t="s">
        <v>1</v>
      </c>
      <c r="AH525" s="44" t="s">
        <v>1</v>
      </c>
      <c r="AI525" s="44" t="s">
        <v>1</v>
      </c>
      <c r="AJ525" s="44" t="s">
        <v>1</v>
      </c>
      <c r="AK525" s="44" t="s">
        <v>1</v>
      </c>
      <c r="AL525" s="44" t="s">
        <v>1</v>
      </c>
      <c r="AM525" s="44" t="s">
        <v>1</v>
      </c>
      <c r="AN525" s="44" t="s">
        <v>1</v>
      </c>
      <c r="AO525" s="44" t="s">
        <v>329</v>
      </c>
      <c r="AP525" s="44" t="s">
        <v>162</v>
      </c>
      <c r="AQ525" s="44" t="s">
        <v>268</v>
      </c>
      <c r="AR525" s="44" t="s">
        <v>1</v>
      </c>
      <c r="AS525" s="44" t="s">
        <v>152</v>
      </c>
      <c r="AT525" s="44" t="s">
        <v>153</v>
      </c>
      <c r="AU525" s="44" t="s">
        <v>154</v>
      </c>
      <c r="AV525" s="44" t="s">
        <v>154</v>
      </c>
      <c r="AW525" s="44">
        <v>21137.8046163</v>
      </c>
      <c r="AX525" s="44" t="s">
        <v>1464</v>
      </c>
      <c r="AY525" s="44">
        <v>13870.888522599351</v>
      </c>
      <c r="AZ525" s="44">
        <v>6108625.518341274</v>
      </c>
    </row>
    <row r="526" spans="1:52" ht="12.75" customHeight="1" x14ac:dyDescent="0.25">
      <c r="A526" s="43">
        <v>525</v>
      </c>
      <c r="B526" s="43">
        <v>623</v>
      </c>
      <c r="C526" s="43">
        <v>623</v>
      </c>
      <c r="D526" s="44" t="s">
        <v>1465</v>
      </c>
      <c r="E526" s="44">
        <v>629.46740499540851</v>
      </c>
      <c r="F526" s="44" t="s">
        <v>1466</v>
      </c>
      <c r="G526" s="44">
        <v>20944.538716800002</v>
      </c>
      <c r="H526" s="44" t="s">
        <v>1467</v>
      </c>
      <c r="I526" s="44">
        <v>20944.5386292</v>
      </c>
      <c r="J526" s="43">
        <v>20444</v>
      </c>
      <c r="K526" s="44" t="s">
        <v>1467</v>
      </c>
      <c r="L526" s="44" t="s">
        <v>1467</v>
      </c>
      <c r="M526" s="44" t="s">
        <v>1</v>
      </c>
      <c r="N526" s="44" t="s">
        <v>145</v>
      </c>
      <c r="O526" s="44" t="s">
        <v>860</v>
      </c>
      <c r="P526" s="44" t="s">
        <v>1</v>
      </c>
      <c r="Q526" s="45">
        <v>40030</v>
      </c>
      <c r="R526" s="44" t="s">
        <v>168</v>
      </c>
      <c r="S526" s="44" t="s">
        <v>1</v>
      </c>
      <c r="T526" s="44" t="s">
        <v>1</v>
      </c>
      <c r="U526" s="44" t="s">
        <v>1</v>
      </c>
      <c r="V526" s="44" t="s">
        <v>1</v>
      </c>
      <c r="W526" s="44" t="s">
        <v>1</v>
      </c>
      <c r="X526" s="44">
        <v>0</v>
      </c>
      <c r="Y526" s="44">
        <v>0</v>
      </c>
      <c r="Z526" s="44">
        <v>0</v>
      </c>
      <c r="AA526" s="44">
        <v>0</v>
      </c>
      <c r="AB526" s="44">
        <v>0</v>
      </c>
      <c r="AC526" s="44">
        <v>0</v>
      </c>
      <c r="AD526" s="44">
        <v>0</v>
      </c>
      <c r="AE526" s="44">
        <v>0</v>
      </c>
      <c r="AF526" s="44">
        <v>0</v>
      </c>
      <c r="AG526" s="44" t="s">
        <v>1</v>
      </c>
      <c r="AH526" s="44" t="s">
        <v>1</v>
      </c>
      <c r="AI526" s="44" t="s">
        <v>1</v>
      </c>
      <c r="AJ526" s="44" t="s">
        <v>1</v>
      </c>
      <c r="AK526" s="44" t="s">
        <v>1</v>
      </c>
      <c r="AL526" s="44" t="s">
        <v>1</v>
      </c>
      <c r="AM526" s="44" t="s">
        <v>1</v>
      </c>
      <c r="AN526" s="44" t="s">
        <v>1</v>
      </c>
      <c r="AO526" s="44" t="s">
        <v>260</v>
      </c>
      <c r="AP526" s="44" t="s">
        <v>162</v>
      </c>
      <c r="AQ526" s="44" t="s">
        <v>268</v>
      </c>
      <c r="AR526" s="44" t="s">
        <v>1</v>
      </c>
      <c r="AS526" s="44" t="s">
        <v>152</v>
      </c>
      <c r="AT526" s="44" t="s">
        <v>153</v>
      </c>
      <c r="AU526" s="44" t="s">
        <v>154</v>
      </c>
      <c r="AV526" s="44" t="s">
        <v>154</v>
      </c>
      <c r="AW526" s="44">
        <v>20944.5386292</v>
      </c>
      <c r="AX526" s="44" t="s">
        <v>1464</v>
      </c>
      <c r="AY526" s="44">
        <v>20944.538629150244</v>
      </c>
      <c r="AZ526" s="44">
        <v>27416284.142808959</v>
      </c>
    </row>
    <row r="527" spans="1:52" ht="12.75" customHeight="1" x14ac:dyDescent="0.25">
      <c r="A527" s="43">
        <v>526</v>
      </c>
      <c r="B527" s="43">
        <v>8159</v>
      </c>
      <c r="C527" s="43">
        <v>8159</v>
      </c>
      <c r="D527" s="44" t="s">
        <v>953</v>
      </c>
      <c r="E527" s="44">
        <v>401.94952253721294</v>
      </c>
      <c r="F527" s="44" t="s">
        <v>954</v>
      </c>
      <c r="G527" s="44">
        <v>21283.308744099999</v>
      </c>
      <c r="H527" s="44" t="s">
        <v>955</v>
      </c>
      <c r="I527" s="44">
        <v>21283.308873999998</v>
      </c>
      <c r="J527" s="43">
        <v>20424</v>
      </c>
      <c r="K527" s="44" t="s">
        <v>955</v>
      </c>
      <c r="L527" s="44" t="s">
        <v>955</v>
      </c>
      <c r="M527" s="44" t="s">
        <v>1</v>
      </c>
      <c r="N527" s="44" t="s">
        <v>145</v>
      </c>
      <c r="O527" s="44" t="s">
        <v>860</v>
      </c>
      <c r="P527" s="44" t="s">
        <v>1</v>
      </c>
      <c r="Q527" s="45">
        <v>40030</v>
      </c>
      <c r="R527" s="44" t="s">
        <v>168</v>
      </c>
      <c r="S527" s="44" t="s">
        <v>1</v>
      </c>
      <c r="T527" s="44" t="s">
        <v>1</v>
      </c>
      <c r="U527" s="44" t="s">
        <v>1</v>
      </c>
      <c r="V527" s="44" t="s">
        <v>1</v>
      </c>
      <c r="W527" s="44" t="s">
        <v>1</v>
      </c>
      <c r="X527" s="44">
        <v>0</v>
      </c>
      <c r="Y527" s="44">
        <v>0</v>
      </c>
      <c r="Z527" s="44">
        <v>0</v>
      </c>
      <c r="AA527" s="44">
        <v>0</v>
      </c>
      <c r="AB527" s="44">
        <v>0</v>
      </c>
      <c r="AC527" s="44">
        <v>0</v>
      </c>
      <c r="AD527" s="44">
        <v>0</v>
      </c>
      <c r="AE527" s="44">
        <v>0</v>
      </c>
      <c r="AF527" s="44">
        <v>0</v>
      </c>
      <c r="AG527" s="44" t="s">
        <v>1</v>
      </c>
      <c r="AH527" s="44" t="s">
        <v>1</v>
      </c>
      <c r="AI527" s="44" t="s">
        <v>1</v>
      </c>
      <c r="AJ527" s="44" t="s">
        <v>1</v>
      </c>
      <c r="AK527" s="44" t="s">
        <v>1</v>
      </c>
      <c r="AL527" s="44" t="s">
        <v>1</v>
      </c>
      <c r="AM527" s="44" t="s">
        <v>1</v>
      </c>
      <c r="AN527" s="44" t="s">
        <v>1</v>
      </c>
      <c r="AO527" s="44" t="s">
        <v>291</v>
      </c>
      <c r="AP527" s="44" t="s">
        <v>150</v>
      </c>
      <c r="AQ527" s="44" t="s">
        <v>268</v>
      </c>
      <c r="AR527" s="44" t="s">
        <v>1</v>
      </c>
      <c r="AS527" s="44" t="s">
        <v>152</v>
      </c>
      <c r="AT527" s="44" t="s">
        <v>153</v>
      </c>
      <c r="AU527" s="44" t="s">
        <v>154</v>
      </c>
      <c r="AV527" s="44" t="s">
        <v>154</v>
      </c>
      <c r="AW527" s="44">
        <v>21283.308873999998</v>
      </c>
      <c r="AX527" s="44" t="s">
        <v>1464</v>
      </c>
      <c r="AY527" s="44">
        <v>19169.39654000357</v>
      </c>
      <c r="AZ527" s="44">
        <v>17506689.527140193</v>
      </c>
    </row>
    <row r="528" spans="1:52" ht="12.75" customHeight="1" x14ac:dyDescent="0.25">
      <c r="A528" s="43">
        <v>527</v>
      </c>
      <c r="B528" s="43">
        <v>15039</v>
      </c>
      <c r="C528" s="43">
        <v>15039</v>
      </c>
      <c r="D528" s="44" t="s">
        <v>956</v>
      </c>
      <c r="E528" s="44">
        <v>14.740633512579748</v>
      </c>
      <c r="F528" s="44" t="s">
        <v>957</v>
      </c>
      <c r="G528" s="44">
        <v>5295.8453010200001</v>
      </c>
      <c r="H528" s="44" t="s">
        <v>958</v>
      </c>
      <c r="I528" s="44">
        <v>5295.8456956700002</v>
      </c>
      <c r="J528" s="43">
        <v>20425</v>
      </c>
      <c r="K528" s="44" t="s">
        <v>958</v>
      </c>
      <c r="L528" s="44" t="s">
        <v>958</v>
      </c>
      <c r="M528" s="44" t="s">
        <v>1</v>
      </c>
      <c r="N528" s="44" t="s">
        <v>145</v>
      </c>
      <c r="O528" s="44" t="s">
        <v>860</v>
      </c>
      <c r="P528" s="44" t="s">
        <v>1</v>
      </c>
      <c r="Q528" s="45">
        <v>40030</v>
      </c>
      <c r="R528" s="44" t="s">
        <v>168</v>
      </c>
      <c r="S528" s="44" t="s">
        <v>1</v>
      </c>
      <c r="T528" s="44" t="s">
        <v>1</v>
      </c>
      <c r="U528" s="44" t="s">
        <v>1</v>
      </c>
      <c r="V528" s="44" t="s">
        <v>1</v>
      </c>
      <c r="W528" s="44" t="s">
        <v>1</v>
      </c>
      <c r="X528" s="44">
        <v>0</v>
      </c>
      <c r="Y528" s="44">
        <v>0</v>
      </c>
      <c r="Z528" s="44">
        <v>0</v>
      </c>
      <c r="AA528" s="44">
        <v>0</v>
      </c>
      <c r="AB528" s="44">
        <v>0</v>
      </c>
      <c r="AC528" s="44">
        <v>0</v>
      </c>
      <c r="AD528" s="44">
        <v>0</v>
      </c>
      <c r="AE528" s="44">
        <v>0</v>
      </c>
      <c r="AF528" s="44">
        <v>0</v>
      </c>
      <c r="AG528" s="44" t="s">
        <v>1</v>
      </c>
      <c r="AH528" s="44" t="s">
        <v>1</v>
      </c>
      <c r="AI528" s="44" t="s">
        <v>1</v>
      </c>
      <c r="AJ528" s="44" t="s">
        <v>1</v>
      </c>
      <c r="AK528" s="44" t="s">
        <v>1</v>
      </c>
      <c r="AL528" s="44" t="s">
        <v>1</v>
      </c>
      <c r="AM528" s="44" t="s">
        <v>1</v>
      </c>
      <c r="AN528" s="44" t="s">
        <v>1</v>
      </c>
      <c r="AO528" s="44" t="s">
        <v>249</v>
      </c>
      <c r="AP528" s="44" t="s">
        <v>150</v>
      </c>
      <c r="AQ528" s="44" t="s">
        <v>268</v>
      </c>
      <c r="AR528" s="44" t="s">
        <v>1</v>
      </c>
      <c r="AS528" s="44" t="s">
        <v>152</v>
      </c>
      <c r="AT528" s="44" t="s">
        <v>153</v>
      </c>
      <c r="AU528" s="44" t="s">
        <v>154</v>
      </c>
      <c r="AV528" s="44" t="s">
        <v>154</v>
      </c>
      <c r="AW528" s="44">
        <v>5295.8456956700002</v>
      </c>
      <c r="AX528" s="44" t="s">
        <v>1464</v>
      </c>
      <c r="AY528" s="44">
        <v>3683.799433955995</v>
      </c>
      <c r="AZ528" s="44">
        <v>642033.2635975118</v>
      </c>
    </row>
    <row r="529" spans="1:52" ht="12.75" customHeight="1" x14ac:dyDescent="0.25">
      <c r="A529" s="43">
        <v>528</v>
      </c>
      <c r="B529" s="43">
        <v>18738</v>
      </c>
      <c r="C529" s="43">
        <v>18738</v>
      </c>
      <c r="D529" s="44" t="s">
        <v>1468</v>
      </c>
      <c r="E529" s="44">
        <v>18.255922098591526</v>
      </c>
      <c r="F529" s="44" t="s">
        <v>1469</v>
      </c>
      <c r="G529" s="44">
        <v>20897.607153600002</v>
      </c>
      <c r="H529" s="44" t="s">
        <v>1470</v>
      </c>
      <c r="I529" s="44">
        <v>20897.606817899999</v>
      </c>
      <c r="J529" s="43">
        <v>20450</v>
      </c>
      <c r="K529" s="44" t="s">
        <v>1470</v>
      </c>
      <c r="L529" s="44" t="s">
        <v>1470</v>
      </c>
      <c r="M529" s="44" t="s">
        <v>1</v>
      </c>
      <c r="N529" s="44" t="s">
        <v>145</v>
      </c>
      <c r="O529" s="44" t="s">
        <v>860</v>
      </c>
      <c r="P529" s="44" t="s">
        <v>1</v>
      </c>
      <c r="Q529" s="45">
        <v>40030</v>
      </c>
      <c r="R529" s="44" t="s">
        <v>168</v>
      </c>
      <c r="S529" s="44" t="s">
        <v>1</v>
      </c>
      <c r="T529" s="44" t="s">
        <v>1</v>
      </c>
      <c r="U529" s="44" t="s">
        <v>1</v>
      </c>
      <c r="V529" s="44" t="s">
        <v>1</v>
      </c>
      <c r="W529" s="44" t="s">
        <v>1</v>
      </c>
      <c r="X529" s="44">
        <v>0</v>
      </c>
      <c r="Y529" s="44">
        <v>0</v>
      </c>
      <c r="Z529" s="44">
        <v>0</v>
      </c>
      <c r="AA529" s="44">
        <v>0</v>
      </c>
      <c r="AB529" s="44">
        <v>0</v>
      </c>
      <c r="AC529" s="44">
        <v>0</v>
      </c>
      <c r="AD529" s="44">
        <v>0</v>
      </c>
      <c r="AE529" s="44">
        <v>0</v>
      </c>
      <c r="AF529" s="44">
        <v>0</v>
      </c>
      <c r="AG529" s="44" t="s">
        <v>1</v>
      </c>
      <c r="AH529" s="44" t="s">
        <v>1</v>
      </c>
      <c r="AI529" s="44" t="s">
        <v>1</v>
      </c>
      <c r="AJ529" s="44" t="s">
        <v>1</v>
      </c>
      <c r="AK529" s="44" t="s">
        <v>1</v>
      </c>
      <c r="AL529" s="44" t="s">
        <v>1</v>
      </c>
      <c r="AM529" s="44" t="s">
        <v>1</v>
      </c>
      <c r="AN529" s="44" t="s">
        <v>1</v>
      </c>
      <c r="AO529" s="44" t="s">
        <v>273</v>
      </c>
      <c r="AP529" s="44" t="s">
        <v>162</v>
      </c>
      <c r="AQ529" s="44" t="s">
        <v>268</v>
      </c>
      <c r="AR529" s="44" t="s">
        <v>1</v>
      </c>
      <c r="AS529" s="44" t="s">
        <v>152</v>
      </c>
      <c r="AT529" s="44" t="s">
        <v>153</v>
      </c>
      <c r="AU529" s="44" t="s">
        <v>154</v>
      </c>
      <c r="AV529" s="44" t="s">
        <v>154</v>
      </c>
      <c r="AW529" s="44">
        <v>20897.606817899999</v>
      </c>
      <c r="AX529" s="44" t="s">
        <v>1464</v>
      </c>
      <c r="AY529" s="44">
        <v>4397.3162427182224</v>
      </c>
      <c r="AZ529" s="44">
        <v>795147.24244751106</v>
      </c>
    </row>
    <row r="530" spans="1:52" ht="12.75" customHeight="1" x14ac:dyDescent="0.25">
      <c r="A530" s="43">
        <v>529</v>
      </c>
      <c r="B530" s="43">
        <v>22639</v>
      </c>
      <c r="C530" s="43">
        <v>22639</v>
      </c>
      <c r="D530" s="44" t="s">
        <v>1471</v>
      </c>
      <c r="E530" s="44">
        <v>606.79936369632958</v>
      </c>
      <c r="F530" s="44" t="s">
        <v>1472</v>
      </c>
      <c r="G530" s="44">
        <v>20614.961008300001</v>
      </c>
      <c r="H530" s="44" t="s">
        <v>1473</v>
      </c>
      <c r="I530" s="44">
        <v>20614.961451700001</v>
      </c>
      <c r="J530" s="43">
        <v>20452</v>
      </c>
      <c r="K530" s="44" t="s">
        <v>1473</v>
      </c>
      <c r="L530" s="44" t="s">
        <v>1473</v>
      </c>
      <c r="M530" s="44" t="s">
        <v>1</v>
      </c>
      <c r="N530" s="44" t="s">
        <v>145</v>
      </c>
      <c r="O530" s="44" t="s">
        <v>860</v>
      </c>
      <c r="P530" s="44" t="s">
        <v>1</v>
      </c>
      <c r="Q530" s="45">
        <v>40030</v>
      </c>
      <c r="R530" s="44" t="s">
        <v>168</v>
      </c>
      <c r="S530" s="44" t="s">
        <v>1</v>
      </c>
      <c r="T530" s="44" t="s">
        <v>1</v>
      </c>
      <c r="U530" s="44" t="s">
        <v>1</v>
      </c>
      <c r="V530" s="44" t="s">
        <v>1</v>
      </c>
      <c r="W530" s="44" t="s">
        <v>1</v>
      </c>
      <c r="X530" s="44">
        <v>0</v>
      </c>
      <c r="Y530" s="44">
        <v>0</v>
      </c>
      <c r="Z530" s="44">
        <v>0</v>
      </c>
      <c r="AA530" s="44">
        <v>0</v>
      </c>
      <c r="AB530" s="44">
        <v>0</v>
      </c>
      <c r="AC530" s="44">
        <v>0</v>
      </c>
      <c r="AD530" s="44">
        <v>0</v>
      </c>
      <c r="AE530" s="44">
        <v>0</v>
      </c>
      <c r="AF530" s="44">
        <v>0</v>
      </c>
      <c r="AG530" s="44" t="s">
        <v>1</v>
      </c>
      <c r="AH530" s="44" t="s">
        <v>1</v>
      </c>
      <c r="AI530" s="44" t="s">
        <v>1</v>
      </c>
      <c r="AJ530" s="44" t="s">
        <v>1</v>
      </c>
      <c r="AK530" s="44" t="s">
        <v>1</v>
      </c>
      <c r="AL530" s="44" t="s">
        <v>1</v>
      </c>
      <c r="AM530" s="44" t="s">
        <v>1</v>
      </c>
      <c r="AN530" s="44" t="s">
        <v>1</v>
      </c>
      <c r="AO530" s="44" t="s">
        <v>191</v>
      </c>
      <c r="AP530" s="44" t="s">
        <v>162</v>
      </c>
      <c r="AQ530" s="44" t="s">
        <v>268</v>
      </c>
      <c r="AR530" s="44" t="s">
        <v>1</v>
      </c>
      <c r="AS530" s="44" t="s">
        <v>152</v>
      </c>
      <c r="AT530" s="44" t="s">
        <v>153</v>
      </c>
      <c r="AU530" s="44" t="s">
        <v>154</v>
      </c>
      <c r="AV530" s="44" t="s">
        <v>154</v>
      </c>
      <c r="AW530" s="44">
        <v>20614.961451700001</v>
      </c>
      <c r="AX530" s="44" t="s">
        <v>1464</v>
      </c>
      <c r="AY530" s="44">
        <v>20614.961451665829</v>
      </c>
      <c r="AZ530" s="44">
        <v>26429198.198809106</v>
      </c>
    </row>
    <row r="531" spans="1:52" ht="12.75" customHeight="1" x14ac:dyDescent="0.25">
      <c r="A531" s="43">
        <v>530</v>
      </c>
      <c r="B531" s="43">
        <v>24639</v>
      </c>
      <c r="C531" s="43">
        <v>24639</v>
      </c>
      <c r="D531" s="44" t="s">
        <v>1474</v>
      </c>
      <c r="E531" s="44">
        <v>215.72737228759328</v>
      </c>
      <c r="F531" s="44" t="s">
        <v>1475</v>
      </c>
      <c r="G531" s="44">
        <v>16713.047865</v>
      </c>
      <c r="H531" s="44" t="s">
        <v>1476</v>
      </c>
      <c r="I531" s="44">
        <v>16713.0479338</v>
      </c>
      <c r="J531" s="43">
        <v>20441</v>
      </c>
      <c r="K531" s="44" t="s">
        <v>1476</v>
      </c>
      <c r="L531" s="44" t="s">
        <v>1476</v>
      </c>
      <c r="M531" s="44" t="s">
        <v>1</v>
      </c>
      <c r="N531" s="44" t="s">
        <v>145</v>
      </c>
      <c r="O531" s="44" t="s">
        <v>860</v>
      </c>
      <c r="P531" s="44" t="s">
        <v>1</v>
      </c>
      <c r="Q531" s="45">
        <v>40030</v>
      </c>
      <c r="R531" s="44" t="s">
        <v>168</v>
      </c>
      <c r="S531" s="44" t="s">
        <v>1</v>
      </c>
      <c r="T531" s="44" t="s">
        <v>1</v>
      </c>
      <c r="U531" s="44" t="s">
        <v>1</v>
      </c>
      <c r="V531" s="44" t="s">
        <v>1</v>
      </c>
      <c r="W531" s="44" t="s">
        <v>1</v>
      </c>
      <c r="X531" s="44">
        <v>0</v>
      </c>
      <c r="Y531" s="44">
        <v>0</v>
      </c>
      <c r="Z531" s="44">
        <v>0</v>
      </c>
      <c r="AA531" s="44">
        <v>0</v>
      </c>
      <c r="AB531" s="44">
        <v>0</v>
      </c>
      <c r="AC531" s="44">
        <v>0</v>
      </c>
      <c r="AD531" s="44">
        <v>0</v>
      </c>
      <c r="AE531" s="44">
        <v>0</v>
      </c>
      <c r="AF531" s="44">
        <v>0</v>
      </c>
      <c r="AG531" s="44" t="s">
        <v>1</v>
      </c>
      <c r="AH531" s="44" t="s">
        <v>1</v>
      </c>
      <c r="AI531" s="44" t="s">
        <v>1</v>
      </c>
      <c r="AJ531" s="44" t="s">
        <v>1</v>
      </c>
      <c r="AK531" s="44" t="s">
        <v>1</v>
      </c>
      <c r="AL531" s="44" t="s">
        <v>1</v>
      </c>
      <c r="AM531" s="44" t="s">
        <v>1</v>
      </c>
      <c r="AN531" s="44" t="s">
        <v>1</v>
      </c>
      <c r="AO531" s="44" t="s">
        <v>296</v>
      </c>
      <c r="AP531" s="44" t="s">
        <v>162</v>
      </c>
      <c r="AQ531" s="44" t="s">
        <v>268</v>
      </c>
      <c r="AR531" s="44" t="s">
        <v>1</v>
      </c>
      <c r="AS531" s="44" t="s">
        <v>152</v>
      </c>
      <c r="AT531" s="44" t="s">
        <v>153</v>
      </c>
      <c r="AU531" s="44" t="s">
        <v>154</v>
      </c>
      <c r="AV531" s="44" t="s">
        <v>154</v>
      </c>
      <c r="AW531" s="44">
        <v>16713.0479338</v>
      </c>
      <c r="AX531" s="44" t="s">
        <v>1464</v>
      </c>
      <c r="AY531" s="44">
        <v>15718.518660219841</v>
      </c>
      <c r="AZ531" s="44">
        <v>9396134.1093004066</v>
      </c>
    </row>
    <row r="532" spans="1:52" ht="12.75" customHeight="1" x14ac:dyDescent="0.25">
      <c r="A532" s="43">
        <v>531</v>
      </c>
      <c r="B532" s="43">
        <v>27592</v>
      </c>
      <c r="C532" s="43">
        <v>27592</v>
      </c>
      <c r="D532" s="44" t="s">
        <v>1477</v>
      </c>
      <c r="E532" s="44">
        <v>626.33142762441059</v>
      </c>
      <c r="F532" s="44" t="s">
        <v>1478</v>
      </c>
      <c r="G532" s="44">
        <v>20911.613395299999</v>
      </c>
      <c r="H532" s="44" t="s">
        <v>1479</v>
      </c>
      <c r="I532" s="44">
        <v>20911.613151199999</v>
      </c>
      <c r="J532" s="43">
        <v>20435</v>
      </c>
      <c r="K532" s="44" t="s">
        <v>1479</v>
      </c>
      <c r="L532" s="44" t="s">
        <v>1479</v>
      </c>
      <c r="M532" s="44" t="s">
        <v>1</v>
      </c>
      <c r="N532" s="44" t="s">
        <v>145</v>
      </c>
      <c r="O532" s="44" t="s">
        <v>860</v>
      </c>
      <c r="P532" s="44" t="s">
        <v>1</v>
      </c>
      <c r="Q532" s="45">
        <v>40030</v>
      </c>
      <c r="R532" s="44" t="s">
        <v>168</v>
      </c>
      <c r="S532" s="44" t="s">
        <v>1</v>
      </c>
      <c r="T532" s="44" t="s">
        <v>1</v>
      </c>
      <c r="U532" s="44" t="s">
        <v>1</v>
      </c>
      <c r="V532" s="44" t="s">
        <v>1</v>
      </c>
      <c r="W532" s="44" t="s">
        <v>1</v>
      </c>
      <c r="X532" s="44">
        <v>0</v>
      </c>
      <c r="Y532" s="44">
        <v>0</v>
      </c>
      <c r="Z532" s="44">
        <v>0</v>
      </c>
      <c r="AA532" s="44">
        <v>0</v>
      </c>
      <c r="AB532" s="44">
        <v>0</v>
      </c>
      <c r="AC532" s="44">
        <v>0</v>
      </c>
      <c r="AD532" s="44">
        <v>0</v>
      </c>
      <c r="AE532" s="44">
        <v>0</v>
      </c>
      <c r="AF532" s="44">
        <v>0</v>
      </c>
      <c r="AG532" s="44" t="s">
        <v>1</v>
      </c>
      <c r="AH532" s="44" t="s">
        <v>1</v>
      </c>
      <c r="AI532" s="44" t="s">
        <v>1</v>
      </c>
      <c r="AJ532" s="44" t="s">
        <v>1</v>
      </c>
      <c r="AK532" s="44" t="s">
        <v>1</v>
      </c>
      <c r="AL532" s="44" t="s">
        <v>1</v>
      </c>
      <c r="AM532" s="44" t="s">
        <v>1</v>
      </c>
      <c r="AN532" s="44" t="s">
        <v>1</v>
      </c>
      <c r="AO532" s="44" t="s">
        <v>149</v>
      </c>
      <c r="AP532" s="44" t="s">
        <v>162</v>
      </c>
      <c r="AQ532" s="44" t="s">
        <v>268</v>
      </c>
      <c r="AR532" s="44" t="s">
        <v>1</v>
      </c>
      <c r="AS532" s="44" t="s">
        <v>152</v>
      </c>
      <c r="AT532" s="44" t="s">
        <v>153</v>
      </c>
      <c r="AU532" s="44" t="s">
        <v>154</v>
      </c>
      <c r="AV532" s="44" t="s">
        <v>154</v>
      </c>
      <c r="AW532" s="44">
        <v>20911.613151199999</v>
      </c>
      <c r="AX532" s="44" t="s">
        <v>1464</v>
      </c>
      <c r="AY532" s="44">
        <v>20911.613151166395</v>
      </c>
      <c r="AZ532" s="44">
        <v>27280205.275914412</v>
      </c>
    </row>
    <row r="533" spans="1:52" ht="12.75" customHeight="1" x14ac:dyDescent="0.25">
      <c r="A533" s="43">
        <v>532</v>
      </c>
      <c r="B533" s="43">
        <v>30494</v>
      </c>
      <c r="C533" s="43">
        <v>30494</v>
      </c>
      <c r="D533" s="44" t="s">
        <v>1480</v>
      </c>
      <c r="E533" s="44">
        <v>623.91128951240796</v>
      </c>
      <c r="F533" s="44" t="s">
        <v>1481</v>
      </c>
      <c r="G533" s="44">
        <v>20860.1435298</v>
      </c>
      <c r="H533" s="44" t="s">
        <v>1482</v>
      </c>
      <c r="I533" s="44">
        <v>20860.143450399999</v>
      </c>
      <c r="J533" s="43">
        <v>20437</v>
      </c>
      <c r="K533" s="44" t="s">
        <v>1482</v>
      </c>
      <c r="L533" s="44" t="s">
        <v>1482</v>
      </c>
      <c r="M533" s="44" t="s">
        <v>1</v>
      </c>
      <c r="N533" s="44" t="s">
        <v>145</v>
      </c>
      <c r="O533" s="44" t="s">
        <v>860</v>
      </c>
      <c r="P533" s="44" t="s">
        <v>1</v>
      </c>
      <c r="Q533" s="45">
        <v>40030</v>
      </c>
      <c r="R533" s="44" t="s">
        <v>168</v>
      </c>
      <c r="S533" s="44" t="s">
        <v>1</v>
      </c>
      <c r="T533" s="44" t="s">
        <v>1</v>
      </c>
      <c r="U533" s="44" t="s">
        <v>1</v>
      </c>
      <c r="V533" s="44" t="s">
        <v>1</v>
      </c>
      <c r="W533" s="44" t="s">
        <v>1</v>
      </c>
      <c r="X533" s="44">
        <v>0</v>
      </c>
      <c r="Y533" s="44">
        <v>0</v>
      </c>
      <c r="Z533" s="44">
        <v>0</v>
      </c>
      <c r="AA533" s="44">
        <v>0</v>
      </c>
      <c r="AB533" s="44">
        <v>0</v>
      </c>
      <c r="AC533" s="44">
        <v>0</v>
      </c>
      <c r="AD533" s="44">
        <v>0</v>
      </c>
      <c r="AE533" s="44">
        <v>0</v>
      </c>
      <c r="AF533" s="44">
        <v>0</v>
      </c>
      <c r="AG533" s="44" t="s">
        <v>1</v>
      </c>
      <c r="AH533" s="44" t="s">
        <v>1</v>
      </c>
      <c r="AI533" s="44" t="s">
        <v>1</v>
      </c>
      <c r="AJ533" s="44" t="s">
        <v>1</v>
      </c>
      <c r="AK533" s="44" t="s">
        <v>1</v>
      </c>
      <c r="AL533" s="44" t="s">
        <v>1</v>
      </c>
      <c r="AM533" s="44" t="s">
        <v>1</v>
      </c>
      <c r="AN533" s="44" t="s">
        <v>1</v>
      </c>
      <c r="AO533" s="44" t="s">
        <v>204</v>
      </c>
      <c r="AP533" s="44" t="s">
        <v>162</v>
      </c>
      <c r="AQ533" s="44" t="s">
        <v>268</v>
      </c>
      <c r="AR533" s="44" t="s">
        <v>1</v>
      </c>
      <c r="AS533" s="44" t="s">
        <v>152</v>
      </c>
      <c r="AT533" s="44" t="s">
        <v>153</v>
      </c>
      <c r="AU533" s="44" t="s">
        <v>154</v>
      </c>
      <c r="AV533" s="44" t="s">
        <v>154</v>
      </c>
      <c r="AW533" s="44">
        <v>20860.143450399999</v>
      </c>
      <c r="AX533" s="44" t="s">
        <v>1464</v>
      </c>
      <c r="AY533" s="44">
        <v>20860.143450443211</v>
      </c>
      <c r="AZ533" s="44">
        <v>27174995.486461814</v>
      </c>
    </row>
    <row r="534" spans="1:52" ht="12.75" customHeight="1" x14ac:dyDescent="0.25">
      <c r="A534" s="43">
        <v>533</v>
      </c>
      <c r="B534" s="43">
        <v>30541</v>
      </c>
      <c r="C534" s="43">
        <v>30541</v>
      </c>
      <c r="D534" s="44" t="s">
        <v>1483</v>
      </c>
      <c r="E534" s="44">
        <v>1.6466352726651394</v>
      </c>
      <c r="F534" s="44" t="s">
        <v>1484</v>
      </c>
      <c r="G534" s="44">
        <v>22357.197647699999</v>
      </c>
      <c r="H534" s="44" t="s">
        <v>1485</v>
      </c>
      <c r="I534" s="44">
        <v>22357.1976063</v>
      </c>
      <c r="J534" s="43">
        <v>20440</v>
      </c>
      <c r="K534" s="44" t="s">
        <v>1485</v>
      </c>
      <c r="L534" s="44" t="s">
        <v>1485</v>
      </c>
      <c r="M534" s="44" t="s">
        <v>1</v>
      </c>
      <c r="N534" s="44" t="s">
        <v>145</v>
      </c>
      <c r="O534" s="44" t="s">
        <v>860</v>
      </c>
      <c r="P534" s="44" t="s">
        <v>1</v>
      </c>
      <c r="Q534" s="45">
        <v>40030</v>
      </c>
      <c r="R534" s="44" t="s">
        <v>168</v>
      </c>
      <c r="S534" s="44" t="s">
        <v>1</v>
      </c>
      <c r="T534" s="44" t="s">
        <v>1</v>
      </c>
      <c r="U534" s="44" t="s">
        <v>1</v>
      </c>
      <c r="V534" s="44" t="s">
        <v>1</v>
      </c>
      <c r="W534" s="44" t="s">
        <v>1</v>
      </c>
      <c r="X534" s="44">
        <v>0</v>
      </c>
      <c r="Y534" s="44">
        <v>0</v>
      </c>
      <c r="Z534" s="44">
        <v>0</v>
      </c>
      <c r="AA534" s="44">
        <v>0</v>
      </c>
      <c r="AB534" s="44">
        <v>0</v>
      </c>
      <c r="AC534" s="44">
        <v>0</v>
      </c>
      <c r="AD534" s="44">
        <v>0</v>
      </c>
      <c r="AE534" s="44">
        <v>0</v>
      </c>
      <c r="AF534" s="44">
        <v>0</v>
      </c>
      <c r="AG534" s="44" t="s">
        <v>1</v>
      </c>
      <c r="AH534" s="44" t="s">
        <v>1</v>
      </c>
      <c r="AI534" s="44" t="s">
        <v>1</v>
      </c>
      <c r="AJ534" s="44" t="s">
        <v>1</v>
      </c>
      <c r="AK534" s="44" t="s">
        <v>1</v>
      </c>
      <c r="AL534" s="44" t="s">
        <v>1</v>
      </c>
      <c r="AM534" s="44" t="s">
        <v>1</v>
      </c>
      <c r="AN534" s="44" t="s">
        <v>1</v>
      </c>
      <c r="AO534" s="44" t="s">
        <v>329</v>
      </c>
      <c r="AP534" s="44" t="s">
        <v>162</v>
      </c>
      <c r="AQ534" s="44" t="s">
        <v>268</v>
      </c>
      <c r="AR534" s="44" t="s">
        <v>1</v>
      </c>
      <c r="AS534" s="44" t="s">
        <v>152</v>
      </c>
      <c r="AT534" s="44" t="s">
        <v>153</v>
      </c>
      <c r="AU534" s="44" t="s">
        <v>154</v>
      </c>
      <c r="AV534" s="44" t="s">
        <v>154</v>
      </c>
      <c r="AW534" s="44">
        <v>22357.1976063</v>
      </c>
      <c r="AX534" s="44" t="s">
        <v>1464</v>
      </c>
      <c r="AY534" s="44">
        <v>1555.9698066069639</v>
      </c>
      <c r="AZ534" s="44">
        <v>71720.063837124486</v>
      </c>
    </row>
    <row r="535" spans="1:52" ht="12.75" customHeight="1" x14ac:dyDescent="0.25">
      <c r="A535" s="43">
        <v>534</v>
      </c>
      <c r="B535" s="43">
        <v>31010</v>
      </c>
      <c r="C535" s="43">
        <v>31010</v>
      </c>
      <c r="D535" s="44" t="s">
        <v>1486</v>
      </c>
      <c r="E535" s="44">
        <v>163.49185536424122</v>
      </c>
      <c r="F535" s="44" t="s">
        <v>1487</v>
      </c>
      <c r="G535" s="44">
        <v>21306.339012799999</v>
      </c>
      <c r="H535" s="44" t="s">
        <v>1488</v>
      </c>
      <c r="I535" s="44">
        <v>21306.339140399999</v>
      </c>
      <c r="J535" s="43">
        <v>20445</v>
      </c>
      <c r="K535" s="44" t="s">
        <v>1488</v>
      </c>
      <c r="L535" s="44" t="s">
        <v>1488</v>
      </c>
      <c r="M535" s="44" t="s">
        <v>1</v>
      </c>
      <c r="N535" s="44" t="s">
        <v>145</v>
      </c>
      <c r="O535" s="44" t="s">
        <v>860</v>
      </c>
      <c r="P535" s="44" t="s">
        <v>1</v>
      </c>
      <c r="Q535" s="45">
        <v>40030</v>
      </c>
      <c r="R535" s="44" t="s">
        <v>168</v>
      </c>
      <c r="S535" s="44" t="s">
        <v>1</v>
      </c>
      <c r="T535" s="44" t="s">
        <v>1</v>
      </c>
      <c r="U535" s="44" t="s">
        <v>1</v>
      </c>
      <c r="V535" s="44" t="s">
        <v>1</v>
      </c>
      <c r="W535" s="44" t="s">
        <v>1</v>
      </c>
      <c r="X535" s="44">
        <v>0</v>
      </c>
      <c r="Y535" s="44">
        <v>0</v>
      </c>
      <c r="Z535" s="44">
        <v>0</v>
      </c>
      <c r="AA535" s="44">
        <v>0</v>
      </c>
      <c r="AB535" s="44">
        <v>0</v>
      </c>
      <c r="AC535" s="44">
        <v>0</v>
      </c>
      <c r="AD535" s="44">
        <v>0</v>
      </c>
      <c r="AE535" s="44">
        <v>0</v>
      </c>
      <c r="AF535" s="44">
        <v>0</v>
      </c>
      <c r="AG535" s="44" t="s">
        <v>1</v>
      </c>
      <c r="AH535" s="44" t="s">
        <v>1</v>
      </c>
      <c r="AI535" s="44" t="s">
        <v>1</v>
      </c>
      <c r="AJ535" s="44" t="s">
        <v>1</v>
      </c>
      <c r="AK535" s="44" t="s">
        <v>1</v>
      </c>
      <c r="AL535" s="44" t="s">
        <v>1</v>
      </c>
      <c r="AM535" s="44" t="s">
        <v>1</v>
      </c>
      <c r="AN535" s="44" t="s">
        <v>1</v>
      </c>
      <c r="AO535" s="44" t="s">
        <v>183</v>
      </c>
      <c r="AP535" s="44" t="s">
        <v>162</v>
      </c>
      <c r="AQ535" s="44" t="s">
        <v>1489</v>
      </c>
      <c r="AR535" s="44" t="s">
        <v>1</v>
      </c>
      <c r="AS535" s="44" t="s">
        <v>152</v>
      </c>
      <c r="AT535" s="44" t="s">
        <v>153</v>
      </c>
      <c r="AU535" s="44" t="s">
        <v>154</v>
      </c>
      <c r="AV535" s="44" t="s">
        <v>154</v>
      </c>
      <c r="AW535" s="44">
        <v>21306.339140399999</v>
      </c>
      <c r="AX535" s="44" t="s">
        <v>1464</v>
      </c>
      <c r="AY535" s="44">
        <v>10946.038940424716</v>
      </c>
      <c r="AZ535" s="44">
        <v>7120964.7588617736</v>
      </c>
    </row>
    <row r="536" spans="1:52" ht="12.75" customHeight="1" x14ac:dyDescent="0.25">
      <c r="A536" s="43">
        <v>535</v>
      </c>
      <c r="B536" s="43">
        <v>31011</v>
      </c>
      <c r="C536" s="43">
        <v>31011</v>
      </c>
      <c r="D536" s="44" t="s">
        <v>1490</v>
      </c>
      <c r="E536" s="44">
        <v>186.13219407892376</v>
      </c>
      <c r="F536" s="44" t="s">
        <v>1491</v>
      </c>
      <c r="G536" s="44">
        <v>21054.844415600001</v>
      </c>
      <c r="H536" s="44" t="s">
        <v>1492</v>
      </c>
      <c r="I536" s="44">
        <v>21054.844497800001</v>
      </c>
      <c r="J536" s="43">
        <v>20446</v>
      </c>
      <c r="K536" s="44" t="s">
        <v>1492</v>
      </c>
      <c r="L536" s="44" t="s">
        <v>1492</v>
      </c>
      <c r="M536" s="44" t="s">
        <v>1</v>
      </c>
      <c r="N536" s="44" t="s">
        <v>145</v>
      </c>
      <c r="O536" s="44" t="s">
        <v>860</v>
      </c>
      <c r="P536" s="44" t="s">
        <v>1</v>
      </c>
      <c r="Q536" s="45">
        <v>40030</v>
      </c>
      <c r="R536" s="44" t="s">
        <v>168</v>
      </c>
      <c r="S536" s="44" t="s">
        <v>1</v>
      </c>
      <c r="T536" s="44" t="s">
        <v>1</v>
      </c>
      <c r="U536" s="44" t="s">
        <v>1</v>
      </c>
      <c r="V536" s="44" t="s">
        <v>1</v>
      </c>
      <c r="W536" s="44" t="s">
        <v>1</v>
      </c>
      <c r="X536" s="44">
        <v>0</v>
      </c>
      <c r="Y536" s="44">
        <v>0</v>
      </c>
      <c r="Z536" s="44">
        <v>0</v>
      </c>
      <c r="AA536" s="44">
        <v>0</v>
      </c>
      <c r="AB536" s="44">
        <v>0</v>
      </c>
      <c r="AC536" s="44">
        <v>0</v>
      </c>
      <c r="AD536" s="44">
        <v>0</v>
      </c>
      <c r="AE536" s="44">
        <v>0</v>
      </c>
      <c r="AF536" s="44">
        <v>0</v>
      </c>
      <c r="AG536" s="44" t="s">
        <v>1</v>
      </c>
      <c r="AH536" s="44" t="s">
        <v>1</v>
      </c>
      <c r="AI536" s="44" t="s">
        <v>1</v>
      </c>
      <c r="AJ536" s="44" t="s">
        <v>1</v>
      </c>
      <c r="AK536" s="44" t="s">
        <v>1</v>
      </c>
      <c r="AL536" s="44" t="s">
        <v>1</v>
      </c>
      <c r="AM536" s="44" t="s">
        <v>1</v>
      </c>
      <c r="AN536" s="44" t="s">
        <v>1</v>
      </c>
      <c r="AO536" s="44" t="s">
        <v>277</v>
      </c>
      <c r="AP536" s="44" t="s">
        <v>162</v>
      </c>
      <c r="AQ536" s="44" t="s">
        <v>268</v>
      </c>
      <c r="AR536" s="44" t="s">
        <v>1</v>
      </c>
      <c r="AS536" s="44" t="s">
        <v>152</v>
      </c>
      <c r="AT536" s="44" t="s">
        <v>153</v>
      </c>
      <c r="AU536" s="44" t="s">
        <v>154</v>
      </c>
      <c r="AV536" s="44" t="s">
        <v>154</v>
      </c>
      <c r="AW536" s="44">
        <v>21054.844497800001</v>
      </c>
      <c r="AX536" s="44" t="s">
        <v>1464</v>
      </c>
      <c r="AY536" s="44">
        <v>15740.339480312265</v>
      </c>
      <c r="AZ536" s="44">
        <v>8107507.1212600823</v>
      </c>
    </row>
    <row r="537" spans="1:52" ht="12.75" customHeight="1" x14ac:dyDescent="0.25">
      <c r="A537" s="43">
        <v>536</v>
      </c>
      <c r="B537" s="43">
        <v>31498</v>
      </c>
      <c r="C537" s="43">
        <v>31498</v>
      </c>
      <c r="D537" s="44" t="s">
        <v>1440</v>
      </c>
      <c r="E537" s="44">
        <v>0.23573445163773488</v>
      </c>
      <c r="F537" s="44" t="s">
        <v>1441</v>
      </c>
      <c r="G537" s="44">
        <v>20592.057605599999</v>
      </c>
      <c r="H537" s="44" t="s">
        <v>1442</v>
      </c>
      <c r="I537" s="44">
        <v>20592.0576965</v>
      </c>
      <c r="J537" s="43">
        <v>20455</v>
      </c>
      <c r="K537" s="44" t="s">
        <v>1442</v>
      </c>
      <c r="L537" s="44" t="s">
        <v>1442</v>
      </c>
      <c r="M537" s="44" t="s">
        <v>1</v>
      </c>
      <c r="N537" s="44" t="s">
        <v>145</v>
      </c>
      <c r="O537" s="44" t="s">
        <v>860</v>
      </c>
      <c r="P537" s="44" t="s">
        <v>1</v>
      </c>
      <c r="Q537" s="45">
        <v>40030</v>
      </c>
      <c r="R537" s="44" t="s">
        <v>168</v>
      </c>
      <c r="S537" s="44" t="s">
        <v>1</v>
      </c>
      <c r="T537" s="44" t="s">
        <v>1</v>
      </c>
      <c r="U537" s="44" t="s">
        <v>1</v>
      </c>
      <c r="V537" s="44" t="s">
        <v>1</v>
      </c>
      <c r="W537" s="44" t="s">
        <v>1</v>
      </c>
      <c r="X537" s="44">
        <v>0</v>
      </c>
      <c r="Y537" s="44">
        <v>0</v>
      </c>
      <c r="Z537" s="44">
        <v>0</v>
      </c>
      <c r="AA537" s="44">
        <v>0</v>
      </c>
      <c r="AB537" s="44">
        <v>0</v>
      </c>
      <c r="AC537" s="44">
        <v>0</v>
      </c>
      <c r="AD537" s="44">
        <v>0</v>
      </c>
      <c r="AE537" s="44">
        <v>0</v>
      </c>
      <c r="AF537" s="44">
        <v>0</v>
      </c>
      <c r="AG537" s="44" t="s">
        <v>1</v>
      </c>
      <c r="AH537" s="44" t="s">
        <v>1</v>
      </c>
      <c r="AI537" s="44" t="s">
        <v>1</v>
      </c>
      <c r="AJ537" s="44" t="s">
        <v>1</v>
      </c>
      <c r="AK537" s="44" t="s">
        <v>1</v>
      </c>
      <c r="AL537" s="44" t="s">
        <v>1</v>
      </c>
      <c r="AM537" s="44" t="s">
        <v>1</v>
      </c>
      <c r="AN537" s="44" t="s">
        <v>1</v>
      </c>
      <c r="AO537" s="44" t="s">
        <v>179</v>
      </c>
      <c r="AP537" s="44" t="s">
        <v>162</v>
      </c>
      <c r="AQ537" s="44" t="s">
        <v>268</v>
      </c>
      <c r="AR537" s="44" t="s">
        <v>1</v>
      </c>
      <c r="AS537" s="44" t="s">
        <v>152</v>
      </c>
      <c r="AT537" s="44" t="s">
        <v>153</v>
      </c>
      <c r="AU537" s="44" t="s">
        <v>154</v>
      </c>
      <c r="AV537" s="44" t="s">
        <v>154</v>
      </c>
      <c r="AW537" s="44">
        <v>20592.0576965</v>
      </c>
      <c r="AX537" s="44" t="s">
        <v>1464</v>
      </c>
      <c r="AY537" s="44">
        <v>821.53218601574667</v>
      </c>
      <c r="AZ537" s="44">
        <v>10267.396829434161</v>
      </c>
    </row>
    <row r="538" spans="1:52" ht="12.75" customHeight="1" x14ac:dyDescent="0.25">
      <c r="A538" s="43">
        <v>537</v>
      </c>
      <c r="B538" s="43">
        <v>32296</v>
      </c>
      <c r="C538" s="43">
        <v>32296</v>
      </c>
      <c r="D538" s="44" t="s">
        <v>1493</v>
      </c>
      <c r="E538" s="44">
        <v>444.46010203395065</v>
      </c>
      <c r="F538" s="44" t="s">
        <v>1494</v>
      </c>
      <c r="G538" s="44">
        <v>21021.209061500002</v>
      </c>
      <c r="H538" s="44" t="s">
        <v>1495</v>
      </c>
      <c r="I538" s="44">
        <v>21021.209252600001</v>
      </c>
      <c r="J538" s="43">
        <v>20447</v>
      </c>
      <c r="K538" s="44" t="s">
        <v>1495</v>
      </c>
      <c r="L538" s="44" t="s">
        <v>1495</v>
      </c>
      <c r="M538" s="44" t="s">
        <v>1</v>
      </c>
      <c r="N538" s="44" t="s">
        <v>145</v>
      </c>
      <c r="O538" s="44" t="s">
        <v>860</v>
      </c>
      <c r="P538" s="44" t="s">
        <v>1</v>
      </c>
      <c r="Q538" s="45">
        <v>40030</v>
      </c>
      <c r="R538" s="44" t="s">
        <v>168</v>
      </c>
      <c r="S538" s="44" t="s">
        <v>1</v>
      </c>
      <c r="T538" s="44" t="s">
        <v>1</v>
      </c>
      <c r="U538" s="44" t="s">
        <v>1</v>
      </c>
      <c r="V538" s="44" t="s">
        <v>1</v>
      </c>
      <c r="W538" s="44" t="s">
        <v>1</v>
      </c>
      <c r="X538" s="44">
        <v>0</v>
      </c>
      <c r="Y538" s="44">
        <v>0</v>
      </c>
      <c r="Z538" s="44">
        <v>0</v>
      </c>
      <c r="AA538" s="44">
        <v>0</v>
      </c>
      <c r="AB538" s="44">
        <v>0</v>
      </c>
      <c r="AC538" s="44">
        <v>0</v>
      </c>
      <c r="AD538" s="44">
        <v>0</v>
      </c>
      <c r="AE538" s="44">
        <v>0</v>
      </c>
      <c r="AF538" s="44">
        <v>0</v>
      </c>
      <c r="AG538" s="44" t="s">
        <v>1</v>
      </c>
      <c r="AH538" s="44" t="s">
        <v>1</v>
      </c>
      <c r="AI538" s="44" t="s">
        <v>1</v>
      </c>
      <c r="AJ538" s="44" t="s">
        <v>1</v>
      </c>
      <c r="AK538" s="44" t="s">
        <v>1</v>
      </c>
      <c r="AL538" s="44" t="s">
        <v>1</v>
      </c>
      <c r="AM538" s="44" t="s">
        <v>1</v>
      </c>
      <c r="AN538" s="44" t="s">
        <v>1</v>
      </c>
      <c r="AO538" s="44" t="s">
        <v>174</v>
      </c>
      <c r="AP538" s="44" t="s">
        <v>162</v>
      </c>
      <c r="AQ538" s="44" t="s">
        <v>268</v>
      </c>
      <c r="AR538" s="44" t="s">
        <v>1</v>
      </c>
      <c r="AS538" s="44" t="s">
        <v>152</v>
      </c>
      <c r="AT538" s="44" t="s">
        <v>153</v>
      </c>
      <c r="AU538" s="44" t="s">
        <v>154</v>
      </c>
      <c r="AV538" s="44" t="s">
        <v>154</v>
      </c>
      <c r="AW538" s="44">
        <v>21021.209252600001</v>
      </c>
      <c r="AX538" s="44" t="s">
        <v>1464</v>
      </c>
      <c r="AY538" s="44">
        <v>19373.489771012511</v>
      </c>
      <c r="AZ538" s="44">
        <v>19359011.768962629</v>
      </c>
    </row>
    <row r="539" spans="1:52" ht="12.75" customHeight="1" x14ac:dyDescent="0.25">
      <c r="A539" s="43">
        <v>538</v>
      </c>
      <c r="B539" s="43">
        <v>33588</v>
      </c>
      <c r="C539" s="43">
        <v>33588</v>
      </c>
      <c r="D539" s="44" t="s">
        <v>965</v>
      </c>
      <c r="E539" s="44">
        <v>51.588906503405035</v>
      </c>
      <c r="F539" s="44" t="s">
        <v>966</v>
      </c>
      <c r="G539" s="44">
        <v>21238.458476200001</v>
      </c>
      <c r="H539" s="44" t="s">
        <v>967</v>
      </c>
      <c r="I539" s="44">
        <v>21238.458202999998</v>
      </c>
      <c r="J539" s="43">
        <v>20428</v>
      </c>
      <c r="K539" s="44" t="s">
        <v>967</v>
      </c>
      <c r="L539" s="44" t="s">
        <v>967</v>
      </c>
      <c r="M539" s="44" t="s">
        <v>1</v>
      </c>
      <c r="N539" s="44" t="s">
        <v>145</v>
      </c>
      <c r="O539" s="44" t="s">
        <v>860</v>
      </c>
      <c r="P539" s="44" t="s">
        <v>1</v>
      </c>
      <c r="Q539" s="45">
        <v>40030</v>
      </c>
      <c r="R539" s="44" t="s">
        <v>168</v>
      </c>
      <c r="S539" s="44" t="s">
        <v>1</v>
      </c>
      <c r="T539" s="44" t="s">
        <v>1</v>
      </c>
      <c r="U539" s="44" t="s">
        <v>1</v>
      </c>
      <c r="V539" s="44" t="s">
        <v>1</v>
      </c>
      <c r="W539" s="44" t="s">
        <v>1</v>
      </c>
      <c r="X539" s="44">
        <v>0</v>
      </c>
      <c r="Y539" s="44">
        <v>0</v>
      </c>
      <c r="Z539" s="44">
        <v>0</v>
      </c>
      <c r="AA539" s="44">
        <v>0</v>
      </c>
      <c r="AB539" s="44">
        <v>0</v>
      </c>
      <c r="AC539" s="44">
        <v>0</v>
      </c>
      <c r="AD539" s="44">
        <v>0</v>
      </c>
      <c r="AE539" s="44">
        <v>0</v>
      </c>
      <c r="AF539" s="44">
        <v>0</v>
      </c>
      <c r="AG539" s="44" t="s">
        <v>1</v>
      </c>
      <c r="AH539" s="44" t="s">
        <v>1</v>
      </c>
      <c r="AI539" s="44" t="s">
        <v>1</v>
      </c>
      <c r="AJ539" s="44" t="s">
        <v>1</v>
      </c>
      <c r="AK539" s="44" t="s">
        <v>1</v>
      </c>
      <c r="AL539" s="44" t="s">
        <v>1</v>
      </c>
      <c r="AM539" s="44" t="s">
        <v>1</v>
      </c>
      <c r="AN539" s="44" t="s">
        <v>1</v>
      </c>
      <c r="AO539" s="44" t="s">
        <v>423</v>
      </c>
      <c r="AP539" s="44" t="s">
        <v>150</v>
      </c>
      <c r="AQ539" s="44" t="s">
        <v>268</v>
      </c>
      <c r="AR539" s="44" t="s">
        <v>1</v>
      </c>
      <c r="AS539" s="44" t="s">
        <v>152</v>
      </c>
      <c r="AT539" s="44" t="s">
        <v>153</v>
      </c>
      <c r="AU539" s="44" t="s">
        <v>154</v>
      </c>
      <c r="AV539" s="44" t="s">
        <v>154</v>
      </c>
      <c r="AW539" s="44">
        <v>21238.458202999998</v>
      </c>
      <c r="AX539" s="44" t="s">
        <v>1464</v>
      </c>
      <c r="AY539" s="44">
        <v>10781.869730564464</v>
      </c>
      <c r="AZ539" s="44">
        <v>2246521.4987248168</v>
      </c>
    </row>
    <row r="540" spans="1:52" ht="12.75" customHeight="1" x14ac:dyDescent="0.25">
      <c r="A540" s="43">
        <v>539</v>
      </c>
      <c r="B540" s="43">
        <v>33794</v>
      </c>
      <c r="C540" s="43">
        <v>33794</v>
      </c>
      <c r="D540" s="44" t="s">
        <v>968</v>
      </c>
      <c r="E540" s="44">
        <v>1.9936110636628019</v>
      </c>
      <c r="F540" s="44" t="s">
        <v>969</v>
      </c>
      <c r="G540" s="44">
        <v>21020.2103537</v>
      </c>
      <c r="H540" s="44" t="s">
        <v>970</v>
      </c>
      <c r="I540" s="44">
        <v>21020.210515899998</v>
      </c>
      <c r="J540" s="43">
        <v>20427</v>
      </c>
      <c r="K540" s="44" t="s">
        <v>970</v>
      </c>
      <c r="L540" s="44" t="s">
        <v>970</v>
      </c>
      <c r="M540" s="44" t="s">
        <v>1</v>
      </c>
      <c r="N540" s="44" t="s">
        <v>145</v>
      </c>
      <c r="O540" s="44" t="s">
        <v>860</v>
      </c>
      <c r="P540" s="44" t="s">
        <v>1</v>
      </c>
      <c r="Q540" s="45">
        <v>40030</v>
      </c>
      <c r="R540" s="44" t="s">
        <v>168</v>
      </c>
      <c r="S540" s="44" t="s">
        <v>1</v>
      </c>
      <c r="T540" s="44" t="s">
        <v>1</v>
      </c>
      <c r="U540" s="44" t="s">
        <v>1</v>
      </c>
      <c r="V540" s="44" t="s">
        <v>1</v>
      </c>
      <c r="W540" s="44" t="s">
        <v>1</v>
      </c>
      <c r="X540" s="44">
        <v>0</v>
      </c>
      <c r="Y540" s="44">
        <v>0</v>
      </c>
      <c r="Z540" s="44">
        <v>0</v>
      </c>
      <c r="AA540" s="44">
        <v>0</v>
      </c>
      <c r="AB540" s="44">
        <v>0</v>
      </c>
      <c r="AC540" s="44">
        <v>0</v>
      </c>
      <c r="AD540" s="44">
        <v>0</v>
      </c>
      <c r="AE540" s="44">
        <v>0</v>
      </c>
      <c r="AF540" s="44">
        <v>0</v>
      </c>
      <c r="AG540" s="44" t="s">
        <v>1</v>
      </c>
      <c r="AH540" s="44" t="s">
        <v>1</v>
      </c>
      <c r="AI540" s="44" t="s">
        <v>1</v>
      </c>
      <c r="AJ540" s="44" t="s">
        <v>1</v>
      </c>
      <c r="AK540" s="44" t="s">
        <v>1</v>
      </c>
      <c r="AL540" s="44" t="s">
        <v>1</v>
      </c>
      <c r="AM540" s="44" t="s">
        <v>1</v>
      </c>
      <c r="AN540" s="44" t="s">
        <v>1</v>
      </c>
      <c r="AO540" s="44" t="s">
        <v>473</v>
      </c>
      <c r="AP540" s="44" t="s">
        <v>150</v>
      </c>
      <c r="AQ540" s="44" t="s">
        <v>268</v>
      </c>
      <c r="AR540" s="44" t="s">
        <v>1</v>
      </c>
      <c r="AS540" s="44" t="s">
        <v>152</v>
      </c>
      <c r="AT540" s="44" t="s">
        <v>153</v>
      </c>
      <c r="AU540" s="44" t="s">
        <v>154</v>
      </c>
      <c r="AV540" s="44" t="s">
        <v>154</v>
      </c>
      <c r="AW540" s="44">
        <v>21020.210515899998</v>
      </c>
      <c r="AX540" s="44" t="s">
        <v>1464</v>
      </c>
      <c r="AY540" s="44">
        <v>2331.1167510943915</v>
      </c>
      <c r="AZ540" s="44">
        <v>86829.443003767999</v>
      </c>
    </row>
    <row r="541" spans="1:52" ht="12.75" customHeight="1" x14ac:dyDescent="0.25">
      <c r="A541" s="43">
        <v>540</v>
      </c>
      <c r="B541" s="43">
        <v>34069</v>
      </c>
      <c r="C541" s="43">
        <v>34069</v>
      </c>
      <c r="D541" s="44" t="s">
        <v>1496</v>
      </c>
      <c r="E541" s="44">
        <v>0.79927387024631014</v>
      </c>
      <c r="F541" s="44" t="s">
        <v>1497</v>
      </c>
      <c r="G541" s="44">
        <v>13480.8338153</v>
      </c>
      <c r="H541" s="44" t="s">
        <v>1498</v>
      </c>
      <c r="I541" s="44">
        <v>13480.8338525</v>
      </c>
      <c r="J541" s="43">
        <v>20463</v>
      </c>
      <c r="K541" s="44" t="s">
        <v>1498</v>
      </c>
      <c r="L541" s="44" t="s">
        <v>1498</v>
      </c>
      <c r="M541" s="44" t="s">
        <v>1</v>
      </c>
      <c r="N541" s="44" t="s">
        <v>145</v>
      </c>
      <c r="O541" s="44" t="s">
        <v>860</v>
      </c>
      <c r="P541" s="44" t="s">
        <v>1499</v>
      </c>
      <c r="Q541" s="45">
        <v>33562</v>
      </c>
      <c r="R541" s="44" t="s">
        <v>168</v>
      </c>
      <c r="S541" s="44" t="s">
        <v>1</v>
      </c>
      <c r="T541" s="44" t="s">
        <v>730</v>
      </c>
      <c r="U541" s="44" t="s">
        <v>1500</v>
      </c>
      <c r="V541" s="44" t="s">
        <v>1</v>
      </c>
      <c r="W541" s="44" t="s">
        <v>1</v>
      </c>
      <c r="X541" s="44">
        <v>0</v>
      </c>
      <c r="Y541" s="44">
        <v>0</v>
      </c>
      <c r="Z541" s="44">
        <v>0</v>
      </c>
      <c r="AA541" s="44">
        <v>0</v>
      </c>
      <c r="AB541" s="44">
        <v>0</v>
      </c>
      <c r="AC541" s="44">
        <v>0</v>
      </c>
      <c r="AD541" s="44">
        <v>0</v>
      </c>
      <c r="AE541" s="44">
        <v>0</v>
      </c>
      <c r="AF541" s="44">
        <v>0</v>
      </c>
      <c r="AG541" s="44" t="s">
        <v>1</v>
      </c>
      <c r="AH541" s="44" t="s">
        <v>1</v>
      </c>
      <c r="AI541" s="44" t="s">
        <v>1</v>
      </c>
      <c r="AJ541" s="44" t="s">
        <v>1</v>
      </c>
      <c r="AK541" s="44" t="s">
        <v>1</v>
      </c>
      <c r="AL541" s="44" t="s">
        <v>1</v>
      </c>
      <c r="AM541" s="44" t="s">
        <v>1</v>
      </c>
      <c r="AN541" s="44" t="s">
        <v>1</v>
      </c>
      <c r="AO541" s="44" t="s">
        <v>349</v>
      </c>
      <c r="AP541" s="44" t="s">
        <v>162</v>
      </c>
      <c r="AQ541" s="44" t="s">
        <v>268</v>
      </c>
      <c r="AR541" s="44" t="s">
        <v>1</v>
      </c>
      <c r="AS541" s="44" t="s">
        <v>152</v>
      </c>
      <c r="AT541" s="44" t="s">
        <v>153</v>
      </c>
      <c r="AU541" s="44" t="s">
        <v>154</v>
      </c>
      <c r="AV541" s="44" t="s">
        <v>154</v>
      </c>
      <c r="AW541" s="44">
        <v>13480.8338525</v>
      </c>
      <c r="AX541" s="44" t="s">
        <v>1464</v>
      </c>
      <c r="AY541" s="44">
        <v>1410.9275983375339</v>
      </c>
      <c r="AZ541" s="44">
        <v>34812.132407844409</v>
      </c>
    </row>
    <row r="542" spans="1:52" ht="12.75" customHeight="1" x14ac:dyDescent="0.25">
      <c r="A542" s="43">
        <v>541</v>
      </c>
      <c r="B542" s="43">
        <v>34070</v>
      </c>
      <c r="C542" s="43">
        <v>34070</v>
      </c>
      <c r="D542" s="44" t="s">
        <v>1443</v>
      </c>
      <c r="E542" s="44">
        <v>27.568292805763459</v>
      </c>
      <c r="F542" s="44" t="s">
        <v>1444</v>
      </c>
      <c r="G542" s="44">
        <v>21109.591289600001</v>
      </c>
      <c r="H542" s="44" t="s">
        <v>1445</v>
      </c>
      <c r="I542" s="44">
        <v>21109.591311100001</v>
      </c>
      <c r="J542" s="43">
        <v>20460</v>
      </c>
      <c r="K542" s="44" t="s">
        <v>1445</v>
      </c>
      <c r="L542" s="44" t="s">
        <v>1445</v>
      </c>
      <c r="M542" s="44" t="s">
        <v>1</v>
      </c>
      <c r="N542" s="44" t="s">
        <v>145</v>
      </c>
      <c r="O542" s="44" t="s">
        <v>860</v>
      </c>
      <c r="P542" s="44" t="s">
        <v>1</v>
      </c>
      <c r="Q542" s="45">
        <v>40030</v>
      </c>
      <c r="R542" s="44" t="s">
        <v>168</v>
      </c>
      <c r="S542" s="44" t="s">
        <v>1</v>
      </c>
      <c r="T542" s="44" t="s">
        <v>1</v>
      </c>
      <c r="U542" s="44" t="s">
        <v>1</v>
      </c>
      <c r="V542" s="44" t="s">
        <v>1</v>
      </c>
      <c r="W542" s="44" t="s">
        <v>1</v>
      </c>
      <c r="X542" s="44">
        <v>0</v>
      </c>
      <c r="Y542" s="44">
        <v>0</v>
      </c>
      <c r="Z542" s="44">
        <v>0</v>
      </c>
      <c r="AA542" s="44">
        <v>0</v>
      </c>
      <c r="AB542" s="44">
        <v>0</v>
      </c>
      <c r="AC542" s="44">
        <v>0</v>
      </c>
      <c r="AD542" s="44">
        <v>0</v>
      </c>
      <c r="AE542" s="44">
        <v>0</v>
      </c>
      <c r="AF542" s="44">
        <v>0</v>
      </c>
      <c r="AG542" s="44" t="s">
        <v>1</v>
      </c>
      <c r="AH542" s="44" t="s">
        <v>1</v>
      </c>
      <c r="AI542" s="44" t="s">
        <v>1</v>
      </c>
      <c r="AJ542" s="44" t="s">
        <v>1</v>
      </c>
      <c r="AK542" s="44" t="s">
        <v>1</v>
      </c>
      <c r="AL542" s="44" t="s">
        <v>1</v>
      </c>
      <c r="AM542" s="44" t="s">
        <v>1</v>
      </c>
      <c r="AN542" s="44" t="s">
        <v>1</v>
      </c>
      <c r="AO542" s="44" t="s">
        <v>211</v>
      </c>
      <c r="AP542" s="44" t="s">
        <v>162</v>
      </c>
      <c r="AQ542" s="44" t="s">
        <v>268</v>
      </c>
      <c r="AR542" s="44" t="s">
        <v>1</v>
      </c>
      <c r="AS542" s="44" t="s">
        <v>152</v>
      </c>
      <c r="AT542" s="44" t="s">
        <v>153</v>
      </c>
      <c r="AU542" s="44" t="s">
        <v>154</v>
      </c>
      <c r="AV542" s="44" t="s">
        <v>154</v>
      </c>
      <c r="AW542" s="44">
        <v>21109.591311100001</v>
      </c>
      <c r="AX542" s="44" t="s">
        <v>1464</v>
      </c>
      <c r="AY542" s="44">
        <v>4921.6384736497039</v>
      </c>
      <c r="AZ542" s="44">
        <v>1200746.5303354722</v>
      </c>
    </row>
    <row r="543" spans="1:52" ht="12.75" customHeight="1" x14ac:dyDescent="0.25">
      <c r="A543" s="43">
        <v>542</v>
      </c>
      <c r="B543" s="43">
        <v>34123</v>
      </c>
      <c r="C543" s="43">
        <v>34123</v>
      </c>
      <c r="D543" s="44" t="s">
        <v>1501</v>
      </c>
      <c r="E543" s="44">
        <v>612.88732257610013</v>
      </c>
      <c r="F543" s="44" t="s">
        <v>1502</v>
      </c>
      <c r="G543" s="44">
        <v>20678.821051300001</v>
      </c>
      <c r="H543" s="44" t="s">
        <v>1503</v>
      </c>
      <c r="I543" s="44">
        <v>20678.820877400001</v>
      </c>
      <c r="J543" s="43">
        <v>20436</v>
      </c>
      <c r="K543" s="44" t="s">
        <v>1503</v>
      </c>
      <c r="L543" s="44" t="s">
        <v>1503</v>
      </c>
      <c r="M543" s="44" t="s">
        <v>1</v>
      </c>
      <c r="N543" s="44" t="s">
        <v>145</v>
      </c>
      <c r="O543" s="44" t="s">
        <v>860</v>
      </c>
      <c r="P543" s="44" t="s">
        <v>1</v>
      </c>
      <c r="Q543" s="45">
        <v>40030</v>
      </c>
      <c r="R543" s="44" t="s">
        <v>168</v>
      </c>
      <c r="S543" s="44" t="s">
        <v>1</v>
      </c>
      <c r="T543" s="44" t="s">
        <v>1</v>
      </c>
      <c r="U543" s="44" t="s">
        <v>1</v>
      </c>
      <c r="V543" s="44" t="s">
        <v>1</v>
      </c>
      <c r="W543" s="44" t="s">
        <v>1</v>
      </c>
      <c r="X543" s="44">
        <v>0</v>
      </c>
      <c r="Y543" s="44">
        <v>0</v>
      </c>
      <c r="Z543" s="44">
        <v>0</v>
      </c>
      <c r="AA543" s="44">
        <v>0</v>
      </c>
      <c r="AB543" s="44">
        <v>0</v>
      </c>
      <c r="AC543" s="44">
        <v>0</v>
      </c>
      <c r="AD543" s="44">
        <v>0</v>
      </c>
      <c r="AE543" s="44">
        <v>0</v>
      </c>
      <c r="AF543" s="44">
        <v>0</v>
      </c>
      <c r="AG543" s="44" t="s">
        <v>1</v>
      </c>
      <c r="AH543" s="44" t="s">
        <v>1</v>
      </c>
      <c r="AI543" s="44" t="s">
        <v>1</v>
      </c>
      <c r="AJ543" s="44" t="s">
        <v>1</v>
      </c>
      <c r="AK543" s="44" t="s">
        <v>1</v>
      </c>
      <c r="AL543" s="44" t="s">
        <v>1</v>
      </c>
      <c r="AM543" s="44" t="s">
        <v>1</v>
      </c>
      <c r="AN543" s="44" t="s">
        <v>1</v>
      </c>
      <c r="AO543" s="44" t="s">
        <v>256</v>
      </c>
      <c r="AP543" s="44" t="s">
        <v>162</v>
      </c>
      <c r="AQ543" s="44" t="s">
        <v>268</v>
      </c>
      <c r="AR543" s="44" t="s">
        <v>1</v>
      </c>
      <c r="AS543" s="44" t="s">
        <v>152</v>
      </c>
      <c r="AT543" s="44" t="s">
        <v>153</v>
      </c>
      <c r="AU543" s="44" t="s">
        <v>154</v>
      </c>
      <c r="AV543" s="44" t="s">
        <v>154</v>
      </c>
      <c r="AW543" s="44">
        <v>20678.820877400001</v>
      </c>
      <c r="AX543" s="44" t="s">
        <v>1464</v>
      </c>
      <c r="AY543" s="44">
        <v>20678.820877427734</v>
      </c>
      <c r="AZ543" s="44">
        <v>26694511.53174584</v>
      </c>
    </row>
    <row r="544" spans="1:52" ht="12.75" customHeight="1" x14ac:dyDescent="0.25">
      <c r="A544" s="43">
        <v>543</v>
      </c>
      <c r="B544" s="43">
        <v>35951</v>
      </c>
      <c r="C544" s="43">
        <v>35951</v>
      </c>
      <c r="D544" s="44" t="s">
        <v>1504</v>
      </c>
      <c r="E544" s="44">
        <v>330.25467230688668</v>
      </c>
      <c r="F544" s="44" t="s">
        <v>1505</v>
      </c>
      <c r="G544" s="44">
        <v>20472.905880300001</v>
      </c>
      <c r="H544" s="44" t="s">
        <v>1506</v>
      </c>
      <c r="I544" s="44">
        <v>20472.905841700001</v>
      </c>
      <c r="J544" s="43">
        <v>20453</v>
      </c>
      <c r="K544" s="44" t="s">
        <v>1506</v>
      </c>
      <c r="L544" s="44" t="s">
        <v>1506</v>
      </c>
      <c r="M544" s="44" t="s">
        <v>1</v>
      </c>
      <c r="N544" s="44" t="s">
        <v>145</v>
      </c>
      <c r="O544" s="44" t="s">
        <v>860</v>
      </c>
      <c r="P544" s="44" t="s">
        <v>1</v>
      </c>
      <c r="Q544" s="45">
        <v>40030</v>
      </c>
      <c r="R544" s="44" t="s">
        <v>168</v>
      </c>
      <c r="S544" s="44" t="s">
        <v>1</v>
      </c>
      <c r="T544" s="44" t="s">
        <v>1</v>
      </c>
      <c r="U544" s="44" t="s">
        <v>1</v>
      </c>
      <c r="V544" s="44" t="s">
        <v>1</v>
      </c>
      <c r="W544" s="44" t="s">
        <v>1</v>
      </c>
      <c r="X544" s="44">
        <v>0</v>
      </c>
      <c r="Y544" s="44">
        <v>0</v>
      </c>
      <c r="Z544" s="44">
        <v>0</v>
      </c>
      <c r="AA544" s="44">
        <v>0</v>
      </c>
      <c r="AB544" s="44">
        <v>0</v>
      </c>
      <c r="AC544" s="44">
        <v>0</v>
      </c>
      <c r="AD544" s="44">
        <v>0</v>
      </c>
      <c r="AE544" s="44">
        <v>0</v>
      </c>
      <c r="AF544" s="44">
        <v>0</v>
      </c>
      <c r="AG544" s="44" t="s">
        <v>1</v>
      </c>
      <c r="AH544" s="44" t="s">
        <v>1</v>
      </c>
      <c r="AI544" s="44" t="s">
        <v>1</v>
      </c>
      <c r="AJ544" s="44" t="s">
        <v>1</v>
      </c>
      <c r="AK544" s="44" t="s">
        <v>1</v>
      </c>
      <c r="AL544" s="44" t="s">
        <v>1</v>
      </c>
      <c r="AM544" s="44" t="s">
        <v>1</v>
      </c>
      <c r="AN544" s="44" t="s">
        <v>1</v>
      </c>
      <c r="AO544" s="44" t="s">
        <v>232</v>
      </c>
      <c r="AP544" s="44" t="s">
        <v>162</v>
      </c>
      <c r="AQ544" s="44" t="s">
        <v>268</v>
      </c>
      <c r="AR544" s="44" t="s">
        <v>1</v>
      </c>
      <c r="AS544" s="44" t="s">
        <v>152</v>
      </c>
      <c r="AT544" s="44" t="s">
        <v>153</v>
      </c>
      <c r="AU544" s="44" t="s">
        <v>154</v>
      </c>
      <c r="AV544" s="44" t="s">
        <v>154</v>
      </c>
      <c r="AW544" s="44">
        <v>20472.905841700001</v>
      </c>
      <c r="AX544" s="44" t="s">
        <v>1464</v>
      </c>
      <c r="AY544" s="44">
        <v>16985.333725636105</v>
      </c>
      <c r="AZ544" s="44">
        <v>14384679.597962359</v>
      </c>
    </row>
    <row r="545" spans="1:52" ht="12.75" customHeight="1" x14ac:dyDescent="0.25">
      <c r="A545" s="43">
        <v>544</v>
      </c>
      <c r="B545" s="43">
        <v>35953</v>
      </c>
      <c r="C545" s="43">
        <v>35953</v>
      </c>
      <c r="D545" s="44" t="s">
        <v>1446</v>
      </c>
      <c r="E545" s="44">
        <v>475.6210465315761</v>
      </c>
      <c r="F545" s="44" t="s">
        <v>1447</v>
      </c>
      <c r="G545" s="44">
        <v>20622.672783499998</v>
      </c>
      <c r="H545" s="44" t="s">
        <v>1448</v>
      </c>
      <c r="I545" s="44">
        <v>20622.672234500002</v>
      </c>
      <c r="J545" s="43">
        <v>20454</v>
      </c>
      <c r="K545" s="44" t="s">
        <v>1448</v>
      </c>
      <c r="L545" s="44" t="s">
        <v>1448</v>
      </c>
      <c r="M545" s="44" t="s">
        <v>1</v>
      </c>
      <c r="N545" s="44" t="s">
        <v>145</v>
      </c>
      <c r="O545" s="44" t="s">
        <v>860</v>
      </c>
      <c r="P545" s="44" t="s">
        <v>1</v>
      </c>
      <c r="Q545" s="45">
        <v>40030</v>
      </c>
      <c r="R545" s="44" t="s">
        <v>168</v>
      </c>
      <c r="S545" s="44" t="s">
        <v>1</v>
      </c>
      <c r="T545" s="44" t="s">
        <v>1</v>
      </c>
      <c r="U545" s="44" t="s">
        <v>1</v>
      </c>
      <c r="V545" s="44" t="s">
        <v>1</v>
      </c>
      <c r="W545" s="44" t="s">
        <v>1</v>
      </c>
      <c r="X545" s="44">
        <v>0</v>
      </c>
      <c r="Y545" s="44">
        <v>0</v>
      </c>
      <c r="Z545" s="44">
        <v>0</v>
      </c>
      <c r="AA545" s="44">
        <v>0</v>
      </c>
      <c r="AB545" s="44">
        <v>0</v>
      </c>
      <c r="AC545" s="44">
        <v>0</v>
      </c>
      <c r="AD545" s="44">
        <v>0</v>
      </c>
      <c r="AE545" s="44">
        <v>0</v>
      </c>
      <c r="AF545" s="44">
        <v>0</v>
      </c>
      <c r="AG545" s="44" t="s">
        <v>1</v>
      </c>
      <c r="AH545" s="44" t="s">
        <v>1</v>
      </c>
      <c r="AI545" s="44" t="s">
        <v>1</v>
      </c>
      <c r="AJ545" s="44" t="s">
        <v>1</v>
      </c>
      <c r="AK545" s="44" t="s">
        <v>1</v>
      </c>
      <c r="AL545" s="44" t="s">
        <v>1</v>
      </c>
      <c r="AM545" s="44" t="s">
        <v>1</v>
      </c>
      <c r="AN545" s="44" t="s">
        <v>1</v>
      </c>
      <c r="AO545" s="44" t="s">
        <v>319</v>
      </c>
      <c r="AP545" s="44" t="s">
        <v>162</v>
      </c>
      <c r="AQ545" s="44" t="s">
        <v>268</v>
      </c>
      <c r="AR545" s="44" t="s">
        <v>1</v>
      </c>
      <c r="AS545" s="44" t="s">
        <v>152</v>
      </c>
      <c r="AT545" s="44" t="s">
        <v>153</v>
      </c>
      <c r="AU545" s="44" t="s">
        <v>154</v>
      </c>
      <c r="AV545" s="44" t="s">
        <v>154</v>
      </c>
      <c r="AW545" s="44">
        <v>20622.672234500002</v>
      </c>
      <c r="AX545" s="44" t="s">
        <v>1464</v>
      </c>
      <c r="AY545" s="44">
        <v>18878.407843248526</v>
      </c>
      <c r="AZ545" s="44">
        <v>20716076.484753806</v>
      </c>
    </row>
    <row r="546" spans="1:52" ht="12.75" customHeight="1" x14ac:dyDescent="0.25">
      <c r="A546" s="43">
        <v>545</v>
      </c>
      <c r="B546" s="43">
        <v>36024</v>
      </c>
      <c r="C546" s="43">
        <v>36024</v>
      </c>
      <c r="D546" s="44" t="s">
        <v>1308</v>
      </c>
      <c r="E546" s="44">
        <v>422.06972458184237</v>
      </c>
      <c r="F546" s="44" t="s">
        <v>1309</v>
      </c>
      <c r="G546" s="44">
        <v>21054.308503</v>
      </c>
      <c r="H546" s="44" t="s">
        <v>1310</v>
      </c>
      <c r="I546" s="44">
        <v>21054.3080844</v>
      </c>
      <c r="J546" s="43">
        <v>20430</v>
      </c>
      <c r="K546" s="44" t="s">
        <v>1310</v>
      </c>
      <c r="L546" s="44" t="s">
        <v>1310</v>
      </c>
      <c r="M546" s="44" t="s">
        <v>1</v>
      </c>
      <c r="N546" s="44" t="s">
        <v>145</v>
      </c>
      <c r="O546" s="44" t="s">
        <v>860</v>
      </c>
      <c r="P546" s="44" t="s">
        <v>1</v>
      </c>
      <c r="Q546" s="45">
        <v>40030</v>
      </c>
      <c r="R546" s="44" t="s">
        <v>168</v>
      </c>
      <c r="S546" s="44" t="s">
        <v>1</v>
      </c>
      <c r="T546" s="44" t="s">
        <v>1</v>
      </c>
      <c r="U546" s="44" t="s">
        <v>1</v>
      </c>
      <c r="V546" s="44" t="s">
        <v>1</v>
      </c>
      <c r="W546" s="44" t="s">
        <v>1</v>
      </c>
      <c r="X546" s="44">
        <v>0</v>
      </c>
      <c r="Y546" s="44">
        <v>0</v>
      </c>
      <c r="Z546" s="44">
        <v>0</v>
      </c>
      <c r="AA546" s="44">
        <v>0</v>
      </c>
      <c r="AB546" s="44">
        <v>0</v>
      </c>
      <c r="AC546" s="44">
        <v>0</v>
      </c>
      <c r="AD546" s="44">
        <v>0</v>
      </c>
      <c r="AE546" s="44">
        <v>0</v>
      </c>
      <c r="AF546" s="44">
        <v>0</v>
      </c>
      <c r="AG546" s="44" t="s">
        <v>1</v>
      </c>
      <c r="AH546" s="44" t="s">
        <v>1</v>
      </c>
      <c r="AI546" s="44" t="s">
        <v>1</v>
      </c>
      <c r="AJ546" s="44" t="s">
        <v>1</v>
      </c>
      <c r="AK546" s="44" t="s">
        <v>1</v>
      </c>
      <c r="AL546" s="44" t="s">
        <v>1</v>
      </c>
      <c r="AM546" s="44" t="s">
        <v>1</v>
      </c>
      <c r="AN546" s="44" t="s">
        <v>1</v>
      </c>
      <c r="AO546" s="44" t="s">
        <v>161</v>
      </c>
      <c r="AP546" s="44" t="s">
        <v>150</v>
      </c>
      <c r="AQ546" s="44" t="s">
        <v>268</v>
      </c>
      <c r="AR546" s="44" t="s">
        <v>1</v>
      </c>
      <c r="AS546" s="44" t="s">
        <v>152</v>
      </c>
      <c r="AT546" s="44" t="s">
        <v>153</v>
      </c>
      <c r="AU546" s="44" t="s">
        <v>154</v>
      </c>
      <c r="AV546" s="44" t="s">
        <v>154</v>
      </c>
      <c r="AW546" s="44">
        <v>21054.3080844</v>
      </c>
      <c r="AX546" s="44" t="s">
        <v>1464</v>
      </c>
      <c r="AY546" s="44">
        <v>17732.794454674116</v>
      </c>
      <c r="AZ546" s="44">
        <v>18383521.49905353</v>
      </c>
    </row>
    <row r="547" spans="1:52" ht="12.75" customHeight="1" x14ac:dyDescent="0.25">
      <c r="A547" s="43">
        <v>546</v>
      </c>
      <c r="B547" s="43">
        <v>38207</v>
      </c>
      <c r="C547" s="43">
        <v>38207</v>
      </c>
      <c r="D547" s="44" t="s">
        <v>971</v>
      </c>
      <c r="E547" s="44">
        <v>500.21815399404016</v>
      </c>
      <c r="F547" s="44" t="s">
        <v>972</v>
      </c>
      <c r="G547" s="44">
        <v>21137.560643299999</v>
      </c>
      <c r="H547" s="44" t="s">
        <v>973</v>
      </c>
      <c r="I547" s="44">
        <v>21137.5605431</v>
      </c>
      <c r="J547" s="43">
        <v>20423</v>
      </c>
      <c r="K547" s="44" t="s">
        <v>973</v>
      </c>
      <c r="L547" s="44" t="s">
        <v>973</v>
      </c>
      <c r="M547" s="44" t="s">
        <v>1</v>
      </c>
      <c r="N547" s="44" t="s">
        <v>145</v>
      </c>
      <c r="O547" s="44" t="s">
        <v>860</v>
      </c>
      <c r="P547" s="44" t="s">
        <v>1</v>
      </c>
      <c r="Q547" s="45">
        <v>40030</v>
      </c>
      <c r="R547" s="44" t="s">
        <v>168</v>
      </c>
      <c r="S547" s="44" t="s">
        <v>1</v>
      </c>
      <c r="T547" s="44" t="s">
        <v>1</v>
      </c>
      <c r="U547" s="44" t="s">
        <v>1</v>
      </c>
      <c r="V547" s="44" t="s">
        <v>1</v>
      </c>
      <c r="W547" s="44" t="s">
        <v>1</v>
      </c>
      <c r="X547" s="44">
        <v>0</v>
      </c>
      <c r="Y547" s="44">
        <v>0</v>
      </c>
      <c r="Z547" s="44">
        <v>0</v>
      </c>
      <c r="AA547" s="44">
        <v>0</v>
      </c>
      <c r="AB547" s="44">
        <v>0</v>
      </c>
      <c r="AC547" s="44">
        <v>0</v>
      </c>
      <c r="AD547" s="44">
        <v>0</v>
      </c>
      <c r="AE547" s="44">
        <v>0</v>
      </c>
      <c r="AF547" s="44">
        <v>0</v>
      </c>
      <c r="AG547" s="44" t="s">
        <v>1</v>
      </c>
      <c r="AH547" s="44" t="s">
        <v>1</v>
      </c>
      <c r="AI547" s="44" t="s">
        <v>1</v>
      </c>
      <c r="AJ547" s="44" t="s">
        <v>1</v>
      </c>
      <c r="AK547" s="44" t="s">
        <v>1</v>
      </c>
      <c r="AL547" s="44" t="s">
        <v>1</v>
      </c>
      <c r="AM547" s="44" t="s">
        <v>1</v>
      </c>
      <c r="AN547" s="44" t="s">
        <v>1</v>
      </c>
      <c r="AO547" s="44" t="s">
        <v>187</v>
      </c>
      <c r="AP547" s="44" t="s">
        <v>150</v>
      </c>
      <c r="AQ547" s="44" t="s">
        <v>268</v>
      </c>
      <c r="AR547" s="44" t="s">
        <v>1</v>
      </c>
      <c r="AS547" s="44" t="s">
        <v>152</v>
      </c>
      <c r="AT547" s="44" t="s">
        <v>153</v>
      </c>
      <c r="AU547" s="44" t="s">
        <v>154</v>
      </c>
      <c r="AV547" s="44" t="s">
        <v>154</v>
      </c>
      <c r="AW547" s="44">
        <v>21137.5605431</v>
      </c>
      <c r="AX547" s="44" t="s">
        <v>1464</v>
      </c>
      <c r="AY547" s="44">
        <v>20647.291320194174</v>
      </c>
      <c r="AZ547" s="44">
        <v>21786869.895337768</v>
      </c>
    </row>
    <row r="548" spans="1:52" ht="12.75" customHeight="1" x14ac:dyDescent="0.25">
      <c r="A548" s="43">
        <v>547</v>
      </c>
      <c r="B548" s="43">
        <v>41424</v>
      </c>
      <c r="C548" s="43">
        <v>41424</v>
      </c>
      <c r="D548" s="44" t="s">
        <v>1507</v>
      </c>
      <c r="E548" s="44">
        <v>642.17930438069436</v>
      </c>
      <c r="F548" s="44" t="s">
        <v>1508</v>
      </c>
      <c r="G548" s="44">
        <v>21194.330763999998</v>
      </c>
      <c r="H548" s="44" t="s">
        <v>1509</v>
      </c>
      <c r="I548" s="44">
        <v>21194.330905499999</v>
      </c>
      <c r="J548" s="43">
        <v>20442</v>
      </c>
      <c r="K548" s="44" t="s">
        <v>1509</v>
      </c>
      <c r="L548" s="44" t="s">
        <v>1509</v>
      </c>
      <c r="M548" s="44" t="s">
        <v>1</v>
      </c>
      <c r="N548" s="44" t="s">
        <v>145</v>
      </c>
      <c r="O548" s="44" t="s">
        <v>860</v>
      </c>
      <c r="P548" s="44" t="s">
        <v>1</v>
      </c>
      <c r="Q548" s="45">
        <v>40030</v>
      </c>
      <c r="R548" s="44" t="s">
        <v>168</v>
      </c>
      <c r="S548" s="44" t="s">
        <v>1</v>
      </c>
      <c r="T548" s="44" t="s">
        <v>1</v>
      </c>
      <c r="U548" s="44" t="s">
        <v>1</v>
      </c>
      <c r="V548" s="44" t="s">
        <v>1</v>
      </c>
      <c r="W548" s="44" t="s">
        <v>1</v>
      </c>
      <c r="X548" s="44">
        <v>0</v>
      </c>
      <c r="Y548" s="44">
        <v>0</v>
      </c>
      <c r="Z548" s="44">
        <v>0</v>
      </c>
      <c r="AA548" s="44">
        <v>0</v>
      </c>
      <c r="AB548" s="44">
        <v>0</v>
      </c>
      <c r="AC548" s="44">
        <v>0</v>
      </c>
      <c r="AD548" s="44">
        <v>0</v>
      </c>
      <c r="AE548" s="44">
        <v>0</v>
      </c>
      <c r="AF548" s="44">
        <v>0</v>
      </c>
      <c r="AG548" s="44" t="s">
        <v>1</v>
      </c>
      <c r="AH548" s="44" t="s">
        <v>1</v>
      </c>
      <c r="AI548" s="44" t="s">
        <v>1</v>
      </c>
      <c r="AJ548" s="44" t="s">
        <v>1</v>
      </c>
      <c r="AK548" s="44" t="s">
        <v>1</v>
      </c>
      <c r="AL548" s="44" t="s">
        <v>1</v>
      </c>
      <c r="AM548" s="44" t="s">
        <v>1</v>
      </c>
      <c r="AN548" s="44" t="s">
        <v>1</v>
      </c>
      <c r="AO548" s="44" t="s">
        <v>228</v>
      </c>
      <c r="AP548" s="44" t="s">
        <v>162</v>
      </c>
      <c r="AQ548" s="44" t="s">
        <v>268</v>
      </c>
      <c r="AR548" s="44" t="s">
        <v>1</v>
      </c>
      <c r="AS548" s="44" t="s">
        <v>152</v>
      </c>
      <c r="AT548" s="44" t="s">
        <v>153</v>
      </c>
      <c r="AU548" s="44" t="s">
        <v>154</v>
      </c>
      <c r="AV548" s="44" t="s">
        <v>154</v>
      </c>
      <c r="AW548" s="44">
        <v>21194.330905499999</v>
      </c>
      <c r="AX548" s="44" t="s">
        <v>1464</v>
      </c>
      <c r="AY548" s="44">
        <v>21194.330905493469</v>
      </c>
      <c r="AZ548" s="44">
        <v>27970494.699471287</v>
      </c>
    </row>
    <row r="549" spans="1:52" ht="12.75" customHeight="1" x14ac:dyDescent="0.25">
      <c r="A549" s="43">
        <v>548</v>
      </c>
      <c r="B549" s="43">
        <v>41536</v>
      </c>
      <c r="C549" s="43">
        <v>41536</v>
      </c>
      <c r="D549" s="44" t="s">
        <v>974</v>
      </c>
      <c r="E549" s="44">
        <v>646.76556318517066</v>
      </c>
      <c r="F549" s="44" t="s">
        <v>975</v>
      </c>
      <c r="G549" s="44">
        <v>21254.925691299999</v>
      </c>
      <c r="H549" s="44" t="s">
        <v>976</v>
      </c>
      <c r="I549" s="44">
        <v>21254.924865600002</v>
      </c>
      <c r="J549" s="43">
        <v>20431</v>
      </c>
      <c r="K549" s="44" t="s">
        <v>976</v>
      </c>
      <c r="L549" s="44" t="s">
        <v>976</v>
      </c>
      <c r="M549" s="44" t="s">
        <v>1</v>
      </c>
      <c r="N549" s="44" t="s">
        <v>145</v>
      </c>
      <c r="O549" s="44" t="s">
        <v>860</v>
      </c>
      <c r="P549" s="44" t="s">
        <v>1</v>
      </c>
      <c r="Q549" s="45">
        <v>40030</v>
      </c>
      <c r="R549" s="44" t="s">
        <v>168</v>
      </c>
      <c r="S549" s="44" t="s">
        <v>1</v>
      </c>
      <c r="T549" s="44" t="s">
        <v>1</v>
      </c>
      <c r="U549" s="44" t="s">
        <v>1</v>
      </c>
      <c r="V549" s="44" t="s">
        <v>1</v>
      </c>
      <c r="W549" s="44" t="s">
        <v>1</v>
      </c>
      <c r="X549" s="44">
        <v>0</v>
      </c>
      <c r="Y549" s="44">
        <v>0</v>
      </c>
      <c r="Z549" s="44">
        <v>0</v>
      </c>
      <c r="AA549" s="44">
        <v>0</v>
      </c>
      <c r="AB549" s="44">
        <v>0</v>
      </c>
      <c r="AC549" s="44">
        <v>0</v>
      </c>
      <c r="AD549" s="44">
        <v>0</v>
      </c>
      <c r="AE549" s="44">
        <v>0</v>
      </c>
      <c r="AF549" s="44">
        <v>0</v>
      </c>
      <c r="AG549" s="44" t="s">
        <v>1</v>
      </c>
      <c r="AH549" s="44" t="s">
        <v>1</v>
      </c>
      <c r="AI549" s="44" t="s">
        <v>1</v>
      </c>
      <c r="AJ549" s="44" t="s">
        <v>1</v>
      </c>
      <c r="AK549" s="44" t="s">
        <v>1</v>
      </c>
      <c r="AL549" s="44" t="s">
        <v>1</v>
      </c>
      <c r="AM549" s="44" t="s">
        <v>1</v>
      </c>
      <c r="AN549" s="44" t="s">
        <v>1</v>
      </c>
      <c r="AO549" s="44" t="s">
        <v>533</v>
      </c>
      <c r="AP549" s="44" t="s">
        <v>150</v>
      </c>
      <c r="AQ549" s="44" t="s">
        <v>268</v>
      </c>
      <c r="AR549" s="44" t="s">
        <v>1</v>
      </c>
      <c r="AS549" s="44" t="s">
        <v>152</v>
      </c>
      <c r="AT549" s="44" t="s">
        <v>153</v>
      </c>
      <c r="AU549" s="44" t="s">
        <v>154</v>
      </c>
      <c r="AV549" s="44" t="s">
        <v>154</v>
      </c>
      <c r="AW549" s="44">
        <v>21254.924865600002</v>
      </c>
      <c r="AX549" s="44" t="s">
        <v>1464</v>
      </c>
      <c r="AY549" s="44">
        <v>21195.600248398649</v>
      </c>
      <c r="AZ549" s="44">
        <v>28170336.303554263</v>
      </c>
    </row>
    <row r="550" spans="1:52" ht="12.75" customHeight="1" x14ac:dyDescent="0.25">
      <c r="A550" s="43">
        <v>549</v>
      </c>
      <c r="B550" s="43">
        <v>31498</v>
      </c>
      <c r="C550" s="43">
        <v>31498</v>
      </c>
      <c r="D550" s="44" t="s">
        <v>1440</v>
      </c>
      <c r="E550" s="44">
        <v>161.81694552232599</v>
      </c>
      <c r="F550" s="44" t="s">
        <v>1441</v>
      </c>
      <c r="G550" s="44">
        <v>20592.057605599999</v>
      </c>
      <c r="H550" s="44" t="s">
        <v>1442</v>
      </c>
      <c r="I550" s="44">
        <v>20592.0576965</v>
      </c>
      <c r="J550" s="43">
        <v>20455</v>
      </c>
      <c r="K550" s="44" t="s">
        <v>1442</v>
      </c>
      <c r="L550" s="44" t="s">
        <v>1442</v>
      </c>
      <c r="M550" s="44" t="s">
        <v>1</v>
      </c>
      <c r="N550" s="44" t="s">
        <v>145</v>
      </c>
      <c r="O550" s="44" t="s">
        <v>860</v>
      </c>
      <c r="P550" s="44" t="s">
        <v>1</v>
      </c>
      <c r="Q550" s="45">
        <v>40030</v>
      </c>
      <c r="R550" s="44" t="s">
        <v>168</v>
      </c>
      <c r="S550" s="44" t="s">
        <v>1</v>
      </c>
      <c r="T550" s="44" t="s">
        <v>1</v>
      </c>
      <c r="U550" s="44" t="s">
        <v>1</v>
      </c>
      <c r="V550" s="44" t="s">
        <v>1</v>
      </c>
      <c r="W550" s="44" t="s">
        <v>1</v>
      </c>
      <c r="X550" s="44">
        <v>0</v>
      </c>
      <c r="Y550" s="44">
        <v>0</v>
      </c>
      <c r="Z550" s="44">
        <v>0</v>
      </c>
      <c r="AA550" s="44">
        <v>0</v>
      </c>
      <c r="AB550" s="44">
        <v>0</v>
      </c>
      <c r="AC550" s="44">
        <v>0</v>
      </c>
      <c r="AD550" s="44">
        <v>0</v>
      </c>
      <c r="AE550" s="44">
        <v>0</v>
      </c>
      <c r="AF550" s="44">
        <v>0</v>
      </c>
      <c r="AG550" s="44" t="s">
        <v>1</v>
      </c>
      <c r="AH550" s="44" t="s">
        <v>1</v>
      </c>
      <c r="AI550" s="44" t="s">
        <v>1</v>
      </c>
      <c r="AJ550" s="44" t="s">
        <v>1</v>
      </c>
      <c r="AK550" s="44" t="s">
        <v>1</v>
      </c>
      <c r="AL550" s="44" t="s">
        <v>1</v>
      </c>
      <c r="AM550" s="44" t="s">
        <v>1</v>
      </c>
      <c r="AN550" s="44" t="s">
        <v>1</v>
      </c>
      <c r="AO550" s="44" t="s">
        <v>179</v>
      </c>
      <c r="AP550" s="44" t="s">
        <v>162</v>
      </c>
      <c r="AQ550" s="44" t="s">
        <v>268</v>
      </c>
      <c r="AR550" s="44" t="s">
        <v>1</v>
      </c>
      <c r="AS550" s="44" t="s">
        <v>152</v>
      </c>
      <c r="AT550" s="44" t="s">
        <v>153</v>
      </c>
      <c r="AU550" s="44" t="s">
        <v>154</v>
      </c>
      <c r="AV550" s="44" t="s">
        <v>154</v>
      </c>
      <c r="AW550" s="44">
        <v>20592.0576965</v>
      </c>
      <c r="AX550" s="44" t="s">
        <v>1510</v>
      </c>
      <c r="AY550" s="44">
        <v>11816.315244133772</v>
      </c>
      <c r="AZ550" s="44">
        <v>7047994.14205164</v>
      </c>
    </row>
    <row r="551" spans="1:52" ht="12.75" customHeight="1" x14ac:dyDescent="0.25">
      <c r="A551" s="43">
        <v>550</v>
      </c>
      <c r="B551" s="43">
        <v>35953</v>
      </c>
      <c r="C551" s="43">
        <v>35953</v>
      </c>
      <c r="D551" s="44" t="s">
        <v>1446</v>
      </c>
      <c r="E551" s="44">
        <v>4.4464714646270087</v>
      </c>
      <c r="F551" s="44" t="s">
        <v>1447</v>
      </c>
      <c r="G551" s="44">
        <v>20622.672783499998</v>
      </c>
      <c r="H551" s="44" t="s">
        <v>1448</v>
      </c>
      <c r="I551" s="44">
        <v>20622.672234500002</v>
      </c>
      <c r="J551" s="43">
        <v>20454</v>
      </c>
      <c r="K551" s="44" t="s">
        <v>1448</v>
      </c>
      <c r="L551" s="44" t="s">
        <v>1448</v>
      </c>
      <c r="M551" s="44" t="s">
        <v>1</v>
      </c>
      <c r="N551" s="44" t="s">
        <v>145</v>
      </c>
      <c r="O551" s="44" t="s">
        <v>860</v>
      </c>
      <c r="P551" s="44" t="s">
        <v>1</v>
      </c>
      <c r="Q551" s="45">
        <v>40030</v>
      </c>
      <c r="R551" s="44" t="s">
        <v>168</v>
      </c>
      <c r="S551" s="44" t="s">
        <v>1</v>
      </c>
      <c r="T551" s="44" t="s">
        <v>1</v>
      </c>
      <c r="U551" s="44" t="s">
        <v>1</v>
      </c>
      <c r="V551" s="44" t="s">
        <v>1</v>
      </c>
      <c r="W551" s="44" t="s">
        <v>1</v>
      </c>
      <c r="X551" s="44">
        <v>0</v>
      </c>
      <c r="Y551" s="44">
        <v>0</v>
      </c>
      <c r="Z551" s="44">
        <v>0</v>
      </c>
      <c r="AA551" s="44">
        <v>0</v>
      </c>
      <c r="AB551" s="44">
        <v>0</v>
      </c>
      <c r="AC551" s="44">
        <v>0</v>
      </c>
      <c r="AD551" s="44">
        <v>0</v>
      </c>
      <c r="AE551" s="44">
        <v>0</v>
      </c>
      <c r="AF551" s="44">
        <v>0</v>
      </c>
      <c r="AG551" s="44" t="s">
        <v>1</v>
      </c>
      <c r="AH551" s="44" t="s">
        <v>1</v>
      </c>
      <c r="AI551" s="44" t="s">
        <v>1</v>
      </c>
      <c r="AJ551" s="44" t="s">
        <v>1</v>
      </c>
      <c r="AK551" s="44" t="s">
        <v>1</v>
      </c>
      <c r="AL551" s="44" t="s">
        <v>1</v>
      </c>
      <c r="AM551" s="44" t="s">
        <v>1</v>
      </c>
      <c r="AN551" s="44" t="s">
        <v>1</v>
      </c>
      <c r="AO551" s="44" t="s">
        <v>319</v>
      </c>
      <c r="AP551" s="44" t="s">
        <v>162</v>
      </c>
      <c r="AQ551" s="44" t="s">
        <v>268</v>
      </c>
      <c r="AR551" s="44" t="s">
        <v>1</v>
      </c>
      <c r="AS551" s="44" t="s">
        <v>152</v>
      </c>
      <c r="AT551" s="44" t="s">
        <v>153</v>
      </c>
      <c r="AU551" s="44" t="s">
        <v>154</v>
      </c>
      <c r="AV551" s="44" t="s">
        <v>154</v>
      </c>
      <c r="AW551" s="44">
        <v>20622.672234500002</v>
      </c>
      <c r="AX551" s="44" t="s">
        <v>1510</v>
      </c>
      <c r="AY551" s="44">
        <v>4891.6796098409586</v>
      </c>
      <c r="AZ551" s="44">
        <v>193666.02847895824</v>
      </c>
    </row>
    <row r="552" spans="1:52" ht="12.75" customHeight="1" x14ac:dyDescent="0.25">
      <c r="A552" s="43">
        <v>551</v>
      </c>
      <c r="B552" s="43">
        <v>19385</v>
      </c>
      <c r="C552" s="43">
        <v>19385</v>
      </c>
      <c r="D552" s="44" t="s">
        <v>1511</v>
      </c>
      <c r="E552" s="44">
        <v>1.985267904287155</v>
      </c>
      <c r="F552" s="44" t="s">
        <v>1512</v>
      </c>
      <c r="G552" s="44">
        <v>1181.2135980400001</v>
      </c>
      <c r="H552" s="44" t="s">
        <v>1513</v>
      </c>
      <c r="I552" s="44">
        <v>1181.21369095</v>
      </c>
      <c r="J552" s="43">
        <v>20292</v>
      </c>
      <c r="K552" s="44" t="s">
        <v>1513</v>
      </c>
      <c r="L552" s="44" t="s">
        <v>1513</v>
      </c>
      <c r="M552" s="44" t="s">
        <v>1</v>
      </c>
      <c r="N552" s="44" t="s">
        <v>145</v>
      </c>
      <c r="O552" s="44" t="s">
        <v>860</v>
      </c>
      <c r="P552" s="44" t="s">
        <v>1514</v>
      </c>
      <c r="Q552" s="45">
        <v>28116</v>
      </c>
      <c r="R552" s="44" t="s">
        <v>148</v>
      </c>
      <c r="S552" s="44" t="s">
        <v>1</v>
      </c>
      <c r="T552" s="44" t="s">
        <v>1</v>
      </c>
      <c r="U552" s="44" t="s">
        <v>1</v>
      </c>
      <c r="V552" s="44" t="s">
        <v>1</v>
      </c>
      <c r="W552" s="44" t="s">
        <v>1</v>
      </c>
      <c r="X552" s="44">
        <v>0</v>
      </c>
      <c r="Y552" s="44">
        <v>0</v>
      </c>
      <c r="Z552" s="44">
        <v>0</v>
      </c>
      <c r="AA552" s="44">
        <v>0</v>
      </c>
      <c r="AB552" s="44">
        <v>0</v>
      </c>
      <c r="AC552" s="44">
        <v>0</v>
      </c>
      <c r="AD552" s="44">
        <v>0</v>
      </c>
      <c r="AE552" s="44">
        <v>0</v>
      </c>
      <c r="AF552" s="44">
        <v>0</v>
      </c>
      <c r="AG552" s="44" t="s">
        <v>1</v>
      </c>
      <c r="AH552" s="44" t="s">
        <v>1</v>
      </c>
      <c r="AI552" s="44" t="s">
        <v>1</v>
      </c>
      <c r="AJ552" s="44" t="s">
        <v>1</v>
      </c>
      <c r="AK552" s="44" t="s">
        <v>1</v>
      </c>
      <c r="AL552" s="44" t="s">
        <v>1</v>
      </c>
      <c r="AM552" s="44" t="s">
        <v>1</v>
      </c>
      <c r="AN552" s="44" t="s">
        <v>1</v>
      </c>
      <c r="AO552" s="44" t="s">
        <v>174</v>
      </c>
      <c r="AP552" s="44" t="s">
        <v>861</v>
      </c>
      <c r="AQ552" s="44" t="s">
        <v>292</v>
      </c>
      <c r="AR552" s="44" t="s">
        <v>1</v>
      </c>
      <c r="AS552" s="44" t="s">
        <v>152</v>
      </c>
      <c r="AT552" s="44" t="s">
        <v>153</v>
      </c>
      <c r="AU552" s="44" t="s">
        <v>154</v>
      </c>
      <c r="AV552" s="44" t="s">
        <v>154</v>
      </c>
      <c r="AW552" s="44">
        <v>1181.21369095</v>
      </c>
      <c r="AX552" s="44" t="s">
        <v>1515</v>
      </c>
      <c r="AY552" s="44">
        <v>1181.2136909469282</v>
      </c>
      <c r="AZ552" s="44">
        <v>86474.41026824445</v>
      </c>
    </row>
    <row r="553" spans="1:52" ht="12.75" customHeight="1" x14ac:dyDescent="0.25">
      <c r="A553" s="43">
        <v>552</v>
      </c>
      <c r="B553" s="43">
        <v>20734</v>
      </c>
      <c r="C553" s="43">
        <v>20734</v>
      </c>
      <c r="D553" s="44" t="s">
        <v>1516</v>
      </c>
      <c r="E553" s="44">
        <v>78.875961474567561</v>
      </c>
      <c r="F553" s="44" t="s">
        <v>1517</v>
      </c>
      <c r="G553" s="44">
        <v>7913.56105054</v>
      </c>
      <c r="H553" s="44" t="s">
        <v>1518</v>
      </c>
      <c r="I553" s="44">
        <v>7913.5612943899996</v>
      </c>
      <c r="J553" s="43">
        <v>20291</v>
      </c>
      <c r="K553" s="44" t="s">
        <v>1518</v>
      </c>
      <c r="L553" s="44" t="s">
        <v>1518</v>
      </c>
      <c r="M553" s="44" t="s">
        <v>1</v>
      </c>
      <c r="N553" s="44" t="s">
        <v>145</v>
      </c>
      <c r="O553" s="44" t="s">
        <v>860</v>
      </c>
      <c r="P553" s="44" t="s">
        <v>869</v>
      </c>
      <c r="Q553" s="45">
        <v>21446</v>
      </c>
      <c r="R553" s="44" t="s">
        <v>148</v>
      </c>
      <c r="S553" s="44" t="s">
        <v>1</v>
      </c>
      <c r="T553" s="44" t="s">
        <v>1</v>
      </c>
      <c r="U553" s="44" t="s">
        <v>1</v>
      </c>
      <c r="V553" s="44" t="s">
        <v>1</v>
      </c>
      <c r="W553" s="44" t="s">
        <v>1</v>
      </c>
      <c r="X553" s="44">
        <v>0</v>
      </c>
      <c r="Y553" s="44">
        <v>0</v>
      </c>
      <c r="Z553" s="44">
        <v>0</v>
      </c>
      <c r="AA553" s="44">
        <v>0</v>
      </c>
      <c r="AB553" s="44">
        <v>0</v>
      </c>
      <c r="AC553" s="44">
        <v>0</v>
      </c>
      <c r="AD553" s="44">
        <v>0</v>
      </c>
      <c r="AE553" s="44">
        <v>0</v>
      </c>
      <c r="AF553" s="44">
        <v>0</v>
      </c>
      <c r="AG553" s="44" t="s">
        <v>1</v>
      </c>
      <c r="AH553" s="44" t="s">
        <v>1</v>
      </c>
      <c r="AI553" s="44" t="s">
        <v>1</v>
      </c>
      <c r="AJ553" s="44" t="s">
        <v>1</v>
      </c>
      <c r="AK553" s="44" t="s">
        <v>1</v>
      </c>
      <c r="AL553" s="44" t="s">
        <v>1</v>
      </c>
      <c r="AM553" s="44" t="s">
        <v>1</v>
      </c>
      <c r="AN553" s="44" t="s">
        <v>1</v>
      </c>
      <c r="AO553" s="44" t="s">
        <v>174</v>
      </c>
      <c r="AP553" s="44" t="s">
        <v>861</v>
      </c>
      <c r="AQ553" s="44" t="s">
        <v>292</v>
      </c>
      <c r="AR553" s="44" t="s">
        <v>1</v>
      </c>
      <c r="AS553" s="44" t="s">
        <v>152</v>
      </c>
      <c r="AT553" s="44" t="s">
        <v>153</v>
      </c>
      <c r="AU553" s="44" t="s">
        <v>154</v>
      </c>
      <c r="AV553" s="44" t="s">
        <v>154</v>
      </c>
      <c r="AW553" s="44">
        <v>7913.5612943899996</v>
      </c>
      <c r="AX553" s="44" t="s">
        <v>1515</v>
      </c>
      <c r="AY553" s="44">
        <v>7913.5612943935876</v>
      </c>
      <c r="AZ553" s="44">
        <v>3435684.8369716378</v>
      </c>
    </row>
    <row r="554" spans="1:52" ht="12.75" customHeight="1" x14ac:dyDescent="0.25">
      <c r="A554" s="43">
        <v>553</v>
      </c>
      <c r="B554" s="43">
        <v>31813</v>
      </c>
      <c r="C554" s="43">
        <v>31813</v>
      </c>
      <c r="D554" s="44" t="s">
        <v>1519</v>
      </c>
      <c r="E554" s="44">
        <v>37.436237043233312</v>
      </c>
      <c r="F554" s="44" t="s">
        <v>1520</v>
      </c>
      <c r="G554" s="44">
        <v>5235.5855188400001</v>
      </c>
      <c r="H554" s="44" t="s">
        <v>1521</v>
      </c>
      <c r="I554" s="44">
        <v>5235.5853013799997</v>
      </c>
      <c r="J554" s="43">
        <v>20293</v>
      </c>
      <c r="K554" s="44" t="s">
        <v>1521</v>
      </c>
      <c r="L554" s="44" t="s">
        <v>1521</v>
      </c>
      <c r="M554" s="44" t="s">
        <v>1</v>
      </c>
      <c r="N554" s="44" t="s">
        <v>145</v>
      </c>
      <c r="O554" s="44" t="s">
        <v>860</v>
      </c>
      <c r="P554" s="44" t="s">
        <v>1522</v>
      </c>
      <c r="Q554" s="45">
        <v>28151</v>
      </c>
      <c r="R554" s="44" t="s">
        <v>148</v>
      </c>
      <c r="S554" s="44" t="s">
        <v>1</v>
      </c>
      <c r="T554" s="44" t="s">
        <v>1</v>
      </c>
      <c r="U554" s="44" t="s">
        <v>1</v>
      </c>
      <c r="V554" s="44" t="s">
        <v>1</v>
      </c>
      <c r="W554" s="44" t="s">
        <v>1</v>
      </c>
      <c r="X554" s="44">
        <v>0</v>
      </c>
      <c r="Y554" s="44">
        <v>0</v>
      </c>
      <c r="Z554" s="44">
        <v>0</v>
      </c>
      <c r="AA554" s="44">
        <v>0</v>
      </c>
      <c r="AB554" s="44">
        <v>0</v>
      </c>
      <c r="AC554" s="44">
        <v>0</v>
      </c>
      <c r="AD554" s="44">
        <v>0</v>
      </c>
      <c r="AE554" s="44">
        <v>0</v>
      </c>
      <c r="AF554" s="44">
        <v>0</v>
      </c>
      <c r="AG554" s="44" t="s">
        <v>1</v>
      </c>
      <c r="AH554" s="44" t="s">
        <v>1</v>
      </c>
      <c r="AI554" s="44" t="s">
        <v>1</v>
      </c>
      <c r="AJ554" s="44" t="s">
        <v>1</v>
      </c>
      <c r="AK554" s="44" t="s">
        <v>1</v>
      </c>
      <c r="AL554" s="44" t="s">
        <v>1</v>
      </c>
      <c r="AM554" s="44" t="s">
        <v>1</v>
      </c>
      <c r="AN554" s="44" t="s">
        <v>1</v>
      </c>
      <c r="AO554" s="44" t="s">
        <v>174</v>
      </c>
      <c r="AP554" s="44" t="s">
        <v>861</v>
      </c>
      <c r="AQ554" s="44" t="s">
        <v>292</v>
      </c>
      <c r="AR554" s="44" t="s">
        <v>1</v>
      </c>
      <c r="AS554" s="44" t="s">
        <v>152</v>
      </c>
      <c r="AT554" s="44" t="s">
        <v>153</v>
      </c>
      <c r="AU554" s="44" t="s">
        <v>154</v>
      </c>
      <c r="AV554" s="44" t="s">
        <v>154</v>
      </c>
      <c r="AW554" s="44">
        <v>5235.5853013799997</v>
      </c>
      <c r="AX554" s="44" t="s">
        <v>1515</v>
      </c>
      <c r="AY554" s="44">
        <v>5235.5853013848155</v>
      </c>
      <c r="AZ554" s="44">
        <v>1630644.9308236903</v>
      </c>
    </row>
    <row r="555" spans="1:52" ht="12.75" customHeight="1" x14ac:dyDescent="0.25">
      <c r="A555" s="43">
        <v>554</v>
      </c>
      <c r="B555" s="43">
        <v>497</v>
      </c>
      <c r="C555" s="43">
        <v>497</v>
      </c>
      <c r="D555" s="44" t="s">
        <v>1523</v>
      </c>
      <c r="E555" s="44">
        <v>634.1872041529864</v>
      </c>
      <c r="F555" s="44" t="s">
        <v>1524</v>
      </c>
      <c r="G555" s="44">
        <v>21026.565405099998</v>
      </c>
      <c r="H555" s="44" t="s">
        <v>1525</v>
      </c>
      <c r="I555" s="44">
        <v>21026.564984000001</v>
      </c>
      <c r="J555" s="43">
        <v>20294</v>
      </c>
      <c r="K555" s="44" t="s">
        <v>1525</v>
      </c>
      <c r="L555" s="44" t="s">
        <v>1525</v>
      </c>
      <c r="M555" s="44" t="s">
        <v>1</v>
      </c>
      <c r="N555" s="44" t="s">
        <v>145</v>
      </c>
      <c r="O555" s="44" t="s">
        <v>860</v>
      </c>
      <c r="P555" s="44" t="s">
        <v>1</v>
      </c>
      <c r="Q555" s="45">
        <v>40030</v>
      </c>
      <c r="R555" s="44" t="s">
        <v>168</v>
      </c>
      <c r="S555" s="44" t="s">
        <v>1</v>
      </c>
      <c r="T555" s="44" t="s">
        <v>1</v>
      </c>
      <c r="U555" s="44" t="s">
        <v>1</v>
      </c>
      <c r="V555" s="44" t="s">
        <v>1</v>
      </c>
      <c r="W555" s="44" t="s">
        <v>1</v>
      </c>
      <c r="X555" s="44">
        <v>0</v>
      </c>
      <c r="Y555" s="44">
        <v>0</v>
      </c>
      <c r="Z555" s="44">
        <v>0</v>
      </c>
      <c r="AA555" s="44">
        <v>0</v>
      </c>
      <c r="AB555" s="44">
        <v>0</v>
      </c>
      <c r="AC555" s="44">
        <v>0</v>
      </c>
      <c r="AD555" s="44">
        <v>0</v>
      </c>
      <c r="AE555" s="44">
        <v>0</v>
      </c>
      <c r="AF555" s="44">
        <v>0</v>
      </c>
      <c r="AG555" s="44" t="s">
        <v>1</v>
      </c>
      <c r="AH555" s="44" t="s">
        <v>1</v>
      </c>
      <c r="AI555" s="44" t="s">
        <v>1</v>
      </c>
      <c r="AJ555" s="44" t="s">
        <v>1</v>
      </c>
      <c r="AK555" s="44" t="s">
        <v>1</v>
      </c>
      <c r="AL555" s="44" t="s">
        <v>1</v>
      </c>
      <c r="AM555" s="44" t="s">
        <v>1</v>
      </c>
      <c r="AN555" s="44" t="s">
        <v>1</v>
      </c>
      <c r="AO555" s="44" t="s">
        <v>183</v>
      </c>
      <c r="AP555" s="44" t="s">
        <v>861</v>
      </c>
      <c r="AQ555" s="44" t="s">
        <v>292</v>
      </c>
      <c r="AR555" s="44" t="s">
        <v>1</v>
      </c>
      <c r="AS555" s="44" t="s">
        <v>152</v>
      </c>
      <c r="AT555" s="44" t="s">
        <v>153</v>
      </c>
      <c r="AU555" s="44" t="s">
        <v>154</v>
      </c>
      <c r="AV555" s="44" t="s">
        <v>154</v>
      </c>
      <c r="AW555" s="44">
        <v>21026.564984000001</v>
      </c>
      <c r="AX555" s="44" t="s">
        <v>1515</v>
      </c>
      <c r="AY555" s="44">
        <v>21026.564983955279</v>
      </c>
      <c r="AZ555" s="44">
        <v>27624017.79716415</v>
      </c>
    </row>
    <row r="556" spans="1:52" ht="12.75" customHeight="1" x14ac:dyDescent="0.25">
      <c r="A556" s="43">
        <v>555</v>
      </c>
      <c r="B556" s="43">
        <v>504</v>
      </c>
      <c r="C556" s="43">
        <v>504</v>
      </c>
      <c r="D556" s="44" t="s">
        <v>1526</v>
      </c>
      <c r="E556" s="44">
        <v>665.72876880262504</v>
      </c>
      <c r="F556" s="44" t="s">
        <v>1527</v>
      </c>
      <c r="G556" s="44">
        <v>21540.3006111</v>
      </c>
      <c r="H556" s="44" t="s">
        <v>1528</v>
      </c>
      <c r="I556" s="44">
        <v>21540.3002677</v>
      </c>
      <c r="J556" s="43">
        <v>20295</v>
      </c>
      <c r="K556" s="44" t="s">
        <v>1528</v>
      </c>
      <c r="L556" s="44" t="s">
        <v>1528</v>
      </c>
      <c r="M556" s="44" t="s">
        <v>1</v>
      </c>
      <c r="N556" s="44" t="s">
        <v>145</v>
      </c>
      <c r="O556" s="44" t="s">
        <v>860</v>
      </c>
      <c r="P556" s="44" t="s">
        <v>1</v>
      </c>
      <c r="Q556" s="45">
        <v>40030</v>
      </c>
      <c r="R556" s="44" t="s">
        <v>168</v>
      </c>
      <c r="S556" s="44" t="s">
        <v>1</v>
      </c>
      <c r="T556" s="44" t="s">
        <v>1</v>
      </c>
      <c r="U556" s="44" t="s">
        <v>1</v>
      </c>
      <c r="V556" s="44" t="s">
        <v>1</v>
      </c>
      <c r="W556" s="44" t="s">
        <v>1</v>
      </c>
      <c r="X556" s="44">
        <v>0</v>
      </c>
      <c r="Y556" s="44">
        <v>0</v>
      </c>
      <c r="Z556" s="44">
        <v>0</v>
      </c>
      <c r="AA556" s="44">
        <v>0</v>
      </c>
      <c r="AB556" s="44">
        <v>0</v>
      </c>
      <c r="AC556" s="44">
        <v>0</v>
      </c>
      <c r="AD556" s="44">
        <v>0</v>
      </c>
      <c r="AE556" s="44">
        <v>0</v>
      </c>
      <c r="AF556" s="44">
        <v>0</v>
      </c>
      <c r="AG556" s="44" t="s">
        <v>1</v>
      </c>
      <c r="AH556" s="44" t="s">
        <v>1</v>
      </c>
      <c r="AI556" s="44" t="s">
        <v>1</v>
      </c>
      <c r="AJ556" s="44" t="s">
        <v>1</v>
      </c>
      <c r="AK556" s="44" t="s">
        <v>1</v>
      </c>
      <c r="AL556" s="44" t="s">
        <v>1</v>
      </c>
      <c r="AM556" s="44" t="s">
        <v>1</v>
      </c>
      <c r="AN556" s="44" t="s">
        <v>1</v>
      </c>
      <c r="AO556" s="44" t="s">
        <v>277</v>
      </c>
      <c r="AP556" s="44" t="s">
        <v>861</v>
      </c>
      <c r="AQ556" s="44" t="s">
        <v>292</v>
      </c>
      <c r="AR556" s="44" t="s">
        <v>1</v>
      </c>
      <c r="AS556" s="44" t="s">
        <v>152</v>
      </c>
      <c r="AT556" s="44" t="s">
        <v>153</v>
      </c>
      <c r="AU556" s="44" t="s">
        <v>154</v>
      </c>
      <c r="AV556" s="44" t="s">
        <v>154</v>
      </c>
      <c r="AW556" s="44">
        <v>21540.3002677</v>
      </c>
      <c r="AX556" s="44" t="s">
        <v>1515</v>
      </c>
      <c r="AY556" s="44">
        <v>21540.300267679344</v>
      </c>
      <c r="AZ556" s="44">
        <v>28997911.614904959</v>
      </c>
    </row>
    <row r="557" spans="1:52" ht="12.75" customHeight="1" x14ac:dyDescent="0.25">
      <c r="A557" s="43">
        <v>556</v>
      </c>
      <c r="B557" s="43">
        <v>4446</v>
      </c>
      <c r="C557" s="43">
        <v>4446</v>
      </c>
      <c r="D557" s="44" t="s">
        <v>1529</v>
      </c>
      <c r="E557" s="44">
        <v>627.59985874859615</v>
      </c>
      <c r="F557" s="44" t="s">
        <v>1530</v>
      </c>
      <c r="G557" s="44">
        <v>20914.600715600001</v>
      </c>
      <c r="H557" s="44" t="s">
        <v>1531</v>
      </c>
      <c r="I557" s="44">
        <v>20914.6006371</v>
      </c>
      <c r="J557" s="43">
        <v>20190</v>
      </c>
      <c r="K557" s="44" t="s">
        <v>1531</v>
      </c>
      <c r="L557" s="44" t="s">
        <v>1531</v>
      </c>
      <c r="M557" s="44" t="s">
        <v>1</v>
      </c>
      <c r="N557" s="44" t="s">
        <v>145</v>
      </c>
      <c r="O557" s="44" t="s">
        <v>860</v>
      </c>
      <c r="P557" s="44" t="s">
        <v>1</v>
      </c>
      <c r="Q557" s="45">
        <v>40030</v>
      </c>
      <c r="R557" s="44" t="s">
        <v>168</v>
      </c>
      <c r="S557" s="44" t="s">
        <v>1</v>
      </c>
      <c r="T557" s="44" t="s">
        <v>1</v>
      </c>
      <c r="U557" s="44" t="s">
        <v>1</v>
      </c>
      <c r="V557" s="44" t="s">
        <v>1</v>
      </c>
      <c r="W557" s="44" t="s">
        <v>1</v>
      </c>
      <c r="X557" s="44">
        <v>0</v>
      </c>
      <c r="Y557" s="44">
        <v>0</v>
      </c>
      <c r="Z557" s="44">
        <v>0</v>
      </c>
      <c r="AA557" s="44">
        <v>0</v>
      </c>
      <c r="AB557" s="44">
        <v>0</v>
      </c>
      <c r="AC557" s="44">
        <v>0</v>
      </c>
      <c r="AD557" s="44">
        <v>0</v>
      </c>
      <c r="AE557" s="44">
        <v>0</v>
      </c>
      <c r="AF557" s="44">
        <v>0</v>
      </c>
      <c r="AG557" s="44" t="s">
        <v>1</v>
      </c>
      <c r="AH557" s="44" t="s">
        <v>1</v>
      </c>
      <c r="AI557" s="44" t="s">
        <v>1</v>
      </c>
      <c r="AJ557" s="44" t="s">
        <v>1</v>
      </c>
      <c r="AK557" s="44" t="s">
        <v>1</v>
      </c>
      <c r="AL557" s="44" t="s">
        <v>1</v>
      </c>
      <c r="AM557" s="44" t="s">
        <v>1</v>
      </c>
      <c r="AN557" s="44" t="s">
        <v>1</v>
      </c>
      <c r="AO557" s="44" t="s">
        <v>179</v>
      </c>
      <c r="AP557" s="44" t="s">
        <v>861</v>
      </c>
      <c r="AQ557" s="44" t="s">
        <v>480</v>
      </c>
      <c r="AR557" s="44" t="s">
        <v>1</v>
      </c>
      <c r="AS557" s="44" t="s">
        <v>152</v>
      </c>
      <c r="AT557" s="44" t="s">
        <v>153</v>
      </c>
      <c r="AU557" s="44" t="s">
        <v>154</v>
      </c>
      <c r="AV557" s="44" t="s">
        <v>154</v>
      </c>
      <c r="AW557" s="44">
        <v>20914.6006371</v>
      </c>
      <c r="AX557" s="44" t="s">
        <v>1515</v>
      </c>
      <c r="AY557" s="44">
        <v>20914.600637106465</v>
      </c>
      <c r="AZ557" s="44">
        <v>27336903.995496415</v>
      </c>
    </row>
    <row r="558" spans="1:52" ht="12.75" customHeight="1" x14ac:dyDescent="0.25">
      <c r="A558" s="43">
        <v>557</v>
      </c>
      <c r="B558" s="43">
        <v>6811</v>
      </c>
      <c r="C558" s="43">
        <v>6811</v>
      </c>
      <c r="D558" s="44" t="s">
        <v>1532</v>
      </c>
      <c r="E558" s="44">
        <v>635.43934105847836</v>
      </c>
      <c r="F558" s="44" t="s">
        <v>1533</v>
      </c>
      <c r="G558" s="44">
        <v>21046.812124</v>
      </c>
      <c r="H558" s="44" t="s">
        <v>1534</v>
      </c>
      <c r="I558" s="44">
        <v>21046.811920299999</v>
      </c>
      <c r="J558" s="43">
        <v>20187</v>
      </c>
      <c r="K558" s="44" t="s">
        <v>1534</v>
      </c>
      <c r="L558" s="44" t="s">
        <v>1534</v>
      </c>
      <c r="M558" s="44" t="s">
        <v>1</v>
      </c>
      <c r="N558" s="44" t="s">
        <v>145</v>
      </c>
      <c r="O558" s="44" t="s">
        <v>860</v>
      </c>
      <c r="P558" s="44" t="s">
        <v>1</v>
      </c>
      <c r="Q558" s="45">
        <v>40030</v>
      </c>
      <c r="R558" s="44" t="s">
        <v>168</v>
      </c>
      <c r="S558" s="44" t="s">
        <v>1</v>
      </c>
      <c r="T558" s="44" t="s">
        <v>1</v>
      </c>
      <c r="U558" s="44" t="s">
        <v>1</v>
      </c>
      <c r="V558" s="44" t="s">
        <v>1</v>
      </c>
      <c r="W558" s="44" t="s">
        <v>1</v>
      </c>
      <c r="X558" s="44">
        <v>0</v>
      </c>
      <c r="Y558" s="44">
        <v>0</v>
      </c>
      <c r="Z558" s="44">
        <v>0</v>
      </c>
      <c r="AA558" s="44">
        <v>0</v>
      </c>
      <c r="AB558" s="44">
        <v>0</v>
      </c>
      <c r="AC558" s="44">
        <v>0</v>
      </c>
      <c r="AD558" s="44">
        <v>0</v>
      </c>
      <c r="AE558" s="44">
        <v>0</v>
      </c>
      <c r="AF558" s="44">
        <v>0</v>
      </c>
      <c r="AG558" s="44" t="s">
        <v>1</v>
      </c>
      <c r="AH558" s="44" t="s">
        <v>1</v>
      </c>
      <c r="AI558" s="44" t="s">
        <v>1</v>
      </c>
      <c r="AJ558" s="44" t="s">
        <v>1</v>
      </c>
      <c r="AK558" s="44" t="s">
        <v>1</v>
      </c>
      <c r="AL558" s="44" t="s">
        <v>1</v>
      </c>
      <c r="AM558" s="44" t="s">
        <v>1</v>
      </c>
      <c r="AN558" s="44" t="s">
        <v>1</v>
      </c>
      <c r="AO558" s="44" t="s">
        <v>195</v>
      </c>
      <c r="AP558" s="44" t="s">
        <v>861</v>
      </c>
      <c r="AQ558" s="44" t="s">
        <v>480</v>
      </c>
      <c r="AR558" s="44" t="s">
        <v>1</v>
      </c>
      <c r="AS558" s="44" t="s">
        <v>152</v>
      </c>
      <c r="AT558" s="44" t="s">
        <v>153</v>
      </c>
      <c r="AU558" s="44" t="s">
        <v>154</v>
      </c>
      <c r="AV558" s="44" t="s">
        <v>154</v>
      </c>
      <c r="AW558" s="44">
        <v>21046.811920299999</v>
      </c>
      <c r="AX558" s="44" t="s">
        <v>1515</v>
      </c>
      <c r="AY558" s="44">
        <v>21046.811920342931</v>
      </c>
      <c r="AZ558" s="44">
        <v>27678557.029415075</v>
      </c>
    </row>
    <row r="559" spans="1:52" ht="12.75" customHeight="1" x14ac:dyDescent="0.25">
      <c r="A559" s="43">
        <v>558</v>
      </c>
      <c r="B559" s="43">
        <v>8807</v>
      </c>
      <c r="C559" s="43">
        <v>8807</v>
      </c>
      <c r="D559" s="44" t="s">
        <v>880</v>
      </c>
      <c r="E559" s="44">
        <v>210.95986523954429</v>
      </c>
      <c r="F559" s="44" t="s">
        <v>881</v>
      </c>
      <c r="G559" s="44">
        <v>20910.200459200001</v>
      </c>
      <c r="H559" s="44" t="s">
        <v>882</v>
      </c>
      <c r="I559" s="44">
        <v>20910.200345599998</v>
      </c>
      <c r="J559" s="43">
        <v>20315</v>
      </c>
      <c r="K559" s="44" t="s">
        <v>882</v>
      </c>
      <c r="L559" s="44" t="s">
        <v>882</v>
      </c>
      <c r="M559" s="44" t="s">
        <v>1</v>
      </c>
      <c r="N559" s="44" t="s">
        <v>145</v>
      </c>
      <c r="O559" s="44" t="s">
        <v>860</v>
      </c>
      <c r="P559" s="44" t="s">
        <v>1</v>
      </c>
      <c r="Q559" s="45">
        <v>40030</v>
      </c>
      <c r="R559" s="44" t="s">
        <v>168</v>
      </c>
      <c r="S559" s="44" t="s">
        <v>1</v>
      </c>
      <c r="T559" s="44" t="s">
        <v>1</v>
      </c>
      <c r="U559" s="44" t="s">
        <v>1</v>
      </c>
      <c r="V559" s="44" t="s">
        <v>1</v>
      </c>
      <c r="W559" s="44" t="s">
        <v>1</v>
      </c>
      <c r="X559" s="44">
        <v>0</v>
      </c>
      <c r="Y559" s="44">
        <v>0</v>
      </c>
      <c r="Z559" s="44">
        <v>0</v>
      </c>
      <c r="AA559" s="44">
        <v>0</v>
      </c>
      <c r="AB559" s="44">
        <v>0</v>
      </c>
      <c r="AC559" s="44">
        <v>0</v>
      </c>
      <c r="AD559" s="44">
        <v>0</v>
      </c>
      <c r="AE559" s="44">
        <v>0</v>
      </c>
      <c r="AF559" s="44">
        <v>0</v>
      </c>
      <c r="AG559" s="44" t="s">
        <v>1</v>
      </c>
      <c r="AH559" s="44" t="s">
        <v>1</v>
      </c>
      <c r="AI559" s="44" t="s">
        <v>1</v>
      </c>
      <c r="AJ559" s="44" t="s">
        <v>1</v>
      </c>
      <c r="AK559" s="44" t="s">
        <v>1</v>
      </c>
      <c r="AL559" s="44" t="s">
        <v>1</v>
      </c>
      <c r="AM559" s="44" t="s">
        <v>1</v>
      </c>
      <c r="AN559" s="44" t="s">
        <v>1</v>
      </c>
      <c r="AO559" s="44" t="s">
        <v>423</v>
      </c>
      <c r="AP559" s="44" t="s">
        <v>861</v>
      </c>
      <c r="AQ559" s="44" t="s">
        <v>292</v>
      </c>
      <c r="AR559" s="44" t="s">
        <v>1</v>
      </c>
      <c r="AS559" s="44" t="s">
        <v>152</v>
      </c>
      <c r="AT559" s="44" t="s">
        <v>153</v>
      </c>
      <c r="AU559" s="44" t="s">
        <v>154</v>
      </c>
      <c r="AV559" s="44" t="s">
        <v>154</v>
      </c>
      <c r="AW559" s="44">
        <v>20910.200345599998</v>
      </c>
      <c r="AX559" s="44" t="s">
        <v>1515</v>
      </c>
      <c r="AY559" s="44">
        <v>12280.860870773518</v>
      </c>
      <c r="AZ559" s="44">
        <v>9189053.3999644257</v>
      </c>
    </row>
    <row r="560" spans="1:52" ht="12.75" customHeight="1" x14ac:dyDescent="0.25">
      <c r="A560" s="43">
        <v>559</v>
      </c>
      <c r="B560" s="43">
        <v>10460</v>
      </c>
      <c r="C560" s="43">
        <v>10460</v>
      </c>
      <c r="D560" s="44" t="s">
        <v>1333</v>
      </c>
      <c r="E560" s="44">
        <v>25.922858063934893</v>
      </c>
      <c r="F560" s="44" t="s">
        <v>1334</v>
      </c>
      <c r="G560" s="44">
        <v>20819.024376199999</v>
      </c>
      <c r="H560" s="44" t="s">
        <v>1335</v>
      </c>
      <c r="I560" s="44">
        <v>20819.024831800001</v>
      </c>
      <c r="J560" s="43">
        <v>10617</v>
      </c>
      <c r="K560" s="44" t="s">
        <v>1335</v>
      </c>
      <c r="L560" s="44" t="s">
        <v>1335</v>
      </c>
      <c r="M560" s="44" t="s">
        <v>1</v>
      </c>
      <c r="N560" s="44" t="s">
        <v>145</v>
      </c>
      <c r="O560" s="44" t="s">
        <v>264</v>
      </c>
      <c r="P560" s="44" t="s">
        <v>1</v>
      </c>
      <c r="Q560" s="45">
        <v>40030</v>
      </c>
      <c r="R560" s="44" t="s">
        <v>168</v>
      </c>
      <c r="S560" s="44" t="s">
        <v>1</v>
      </c>
      <c r="T560" s="44" t="s">
        <v>1</v>
      </c>
      <c r="U560" s="44" t="s">
        <v>1</v>
      </c>
      <c r="V560" s="44" t="s">
        <v>1</v>
      </c>
      <c r="W560" s="44" t="s">
        <v>1</v>
      </c>
      <c r="X560" s="44">
        <v>0</v>
      </c>
      <c r="Y560" s="44">
        <v>0</v>
      </c>
      <c r="Z560" s="44">
        <v>0</v>
      </c>
      <c r="AA560" s="44">
        <v>0</v>
      </c>
      <c r="AB560" s="44">
        <v>0</v>
      </c>
      <c r="AC560" s="44">
        <v>0</v>
      </c>
      <c r="AD560" s="44">
        <v>0</v>
      </c>
      <c r="AE560" s="44">
        <v>0</v>
      </c>
      <c r="AF560" s="44">
        <v>0</v>
      </c>
      <c r="AG560" s="44" t="s">
        <v>1</v>
      </c>
      <c r="AH560" s="44" t="s">
        <v>1</v>
      </c>
      <c r="AI560" s="44" t="s">
        <v>1</v>
      </c>
      <c r="AJ560" s="44" t="s">
        <v>1</v>
      </c>
      <c r="AK560" s="44" t="s">
        <v>1</v>
      </c>
      <c r="AL560" s="44" t="s">
        <v>1</v>
      </c>
      <c r="AM560" s="44" t="s">
        <v>1</v>
      </c>
      <c r="AN560" s="44" t="s">
        <v>1</v>
      </c>
      <c r="AO560" s="44" t="s">
        <v>526</v>
      </c>
      <c r="AP560" s="44" t="s">
        <v>312</v>
      </c>
      <c r="AQ560" s="44" t="s">
        <v>292</v>
      </c>
      <c r="AR560" s="44" t="s">
        <v>1</v>
      </c>
      <c r="AS560" s="44" t="s">
        <v>152</v>
      </c>
      <c r="AT560" s="44" t="s">
        <v>153</v>
      </c>
      <c r="AU560" s="44" t="s">
        <v>154</v>
      </c>
      <c r="AV560" s="44" t="s">
        <v>154</v>
      </c>
      <c r="AW560" s="44">
        <v>20819.024831800001</v>
      </c>
      <c r="AX560" s="44" t="s">
        <v>1515</v>
      </c>
      <c r="AY560" s="44">
        <v>5330.7161859653052</v>
      </c>
      <c r="AZ560" s="44">
        <v>1129167.9601341742</v>
      </c>
    </row>
    <row r="561" spans="1:52" ht="12.75" customHeight="1" x14ac:dyDescent="0.25">
      <c r="A561" s="43">
        <v>560</v>
      </c>
      <c r="B561" s="43">
        <v>10463</v>
      </c>
      <c r="C561" s="43">
        <v>10463</v>
      </c>
      <c r="D561" s="44" t="s">
        <v>1336</v>
      </c>
      <c r="E561" s="44">
        <v>544.44043959323994</v>
      </c>
      <c r="F561" s="44" t="s">
        <v>1337</v>
      </c>
      <c r="G561" s="44">
        <v>20967.342082899999</v>
      </c>
      <c r="H561" s="44" t="s">
        <v>1338</v>
      </c>
      <c r="I561" s="44">
        <v>20967.3426946</v>
      </c>
      <c r="J561" s="43">
        <v>10618</v>
      </c>
      <c r="K561" s="44" t="s">
        <v>1338</v>
      </c>
      <c r="L561" s="44" t="s">
        <v>1338</v>
      </c>
      <c r="M561" s="44" t="s">
        <v>1</v>
      </c>
      <c r="N561" s="44" t="s">
        <v>145</v>
      </c>
      <c r="O561" s="44" t="s">
        <v>264</v>
      </c>
      <c r="P561" s="44" t="s">
        <v>1</v>
      </c>
      <c r="Q561" s="45">
        <v>40030</v>
      </c>
      <c r="R561" s="44" t="s">
        <v>168</v>
      </c>
      <c r="S561" s="44" t="s">
        <v>1</v>
      </c>
      <c r="T561" s="44" t="s">
        <v>1</v>
      </c>
      <c r="U561" s="44" t="s">
        <v>1</v>
      </c>
      <c r="V561" s="44" t="s">
        <v>1</v>
      </c>
      <c r="W561" s="44" t="s">
        <v>1</v>
      </c>
      <c r="X561" s="44">
        <v>0</v>
      </c>
      <c r="Y561" s="44">
        <v>0</v>
      </c>
      <c r="Z561" s="44">
        <v>0</v>
      </c>
      <c r="AA561" s="44">
        <v>0</v>
      </c>
      <c r="AB561" s="44">
        <v>0</v>
      </c>
      <c r="AC561" s="44">
        <v>0</v>
      </c>
      <c r="AD561" s="44">
        <v>0</v>
      </c>
      <c r="AE561" s="44">
        <v>0</v>
      </c>
      <c r="AF561" s="44">
        <v>0</v>
      </c>
      <c r="AG561" s="44" t="s">
        <v>1</v>
      </c>
      <c r="AH561" s="44" t="s">
        <v>1</v>
      </c>
      <c r="AI561" s="44" t="s">
        <v>1</v>
      </c>
      <c r="AJ561" s="44" t="s">
        <v>1</v>
      </c>
      <c r="AK561" s="44" t="s">
        <v>1</v>
      </c>
      <c r="AL561" s="44" t="s">
        <v>1</v>
      </c>
      <c r="AM561" s="44" t="s">
        <v>1</v>
      </c>
      <c r="AN561" s="44" t="s">
        <v>1</v>
      </c>
      <c r="AO561" s="44" t="s">
        <v>161</v>
      </c>
      <c r="AP561" s="44" t="s">
        <v>312</v>
      </c>
      <c r="AQ561" s="44" t="s">
        <v>292</v>
      </c>
      <c r="AR561" s="44" t="s">
        <v>1</v>
      </c>
      <c r="AS561" s="44" t="s">
        <v>152</v>
      </c>
      <c r="AT561" s="44" t="s">
        <v>153</v>
      </c>
      <c r="AU561" s="44" t="s">
        <v>154</v>
      </c>
      <c r="AV561" s="44" t="s">
        <v>154</v>
      </c>
      <c r="AW561" s="44">
        <v>20967.3426946</v>
      </c>
      <c r="AX561" s="44" t="s">
        <v>1515</v>
      </c>
      <c r="AY561" s="44">
        <v>19538.068143596462</v>
      </c>
      <c r="AZ561" s="44">
        <v>23714787.465423502</v>
      </c>
    </row>
    <row r="562" spans="1:52" ht="12.75" customHeight="1" x14ac:dyDescent="0.25">
      <c r="A562" s="43">
        <v>561</v>
      </c>
      <c r="B562" s="43">
        <v>10521</v>
      </c>
      <c r="C562" s="43">
        <v>10521</v>
      </c>
      <c r="D562" s="44" t="s">
        <v>1535</v>
      </c>
      <c r="E562" s="44">
        <v>512.51867538056752</v>
      </c>
      <c r="F562" s="44" t="s">
        <v>1536</v>
      </c>
      <c r="G562" s="44">
        <v>20995.922113500001</v>
      </c>
      <c r="H562" s="44" t="s">
        <v>1537</v>
      </c>
      <c r="I562" s="44">
        <v>20995.922304600001</v>
      </c>
      <c r="J562" s="43">
        <v>20296</v>
      </c>
      <c r="K562" s="44" t="s">
        <v>1537</v>
      </c>
      <c r="L562" s="44" t="s">
        <v>1537</v>
      </c>
      <c r="M562" s="44" t="s">
        <v>1</v>
      </c>
      <c r="N562" s="44" t="s">
        <v>145</v>
      </c>
      <c r="O562" s="44" t="s">
        <v>860</v>
      </c>
      <c r="P562" s="44" t="s">
        <v>1</v>
      </c>
      <c r="Q562" s="45">
        <v>40030</v>
      </c>
      <c r="R562" s="44" t="s">
        <v>168</v>
      </c>
      <c r="S562" s="44" t="s">
        <v>1</v>
      </c>
      <c r="T562" s="44" t="s">
        <v>1</v>
      </c>
      <c r="U562" s="44" t="s">
        <v>1</v>
      </c>
      <c r="V562" s="44" t="s">
        <v>1</v>
      </c>
      <c r="W562" s="44" t="s">
        <v>1</v>
      </c>
      <c r="X562" s="44">
        <v>0</v>
      </c>
      <c r="Y562" s="44">
        <v>0</v>
      </c>
      <c r="Z562" s="44">
        <v>0</v>
      </c>
      <c r="AA562" s="44">
        <v>0</v>
      </c>
      <c r="AB562" s="44">
        <v>0</v>
      </c>
      <c r="AC562" s="44">
        <v>0</v>
      </c>
      <c r="AD562" s="44">
        <v>0</v>
      </c>
      <c r="AE562" s="44">
        <v>0</v>
      </c>
      <c r="AF562" s="44">
        <v>0</v>
      </c>
      <c r="AG562" s="44" t="s">
        <v>1</v>
      </c>
      <c r="AH562" s="44" t="s">
        <v>1</v>
      </c>
      <c r="AI562" s="44" t="s">
        <v>1</v>
      </c>
      <c r="AJ562" s="44" t="s">
        <v>1</v>
      </c>
      <c r="AK562" s="44" t="s">
        <v>1</v>
      </c>
      <c r="AL562" s="44" t="s">
        <v>1</v>
      </c>
      <c r="AM562" s="44" t="s">
        <v>1</v>
      </c>
      <c r="AN562" s="44" t="s">
        <v>1</v>
      </c>
      <c r="AO562" s="44" t="s">
        <v>174</v>
      </c>
      <c r="AP562" s="44" t="s">
        <v>861</v>
      </c>
      <c r="AQ562" s="44" t="s">
        <v>292</v>
      </c>
      <c r="AR562" s="44" t="s">
        <v>1</v>
      </c>
      <c r="AS562" s="44" t="s">
        <v>152</v>
      </c>
      <c r="AT562" s="44" t="s">
        <v>153</v>
      </c>
      <c r="AU562" s="44" t="s">
        <v>154</v>
      </c>
      <c r="AV562" s="44" t="s">
        <v>154</v>
      </c>
      <c r="AW562" s="44">
        <v>20995.922304600001</v>
      </c>
      <c r="AX562" s="44" t="s">
        <v>1515</v>
      </c>
      <c r="AY562" s="44">
        <v>20995.922304556709</v>
      </c>
      <c r="AZ562" s="44">
        <v>22324767.72044247</v>
      </c>
    </row>
    <row r="563" spans="1:52" ht="12.75" customHeight="1" x14ac:dyDescent="0.25">
      <c r="A563" s="43">
        <v>562</v>
      </c>
      <c r="B563" s="43">
        <v>11368</v>
      </c>
      <c r="C563" s="43">
        <v>11368</v>
      </c>
      <c r="D563" s="44" t="s">
        <v>1339</v>
      </c>
      <c r="E563" s="44">
        <v>199.44513369268392</v>
      </c>
      <c r="F563" s="44" t="s">
        <v>1340</v>
      </c>
      <c r="G563" s="44">
        <v>21217.067375400002</v>
      </c>
      <c r="H563" s="44" t="s">
        <v>1341</v>
      </c>
      <c r="I563" s="44">
        <v>21217.0671492</v>
      </c>
      <c r="J563" s="43">
        <v>20170</v>
      </c>
      <c r="K563" s="44" t="s">
        <v>1341</v>
      </c>
      <c r="L563" s="44" t="s">
        <v>1341</v>
      </c>
      <c r="M563" s="44" t="s">
        <v>1</v>
      </c>
      <c r="N563" s="44" t="s">
        <v>145</v>
      </c>
      <c r="O563" s="44" t="s">
        <v>860</v>
      </c>
      <c r="P563" s="44" t="s">
        <v>1</v>
      </c>
      <c r="Q563" s="45">
        <v>40030</v>
      </c>
      <c r="R563" s="44" t="s">
        <v>168</v>
      </c>
      <c r="S563" s="44" t="s">
        <v>1</v>
      </c>
      <c r="T563" s="44" t="s">
        <v>1</v>
      </c>
      <c r="U563" s="44" t="s">
        <v>1</v>
      </c>
      <c r="V563" s="44" t="s">
        <v>1</v>
      </c>
      <c r="W563" s="44" t="s">
        <v>1</v>
      </c>
      <c r="X563" s="44">
        <v>0</v>
      </c>
      <c r="Y563" s="44">
        <v>0</v>
      </c>
      <c r="Z563" s="44">
        <v>0</v>
      </c>
      <c r="AA563" s="44">
        <v>0</v>
      </c>
      <c r="AB563" s="44">
        <v>0</v>
      </c>
      <c r="AC563" s="44">
        <v>0</v>
      </c>
      <c r="AD563" s="44">
        <v>0</v>
      </c>
      <c r="AE563" s="44">
        <v>0</v>
      </c>
      <c r="AF563" s="44">
        <v>0</v>
      </c>
      <c r="AG563" s="44" t="s">
        <v>1</v>
      </c>
      <c r="AH563" s="44" t="s">
        <v>1</v>
      </c>
      <c r="AI563" s="44" t="s">
        <v>1</v>
      </c>
      <c r="AJ563" s="44" t="s">
        <v>1</v>
      </c>
      <c r="AK563" s="44" t="s">
        <v>1</v>
      </c>
      <c r="AL563" s="44" t="s">
        <v>1</v>
      </c>
      <c r="AM563" s="44" t="s">
        <v>1</v>
      </c>
      <c r="AN563" s="44" t="s">
        <v>1</v>
      </c>
      <c r="AO563" s="44" t="s">
        <v>169</v>
      </c>
      <c r="AP563" s="44" t="s">
        <v>861</v>
      </c>
      <c r="AQ563" s="44" t="s">
        <v>480</v>
      </c>
      <c r="AR563" s="44" t="s">
        <v>1</v>
      </c>
      <c r="AS563" s="44" t="s">
        <v>152</v>
      </c>
      <c r="AT563" s="44" t="s">
        <v>153</v>
      </c>
      <c r="AU563" s="44" t="s">
        <v>154</v>
      </c>
      <c r="AV563" s="44" t="s">
        <v>154</v>
      </c>
      <c r="AW563" s="44">
        <v>21217.0671492</v>
      </c>
      <c r="AX563" s="44" t="s">
        <v>1515</v>
      </c>
      <c r="AY563" s="44">
        <v>17117.691069820587</v>
      </c>
      <c r="AZ563" s="44">
        <v>8686989.8069393896</v>
      </c>
    </row>
    <row r="564" spans="1:52" ht="12.75" customHeight="1" x14ac:dyDescent="0.25">
      <c r="A564" s="43">
        <v>563</v>
      </c>
      <c r="B564" s="43">
        <v>12884</v>
      </c>
      <c r="C564" s="43">
        <v>12884</v>
      </c>
      <c r="D564" s="44" t="s">
        <v>1538</v>
      </c>
      <c r="E564" s="44">
        <v>644.7796878167029</v>
      </c>
      <c r="F564" s="44" t="s">
        <v>1539</v>
      </c>
      <c r="G564" s="44">
        <v>21198.863209200001</v>
      </c>
      <c r="H564" s="44" t="s">
        <v>1540</v>
      </c>
      <c r="I564" s="44">
        <v>21198.862856899999</v>
      </c>
      <c r="J564" s="43">
        <v>20186</v>
      </c>
      <c r="K564" s="44" t="s">
        <v>1540</v>
      </c>
      <c r="L564" s="44" t="s">
        <v>1540</v>
      </c>
      <c r="M564" s="44" t="s">
        <v>1</v>
      </c>
      <c r="N564" s="44" t="s">
        <v>145</v>
      </c>
      <c r="O564" s="44" t="s">
        <v>860</v>
      </c>
      <c r="P564" s="44" t="s">
        <v>1</v>
      </c>
      <c r="Q564" s="45">
        <v>40030</v>
      </c>
      <c r="R564" s="44" t="s">
        <v>168</v>
      </c>
      <c r="S564" s="44" t="s">
        <v>1</v>
      </c>
      <c r="T564" s="44" t="s">
        <v>1</v>
      </c>
      <c r="U564" s="44" t="s">
        <v>1</v>
      </c>
      <c r="V564" s="44" t="s">
        <v>1</v>
      </c>
      <c r="W564" s="44" t="s">
        <v>1</v>
      </c>
      <c r="X564" s="44">
        <v>0</v>
      </c>
      <c r="Y564" s="44">
        <v>0</v>
      </c>
      <c r="Z564" s="44">
        <v>0</v>
      </c>
      <c r="AA564" s="44">
        <v>0</v>
      </c>
      <c r="AB564" s="44">
        <v>0</v>
      </c>
      <c r="AC564" s="44">
        <v>0</v>
      </c>
      <c r="AD564" s="44">
        <v>0</v>
      </c>
      <c r="AE564" s="44">
        <v>0</v>
      </c>
      <c r="AF564" s="44">
        <v>0</v>
      </c>
      <c r="AG564" s="44" t="s">
        <v>1</v>
      </c>
      <c r="AH564" s="44" t="s">
        <v>1</v>
      </c>
      <c r="AI564" s="44" t="s">
        <v>1</v>
      </c>
      <c r="AJ564" s="44" t="s">
        <v>1</v>
      </c>
      <c r="AK564" s="44" t="s">
        <v>1</v>
      </c>
      <c r="AL564" s="44" t="s">
        <v>1</v>
      </c>
      <c r="AM564" s="44" t="s">
        <v>1</v>
      </c>
      <c r="AN564" s="44" t="s">
        <v>1</v>
      </c>
      <c r="AO564" s="44" t="s">
        <v>191</v>
      </c>
      <c r="AP564" s="44" t="s">
        <v>861</v>
      </c>
      <c r="AQ564" s="44" t="s">
        <v>480</v>
      </c>
      <c r="AR564" s="44" t="s">
        <v>1</v>
      </c>
      <c r="AS564" s="44" t="s">
        <v>152</v>
      </c>
      <c r="AT564" s="44" t="s">
        <v>153</v>
      </c>
      <c r="AU564" s="44" t="s">
        <v>154</v>
      </c>
      <c r="AV564" s="44" t="s">
        <v>154</v>
      </c>
      <c r="AW564" s="44">
        <v>21198.862856899999</v>
      </c>
      <c r="AX564" s="44" t="s">
        <v>1515</v>
      </c>
      <c r="AY564" s="44">
        <v>21200.202925467987</v>
      </c>
      <c r="AZ564" s="44">
        <v>28085412.469618835</v>
      </c>
    </row>
    <row r="565" spans="1:52" ht="12.75" customHeight="1" x14ac:dyDescent="0.25">
      <c r="A565" s="43">
        <v>564</v>
      </c>
      <c r="B565" s="43">
        <v>13240</v>
      </c>
      <c r="C565" s="43">
        <v>13240</v>
      </c>
      <c r="D565" s="44" t="s">
        <v>1541</v>
      </c>
      <c r="E565" s="44">
        <v>655.64631009290656</v>
      </c>
      <c r="F565" s="44" t="s">
        <v>1542</v>
      </c>
      <c r="G565" s="44">
        <v>21377.139501400001</v>
      </c>
      <c r="H565" s="44" t="s">
        <v>1543</v>
      </c>
      <c r="I565" s="44">
        <v>21377.139580499999</v>
      </c>
      <c r="J565" s="43">
        <v>20298</v>
      </c>
      <c r="K565" s="44" t="s">
        <v>1543</v>
      </c>
      <c r="L565" s="44" t="s">
        <v>1543</v>
      </c>
      <c r="M565" s="44" t="s">
        <v>1</v>
      </c>
      <c r="N565" s="44" t="s">
        <v>145</v>
      </c>
      <c r="O565" s="44" t="s">
        <v>860</v>
      </c>
      <c r="P565" s="44" t="s">
        <v>1</v>
      </c>
      <c r="Q565" s="45">
        <v>40030</v>
      </c>
      <c r="R565" s="44" t="s">
        <v>168</v>
      </c>
      <c r="S565" s="44" t="s">
        <v>1</v>
      </c>
      <c r="T565" s="44" t="s">
        <v>1</v>
      </c>
      <c r="U565" s="44" t="s">
        <v>1</v>
      </c>
      <c r="V565" s="44" t="s">
        <v>1</v>
      </c>
      <c r="W565" s="44" t="s">
        <v>1</v>
      </c>
      <c r="X565" s="44">
        <v>0</v>
      </c>
      <c r="Y565" s="44">
        <v>0</v>
      </c>
      <c r="Z565" s="44">
        <v>0</v>
      </c>
      <c r="AA565" s="44">
        <v>0</v>
      </c>
      <c r="AB565" s="44">
        <v>0</v>
      </c>
      <c r="AC565" s="44">
        <v>0</v>
      </c>
      <c r="AD565" s="44">
        <v>0</v>
      </c>
      <c r="AE565" s="44">
        <v>0</v>
      </c>
      <c r="AF565" s="44">
        <v>0</v>
      </c>
      <c r="AG565" s="44" t="s">
        <v>1</v>
      </c>
      <c r="AH565" s="44" t="s">
        <v>1</v>
      </c>
      <c r="AI565" s="44" t="s">
        <v>1</v>
      </c>
      <c r="AJ565" s="44" t="s">
        <v>1</v>
      </c>
      <c r="AK565" s="44" t="s">
        <v>1</v>
      </c>
      <c r="AL565" s="44" t="s">
        <v>1</v>
      </c>
      <c r="AM565" s="44" t="s">
        <v>1</v>
      </c>
      <c r="AN565" s="44" t="s">
        <v>1</v>
      </c>
      <c r="AO565" s="44" t="s">
        <v>224</v>
      </c>
      <c r="AP565" s="44" t="s">
        <v>861</v>
      </c>
      <c r="AQ565" s="44" t="s">
        <v>292</v>
      </c>
      <c r="AR565" s="44" t="s">
        <v>1</v>
      </c>
      <c r="AS565" s="44" t="s">
        <v>152</v>
      </c>
      <c r="AT565" s="44" t="s">
        <v>153</v>
      </c>
      <c r="AU565" s="44" t="s">
        <v>154</v>
      </c>
      <c r="AV565" s="44" t="s">
        <v>154</v>
      </c>
      <c r="AW565" s="44">
        <v>21377.139580499999</v>
      </c>
      <c r="AX565" s="44" t="s">
        <v>1515</v>
      </c>
      <c r="AY565" s="44">
        <v>21377.139580470423</v>
      </c>
      <c r="AZ565" s="44">
        <v>28558552.344780918</v>
      </c>
    </row>
    <row r="566" spans="1:52" ht="12.75" customHeight="1" x14ac:dyDescent="0.25">
      <c r="A566" s="43">
        <v>565</v>
      </c>
      <c r="B566" s="43">
        <v>14055</v>
      </c>
      <c r="C566" s="43">
        <v>14055</v>
      </c>
      <c r="D566" s="44" t="s">
        <v>1544</v>
      </c>
      <c r="E566" s="44">
        <v>203.42713469357238</v>
      </c>
      <c r="F566" s="44" t="s">
        <v>1545</v>
      </c>
      <c r="G566" s="44">
        <v>20912.022534700001</v>
      </c>
      <c r="H566" s="44" t="s">
        <v>1546</v>
      </c>
      <c r="I566" s="44">
        <v>20912.022351299998</v>
      </c>
      <c r="J566" s="43">
        <v>10894</v>
      </c>
      <c r="K566" s="44" t="s">
        <v>1546</v>
      </c>
      <c r="L566" s="44" t="s">
        <v>1546</v>
      </c>
      <c r="M566" s="44" t="s">
        <v>1</v>
      </c>
      <c r="N566" s="44" t="s">
        <v>145</v>
      </c>
      <c r="O566" s="44" t="s">
        <v>264</v>
      </c>
      <c r="P566" s="44" t="s">
        <v>1</v>
      </c>
      <c r="Q566" s="45">
        <v>40030</v>
      </c>
      <c r="R566" s="44" t="s">
        <v>168</v>
      </c>
      <c r="S566" s="44" t="s">
        <v>1</v>
      </c>
      <c r="T566" s="44" t="s">
        <v>1</v>
      </c>
      <c r="U566" s="44" t="s">
        <v>1</v>
      </c>
      <c r="V566" s="44" t="s">
        <v>1</v>
      </c>
      <c r="W566" s="44" t="s">
        <v>1</v>
      </c>
      <c r="X566" s="44">
        <v>0</v>
      </c>
      <c r="Y566" s="44">
        <v>0</v>
      </c>
      <c r="Z566" s="44">
        <v>0</v>
      </c>
      <c r="AA566" s="44">
        <v>0</v>
      </c>
      <c r="AB566" s="44">
        <v>0</v>
      </c>
      <c r="AC566" s="44">
        <v>0</v>
      </c>
      <c r="AD566" s="44">
        <v>0</v>
      </c>
      <c r="AE566" s="44">
        <v>0</v>
      </c>
      <c r="AF566" s="44">
        <v>0</v>
      </c>
      <c r="AG566" s="44" t="s">
        <v>1</v>
      </c>
      <c r="AH566" s="44" t="s">
        <v>1</v>
      </c>
      <c r="AI566" s="44" t="s">
        <v>1</v>
      </c>
      <c r="AJ566" s="44" t="s">
        <v>1</v>
      </c>
      <c r="AK566" s="44" t="s">
        <v>1</v>
      </c>
      <c r="AL566" s="44" t="s">
        <v>1</v>
      </c>
      <c r="AM566" s="44" t="s">
        <v>1</v>
      </c>
      <c r="AN566" s="44" t="s">
        <v>1</v>
      </c>
      <c r="AO566" s="44" t="s">
        <v>187</v>
      </c>
      <c r="AP566" s="44" t="s">
        <v>312</v>
      </c>
      <c r="AQ566" s="44" t="s">
        <v>292</v>
      </c>
      <c r="AR566" s="44" t="s">
        <v>1</v>
      </c>
      <c r="AS566" s="44" t="s">
        <v>152</v>
      </c>
      <c r="AT566" s="44" t="s">
        <v>153</v>
      </c>
      <c r="AU566" s="44" t="s">
        <v>154</v>
      </c>
      <c r="AV566" s="44" t="s">
        <v>154</v>
      </c>
      <c r="AW566" s="44">
        <v>20912.022351299998</v>
      </c>
      <c r="AX566" s="44" t="s">
        <v>1515</v>
      </c>
      <c r="AY566" s="44">
        <v>14220.281134430452</v>
      </c>
      <c r="AZ566" s="44">
        <v>8861101.8144250996</v>
      </c>
    </row>
    <row r="567" spans="1:52" ht="12.75" customHeight="1" x14ac:dyDescent="0.25">
      <c r="A567" s="43">
        <v>566</v>
      </c>
      <c r="B567" s="43">
        <v>14469</v>
      </c>
      <c r="C567" s="43">
        <v>14469</v>
      </c>
      <c r="D567" s="44" t="s">
        <v>1547</v>
      </c>
      <c r="E567" s="44">
        <v>351.77345429394558</v>
      </c>
      <c r="F567" s="44" t="s">
        <v>1548</v>
      </c>
      <c r="G567" s="44">
        <v>23393.934176899998</v>
      </c>
      <c r="H567" s="44" t="s">
        <v>1549</v>
      </c>
      <c r="I567" s="44">
        <v>23393.9337676</v>
      </c>
      <c r="J567" s="43">
        <v>10619</v>
      </c>
      <c r="K567" s="44" t="s">
        <v>1549</v>
      </c>
      <c r="L567" s="44" t="s">
        <v>1549</v>
      </c>
      <c r="M567" s="44" t="s">
        <v>1</v>
      </c>
      <c r="N567" s="44" t="s">
        <v>145</v>
      </c>
      <c r="O567" s="44" t="s">
        <v>264</v>
      </c>
      <c r="P567" s="44" t="s">
        <v>1</v>
      </c>
      <c r="Q567" s="45">
        <v>40030</v>
      </c>
      <c r="R567" s="44" t="s">
        <v>168</v>
      </c>
      <c r="S567" s="44" t="s">
        <v>1</v>
      </c>
      <c r="T567" s="44" t="s">
        <v>1</v>
      </c>
      <c r="U567" s="44" t="s">
        <v>1</v>
      </c>
      <c r="V567" s="44" t="s">
        <v>1</v>
      </c>
      <c r="W567" s="44" t="s">
        <v>1</v>
      </c>
      <c r="X567" s="44">
        <v>0</v>
      </c>
      <c r="Y567" s="44">
        <v>0</v>
      </c>
      <c r="Z567" s="44">
        <v>0</v>
      </c>
      <c r="AA567" s="44">
        <v>0</v>
      </c>
      <c r="AB567" s="44">
        <v>0</v>
      </c>
      <c r="AC567" s="44">
        <v>0</v>
      </c>
      <c r="AD567" s="44">
        <v>0</v>
      </c>
      <c r="AE567" s="44">
        <v>0</v>
      </c>
      <c r="AF567" s="44">
        <v>0</v>
      </c>
      <c r="AG567" s="44" t="s">
        <v>1</v>
      </c>
      <c r="AH567" s="44" t="s">
        <v>1</v>
      </c>
      <c r="AI567" s="44" t="s">
        <v>1</v>
      </c>
      <c r="AJ567" s="44" t="s">
        <v>1</v>
      </c>
      <c r="AK567" s="44" t="s">
        <v>1</v>
      </c>
      <c r="AL567" s="44" t="s">
        <v>1</v>
      </c>
      <c r="AM567" s="44" t="s">
        <v>1</v>
      </c>
      <c r="AN567" s="44" t="s">
        <v>1</v>
      </c>
      <c r="AO567" s="44" t="s">
        <v>533</v>
      </c>
      <c r="AP567" s="44" t="s">
        <v>312</v>
      </c>
      <c r="AQ567" s="44" t="s">
        <v>292</v>
      </c>
      <c r="AR567" s="44" t="s">
        <v>1</v>
      </c>
      <c r="AS567" s="44" t="s">
        <v>152</v>
      </c>
      <c r="AT567" s="44" t="s">
        <v>153</v>
      </c>
      <c r="AU567" s="44" t="s">
        <v>154</v>
      </c>
      <c r="AV567" s="44" t="s">
        <v>154</v>
      </c>
      <c r="AW567" s="44">
        <v>23393.9337676</v>
      </c>
      <c r="AX567" s="44" t="s">
        <v>1515</v>
      </c>
      <c r="AY567" s="44">
        <v>23393.933767573177</v>
      </c>
      <c r="AZ567" s="44">
        <v>15322418.773831202</v>
      </c>
    </row>
    <row r="568" spans="1:52" ht="12.75" customHeight="1" x14ac:dyDescent="0.25">
      <c r="A568" s="43">
        <v>567</v>
      </c>
      <c r="B568" s="43">
        <v>14810</v>
      </c>
      <c r="C568" s="43">
        <v>14810</v>
      </c>
      <c r="D568" s="44" t="s">
        <v>1550</v>
      </c>
      <c r="E568" s="44">
        <v>96.668571871624025</v>
      </c>
      <c r="F568" s="44" t="s">
        <v>1551</v>
      </c>
      <c r="G568" s="44">
        <v>21300.639244800001</v>
      </c>
      <c r="H568" s="44" t="s">
        <v>1552</v>
      </c>
      <c r="I568" s="44">
        <v>21300.639478000001</v>
      </c>
      <c r="J568" s="43">
        <v>20185</v>
      </c>
      <c r="K568" s="44" t="s">
        <v>1552</v>
      </c>
      <c r="L568" s="44" t="s">
        <v>1552</v>
      </c>
      <c r="M568" s="44" t="s">
        <v>1</v>
      </c>
      <c r="N568" s="44" t="s">
        <v>145</v>
      </c>
      <c r="O568" s="44" t="s">
        <v>860</v>
      </c>
      <c r="P568" s="44" t="s">
        <v>1</v>
      </c>
      <c r="Q568" s="45">
        <v>40030</v>
      </c>
      <c r="R568" s="44" t="s">
        <v>168</v>
      </c>
      <c r="S568" s="44" t="s">
        <v>1</v>
      </c>
      <c r="T568" s="44" t="s">
        <v>1</v>
      </c>
      <c r="U568" s="44" t="s">
        <v>1</v>
      </c>
      <c r="V568" s="44" t="s">
        <v>1</v>
      </c>
      <c r="W568" s="44" t="s">
        <v>1</v>
      </c>
      <c r="X568" s="44">
        <v>0</v>
      </c>
      <c r="Y568" s="44">
        <v>0</v>
      </c>
      <c r="Z568" s="44">
        <v>0</v>
      </c>
      <c r="AA568" s="44">
        <v>0</v>
      </c>
      <c r="AB568" s="44">
        <v>0</v>
      </c>
      <c r="AC568" s="44">
        <v>0</v>
      </c>
      <c r="AD568" s="44">
        <v>0</v>
      </c>
      <c r="AE568" s="44">
        <v>0</v>
      </c>
      <c r="AF568" s="44">
        <v>0</v>
      </c>
      <c r="AG568" s="44" t="s">
        <v>1</v>
      </c>
      <c r="AH568" s="44" t="s">
        <v>1</v>
      </c>
      <c r="AI568" s="44" t="s">
        <v>1</v>
      </c>
      <c r="AJ568" s="44" t="s">
        <v>1</v>
      </c>
      <c r="AK568" s="44" t="s">
        <v>1</v>
      </c>
      <c r="AL568" s="44" t="s">
        <v>1</v>
      </c>
      <c r="AM568" s="44" t="s">
        <v>1</v>
      </c>
      <c r="AN568" s="44" t="s">
        <v>1</v>
      </c>
      <c r="AO568" s="44" t="s">
        <v>413</v>
      </c>
      <c r="AP568" s="44" t="s">
        <v>861</v>
      </c>
      <c r="AQ568" s="44" t="s">
        <v>480</v>
      </c>
      <c r="AR568" s="44" t="s">
        <v>1</v>
      </c>
      <c r="AS568" s="44" t="s">
        <v>152</v>
      </c>
      <c r="AT568" s="44" t="s">
        <v>153</v>
      </c>
      <c r="AU568" s="44" t="s">
        <v>154</v>
      </c>
      <c r="AV568" s="44" t="s">
        <v>154</v>
      </c>
      <c r="AW568" s="44">
        <v>21300.639478000001</v>
      </c>
      <c r="AX568" s="44" t="s">
        <v>1515</v>
      </c>
      <c r="AY568" s="44">
        <v>14118.504712258975</v>
      </c>
      <c r="AZ568" s="44">
        <v>4210680.4640275789</v>
      </c>
    </row>
    <row r="569" spans="1:52" ht="12.75" customHeight="1" x14ac:dyDescent="0.25">
      <c r="A569" s="43">
        <v>568</v>
      </c>
      <c r="B569" s="43">
        <v>16809</v>
      </c>
      <c r="C569" s="43">
        <v>16809</v>
      </c>
      <c r="D569" s="44" t="s">
        <v>1553</v>
      </c>
      <c r="E569" s="44">
        <v>517.5493626209269</v>
      </c>
      <c r="F569" s="44" t="s">
        <v>1554</v>
      </c>
      <c r="G569" s="44">
        <v>21176.9246365</v>
      </c>
      <c r="H569" s="44" t="s">
        <v>1555</v>
      </c>
      <c r="I569" s="44">
        <v>21176.924609500002</v>
      </c>
      <c r="J569" s="43">
        <v>20282</v>
      </c>
      <c r="K569" s="44" t="s">
        <v>1555</v>
      </c>
      <c r="L569" s="44" t="s">
        <v>1555</v>
      </c>
      <c r="M569" s="44" t="s">
        <v>1</v>
      </c>
      <c r="N569" s="44" t="s">
        <v>145</v>
      </c>
      <c r="O569" s="44" t="s">
        <v>860</v>
      </c>
      <c r="P569" s="44" t="s">
        <v>1</v>
      </c>
      <c r="Q569" s="45">
        <v>40030</v>
      </c>
      <c r="R569" s="44" t="s">
        <v>168</v>
      </c>
      <c r="S569" s="44" t="s">
        <v>1</v>
      </c>
      <c r="T569" s="44" t="s">
        <v>1</v>
      </c>
      <c r="U569" s="44" t="s">
        <v>1</v>
      </c>
      <c r="V569" s="44" t="s">
        <v>1</v>
      </c>
      <c r="W569" s="44" t="s">
        <v>1</v>
      </c>
      <c r="X569" s="44">
        <v>0</v>
      </c>
      <c r="Y569" s="44">
        <v>0</v>
      </c>
      <c r="Z569" s="44">
        <v>0</v>
      </c>
      <c r="AA569" s="44">
        <v>0</v>
      </c>
      <c r="AB569" s="44">
        <v>0</v>
      </c>
      <c r="AC569" s="44">
        <v>0</v>
      </c>
      <c r="AD569" s="44">
        <v>0</v>
      </c>
      <c r="AE569" s="44">
        <v>0</v>
      </c>
      <c r="AF569" s="44">
        <v>0</v>
      </c>
      <c r="AG569" s="44" t="s">
        <v>1</v>
      </c>
      <c r="AH569" s="44" t="s">
        <v>1</v>
      </c>
      <c r="AI569" s="44" t="s">
        <v>1</v>
      </c>
      <c r="AJ569" s="44" t="s">
        <v>1</v>
      </c>
      <c r="AK569" s="44" t="s">
        <v>1</v>
      </c>
      <c r="AL569" s="44" t="s">
        <v>1</v>
      </c>
      <c r="AM569" s="44" t="s">
        <v>1</v>
      </c>
      <c r="AN569" s="44" t="s">
        <v>1</v>
      </c>
      <c r="AO569" s="44" t="s">
        <v>256</v>
      </c>
      <c r="AP569" s="44" t="s">
        <v>861</v>
      </c>
      <c r="AQ569" s="44" t="s">
        <v>292</v>
      </c>
      <c r="AR569" s="44" t="s">
        <v>1</v>
      </c>
      <c r="AS569" s="44" t="s">
        <v>152</v>
      </c>
      <c r="AT569" s="44" t="s">
        <v>153</v>
      </c>
      <c r="AU569" s="44" t="s">
        <v>154</v>
      </c>
      <c r="AV569" s="44" t="s">
        <v>154</v>
      </c>
      <c r="AW569" s="44">
        <v>21176.924609500002</v>
      </c>
      <c r="AX569" s="44" t="s">
        <v>1515</v>
      </c>
      <c r="AY569" s="44">
        <v>19741.316800642711</v>
      </c>
      <c r="AZ569" s="44">
        <v>22543446.036188424</v>
      </c>
    </row>
    <row r="570" spans="1:52" ht="12.75" customHeight="1" x14ac:dyDescent="0.25">
      <c r="A570" s="43">
        <v>569</v>
      </c>
      <c r="B570" s="43">
        <v>17614</v>
      </c>
      <c r="C570" s="43">
        <v>17614</v>
      </c>
      <c r="D570" s="44" t="s">
        <v>1556</v>
      </c>
      <c r="E570" s="44">
        <v>312.41908015439776</v>
      </c>
      <c r="F570" s="44" t="s">
        <v>1557</v>
      </c>
      <c r="G570" s="44">
        <v>20290.882642199998</v>
      </c>
      <c r="H570" s="44" t="s">
        <v>1558</v>
      </c>
      <c r="I570" s="44">
        <v>20290.882578199999</v>
      </c>
      <c r="J570" s="43">
        <v>20279</v>
      </c>
      <c r="K570" s="44" t="s">
        <v>1558</v>
      </c>
      <c r="L570" s="44" t="s">
        <v>1558</v>
      </c>
      <c r="M570" s="44" t="s">
        <v>1</v>
      </c>
      <c r="N570" s="44" t="s">
        <v>145</v>
      </c>
      <c r="O570" s="44" t="s">
        <v>860</v>
      </c>
      <c r="P570" s="44" t="s">
        <v>1</v>
      </c>
      <c r="Q570" s="45">
        <v>40030</v>
      </c>
      <c r="R570" s="44" t="s">
        <v>168</v>
      </c>
      <c r="S570" s="44" t="s">
        <v>1</v>
      </c>
      <c r="T570" s="44" t="s">
        <v>1</v>
      </c>
      <c r="U570" s="44" t="s">
        <v>1</v>
      </c>
      <c r="V570" s="44" t="s">
        <v>1</v>
      </c>
      <c r="W570" s="44" t="s">
        <v>1</v>
      </c>
      <c r="X570" s="44">
        <v>0</v>
      </c>
      <c r="Y570" s="44">
        <v>0</v>
      </c>
      <c r="Z570" s="44">
        <v>0</v>
      </c>
      <c r="AA570" s="44">
        <v>0</v>
      </c>
      <c r="AB570" s="44">
        <v>0</v>
      </c>
      <c r="AC570" s="44">
        <v>0</v>
      </c>
      <c r="AD570" s="44">
        <v>0</v>
      </c>
      <c r="AE570" s="44">
        <v>0</v>
      </c>
      <c r="AF570" s="44">
        <v>0</v>
      </c>
      <c r="AG570" s="44" t="s">
        <v>1</v>
      </c>
      <c r="AH570" s="44" t="s">
        <v>1</v>
      </c>
      <c r="AI570" s="44" t="s">
        <v>1</v>
      </c>
      <c r="AJ570" s="44" t="s">
        <v>1</v>
      </c>
      <c r="AK570" s="44" t="s">
        <v>1</v>
      </c>
      <c r="AL570" s="44" t="s">
        <v>1</v>
      </c>
      <c r="AM570" s="44" t="s">
        <v>1</v>
      </c>
      <c r="AN570" s="44" t="s">
        <v>1</v>
      </c>
      <c r="AO570" s="44" t="s">
        <v>311</v>
      </c>
      <c r="AP570" s="44" t="s">
        <v>861</v>
      </c>
      <c r="AQ570" s="44" t="s">
        <v>292</v>
      </c>
      <c r="AR570" s="44" t="s">
        <v>1</v>
      </c>
      <c r="AS570" s="44" t="s">
        <v>152</v>
      </c>
      <c r="AT570" s="44" t="s">
        <v>153</v>
      </c>
      <c r="AU570" s="44" t="s">
        <v>154</v>
      </c>
      <c r="AV570" s="44" t="s">
        <v>154</v>
      </c>
      <c r="AW570" s="44">
        <v>20290.882578199999</v>
      </c>
      <c r="AX570" s="44" t="s">
        <v>1515</v>
      </c>
      <c r="AY570" s="44">
        <v>16089.926009197283</v>
      </c>
      <c r="AZ570" s="44">
        <v>13608383.899932187</v>
      </c>
    </row>
    <row r="571" spans="1:52" ht="12.75" customHeight="1" x14ac:dyDescent="0.25">
      <c r="A571" s="43">
        <v>570</v>
      </c>
      <c r="B571" s="43">
        <v>18034</v>
      </c>
      <c r="C571" s="43">
        <v>18034</v>
      </c>
      <c r="D571" s="44" t="s">
        <v>1354</v>
      </c>
      <c r="E571" s="44">
        <v>3.9078794982258369</v>
      </c>
      <c r="F571" s="44" t="s">
        <v>1355</v>
      </c>
      <c r="G571" s="44">
        <v>20282.255765499998</v>
      </c>
      <c r="H571" s="44" t="s">
        <v>1356</v>
      </c>
      <c r="I571" s="44">
        <v>20282.255614900001</v>
      </c>
      <c r="J571" s="43">
        <v>20168</v>
      </c>
      <c r="K571" s="44" t="s">
        <v>1356</v>
      </c>
      <c r="L571" s="44" t="s">
        <v>1356</v>
      </c>
      <c r="M571" s="44" t="s">
        <v>1</v>
      </c>
      <c r="N571" s="44" t="s">
        <v>145</v>
      </c>
      <c r="O571" s="44" t="s">
        <v>860</v>
      </c>
      <c r="P571" s="44" t="s">
        <v>1</v>
      </c>
      <c r="Q571" s="45">
        <v>40030</v>
      </c>
      <c r="R571" s="44" t="s">
        <v>168</v>
      </c>
      <c r="S571" s="44" t="s">
        <v>1</v>
      </c>
      <c r="T571" s="44" t="s">
        <v>1</v>
      </c>
      <c r="U571" s="44" t="s">
        <v>1</v>
      </c>
      <c r="V571" s="44" t="s">
        <v>1</v>
      </c>
      <c r="W571" s="44" t="s">
        <v>1</v>
      </c>
      <c r="X571" s="44">
        <v>0</v>
      </c>
      <c r="Y571" s="44">
        <v>0</v>
      </c>
      <c r="Z571" s="44">
        <v>0</v>
      </c>
      <c r="AA571" s="44">
        <v>0</v>
      </c>
      <c r="AB571" s="44">
        <v>0</v>
      </c>
      <c r="AC571" s="44">
        <v>0</v>
      </c>
      <c r="AD571" s="44">
        <v>0</v>
      </c>
      <c r="AE571" s="44">
        <v>0</v>
      </c>
      <c r="AF571" s="44">
        <v>0</v>
      </c>
      <c r="AG571" s="44" t="s">
        <v>1</v>
      </c>
      <c r="AH571" s="44" t="s">
        <v>1</v>
      </c>
      <c r="AI571" s="44" t="s">
        <v>1</v>
      </c>
      <c r="AJ571" s="44" t="s">
        <v>1</v>
      </c>
      <c r="AK571" s="44" t="s">
        <v>1</v>
      </c>
      <c r="AL571" s="44" t="s">
        <v>1</v>
      </c>
      <c r="AM571" s="44" t="s">
        <v>1</v>
      </c>
      <c r="AN571" s="44" t="s">
        <v>1</v>
      </c>
      <c r="AO571" s="44" t="s">
        <v>287</v>
      </c>
      <c r="AP571" s="44" t="s">
        <v>861</v>
      </c>
      <c r="AQ571" s="44" t="s">
        <v>480</v>
      </c>
      <c r="AR571" s="44" t="s">
        <v>1</v>
      </c>
      <c r="AS571" s="44" t="s">
        <v>152</v>
      </c>
      <c r="AT571" s="44" t="s">
        <v>153</v>
      </c>
      <c r="AU571" s="44" t="s">
        <v>154</v>
      </c>
      <c r="AV571" s="44" t="s">
        <v>154</v>
      </c>
      <c r="AW571" s="44">
        <v>20282.255614900001</v>
      </c>
      <c r="AX571" s="44" t="s">
        <v>1515</v>
      </c>
      <c r="AY571" s="44">
        <v>2074.4897639065725</v>
      </c>
      <c r="AZ571" s="44">
        <v>170221.4728412815</v>
      </c>
    </row>
    <row r="572" spans="1:52" ht="12.75" customHeight="1" x14ac:dyDescent="0.25">
      <c r="A572" s="43">
        <v>571</v>
      </c>
      <c r="B572" s="43">
        <v>18216</v>
      </c>
      <c r="C572" s="43">
        <v>18216</v>
      </c>
      <c r="D572" s="44" t="s">
        <v>1559</v>
      </c>
      <c r="E572" s="44">
        <v>537.32116132562771</v>
      </c>
      <c r="F572" s="44" t="s">
        <v>1560</v>
      </c>
      <c r="G572" s="44">
        <v>20830.4603575</v>
      </c>
      <c r="H572" s="44" t="s">
        <v>1561</v>
      </c>
      <c r="I572" s="44">
        <v>20830.459987999999</v>
      </c>
      <c r="J572" s="43">
        <v>20313</v>
      </c>
      <c r="K572" s="44" t="s">
        <v>1561</v>
      </c>
      <c r="L572" s="44" t="s">
        <v>1561</v>
      </c>
      <c r="M572" s="44" t="s">
        <v>1</v>
      </c>
      <c r="N572" s="44" t="s">
        <v>145</v>
      </c>
      <c r="O572" s="44" t="s">
        <v>860</v>
      </c>
      <c r="P572" s="44" t="s">
        <v>1</v>
      </c>
      <c r="Q572" s="45">
        <v>40030</v>
      </c>
      <c r="R572" s="44" t="s">
        <v>168</v>
      </c>
      <c r="S572" s="44" t="s">
        <v>1</v>
      </c>
      <c r="T572" s="44" t="s">
        <v>1</v>
      </c>
      <c r="U572" s="44" t="s">
        <v>1</v>
      </c>
      <c r="V572" s="44" t="s">
        <v>1</v>
      </c>
      <c r="W572" s="44" t="s">
        <v>1</v>
      </c>
      <c r="X572" s="44">
        <v>0</v>
      </c>
      <c r="Y572" s="44">
        <v>0</v>
      </c>
      <c r="Z572" s="44">
        <v>0</v>
      </c>
      <c r="AA572" s="44">
        <v>0</v>
      </c>
      <c r="AB572" s="44">
        <v>0</v>
      </c>
      <c r="AC572" s="44">
        <v>0</v>
      </c>
      <c r="AD572" s="44">
        <v>0</v>
      </c>
      <c r="AE572" s="44">
        <v>0</v>
      </c>
      <c r="AF572" s="44">
        <v>0</v>
      </c>
      <c r="AG572" s="44" t="s">
        <v>1</v>
      </c>
      <c r="AH572" s="44" t="s">
        <v>1</v>
      </c>
      <c r="AI572" s="44" t="s">
        <v>1</v>
      </c>
      <c r="AJ572" s="44" t="s">
        <v>1</v>
      </c>
      <c r="AK572" s="44" t="s">
        <v>1</v>
      </c>
      <c r="AL572" s="44" t="s">
        <v>1</v>
      </c>
      <c r="AM572" s="44" t="s">
        <v>1</v>
      </c>
      <c r="AN572" s="44" t="s">
        <v>1</v>
      </c>
      <c r="AO572" s="44" t="s">
        <v>342</v>
      </c>
      <c r="AP572" s="44" t="s">
        <v>861</v>
      </c>
      <c r="AQ572" s="44" t="s">
        <v>292</v>
      </c>
      <c r="AR572" s="44" t="s">
        <v>1</v>
      </c>
      <c r="AS572" s="44" t="s">
        <v>152</v>
      </c>
      <c r="AT572" s="44" t="s">
        <v>153</v>
      </c>
      <c r="AU572" s="44" t="s">
        <v>154</v>
      </c>
      <c r="AV572" s="44" t="s">
        <v>154</v>
      </c>
      <c r="AW572" s="44">
        <v>20830.459987999999</v>
      </c>
      <c r="AX572" s="44" t="s">
        <v>1515</v>
      </c>
      <c r="AY572" s="44">
        <v>19623.725853305448</v>
      </c>
      <c r="AZ572" s="44">
        <v>23404906.107804619</v>
      </c>
    </row>
    <row r="573" spans="1:52" ht="12.75" customHeight="1" x14ac:dyDescent="0.25">
      <c r="A573" s="43">
        <v>572</v>
      </c>
      <c r="B573" s="43">
        <v>19240</v>
      </c>
      <c r="C573" s="43">
        <v>19240</v>
      </c>
      <c r="D573" s="44" t="s">
        <v>1562</v>
      </c>
      <c r="E573" s="44">
        <v>629.96288343600429</v>
      </c>
      <c r="F573" s="44" t="s">
        <v>1563</v>
      </c>
      <c r="G573" s="44">
        <v>20954.536382999999</v>
      </c>
      <c r="H573" s="44" t="s">
        <v>1564</v>
      </c>
      <c r="I573" s="44">
        <v>20954.536358500001</v>
      </c>
      <c r="J573" s="43">
        <v>20297</v>
      </c>
      <c r="K573" s="44" t="s">
        <v>1564</v>
      </c>
      <c r="L573" s="44" t="s">
        <v>1564</v>
      </c>
      <c r="M573" s="44" t="s">
        <v>1</v>
      </c>
      <c r="N573" s="44" t="s">
        <v>145</v>
      </c>
      <c r="O573" s="44" t="s">
        <v>860</v>
      </c>
      <c r="P573" s="44" t="s">
        <v>1</v>
      </c>
      <c r="Q573" s="45">
        <v>40030</v>
      </c>
      <c r="R573" s="44" t="s">
        <v>168</v>
      </c>
      <c r="S573" s="44" t="s">
        <v>1</v>
      </c>
      <c r="T573" s="44" t="s">
        <v>1</v>
      </c>
      <c r="U573" s="44" t="s">
        <v>1</v>
      </c>
      <c r="V573" s="44" t="s">
        <v>1</v>
      </c>
      <c r="W573" s="44" t="s">
        <v>1</v>
      </c>
      <c r="X573" s="44">
        <v>0</v>
      </c>
      <c r="Y573" s="44">
        <v>0</v>
      </c>
      <c r="Z573" s="44">
        <v>0</v>
      </c>
      <c r="AA573" s="44">
        <v>0</v>
      </c>
      <c r="AB573" s="44">
        <v>0</v>
      </c>
      <c r="AC573" s="44">
        <v>0</v>
      </c>
      <c r="AD573" s="44">
        <v>0</v>
      </c>
      <c r="AE573" s="44">
        <v>0</v>
      </c>
      <c r="AF573" s="44">
        <v>0</v>
      </c>
      <c r="AG573" s="44" t="s">
        <v>1</v>
      </c>
      <c r="AH573" s="44" t="s">
        <v>1</v>
      </c>
      <c r="AI573" s="44" t="s">
        <v>1</v>
      </c>
      <c r="AJ573" s="44" t="s">
        <v>1</v>
      </c>
      <c r="AK573" s="44" t="s">
        <v>1</v>
      </c>
      <c r="AL573" s="44" t="s">
        <v>1</v>
      </c>
      <c r="AM573" s="44" t="s">
        <v>1</v>
      </c>
      <c r="AN573" s="44" t="s">
        <v>1</v>
      </c>
      <c r="AO573" s="44" t="s">
        <v>304</v>
      </c>
      <c r="AP573" s="44" t="s">
        <v>861</v>
      </c>
      <c r="AQ573" s="44" t="s">
        <v>292</v>
      </c>
      <c r="AR573" s="44" t="s">
        <v>1</v>
      </c>
      <c r="AS573" s="44" t="s">
        <v>152</v>
      </c>
      <c r="AT573" s="44" t="s">
        <v>153</v>
      </c>
      <c r="AU573" s="44" t="s">
        <v>154</v>
      </c>
      <c r="AV573" s="44" t="s">
        <v>154</v>
      </c>
      <c r="AW573" s="44">
        <v>20954.536358500001</v>
      </c>
      <c r="AX573" s="44" t="s">
        <v>1515</v>
      </c>
      <c r="AY573" s="44">
        <v>20954.536358511526</v>
      </c>
      <c r="AZ573" s="44">
        <v>27439830.449545931</v>
      </c>
    </row>
    <row r="574" spans="1:52" ht="12.75" customHeight="1" x14ac:dyDescent="0.25">
      <c r="A574" s="43">
        <v>573</v>
      </c>
      <c r="B574" s="43">
        <v>20277</v>
      </c>
      <c r="C574" s="43">
        <v>20277</v>
      </c>
      <c r="D574" s="44" t="s">
        <v>898</v>
      </c>
      <c r="E574" s="44">
        <v>455.8293411359715</v>
      </c>
      <c r="F574" s="44" t="s">
        <v>899</v>
      </c>
      <c r="G574" s="44">
        <v>21128.842737300001</v>
      </c>
      <c r="H574" s="44" t="s">
        <v>900</v>
      </c>
      <c r="I574" s="44">
        <v>21128.843255600001</v>
      </c>
      <c r="J574" s="43">
        <v>20314</v>
      </c>
      <c r="K574" s="44" t="s">
        <v>900</v>
      </c>
      <c r="L574" s="44" t="s">
        <v>900</v>
      </c>
      <c r="M574" s="44" t="s">
        <v>1</v>
      </c>
      <c r="N574" s="44" t="s">
        <v>145</v>
      </c>
      <c r="O574" s="44" t="s">
        <v>860</v>
      </c>
      <c r="P574" s="44" t="s">
        <v>1</v>
      </c>
      <c r="Q574" s="45">
        <v>40030</v>
      </c>
      <c r="R574" s="44" t="s">
        <v>168</v>
      </c>
      <c r="S574" s="44" t="s">
        <v>1</v>
      </c>
      <c r="T574" s="44" t="s">
        <v>1</v>
      </c>
      <c r="U574" s="44" t="s">
        <v>1</v>
      </c>
      <c r="V574" s="44" t="s">
        <v>1</v>
      </c>
      <c r="W574" s="44" t="s">
        <v>1</v>
      </c>
      <c r="X574" s="44">
        <v>0</v>
      </c>
      <c r="Y574" s="44">
        <v>0</v>
      </c>
      <c r="Z574" s="44">
        <v>0</v>
      </c>
      <c r="AA574" s="44">
        <v>0</v>
      </c>
      <c r="AB574" s="44">
        <v>0</v>
      </c>
      <c r="AC574" s="44">
        <v>0</v>
      </c>
      <c r="AD574" s="44">
        <v>0</v>
      </c>
      <c r="AE574" s="44">
        <v>0</v>
      </c>
      <c r="AF574" s="44">
        <v>0</v>
      </c>
      <c r="AG574" s="44" t="s">
        <v>1</v>
      </c>
      <c r="AH574" s="44" t="s">
        <v>1</v>
      </c>
      <c r="AI574" s="44" t="s">
        <v>1</v>
      </c>
      <c r="AJ574" s="44" t="s">
        <v>1</v>
      </c>
      <c r="AK574" s="44" t="s">
        <v>1</v>
      </c>
      <c r="AL574" s="44" t="s">
        <v>1</v>
      </c>
      <c r="AM574" s="44" t="s">
        <v>1</v>
      </c>
      <c r="AN574" s="44" t="s">
        <v>1</v>
      </c>
      <c r="AO574" s="44" t="s">
        <v>473</v>
      </c>
      <c r="AP574" s="44" t="s">
        <v>861</v>
      </c>
      <c r="AQ574" s="44" t="s">
        <v>292</v>
      </c>
      <c r="AR574" s="44" t="s">
        <v>1</v>
      </c>
      <c r="AS574" s="44" t="s">
        <v>152</v>
      </c>
      <c r="AT574" s="44" t="s">
        <v>153</v>
      </c>
      <c r="AU574" s="44" t="s">
        <v>154</v>
      </c>
      <c r="AV574" s="44" t="s">
        <v>154</v>
      </c>
      <c r="AW574" s="44">
        <v>21128.843255600001</v>
      </c>
      <c r="AX574" s="44" t="s">
        <v>1515</v>
      </c>
      <c r="AY574" s="44">
        <v>19563.653189873457</v>
      </c>
      <c r="AZ574" s="44">
        <v>19855376.158473112</v>
      </c>
    </row>
    <row r="575" spans="1:52" ht="12.75" customHeight="1" x14ac:dyDescent="0.25">
      <c r="A575" s="43">
        <v>574</v>
      </c>
      <c r="B575" s="43">
        <v>20856</v>
      </c>
      <c r="C575" s="43">
        <v>20856</v>
      </c>
      <c r="D575" s="44" t="s">
        <v>1565</v>
      </c>
      <c r="E575" s="44">
        <v>212.59374805273359</v>
      </c>
      <c r="F575" s="44" t="s">
        <v>1566</v>
      </c>
      <c r="G575" s="44">
        <v>21037.292266299999</v>
      </c>
      <c r="H575" s="44" t="s">
        <v>1567</v>
      </c>
      <c r="I575" s="44">
        <v>21037.292059700001</v>
      </c>
      <c r="J575" s="43">
        <v>20193</v>
      </c>
      <c r="K575" s="44" t="s">
        <v>1567</v>
      </c>
      <c r="L575" s="44" t="s">
        <v>1567</v>
      </c>
      <c r="M575" s="44" t="s">
        <v>1</v>
      </c>
      <c r="N575" s="44" t="s">
        <v>145</v>
      </c>
      <c r="O575" s="44" t="s">
        <v>860</v>
      </c>
      <c r="P575" s="44" t="s">
        <v>1</v>
      </c>
      <c r="Q575" s="45">
        <v>40030</v>
      </c>
      <c r="R575" s="44" t="s">
        <v>168</v>
      </c>
      <c r="S575" s="44" t="s">
        <v>1</v>
      </c>
      <c r="T575" s="44" t="s">
        <v>1</v>
      </c>
      <c r="U575" s="44" t="s">
        <v>1</v>
      </c>
      <c r="V575" s="44" t="s">
        <v>1</v>
      </c>
      <c r="W575" s="44" t="s">
        <v>1</v>
      </c>
      <c r="X575" s="44">
        <v>0</v>
      </c>
      <c r="Y575" s="44">
        <v>0</v>
      </c>
      <c r="Z575" s="44">
        <v>0</v>
      </c>
      <c r="AA575" s="44">
        <v>0</v>
      </c>
      <c r="AB575" s="44">
        <v>0</v>
      </c>
      <c r="AC575" s="44">
        <v>0</v>
      </c>
      <c r="AD575" s="44">
        <v>0</v>
      </c>
      <c r="AE575" s="44">
        <v>0</v>
      </c>
      <c r="AF575" s="44">
        <v>0</v>
      </c>
      <c r="AG575" s="44" t="s">
        <v>1</v>
      </c>
      <c r="AH575" s="44" t="s">
        <v>1</v>
      </c>
      <c r="AI575" s="44" t="s">
        <v>1</v>
      </c>
      <c r="AJ575" s="44" t="s">
        <v>1</v>
      </c>
      <c r="AK575" s="44" t="s">
        <v>1</v>
      </c>
      <c r="AL575" s="44" t="s">
        <v>1</v>
      </c>
      <c r="AM575" s="44" t="s">
        <v>1</v>
      </c>
      <c r="AN575" s="44" t="s">
        <v>1</v>
      </c>
      <c r="AO575" s="44" t="s">
        <v>211</v>
      </c>
      <c r="AP575" s="44" t="s">
        <v>861</v>
      </c>
      <c r="AQ575" s="44" t="s">
        <v>480</v>
      </c>
      <c r="AR575" s="44" t="s">
        <v>1</v>
      </c>
      <c r="AS575" s="44" t="s">
        <v>152</v>
      </c>
      <c r="AT575" s="44" t="s">
        <v>153</v>
      </c>
      <c r="AU575" s="44" t="s">
        <v>154</v>
      </c>
      <c r="AV575" s="44" t="s">
        <v>154</v>
      </c>
      <c r="AW575" s="44">
        <v>21037.292059700001</v>
      </c>
      <c r="AX575" s="44" t="s">
        <v>1515</v>
      </c>
      <c r="AY575" s="44">
        <v>14723.279944117163</v>
      </c>
      <c r="AZ575" s="44">
        <v>9260582.4836449325</v>
      </c>
    </row>
    <row r="576" spans="1:52" ht="12.75" customHeight="1" x14ac:dyDescent="0.25">
      <c r="A576" s="43">
        <v>575</v>
      </c>
      <c r="B576" s="43">
        <v>22686</v>
      </c>
      <c r="C576" s="43">
        <v>22686</v>
      </c>
      <c r="D576" s="44" t="s">
        <v>534</v>
      </c>
      <c r="E576" s="44">
        <v>67.654644569511561</v>
      </c>
      <c r="F576" s="44" t="s">
        <v>535</v>
      </c>
      <c r="G576" s="44">
        <v>16675.067081900001</v>
      </c>
      <c r="H576" s="44" t="s">
        <v>536</v>
      </c>
      <c r="I576" s="44">
        <v>16675.066596000001</v>
      </c>
      <c r="J576" s="43">
        <v>11116</v>
      </c>
      <c r="K576" s="44" t="s">
        <v>536</v>
      </c>
      <c r="L576" s="44" t="s">
        <v>536</v>
      </c>
      <c r="M576" s="44" t="s">
        <v>1</v>
      </c>
      <c r="N576" s="44" t="s">
        <v>145</v>
      </c>
      <c r="O576" s="44" t="s">
        <v>264</v>
      </c>
      <c r="P576" s="44" t="s">
        <v>1</v>
      </c>
      <c r="Q576" s="45">
        <v>40030</v>
      </c>
      <c r="R576" s="44" t="s">
        <v>168</v>
      </c>
      <c r="S576" s="44" t="s">
        <v>1</v>
      </c>
      <c r="T576" s="44" t="s">
        <v>1</v>
      </c>
      <c r="U576" s="44" t="s">
        <v>1</v>
      </c>
      <c r="V576" s="44" t="s">
        <v>1</v>
      </c>
      <c r="W576" s="44" t="s">
        <v>1</v>
      </c>
      <c r="X576" s="44">
        <v>0</v>
      </c>
      <c r="Y576" s="44">
        <v>0</v>
      </c>
      <c r="Z576" s="44">
        <v>0</v>
      </c>
      <c r="AA576" s="44">
        <v>0</v>
      </c>
      <c r="AB576" s="44">
        <v>0</v>
      </c>
      <c r="AC576" s="44">
        <v>0</v>
      </c>
      <c r="AD576" s="44">
        <v>0</v>
      </c>
      <c r="AE576" s="44">
        <v>0</v>
      </c>
      <c r="AF576" s="44">
        <v>0</v>
      </c>
      <c r="AG576" s="44" t="s">
        <v>1</v>
      </c>
      <c r="AH576" s="44" t="s">
        <v>1</v>
      </c>
      <c r="AI576" s="44" t="s">
        <v>1</v>
      </c>
      <c r="AJ576" s="44" t="s">
        <v>1</v>
      </c>
      <c r="AK576" s="44" t="s">
        <v>1</v>
      </c>
      <c r="AL576" s="44" t="s">
        <v>1</v>
      </c>
      <c r="AM576" s="44" t="s">
        <v>1</v>
      </c>
      <c r="AN576" s="44" t="s">
        <v>1</v>
      </c>
      <c r="AO576" s="44" t="s">
        <v>349</v>
      </c>
      <c r="AP576" s="44" t="s">
        <v>312</v>
      </c>
      <c r="AQ576" s="44" t="s">
        <v>292</v>
      </c>
      <c r="AR576" s="44" t="s">
        <v>1</v>
      </c>
      <c r="AS576" s="44" t="s">
        <v>152</v>
      </c>
      <c r="AT576" s="44" t="s">
        <v>153</v>
      </c>
      <c r="AU576" s="44" t="s">
        <v>154</v>
      </c>
      <c r="AV576" s="44" t="s">
        <v>154</v>
      </c>
      <c r="AW576" s="44">
        <v>16675.066596000001</v>
      </c>
      <c r="AX576" s="44" t="s">
        <v>1515</v>
      </c>
      <c r="AY576" s="44">
        <v>7496.771854827015</v>
      </c>
      <c r="AZ576" s="44">
        <v>2946956.4525729544</v>
      </c>
    </row>
    <row r="577" spans="1:52" ht="12.75" customHeight="1" x14ac:dyDescent="0.25">
      <c r="A577" s="43">
        <v>576</v>
      </c>
      <c r="B577" s="43">
        <v>23139</v>
      </c>
      <c r="C577" s="43">
        <v>23139</v>
      </c>
      <c r="D577" s="44" t="s">
        <v>1366</v>
      </c>
      <c r="E577" s="44">
        <v>27.845474094487653</v>
      </c>
      <c r="F577" s="44" t="s">
        <v>1367</v>
      </c>
      <c r="G577" s="44">
        <v>21211.431197900001</v>
      </c>
      <c r="H577" s="44" t="s">
        <v>1368</v>
      </c>
      <c r="I577" s="44">
        <v>21211.4316449</v>
      </c>
      <c r="J577" s="43">
        <v>20169</v>
      </c>
      <c r="K577" s="44" t="s">
        <v>1368</v>
      </c>
      <c r="L577" s="44" t="s">
        <v>1368</v>
      </c>
      <c r="M577" s="44" t="s">
        <v>1</v>
      </c>
      <c r="N577" s="44" t="s">
        <v>145</v>
      </c>
      <c r="O577" s="44" t="s">
        <v>860</v>
      </c>
      <c r="P577" s="44" t="s">
        <v>1</v>
      </c>
      <c r="Q577" s="45">
        <v>40030</v>
      </c>
      <c r="R577" s="44" t="s">
        <v>168</v>
      </c>
      <c r="S577" s="44" t="s">
        <v>1</v>
      </c>
      <c r="T577" s="44" t="s">
        <v>1</v>
      </c>
      <c r="U577" s="44" t="s">
        <v>1</v>
      </c>
      <c r="V577" s="44" t="s">
        <v>1</v>
      </c>
      <c r="W577" s="44" t="s">
        <v>1</v>
      </c>
      <c r="X577" s="44">
        <v>0</v>
      </c>
      <c r="Y577" s="44">
        <v>0</v>
      </c>
      <c r="Z577" s="44">
        <v>0</v>
      </c>
      <c r="AA577" s="44">
        <v>0</v>
      </c>
      <c r="AB577" s="44">
        <v>0</v>
      </c>
      <c r="AC577" s="44">
        <v>0</v>
      </c>
      <c r="AD577" s="44">
        <v>0</v>
      </c>
      <c r="AE577" s="44">
        <v>0</v>
      </c>
      <c r="AF577" s="44">
        <v>0</v>
      </c>
      <c r="AG577" s="44" t="s">
        <v>1</v>
      </c>
      <c r="AH577" s="44" t="s">
        <v>1</v>
      </c>
      <c r="AI577" s="44" t="s">
        <v>1</v>
      </c>
      <c r="AJ577" s="44" t="s">
        <v>1</v>
      </c>
      <c r="AK577" s="44" t="s">
        <v>1</v>
      </c>
      <c r="AL577" s="44" t="s">
        <v>1</v>
      </c>
      <c r="AM577" s="44" t="s">
        <v>1</v>
      </c>
      <c r="AN577" s="44" t="s">
        <v>1</v>
      </c>
      <c r="AO577" s="44" t="s">
        <v>256</v>
      </c>
      <c r="AP577" s="44" t="s">
        <v>861</v>
      </c>
      <c r="AQ577" s="44" t="s">
        <v>480</v>
      </c>
      <c r="AR577" s="44" t="s">
        <v>1</v>
      </c>
      <c r="AS577" s="44" t="s">
        <v>152</v>
      </c>
      <c r="AT577" s="44" t="s">
        <v>153</v>
      </c>
      <c r="AU577" s="44" t="s">
        <v>154</v>
      </c>
      <c r="AV577" s="44" t="s">
        <v>154</v>
      </c>
      <c r="AW577" s="44">
        <v>21211.4316449</v>
      </c>
      <c r="AX577" s="44" t="s">
        <v>1515</v>
      </c>
      <c r="AY577" s="44">
        <v>4619.9718447382402</v>
      </c>
      <c r="AZ577" s="44">
        <v>1212901.2694338737</v>
      </c>
    </row>
    <row r="578" spans="1:52" ht="12.75" customHeight="1" x14ac:dyDescent="0.25">
      <c r="A578" s="43">
        <v>577</v>
      </c>
      <c r="B578" s="43">
        <v>24750</v>
      </c>
      <c r="C578" s="43">
        <v>24750</v>
      </c>
      <c r="D578" s="44" t="s">
        <v>1372</v>
      </c>
      <c r="E578" s="44">
        <v>308.02360055326</v>
      </c>
      <c r="F578" s="44" t="s">
        <v>1373</v>
      </c>
      <c r="G578" s="44">
        <v>20223.913777999998</v>
      </c>
      <c r="H578" s="44" t="s">
        <v>1374</v>
      </c>
      <c r="I578" s="44">
        <v>20223.913136800002</v>
      </c>
      <c r="J578" s="43">
        <v>20285</v>
      </c>
      <c r="K578" s="44" t="s">
        <v>1374</v>
      </c>
      <c r="L578" s="44" t="s">
        <v>1374</v>
      </c>
      <c r="M578" s="44" t="s">
        <v>1</v>
      </c>
      <c r="N578" s="44" t="s">
        <v>145</v>
      </c>
      <c r="O578" s="44" t="s">
        <v>860</v>
      </c>
      <c r="P578" s="44" t="s">
        <v>1</v>
      </c>
      <c r="Q578" s="45">
        <v>40030</v>
      </c>
      <c r="R578" s="44" t="s">
        <v>168</v>
      </c>
      <c r="S578" s="44" t="s">
        <v>1</v>
      </c>
      <c r="T578" s="44" t="s">
        <v>1</v>
      </c>
      <c r="U578" s="44" t="s">
        <v>1</v>
      </c>
      <c r="V578" s="44" t="s">
        <v>1</v>
      </c>
      <c r="W578" s="44" t="s">
        <v>1</v>
      </c>
      <c r="X578" s="44">
        <v>0</v>
      </c>
      <c r="Y578" s="44">
        <v>0</v>
      </c>
      <c r="Z578" s="44">
        <v>0</v>
      </c>
      <c r="AA578" s="44">
        <v>0</v>
      </c>
      <c r="AB578" s="44">
        <v>0</v>
      </c>
      <c r="AC578" s="44">
        <v>0</v>
      </c>
      <c r="AD578" s="44">
        <v>0</v>
      </c>
      <c r="AE578" s="44">
        <v>0</v>
      </c>
      <c r="AF578" s="44">
        <v>0</v>
      </c>
      <c r="AG578" s="44" t="s">
        <v>1</v>
      </c>
      <c r="AH578" s="44" t="s">
        <v>1</v>
      </c>
      <c r="AI578" s="44" t="s">
        <v>1</v>
      </c>
      <c r="AJ578" s="44" t="s">
        <v>1</v>
      </c>
      <c r="AK578" s="44" t="s">
        <v>1</v>
      </c>
      <c r="AL578" s="44" t="s">
        <v>1</v>
      </c>
      <c r="AM578" s="44" t="s">
        <v>1</v>
      </c>
      <c r="AN578" s="44" t="s">
        <v>1</v>
      </c>
      <c r="AO578" s="44" t="s">
        <v>329</v>
      </c>
      <c r="AP578" s="44" t="s">
        <v>861</v>
      </c>
      <c r="AQ578" s="44" t="s">
        <v>292</v>
      </c>
      <c r="AR578" s="44" t="s">
        <v>1</v>
      </c>
      <c r="AS578" s="44" t="s">
        <v>152</v>
      </c>
      <c r="AT578" s="44" t="s">
        <v>153</v>
      </c>
      <c r="AU578" s="44" t="s">
        <v>154</v>
      </c>
      <c r="AV578" s="44" t="s">
        <v>154</v>
      </c>
      <c r="AW578" s="44">
        <v>20223.913136800002</v>
      </c>
      <c r="AX578" s="44" t="s">
        <v>1515</v>
      </c>
      <c r="AY578" s="44">
        <v>18346.411690134406</v>
      </c>
      <c r="AZ578" s="44">
        <v>13416609.735777643</v>
      </c>
    </row>
    <row r="579" spans="1:52" ht="12.75" customHeight="1" x14ac:dyDescent="0.25">
      <c r="A579" s="43">
        <v>578</v>
      </c>
      <c r="B579" s="43">
        <v>24759</v>
      </c>
      <c r="C579" s="43">
        <v>24759</v>
      </c>
      <c r="D579" s="44" t="s">
        <v>1568</v>
      </c>
      <c r="E579" s="44">
        <v>599.86556708222599</v>
      </c>
      <c r="F579" s="44" t="s">
        <v>1569</v>
      </c>
      <c r="G579" s="44">
        <v>20465.777672200002</v>
      </c>
      <c r="H579" s="44" t="s">
        <v>1570</v>
      </c>
      <c r="I579" s="44">
        <v>20465.7775153</v>
      </c>
      <c r="J579" s="43">
        <v>20286</v>
      </c>
      <c r="K579" s="44" t="s">
        <v>1570</v>
      </c>
      <c r="L579" s="44" t="s">
        <v>1570</v>
      </c>
      <c r="M579" s="44" t="s">
        <v>1</v>
      </c>
      <c r="N579" s="44" t="s">
        <v>145</v>
      </c>
      <c r="O579" s="44" t="s">
        <v>860</v>
      </c>
      <c r="P579" s="44" t="s">
        <v>1</v>
      </c>
      <c r="Q579" s="45">
        <v>40030</v>
      </c>
      <c r="R579" s="44" t="s">
        <v>168</v>
      </c>
      <c r="S579" s="44" t="s">
        <v>1</v>
      </c>
      <c r="T579" s="44" t="s">
        <v>1</v>
      </c>
      <c r="U579" s="44" t="s">
        <v>1</v>
      </c>
      <c r="V579" s="44" t="s">
        <v>1</v>
      </c>
      <c r="W579" s="44" t="s">
        <v>1</v>
      </c>
      <c r="X579" s="44">
        <v>0</v>
      </c>
      <c r="Y579" s="44">
        <v>0</v>
      </c>
      <c r="Z579" s="44">
        <v>0</v>
      </c>
      <c r="AA579" s="44">
        <v>0</v>
      </c>
      <c r="AB579" s="44">
        <v>0</v>
      </c>
      <c r="AC579" s="44">
        <v>0</v>
      </c>
      <c r="AD579" s="44">
        <v>0</v>
      </c>
      <c r="AE579" s="44">
        <v>0</v>
      </c>
      <c r="AF579" s="44">
        <v>0</v>
      </c>
      <c r="AG579" s="44" t="s">
        <v>1</v>
      </c>
      <c r="AH579" s="44" t="s">
        <v>1</v>
      </c>
      <c r="AI579" s="44" t="s">
        <v>1</v>
      </c>
      <c r="AJ579" s="44" t="s">
        <v>1</v>
      </c>
      <c r="AK579" s="44" t="s">
        <v>1</v>
      </c>
      <c r="AL579" s="44" t="s">
        <v>1</v>
      </c>
      <c r="AM579" s="44" t="s">
        <v>1</v>
      </c>
      <c r="AN579" s="44" t="s">
        <v>1</v>
      </c>
      <c r="AO579" s="44" t="s">
        <v>296</v>
      </c>
      <c r="AP579" s="44" t="s">
        <v>861</v>
      </c>
      <c r="AQ579" s="44" t="s">
        <v>292</v>
      </c>
      <c r="AR579" s="44" t="s">
        <v>1</v>
      </c>
      <c r="AS579" s="44" t="s">
        <v>152</v>
      </c>
      <c r="AT579" s="44" t="s">
        <v>153</v>
      </c>
      <c r="AU579" s="44" t="s">
        <v>154</v>
      </c>
      <c r="AV579" s="44" t="s">
        <v>154</v>
      </c>
      <c r="AW579" s="44">
        <v>20465.7775153</v>
      </c>
      <c r="AX579" s="44" t="s">
        <v>1515</v>
      </c>
      <c r="AY579" s="44">
        <v>20465.777515291615</v>
      </c>
      <c r="AZ579" s="44">
        <v>26129367.182728272</v>
      </c>
    </row>
    <row r="580" spans="1:52" ht="12.75" customHeight="1" x14ac:dyDescent="0.25">
      <c r="A580" s="43">
        <v>579</v>
      </c>
      <c r="B580" s="43">
        <v>24761</v>
      </c>
      <c r="C580" s="43">
        <v>24761</v>
      </c>
      <c r="D580" s="44" t="s">
        <v>1571</v>
      </c>
      <c r="E580" s="44">
        <v>588.72893544292356</v>
      </c>
      <c r="F580" s="44" t="s">
        <v>1572</v>
      </c>
      <c r="G580" s="44">
        <v>20264.719377199999</v>
      </c>
      <c r="H580" s="44" t="s">
        <v>1573</v>
      </c>
      <c r="I580" s="44">
        <v>20264.719182500001</v>
      </c>
      <c r="J580" s="43">
        <v>20287</v>
      </c>
      <c r="K580" s="44" t="s">
        <v>1573</v>
      </c>
      <c r="L580" s="44" t="s">
        <v>1573</v>
      </c>
      <c r="M580" s="44" t="s">
        <v>1</v>
      </c>
      <c r="N580" s="44" t="s">
        <v>145</v>
      </c>
      <c r="O580" s="44" t="s">
        <v>860</v>
      </c>
      <c r="P580" s="44" t="s">
        <v>1</v>
      </c>
      <c r="Q580" s="45">
        <v>40030</v>
      </c>
      <c r="R580" s="44" t="s">
        <v>168</v>
      </c>
      <c r="S580" s="44" t="s">
        <v>1</v>
      </c>
      <c r="T580" s="44" t="s">
        <v>1</v>
      </c>
      <c r="U580" s="44" t="s">
        <v>1</v>
      </c>
      <c r="V580" s="44" t="s">
        <v>1</v>
      </c>
      <c r="W580" s="44" t="s">
        <v>1</v>
      </c>
      <c r="X580" s="44">
        <v>0</v>
      </c>
      <c r="Y580" s="44">
        <v>0</v>
      </c>
      <c r="Z580" s="44">
        <v>0</v>
      </c>
      <c r="AA580" s="44">
        <v>0</v>
      </c>
      <c r="AB580" s="44">
        <v>0</v>
      </c>
      <c r="AC580" s="44">
        <v>0</v>
      </c>
      <c r="AD580" s="44">
        <v>0</v>
      </c>
      <c r="AE580" s="44">
        <v>0</v>
      </c>
      <c r="AF580" s="44">
        <v>0</v>
      </c>
      <c r="AG580" s="44" t="s">
        <v>1</v>
      </c>
      <c r="AH580" s="44" t="s">
        <v>1</v>
      </c>
      <c r="AI580" s="44" t="s">
        <v>1</v>
      </c>
      <c r="AJ580" s="44" t="s">
        <v>1</v>
      </c>
      <c r="AK580" s="44" t="s">
        <v>1</v>
      </c>
      <c r="AL580" s="44" t="s">
        <v>1</v>
      </c>
      <c r="AM580" s="44" t="s">
        <v>1</v>
      </c>
      <c r="AN580" s="44" t="s">
        <v>1</v>
      </c>
      <c r="AO580" s="44" t="s">
        <v>228</v>
      </c>
      <c r="AP580" s="44" t="s">
        <v>861</v>
      </c>
      <c r="AQ580" s="44" t="s">
        <v>292</v>
      </c>
      <c r="AR580" s="44" t="s">
        <v>1</v>
      </c>
      <c r="AS580" s="44" t="s">
        <v>152</v>
      </c>
      <c r="AT580" s="44" t="s">
        <v>153</v>
      </c>
      <c r="AU580" s="44" t="s">
        <v>154</v>
      </c>
      <c r="AV580" s="44" t="s">
        <v>154</v>
      </c>
      <c r="AW580" s="44">
        <v>20264.719182500001</v>
      </c>
      <c r="AX580" s="44" t="s">
        <v>1515</v>
      </c>
      <c r="AY580" s="44">
        <v>20264.71918251938</v>
      </c>
      <c r="AZ580" s="44">
        <v>25644278.552618656</v>
      </c>
    </row>
    <row r="581" spans="1:52" ht="12.75" customHeight="1" x14ac:dyDescent="0.25">
      <c r="A581" s="43">
        <v>580</v>
      </c>
      <c r="B581" s="43">
        <v>25536</v>
      </c>
      <c r="C581" s="43">
        <v>25536</v>
      </c>
      <c r="D581" s="44" t="s">
        <v>1375</v>
      </c>
      <c r="E581" s="44">
        <v>11.50381265323197</v>
      </c>
      <c r="F581" s="44" t="s">
        <v>1376</v>
      </c>
      <c r="G581" s="44">
        <v>23669.422721399998</v>
      </c>
      <c r="H581" s="44" t="s">
        <v>1377</v>
      </c>
      <c r="I581" s="44">
        <v>23669.422038600002</v>
      </c>
      <c r="J581" s="43">
        <v>10615</v>
      </c>
      <c r="K581" s="44" t="s">
        <v>1377</v>
      </c>
      <c r="L581" s="44" t="s">
        <v>1377</v>
      </c>
      <c r="M581" s="44" t="s">
        <v>1</v>
      </c>
      <c r="N581" s="44" t="s">
        <v>145</v>
      </c>
      <c r="O581" s="44" t="s">
        <v>264</v>
      </c>
      <c r="P581" s="44" t="s">
        <v>1</v>
      </c>
      <c r="Q581" s="45">
        <v>40030</v>
      </c>
      <c r="R581" s="44" t="s">
        <v>168</v>
      </c>
      <c r="S581" s="44" t="s">
        <v>1</v>
      </c>
      <c r="T581" s="44" t="s">
        <v>1</v>
      </c>
      <c r="U581" s="44" t="s">
        <v>1</v>
      </c>
      <c r="V581" s="44" t="s">
        <v>1</v>
      </c>
      <c r="W581" s="44" t="s">
        <v>1</v>
      </c>
      <c r="X581" s="44">
        <v>0</v>
      </c>
      <c r="Y581" s="44">
        <v>0</v>
      </c>
      <c r="Z581" s="44">
        <v>0</v>
      </c>
      <c r="AA581" s="44">
        <v>0</v>
      </c>
      <c r="AB581" s="44">
        <v>0</v>
      </c>
      <c r="AC581" s="44">
        <v>0</v>
      </c>
      <c r="AD581" s="44">
        <v>0</v>
      </c>
      <c r="AE581" s="44">
        <v>0</v>
      </c>
      <c r="AF581" s="44">
        <v>0</v>
      </c>
      <c r="AG581" s="44" t="s">
        <v>1</v>
      </c>
      <c r="AH581" s="44" t="s">
        <v>1</v>
      </c>
      <c r="AI581" s="44" t="s">
        <v>1</v>
      </c>
      <c r="AJ581" s="44" t="s">
        <v>1</v>
      </c>
      <c r="AK581" s="44" t="s">
        <v>1</v>
      </c>
      <c r="AL581" s="44" t="s">
        <v>1</v>
      </c>
      <c r="AM581" s="44" t="s">
        <v>1</v>
      </c>
      <c r="AN581" s="44" t="s">
        <v>1</v>
      </c>
      <c r="AO581" s="44" t="s">
        <v>473</v>
      </c>
      <c r="AP581" s="44" t="s">
        <v>312</v>
      </c>
      <c r="AQ581" s="44" t="s">
        <v>292</v>
      </c>
      <c r="AR581" s="44" t="s">
        <v>1</v>
      </c>
      <c r="AS581" s="44" t="s">
        <v>152</v>
      </c>
      <c r="AT581" s="44" t="s">
        <v>153</v>
      </c>
      <c r="AU581" s="44" t="s">
        <v>154</v>
      </c>
      <c r="AV581" s="44" t="s">
        <v>154</v>
      </c>
      <c r="AW581" s="44">
        <v>23669.422038600002</v>
      </c>
      <c r="AX581" s="44" t="s">
        <v>1515</v>
      </c>
      <c r="AY581" s="44">
        <v>4649.9376210325318</v>
      </c>
      <c r="AZ581" s="44">
        <v>501075.15281955141</v>
      </c>
    </row>
    <row r="582" spans="1:52" ht="12.75" customHeight="1" x14ac:dyDescent="0.25">
      <c r="A582" s="43">
        <v>581</v>
      </c>
      <c r="B582" s="43">
        <v>27212</v>
      </c>
      <c r="C582" s="43">
        <v>27212</v>
      </c>
      <c r="D582" s="44" t="s">
        <v>910</v>
      </c>
      <c r="E582" s="44">
        <v>598.96907991990554</v>
      </c>
      <c r="F582" s="44" t="s">
        <v>911</v>
      </c>
      <c r="G582" s="44">
        <v>20976.503940300001</v>
      </c>
      <c r="H582" s="44" t="s">
        <v>912</v>
      </c>
      <c r="I582" s="44">
        <v>20976.503740200002</v>
      </c>
      <c r="J582" s="43">
        <v>20299</v>
      </c>
      <c r="K582" s="44" t="s">
        <v>912</v>
      </c>
      <c r="L582" s="44" t="s">
        <v>912</v>
      </c>
      <c r="M582" s="44" t="s">
        <v>1</v>
      </c>
      <c r="N582" s="44" t="s">
        <v>145</v>
      </c>
      <c r="O582" s="44" t="s">
        <v>860</v>
      </c>
      <c r="P582" s="44" t="s">
        <v>1</v>
      </c>
      <c r="Q582" s="45">
        <v>40030</v>
      </c>
      <c r="R582" s="44" t="s">
        <v>168</v>
      </c>
      <c r="S582" s="44" t="s">
        <v>1</v>
      </c>
      <c r="T582" s="44" t="s">
        <v>1</v>
      </c>
      <c r="U582" s="44" t="s">
        <v>1</v>
      </c>
      <c r="V582" s="44" t="s">
        <v>1</v>
      </c>
      <c r="W582" s="44" t="s">
        <v>1</v>
      </c>
      <c r="X582" s="44">
        <v>0</v>
      </c>
      <c r="Y582" s="44">
        <v>0</v>
      </c>
      <c r="Z582" s="44">
        <v>0</v>
      </c>
      <c r="AA582" s="44">
        <v>0</v>
      </c>
      <c r="AB582" s="44">
        <v>0</v>
      </c>
      <c r="AC582" s="44">
        <v>0</v>
      </c>
      <c r="AD582" s="44">
        <v>0</v>
      </c>
      <c r="AE582" s="44">
        <v>0</v>
      </c>
      <c r="AF582" s="44">
        <v>0</v>
      </c>
      <c r="AG582" s="44" t="s">
        <v>1</v>
      </c>
      <c r="AH582" s="44" t="s">
        <v>1</v>
      </c>
      <c r="AI582" s="44" t="s">
        <v>1</v>
      </c>
      <c r="AJ582" s="44" t="s">
        <v>1</v>
      </c>
      <c r="AK582" s="44" t="s">
        <v>1</v>
      </c>
      <c r="AL582" s="44" t="s">
        <v>1</v>
      </c>
      <c r="AM582" s="44" t="s">
        <v>1</v>
      </c>
      <c r="AN582" s="44" t="s">
        <v>1</v>
      </c>
      <c r="AO582" s="44" t="s">
        <v>273</v>
      </c>
      <c r="AP582" s="44" t="s">
        <v>861</v>
      </c>
      <c r="AQ582" s="44" t="s">
        <v>292</v>
      </c>
      <c r="AR582" s="44" t="s">
        <v>1</v>
      </c>
      <c r="AS582" s="44" t="s">
        <v>152</v>
      </c>
      <c r="AT582" s="44" t="s">
        <v>153</v>
      </c>
      <c r="AU582" s="44" t="s">
        <v>154</v>
      </c>
      <c r="AV582" s="44" t="s">
        <v>154</v>
      </c>
      <c r="AW582" s="44">
        <v>20976.503740200002</v>
      </c>
      <c r="AX582" s="44" t="s">
        <v>1515</v>
      </c>
      <c r="AY582" s="44">
        <v>20190.881177089381</v>
      </c>
      <c r="AZ582" s="44">
        <v>26089750.03651363</v>
      </c>
    </row>
    <row r="583" spans="1:52" ht="12.75" customHeight="1" x14ac:dyDescent="0.25">
      <c r="A583" s="43">
        <v>582</v>
      </c>
      <c r="B583" s="43">
        <v>27237</v>
      </c>
      <c r="C583" s="43">
        <v>27237</v>
      </c>
      <c r="D583" s="44" t="s">
        <v>1574</v>
      </c>
      <c r="E583" s="44">
        <v>38.761702800070729</v>
      </c>
      <c r="F583" s="44" t="s">
        <v>1575</v>
      </c>
      <c r="G583" s="44">
        <v>5197.6151197999998</v>
      </c>
      <c r="H583" s="44" t="s">
        <v>1576</v>
      </c>
      <c r="I583" s="44">
        <v>5197.6156855099998</v>
      </c>
      <c r="J583" s="43">
        <v>11139</v>
      </c>
      <c r="K583" s="44" t="s">
        <v>1576</v>
      </c>
      <c r="L583" s="44" t="s">
        <v>1576</v>
      </c>
      <c r="M583" s="44" t="s">
        <v>1</v>
      </c>
      <c r="N583" s="44" t="s">
        <v>145</v>
      </c>
      <c r="O583" s="44" t="s">
        <v>264</v>
      </c>
      <c r="P583" s="44" t="s">
        <v>1</v>
      </c>
      <c r="Q583" s="45">
        <v>40030</v>
      </c>
      <c r="R583" s="44" t="s">
        <v>168</v>
      </c>
      <c r="S583" s="44" t="s">
        <v>1</v>
      </c>
      <c r="T583" s="44" t="s">
        <v>1</v>
      </c>
      <c r="U583" s="44" t="s">
        <v>1</v>
      </c>
      <c r="V583" s="44" t="s">
        <v>1</v>
      </c>
      <c r="W583" s="44" t="s">
        <v>1</v>
      </c>
      <c r="X583" s="44">
        <v>0</v>
      </c>
      <c r="Y583" s="44">
        <v>0</v>
      </c>
      <c r="Z583" s="44">
        <v>0</v>
      </c>
      <c r="AA583" s="44">
        <v>0</v>
      </c>
      <c r="AB583" s="44">
        <v>0</v>
      </c>
      <c r="AC583" s="44">
        <v>0</v>
      </c>
      <c r="AD583" s="44">
        <v>0</v>
      </c>
      <c r="AE583" s="44">
        <v>0</v>
      </c>
      <c r="AF583" s="44">
        <v>0</v>
      </c>
      <c r="AG583" s="44" t="s">
        <v>1</v>
      </c>
      <c r="AH583" s="44" t="s">
        <v>1</v>
      </c>
      <c r="AI583" s="44" t="s">
        <v>1</v>
      </c>
      <c r="AJ583" s="44" t="s">
        <v>1</v>
      </c>
      <c r="AK583" s="44" t="s">
        <v>1</v>
      </c>
      <c r="AL583" s="44" t="s">
        <v>1</v>
      </c>
      <c r="AM583" s="44" t="s">
        <v>1</v>
      </c>
      <c r="AN583" s="44" t="s">
        <v>1</v>
      </c>
      <c r="AO583" s="44" t="s">
        <v>533</v>
      </c>
      <c r="AP583" s="44" t="s">
        <v>312</v>
      </c>
      <c r="AQ583" s="44" t="s">
        <v>292</v>
      </c>
      <c r="AR583" s="44" t="s">
        <v>1</v>
      </c>
      <c r="AS583" s="44" t="s">
        <v>152</v>
      </c>
      <c r="AT583" s="44" t="s">
        <v>153</v>
      </c>
      <c r="AU583" s="44" t="s">
        <v>154</v>
      </c>
      <c r="AV583" s="44" t="s">
        <v>154</v>
      </c>
      <c r="AW583" s="44">
        <v>5197.6156855099998</v>
      </c>
      <c r="AX583" s="44" t="s">
        <v>1515</v>
      </c>
      <c r="AY583" s="44">
        <v>5197.6156855126355</v>
      </c>
      <c r="AZ583" s="44">
        <v>1688422.6596448408</v>
      </c>
    </row>
    <row r="584" spans="1:52" ht="12.75" customHeight="1" x14ac:dyDescent="0.25">
      <c r="A584" s="43">
        <v>583</v>
      </c>
      <c r="B584" s="43">
        <v>27343</v>
      </c>
      <c r="C584" s="43">
        <v>27343</v>
      </c>
      <c r="D584" s="44" t="s">
        <v>1577</v>
      </c>
      <c r="E584" s="44">
        <v>632.5749000557505</v>
      </c>
      <c r="F584" s="44" t="s">
        <v>1578</v>
      </c>
      <c r="G584" s="44">
        <v>20996.9253556</v>
      </c>
      <c r="H584" s="44" t="s">
        <v>1579</v>
      </c>
      <c r="I584" s="44">
        <v>20996.925566099999</v>
      </c>
      <c r="J584" s="43">
        <v>20189</v>
      </c>
      <c r="K584" s="44" t="s">
        <v>1579</v>
      </c>
      <c r="L584" s="44" t="s">
        <v>1579</v>
      </c>
      <c r="M584" s="44" t="s">
        <v>1</v>
      </c>
      <c r="N584" s="44" t="s">
        <v>145</v>
      </c>
      <c r="O584" s="44" t="s">
        <v>860</v>
      </c>
      <c r="P584" s="44" t="s">
        <v>1</v>
      </c>
      <c r="Q584" s="45">
        <v>40030</v>
      </c>
      <c r="R584" s="44" t="s">
        <v>168</v>
      </c>
      <c r="S584" s="44" t="s">
        <v>1</v>
      </c>
      <c r="T584" s="44" t="s">
        <v>1</v>
      </c>
      <c r="U584" s="44" t="s">
        <v>1</v>
      </c>
      <c r="V584" s="44" t="s">
        <v>1</v>
      </c>
      <c r="W584" s="44" t="s">
        <v>1</v>
      </c>
      <c r="X584" s="44">
        <v>0</v>
      </c>
      <c r="Y584" s="44">
        <v>0</v>
      </c>
      <c r="Z584" s="44">
        <v>0</v>
      </c>
      <c r="AA584" s="44">
        <v>0</v>
      </c>
      <c r="AB584" s="44">
        <v>0</v>
      </c>
      <c r="AC584" s="44">
        <v>0</v>
      </c>
      <c r="AD584" s="44">
        <v>0</v>
      </c>
      <c r="AE584" s="44">
        <v>0</v>
      </c>
      <c r="AF584" s="44">
        <v>0</v>
      </c>
      <c r="AG584" s="44" t="s">
        <v>1</v>
      </c>
      <c r="AH584" s="44" t="s">
        <v>1</v>
      </c>
      <c r="AI584" s="44" t="s">
        <v>1</v>
      </c>
      <c r="AJ584" s="44" t="s">
        <v>1</v>
      </c>
      <c r="AK584" s="44" t="s">
        <v>1</v>
      </c>
      <c r="AL584" s="44" t="s">
        <v>1</v>
      </c>
      <c r="AM584" s="44" t="s">
        <v>1</v>
      </c>
      <c r="AN584" s="44" t="s">
        <v>1</v>
      </c>
      <c r="AO584" s="44" t="s">
        <v>319</v>
      </c>
      <c r="AP584" s="44" t="s">
        <v>861</v>
      </c>
      <c r="AQ584" s="44" t="s">
        <v>480</v>
      </c>
      <c r="AR584" s="44" t="s">
        <v>1</v>
      </c>
      <c r="AS584" s="44" t="s">
        <v>152</v>
      </c>
      <c r="AT584" s="44" t="s">
        <v>153</v>
      </c>
      <c r="AU584" s="44" t="s">
        <v>154</v>
      </c>
      <c r="AV584" s="44" t="s">
        <v>154</v>
      </c>
      <c r="AW584" s="44">
        <v>20996.925566099999</v>
      </c>
      <c r="AX584" s="44" t="s">
        <v>1515</v>
      </c>
      <c r="AY584" s="44">
        <v>20978.158142894896</v>
      </c>
      <c r="AZ584" s="44">
        <v>27553616.870413706</v>
      </c>
    </row>
    <row r="585" spans="1:52" ht="12.75" customHeight="1" x14ac:dyDescent="0.25">
      <c r="A585" s="43">
        <v>584</v>
      </c>
      <c r="B585" s="43">
        <v>27723</v>
      </c>
      <c r="C585" s="43">
        <v>27723</v>
      </c>
      <c r="D585" s="44" t="s">
        <v>549</v>
      </c>
      <c r="E585" s="44">
        <v>163.41922205724899</v>
      </c>
      <c r="F585" s="44" t="s">
        <v>550</v>
      </c>
      <c r="G585" s="44">
        <v>26750.369633900002</v>
      </c>
      <c r="H585" s="44" t="s">
        <v>551</v>
      </c>
      <c r="I585" s="44">
        <v>26750.3686609</v>
      </c>
      <c r="J585" s="43">
        <v>10616</v>
      </c>
      <c r="K585" s="44" t="s">
        <v>551</v>
      </c>
      <c r="L585" s="44" t="s">
        <v>551</v>
      </c>
      <c r="M585" s="44" t="s">
        <v>1</v>
      </c>
      <c r="N585" s="44" t="s">
        <v>145</v>
      </c>
      <c r="O585" s="44" t="s">
        <v>264</v>
      </c>
      <c r="P585" s="44" t="s">
        <v>1</v>
      </c>
      <c r="Q585" s="45">
        <v>40030</v>
      </c>
      <c r="R585" s="44" t="s">
        <v>168</v>
      </c>
      <c r="S585" s="44" t="s">
        <v>1</v>
      </c>
      <c r="T585" s="44" t="s">
        <v>1</v>
      </c>
      <c r="U585" s="44" t="s">
        <v>1</v>
      </c>
      <c r="V585" s="44" t="s">
        <v>1</v>
      </c>
      <c r="W585" s="44" t="s">
        <v>1</v>
      </c>
      <c r="X585" s="44">
        <v>0</v>
      </c>
      <c r="Y585" s="44">
        <v>0</v>
      </c>
      <c r="Z585" s="44">
        <v>0</v>
      </c>
      <c r="AA585" s="44">
        <v>0</v>
      </c>
      <c r="AB585" s="44">
        <v>0</v>
      </c>
      <c r="AC585" s="44">
        <v>0</v>
      </c>
      <c r="AD585" s="44">
        <v>0</v>
      </c>
      <c r="AE585" s="44">
        <v>0</v>
      </c>
      <c r="AF585" s="44">
        <v>0</v>
      </c>
      <c r="AG585" s="44" t="s">
        <v>1</v>
      </c>
      <c r="AH585" s="44" t="s">
        <v>1</v>
      </c>
      <c r="AI585" s="44" t="s">
        <v>1</v>
      </c>
      <c r="AJ585" s="44" t="s">
        <v>1</v>
      </c>
      <c r="AK585" s="44" t="s">
        <v>1</v>
      </c>
      <c r="AL585" s="44" t="s">
        <v>1</v>
      </c>
      <c r="AM585" s="44" t="s">
        <v>1</v>
      </c>
      <c r="AN585" s="44" t="s">
        <v>1</v>
      </c>
      <c r="AO585" s="44" t="s">
        <v>423</v>
      </c>
      <c r="AP585" s="44" t="s">
        <v>312</v>
      </c>
      <c r="AQ585" s="44" t="s">
        <v>292</v>
      </c>
      <c r="AR585" s="44" t="s">
        <v>1</v>
      </c>
      <c r="AS585" s="44" t="s">
        <v>152</v>
      </c>
      <c r="AT585" s="44" t="s">
        <v>153</v>
      </c>
      <c r="AU585" s="44" t="s">
        <v>154</v>
      </c>
      <c r="AV585" s="44" t="s">
        <v>154</v>
      </c>
      <c r="AW585" s="44">
        <v>26750.3686609</v>
      </c>
      <c r="AX585" s="44" t="s">
        <v>1515</v>
      </c>
      <c r="AY585" s="44">
        <v>13438.473626638739</v>
      </c>
      <c r="AZ585" s="44">
        <v>7118338.703566717</v>
      </c>
    </row>
    <row r="586" spans="1:52" ht="12.75" customHeight="1" x14ac:dyDescent="0.25">
      <c r="A586" s="43">
        <v>585</v>
      </c>
      <c r="B586" s="43">
        <v>28104</v>
      </c>
      <c r="C586" s="43">
        <v>28104</v>
      </c>
      <c r="D586" s="44" t="s">
        <v>1580</v>
      </c>
      <c r="E586" s="44">
        <v>482.85452861210075</v>
      </c>
      <c r="F586" s="44" t="s">
        <v>1581</v>
      </c>
      <c r="G586" s="44">
        <v>20944.375617500002</v>
      </c>
      <c r="H586" s="44" t="s">
        <v>1582</v>
      </c>
      <c r="I586" s="44">
        <v>20944.375438999999</v>
      </c>
      <c r="J586" s="43">
        <v>20194</v>
      </c>
      <c r="K586" s="44" t="s">
        <v>1582</v>
      </c>
      <c r="L586" s="44" t="s">
        <v>1582</v>
      </c>
      <c r="M586" s="44" t="s">
        <v>1</v>
      </c>
      <c r="N586" s="44" t="s">
        <v>145</v>
      </c>
      <c r="O586" s="44" t="s">
        <v>860</v>
      </c>
      <c r="P586" s="44" t="s">
        <v>1</v>
      </c>
      <c r="Q586" s="45">
        <v>40030</v>
      </c>
      <c r="R586" s="44" t="s">
        <v>168</v>
      </c>
      <c r="S586" s="44" t="s">
        <v>1</v>
      </c>
      <c r="T586" s="44" t="s">
        <v>1</v>
      </c>
      <c r="U586" s="44" t="s">
        <v>1</v>
      </c>
      <c r="V586" s="44" t="s">
        <v>1</v>
      </c>
      <c r="W586" s="44" t="s">
        <v>1</v>
      </c>
      <c r="X586" s="44">
        <v>0</v>
      </c>
      <c r="Y586" s="44">
        <v>0</v>
      </c>
      <c r="Z586" s="44">
        <v>0</v>
      </c>
      <c r="AA586" s="44">
        <v>0</v>
      </c>
      <c r="AB586" s="44">
        <v>0</v>
      </c>
      <c r="AC586" s="44">
        <v>0</v>
      </c>
      <c r="AD586" s="44">
        <v>0</v>
      </c>
      <c r="AE586" s="44">
        <v>0</v>
      </c>
      <c r="AF586" s="44">
        <v>0</v>
      </c>
      <c r="AG586" s="44" t="s">
        <v>1</v>
      </c>
      <c r="AH586" s="44" t="s">
        <v>1</v>
      </c>
      <c r="AI586" s="44" t="s">
        <v>1</v>
      </c>
      <c r="AJ586" s="44" t="s">
        <v>1</v>
      </c>
      <c r="AK586" s="44" t="s">
        <v>1</v>
      </c>
      <c r="AL586" s="44" t="s">
        <v>1</v>
      </c>
      <c r="AM586" s="44" t="s">
        <v>1</v>
      </c>
      <c r="AN586" s="44" t="s">
        <v>1</v>
      </c>
      <c r="AO586" s="44" t="s">
        <v>356</v>
      </c>
      <c r="AP586" s="44" t="s">
        <v>861</v>
      </c>
      <c r="AQ586" s="44" t="s">
        <v>480</v>
      </c>
      <c r="AR586" s="44" t="s">
        <v>1</v>
      </c>
      <c r="AS586" s="44" t="s">
        <v>152</v>
      </c>
      <c r="AT586" s="44" t="s">
        <v>153</v>
      </c>
      <c r="AU586" s="44" t="s">
        <v>154</v>
      </c>
      <c r="AV586" s="44" t="s">
        <v>154</v>
      </c>
      <c r="AW586" s="44">
        <v>20944.375438999999</v>
      </c>
      <c r="AX586" s="44" t="s">
        <v>1515</v>
      </c>
      <c r="AY586" s="44">
        <v>18803.822335172128</v>
      </c>
      <c r="AZ586" s="44">
        <v>21032483.125255782</v>
      </c>
    </row>
    <row r="587" spans="1:52" ht="12.75" customHeight="1" x14ac:dyDescent="0.25">
      <c r="A587" s="43">
        <v>586</v>
      </c>
      <c r="B587" s="43">
        <v>28253</v>
      </c>
      <c r="C587" s="43">
        <v>28253</v>
      </c>
      <c r="D587" s="44" t="s">
        <v>1583</v>
      </c>
      <c r="E587" s="44">
        <v>190.7808693766377</v>
      </c>
      <c r="F587" s="44" t="s">
        <v>1584</v>
      </c>
      <c r="G587" s="44">
        <v>21156.3460462</v>
      </c>
      <c r="H587" s="44" t="s">
        <v>1585</v>
      </c>
      <c r="I587" s="44">
        <v>21156.3461818</v>
      </c>
      <c r="J587" s="43">
        <v>20188</v>
      </c>
      <c r="K587" s="44" t="s">
        <v>1585</v>
      </c>
      <c r="L587" s="44" t="s">
        <v>1585</v>
      </c>
      <c r="M587" s="44" t="s">
        <v>1</v>
      </c>
      <c r="N587" s="44" t="s">
        <v>145</v>
      </c>
      <c r="O587" s="44" t="s">
        <v>860</v>
      </c>
      <c r="P587" s="44" t="s">
        <v>1</v>
      </c>
      <c r="Q587" s="45">
        <v>40030</v>
      </c>
      <c r="R587" s="44" t="s">
        <v>168</v>
      </c>
      <c r="S587" s="44" t="s">
        <v>1</v>
      </c>
      <c r="T587" s="44" t="s">
        <v>1</v>
      </c>
      <c r="U587" s="44" t="s">
        <v>1</v>
      </c>
      <c r="V587" s="44" t="s">
        <v>1</v>
      </c>
      <c r="W587" s="44" t="s">
        <v>1</v>
      </c>
      <c r="X587" s="44">
        <v>0</v>
      </c>
      <c r="Y587" s="44">
        <v>0</v>
      </c>
      <c r="Z587" s="44">
        <v>0</v>
      </c>
      <c r="AA587" s="44">
        <v>0</v>
      </c>
      <c r="AB587" s="44">
        <v>0</v>
      </c>
      <c r="AC587" s="44">
        <v>0</v>
      </c>
      <c r="AD587" s="44">
        <v>0</v>
      </c>
      <c r="AE587" s="44">
        <v>0</v>
      </c>
      <c r="AF587" s="44">
        <v>0</v>
      </c>
      <c r="AG587" s="44" t="s">
        <v>1</v>
      </c>
      <c r="AH587" s="44" t="s">
        <v>1</v>
      </c>
      <c r="AI587" s="44" t="s">
        <v>1</v>
      </c>
      <c r="AJ587" s="44" t="s">
        <v>1</v>
      </c>
      <c r="AK587" s="44" t="s">
        <v>1</v>
      </c>
      <c r="AL587" s="44" t="s">
        <v>1</v>
      </c>
      <c r="AM587" s="44" t="s">
        <v>1</v>
      </c>
      <c r="AN587" s="44" t="s">
        <v>1</v>
      </c>
      <c r="AO587" s="44" t="s">
        <v>232</v>
      </c>
      <c r="AP587" s="44" t="s">
        <v>861</v>
      </c>
      <c r="AQ587" s="44" t="s">
        <v>480</v>
      </c>
      <c r="AR587" s="44" t="s">
        <v>1</v>
      </c>
      <c r="AS587" s="44" t="s">
        <v>152</v>
      </c>
      <c r="AT587" s="44" t="s">
        <v>153</v>
      </c>
      <c r="AU587" s="44" t="s">
        <v>154</v>
      </c>
      <c r="AV587" s="44" t="s">
        <v>154</v>
      </c>
      <c r="AW587" s="44">
        <v>21156.3461818</v>
      </c>
      <c r="AX587" s="44" t="s">
        <v>1515</v>
      </c>
      <c r="AY587" s="44">
        <v>13180.075653268259</v>
      </c>
      <c r="AZ587" s="44">
        <v>8310027.5883448152</v>
      </c>
    </row>
    <row r="588" spans="1:52" ht="12.75" customHeight="1" x14ac:dyDescent="0.25">
      <c r="A588" s="43">
        <v>587</v>
      </c>
      <c r="B588" s="43">
        <v>29174</v>
      </c>
      <c r="C588" s="43">
        <v>29174</v>
      </c>
      <c r="D588" s="44" t="s">
        <v>1586</v>
      </c>
      <c r="E588" s="44">
        <v>623.7374552186908</v>
      </c>
      <c r="F588" s="44" t="s">
        <v>1587</v>
      </c>
      <c r="G588" s="44">
        <v>20850.420523500001</v>
      </c>
      <c r="H588" s="44" t="s">
        <v>1588</v>
      </c>
      <c r="I588" s="44">
        <v>20850.4205029</v>
      </c>
      <c r="J588" s="43">
        <v>20288</v>
      </c>
      <c r="K588" s="44" t="s">
        <v>1588</v>
      </c>
      <c r="L588" s="44" t="s">
        <v>1588</v>
      </c>
      <c r="M588" s="44" t="s">
        <v>1</v>
      </c>
      <c r="N588" s="44" t="s">
        <v>145</v>
      </c>
      <c r="O588" s="44" t="s">
        <v>860</v>
      </c>
      <c r="P588" s="44" t="s">
        <v>1</v>
      </c>
      <c r="Q588" s="45">
        <v>40030</v>
      </c>
      <c r="R588" s="44" t="s">
        <v>168</v>
      </c>
      <c r="S588" s="44" t="s">
        <v>1</v>
      </c>
      <c r="T588" s="44" t="s">
        <v>1</v>
      </c>
      <c r="U588" s="44" t="s">
        <v>1</v>
      </c>
      <c r="V588" s="44" t="s">
        <v>1</v>
      </c>
      <c r="W588" s="44" t="s">
        <v>1</v>
      </c>
      <c r="X588" s="44">
        <v>0</v>
      </c>
      <c r="Y588" s="44">
        <v>0</v>
      </c>
      <c r="Z588" s="44">
        <v>0</v>
      </c>
      <c r="AA588" s="44">
        <v>0</v>
      </c>
      <c r="AB588" s="44">
        <v>0</v>
      </c>
      <c r="AC588" s="44">
        <v>0</v>
      </c>
      <c r="AD588" s="44">
        <v>0</v>
      </c>
      <c r="AE588" s="44">
        <v>0</v>
      </c>
      <c r="AF588" s="44">
        <v>0</v>
      </c>
      <c r="AG588" s="44" t="s">
        <v>1</v>
      </c>
      <c r="AH588" s="44" t="s">
        <v>1</v>
      </c>
      <c r="AI588" s="44" t="s">
        <v>1</v>
      </c>
      <c r="AJ588" s="44" t="s">
        <v>1</v>
      </c>
      <c r="AK588" s="44" t="s">
        <v>1</v>
      </c>
      <c r="AL588" s="44" t="s">
        <v>1</v>
      </c>
      <c r="AM588" s="44" t="s">
        <v>1</v>
      </c>
      <c r="AN588" s="44" t="s">
        <v>1</v>
      </c>
      <c r="AO588" s="44" t="s">
        <v>260</v>
      </c>
      <c r="AP588" s="44" t="s">
        <v>861</v>
      </c>
      <c r="AQ588" s="44" t="s">
        <v>292</v>
      </c>
      <c r="AR588" s="44" t="s">
        <v>1</v>
      </c>
      <c r="AS588" s="44" t="s">
        <v>152</v>
      </c>
      <c r="AT588" s="44" t="s">
        <v>153</v>
      </c>
      <c r="AU588" s="44" t="s">
        <v>154</v>
      </c>
      <c r="AV588" s="44" t="s">
        <v>154</v>
      </c>
      <c r="AW588" s="44">
        <v>20850.4205029</v>
      </c>
      <c r="AX588" s="44" t="s">
        <v>1515</v>
      </c>
      <c r="AY588" s="44">
        <v>20850.420502944398</v>
      </c>
      <c r="AZ588" s="44">
        <v>27169029.122003049</v>
      </c>
    </row>
    <row r="589" spans="1:52" ht="12.75" customHeight="1" x14ac:dyDescent="0.25">
      <c r="A589" s="43">
        <v>588</v>
      </c>
      <c r="B589" s="43">
        <v>29175</v>
      </c>
      <c r="C589" s="43">
        <v>29175</v>
      </c>
      <c r="D589" s="44" t="s">
        <v>1589</v>
      </c>
      <c r="E589" s="44">
        <v>651.64302463272077</v>
      </c>
      <c r="F589" s="44" t="s">
        <v>1590</v>
      </c>
      <c r="G589" s="44">
        <v>21313.064073400001</v>
      </c>
      <c r="H589" s="44" t="s">
        <v>1591</v>
      </c>
      <c r="I589" s="44">
        <v>21313.064520799999</v>
      </c>
      <c r="J589" s="43">
        <v>20289</v>
      </c>
      <c r="K589" s="44" t="s">
        <v>1591</v>
      </c>
      <c r="L589" s="44" t="s">
        <v>1591</v>
      </c>
      <c r="M589" s="44" t="s">
        <v>1</v>
      </c>
      <c r="N589" s="44" t="s">
        <v>145</v>
      </c>
      <c r="O589" s="44" t="s">
        <v>860</v>
      </c>
      <c r="P589" s="44" t="s">
        <v>1</v>
      </c>
      <c r="Q589" s="45">
        <v>40030</v>
      </c>
      <c r="R589" s="44" t="s">
        <v>168</v>
      </c>
      <c r="S589" s="44" t="s">
        <v>1</v>
      </c>
      <c r="T589" s="44" t="s">
        <v>1</v>
      </c>
      <c r="U589" s="44" t="s">
        <v>1</v>
      </c>
      <c r="V589" s="44" t="s">
        <v>1</v>
      </c>
      <c r="W589" s="44" t="s">
        <v>1</v>
      </c>
      <c r="X589" s="44">
        <v>0</v>
      </c>
      <c r="Y589" s="44">
        <v>0</v>
      </c>
      <c r="Z589" s="44">
        <v>0</v>
      </c>
      <c r="AA589" s="44">
        <v>0</v>
      </c>
      <c r="AB589" s="44">
        <v>0</v>
      </c>
      <c r="AC589" s="44">
        <v>0</v>
      </c>
      <c r="AD589" s="44">
        <v>0</v>
      </c>
      <c r="AE589" s="44">
        <v>0</v>
      </c>
      <c r="AF589" s="44">
        <v>0</v>
      </c>
      <c r="AG589" s="44" t="s">
        <v>1</v>
      </c>
      <c r="AH589" s="44" t="s">
        <v>1</v>
      </c>
      <c r="AI589" s="44" t="s">
        <v>1</v>
      </c>
      <c r="AJ589" s="44" t="s">
        <v>1</v>
      </c>
      <c r="AK589" s="44" t="s">
        <v>1</v>
      </c>
      <c r="AL589" s="44" t="s">
        <v>1</v>
      </c>
      <c r="AM589" s="44" t="s">
        <v>1</v>
      </c>
      <c r="AN589" s="44" t="s">
        <v>1</v>
      </c>
      <c r="AO589" s="44" t="s">
        <v>199</v>
      </c>
      <c r="AP589" s="44" t="s">
        <v>861</v>
      </c>
      <c r="AQ589" s="44" t="s">
        <v>292</v>
      </c>
      <c r="AR589" s="44" t="s">
        <v>1</v>
      </c>
      <c r="AS589" s="44" t="s">
        <v>152</v>
      </c>
      <c r="AT589" s="44" t="s">
        <v>153</v>
      </c>
      <c r="AU589" s="44" t="s">
        <v>154</v>
      </c>
      <c r="AV589" s="44" t="s">
        <v>154</v>
      </c>
      <c r="AW589" s="44">
        <v>21313.064520799999</v>
      </c>
      <c r="AX589" s="44" t="s">
        <v>1515</v>
      </c>
      <c r="AY589" s="44">
        <v>21313.064520781507</v>
      </c>
      <c r="AZ589" s="44">
        <v>28384542.659369536</v>
      </c>
    </row>
    <row r="590" spans="1:52" ht="12.75" customHeight="1" x14ac:dyDescent="0.25">
      <c r="A590" s="43">
        <v>589</v>
      </c>
      <c r="B590" s="43">
        <v>30881</v>
      </c>
      <c r="C590" s="43">
        <v>30881</v>
      </c>
      <c r="D590" s="44" t="s">
        <v>1384</v>
      </c>
      <c r="E590" s="44">
        <v>539.31800233261276</v>
      </c>
      <c r="F590" s="44" t="s">
        <v>1385</v>
      </c>
      <c r="G590" s="44">
        <v>20847.875012600001</v>
      </c>
      <c r="H590" s="44" t="s">
        <v>1386</v>
      </c>
      <c r="I590" s="44">
        <v>20847.8753512</v>
      </c>
      <c r="J590" s="43">
        <v>20171</v>
      </c>
      <c r="K590" s="44" t="s">
        <v>1386</v>
      </c>
      <c r="L590" s="44" t="s">
        <v>1386</v>
      </c>
      <c r="M590" s="44" t="s">
        <v>1</v>
      </c>
      <c r="N590" s="44" t="s">
        <v>145</v>
      </c>
      <c r="O590" s="44" t="s">
        <v>860</v>
      </c>
      <c r="P590" s="44" t="s">
        <v>1</v>
      </c>
      <c r="Q590" s="45">
        <v>40030</v>
      </c>
      <c r="R590" s="44" t="s">
        <v>168</v>
      </c>
      <c r="S590" s="44" t="s">
        <v>1</v>
      </c>
      <c r="T590" s="44" t="s">
        <v>1</v>
      </c>
      <c r="U590" s="44" t="s">
        <v>1</v>
      </c>
      <c r="V590" s="44" t="s">
        <v>1</v>
      </c>
      <c r="W590" s="44" t="s">
        <v>1</v>
      </c>
      <c r="X590" s="44">
        <v>0</v>
      </c>
      <c r="Y590" s="44">
        <v>0</v>
      </c>
      <c r="Z590" s="44">
        <v>0</v>
      </c>
      <c r="AA590" s="44">
        <v>0</v>
      </c>
      <c r="AB590" s="44">
        <v>0</v>
      </c>
      <c r="AC590" s="44">
        <v>0</v>
      </c>
      <c r="AD590" s="44">
        <v>0</v>
      </c>
      <c r="AE590" s="44">
        <v>0</v>
      </c>
      <c r="AF590" s="44">
        <v>0</v>
      </c>
      <c r="AG590" s="44" t="s">
        <v>1</v>
      </c>
      <c r="AH590" s="44" t="s">
        <v>1</v>
      </c>
      <c r="AI590" s="44" t="s">
        <v>1</v>
      </c>
      <c r="AJ590" s="44" t="s">
        <v>1</v>
      </c>
      <c r="AK590" s="44" t="s">
        <v>1</v>
      </c>
      <c r="AL590" s="44" t="s">
        <v>1</v>
      </c>
      <c r="AM590" s="44" t="s">
        <v>1</v>
      </c>
      <c r="AN590" s="44" t="s">
        <v>1</v>
      </c>
      <c r="AO590" s="44" t="s">
        <v>204</v>
      </c>
      <c r="AP590" s="44" t="s">
        <v>861</v>
      </c>
      <c r="AQ590" s="44" t="s">
        <v>480</v>
      </c>
      <c r="AR590" s="44" t="s">
        <v>1</v>
      </c>
      <c r="AS590" s="44" t="s">
        <v>152</v>
      </c>
      <c r="AT590" s="44" t="s">
        <v>153</v>
      </c>
      <c r="AU590" s="44" t="s">
        <v>154</v>
      </c>
      <c r="AV590" s="44" t="s">
        <v>154</v>
      </c>
      <c r="AW590" s="44">
        <v>20847.8753512</v>
      </c>
      <c r="AX590" s="44" t="s">
        <v>1515</v>
      </c>
      <c r="AY590" s="44">
        <v>19968.004607820916</v>
      </c>
      <c r="AZ590" s="44">
        <v>23491363.392878611</v>
      </c>
    </row>
    <row r="591" spans="1:52" ht="12.75" customHeight="1" x14ac:dyDescent="0.25">
      <c r="A591" s="43">
        <v>590</v>
      </c>
      <c r="B591" s="43">
        <v>32701</v>
      </c>
      <c r="C591" s="43">
        <v>32701</v>
      </c>
      <c r="D591" s="44" t="s">
        <v>1592</v>
      </c>
      <c r="E591" s="44">
        <v>627.74370653728533</v>
      </c>
      <c r="F591" s="44" t="s">
        <v>1593</v>
      </c>
      <c r="G591" s="44">
        <v>20923.2359048</v>
      </c>
      <c r="H591" s="44" t="s">
        <v>1594</v>
      </c>
      <c r="I591" s="44">
        <v>20923.236429600001</v>
      </c>
      <c r="J591" s="43">
        <v>20290</v>
      </c>
      <c r="K591" s="44" t="s">
        <v>1594</v>
      </c>
      <c r="L591" s="44" t="s">
        <v>1594</v>
      </c>
      <c r="M591" s="44" t="s">
        <v>1</v>
      </c>
      <c r="N591" s="44" t="s">
        <v>145</v>
      </c>
      <c r="O591" s="44" t="s">
        <v>860</v>
      </c>
      <c r="P591" s="44" t="s">
        <v>1</v>
      </c>
      <c r="Q591" s="45">
        <v>40030</v>
      </c>
      <c r="R591" s="44" t="s">
        <v>168</v>
      </c>
      <c r="S591" s="44" t="s">
        <v>1</v>
      </c>
      <c r="T591" s="44" t="s">
        <v>1</v>
      </c>
      <c r="U591" s="44" t="s">
        <v>1</v>
      </c>
      <c r="V591" s="44" t="s">
        <v>1</v>
      </c>
      <c r="W591" s="44" t="s">
        <v>1</v>
      </c>
      <c r="X591" s="44">
        <v>0</v>
      </c>
      <c r="Y591" s="44">
        <v>0</v>
      </c>
      <c r="Z591" s="44">
        <v>0</v>
      </c>
      <c r="AA591" s="44">
        <v>0</v>
      </c>
      <c r="AB591" s="44">
        <v>0</v>
      </c>
      <c r="AC591" s="44">
        <v>0</v>
      </c>
      <c r="AD591" s="44">
        <v>0</v>
      </c>
      <c r="AE591" s="44">
        <v>0</v>
      </c>
      <c r="AF591" s="44">
        <v>0</v>
      </c>
      <c r="AG591" s="44" t="s">
        <v>1</v>
      </c>
      <c r="AH591" s="44" t="s">
        <v>1</v>
      </c>
      <c r="AI591" s="44" t="s">
        <v>1</v>
      </c>
      <c r="AJ591" s="44" t="s">
        <v>1</v>
      </c>
      <c r="AK591" s="44" t="s">
        <v>1</v>
      </c>
      <c r="AL591" s="44" t="s">
        <v>1</v>
      </c>
      <c r="AM591" s="44" t="s">
        <v>1</v>
      </c>
      <c r="AN591" s="44" t="s">
        <v>1</v>
      </c>
      <c r="AO591" s="44" t="s">
        <v>363</v>
      </c>
      <c r="AP591" s="44" t="s">
        <v>861</v>
      </c>
      <c r="AQ591" s="44" t="s">
        <v>292</v>
      </c>
      <c r="AR591" s="44" t="s">
        <v>1</v>
      </c>
      <c r="AS591" s="44" t="s">
        <v>152</v>
      </c>
      <c r="AT591" s="44" t="s">
        <v>153</v>
      </c>
      <c r="AU591" s="44" t="s">
        <v>154</v>
      </c>
      <c r="AV591" s="44" t="s">
        <v>154</v>
      </c>
      <c r="AW591" s="44">
        <v>20923.236429600001</v>
      </c>
      <c r="AX591" s="44" t="s">
        <v>1515</v>
      </c>
      <c r="AY591" s="44">
        <v>20923.236429559383</v>
      </c>
      <c r="AZ591" s="44">
        <v>27343536.90160862</v>
      </c>
    </row>
    <row r="592" spans="1:52" ht="12.75" customHeight="1" x14ac:dyDescent="0.25">
      <c r="A592" s="43">
        <v>591</v>
      </c>
      <c r="B592" s="43">
        <v>33447</v>
      </c>
      <c r="C592" s="43">
        <v>33447</v>
      </c>
      <c r="D592" s="44" t="s">
        <v>931</v>
      </c>
      <c r="E592" s="44">
        <v>119.31571692790043</v>
      </c>
      <c r="F592" s="44" t="s">
        <v>932</v>
      </c>
      <c r="G592" s="44">
        <v>21032.918484900001</v>
      </c>
      <c r="H592" s="44" t="s">
        <v>933</v>
      </c>
      <c r="I592" s="44">
        <v>21032.918509700001</v>
      </c>
      <c r="J592" s="43">
        <v>20303</v>
      </c>
      <c r="K592" s="44" t="s">
        <v>933</v>
      </c>
      <c r="L592" s="44" t="s">
        <v>933</v>
      </c>
      <c r="M592" s="44" t="s">
        <v>1</v>
      </c>
      <c r="N592" s="44" t="s">
        <v>145</v>
      </c>
      <c r="O592" s="44" t="s">
        <v>860</v>
      </c>
      <c r="P592" s="44" t="s">
        <v>1</v>
      </c>
      <c r="Q592" s="45">
        <v>40030</v>
      </c>
      <c r="R592" s="44" t="s">
        <v>168</v>
      </c>
      <c r="S592" s="44" t="s">
        <v>1</v>
      </c>
      <c r="T592" s="44" t="s">
        <v>1</v>
      </c>
      <c r="U592" s="44" t="s">
        <v>1</v>
      </c>
      <c r="V592" s="44" t="s">
        <v>1</v>
      </c>
      <c r="W592" s="44" t="s">
        <v>1</v>
      </c>
      <c r="X592" s="44">
        <v>0</v>
      </c>
      <c r="Y592" s="44">
        <v>0</v>
      </c>
      <c r="Z592" s="44">
        <v>0</v>
      </c>
      <c r="AA592" s="44">
        <v>0</v>
      </c>
      <c r="AB592" s="44">
        <v>0</v>
      </c>
      <c r="AC592" s="44">
        <v>0</v>
      </c>
      <c r="AD592" s="44">
        <v>0</v>
      </c>
      <c r="AE592" s="44">
        <v>0</v>
      </c>
      <c r="AF592" s="44">
        <v>0</v>
      </c>
      <c r="AG592" s="44" t="s">
        <v>1</v>
      </c>
      <c r="AH592" s="44" t="s">
        <v>1</v>
      </c>
      <c r="AI592" s="44" t="s">
        <v>1</v>
      </c>
      <c r="AJ592" s="44" t="s">
        <v>1</v>
      </c>
      <c r="AK592" s="44" t="s">
        <v>1</v>
      </c>
      <c r="AL592" s="44" t="s">
        <v>1</v>
      </c>
      <c r="AM592" s="44" t="s">
        <v>1</v>
      </c>
      <c r="AN592" s="44" t="s">
        <v>1</v>
      </c>
      <c r="AO592" s="44" t="s">
        <v>232</v>
      </c>
      <c r="AP592" s="44" t="s">
        <v>861</v>
      </c>
      <c r="AQ592" s="44" t="s">
        <v>292</v>
      </c>
      <c r="AR592" s="44" t="s">
        <v>1</v>
      </c>
      <c r="AS592" s="44" t="s">
        <v>152</v>
      </c>
      <c r="AT592" s="44" t="s">
        <v>153</v>
      </c>
      <c r="AU592" s="44" t="s">
        <v>154</v>
      </c>
      <c r="AV592" s="44" t="s">
        <v>154</v>
      </c>
      <c r="AW592" s="44">
        <v>21032.918509700001</v>
      </c>
      <c r="AX592" s="44" t="s">
        <v>1515</v>
      </c>
      <c r="AY592" s="44">
        <v>10671.776864372339</v>
      </c>
      <c r="AZ592" s="44">
        <v>5197187.882754866</v>
      </c>
    </row>
    <row r="593" spans="1:52" ht="12.75" customHeight="1" x14ac:dyDescent="0.25">
      <c r="A593" s="43">
        <v>592</v>
      </c>
      <c r="B593" s="43">
        <v>35164</v>
      </c>
      <c r="C593" s="43">
        <v>35164</v>
      </c>
      <c r="D593" s="44" t="s">
        <v>937</v>
      </c>
      <c r="E593" s="44">
        <v>527.18537371283878</v>
      </c>
      <c r="F593" s="44" t="s">
        <v>938</v>
      </c>
      <c r="G593" s="44">
        <v>21171.079457600001</v>
      </c>
      <c r="H593" s="44" t="s">
        <v>939</v>
      </c>
      <c r="I593" s="44">
        <v>21171.079696299999</v>
      </c>
      <c r="J593" s="43">
        <v>20300</v>
      </c>
      <c r="K593" s="44" t="s">
        <v>939</v>
      </c>
      <c r="L593" s="44" t="s">
        <v>939</v>
      </c>
      <c r="M593" s="44" t="s">
        <v>1</v>
      </c>
      <c r="N593" s="44" t="s">
        <v>145</v>
      </c>
      <c r="O593" s="44" t="s">
        <v>860</v>
      </c>
      <c r="P593" s="44" t="s">
        <v>1</v>
      </c>
      <c r="Q593" s="45">
        <v>40030</v>
      </c>
      <c r="R593" s="44" t="s">
        <v>168</v>
      </c>
      <c r="S593" s="44" t="s">
        <v>1</v>
      </c>
      <c r="T593" s="44" t="s">
        <v>1</v>
      </c>
      <c r="U593" s="44" t="s">
        <v>1</v>
      </c>
      <c r="V593" s="44" t="s">
        <v>1</v>
      </c>
      <c r="W593" s="44" t="s">
        <v>1</v>
      </c>
      <c r="X593" s="44">
        <v>0</v>
      </c>
      <c r="Y593" s="44">
        <v>0</v>
      </c>
      <c r="Z593" s="44">
        <v>0</v>
      </c>
      <c r="AA593" s="44">
        <v>0</v>
      </c>
      <c r="AB593" s="44">
        <v>0</v>
      </c>
      <c r="AC593" s="44">
        <v>0</v>
      </c>
      <c r="AD593" s="44">
        <v>0</v>
      </c>
      <c r="AE593" s="44">
        <v>0</v>
      </c>
      <c r="AF593" s="44">
        <v>0</v>
      </c>
      <c r="AG593" s="44" t="s">
        <v>1</v>
      </c>
      <c r="AH593" s="44" t="s">
        <v>1</v>
      </c>
      <c r="AI593" s="44" t="s">
        <v>1</v>
      </c>
      <c r="AJ593" s="44" t="s">
        <v>1</v>
      </c>
      <c r="AK593" s="44" t="s">
        <v>1</v>
      </c>
      <c r="AL593" s="44" t="s">
        <v>1</v>
      </c>
      <c r="AM593" s="44" t="s">
        <v>1</v>
      </c>
      <c r="AN593" s="44" t="s">
        <v>1</v>
      </c>
      <c r="AO593" s="44" t="s">
        <v>413</v>
      </c>
      <c r="AP593" s="44" t="s">
        <v>861</v>
      </c>
      <c r="AQ593" s="44" t="s">
        <v>292</v>
      </c>
      <c r="AR593" s="44" t="s">
        <v>1</v>
      </c>
      <c r="AS593" s="44" t="s">
        <v>152</v>
      </c>
      <c r="AT593" s="44" t="s">
        <v>153</v>
      </c>
      <c r="AU593" s="44" t="s">
        <v>154</v>
      </c>
      <c r="AV593" s="44" t="s">
        <v>154</v>
      </c>
      <c r="AW593" s="44">
        <v>21171.079696299999</v>
      </c>
      <c r="AX593" s="44" t="s">
        <v>1515</v>
      </c>
      <c r="AY593" s="44">
        <v>19805.747169986658</v>
      </c>
      <c r="AZ593" s="44">
        <v>22963548.946482033</v>
      </c>
    </row>
    <row r="594" spans="1:52" ht="12.75" customHeight="1" x14ac:dyDescent="0.25">
      <c r="A594" s="43">
        <v>593</v>
      </c>
      <c r="B594" s="43">
        <v>35317</v>
      </c>
      <c r="C594" s="43">
        <v>35317</v>
      </c>
      <c r="D594" s="44" t="s">
        <v>1595</v>
      </c>
      <c r="E594" s="44">
        <v>27.745017234701088</v>
      </c>
      <c r="F594" s="44" t="s">
        <v>1596</v>
      </c>
      <c r="G594" s="44">
        <v>5072.1826625399999</v>
      </c>
      <c r="H594" s="44" t="s">
        <v>1597</v>
      </c>
      <c r="I594" s="44">
        <v>5072.1830958999999</v>
      </c>
      <c r="J594" s="43">
        <v>10887</v>
      </c>
      <c r="K594" s="44" t="s">
        <v>1597</v>
      </c>
      <c r="L594" s="44" t="s">
        <v>1597</v>
      </c>
      <c r="M594" s="44" t="s">
        <v>1</v>
      </c>
      <c r="N594" s="44" t="s">
        <v>145</v>
      </c>
      <c r="O594" s="44" t="s">
        <v>264</v>
      </c>
      <c r="P594" s="44" t="s">
        <v>1598</v>
      </c>
      <c r="Q594" s="45">
        <v>21291</v>
      </c>
      <c r="R594" s="44" t="s">
        <v>148</v>
      </c>
      <c r="S594" s="44" t="s">
        <v>1</v>
      </c>
      <c r="T594" s="44" t="s">
        <v>1</v>
      </c>
      <c r="U594" s="44" t="s">
        <v>1</v>
      </c>
      <c r="V594" s="44" t="s">
        <v>1</v>
      </c>
      <c r="W594" s="44" t="s">
        <v>1</v>
      </c>
      <c r="X594" s="44">
        <v>0</v>
      </c>
      <c r="Y594" s="44">
        <v>0</v>
      </c>
      <c r="Z594" s="44">
        <v>0</v>
      </c>
      <c r="AA594" s="44">
        <v>0</v>
      </c>
      <c r="AB594" s="44">
        <v>0</v>
      </c>
      <c r="AC594" s="44">
        <v>0</v>
      </c>
      <c r="AD594" s="44">
        <v>0</v>
      </c>
      <c r="AE594" s="44">
        <v>0</v>
      </c>
      <c r="AF594" s="44">
        <v>0</v>
      </c>
      <c r="AG594" s="44" t="s">
        <v>1</v>
      </c>
      <c r="AH594" s="44" t="s">
        <v>1</v>
      </c>
      <c r="AI594" s="44" t="s">
        <v>1</v>
      </c>
      <c r="AJ594" s="44" t="s">
        <v>1</v>
      </c>
      <c r="AK594" s="44" t="s">
        <v>1</v>
      </c>
      <c r="AL594" s="44" t="s">
        <v>1</v>
      </c>
      <c r="AM594" s="44" t="s">
        <v>1</v>
      </c>
      <c r="AN594" s="44" t="s">
        <v>1</v>
      </c>
      <c r="AO594" s="44" t="s">
        <v>211</v>
      </c>
      <c r="AP594" s="44" t="s">
        <v>312</v>
      </c>
      <c r="AQ594" s="44" t="s">
        <v>292</v>
      </c>
      <c r="AR594" s="44" t="s">
        <v>1</v>
      </c>
      <c r="AS594" s="44" t="s">
        <v>152</v>
      </c>
      <c r="AT594" s="44" t="s">
        <v>153</v>
      </c>
      <c r="AU594" s="44" t="s">
        <v>154</v>
      </c>
      <c r="AV594" s="44" t="s">
        <v>154</v>
      </c>
      <c r="AW594" s="44">
        <v>5072.1830958999999</v>
      </c>
      <c r="AX594" s="44" t="s">
        <v>1599</v>
      </c>
      <c r="AY594" s="44">
        <v>5072.1830958963883</v>
      </c>
      <c r="AZ594" s="44">
        <v>1208548.3853175328</v>
      </c>
    </row>
    <row r="595" spans="1:52" ht="12.75" customHeight="1" x14ac:dyDescent="0.25">
      <c r="A595" s="43">
        <v>594</v>
      </c>
      <c r="B595" s="43">
        <v>35319</v>
      </c>
      <c r="C595" s="43">
        <v>35319</v>
      </c>
      <c r="D595" s="44" t="s">
        <v>1600</v>
      </c>
      <c r="E595" s="44">
        <v>18.061066540987682</v>
      </c>
      <c r="F595" s="44" t="s">
        <v>1601</v>
      </c>
      <c r="G595" s="44">
        <v>3809.7931124900001</v>
      </c>
      <c r="H595" s="44" t="s">
        <v>1602</v>
      </c>
      <c r="I595" s="44">
        <v>3809.79287161</v>
      </c>
      <c r="J595" s="43">
        <v>11110</v>
      </c>
      <c r="K595" s="44" t="s">
        <v>1602</v>
      </c>
      <c r="L595" s="44" t="s">
        <v>1602</v>
      </c>
      <c r="M595" s="44" t="s">
        <v>1</v>
      </c>
      <c r="N595" s="44" t="s">
        <v>145</v>
      </c>
      <c r="O595" s="44" t="s">
        <v>264</v>
      </c>
      <c r="P595" s="44" t="s">
        <v>1598</v>
      </c>
      <c r="Q595" s="45">
        <v>21291</v>
      </c>
      <c r="R595" s="44" t="s">
        <v>148</v>
      </c>
      <c r="S595" s="44" t="s">
        <v>1</v>
      </c>
      <c r="T595" s="44" t="s">
        <v>1</v>
      </c>
      <c r="U595" s="44" t="s">
        <v>1</v>
      </c>
      <c r="V595" s="44" t="s">
        <v>1</v>
      </c>
      <c r="W595" s="44" t="s">
        <v>1</v>
      </c>
      <c r="X595" s="44">
        <v>0</v>
      </c>
      <c r="Y595" s="44">
        <v>0</v>
      </c>
      <c r="Z595" s="44">
        <v>0</v>
      </c>
      <c r="AA595" s="44">
        <v>0</v>
      </c>
      <c r="AB595" s="44">
        <v>0</v>
      </c>
      <c r="AC595" s="44">
        <v>0</v>
      </c>
      <c r="AD595" s="44">
        <v>0</v>
      </c>
      <c r="AE595" s="44">
        <v>0</v>
      </c>
      <c r="AF595" s="44">
        <v>0</v>
      </c>
      <c r="AG595" s="44" t="s">
        <v>1</v>
      </c>
      <c r="AH595" s="44" t="s">
        <v>1</v>
      </c>
      <c r="AI595" s="44" t="s">
        <v>1</v>
      </c>
      <c r="AJ595" s="44" t="s">
        <v>1</v>
      </c>
      <c r="AK595" s="44" t="s">
        <v>1</v>
      </c>
      <c r="AL595" s="44" t="s">
        <v>1</v>
      </c>
      <c r="AM595" s="44" t="s">
        <v>1</v>
      </c>
      <c r="AN595" s="44" t="s">
        <v>1</v>
      </c>
      <c r="AO595" s="44" t="s">
        <v>211</v>
      </c>
      <c r="AP595" s="44" t="s">
        <v>312</v>
      </c>
      <c r="AQ595" s="44" t="s">
        <v>292</v>
      </c>
      <c r="AR595" s="44" t="s">
        <v>1</v>
      </c>
      <c r="AS595" s="44" t="s">
        <v>152</v>
      </c>
      <c r="AT595" s="44" t="s">
        <v>153</v>
      </c>
      <c r="AU595" s="44" t="s">
        <v>154</v>
      </c>
      <c r="AV595" s="44" t="s">
        <v>154</v>
      </c>
      <c r="AW595" s="44">
        <v>3809.79287161</v>
      </c>
      <c r="AX595" s="44" t="s">
        <v>1599</v>
      </c>
      <c r="AY595" s="44">
        <v>3809.7928716136162</v>
      </c>
      <c r="AZ595" s="44">
        <v>786733.43688601209</v>
      </c>
    </row>
    <row r="596" spans="1:52" ht="12.75" customHeight="1" x14ac:dyDescent="0.25">
      <c r="A596" s="43">
        <v>595</v>
      </c>
      <c r="B596" s="43">
        <v>2488</v>
      </c>
      <c r="C596" s="43">
        <v>2488</v>
      </c>
      <c r="D596" s="44" t="s">
        <v>450</v>
      </c>
      <c r="E596" s="44">
        <v>159.14987588374976</v>
      </c>
      <c r="F596" s="44" t="s">
        <v>451</v>
      </c>
      <c r="G596" s="44">
        <v>16192.947719899999</v>
      </c>
      <c r="H596" s="44" t="s">
        <v>452</v>
      </c>
      <c r="I596" s="44">
        <v>16192.948547600001</v>
      </c>
      <c r="J596" s="43">
        <v>10891</v>
      </c>
      <c r="K596" s="44" t="s">
        <v>452</v>
      </c>
      <c r="L596" s="44" t="s">
        <v>452</v>
      </c>
      <c r="M596" s="44" t="s">
        <v>1</v>
      </c>
      <c r="N596" s="44" t="s">
        <v>145</v>
      </c>
      <c r="O596" s="44" t="s">
        <v>264</v>
      </c>
      <c r="P596" s="44" t="s">
        <v>1</v>
      </c>
      <c r="Q596" s="45">
        <v>40030</v>
      </c>
      <c r="R596" s="44" t="s">
        <v>168</v>
      </c>
      <c r="S596" s="44" t="s">
        <v>1</v>
      </c>
      <c r="T596" s="44" t="s">
        <v>1</v>
      </c>
      <c r="U596" s="44" t="s">
        <v>1</v>
      </c>
      <c r="V596" s="44" t="s">
        <v>1</v>
      </c>
      <c r="W596" s="44" t="s">
        <v>1</v>
      </c>
      <c r="X596" s="44">
        <v>0</v>
      </c>
      <c r="Y596" s="44">
        <v>0</v>
      </c>
      <c r="Z596" s="44">
        <v>0</v>
      </c>
      <c r="AA596" s="44">
        <v>0</v>
      </c>
      <c r="AB596" s="44">
        <v>0</v>
      </c>
      <c r="AC596" s="44">
        <v>0</v>
      </c>
      <c r="AD596" s="44">
        <v>0</v>
      </c>
      <c r="AE596" s="44">
        <v>0</v>
      </c>
      <c r="AF596" s="44">
        <v>0</v>
      </c>
      <c r="AG596" s="44" t="s">
        <v>1</v>
      </c>
      <c r="AH596" s="44" t="s">
        <v>1</v>
      </c>
      <c r="AI596" s="44" t="s">
        <v>1</v>
      </c>
      <c r="AJ596" s="44" t="s">
        <v>1</v>
      </c>
      <c r="AK596" s="44" t="s">
        <v>1</v>
      </c>
      <c r="AL596" s="44" t="s">
        <v>1</v>
      </c>
      <c r="AM596" s="44" t="s">
        <v>1</v>
      </c>
      <c r="AN596" s="44" t="s">
        <v>1</v>
      </c>
      <c r="AO596" s="44" t="s">
        <v>349</v>
      </c>
      <c r="AP596" s="44" t="s">
        <v>312</v>
      </c>
      <c r="AQ596" s="44" t="s">
        <v>292</v>
      </c>
      <c r="AR596" s="44" t="s">
        <v>1</v>
      </c>
      <c r="AS596" s="44" t="s">
        <v>152</v>
      </c>
      <c r="AT596" s="44" t="s">
        <v>153</v>
      </c>
      <c r="AU596" s="44" t="s">
        <v>154</v>
      </c>
      <c r="AV596" s="44" t="s">
        <v>154</v>
      </c>
      <c r="AW596" s="44">
        <v>16192.948547600001</v>
      </c>
      <c r="AX596" s="44" t="s">
        <v>1599</v>
      </c>
      <c r="AY596" s="44">
        <v>11527.996381451678</v>
      </c>
      <c r="AZ596" s="44">
        <v>6932458.9659224646</v>
      </c>
    </row>
    <row r="597" spans="1:52" ht="12.75" customHeight="1" x14ac:dyDescent="0.25">
      <c r="A597" s="43">
        <v>596</v>
      </c>
      <c r="B597" s="43">
        <v>6602</v>
      </c>
      <c r="C597" s="43">
        <v>6602</v>
      </c>
      <c r="D597" s="44" t="s">
        <v>1603</v>
      </c>
      <c r="E597" s="44">
        <v>18.504852196482513</v>
      </c>
      <c r="F597" s="44" t="s">
        <v>1604</v>
      </c>
      <c r="G597" s="44">
        <v>3839.3908652300001</v>
      </c>
      <c r="H597" s="44" t="s">
        <v>1605</v>
      </c>
      <c r="I597" s="44">
        <v>3839.3908537299999</v>
      </c>
      <c r="J597" s="43">
        <v>11113</v>
      </c>
      <c r="K597" s="44" t="s">
        <v>1605</v>
      </c>
      <c r="L597" s="44" t="s">
        <v>1605</v>
      </c>
      <c r="M597" s="44" t="s">
        <v>1</v>
      </c>
      <c r="N597" s="44" t="s">
        <v>145</v>
      </c>
      <c r="O597" s="44" t="s">
        <v>264</v>
      </c>
      <c r="P597" s="44" t="s">
        <v>1</v>
      </c>
      <c r="Q597" s="45">
        <v>40030</v>
      </c>
      <c r="R597" s="44" t="s">
        <v>168</v>
      </c>
      <c r="S597" s="44" t="s">
        <v>1</v>
      </c>
      <c r="T597" s="44" t="s">
        <v>1</v>
      </c>
      <c r="U597" s="44" t="s">
        <v>1</v>
      </c>
      <c r="V597" s="44" t="s">
        <v>1</v>
      </c>
      <c r="W597" s="44" t="s">
        <v>1</v>
      </c>
      <c r="X597" s="44">
        <v>0</v>
      </c>
      <c r="Y597" s="44">
        <v>0</v>
      </c>
      <c r="Z597" s="44">
        <v>0</v>
      </c>
      <c r="AA597" s="44">
        <v>0</v>
      </c>
      <c r="AB597" s="44">
        <v>0</v>
      </c>
      <c r="AC597" s="44">
        <v>0</v>
      </c>
      <c r="AD597" s="44">
        <v>0</v>
      </c>
      <c r="AE597" s="44">
        <v>0</v>
      </c>
      <c r="AF597" s="44">
        <v>0</v>
      </c>
      <c r="AG597" s="44" t="s">
        <v>1</v>
      </c>
      <c r="AH597" s="44" t="s">
        <v>1</v>
      </c>
      <c r="AI597" s="44" t="s">
        <v>1</v>
      </c>
      <c r="AJ597" s="44" t="s">
        <v>1</v>
      </c>
      <c r="AK597" s="44" t="s">
        <v>1</v>
      </c>
      <c r="AL597" s="44" t="s">
        <v>1</v>
      </c>
      <c r="AM597" s="44" t="s">
        <v>1</v>
      </c>
      <c r="AN597" s="44" t="s">
        <v>1</v>
      </c>
      <c r="AO597" s="44" t="s">
        <v>211</v>
      </c>
      <c r="AP597" s="44" t="s">
        <v>312</v>
      </c>
      <c r="AQ597" s="44" t="s">
        <v>292</v>
      </c>
      <c r="AR597" s="44" t="s">
        <v>1</v>
      </c>
      <c r="AS597" s="44" t="s">
        <v>152</v>
      </c>
      <c r="AT597" s="44" t="s">
        <v>153</v>
      </c>
      <c r="AU597" s="44" t="s">
        <v>154</v>
      </c>
      <c r="AV597" s="44" t="s">
        <v>154</v>
      </c>
      <c r="AW597" s="44">
        <v>3839.3908537299999</v>
      </c>
      <c r="AX597" s="44" t="s">
        <v>1599</v>
      </c>
      <c r="AY597" s="44">
        <v>3839.3908537275088</v>
      </c>
      <c r="AZ597" s="44">
        <v>806059.36018119403</v>
      </c>
    </row>
    <row r="598" spans="1:52" ht="12.75" customHeight="1" x14ac:dyDescent="0.25">
      <c r="A598" s="43">
        <v>597</v>
      </c>
      <c r="B598" s="43">
        <v>6744</v>
      </c>
      <c r="C598" s="43">
        <v>6744</v>
      </c>
      <c r="D598" s="44" t="s">
        <v>1606</v>
      </c>
      <c r="E598" s="44">
        <v>7.1746498990145398</v>
      </c>
      <c r="F598" s="44" t="s">
        <v>1607</v>
      </c>
      <c r="G598" s="44">
        <v>2627.7569675099999</v>
      </c>
      <c r="H598" s="44" t="s">
        <v>1608</v>
      </c>
      <c r="I598" s="44">
        <v>2627.7567746999998</v>
      </c>
      <c r="J598" s="43">
        <v>11122</v>
      </c>
      <c r="K598" s="44" t="s">
        <v>1608</v>
      </c>
      <c r="L598" s="44" t="s">
        <v>1608</v>
      </c>
      <c r="M598" s="44" t="s">
        <v>1</v>
      </c>
      <c r="N598" s="44" t="s">
        <v>145</v>
      </c>
      <c r="O598" s="44" t="s">
        <v>264</v>
      </c>
      <c r="P598" s="44" t="s">
        <v>1609</v>
      </c>
      <c r="Q598" s="45">
        <v>36609</v>
      </c>
      <c r="R598" s="44" t="s">
        <v>168</v>
      </c>
      <c r="S598" s="44" t="s">
        <v>1</v>
      </c>
      <c r="T598" s="44" t="s">
        <v>1</v>
      </c>
      <c r="U598" s="44" t="s">
        <v>1</v>
      </c>
      <c r="V598" s="44" t="s">
        <v>1</v>
      </c>
      <c r="W598" s="44" t="s">
        <v>1</v>
      </c>
      <c r="X598" s="44">
        <v>0</v>
      </c>
      <c r="Y598" s="44">
        <v>0</v>
      </c>
      <c r="Z598" s="44">
        <v>0</v>
      </c>
      <c r="AA598" s="44">
        <v>0</v>
      </c>
      <c r="AB598" s="44">
        <v>0</v>
      </c>
      <c r="AC598" s="44">
        <v>0</v>
      </c>
      <c r="AD598" s="44">
        <v>0</v>
      </c>
      <c r="AE598" s="44">
        <v>0</v>
      </c>
      <c r="AF598" s="44">
        <v>0</v>
      </c>
      <c r="AG598" s="44" t="s">
        <v>1</v>
      </c>
      <c r="AH598" s="44" t="s">
        <v>1</v>
      </c>
      <c r="AI598" s="44" t="s">
        <v>1</v>
      </c>
      <c r="AJ598" s="44" t="s">
        <v>1</v>
      </c>
      <c r="AK598" s="44" t="s">
        <v>1</v>
      </c>
      <c r="AL598" s="44" t="s">
        <v>1</v>
      </c>
      <c r="AM598" s="44" t="s">
        <v>1</v>
      </c>
      <c r="AN598" s="44" t="s">
        <v>1</v>
      </c>
      <c r="AO598" s="44" t="s">
        <v>349</v>
      </c>
      <c r="AP598" s="44" t="s">
        <v>312</v>
      </c>
      <c r="AQ598" s="44" t="s">
        <v>292</v>
      </c>
      <c r="AR598" s="44" t="s">
        <v>1610</v>
      </c>
      <c r="AS598" s="44" t="s">
        <v>152</v>
      </c>
      <c r="AT598" s="44" t="s">
        <v>153</v>
      </c>
      <c r="AU598" s="44" t="s">
        <v>154</v>
      </c>
      <c r="AV598" s="44" t="s">
        <v>154</v>
      </c>
      <c r="AW598" s="44">
        <v>2627.7567746999998</v>
      </c>
      <c r="AX598" s="44" t="s">
        <v>1599</v>
      </c>
      <c r="AY598" s="44">
        <v>2627.7567746982677</v>
      </c>
      <c r="AZ598" s="44">
        <v>312526.01271702471</v>
      </c>
    </row>
    <row r="599" spans="1:52" ht="12.75" customHeight="1" x14ac:dyDescent="0.25">
      <c r="A599" s="43">
        <v>598</v>
      </c>
      <c r="B599" s="43">
        <v>13368</v>
      </c>
      <c r="C599" s="43">
        <v>13368</v>
      </c>
      <c r="D599" s="44" t="s">
        <v>1611</v>
      </c>
      <c r="E599" s="44">
        <v>626.24181743832878</v>
      </c>
      <c r="F599" s="44" t="s">
        <v>1612</v>
      </c>
      <c r="G599" s="44">
        <v>20891.741758799999</v>
      </c>
      <c r="H599" s="44" t="s">
        <v>1613</v>
      </c>
      <c r="I599" s="44">
        <v>20891.741293999999</v>
      </c>
      <c r="J599" s="43">
        <v>10895</v>
      </c>
      <c r="K599" s="44" t="s">
        <v>1613</v>
      </c>
      <c r="L599" s="44" t="s">
        <v>1613</v>
      </c>
      <c r="M599" s="44" t="s">
        <v>1</v>
      </c>
      <c r="N599" s="44" t="s">
        <v>145</v>
      </c>
      <c r="O599" s="44" t="s">
        <v>264</v>
      </c>
      <c r="P599" s="44" t="s">
        <v>1</v>
      </c>
      <c r="Q599" s="45">
        <v>40030</v>
      </c>
      <c r="R599" s="44" t="s">
        <v>168</v>
      </c>
      <c r="S599" s="44" t="s">
        <v>1</v>
      </c>
      <c r="T599" s="44" t="s">
        <v>1</v>
      </c>
      <c r="U599" s="44" t="s">
        <v>1</v>
      </c>
      <c r="V599" s="44" t="s">
        <v>1</v>
      </c>
      <c r="W599" s="44" t="s">
        <v>1</v>
      </c>
      <c r="X599" s="44">
        <v>0</v>
      </c>
      <c r="Y599" s="44">
        <v>0</v>
      </c>
      <c r="Z599" s="44">
        <v>0</v>
      </c>
      <c r="AA599" s="44">
        <v>0</v>
      </c>
      <c r="AB599" s="44">
        <v>0</v>
      </c>
      <c r="AC599" s="44">
        <v>0</v>
      </c>
      <c r="AD599" s="44">
        <v>0</v>
      </c>
      <c r="AE599" s="44">
        <v>0</v>
      </c>
      <c r="AF599" s="44">
        <v>0</v>
      </c>
      <c r="AG599" s="44" t="s">
        <v>1</v>
      </c>
      <c r="AH599" s="44" t="s">
        <v>1</v>
      </c>
      <c r="AI599" s="44" t="s">
        <v>1</v>
      </c>
      <c r="AJ599" s="44" t="s">
        <v>1</v>
      </c>
      <c r="AK599" s="44" t="s">
        <v>1</v>
      </c>
      <c r="AL599" s="44" t="s">
        <v>1</v>
      </c>
      <c r="AM599" s="44" t="s">
        <v>1</v>
      </c>
      <c r="AN599" s="44" t="s">
        <v>1</v>
      </c>
      <c r="AO599" s="44" t="s">
        <v>291</v>
      </c>
      <c r="AP599" s="44" t="s">
        <v>312</v>
      </c>
      <c r="AQ599" s="44" t="s">
        <v>292</v>
      </c>
      <c r="AR599" s="44" t="s">
        <v>1</v>
      </c>
      <c r="AS599" s="44" t="s">
        <v>152</v>
      </c>
      <c r="AT599" s="44" t="s">
        <v>153</v>
      </c>
      <c r="AU599" s="44" t="s">
        <v>154</v>
      </c>
      <c r="AV599" s="44" t="s">
        <v>154</v>
      </c>
      <c r="AW599" s="44">
        <v>20891.741293999999</v>
      </c>
      <c r="AX599" s="44" t="s">
        <v>1599</v>
      </c>
      <c r="AY599" s="44">
        <v>20891.741294012896</v>
      </c>
      <c r="AZ599" s="44">
        <v>27278473.171869423</v>
      </c>
    </row>
    <row r="600" spans="1:52" ht="12.75" customHeight="1" x14ac:dyDescent="0.25">
      <c r="A600" s="43">
        <v>599</v>
      </c>
      <c r="B600" s="43">
        <v>14055</v>
      </c>
      <c r="C600" s="43">
        <v>14055</v>
      </c>
      <c r="D600" s="44" t="s">
        <v>1544</v>
      </c>
      <c r="E600" s="44">
        <v>423.56041038307143</v>
      </c>
      <c r="F600" s="44" t="s">
        <v>1545</v>
      </c>
      <c r="G600" s="44">
        <v>20912.022534700001</v>
      </c>
      <c r="H600" s="44" t="s">
        <v>1546</v>
      </c>
      <c r="I600" s="44">
        <v>20912.022351299998</v>
      </c>
      <c r="J600" s="43">
        <v>10894</v>
      </c>
      <c r="K600" s="44" t="s">
        <v>1546</v>
      </c>
      <c r="L600" s="44" t="s">
        <v>1546</v>
      </c>
      <c r="M600" s="44" t="s">
        <v>1</v>
      </c>
      <c r="N600" s="44" t="s">
        <v>145</v>
      </c>
      <c r="O600" s="44" t="s">
        <v>264</v>
      </c>
      <c r="P600" s="44" t="s">
        <v>1</v>
      </c>
      <c r="Q600" s="45">
        <v>40030</v>
      </c>
      <c r="R600" s="44" t="s">
        <v>168</v>
      </c>
      <c r="S600" s="44" t="s">
        <v>1</v>
      </c>
      <c r="T600" s="44" t="s">
        <v>1</v>
      </c>
      <c r="U600" s="44" t="s">
        <v>1</v>
      </c>
      <c r="V600" s="44" t="s">
        <v>1</v>
      </c>
      <c r="W600" s="44" t="s">
        <v>1</v>
      </c>
      <c r="X600" s="44">
        <v>0</v>
      </c>
      <c r="Y600" s="44">
        <v>0</v>
      </c>
      <c r="Z600" s="44">
        <v>0</v>
      </c>
      <c r="AA600" s="44">
        <v>0</v>
      </c>
      <c r="AB600" s="44">
        <v>0</v>
      </c>
      <c r="AC600" s="44">
        <v>0</v>
      </c>
      <c r="AD600" s="44">
        <v>0</v>
      </c>
      <c r="AE600" s="44">
        <v>0</v>
      </c>
      <c r="AF600" s="44">
        <v>0</v>
      </c>
      <c r="AG600" s="44" t="s">
        <v>1</v>
      </c>
      <c r="AH600" s="44" t="s">
        <v>1</v>
      </c>
      <c r="AI600" s="44" t="s">
        <v>1</v>
      </c>
      <c r="AJ600" s="44" t="s">
        <v>1</v>
      </c>
      <c r="AK600" s="44" t="s">
        <v>1</v>
      </c>
      <c r="AL600" s="44" t="s">
        <v>1</v>
      </c>
      <c r="AM600" s="44" t="s">
        <v>1</v>
      </c>
      <c r="AN600" s="44" t="s">
        <v>1</v>
      </c>
      <c r="AO600" s="44" t="s">
        <v>187</v>
      </c>
      <c r="AP600" s="44" t="s">
        <v>312</v>
      </c>
      <c r="AQ600" s="44" t="s">
        <v>292</v>
      </c>
      <c r="AR600" s="44" t="s">
        <v>1</v>
      </c>
      <c r="AS600" s="44" t="s">
        <v>152</v>
      </c>
      <c r="AT600" s="44" t="s">
        <v>153</v>
      </c>
      <c r="AU600" s="44" t="s">
        <v>154</v>
      </c>
      <c r="AV600" s="44" t="s">
        <v>154</v>
      </c>
      <c r="AW600" s="44">
        <v>20912.022351299998</v>
      </c>
      <c r="AX600" s="44" t="s">
        <v>1599</v>
      </c>
      <c r="AY600" s="44">
        <v>17684.613927332302</v>
      </c>
      <c r="AZ600" s="44">
        <v>18449802.988954987</v>
      </c>
    </row>
    <row r="601" spans="1:52" ht="12.75" customHeight="1" x14ac:dyDescent="0.25">
      <c r="A601" s="43">
        <v>600</v>
      </c>
      <c r="B601" s="43">
        <v>14561</v>
      </c>
      <c r="C601" s="43">
        <v>14561</v>
      </c>
      <c r="D601" s="44" t="s">
        <v>1614</v>
      </c>
      <c r="E601" s="44">
        <v>151.48154866311791</v>
      </c>
      <c r="F601" s="44" t="s">
        <v>1615</v>
      </c>
      <c r="G601" s="44">
        <v>13002.5958462</v>
      </c>
      <c r="H601" s="44" t="s">
        <v>1616</v>
      </c>
      <c r="I601" s="44">
        <v>13002.5960036</v>
      </c>
      <c r="J601" s="43">
        <v>10883</v>
      </c>
      <c r="K601" s="44" t="s">
        <v>1616</v>
      </c>
      <c r="L601" s="44" t="s">
        <v>1616</v>
      </c>
      <c r="M601" s="44" t="s">
        <v>1</v>
      </c>
      <c r="N601" s="44" t="s">
        <v>145</v>
      </c>
      <c r="O601" s="44" t="s">
        <v>264</v>
      </c>
      <c r="P601" s="44" t="s">
        <v>1</v>
      </c>
      <c r="Q601" s="45">
        <v>40030</v>
      </c>
      <c r="R601" s="44" t="s">
        <v>168</v>
      </c>
      <c r="S601" s="44" t="s">
        <v>1</v>
      </c>
      <c r="T601" s="44" t="s">
        <v>1</v>
      </c>
      <c r="U601" s="44" t="s">
        <v>1</v>
      </c>
      <c r="V601" s="44" t="s">
        <v>1</v>
      </c>
      <c r="W601" s="44" t="s">
        <v>1</v>
      </c>
      <c r="X601" s="44">
        <v>0</v>
      </c>
      <c r="Y601" s="44">
        <v>0</v>
      </c>
      <c r="Z601" s="44">
        <v>0</v>
      </c>
      <c r="AA601" s="44">
        <v>0</v>
      </c>
      <c r="AB601" s="44">
        <v>0</v>
      </c>
      <c r="AC601" s="44">
        <v>0</v>
      </c>
      <c r="AD601" s="44">
        <v>0</v>
      </c>
      <c r="AE601" s="44">
        <v>0</v>
      </c>
      <c r="AF601" s="44">
        <v>0</v>
      </c>
      <c r="AG601" s="44" t="s">
        <v>1</v>
      </c>
      <c r="AH601" s="44" t="s">
        <v>1</v>
      </c>
      <c r="AI601" s="44" t="s">
        <v>1</v>
      </c>
      <c r="AJ601" s="44" t="s">
        <v>1</v>
      </c>
      <c r="AK601" s="44" t="s">
        <v>1</v>
      </c>
      <c r="AL601" s="44" t="s">
        <v>1</v>
      </c>
      <c r="AM601" s="44" t="s">
        <v>1</v>
      </c>
      <c r="AN601" s="44" t="s">
        <v>1</v>
      </c>
      <c r="AO601" s="44" t="s">
        <v>179</v>
      </c>
      <c r="AP601" s="44" t="s">
        <v>312</v>
      </c>
      <c r="AQ601" s="44" t="s">
        <v>292</v>
      </c>
      <c r="AR601" s="44" t="s">
        <v>1</v>
      </c>
      <c r="AS601" s="44" t="s">
        <v>152</v>
      </c>
      <c r="AT601" s="44" t="s">
        <v>153</v>
      </c>
      <c r="AU601" s="44" t="s">
        <v>154</v>
      </c>
      <c r="AV601" s="44" t="s">
        <v>154</v>
      </c>
      <c r="AW601" s="44">
        <v>13002.5960036</v>
      </c>
      <c r="AX601" s="44" t="s">
        <v>1599</v>
      </c>
      <c r="AY601" s="44">
        <v>13002.596003598284</v>
      </c>
      <c r="AZ601" s="44">
        <v>6598467.8104509115</v>
      </c>
    </row>
    <row r="602" spans="1:52" ht="12.75" customHeight="1" x14ac:dyDescent="0.25">
      <c r="A602" s="43">
        <v>601</v>
      </c>
      <c r="B602" s="43">
        <v>15317</v>
      </c>
      <c r="C602" s="43">
        <v>15317</v>
      </c>
      <c r="D602" s="44" t="s">
        <v>1617</v>
      </c>
      <c r="E602" s="44">
        <v>481.63804588234979</v>
      </c>
      <c r="F602" s="44" t="s">
        <v>1618</v>
      </c>
      <c r="G602" s="44">
        <v>30011.414690000001</v>
      </c>
      <c r="H602" s="44" t="s">
        <v>1619</v>
      </c>
      <c r="I602" s="44">
        <v>30011.415335599999</v>
      </c>
      <c r="J602" s="43">
        <v>10892</v>
      </c>
      <c r="K602" s="44" t="s">
        <v>1619</v>
      </c>
      <c r="L602" s="44" t="s">
        <v>1619</v>
      </c>
      <c r="M602" s="44" t="s">
        <v>1</v>
      </c>
      <c r="N602" s="44" t="s">
        <v>145</v>
      </c>
      <c r="O602" s="44" t="s">
        <v>264</v>
      </c>
      <c r="P602" s="44" t="s">
        <v>1</v>
      </c>
      <c r="Q602" s="45">
        <v>40030</v>
      </c>
      <c r="R602" s="44" t="s">
        <v>168</v>
      </c>
      <c r="S602" s="44" t="s">
        <v>1</v>
      </c>
      <c r="T602" s="44" t="s">
        <v>1</v>
      </c>
      <c r="U602" s="44" t="s">
        <v>1</v>
      </c>
      <c r="V602" s="44" t="s">
        <v>1</v>
      </c>
      <c r="W602" s="44" t="s">
        <v>1</v>
      </c>
      <c r="X602" s="44">
        <v>0</v>
      </c>
      <c r="Y602" s="44">
        <v>0</v>
      </c>
      <c r="Z602" s="44">
        <v>0</v>
      </c>
      <c r="AA602" s="44">
        <v>0</v>
      </c>
      <c r="AB602" s="44">
        <v>0</v>
      </c>
      <c r="AC602" s="44">
        <v>0</v>
      </c>
      <c r="AD602" s="44">
        <v>0</v>
      </c>
      <c r="AE602" s="44">
        <v>0</v>
      </c>
      <c r="AF602" s="44">
        <v>0</v>
      </c>
      <c r="AG602" s="44" t="s">
        <v>1</v>
      </c>
      <c r="AH602" s="44" t="s">
        <v>1</v>
      </c>
      <c r="AI602" s="44" t="s">
        <v>1</v>
      </c>
      <c r="AJ602" s="44" t="s">
        <v>1</v>
      </c>
      <c r="AK602" s="44" t="s">
        <v>1</v>
      </c>
      <c r="AL602" s="44" t="s">
        <v>1</v>
      </c>
      <c r="AM602" s="44" t="s">
        <v>1</v>
      </c>
      <c r="AN602" s="44" t="s">
        <v>1</v>
      </c>
      <c r="AO602" s="44" t="s">
        <v>211</v>
      </c>
      <c r="AP602" s="44" t="s">
        <v>312</v>
      </c>
      <c r="AQ602" s="44" t="s">
        <v>292</v>
      </c>
      <c r="AR602" s="44" t="s">
        <v>1</v>
      </c>
      <c r="AS602" s="44" t="s">
        <v>152</v>
      </c>
      <c r="AT602" s="44" t="s">
        <v>153</v>
      </c>
      <c r="AU602" s="44" t="s">
        <v>154</v>
      </c>
      <c r="AV602" s="44" t="s">
        <v>154</v>
      </c>
      <c r="AW602" s="44">
        <v>30011.415335599999</v>
      </c>
      <c r="AX602" s="44" t="s">
        <v>1599</v>
      </c>
      <c r="AY602" s="44">
        <v>30011.415335607366</v>
      </c>
      <c r="AZ602" s="44">
        <v>20979522.830852177</v>
      </c>
    </row>
    <row r="603" spans="1:52" ht="12.75" customHeight="1" x14ac:dyDescent="0.25">
      <c r="A603" s="43">
        <v>602</v>
      </c>
      <c r="B603" s="43">
        <v>16215</v>
      </c>
      <c r="C603" s="43">
        <v>16215</v>
      </c>
      <c r="D603" s="44" t="s">
        <v>376</v>
      </c>
      <c r="E603" s="44">
        <v>298.09991077639785</v>
      </c>
      <c r="F603" s="44" t="s">
        <v>377</v>
      </c>
      <c r="G603" s="44">
        <v>21770.906934999999</v>
      </c>
      <c r="H603" s="44" t="s">
        <v>378</v>
      </c>
      <c r="I603" s="44">
        <v>21770.906891899998</v>
      </c>
      <c r="J603" s="43">
        <v>10878</v>
      </c>
      <c r="K603" s="44" t="s">
        <v>378</v>
      </c>
      <c r="L603" s="44" t="s">
        <v>378</v>
      </c>
      <c r="M603" s="44" t="s">
        <v>1</v>
      </c>
      <c r="N603" s="44" t="s">
        <v>145</v>
      </c>
      <c r="O603" s="44" t="s">
        <v>264</v>
      </c>
      <c r="P603" s="44" t="s">
        <v>1</v>
      </c>
      <c r="Q603" s="45">
        <v>40030</v>
      </c>
      <c r="R603" s="44" t="s">
        <v>168</v>
      </c>
      <c r="S603" s="44" t="s">
        <v>1</v>
      </c>
      <c r="T603" s="44" t="s">
        <v>1</v>
      </c>
      <c r="U603" s="44" t="s">
        <v>1</v>
      </c>
      <c r="V603" s="44" t="s">
        <v>1</v>
      </c>
      <c r="W603" s="44" t="s">
        <v>1</v>
      </c>
      <c r="X603" s="44">
        <v>0</v>
      </c>
      <c r="Y603" s="44">
        <v>0</v>
      </c>
      <c r="Z603" s="44">
        <v>0</v>
      </c>
      <c r="AA603" s="44">
        <v>0</v>
      </c>
      <c r="AB603" s="44">
        <v>0</v>
      </c>
      <c r="AC603" s="44">
        <v>0</v>
      </c>
      <c r="AD603" s="44">
        <v>0</v>
      </c>
      <c r="AE603" s="44">
        <v>0</v>
      </c>
      <c r="AF603" s="44">
        <v>0</v>
      </c>
      <c r="AG603" s="44" t="s">
        <v>1</v>
      </c>
      <c r="AH603" s="44" t="s">
        <v>1</v>
      </c>
      <c r="AI603" s="44" t="s">
        <v>1</v>
      </c>
      <c r="AJ603" s="44" t="s">
        <v>1</v>
      </c>
      <c r="AK603" s="44" t="s">
        <v>1</v>
      </c>
      <c r="AL603" s="44" t="s">
        <v>1</v>
      </c>
      <c r="AM603" s="44" t="s">
        <v>1</v>
      </c>
      <c r="AN603" s="44" t="s">
        <v>1</v>
      </c>
      <c r="AO603" s="44" t="s">
        <v>191</v>
      </c>
      <c r="AP603" s="44" t="s">
        <v>312</v>
      </c>
      <c r="AQ603" s="44" t="s">
        <v>292</v>
      </c>
      <c r="AR603" s="44" t="s">
        <v>1</v>
      </c>
      <c r="AS603" s="44" t="s">
        <v>152</v>
      </c>
      <c r="AT603" s="44" t="s">
        <v>153</v>
      </c>
      <c r="AU603" s="44" t="s">
        <v>154</v>
      </c>
      <c r="AV603" s="44" t="s">
        <v>154</v>
      </c>
      <c r="AW603" s="44">
        <v>21770.906891899998</v>
      </c>
      <c r="AX603" s="44" t="s">
        <v>1599</v>
      </c>
      <c r="AY603" s="44">
        <v>17835.022707184336</v>
      </c>
      <c r="AZ603" s="44">
        <v>12984645.224827863</v>
      </c>
    </row>
    <row r="604" spans="1:52" ht="12.75" customHeight="1" x14ac:dyDescent="0.25">
      <c r="A604" s="43">
        <v>603</v>
      </c>
      <c r="B604" s="43">
        <v>16809</v>
      </c>
      <c r="C604" s="43">
        <v>16809</v>
      </c>
      <c r="D604" s="44" t="s">
        <v>1553</v>
      </c>
      <c r="E604" s="44">
        <v>125.86007510975767</v>
      </c>
      <c r="F604" s="44" t="s">
        <v>1554</v>
      </c>
      <c r="G604" s="44">
        <v>21176.9246365</v>
      </c>
      <c r="H604" s="44" t="s">
        <v>1555</v>
      </c>
      <c r="I604" s="44">
        <v>21176.924609500002</v>
      </c>
      <c r="J604" s="43">
        <v>20282</v>
      </c>
      <c r="K604" s="44" t="s">
        <v>1555</v>
      </c>
      <c r="L604" s="44" t="s">
        <v>1555</v>
      </c>
      <c r="M604" s="44" t="s">
        <v>1</v>
      </c>
      <c r="N604" s="44" t="s">
        <v>145</v>
      </c>
      <c r="O604" s="44" t="s">
        <v>860</v>
      </c>
      <c r="P604" s="44" t="s">
        <v>1</v>
      </c>
      <c r="Q604" s="45">
        <v>40030</v>
      </c>
      <c r="R604" s="44" t="s">
        <v>168</v>
      </c>
      <c r="S604" s="44" t="s">
        <v>1</v>
      </c>
      <c r="T604" s="44" t="s">
        <v>1</v>
      </c>
      <c r="U604" s="44" t="s">
        <v>1</v>
      </c>
      <c r="V604" s="44" t="s">
        <v>1</v>
      </c>
      <c r="W604" s="44" t="s">
        <v>1</v>
      </c>
      <c r="X604" s="44">
        <v>0</v>
      </c>
      <c r="Y604" s="44">
        <v>0</v>
      </c>
      <c r="Z604" s="44">
        <v>0</v>
      </c>
      <c r="AA604" s="44">
        <v>0</v>
      </c>
      <c r="AB604" s="44">
        <v>0</v>
      </c>
      <c r="AC604" s="44">
        <v>0</v>
      </c>
      <c r="AD604" s="44">
        <v>0</v>
      </c>
      <c r="AE604" s="44">
        <v>0</v>
      </c>
      <c r="AF604" s="44">
        <v>0</v>
      </c>
      <c r="AG604" s="44" t="s">
        <v>1</v>
      </c>
      <c r="AH604" s="44" t="s">
        <v>1</v>
      </c>
      <c r="AI604" s="44" t="s">
        <v>1</v>
      </c>
      <c r="AJ604" s="44" t="s">
        <v>1</v>
      </c>
      <c r="AK604" s="44" t="s">
        <v>1</v>
      </c>
      <c r="AL604" s="44" t="s">
        <v>1</v>
      </c>
      <c r="AM604" s="44" t="s">
        <v>1</v>
      </c>
      <c r="AN604" s="44" t="s">
        <v>1</v>
      </c>
      <c r="AO604" s="44" t="s">
        <v>256</v>
      </c>
      <c r="AP604" s="44" t="s">
        <v>861</v>
      </c>
      <c r="AQ604" s="44" t="s">
        <v>292</v>
      </c>
      <c r="AR604" s="44" t="s">
        <v>1</v>
      </c>
      <c r="AS604" s="44" t="s">
        <v>152</v>
      </c>
      <c r="AT604" s="44" t="s">
        <v>153</v>
      </c>
      <c r="AU604" s="44" t="s">
        <v>154</v>
      </c>
      <c r="AV604" s="44" t="s">
        <v>154</v>
      </c>
      <c r="AW604" s="44">
        <v>21176.924609500002</v>
      </c>
      <c r="AX604" s="44" t="s">
        <v>1599</v>
      </c>
      <c r="AY604" s="44">
        <v>12937.418330607616</v>
      </c>
      <c r="AZ604" s="44">
        <v>5482279.4372565104</v>
      </c>
    </row>
    <row r="605" spans="1:52" ht="12.75" customHeight="1" x14ac:dyDescent="0.25">
      <c r="A605" s="43">
        <v>604</v>
      </c>
      <c r="B605" s="43">
        <v>17614</v>
      </c>
      <c r="C605" s="43">
        <v>17614</v>
      </c>
      <c r="D605" s="44" t="s">
        <v>1556</v>
      </c>
      <c r="E605" s="44">
        <v>277.75561829003283</v>
      </c>
      <c r="F605" s="44" t="s">
        <v>1557</v>
      </c>
      <c r="G605" s="44">
        <v>20290.882642199998</v>
      </c>
      <c r="H605" s="44" t="s">
        <v>1558</v>
      </c>
      <c r="I605" s="44">
        <v>20290.882578199999</v>
      </c>
      <c r="J605" s="43">
        <v>20279</v>
      </c>
      <c r="K605" s="44" t="s">
        <v>1558</v>
      </c>
      <c r="L605" s="44" t="s">
        <v>1558</v>
      </c>
      <c r="M605" s="44" t="s">
        <v>1</v>
      </c>
      <c r="N605" s="44" t="s">
        <v>145</v>
      </c>
      <c r="O605" s="44" t="s">
        <v>860</v>
      </c>
      <c r="P605" s="44" t="s">
        <v>1</v>
      </c>
      <c r="Q605" s="45">
        <v>40030</v>
      </c>
      <c r="R605" s="44" t="s">
        <v>168</v>
      </c>
      <c r="S605" s="44" t="s">
        <v>1</v>
      </c>
      <c r="T605" s="44" t="s">
        <v>1</v>
      </c>
      <c r="U605" s="44" t="s">
        <v>1</v>
      </c>
      <c r="V605" s="44" t="s">
        <v>1</v>
      </c>
      <c r="W605" s="44" t="s">
        <v>1</v>
      </c>
      <c r="X605" s="44">
        <v>0</v>
      </c>
      <c r="Y605" s="44">
        <v>0</v>
      </c>
      <c r="Z605" s="44">
        <v>0</v>
      </c>
      <c r="AA605" s="44">
        <v>0</v>
      </c>
      <c r="AB605" s="44">
        <v>0</v>
      </c>
      <c r="AC605" s="44">
        <v>0</v>
      </c>
      <c r="AD605" s="44">
        <v>0</v>
      </c>
      <c r="AE605" s="44">
        <v>0</v>
      </c>
      <c r="AF605" s="44">
        <v>0</v>
      </c>
      <c r="AG605" s="44" t="s">
        <v>1</v>
      </c>
      <c r="AH605" s="44" t="s">
        <v>1</v>
      </c>
      <c r="AI605" s="44" t="s">
        <v>1</v>
      </c>
      <c r="AJ605" s="44" t="s">
        <v>1</v>
      </c>
      <c r="AK605" s="44" t="s">
        <v>1</v>
      </c>
      <c r="AL605" s="44" t="s">
        <v>1</v>
      </c>
      <c r="AM605" s="44" t="s">
        <v>1</v>
      </c>
      <c r="AN605" s="44" t="s">
        <v>1</v>
      </c>
      <c r="AO605" s="44" t="s">
        <v>311</v>
      </c>
      <c r="AP605" s="44" t="s">
        <v>861</v>
      </c>
      <c r="AQ605" s="44" t="s">
        <v>292</v>
      </c>
      <c r="AR605" s="44" t="s">
        <v>1</v>
      </c>
      <c r="AS605" s="44" t="s">
        <v>152</v>
      </c>
      <c r="AT605" s="44" t="s">
        <v>153</v>
      </c>
      <c r="AU605" s="44" t="s">
        <v>154</v>
      </c>
      <c r="AV605" s="44" t="s">
        <v>154</v>
      </c>
      <c r="AW605" s="44">
        <v>20290.882578199999</v>
      </c>
      <c r="AX605" s="44" t="s">
        <v>1599</v>
      </c>
      <c r="AY605" s="44">
        <v>15937.461862346856</v>
      </c>
      <c r="AZ605" s="44">
        <v>12098856.555274097</v>
      </c>
    </row>
    <row r="606" spans="1:52" ht="12.75" customHeight="1" x14ac:dyDescent="0.25">
      <c r="A606" s="43">
        <v>605</v>
      </c>
      <c r="B606" s="43">
        <v>17618</v>
      </c>
      <c r="C606" s="43">
        <v>17618</v>
      </c>
      <c r="D606" s="44" t="s">
        <v>1620</v>
      </c>
      <c r="E606" s="44">
        <v>588.92380756505065</v>
      </c>
      <c r="F606" s="44" t="s">
        <v>1621</v>
      </c>
      <c r="G606" s="44">
        <v>20266.288702400001</v>
      </c>
      <c r="H606" s="44" t="s">
        <v>1622</v>
      </c>
      <c r="I606" s="44">
        <v>20266.288842499998</v>
      </c>
      <c r="J606" s="43">
        <v>20280</v>
      </c>
      <c r="K606" s="44" t="s">
        <v>1622</v>
      </c>
      <c r="L606" s="44" t="s">
        <v>1622</v>
      </c>
      <c r="M606" s="44" t="s">
        <v>1</v>
      </c>
      <c r="N606" s="44" t="s">
        <v>145</v>
      </c>
      <c r="O606" s="44" t="s">
        <v>860</v>
      </c>
      <c r="P606" s="44" t="s">
        <v>1</v>
      </c>
      <c r="Q606" s="45">
        <v>40030</v>
      </c>
      <c r="R606" s="44" t="s">
        <v>168</v>
      </c>
      <c r="S606" s="44" t="s">
        <v>1</v>
      </c>
      <c r="T606" s="44" t="s">
        <v>1</v>
      </c>
      <c r="U606" s="44" t="s">
        <v>1</v>
      </c>
      <c r="V606" s="44" t="s">
        <v>1</v>
      </c>
      <c r="W606" s="44" t="s">
        <v>1</v>
      </c>
      <c r="X606" s="44">
        <v>0</v>
      </c>
      <c r="Y606" s="44">
        <v>0</v>
      </c>
      <c r="Z606" s="44">
        <v>0</v>
      </c>
      <c r="AA606" s="44">
        <v>0</v>
      </c>
      <c r="AB606" s="44">
        <v>0</v>
      </c>
      <c r="AC606" s="44">
        <v>0</v>
      </c>
      <c r="AD606" s="44">
        <v>0</v>
      </c>
      <c r="AE606" s="44">
        <v>0</v>
      </c>
      <c r="AF606" s="44">
        <v>0</v>
      </c>
      <c r="AG606" s="44" t="s">
        <v>1</v>
      </c>
      <c r="AH606" s="44" t="s">
        <v>1</v>
      </c>
      <c r="AI606" s="44" t="s">
        <v>1</v>
      </c>
      <c r="AJ606" s="44" t="s">
        <v>1</v>
      </c>
      <c r="AK606" s="44" t="s">
        <v>1</v>
      </c>
      <c r="AL606" s="44" t="s">
        <v>1</v>
      </c>
      <c r="AM606" s="44" t="s">
        <v>1</v>
      </c>
      <c r="AN606" s="44" t="s">
        <v>1</v>
      </c>
      <c r="AO606" s="44" t="s">
        <v>149</v>
      </c>
      <c r="AP606" s="44" t="s">
        <v>861</v>
      </c>
      <c r="AQ606" s="44" t="s">
        <v>292</v>
      </c>
      <c r="AR606" s="44" t="s">
        <v>1</v>
      </c>
      <c r="AS606" s="44" t="s">
        <v>152</v>
      </c>
      <c r="AT606" s="44" t="s">
        <v>153</v>
      </c>
      <c r="AU606" s="44" t="s">
        <v>154</v>
      </c>
      <c r="AV606" s="44" t="s">
        <v>154</v>
      </c>
      <c r="AW606" s="44">
        <v>20266.288842499998</v>
      </c>
      <c r="AX606" s="44" t="s">
        <v>1599</v>
      </c>
      <c r="AY606" s="44">
        <v>20266.288842453629</v>
      </c>
      <c r="AZ606" s="44">
        <v>25652759.876206834</v>
      </c>
    </row>
    <row r="607" spans="1:52" ht="12.75" customHeight="1" x14ac:dyDescent="0.25">
      <c r="A607" s="43">
        <v>606</v>
      </c>
      <c r="B607" s="43">
        <v>17621</v>
      </c>
      <c r="C607" s="43">
        <v>17621</v>
      </c>
      <c r="D607" s="44" t="s">
        <v>857</v>
      </c>
      <c r="E607" s="44">
        <v>554.63968833276044</v>
      </c>
      <c r="F607" s="44" t="s">
        <v>858</v>
      </c>
      <c r="G607" s="44">
        <v>20670.113599100001</v>
      </c>
      <c r="H607" s="44" t="s">
        <v>859</v>
      </c>
      <c r="I607" s="44">
        <v>20670.1137533</v>
      </c>
      <c r="J607" s="43">
        <v>20281</v>
      </c>
      <c r="K607" s="44" t="s">
        <v>859</v>
      </c>
      <c r="L607" s="44" t="s">
        <v>859</v>
      </c>
      <c r="M607" s="44" t="s">
        <v>1</v>
      </c>
      <c r="N607" s="44" t="s">
        <v>145</v>
      </c>
      <c r="O607" s="44" t="s">
        <v>860</v>
      </c>
      <c r="P607" s="44" t="s">
        <v>1</v>
      </c>
      <c r="Q607" s="45">
        <v>40030</v>
      </c>
      <c r="R607" s="44" t="s">
        <v>168</v>
      </c>
      <c r="S607" s="44" t="s">
        <v>1</v>
      </c>
      <c r="T607" s="44" t="s">
        <v>1</v>
      </c>
      <c r="U607" s="44" t="s">
        <v>1</v>
      </c>
      <c r="V607" s="44" t="s">
        <v>1</v>
      </c>
      <c r="W607" s="44" t="s">
        <v>1</v>
      </c>
      <c r="X607" s="44">
        <v>0</v>
      </c>
      <c r="Y607" s="44">
        <v>0</v>
      </c>
      <c r="Z607" s="44">
        <v>0</v>
      </c>
      <c r="AA607" s="44">
        <v>0</v>
      </c>
      <c r="AB607" s="44">
        <v>0</v>
      </c>
      <c r="AC607" s="44">
        <v>0</v>
      </c>
      <c r="AD607" s="44">
        <v>0</v>
      </c>
      <c r="AE607" s="44">
        <v>0</v>
      </c>
      <c r="AF607" s="44">
        <v>0</v>
      </c>
      <c r="AG607" s="44" t="s">
        <v>1</v>
      </c>
      <c r="AH607" s="44" t="s">
        <v>1</v>
      </c>
      <c r="AI607" s="44" t="s">
        <v>1</v>
      </c>
      <c r="AJ607" s="44" t="s">
        <v>1</v>
      </c>
      <c r="AK607" s="44" t="s">
        <v>1</v>
      </c>
      <c r="AL607" s="44" t="s">
        <v>1</v>
      </c>
      <c r="AM607" s="44" t="s">
        <v>1</v>
      </c>
      <c r="AN607" s="44" t="s">
        <v>1</v>
      </c>
      <c r="AO607" s="44" t="s">
        <v>287</v>
      </c>
      <c r="AP607" s="44" t="s">
        <v>861</v>
      </c>
      <c r="AQ607" s="44" t="s">
        <v>292</v>
      </c>
      <c r="AR607" s="44" t="s">
        <v>1</v>
      </c>
      <c r="AS607" s="44" t="s">
        <v>152</v>
      </c>
      <c r="AT607" s="44" t="s">
        <v>153</v>
      </c>
      <c r="AU607" s="44" t="s">
        <v>154</v>
      </c>
      <c r="AV607" s="44" t="s">
        <v>154</v>
      </c>
      <c r="AW607" s="44">
        <v>20670.1137533</v>
      </c>
      <c r="AX607" s="44" t="s">
        <v>1599</v>
      </c>
      <c r="AY607" s="44">
        <v>19485.56881444891</v>
      </c>
      <c r="AZ607" s="44">
        <v>24159453.705043908</v>
      </c>
    </row>
    <row r="608" spans="1:52" ht="12.75" customHeight="1" x14ac:dyDescent="0.25">
      <c r="A608" s="43">
        <v>607</v>
      </c>
      <c r="B608" s="43">
        <v>19610</v>
      </c>
      <c r="C608" s="43">
        <v>19610</v>
      </c>
      <c r="D608" s="44" t="s">
        <v>895</v>
      </c>
      <c r="E608" s="44">
        <v>593.84277125906306</v>
      </c>
      <c r="F608" s="44" t="s">
        <v>896</v>
      </c>
      <c r="G608" s="44">
        <v>21069.0737276</v>
      </c>
      <c r="H608" s="44" t="s">
        <v>897</v>
      </c>
      <c r="I608" s="44">
        <v>21069.0733358</v>
      </c>
      <c r="J608" s="43">
        <v>20283</v>
      </c>
      <c r="K608" s="44" t="s">
        <v>897</v>
      </c>
      <c r="L608" s="44" t="s">
        <v>897</v>
      </c>
      <c r="M608" s="44" t="s">
        <v>1</v>
      </c>
      <c r="N608" s="44" t="s">
        <v>145</v>
      </c>
      <c r="O608" s="44" t="s">
        <v>860</v>
      </c>
      <c r="P608" s="44" t="s">
        <v>1</v>
      </c>
      <c r="Q608" s="45">
        <v>40030</v>
      </c>
      <c r="R608" s="44" t="s">
        <v>168</v>
      </c>
      <c r="S608" s="44" t="s">
        <v>1</v>
      </c>
      <c r="T608" s="44" t="s">
        <v>1</v>
      </c>
      <c r="U608" s="44" t="s">
        <v>1</v>
      </c>
      <c r="V608" s="44" t="s">
        <v>1</v>
      </c>
      <c r="W608" s="44" t="s">
        <v>1</v>
      </c>
      <c r="X608" s="44">
        <v>0</v>
      </c>
      <c r="Y608" s="44">
        <v>0</v>
      </c>
      <c r="Z608" s="44">
        <v>0</v>
      </c>
      <c r="AA608" s="44">
        <v>0</v>
      </c>
      <c r="AB608" s="44">
        <v>0</v>
      </c>
      <c r="AC608" s="44">
        <v>0</v>
      </c>
      <c r="AD608" s="44">
        <v>0</v>
      </c>
      <c r="AE608" s="44">
        <v>0</v>
      </c>
      <c r="AF608" s="44">
        <v>0</v>
      </c>
      <c r="AG608" s="44" t="s">
        <v>1</v>
      </c>
      <c r="AH608" s="44" t="s">
        <v>1</v>
      </c>
      <c r="AI608" s="44" t="s">
        <v>1</v>
      </c>
      <c r="AJ608" s="44" t="s">
        <v>1</v>
      </c>
      <c r="AK608" s="44" t="s">
        <v>1</v>
      </c>
      <c r="AL608" s="44" t="s">
        <v>1</v>
      </c>
      <c r="AM608" s="44" t="s">
        <v>1</v>
      </c>
      <c r="AN608" s="44" t="s">
        <v>1</v>
      </c>
      <c r="AO608" s="44" t="s">
        <v>169</v>
      </c>
      <c r="AP608" s="44" t="s">
        <v>861</v>
      </c>
      <c r="AQ608" s="44" t="s">
        <v>292</v>
      </c>
      <c r="AR608" s="44" t="s">
        <v>1</v>
      </c>
      <c r="AS608" s="44" t="s">
        <v>152</v>
      </c>
      <c r="AT608" s="44" t="s">
        <v>153</v>
      </c>
      <c r="AU608" s="44" t="s">
        <v>154</v>
      </c>
      <c r="AV608" s="44" t="s">
        <v>154</v>
      </c>
      <c r="AW608" s="44">
        <v>21069.0733358</v>
      </c>
      <c r="AX608" s="44" t="s">
        <v>1599</v>
      </c>
      <c r="AY608" s="44">
        <v>20718.517513566178</v>
      </c>
      <c r="AZ608" s="44">
        <v>25867086.0395745</v>
      </c>
    </row>
    <row r="609" spans="1:52" ht="12.75" customHeight="1" x14ac:dyDescent="0.25">
      <c r="A609" s="43">
        <v>608</v>
      </c>
      <c r="B609" s="43">
        <v>20480</v>
      </c>
      <c r="C609" s="43">
        <v>20480</v>
      </c>
      <c r="D609" s="44" t="s">
        <v>401</v>
      </c>
      <c r="E609" s="44">
        <v>601.28077733365399</v>
      </c>
      <c r="F609" s="44" t="s">
        <v>402</v>
      </c>
      <c r="G609" s="44">
        <v>21544.9856277</v>
      </c>
      <c r="H609" s="44" t="s">
        <v>403</v>
      </c>
      <c r="I609" s="44">
        <v>21544.9853296</v>
      </c>
      <c r="J609" s="43">
        <v>10879</v>
      </c>
      <c r="K609" s="44" t="s">
        <v>403</v>
      </c>
      <c r="L609" s="44" t="s">
        <v>403</v>
      </c>
      <c r="M609" s="44" t="s">
        <v>1</v>
      </c>
      <c r="N609" s="44" t="s">
        <v>145</v>
      </c>
      <c r="O609" s="44" t="s">
        <v>264</v>
      </c>
      <c r="P609" s="44" t="s">
        <v>1</v>
      </c>
      <c r="Q609" s="45">
        <v>40030</v>
      </c>
      <c r="R609" s="44" t="s">
        <v>168</v>
      </c>
      <c r="S609" s="44" t="s">
        <v>1</v>
      </c>
      <c r="T609" s="44" t="s">
        <v>1</v>
      </c>
      <c r="U609" s="44" t="s">
        <v>1</v>
      </c>
      <c r="V609" s="44" t="s">
        <v>1</v>
      </c>
      <c r="W609" s="44" t="s">
        <v>1</v>
      </c>
      <c r="X609" s="44">
        <v>0</v>
      </c>
      <c r="Y609" s="44">
        <v>0</v>
      </c>
      <c r="Z609" s="44">
        <v>0</v>
      </c>
      <c r="AA609" s="44">
        <v>0</v>
      </c>
      <c r="AB609" s="44">
        <v>0</v>
      </c>
      <c r="AC609" s="44">
        <v>0</v>
      </c>
      <c r="AD609" s="44">
        <v>0</v>
      </c>
      <c r="AE609" s="44">
        <v>0</v>
      </c>
      <c r="AF609" s="44">
        <v>0</v>
      </c>
      <c r="AG609" s="44" t="s">
        <v>1</v>
      </c>
      <c r="AH609" s="44" t="s">
        <v>1</v>
      </c>
      <c r="AI609" s="44" t="s">
        <v>1</v>
      </c>
      <c r="AJ609" s="44" t="s">
        <v>1</v>
      </c>
      <c r="AK609" s="44" t="s">
        <v>1</v>
      </c>
      <c r="AL609" s="44" t="s">
        <v>1</v>
      </c>
      <c r="AM609" s="44" t="s">
        <v>1</v>
      </c>
      <c r="AN609" s="44" t="s">
        <v>1</v>
      </c>
      <c r="AO609" s="44" t="s">
        <v>195</v>
      </c>
      <c r="AP609" s="44" t="s">
        <v>312</v>
      </c>
      <c r="AQ609" s="44" t="s">
        <v>292</v>
      </c>
      <c r="AR609" s="44" t="s">
        <v>1</v>
      </c>
      <c r="AS609" s="44" t="s">
        <v>152</v>
      </c>
      <c r="AT609" s="44" t="s">
        <v>153</v>
      </c>
      <c r="AU609" s="44" t="s">
        <v>154</v>
      </c>
      <c r="AV609" s="44" t="s">
        <v>154</v>
      </c>
      <c r="AW609" s="44">
        <v>21544.9853296</v>
      </c>
      <c r="AX609" s="44" t="s">
        <v>1599</v>
      </c>
      <c r="AY609" s="44">
        <v>20880.271845418953</v>
      </c>
      <c r="AZ609" s="44">
        <v>26191693.793906033</v>
      </c>
    </row>
    <row r="610" spans="1:52" ht="12.75" customHeight="1" x14ac:dyDescent="0.25">
      <c r="A610" s="43">
        <v>609</v>
      </c>
      <c r="B610" s="43">
        <v>21417</v>
      </c>
      <c r="C610" s="43">
        <v>21417</v>
      </c>
      <c r="D610" s="44" t="s">
        <v>863</v>
      </c>
      <c r="E610" s="44">
        <v>109.06546518265327</v>
      </c>
      <c r="F610" s="44" t="s">
        <v>864</v>
      </c>
      <c r="G610" s="44">
        <v>21008.087284900001</v>
      </c>
      <c r="H610" s="44" t="s">
        <v>865</v>
      </c>
      <c r="I610" s="44">
        <v>21008.087699700001</v>
      </c>
      <c r="J610" s="43">
        <v>20284</v>
      </c>
      <c r="K610" s="44" t="s">
        <v>865</v>
      </c>
      <c r="L610" s="44" t="s">
        <v>865</v>
      </c>
      <c r="M610" s="44" t="s">
        <v>1</v>
      </c>
      <c r="N610" s="44" t="s">
        <v>145</v>
      </c>
      <c r="O610" s="44" t="s">
        <v>860</v>
      </c>
      <c r="P610" s="44" t="s">
        <v>1</v>
      </c>
      <c r="Q610" s="45">
        <v>40030</v>
      </c>
      <c r="R610" s="44" t="s">
        <v>168</v>
      </c>
      <c r="S610" s="44" t="s">
        <v>1</v>
      </c>
      <c r="T610" s="44" t="s">
        <v>1</v>
      </c>
      <c r="U610" s="44" t="s">
        <v>1</v>
      </c>
      <c r="V610" s="44" t="s">
        <v>1</v>
      </c>
      <c r="W610" s="44" t="s">
        <v>1</v>
      </c>
      <c r="X610" s="44">
        <v>0</v>
      </c>
      <c r="Y610" s="44">
        <v>0</v>
      </c>
      <c r="Z610" s="44">
        <v>0</v>
      </c>
      <c r="AA610" s="44">
        <v>0</v>
      </c>
      <c r="AB610" s="44">
        <v>0</v>
      </c>
      <c r="AC610" s="44">
        <v>0</v>
      </c>
      <c r="AD610" s="44">
        <v>0</v>
      </c>
      <c r="AE610" s="44">
        <v>0</v>
      </c>
      <c r="AF610" s="44">
        <v>0</v>
      </c>
      <c r="AG610" s="44" t="s">
        <v>1</v>
      </c>
      <c r="AH610" s="44" t="s">
        <v>1</v>
      </c>
      <c r="AI610" s="44" t="s">
        <v>1</v>
      </c>
      <c r="AJ610" s="44" t="s">
        <v>1</v>
      </c>
      <c r="AK610" s="44" t="s">
        <v>1</v>
      </c>
      <c r="AL610" s="44" t="s">
        <v>1</v>
      </c>
      <c r="AM610" s="44" t="s">
        <v>1</v>
      </c>
      <c r="AN610" s="44" t="s">
        <v>1</v>
      </c>
      <c r="AO610" s="44" t="s">
        <v>204</v>
      </c>
      <c r="AP610" s="44" t="s">
        <v>861</v>
      </c>
      <c r="AQ610" s="44" t="s">
        <v>292</v>
      </c>
      <c r="AR610" s="44" t="s">
        <v>1</v>
      </c>
      <c r="AS610" s="44" t="s">
        <v>152</v>
      </c>
      <c r="AT610" s="44" t="s">
        <v>153</v>
      </c>
      <c r="AU610" s="44" t="s">
        <v>154</v>
      </c>
      <c r="AV610" s="44" t="s">
        <v>154</v>
      </c>
      <c r="AW610" s="44">
        <v>21008.087699700001</v>
      </c>
      <c r="AX610" s="44" t="s">
        <v>1599</v>
      </c>
      <c r="AY610" s="44">
        <v>9859.0281602581636</v>
      </c>
      <c r="AZ610" s="44">
        <v>4750789.0968005285</v>
      </c>
    </row>
    <row r="611" spans="1:52" ht="12.75" customHeight="1" x14ac:dyDescent="0.25">
      <c r="A611" s="43">
        <v>610</v>
      </c>
      <c r="B611" s="43">
        <v>22350</v>
      </c>
      <c r="C611" s="43">
        <v>22350</v>
      </c>
      <c r="D611" s="44" t="s">
        <v>517</v>
      </c>
      <c r="E611" s="44">
        <v>24.488247329894691</v>
      </c>
      <c r="F611" s="44" t="s">
        <v>518</v>
      </c>
      <c r="G611" s="44">
        <v>19116.772663</v>
      </c>
      <c r="H611" s="44" t="s">
        <v>519</v>
      </c>
      <c r="I611" s="44">
        <v>19116.773017899999</v>
      </c>
      <c r="J611" s="43">
        <v>10880</v>
      </c>
      <c r="K611" s="44" t="s">
        <v>519</v>
      </c>
      <c r="L611" s="44" t="s">
        <v>519</v>
      </c>
      <c r="M611" s="44" t="s">
        <v>1</v>
      </c>
      <c r="N611" s="44" t="s">
        <v>145</v>
      </c>
      <c r="O611" s="44" t="s">
        <v>264</v>
      </c>
      <c r="P611" s="44" t="s">
        <v>1</v>
      </c>
      <c r="Q611" s="45">
        <v>40030</v>
      </c>
      <c r="R611" s="44" t="s">
        <v>168</v>
      </c>
      <c r="S611" s="44" t="s">
        <v>1</v>
      </c>
      <c r="T611" s="44" t="s">
        <v>1</v>
      </c>
      <c r="U611" s="44" t="s">
        <v>1</v>
      </c>
      <c r="V611" s="44" t="s">
        <v>1</v>
      </c>
      <c r="W611" s="44" t="s">
        <v>1</v>
      </c>
      <c r="X611" s="44">
        <v>0</v>
      </c>
      <c r="Y611" s="44">
        <v>0</v>
      </c>
      <c r="Z611" s="44">
        <v>0</v>
      </c>
      <c r="AA611" s="44">
        <v>0</v>
      </c>
      <c r="AB611" s="44">
        <v>0</v>
      </c>
      <c r="AC611" s="44">
        <v>0</v>
      </c>
      <c r="AD611" s="44">
        <v>0</v>
      </c>
      <c r="AE611" s="44">
        <v>0</v>
      </c>
      <c r="AF611" s="44">
        <v>0</v>
      </c>
      <c r="AG611" s="44" t="s">
        <v>1</v>
      </c>
      <c r="AH611" s="44" t="s">
        <v>1</v>
      </c>
      <c r="AI611" s="44" t="s">
        <v>1</v>
      </c>
      <c r="AJ611" s="44" t="s">
        <v>1</v>
      </c>
      <c r="AK611" s="44" t="s">
        <v>1</v>
      </c>
      <c r="AL611" s="44" t="s">
        <v>1</v>
      </c>
      <c r="AM611" s="44" t="s">
        <v>1</v>
      </c>
      <c r="AN611" s="44" t="s">
        <v>1</v>
      </c>
      <c r="AO611" s="44" t="s">
        <v>232</v>
      </c>
      <c r="AP611" s="44" t="s">
        <v>312</v>
      </c>
      <c r="AQ611" s="44" t="s">
        <v>292</v>
      </c>
      <c r="AR611" s="44" t="s">
        <v>1</v>
      </c>
      <c r="AS611" s="44" t="s">
        <v>152</v>
      </c>
      <c r="AT611" s="44" t="s">
        <v>153</v>
      </c>
      <c r="AU611" s="44" t="s">
        <v>154</v>
      </c>
      <c r="AV611" s="44" t="s">
        <v>154</v>
      </c>
      <c r="AW611" s="44">
        <v>19116.773017899999</v>
      </c>
      <c r="AX611" s="44" t="s">
        <v>1599</v>
      </c>
      <c r="AY611" s="44">
        <v>4656.8735183984045</v>
      </c>
      <c r="AZ611" s="44">
        <v>1066694.2343427192</v>
      </c>
    </row>
    <row r="612" spans="1:52" ht="12.75" customHeight="1" x14ac:dyDescent="0.25">
      <c r="A612" s="43">
        <v>611</v>
      </c>
      <c r="B612" s="43">
        <v>22686</v>
      </c>
      <c r="C612" s="43">
        <v>22686</v>
      </c>
      <c r="D612" s="44" t="s">
        <v>534</v>
      </c>
      <c r="E612" s="44">
        <v>142.20213244624213</v>
      </c>
      <c r="F612" s="44" t="s">
        <v>535</v>
      </c>
      <c r="G612" s="44">
        <v>16675.067081900001</v>
      </c>
      <c r="H612" s="44" t="s">
        <v>536</v>
      </c>
      <c r="I612" s="44">
        <v>16675.066596000001</v>
      </c>
      <c r="J612" s="43">
        <v>11116</v>
      </c>
      <c r="K612" s="44" t="s">
        <v>536</v>
      </c>
      <c r="L612" s="44" t="s">
        <v>536</v>
      </c>
      <c r="M612" s="44" t="s">
        <v>1</v>
      </c>
      <c r="N612" s="44" t="s">
        <v>145</v>
      </c>
      <c r="O612" s="44" t="s">
        <v>264</v>
      </c>
      <c r="P612" s="44" t="s">
        <v>1</v>
      </c>
      <c r="Q612" s="45">
        <v>40030</v>
      </c>
      <c r="R612" s="44" t="s">
        <v>168</v>
      </c>
      <c r="S612" s="44" t="s">
        <v>1</v>
      </c>
      <c r="T612" s="44" t="s">
        <v>1</v>
      </c>
      <c r="U612" s="44" t="s">
        <v>1</v>
      </c>
      <c r="V612" s="44" t="s">
        <v>1</v>
      </c>
      <c r="W612" s="44" t="s">
        <v>1</v>
      </c>
      <c r="X612" s="44">
        <v>0</v>
      </c>
      <c r="Y612" s="44">
        <v>0</v>
      </c>
      <c r="Z612" s="44">
        <v>0</v>
      </c>
      <c r="AA612" s="44">
        <v>0</v>
      </c>
      <c r="AB612" s="44">
        <v>0</v>
      </c>
      <c r="AC612" s="44">
        <v>0</v>
      </c>
      <c r="AD612" s="44">
        <v>0</v>
      </c>
      <c r="AE612" s="44">
        <v>0</v>
      </c>
      <c r="AF612" s="44">
        <v>0</v>
      </c>
      <c r="AG612" s="44" t="s">
        <v>1</v>
      </c>
      <c r="AH612" s="44" t="s">
        <v>1</v>
      </c>
      <c r="AI612" s="44" t="s">
        <v>1</v>
      </c>
      <c r="AJ612" s="44" t="s">
        <v>1</v>
      </c>
      <c r="AK612" s="44" t="s">
        <v>1</v>
      </c>
      <c r="AL612" s="44" t="s">
        <v>1</v>
      </c>
      <c r="AM612" s="44" t="s">
        <v>1</v>
      </c>
      <c r="AN612" s="44" t="s">
        <v>1</v>
      </c>
      <c r="AO612" s="44" t="s">
        <v>349</v>
      </c>
      <c r="AP612" s="44" t="s">
        <v>312</v>
      </c>
      <c r="AQ612" s="44" t="s">
        <v>292</v>
      </c>
      <c r="AR612" s="44" t="s">
        <v>1</v>
      </c>
      <c r="AS612" s="44" t="s">
        <v>152</v>
      </c>
      <c r="AT612" s="44" t="s">
        <v>153</v>
      </c>
      <c r="AU612" s="44" t="s">
        <v>154</v>
      </c>
      <c r="AV612" s="44" t="s">
        <v>154</v>
      </c>
      <c r="AW612" s="44">
        <v>16675.066596000001</v>
      </c>
      <c r="AX612" s="44" t="s">
        <v>1599</v>
      </c>
      <c r="AY612" s="44">
        <v>13694.337810695661</v>
      </c>
      <c r="AZ612" s="44">
        <v>6194104.7719291355</v>
      </c>
    </row>
    <row r="613" spans="1:52" ht="12.75" customHeight="1" x14ac:dyDescent="0.25">
      <c r="A613" s="43">
        <v>612</v>
      </c>
      <c r="B613" s="43">
        <v>23961</v>
      </c>
      <c r="C613" s="43">
        <v>23961</v>
      </c>
      <c r="D613" s="44" t="s">
        <v>1623</v>
      </c>
      <c r="E613" s="44">
        <v>598.39525885152318</v>
      </c>
      <c r="F613" s="44" t="s">
        <v>1624</v>
      </c>
      <c r="G613" s="44">
        <v>21133.643762399999</v>
      </c>
      <c r="H613" s="44" t="s">
        <v>1625</v>
      </c>
      <c r="I613" s="44">
        <v>21133.6437682</v>
      </c>
      <c r="J613" s="43">
        <v>10881</v>
      </c>
      <c r="K613" s="44" t="s">
        <v>1625</v>
      </c>
      <c r="L613" s="44" t="s">
        <v>1625</v>
      </c>
      <c r="M613" s="44" t="s">
        <v>1</v>
      </c>
      <c r="N613" s="44" t="s">
        <v>145</v>
      </c>
      <c r="O613" s="44" t="s">
        <v>264</v>
      </c>
      <c r="P613" s="44" t="s">
        <v>1</v>
      </c>
      <c r="Q613" s="45">
        <v>40030</v>
      </c>
      <c r="R613" s="44" t="s">
        <v>168</v>
      </c>
      <c r="S613" s="44" t="s">
        <v>1</v>
      </c>
      <c r="T613" s="44" t="s">
        <v>1</v>
      </c>
      <c r="U613" s="44" t="s">
        <v>1</v>
      </c>
      <c r="V613" s="44" t="s">
        <v>1</v>
      </c>
      <c r="W613" s="44" t="s">
        <v>1</v>
      </c>
      <c r="X613" s="44">
        <v>0</v>
      </c>
      <c r="Y613" s="44">
        <v>0</v>
      </c>
      <c r="Z613" s="44">
        <v>0</v>
      </c>
      <c r="AA613" s="44">
        <v>0</v>
      </c>
      <c r="AB613" s="44">
        <v>0</v>
      </c>
      <c r="AC613" s="44">
        <v>0</v>
      </c>
      <c r="AD613" s="44">
        <v>0</v>
      </c>
      <c r="AE613" s="44">
        <v>0</v>
      </c>
      <c r="AF613" s="44">
        <v>0</v>
      </c>
      <c r="AG613" s="44" t="s">
        <v>1</v>
      </c>
      <c r="AH613" s="44" t="s">
        <v>1</v>
      </c>
      <c r="AI613" s="44" t="s">
        <v>1</v>
      </c>
      <c r="AJ613" s="44" t="s">
        <v>1</v>
      </c>
      <c r="AK613" s="44" t="s">
        <v>1</v>
      </c>
      <c r="AL613" s="44" t="s">
        <v>1</v>
      </c>
      <c r="AM613" s="44" t="s">
        <v>1</v>
      </c>
      <c r="AN613" s="44" t="s">
        <v>1</v>
      </c>
      <c r="AO613" s="44" t="s">
        <v>319</v>
      </c>
      <c r="AP613" s="44" t="s">
        <v>312</v>
      </c>
      <c r="AQ613" s="44" t="s">
        <v>292</v>
      </c>
      <c r="AR613" s="44" t="s">
        <v>1</v>
      </c>
      <c r="AS613" s="44" t="s">
        <v>152</v>
      </c>
      <c r="AT613" s="44" t="s">
        <v>153</v>
      </c>
      <c r="AU613" s="44" t="s">
        <v>154</v>
      </c>
      <c r="AV613" s="44" t="s">
        <v>154</v>
      </c>
      <c r="AW613" s="44">
        <v>21133.6437682</v>
      </c>
      <c r="AX613" s="44" t="s">
        <v>1599</v>
      </c>
      <c r="AY613" s="44">
        <v>21133.643768160677</v>
      </c>
      <c r="AZ613" s="44">
        <v>26066185.000519097</v>
      </c>
    </row>
    <row r="614" spans="1:52" ht="12.75" customHeight="1" x14ac:dyDescent="0.25">
      <c r="A614" s="43">
        <v>613</v>
      </c>
      <c r="B614" s="43">
        <v>24876</v>
      </c>
      <c r="C614" s="43">
        <v>24876</v>
      </c>
      <c r="D614" s="44" t="s">
        <v>410</v>
      </c>
      <c r="E614" s="44">
        <v>26.107439119760119</v>
      </c>
      <c r="F614" s="44" t="s">
        <v>411</v>
      </c>
      <c r="G614" s="44">
        <v>21869.079521200001</v>
      </c>
      <c r="H614" s="44" t="s">
        <v>412</v>
      </c>
      <c r="I614" s="44">
        <v>21869.079848599999</v>
      </c>
      <c r="J614" s="43">
        <v>10877</v>
      </c>
      <c r="K614" s="44" t="s">
        <v>412</v>
      </c>
      <c r="L614" s="44" t="s">
        <v>412</v>
      </c>
      <c r="M614" s="44" t="s">
        <v>1</v>
      </c>
      <c r="N614" s="44" t="s">
        <v>145</v>
      </c>
      <c r="O614" s="44" t="s">
        <v>264</v>
      </c>
      <c r="P614" s="44" t="s">
        <v>1</v>
      </c>
      <c r="Q614" s="45">
        <v>40030</v>
      </c>
      <c r="R614" s="44" t="s">
        <v>168</v>
      </c>
      <c r="S614" s="44" t="s">
        <v>1</v>
      </c>
      <c r="T614" s="44" t="s">
        <v>1</v>
      </c>
      <c r="U614" s="44" t="s">
        <v>1</v>
      </c>
      <c r="V614" s="44" t="s">
        <v>1</v>
      </c>
      <c r="W614" s="44" t="s">
        <v>1</v>
      </c>
      <c r="X614" s="44">
        <v>0</v>
      </c>
      <c r="Y614" s="44">
        <v>0</v>
      </c>
      <c r="Z614" s="44">
        <v>0</v>
      </c>
      <c r="AA614" s="44">
        <v>0</v>
      </c>
      <c r="AB614" s="44">
        <v>0</v>
      </c>
      <c r="AC614" s="44">
        <v>0</v>
      </c>
      <c r="AD614" s="44">
        <v>0</v>
      </c>
      <c r="AE614" s="44">
        <v>0</v>
      </c>
      <c r="AF614" s="44">
        <v>0</v>
      </c>
      <c r="AG614" s="44" t="s">
        <v>1</v>
      </c>
      <c r="AH614" s="44" t="s">
        <v>1</v>
      </c>
      <c r="AI614" s="44" t="s">
        <v>1</v>
      </c>
      <c r="AJ614" s="44" t="s">
        <v>1</v>
      </c>
      <c r="AK614" s="44" t="s">
        <v>1</v>
      </c>
      <c r="AL614" s="44" t="s">
        <v>1</v>
      </c>
      <c r="AM614" s="44" t="s">
        <v>1</v>
      </c>
      <c r="AN614" s="44" t="s">
        <v>1</v>
      </c>
      <c r="AO614" s="44" t="s">
        <v>413</v>
      </c>
      <c r="AP614" s="44" t="s">
        <v>312</v>
      </c>
      <c r="AQ614" s="44" t="s">
        <v>292</v>
      </c>
      <c r="AR614" s="44" t="s">
        <v>1</v>
      </c>
      <c r="AS614" s="44" t="s">
        <v>152</v>
      </c>
      <c r="AT614" s="44" t="s">
        <v>153</v>
      </c>
      <c r="AU614" s="44" t="s">
        <v>154</v>
      </c>
      <c r="AV614" s="44" t="s">
        <v>154</v>
      </c>
      <c r="AW614" s="44">
        <v>21869.079848599999</v>
      </c>
      <c r="AX614" s="44" t="s">
        <v>1599</v>
      </c>
      <c r="AY614" s="44">
        <v>4848.7885384968768</v>
      </c>
      <c r="AZ614" s="44">
        <v>1137232.9716479653</v>
      </c>
    </row>
    <row r="615" spans="1:52" ht="12.75" customHeight="1" x14ac:dyDescent="0.25">
      <c r="A615" s="43">
        <v>614</v>
      </c>
      <c r="B615" s="43">
        <v>27259</v>
      </c>
      <c r="C615" s="43">
        <v>27259</v>
      </c>
      <c r="D615" s="44" t="s">
        <v>1626</v>
      </c>
      <c r="E615" s="44">
        <v>608.73800850892428</v>
      </c>
      <c r="F615" s="44" t="s">
        <v>1627</v>
      </c>
      <c r="G615" s="44">
        <v>20654.550216</v>
      </c>
      <c r="H615" s="44" t="s">
        <v>1628</v>
      </c>
      <c r="I615" s="44">
        <v>20654.550227899999</v>
      </c>
      <c r="J615" s="43">
        <v>10893</v>
      </c>
      <c r="K615" s="44" t="s">
        <v>1628</v>
      </c>
      <c r="L615" s="44" t="s">
        <v>1628</v>
      </c>
      <c r="M615" s="44" t="s">
        <v>1</v>
      </c>
      <c r="N615" s="44" t="s">
        <v>145</v>
      </c>
      <c r="O615" s="44" t="s">
        <v>264</v>
      </c>
      <c r="P615" s="44" t="s">
        <v>1</v>
      </c>
      <c r="Q615" s="45">
        <v>40030</v>
      </c>
      <c r="R615" s="44" t="s">
        <v>168</v>
      </c>
      <c r="S615" s="44" t="s">
        <v>1</v>
      </c>
      <c r="T615" s="44" t="s">
        <v>1</v>
      </c>
      <c r="U615" s="44" t="s">
        <v>1</v>
      </c>
      <c r="V615" s="44" t="s">
        <v>1</v>
      </c>
      <c r="W615" s="44" t="s">
        <v>1</v>
      </c>
      <c r="X615" s="44">
        <v>0</v>
      </c>
      <c r="Y615" s="44">
        <v>0</v>
      </c>
      <c r="Z615" s="44">
        <v>0</v>
      </c>
      <c r="AA615" s="44">
        <v>0</v>
      </c>
      <c r="AB615" s="44">
        <v>0</v>
      </c>
      <c r="AC615" s="44">
        <v>0</v>
      </c>
      <c r="AD615" s="44">
        <v>0</v>
      </c>
      <c r="AE615" s="44">
        <v>0</v>
      </c>
      <c r="AF615" s="44">
        <v>0</v>
      </c>
      <c r="AG615" s="44" t="s">
        <v>1</v>
      </c>
      <c r="AH615" s="44" t="s">
        <v>1</v>
      </c>
      <c r="AI615" s="44" t="s">
        <v>1</v>
      </c>
      <c r="AJ615" s="44" t="s">
        <v>1</v>
      </c>
      <c r="AK615" s="44" t="s">
        <v>1</v>
      </c>
      <c r="AL615" s="44" t="s">
        <v>1</v>
      </c>
      <c r="AM615" s="44" t="s">
        <v>1</v>
      </c>
      <c r="AN615" s="44" t="s">
        <v>1</v>
      </c>
      <c r="AO615" s="44" t="s">
        <v>356</v>
      </c>
      <c r="AP615" s="44" t="s">
        <v>312</v>
      </c>
      <c r="AQ615" s="44" t="s">
        <v>292</v>
      </c>
      <c r="AR615" s="44" t="s">
        <v>1</v>
      </c>
      <c r="AS615" s="44" t="s">
        <v>152</v>
      </c>
      <c r="AT615" s="44" t="s">
        <v>153</v>
      </c>
      <c r="AU615" s="44" t="s">
        <v>154</v>
      </c>
      <c r="AV615" s="44" t="s">
        <v>154</v>
      </c>
      <c r="AW615" s="44">
        <v>20654.550227899999</v>
      </c>
      <c r="AX615" s="44" t="s">
        <v>1599</v>
      </c>
      <c r="AY615" s="44">
        <v>20654.55022791326</v>
      </c>
      <c r="AZ615" s="44">
        <v>26516147.295470219</v>
      </c>
    </row>
    <row r="616" spans="1:52" ht="12.75" customHeight="1" x14ac:dyDescent="0.25">
      <c r="A616" s="43">
        <v>615</v>
      </c>
      <c r="B616" s="43">
        <v>29595</v>
      </c>
      <c r="C616" s="43">
        <v>29595</v>
      </c>
      <c r="D616" s="44" t="s">
        <v>430</v>
      </c>
      <c r="E616" s="44">
        <v>7.2915057316584555</v>
      </c>
      <c r="F616" s="44" t="s">
        <v>431</v>
      </c>
      <c r="G616" s="44">
        <v>21247.580387900001</v>
      </c>
      <c r="H616" s="44" t="s">
        <v>432</v>
      </c>
      <c r="I616" s="44">
        <v>21247.580500299999</v>
      </c>
      <c r="J616" s="43">
        <v>10837</v>
      </c>
      <c r="K616" s="44" t="s">
        <v>432</v>
      </c>
      <c r="L616" s="44" t="s">
        <v>432</v>
      </c>
      <c r="M616" s="44" t="s">
        <v>1</v>
      </c>
      <c r="N616" s="44" t="s">
        <v>145</v>
      </c>
      <c r="O616" s="44" t="s">
        <v>264</v>
      </c>
      <c r="P616" s="44" t="s">
        <v>1</v>
      </c>
      <c r="Q616" s="45">
        <v>40030</v>
      </c>
      <c r="R616" s="44" t="s">
        <v>168</v>
      </c>
      <c r="S616" s="44" t="s">
        <v>1</v>
      </c>
      <c r="T616" s="44" t="s">
        <v>1</v>
      </c>
      <c r="U616" s="44" t="s">
        <v>1</v>
      </c>
      <c r="V616" s="44" t="s">
        <v>1</v>
      </c>
      <c r="W616" s="44" t="s">
        <v>1</v>
      </c>
      <c r="X616" s="44">
        <v>0</v>
      </c>
      <c r="Y616" s="44">
        <v>0</v>
      </c>
      <c r="Z616" s="44">
        <v>0</v>
      </c>
      <c r="AA616" s="44">
        <v>0</v>
      </c>
      <c r="AB616" s="44">
        <v>0</v>
      </c>
      <c r="AC616" s="44">
        <v>0</v>
      </c>
      <c r="AD616" s="44">
        <v>0</v>
      </c>
      <c r="AE616" s="44">
        <v>0</v>
      </c>
      <c r="AF616" s="44">
        <v>0</v>
      </c>
      <c r="AG616" s="44" t="s">
        <v>1</v>
      </c>
      <c r="AH616" s="44" t="s">
        <v>1</v>
      </c>
      <c r="AI616" s="44" t="s">
        <v>1</v>
      </c>
      <c r="AJ616" s="44" t="s">
        <v>1</v>
      </c>
      <c r="AK616" s="44" t="s">
        <v>1</v>
      </c>
      <c r="AL616" s="44" t="s">
        <v>1</v>
      </c>
      <c r="AM616" s="44" t="s">
        <v>1</v>
      </c>
      <c r="AN616" s="44" t="s">
        <v>1</v>
      </c>
      <c r="AO616" s="44" t="s">
        <v>204</v>
      </c>
      <c r="AP616" s="44" t="s">
        <v>312</v>
      </c>
      <c r="AQ616" s="44" t="s">
        <v>292</v>
      </c>
      <c r="AR616" s="44" t="s">
        <v>1</v>
      </c>
      <c r="AS616" s="44" t="s">
        <v>152</v>
      </c>
      <c r="AT616" s="44" t="s">
        <v>153</v>
      </c>
      <c r="AU616" s="44" t="s">
        <v>154</v>
      </c>
      <c r="AV616" s="44" t="s">
        <v>154</v>
      </c>
      <c r="AW616" s="44">
        <v>21247.580500299999</v>
      </c>
      <c r="AX616" s="44" t="s">
        <v>1599</v>
      </c>
      <c r="AY616" s="44">
        <v>3816.2650392322821</v>
      </c>
      <c r="AZ616" s="44">
        <v>317600.27123198652</v>
      </c>
    </row>
    <row r="617" spans="1:52" ht="12.75" customHeight="1" x14ac:dyDescent="0.25">
      <c r="A617" s="43">
        <v>616</v>
      </c>
      <c r="B617" s="43">
        <v>29726</v>
      </c>
      <c r="C617" s="43">
        <v>29726</v>
      </c>
      <c r="D617" s="44" t="s">
        <v>1629</v>
      </c>
      <c r="E617" s="44">
        <v>315.30107013152332</v>
      </c>
      <c r="F617" s="44" t="s">
        <v>1630</v>
      </c>
      <c r="G617" s="44">
        <v>15744.418823100001</v>
      </c>
      <c r="H617" s="44" t="s">
        <v>1631</v>
      </c>
      <c r="I617" s="44">
        <v>15744.4192733</v>
      </c>
      <c r="J617" s="43">
        <v>10882</v>
      </c>
      <c r="K617" s="44" t="s">
        <v>1631</v>
      </c>
      <c r="L617" s="44" t="s">
        <v>1631</v>
      </c>
      <c r="M617" s="44" t="s">
        <v>1</v>
      </c>
      <c r="N617" s="44" t="s">
        <v>145</v>
      </c>
      <c r="O617" s="44" t="s">
        <v>264</v>
      </c>
      <c r="P617" s="44" t="s">
        <v>1</v>
      </c>
      <c r="Q617" s="45">
        <v>40030</v>
      </c>
      <c r="R617" s="44" t="s">
        <v>168</v>
      </c>
      <c r="S617" s="44" t="s">
        <v>1</v>
      </c>
      <c r="T617" s="44" t="s">
        <v>1</v>
      </c>
      <c r="U617" s="44" t="s">
        <v>1</v>
      </c>
      <c r="V617" s="44" t="s">
        <v>1</v>
      </c>
      <c r="W617" s="44" t="s">
        <v>1</v>
      </c>
      <c r="X617" s="44">
        <v>0</v>
      </c>
      <c r="Y617" s="44">
        <v>0</v>
      </c>
      <c r="Z617" s="44">
        <v>0</v>
      </c>
      <c r="AA617" s="44">
        <v>0</v>
      </c>
      <c r="AB617" s="44">
        <v>0</v>
      </c>
      <c r="AC617" s="44">
        <v>0</v>
      </c>
      <c r="AD617" s="44">
        <v>0</v>
      </c>
      <c r="AE617" s="44">
        <v>0</v>
      </c>
      <c r="AF617" s="44">
        <v>0</v>
      </c>
      <c r="AG617" s="44" t="s">
        <v>1</v>
      </c>
      <c r="AH617" s="44" t="s">
        <v>1</v>
      </c>
      <c r="AI617" s="44" t="s">
        <v>1</v>
      </c>
      <c r="AJ617" s="44" t="s">
        <v>1</v>
      </c>
      <c r="AK617" s="44" t="s">
        <v>1</v>
      </c>
      <c r="AL617" s="44" t="s">
        <v>1</v>
      </c>
      <c r="AM617" s="44" t="s">
        <v>1</v>
      </c>
      <c r="AN617" s="44" t="s">
        <v>1</v>
      </c>
      <c r="AO617" s="44" t="s">
        <v>179</v>
      </c>
      <c r="AP617" s="44" t="s">
        <v>312</v>
      </c>
      <c r="AQ617" s="44" t="s">
        <v>292</v>
      </c>
      <c r="AR617" s="44" t="s">
        <v>1</v>
      </c>
      <c r="AS617" s="44" t="s">
        <v>152</v>
      </c>
      <c r="AT617" s="44" t="s">
        <v>153</v>
      </c>
      <c r="AU617" s="44" t="s">
        <v>154</v>
      </c>
      <c r="AV617" s="44" t="s">
        <v>154</v>
      </c>
      <c r="AW617" s="44">
        <v>15744.4192733</v>
      </c>
      <c r="AX617" s="44" t="s">
        <v>1599</v>
      </c>
      <c r="AY617" s="44">
        <v>15744.419273304038</v>
      </c>
      <c r="AZ617" s="44">
        <v>13734393.788836489</v>
      </c>
    </row>
    <row r="618" spans="1:52" ht="12.75" customHeight="1" x14ac:dyDescent="0.25">
      <c r="A618" s="43">
        <v>617</v>
      </c>
      <c r="B618" s="43">
        <v>35164</v>
      </c>
      <c r="C618" s="43">
        <v>35164</v>
      </c>
      <c r="D618" s="44" t="s">
        <v>937</v>
      </c>
      <c r="E618" s="44">
        <v>41.518387479448435</v>
      </c>
      <c r="F618" s="44" t="s">
        <v>938</v>
      </c>
      <c r="G618" s="44">
        <v>21171.079457600001</v>
      </c>
      <c r="H618" s="44" t="s">
        <v>939</v>
      </c>
      <c r="I618" s="44">
        <v>21171.079696299999</v>
      </c>
      <c r="J618" s="43">
        <v>20300</v>
      </c>
      <c r="K618" s="44" t="s">
        <v>939</v>
      </c>
      <c r="L618" s="44" t="s">
        <v>939</v>
      </c>
      <c r="M618" s="44" t="s">
        <v>1</v>
      </c>
      <c r="N618" s="44" t="s">
        <v>145</v>
      </c>
      <c r="O618" s="44" t="s">
        <v>860</v>
      </c>
      <c r="P618" s="44" t="s">
        <v>1</v>
      </c>
      <c r="Q618" s="45">
        <v>40030</v>
      </c>
      <c r="R618" s="44" t="s">
        <v>168</v>
      </c>
      <c r="S618" s="44" t="s">
        <v>1</v>
      </c>
      <c r="T618" s="44" t="s">
        <v>1</v>
      </c>
      <c r="U618" s="44" t="s">
        <v>1</v>
      </c>
      <c r="V618" s="44" t="s">
        <v>1</v>
      </c>
      <c r="W618" s="44" t="s">
        <v>1</v>
      </c>
      <c r="X618" s="44">
        <v>0</v>
      </c>
      <c r="Y618" s="44">
        <v>0</v>
      </c>
      <c r="Z618" s="44">
        <v>0</v>
      </c>
      <c r="AA618" s="44">
        <v>0</v>
      </c>
      <c r="AB618" s="44">
        <v>0</v>
      </c>
      <c r="AC618" s="44">
        <v>0</v>
      </c>
      <c r="AD618" s="44">
        <v>0</v>
      </c>
      <c r="AE618" s="44">
        <v>0</v>
      </c>
      <c r="AF618" s="44">
        <v>0</v>
      </c>
      <c r="AG618" s="44" t="s">
        <v>1</v>
      </c>
      <c r="AH618" s="44" t="s">
        <v>1</v>
      </c>
      <c r="AI618" s="44" t="s">
        <v>1</v>
      </c>
      <c r="AJ618" s="44" t="s">
        <v>1</v>
      </c>
      <c r="AK618" s="44" t="s">
        <v>1</v>
      </c>
      <c r="AL618" s="44" t="s">
        <v>1</v>
      </c>
      <c r="AM618" s="44" t="s">
        <v>1</v>
      </c>
      <c r="AN618" s="44" t="s">
        <v>1</v>
      </c>
      <c r="AO618" s="44" t="s">
        <v>413</v>
      </c>
      <c r="AP618" s="44" t="s">
        <v>861</v>
      </c>
      <c r="AQ618" s="44" t="s">
        <v>292</v>
      </c>
      <c r="AR618" s="44" t="s">
        <v>1</v>
      </c>
      <c r="AS618" s="44" t="s">
        <v>152</v>
      </c>
      <c r="AT618" s="44" t="s">
        <v>153</v>
      </c>
      <c r="AU618" s="44" t="s">
        <v>154</v>
      </c>
      <c r="AV618" s="44" t="s">
        <v>154</v>
      </c>
      <c r="AW618" s="44">
        <v>21171.079696299999</v>
      </c>
      <c r="AX618" s="44" t="s">
        <v>1599</v>
      </c>
      <c r="AY618" s="44">
        <v>5941.9631954508477</v>
      </c>
      <c r="AZ618" s="44">
        <v>1808468.0840280023</v>
      </c>
    </row>
    <row r="619" spans="1:52" ht="12.75" customHeight="1" x14ac:dyDescent="0.25">
      <c r="A619" s="43">
        <v>618</v>
      </c>
      <c r="B619" s="43">
        <v>35168</v>
      </c>
      <c r="C619" s="43">
        <v>35168</v>
      </c>
      <c r="D619" s="44" t="s">
        <v>940</v>
      </c>
      <c r="E619" s="44">
        <v>173.82477401622253</v>
      </c>
      <c r="F619" s="44" t="s">
        <v>941</v>
      </c>
      <c r="G619" s="44">
        <v>21142.697403900002</v>
      </c>
      <c r="H619" s="44" t="s">
        <v>942</v>
      </c>
      <c r="I619" s="44">
        <v>21142.696981900001</v>
      </c>
      <c r="J619" s="43">
        <v>20301</v>
      </c>
      <c r="K619" s="44" t="s">
        <v>942</v>
      </c>
      <c r="L619" s="44" t="s">
        <v>942</v>
      </c>
      <c r="M619" s="44" t="s">
        <v>1</v>
      </c>
      <c r="N619" s="44" t="s">
        <v>145</v>
      </c>
      <c r="O619" s="44" t="s">
        <v>860</v>
      </c>
      <c r="P619" s="44" t="s">
        <v>1</v>
      </c>
      <c r="Q619" s="45">
        <v>40030</v>
      </c>
      <c r="R619" s="44" t="s">
        <v>168</v>
      </c>
      <c r="S619" s="44" t="s">
        <v>1</v>
      </c>
      <c r="T619" s="44" t="s">
        <v>1</v>
      </c>
      <c r="U619" s="44" t="s">
        <v>1</v>
      </c>
      <c r="V619" s="44" t="s">
        <v>1</v>
      </c>
      <c r="W619" s="44" t="s">
        <v>1</v>
      </c>
      <c r="X619" s="44">
        <v>0</v>
      </c>
      <c r="Y619" s="44">
        <v>0</v>
      </c>
      <c r="Z619" s="44">
        <v>0</v>
      </c>
      <c r="AA619" s="44">
        <v>0</v>
      </c>
      <c r="AB619" s="44">
        <v>0</v>
      </c>
      <c r="AC619" s="44">
        <v>0</v>
      </c>
      <c r="AD619" s="44">
        <v>0</v>
      </c>
      <c r="AE619" s="44">
        <v>0</v>
      </c>
      <c r="AF619" s="44">
        <v>0</v>
      </c>
      <c r="AG619" s="44" t="s">
        <v>1</v>
      </c>
      <c r="AH619" s="44" t="s">
        <v>1</v>
      </c>
      <c r="AI619" s="44" t="s">
        <v>1</v>
      </c>
      <c r="AJ619" s="44" t="s">
        <v>1</v>
      </c>
      <c r="AK619" s="44" t="s">
        <v>1</v>
      </c>
      <c r="AL619" s="44" t="s">
        <v>1</v>
      </c>
      <c r="AM619" s="44" t="s">
        <v>1</v>
      </c>
      <c r="AN619" s="44" t="s">
        <v>1</v>
      </c>
      <c r="AO619" s="44" t="s">
        <v>191</v>
      </c>
      <c r="AP619" s="44" t="s">
        <v>861</v>
      </c>
      <c r="AQ619" s="44" t="s">
        <v>292</v>
      </c>
      <c r="AR619" s="44" t="s">
        <v>1</v>
      </c>
      <c r="AS619" s="44" t="s">
        <v>152</v>
      </c>
      <c r="AT619" s="44" t="s">
        <v>153</v>
      </c>
      <c r="AU619" s="44" t="s">
        <v>154</v>
      </c>
      <c r="AV619" s="44" t="s">
        <v>154</v>
      </c>
      <c r="AW619" s="44">
        <v>21142.696981900001</v>
      </c>
      <c r="AX619" s="44" t="s">
        <v>1599</v>
      </c>
      <c r="AY619" s="44">
        <v>12316.373061076887</v>
      </c>
      <c r="AZ619" s="44">
        <v>7571764.982595643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5"/>
  <sheetViews>
    <sheetView showGridLines="0" workbookViewId="0"/>
  </sheetViews>
  <sheetFormatPr defaultColWidth="12.6328125" defaultRowHeight="15" customHeight="1" x14ac:dyDescent="0.25"/>
  <sheetData>
    <row r="1" spans="1:2" ht="15" customHeight="1" x14ac:dyDescent="0.25">
      <c r="A1" s="55" t="s">
        <v>139</v>
      </c>
      <c r="B1" s="71" t="s">
        <v>1632</v>
      </c>
    </row>
    <row r="2" spans="1:2" ht="15" customHeight="1" x14ac:dyDescent="0.25">
      <c r="A2" s="54" t="s">
        <v>1599</v>
      </c>
      <c r="B2" s="72">
        <v>7000.8922215863713</v>
      </c>
    </row>
    <row r="3" spans="1:2" ht="15" customHeight="1" x14ac:dyDescent="0.25">
      <c r="A3" s="63" t="s">
        <v>1515</v>
      </c>
      <c r="B3" s="73">
        <v>15596.343842726788</v>
      </c>
    </row>
    <row r="4" spans="1:2" ht="15" customHeight="1" x14ac:dyDescent="0.25">
      <c r="A4" s="63" t="s">
        <v>1510</v>
      </c>
      <c r="B4" s="73">
        <v>166.26341698695299</v>
      </c>
    </row>
    <row r="5" spans="1:2" ht="15" customHeight="1" x14ac:dyDescent="0.25">
      <c r="A5" s="63" t="s">
        <v>1464</v>
      </c>
      <c r="B5" s="73">
        <v>7785.3462286383547</v>
      </c>
    </row>
    <row r="6" spans="1:2" ht="15" customHeight="1" x14ac:dyDescent="0.25">
      <c r="A6" s="63" t="s">
        <v>1415</v>
      </c>
      <c r="B6" s="73">
        <v>6040.2565207518282</v>
      </c>
    </row>
    <row r="7" spans="1:2" ht="15" customHeight="1" x14ac:dyDescent="0.25">
      <c r="A7" s="63" t="s">
        <v>1387</v>
      </c>
      <c r="B7" s="73">
        <v>8065.3466843158994</v>
      </c>
    </row>
    <row r="8" spans="1:2" ht="15" customHeight="1" x14ac:dyDescent="0.25">
      <c r="A8" s="63" t="s">
        <v>1326</v>
      </c>
      <c r="B8" s="73">
        <v>11293.656833501213</v>
      </c>
    </row>
    <row r="9" spans="1:2" ht="15" customHeight="1" x14ac:dyDescent="0.25">
      <c r="A9" s="63" t="s">
        <v>1274</v>
      </c>
      <c r="B9" s="73">
        <v>8020.2838926749819</v>
      </c>
    </row>
    <row r="10" spans="1:2" ht="15" customHeight="1" x14ac:dyDescent="0.25">
      <c r="A10" s="63" t="s">
        <v>1213</v>
      </c>
      <c r="B10" s="73">
        <v>10254.196508586338</v>
      </c>
    </row>
    <row r="11" spans="1:2" ht="15" customHeight="1" x14ac:dyDescent="0.25">
      <c r="A11" s="63" t="s">
        <v>1179</v>
      </c>
      <c r="B11" s="73">
        <v>2200.0559447656324</v>
      </c>
    </row>
    <row r="12" spans="1:2" ht="15" customHeight="1" x14ac:dyDescent="0.25">
      <c r="A12" s="63" t="s">
        <v>1081</v>
      </c>
      <c r="B12" s="73">
        <v>8722.8715466802532</v>
      </c>
    </row>
    <row r="13" spans="1:2" ht="15" customHeight="1" x14ac:dyDescent="0.25">
      <c r="A13" s="63" t="s">
        <v>1034</v>
      </c>
      <c r="B13" s="73">
        <v>6750.5491241001673</v>
      </c>
    </row>
    <row r="14" spans="1:2" ht="15" customHeight="1" x14ac:dyDescent="0.25">
      <c r="A14" s="63" t="s">
        <v>1021</v>
      </c>
      <c r="B14" s="73">
        <v>810.62255006624196</v>
      </c>
    </row>
    <row r="15" spans="1:2" ht="15" customHeight="1" x14ac:dyDescent="0.25">
      <c r="A15" s="63" t="s">
        <v>981</v>
      </c>
      <c r="B15" s="73">
        <v>2695.1634163100489</v>
      </c>
    </row>
    <row r="16" spans="1:2" ht="15" customHeight="1" x14ac:dyDescent="0.25">
      <c r="A16" s="63" t="s">
        <v>952</v>
      </c>
      <c r="B16" s="73">
        <v>4407.8231710364835</v>
      </c>
    </row>
    <row r="17" spans="1:2" ht="15" customHeight="1" x14ac:dyDescent="0.25">
      <c r="A17" s="63" t="s">
        <v>870</v>
      </c>
      <c r="B17" s="73">
        <v>9568.8825566975211</v>
      </c>
    </row>
    <row r="18" spans="1:2" ht="15" customHeight="1" x14ac:dyDescent="0.25">
      <c r="A18" s="63" t="s">
        <v>862</v>
      </c>
      <c r="B18" s="73">
        <v>136.78265175100879</v>
      </c>
    </row>
    <row r="19" spans="1:2" ht="15" customHeight="1" x14ac:dyDescent="0.25">
      <c r="A19" s="63" t="s">
        <v>670</v>
      </c>
      <c r="B19" s="73">
        <v>21714.928075887972</v>
      </c>
    </row>
    <row r="20" spans="1:2" ht="15" customHeight="1" x14ac:dyDescent="0.25">
      <c r="A20" s="63" t="s">
        <v>584</v>
      </c>
      <c r="B20" s="73">
        <v>7074.8479609668339</v>
      </c>
    </row>
    <row r="21" spans="1:2" ht="15" customHeight="1" x14ac:dyDescent="0.25">
      <c r="A21" s="63" t="s">
        <v>449</v>
      </c>
      <c r="B21" s="73">
        <v>17202.275474389502</v>
      </c>
    </row>
    <row r="22" spans="1:2" ht="15" customHeight="1" x14ac:dyDescent="0.25">
      <c r="A22" s="63" t="s">
        <v>269</v>
      </c>
      <c r="B22" s="73">
        <v>16936.278464316569</v>
      </c>
    </row>
    <row r="23" spans="1:2" ht="15" customHeight="1" x14ac:dyDescent="0.25">
      <c r="A23" s="63" t="s">
        <v>164</v>
      </c>
      <c r="B23" s="73">
        <v>9307.2536716750619</v>
      </c>
    </row>
    <row r="24" spans="1:2" ht="15" customHeight="1" x14ac:dyDescent="0.25">
      <c r="A24" s="63" t="s">
        <v>155</v>
      </c>
      <c r="B24" s="73">
        <v>157.44037611834599</v>
      </c>
    </row>
    <row r="25" spans="1:2" ht="15" customHeight="1" x14ac:dyDescent="0.25">
      <c r="A25" s="67" t="s">
        <v>1633</v>
      </c>
      <c r="B25" s="74">
        <v>181908.36113453034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3" width="16" customWidth="1"/>
    <col min="4" max="4" width="19" customWidth="1"/>
    <col min="5" max="5" width="16" customWidth="1"/>
    <col min="6" max="6" width="12" customWidth="1"/>
    <col min="7" max="7" width="16" customWidth="1"/>
    <col min="8" max="8" width="12" customWidth="1"/>
    <col min="9" max="10" width="16" customWidth="1"/>
    <col min="11" max="16" width="50" customWidth="1"/>
    <col min="17" max="17" width="16" customWidth="1"/>
    <col min="18" max="23" width="50" customWidth="1"/>
    <col min="24" max="32" width="16" customWidth="1"/>
    <col min="33" max="48" width="50" customWidth="1"/>
    <col min="49" max="49" width="16" customWidth="1"/>
    <col min="50" max="50" width="50" customWidth="1"/>
    <col min="51" max="52" width="16" customWidth="1"/>
  </cols>
  <sheetData>
    <row r="1" spans="1:52" ht="12.75" customHeight="1" x14ac:dyDescent="0.3">
      <c r="A1" s="42" t="s">
        <v>90</v>
      </c>
      <c r="B1" s="42" t="s">
        <v>91</v>
      </c>
      <c r="C1" s="42" t="s">
        <v>92</v>
      </c>
      <c r="D1" s="42" t="s">
        <v>93</v>
      </c>
      <c r="E1" s="42" t="s">
        <v>94</v>
      </c>
      <c r="F1" s="42" t="s">
        <v>95</v>
      </c>
      <c r="G1" s="42" t="s">
        <v>96</v>
      </c>
      <c r="H1" s="42" t="s">
        <v>97</v>
      </c>
      <c r="I1" s="42" t="s">
        <v>98</v>
      </c>
      <c r="J1" s="42" t="s">
        <v>99</v>
      </c>
      <c r="K1" s="42" t="s">
        <v>100</v>
      </c>
      <c r="L1" s="42" t="s">
        <v>101</v>
      </c>
      <c r="M1" s="42" t="s">
        <v>102</v>
      </c>
      <c r="N1" s="42" t="s">
        <v>103</v>
      </c>
      <c r="O1" s="42" t="s">
        <v>104</v>
      </c>
      <c r="P1" s="42" t="s">
        <v>105</v>
      </c>
      <c r="Q1" s="42" t="s">
        <v>106</v>
      </c>
      <c r="R1" s="42" t="s">
        <v>107</v>
      </c>
      <c r="S1" s="42" t="s">
        <v>108</v>
      </c>
      <c r="T1" s="42" t="s">
        <v>109</v>
      </c>
      <c r="U1" s="42" t="s">
        <v>110</v>
      </c>
      <c r="V1" s="42" t="s">
        <v>111</v>
      </c>
      <c r="W1" s="42" t="s">
        <v>112</v>
      </c>
      <c r="X1" s="42" t="s">
        <v>113</v>
      </c>
      <c r="Y1" s="42" t="s">
        <v>114</v>
      </c>
      <c r="Z1" s="42" t="s">
        <v>115</v>
      </c>
      <c r="AA1" s="42" t="s">
        <v>116</v>
      </c>
      <c r="AB1" s="42" t="s">
        <v>117</v>
      </c>
      <c r="AC1" s="42" t="s">
        <v>118</v>
      </c>
      <c r="AD1" s="42" t="s">
        <v>119</v>
      </c>
      <c r="AE1" s="42" t="s">
        <v>120</v>
      </c>
      <c r="AF1" s="42" t="s">
        <v>121</v>
      </c>
      <c r="AG1" s="42" t="s">
        <v>122</v>
      </c>
      <c r="AH1" s="42" t="s">
        <v>123</v>
      </c>
      <c r="AI1" s="42" t="s">
        <v>124</v>
      </c>
      <c r="AJ1" s="42" t="s">
        <v>125</v>
      </c>
      <c r="AK1" s="42" t="s">
        <v>126</v>
      </c>
      <c r="AL1" s="42" t="s">
        <v>127</v>
      </c>
      <c r="AM1" s="42" t="s">
        <v>128</v>
      </c>
      <c r="AN1" s="42" t="s">
        <v>129</v>
      </c>
      <c r="AO1" s="42" t="s">
        <v>130</v>
      </c>
      <c r="AP1" s="42" t="s">
        <v>131</v>
      </c>
      <c r="AQ1" s="42" t="s">
        <v>132</v>
      </c>
      <c r="AR1" s="42" t="s">
        <v>133</v>
      </c>
      <c r="AS1" s="42" t="s">
        <v>134</v>
      </c>
      <c r="AT1" s="42" t="s">
        <v>135</v>
      </c>
      <c r="AU1" s="42" t="s">
        <v>136</v>
      </c>
      <c r="AV1" s="42" t="s">
        <v>137</v>
      </c>
      <c r="AW1" s="42" t="s">
        <v>138</v>
      </c>
      <c r="AX1" s="42" t="s">
        <v>1634</v>
      </c>
      <c r="AY1" s="42" t="s">
        <v>140</v>
      </c>
      <c r="AZ1" s="42" t="s">
        <v>141</v>
      </c>
    </row>
    <row r="2" spans="1:52" ht="12.75" customHeight="1" x14ac:dyDescent="0.25">
      <c r="A2" s="43">
        <v>1</v>
      </c>
      <c r="B2" s="43">
        <v>1438</v>
      </c>
      <c r="C2" s="43">
        <v>1438</v>
      </c>
      <c r="D2" s="44" t="s">
        <v>1635</v>
      </c>
      <c r="E2" s="44">
        <v>4570.6924495940557</v>
      </c>
      <c r="F2" s="44" t="s">
        <v>1636</v>
      </c>
      <c r="G2" s="44">
        <v>21478.1450086</v>
      </c>
      <c r="H2" s="44" t="s">
        <v>1637</v>
      </c>
      <c r="I2" s="44">
        <v>21478.145125899999</v>
      </c>
      <c r="J2" s="43">
        <v>23091</v>
      </c>
      <c r="K2" s="44" t="s">
        <v>1637</v>
      </c>
      <c r="L2" s="44" t="s">
        <v>1637</v>
      </c>
      <c r="M2" s="44" t="s">
        <v>1</v>
      </c>
      <c r="N2" s="44" t="s">
        <v>1638</v>
      </c>
      <c r="O2" s="44" t="s">
        <v>173</v>
      </c>
      <c r="P2" s="44" t="s">
        <v>1639</v>
      </c>
      <c r="Q2" s="45">
        <v>38910</v>
      </c>
      <c r="R2" s="44" t="s">
        <v>1640</v>
      </c>
      <c r="S2" s="44" t="s">
        <v>1</v>
      </c>
      <c r="T2" s="44" t="s">
        <v>1641</v>
      </c>
      <c r="U2" s="44" t="s">
        <v>1642</v>
      </c>
      <c r="V2" s="44" t="s">
        <v>1</v>
      </c>
      <c r="W2" s="44" t="s">
        <v>1</v>
      </c>
      <c r="X2" s="44">
        <v>28160</v>
      </c>
      <c r="Y2" s="44">
        <v>0</v>
      </c>
      <c r="Z2" s="44">
        <v>0</v>
      </c>
      <c r="AA2" s="44">
        <v>0</v>
      </c>
      <c r="AB2" s="44">
        <v>0</v>
      </c>
      <c r="AC2" s="44">
        <v>0</v>
      </c>
      <c r="AD2" s="44">
        <v>0</v>
      </c>
      <c r="AE2" s="44">
        <v>0</v>
      </c>
      <c r="AF2" s="44">
        <v>28160</v>
      </c>
      <c r="AG2" s="44" t="s">
        <v>1</v>
      </c>
      <c r="AH2" s="44" t="s">
        <v>1</v>
      </c>
      <c r="AI2" s="44" t="s">
        <v>1</v>
      </c>
      <c r="AJ2" s="44" t="s">
        <v>1</v>
      </c>
      <c r="AK2" s="44" t="s">
        <v>1</v>
      </c>
      <c r="AL2" s="44" t="s">
        <v>1</v>
      </c>
      <c r="AM2" s="44" t="s">
        <v>1</v>
      </c>
      <c r="AN2" s="44" t="s">
        <v>1</v>
      </c>
      <c r="AO2" s="44" t="s">
        <v>533</v>
      </c>
      <c r="AP2" s="44" t="s">
        <v>175</v>
      </c>
      <c r="AQ2" s="44" t="s">
        <v>583</v>
      </c>
      <c r="AR2" s="44" t="s">
        <v>1</v>
      </c>
      <c r="AS2" s="44" t="s">
        <v>152</v>
      </c>
      <c r="AT2" s="44" t="s">
        <v>153</v>
      </c>
      <c r="AU2" s="44" t="s">
        <v>1643</v>
      </c>
      <c r="AV2" s="44" t="s">
        <v>154</v>
      </c>
      <c r="AW2" s="44">
        <v>21478.145125899999</v>
      </c>
      <c r="AX2" s="44" t="s">
        <v>1644</v>
      </c>
      <c r="AY2" s="44">
        <v>183720.31994297737</v>
      </c>
      <c r="AZ2" s="44">
        <v>199071214.64911887</v>
      </c>
    </row>
    <row r="3" spans="1:52" ht="12.75" customHeight="1" x14ac:dyDescent="0.25">
      <c r="A3" s="43">
        <v>2</v>
      </c>
      <c r="B3" s="43">
        <v>1438</v>
      </c>
      <c r="C3" s="43">
        <v>1438</v>
      </c>
      <c r="D3" s="44" t="s">
        <v>1635</v>
      </c>
      <c r="E3" s="44">
        <v>641.09597585949507</v>
      </c>
      <c r="F3" s="44" t="s">
        <v>1636</v>
      </c>
      <c r="G3" s="44">
        <v>21478.1450086</v>
      </c>
      <c r="H3" s="44" t="s">
        <v>1637</v>
      </c>
      <c r="I3" s="44">
        <v>21478.145125899999</v>
      </c>
      <c r="J3" s="43">
        <v>23091</v>
      </c>
      <c r="K3" s="44" t="s">
        <v>1637</v>
      </c>
      <c r="L3" s="44" t="s">
        <v>1637</v>
      </c>
      <c r="M3" s="44" t="s">
        <v>1</v>
      </c>
      <c r="N3" s="44" t="s">
        <v>1638</v>
      </c>
      <c r="O3" s="44" t="s">
        <v>173</v>
      </c>
      <c r="P3" s="44" t="s">
        <v>1639</v>
      </c>
      <c r="Q3" s="45">
        <v>38910</v>
      </c>
      <c r="R3" s="44" t="s">
        <v>1640</v>
      </c>
      <c r="S3" s="44" t="s">
        <v>1</v>
      </c>
      <c r="T3" s="44" t="s">
        <v>1641</v>
      </c>
      <c r="U3" s="44" t="s">
        <v>1642</v>
      </c>
      <c r="V3" s="44" t="s">
        <v>1</v>
      </c>
      <c r="W3" s="44" t="s">
        <v>1</v>
      </c>
      <c r="X3" s="44">
        <v>28160</v>
      </c>
      <c r="Y3" s="44">
        <v>0</v>
      </c>
      <c r="Z3" s="44">
        <v>0</v>
      </c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28160</v>
      </c>
      <c r="AG3" s="44" t="s">
        <v>1</v>
      </c>
      <c r="AH3" s="44" t="s">
        <v>1</v>
      </c>
      <c r="AI3" s="44" t="s">
        <v>1</v>
      </c>
      <c r="AJ3" s="44" t="s">
        <v>1</v>
      </c>
      <c r="AK3" s="44" t="s">
        <v>1</v>
      </c>
      <c r="AL3" s="44" t="s">
        <v>1</v>
      </c>
      <c r="AM3" s="44" t="s">
        <v>1</v>
      </c>
      <c r="AN3" s="44" t="s">
        <v>1</v>
      </c>
      <c r="AO3" s="44" t="s">
        <v>533</v>
      </c>
      <c r="AP3" s="44" t="s">
        <v>175</v>
      </c>
      <c r="AQ3" s="44" t="s">
        <v>583</v>
      </c>
      <c r="AR3" s="44" t="s">
        <v>1</v>
      </c>
      <c r="AS3" s="44" t="s">
        <v>152</v>
      </c>
      <c r="AT3" s="44" t="s">
        <v>153</v>
      </c>
      <c r="AU3" s="44" t="s">
        <v>1643</v>
      </c>
      <c r="AV3" s="44" t="s">
        <v>154</v>
      </c>
      <c r="AW3" s="44">
        <v>21478.145125899999</v>
      </c>
      <c r="AX3" s="44" t="s">
        <v>1645</v>
      </c>
      <c r="AY3" s="44">
        <v>34740.535425440074</v>
      </c>
      <c r="AZ3" s="44">
        <v>27921285.871495005</v>
      </c>
    </row>
    <row r="4" spans="1:52" ht="12.75" customHeight="1" x14ac:dyDescent="0.25">
      <c r="A4" s="43">
        <v>3</v>
      </c>
      <c r="B4" s="43">
        <v>20051</v>
      </c>
      <c r="C4" s="43">
        <v>20051</v>
      </c>
      <c r="D4" s="44" t="s">
        <v>1646</v>
      </c>
      <c r="E4" s="44">
        <v>3375.1005298019377</v>
      </c>
      <c r="F4" s="44" t="s">
        <v>1647</v>
      </c>
      <c r="G4" s="44">
        <v>7880.9129666700001</v>
      </c>
      <c r="H4" s="44" t="s">
        <v>1648</v>
      </c>
      <c r="I4" s="44">
        <v>7880.9130380799998</v>
      </c>
      <c r="J4" s="43">
        <v>17716</v>
      </c>
      <c r="K4" s="44" t="s">
        <v>1648</v>
      </c>
      <c r="L4" s="44" t="s">
        <v>1648</v>
      </c>
      <c r="M4" s="44" t="s">
        <v>1</v>
      </c>
      <c r="N4" s="44" t="s">
        <v>1638</v>
      </c>
      <c r="O4" s="44" t="s">
        <v>146</v>
      </c>
      <c r="P4" s="44" t="s">
        <v>1639</v>
      </c>
      <c r="Q4" s="45">
        <v>38910</v>
      </c>
      <c r="R4" s="44" t="s">
        <v>1640</v>
      </c>
      <c r="S4" s="44" t="s">
        <v>1</v>
      </c>
      <c r="T4" s="44" t="s">
        <v>1641</v>
      </c>
      <c r="U4" s="44" t="s">
        <v>1642</v>
      </c>
      <c r="V4" s="44" t="s">
        <v>1</v>
      </c>
      <c r="W4" s="44" t="s">
        <v>1</v>
      </c>
      <c r="X4" s="44">
        <v>2879</v>
      </c>
      <c r="Y4" s="44">
        <v>0</v>
      </c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2879</v>
      </c>
      <c r="AG4" s="44" t="s">
        <v>1</v>
      </c>
      <c r="AH4" s="44" t="s">
        <v>1</v>
      </c>
      <c r="AI4" s="44" t="s">
        <v>1</v>
      </c>
      <c r="AJ4" s="44" t="s">
        <v>1</v>
      </c>
      <c r="AK4" s="44" t="s">
        <v>1</v>
      </c>
      <c r="AL4" s="44" t="s">
        <v>1</v>
      </c>
      <c r="AM4" s="44" t="s">
        <v>1</v>
      </c>
      <c r="AN4" s="44" t="s">
        <v>1</v>
      </c>
      <c r="AO4" s="44" t="s">
        <v>329</v>
      </c>
      <c r="AP4" s="44" t="s">
        <v>162</v>
      </c>
      <c r="AQ4" s="44" t="s">
        <v>583</v>
      </c>
      <c r="AR4" s="44" t="s">
        <v>1</v>
      </c>
      <c r="AS4" s="44" t="s">
        <v>152</v>
      </c>
      <c r="AT4" s="44" t="s">
        <v>153</v>
      </c>
      <c r="AU4" s="44" t="s">
        <v>1643</v>
      </c>
      <c r="AV4" s="44" t="s">
        <v>154</v>
      </c>
      <c r="AW4" s="44">
        <v>7880.9130380799998</v>
      </c>
      <c r="AX4" s="44" t="s">
        <v>1649</v>
      </c>
      <c r="AY4" s="44">
        <v>58431.411758806615</v>
      </c>
      <c r="AZ4" s="44">
        <v>147015271.31415325</v>
      </c>
    </row>
    <row r="5" spans="1:52" ht="12.75" customHeight="1" x14ac:dyDescent="0.25">
      <c r="A5" s="43">
        <v>4</v>
      </c>
      <c r="B5" s="43">
        <v>20051</v>
      </c>
      <c r="C5" s="43">
        <v>20051</v>
      </c>
      <c r="D5" s="44" t="s">
        <v>1646</v>
      </c>
      <c r="E5" s="44">
        <v>9465.508176733143</v>
      </c>
      <c r="F5" s="44" t="s">
        <v>1647</v>
      </c>
      <c r="G5" s="44">
        <v>7880.9129666700001</v>
      </c>
      <c r="H5" s="44" t="s">
        <v>1648</v>
      </c>
      <c r="I5" s="44">
        <v>7880.9130380799998</v>
      </c>
      <c r="J5" s="43">
        <v>17716</v>
      </c>
      <c r="K5" s="44" t="s">
        <v>1648</v>
      </c>
      <c r="L5" s="44" t="s">
        <v>1648</v>
      </c>
      <c r="M5" s="44" t="s">
        <v>1</v>
      </c>
      <c r="N5" s="44" t="s">
        <v>1638</v>
      </c>
      <c r="O5" s="44" t="s">
        <v>146</v>
      </c>
      <c r="P5" s="44" t="s">
        <v>1639</v>
      </c>
      <c r="Q5" s="45">
        <v>38910</v>
      </c>
      <c r="R5" s="44" t="s">
        <v>1640</v>
      </c>
      <c r="S5" s="44" t="s">
        <v>1</v>
      </c>
      <c r="T5" s="44" t="s">
        <v>1641</v>
      </c>
      <c r="U5" s="44" t="s">
        <v>1642</v>
      </c>
      <c r="V5" s="44" t="s">
        <v>1</v>
      </c>
      <c r="W5" s="44" t="s">
        <v>1</v>
      </c>
      <c r="X5" s="44">
        <v>2879</v>
      </c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2879</v>
      </c>
      <c r="AG5" s="44" t="s">
        <v>1</v>
      </c>
      <c r="AH5" s="44" t="s">
        <v>1</v>
      </c>
      <c r="AI5" s="44" t="s">
        <v>1</v>
      </c>
      <c r="AJ5" s="44" t="s">
        <v>1</v>
      </c>
      <c r="AK5" s="44" t="s">
        <v>1</v>
      </c>
      <c r="AL5" s="44" t="s">
        <v>1</v>
      </c>
      <c r="AM5" s="44" t="s">
        <v>1</v>
      </c>
      <c r="AN5" s="44" t="s">
        <v>1</v>
      </c>
      <c r="AO5" s="44" t="s">
        <v>329</v>
      </c>
      <c r="AP5" s="44" t="s">
        <v>162</v>
      </c>
      <c r="AQ5" s="44" t="s">
        <v>583</v>
      </c>
      <c r="AR5" s="44" t="s">
        <v>1</v>
      </c>
      <c r="AS5" s="44" t="s">
        <v>152</v>
      </c>
      <c r="AT5" s="44" t="s">
        <v>153</v>
      </c>
      <c r="AU5" s="44" t="s">
        <v>1643</v>
      </c>
      <c r="AV5" s="44" t="s">
        <v>154</v>
      </c>
      <c r="AW5" s="44">
        <v>7880.9130380799998</v>
      </c>
      <c r="AX5" s="44" t="s">
        <v>1650</v>
      </c>
      <c r="AY5" s="44">
        <v>117681.1139850349</v>
      </c>
      <c r="AZ5" s="44">
        <v>412296486.23657608</v>
      </c>
    </row>
    <row r="6" spans="1:52" ht="12.75" customHeight="1" x14ac:dyDescent="0.25">
      <c r="A6" s="43">
        <v>5</v>
      </c>
      <c r="B6" s="43">
        <v>20051</v>
      </c>
      <c r="C6" s="43">
        <v>20051</v>
      </c>
      <c r="D6" s="44" t="s">
        <v>1646</v>
      </c>
      <c r="E6" s="44">
        <v>8481.4907425187757</v>
      </c>
      <c r="F6" s="44" t="s">
        <v>1647</v>
      </c>
      <c r="G6" s="44">
        <v>7880.9129666700001</v>
      </c>
      <c r="H6" s="44" t="s">
        <v>1648</v>
      </c>
      <c r="I6" s="44">
        <v>7880.9130380799998</v>
      </c>
      <c r="J6" s="43">
        <v>17716</v>
      </c>
      <c r="K6" s="44" t="s">
        <v>1648</v>
      </c>
      <c r="L6" s="44" t="s">
        <v>1648</v>
      </c>
      <c r="M6" s="44" t="s">
        <v>1</v>
      </c>
      <c r="N6" s="44" t="s">
        <v>1638</v>
      </c>
      <c r="O6" s="44" t="s">
        <v>146</v>
      </c>
      <c r="P6" s="44" t="s">
        <v>1639</v>
      </c>
      <c r="Q6" s="45">
        <v>38910</v>
      </c>
      <c r="R6" s="44" t="s">
        <v>1640</v>
      </c>
      <c r="S6" s="44" t="s">
        <v>1</v>
      </c>
      <c r="T6" s="44" t="s">
        <v>1641</v>
      </c>
      <c r="U6" s="44" t="s">
        <v>1642</v>
      </c>
      <c r="V6" s="44" t="s">
        <v>1</v>
      </c>
      <c r="W6" s="44" t="s">
        <v>1</v>
      </c>
      <c r="X6" s="44">
        <v>2879</v>
      </c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2879</v>
      </c>
      <c r="AG6" s="44" t="s">
        <v>1</v>
      </c>
      <c r="AH6" s="44" t="s">
        <v>1</v>
      </c>
      <c r="AI6" s="44" t="s">
        <v>1</v>
      </c>
      <c r="AJ6" s="44" t="s">
        <v>1</v>
      </c>
      <c r="AK6" s="44" t="s">
        <v>1</v>
      </c>
      <c r="AL6" s="44" t="s">
        <v>1</v>
      </c>
      <c r="AM6" s="44" t="s">
        <v>1</v>
      </c>
      <c r="AN6" s="44" t="s">
        <v>1</v>
      </c>
      <c r="AO6" s="44" t="s">
        <v>329</v>
      </c>
      <c r="AP6" s="44" t="s">
        <v>162</v>
      </c>
      <c r="AQ6" s="44" t="s">
        <v>583</v>
      </c>
      <c r="AR6" s="44" t="s">
        <v>1</v>
      </c>
      <c r="AS6" s="44" t="s">
        <v>152</v>
      </c>
      <c r="AT6" s="44" t="s">
        <v>153</v>
      </c>
      <c r="AU6" s="44" t="s">
        <v>1643</v>
      </c>
      <c r="AV6" s="44" t="s">
        <v>154</v>
      </c>
      <c r="AW6" s="44">
        <v>7880.9130380799998</v>
      </c>
      <c r="AX6" s="44" t="s">
        <v>1651</v>
      </c>
      <c r="AY6" s="44">
        <v>133582.51083662501</v>
      </c>
      <c r="AZ6" s="44">
        <v>369424259.13382769</v>
      </c>
    </row>
    <row r="7" spans="1:52" ht="12.75" customHeight="1" x14ac:dyDescent="0.25">
      <c r="A7" s="43">
        <v>6</v>
      </c>
      <c r="B7" s="43">
        <v>20051</v>
      </c>
      <c r="C7" s="43">
        <v>20051</v>
      </c>
      <c r="D7" s="44" t="s">
        <v>1646</v>
      </c>
      <c r="E7" s="44">
        <v>7053.3477448723916</v>
      </c>
      <c r="F7" s="44" t="s">
        <v>1647</v>
      </c>
      <c r="G7" s="44">
        <v>7880.9129666700001</v>
      </c>
      <c r="H7" s="44" t="s">
        <v>1648</v>
      </c>
      <c r="I7" s="44">
        <v>7880.9130380799998</v>
      </c>
      <c r="J7" s="43">
        <v>17716</v>
      </c>
      <c r="K7" s="44" t="s">
        <v>1648</v>
      </c>
      <c r="L7" s="44" t="s">
        <v>1648</v>
      </c>
      <c r="M7" s="44" t="s">
        <v>1</v>
      </c>
      <c r="N7" s="44" t="s">
        <v>1638</v>
      </c>
      <c r="O7" s="44" t="s">
        <v>146</v>
      </c>
      <c r="P7" s="44" t="s">
        <v>1639</v>
      </c>
      <c r="Q7" s="45">
        <v>38910</v>
      </c>
      <c r="R7" s="44" t="s">
        <v>1640</v>
      </c>
      <c r="S7" s="44" t="s">
        <v>1</v>
      </c>
      <c r="T7" s="44" t="s">
        <v>1641</v>
      </c>
      <c r="U7" s="44" t="s">
        <v>1642</v>
      </c>
      <c r="V7" s="44" t="s">
        <v>1</v>
      </c>
      <c r="W7" s="44" t="s">
        <v>1</v>
      </c>
      <c r="X7" s="44">
        <v>2879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2879</v>
      </c>
      <c r="AG7" s="44" t="s">
        <v>1</v>
      </c>
      <c r="AH7" s="44" t="s">
        <v>1</v>
      </c>
      <c r="AI7" s="44" t="s">
        <v>1</v>
      </c>
      <c r="AJ7" s="44" t="s">
        <v>1</v>
      </c>
      <c r="AK7" s="44" t="s">
        <v>1</v>
      </c>
      <c r="AL7" s="44" t="s">
        <v>1</v>
      </c>
      <c r="AM7" s="44" t="s">
        <v>1</v>
      </c>
      <c r="AN7" s="44" t="s">
        <v>1</v>
      </c>
      <c r="AO7" s="44" t="s">
        <v>329</v>
      </c>
      <c r="AP7" s="44" t="s">
        <v>162</v>
      </c>
      <c r="AQ7" s="44" t="s">
        <v>583</v>
      </c>
      <c r="AR7" s="44" t="s">
        <v>1</v>
      </c>
      <c r="AS7" s="44" t="s">
        <v>152</v>
      </c>
      <c r="AT7" s="44" t="s">
        <v>153</v>
      </c>
      <c r="AU7" s="44" t="s">
        <v>1643</v>
      </c>
      <c r="AV7" s="44" t="s">
        <v>154</v>
      </c>
      <c r="AW7" s="44">
        <v>7880.9130380799998</v>
      </c>
      <c r="AX7" s="44" t="s">
        <v>1652</v>
      </c>
      <c r="AY7" s="44">
        <v>112665.37739385062</v>
      </c>
      <c r="AZ7" s="44">
        <v>307220652.3780756</v>
      </c>
    </row>
    <row r="8" spans="1:52" ht="12.75" customHeight="1" x14ac:dyDescent="0.25">
      <c r="A8" s="43">
        <v>7</v>
      </c>
      <c r="B8" s="43">
        <v>1438</v>
      </c>
      <c r="C8" s="43">
        <v>1438</v>
      </c>
      <c r="D8" s="44" t="s">
        <v>1635</v>
      </c>
      <c r="E8" s="44">
        <v>2882.8912503836382</v>
      </c>
      <c r="F8" s="44" t="s">
        <v>1636</v>
      </c>
      <c r="G8" s="44">
        <v>21478.1450086</v>
      </c>
      <c r="H8" s="44" t="s">
        <v>1637</v>
      </c>
      <c r="I8" s="44">
        <v>21478.145125899999</v>
      </c>
      <c r="J8" s="43">
        <v>23091</v>
      </c>
      <c r="K8" s="44" t="s">
        <v>1637</v>
      </c>
      <c r="L8" s="44" t="s">
        <v>1637</v>
      </c>
      <c r="M8" s="44" t="s">
        <v>1</v>
      </c>
      <c r="N8" s="44" t="s">
        <v>1638</v>
      </c>
      <c r="O8" s="44" t="s">
        <v>173</v>
      </c>
      <c r="P8" s="44" t="s">
        <v>1639</v>
      </c>
      <c r="Q8" s="45">
        <v>38910</v>
      </c>
      <c r="R8" s="44" t="s">
        <v>1640</v>
      </c>
      <c r="S8" s="44" t="s">
        <v>1</v>
      </c>
      <c r="T8" s="44" t="s">
        <v>1641</v>
      </c>
      <c r="U8" s="44" t="s">
        <v>1642</v>
      </c>
      <c r="V8" s="44" t="s">
        <v>1</v>
      </c>
      <c r="W8" s="44" t="s">
        <v>1</v>
      </c>
      <c r="X8" s="44">
        <v>28160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28160</v>
      </c>
      <c r="AG8" s="44" t="s">
        <v>1</v>
      </c>
      <c r="AH8" s="44" t="s">
        <v>1</v>
      </c>
      <c r="AI8" s="44" t="s">
        <v>1</v>
      </c>
      <c r="AJ8" s="44" t="s">
        <v>1</v>
      </c>
      <c r="AK8" s="44" t="s">
        <v>1</v>
      </c>
      <c r="AL8" s="44" t="s">
        <v>1</v>
      </c>
      <c r="AM8" s="44" t="s">
        <v>1</v>
      </c>
      <c r="AN8" s="44" t="s">
        <v>1</v>
      </c>
      <c r="AO8" s="44" t="s">
        <v>533</v>
      </c>
      <c r="AP8" s="44" t="s">
        <v>175</v>
      </c>
      <c r="AQ8" s="44" t="s">
        <v>583</v>
      </c>
      <c r="AR8" s="44" t="s">
        <v>1</v>
      </c>
      <c r="AS8" s="44" t="s">
        <v>152</v>
      </c>
      <c r="AT8" s="44" t="s">
        <v>153</v>
      </c>
      <c r="AU8" s="44" t="s">
        <v>1643</v>
      </c>
      <c r="AV8" s="44" t="s">
        <v>154</v>
      </c>
      <c r="AW8" s="44">
        <v>21478.145125899999</v>
      </c>
      <c r="AX8" s="44" t="s">
        <v>1653</v>
      </c>
      <c r="AY8" s="44">
        <v>94473.602587040805</v>
      </c>
      <c r="AZ8" s="44">
        <v>125561834.56745259</v>
      </c>
    </row>
    <row r="9" spans="1:52" ht="12.75" customHeight="1" x14ac:dyDescent="0.25">
      <c r="A9" s="43">
        <v>8</v>
      </c>
      <c r="B9" s="43">
        <v>20051</v>
      </c>
      <c r="C9" s="43">
        <v>20051</v>
      </c>
      <c r="D9" s="44" t="s">
        <v>1646</v>
      </c>
      <c r="E9" s="44">
        <v>2349.9889627609127</v>
      </c>
      <c r="F9" s="44" t="s">
        <v>1647</v>
      </c>
      <c r="G9" s="44">
        <v>7880.9129666700001</v>
      </c>
      <c r="H9" s="44" t="s">
        <v>1648</v>
      </c>
      <c r="I9" s="44">
        <v>7880.9130380799998</v>
      </c>
      <c r="J9" s="43">
        <v>17716</v>
      </c>
      <c r="K9" s="44" t="s">
        <v>1648</v>
      </c>
      <c r="L9" s="44" t="s">
        <v>1648</v>
      </c>
      <c r="M9" s="44" t="s">
        <v>1</v>
      </c>
      <c r="N9" s="44" t="s">
        <v>1638</v>
      </c>
      <c r="O9" s="44" t="s">
        <v>146</v>
      </c>
      <c r="P9" s="44" t="s">
        <v>1639</v>
      </c>
      <c r="Q9" s="45">
        <v>38910</v>
      </c>
      <c r="R9" s="44" t="s">
        <v>1640</v>
      </c>
      <c r="S9" s="44" t="s">
        <v>1</v>
      </c>
      <c r="T9" s="44" t="s">
        <v>1641</v>
      </c>
      <c r="U9" s="44" t="s">
        <v>1642</v>
      </c>
      <c r="V9" s="44" t="s">
        <v>1</v>
      </c>
      <c r="W9" s="44" t="s">
        <v>1</v>
      </c>
      <c r="X9" s="44">
        <v>2879</v>
      </c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2879</v>
      </c>
      <c r="AG9" s="44" t="s">
        <v>1</v>
      </c>
      <c r="AH9" s="44" t="s">
        <v>1</v>
      </c>
      <c r="AI9" s="44" t="s">
        <v>1</v>
      </c>
      <c r="AJ9" s="44" t="s">
        <v>1</v>
      </c>
      <c r="AK9" s="44" t="s">
        <v>1</v>
      </c>
      <c r="AL9" s="44" t="s">
        <v>1</v>
      </c>
      <c r="AM9" s="44" t="s">
        <v>1</v>
      </c>
      <c r="AN9" s="44" t="s">
        <v>1</v>
      </c>
      <c r="AO9" s="44" t="s">
        <v>329</v>
      </c>
      <c r="AP9" s="44" t="s">
        <v>162</v>
      </c>
      <c r="AQ9" s="44" t="s">
        <v>583</v>
      </c>
      <c r="AR9" s="44" t="s">
        <v>1</v>
      </c>
      <c r="AS9" s="44" t="s">
        <v>152</v>
      </c>
      <c r="AT9" s="44" t="s">
        <v>153</v>
      </c>
      <c r="AU9" s="44" t="s">
        <v>1643</v>
      </c>
      <c r="AV9" s="44" t="s">
        <v>154</v>
      </c>
      <c r="AW9" s="44">
        <v>7880.9130380799998</v>
      </c>
      <c r="AX9" s="44" t="s">
        <v>1654</v>
      </c>
      <c r="AY9" s="44">
        <v>66148.974839312112</v>
      </c>
      <c r="AZ9" s="44">
        <v>102355046.93366466</v>
      </c>
    </row>
    <row r="10" spans="1:52" ht="12.75" customHeight="1" x14ac:dyDescent="0.25">
      <c r="A10" s="43">
        <v>9</v>
      </c>
      <c r="B10" s="43">
        <v>20051</v>
      </c>
      <c r="C10" s="43">
        <v>20051</v>
      </c>
      <c r="D10" s="44" t="s">
        <v>1646</v>
      </c>
      <c r="E10" s="44">
        <v>410.70146905037581</v>
      </c>
      <c r="F10" s="44" t="s">
        <v>1647</v>
      </c>
      <c r="G10" s="44">
        <v>7880.9129666700001</v>
      </c>
      <c r="H10" s="44" t="s">
        <v>1648</v>
      </c>
      <c r="I10" s="44">
        <v>7880.9130380799998</v>
      </c>
      <c r="J10" s="43">
        <v>17716</v>
      </c>
      <c r="K10" s="44" t="s">
        <v>1648</v>
      </c>
      <c r="L10" s="44" t="s">
        <v>1648</v>
      </c>
      <c r="M10" s="44" t="s">
        <v>1</v>
      </c>
      <c r="N10" s="44" t="s">
        <v>1638</v>
      </c>
      <c r="O10" s="44" t="s">
        <v>146</v>
      </c>
      <c r="P10" s="44" t="s">
        <v>1639</v>
      </c>
      <c r="Q10" s="45">
        <v>38910</v>
      </c>
      <c r="R10" s="44" t="s">
        <v>1640</v>
      </c>
      <c r="S10" s="44" t="s">
        <v>1</v>
      </c>
      <c r="T10" s="44" t="s">
        <v>1641</v>
      </c>
      <c r="U10" s="44" t="s">
        <v>1642</v>
      </c>
      <c r="V10" s="44" t="s">
        <v>1</v>
      </c>
      <c r="W10" s="44" t="s">
        <v>1</v>
      </c>
      <c r="X10" s="44">
        <v>2879</v>
      </c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2879</v>
      </c>
      <c r="AG10" s="44" t="s">
        <v>1</v>
      </c>
      <c r="AH10" s="44" t="s">
        <v>1</v>
      </c>
      <c r="AI10" s="44" t="s">
        <v>1</v>
      </c>
      <c r="AJ10" s="44" t="s">
        <v>1</v>
      </c>
      <c r="AK10" s="44" t="s">
        <v>1</v>
      </c>
      <c r="AL10" s="44" t="s">
        <v>1</v>
      </c>
      <c r="AM10" s="44" t="s">
        <v>1</v>
      </c>
      <c r="AN10" s="44" t="s">
        <v>1</v>
      </c>
      <c r="AO10" s="44" t="s">
        <v>329</v>
      </c>
      <c r="AP10" s="44" t="s">
        <v>162</v>
      </c>
      <c r="AQ10" s="44" t="s">
        <v>583</v>
      </c>
      <c r="AR10" s="44" t="s">
        <v>1</v>
      </c>
      <c r="AS10" s="44" t="s">
        <v>152</v>
      </c>
      <c r="AT10" s="44" t="s">
        <v>153</v>
      </c>
      <c r="AU10" s="44" t="s">
        <v>1643</v>
      </c>
      <c r="AV10" s="44" t="s">
        <v>154</v>
      </c>
      <c r="AW10" s="44">
        <v>7880.9130380799998</v>
      </c>
      <c r="AX10" s="44" t="s">
        <v>1655</v>
      </c>
      <c r="AY10" s="44">
        <v>24285.863363917822</v>
      </c>
      <c r="AZ10" s="44">
        <v>17887679.882709723</v>
      </c>
    </row>
    <row r="11" spans="1:52" ht="12.75" customHeight="1" x14ac:dyDescent="0.25">
      <c r="A11" s="43">
        <v>10</v>
      </c>
      <c r="B11" s="43">
        <v>20051</v>
      </c>
      <c r="C11" s="43">
        <v>20051</v>
      </c>
      <c r="D11" s="44" t="s">
        <v>1646</v>
      </c>
      <c r="E11" s="44">
        <v>2052.5242016826619</v>
      </c>
      <c r="F11" s="44" t="s">
        <v>1647</v>
      </c>
      <c r="G11" s="44">
        <v>7880.9129666700001</v>
      </c>
      <c r="H11" s="44" t="s">
        <v>1648</v>
      </c>
      <c r="I11" s="44">
        <v>7880.9130380799998</v>
      </c>
      <c r="J11" s="43">
        <v>17716</v>
      </c>
      <c r="K11" s="44" t="s">
        <v>1648</v>
      </c>
      <c r="L11" s="44" t="s">
        <v>1648</v>
      </c>
      <c r="M11" s="44" t="s">
        <v>1</v>
      </c>
      <c r="N11" s="44" t="s">
        <v>1638</v>
      </c>
      <c r="O11" s="44" t="s">
        <v>146</v>
      </c>
      <c r="P11" s="44" t="s">
        <v>1639</v>
      </c>
      <c r="Q11" s="45">
        <v>38910</v>
      </c>
      <c r="R11" s="44" t="s">
        <v>1640</v>
      </c>
      <c r="S11" s="44" t="s">
        <v>1</v>
      </c>
      <c r="T11" s="44" t="s">
        <v>1641</v>
      </c>
      <c r="U11" s="44" t="s">
        <v>1642</v>
      </c>
      <c r="V11" s="44" t="s">
        <v>1</v>
      </c>
      <c r="W11" s="44" t="s">
        <v>1</v>
      </c>
      <c r="X11" s="44">
        <v>2879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2879</v>
      </c>
      <c r="AG11" s="44" t="s">
        <v>1</v>
      </c>
      <c r="AH11" s="44" t="s">
        <v>1</v>
      </c>
      <c r="AI11" s="44" t="s">
        <v>1</v>
      </c>
      <c r="AJ11" s="44" t="s">
        <v>1</v>
      </c>
      <c r="AK11" s="44" t="s">
        <v>1</v>
      </c>
      <c r="AL11" s="44" t="s">
        <v>1</v>
      </c>
      <c r="AM11" s="44" t="s">
        <v>1</v>
      </c>
      <c r="AN11" s="44" t="s">
        <v>1</v>
      </c>
      <c r="AO11" s="44" t="s">
        <v>329</v>
      </c>
      <c r="AP11" s="44" t="s">
        <v>162</v>
      </c>
      <c r="AQ11" s="44" t="s">
        <v>583</v>
      </c>
      <c r="AR11" s="44" t="s">
        <v>1</v>
      </c>
      <c r="AS11" s="44" t="s">
        <v>152</v>
      </c>
      <c r="AT11" s="44" t="s">
        <v>153</v>
      </c>
      <c r="AU11" s="44" t="s">
        <v>1643</v>
      </c>
      <c r="AV11" s="44" t="s">
        <v>154</v>
      </c>
      <c r="AW11" s="44">
        <v>7880.9130380799998</v>
      </c>
      <c r="AX11" s="44" t="s">
        <v>1656</v>
      </c>
      <c r="AY11" s="44">
        <v>52648.642215043255</v>
      </c>
      <c r="AZ11" s="44">
        <v>89406441.753702149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"/>
  <sheetViews>
    <sheetView showGridLines="0" workbookViewId="0"/>
  </sheetViews>
  <sheetFormatPr defaultColWidth="12.6328125" defaultRowHeight="15" customHeight="1" x14ac:dyDescent="0.25"/>
  <sheetData>
    <row r="1" spans="1:2" ht="15" customHeight="1" x14ac:dyDescent="0.25">
      <c r="A1" s="55" t="s">
        <v>1634</v>
      </c>
      <c r="B1" s="71" t="s">
        <v>1632</v>
      </c>
    </row>
    <row r="2" spans="1:2" ht="15" customHeight="1" x14ac:dyDescent="0.25">
      <c r="A2" s="54" t="s">
        <v>1656</v>
      </c>
      <c r="B2" s="72">
        <v>2052.5242016826619</v>
      </c>
    </row>
    <row r="3" spans="1:2" ht="15" customHeight="1" x14ac:dyDescent="0.25">
      <c r="A3" s="63" t="s">
        <v>1655</v>
      </c>
      <c r="B3" s="73">
        <v>410.70146905037581</v>
      </c>
    </row>
    <row r="4" spans="1:2" ht="15" customHeight="1" x14ac:dyDescent="0.25">
      <c r="A4" s="63" t="s">
        <v>1654</v>
      </c>
      <c r="B4" s="73">
        <v>2349.9889627609127</v>
      </c>
    </row>
    <row r="5" spans="1:2" ht="15" customHeight="1" x14ac:dyDescent="0.25">
      <c r="A5" s="63" t="s">
        <v>1653</v>
      </c>
      <c r="B5" s="73">
        <v>2882.8912503836382</v>
      </c>
    </row>
    <row r="6" spans="1:2" ht="15" customHeight="1" x14ac:dyDescent="0.25">
      <c r="A6" s="63" t="s">
        <v>1652</v>
      </c>
      <c r="B6" s="73">
        <v>7053.3477448723916</v>
      </c>
    </row>
    <row r="7" spans="1:2" ht="15" customHeight="1" x14ac:dyDescent="0.25">
      <c r="A7" s="63" t="s">
        <v>1651</v>
      </c>
      <c r="B7" s="73">
        <v>8481.4907425187757</v>
      </c>
    </row>
    <row r="8" spans="1:2" ht="15" customHeight="1" x14ac:dyDescent="0.25">
      <c r="A8" s="63" t="s">
        <v>1650</v>
      </c>
      <c r="B8" s="73">
        <v>9465.508176733143</v>
      </c>
    </row>
    <row r="9" spans="1:2" ht="15" customHeight="1" x14ac:dyDescent="0.25">
      <c r="A9" s="63" t="s">
        <v>1649</v>
      </c>
      <c r="B9" s="73">
        <v>3375.1005298019377</v>
      </c>
    </row>
    <row r="10" spans="1:2" ht="15" customHeight="1" x14ac:dyDescent="0.25">
      <c r="A10" s="63" t="s">
        <v>1645</v>
      </c>
      <c r="B10" s="73">
        <v>641.09597585949507</v>
      </c>
    </row>
    <row r="11" spans="1:2" ht="15" customHeight="1" x14ac:dyDescent="0.25">
      <c r="A11" s="63" t="s">
        <v>1644</v>
      </c>
      <c r="B11" s="73">
        <v>4570.6924495940557</v>
      </c>
    </row>
    <row r="12" spans="1:2" ht="15" customHeight="1" x14ac:dyDescent="0.25">
      <c r="A12" s="63" t="s">
        <v>1820</v>
      </c>
      <c r="B12" s="73"/>
    </row>
    <row r="13" spans="1:2" ht="15" customHeight="1" x14ac:dyDescent="0.25">
      <c r="A13" s="67" t="s">
        <v>1633</v>
      </c>
      <c r="B13" s="74">
        <v>41283.34150325739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80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4" width="16" customWidth="1"/>
    <col min="5" max="5" width="12" customWidth="1"/>
    <col min="6" max="6" width="50" customWidth="1"/>
    <col min="7" max="8" width="16" customWidth="1"/>
  </cols>
  <sheetData>
    <row r="1" spans="1:8" ht="12.75" customHeight="1" x14ac:dyDescent="0.3">
      <c r="A1" s="42" t="s">
        <v>92</v>
      </c>
      <c r="B1" s="42" t="s">
        <v>1657</v>
      </c>
      <c r="C1" s="42" t="s">
        <v>1658</v>
      </c>
      <c r="D1" s="42" t="s">
        <v>1659</v>
      </c>
      <c r="E1" s="42" t="s">
        <v>1660</v>
      </c>
      <c r="F1" s="42" t="s">
        <v>1661</v>
      </c>
      <c r="G1" s="42" t="s">
        <v>140</v>
      </c>
      <c r="H1" s="42" t="s">
        <v>141</v>
      </c>
    </row>
    <row r="2" spans="1:8" ht="12.75" customHeight="1" x14ac:dyDescent="0.25">
      <c r="A2" s="43">
        <v>1</v>
      </c>
      <c r="B2" s="43">
        <v>1</v>
      </c>
      <c r="C2" s="44">
        <v>7.4131303181736538E-2</v>
      </c>
      <c r="D2" s="44">
        <v>0.03</v>
      </c>
      <c r="E2" s="44" t="s">
        <v>1662</v>
      </c>
      <c r="F2" s="44" t="s">
        <v>24</v>
      </c>
      <c r="G2" s="44">
        <v>80</v>
      </c>
      <c r="H2" s="44">
        <v>300</v>
      </c>
    </row>
    <row r="3" spans="1:8" ht="12.75" customHeight="1" x14ac:dyDescent="0.25">
      <c r="A3" s="43">
        <v>2</v>
      </c>
      <c r="B3" s="43">
        <v>2</v>
      </c>
      <c r="C3" s="44">
        <v>2.4710439302115486E-2</v>
      </c>
      <c r="D3" s="44">
        <v>0.01</v>
      </c>
      <c r="E3" s="44" t="s">
        <v>1662</v>
      </c>
      <c r="F3" s="44" t="s">
        <v>24</v>
      </c>
      <c r="G3" s="44">
        <v>40</v>
      </c>
      <c r="H3" s="44">
        <v>100</v>
      </c>
    </row>
    <row r="4" spans="1:8" ht="12.75" customHeight="1" x14ac:dyDescent="0.25">
      <c r="A4" s="43">
        <v>3</v>
      </c>
      <c r="B4" s="43">
        <v>3</v>
      </c>
      <c r="C4" s="44">
        <v>0.17297315307189051</v>
      </c>
      <c r="D4" s="44">
        <v>7.0000000000000007E-2</v>
      </c>
      <c r="E4" s="44" t="s">
        <v>1662</v>
      </c>
      <c r="F4" s="44" t="s">
        <v>24</v>
      </c>
      <c r="G4" s="44">
        <v>140</v>
      </c>
      <c r="H4" s="44">
        <v>700</v>
      </c>
    </row>
    <row r="5" spans="1:8" ht="12.75" customHeight="1" x14ac:dyDescent="0.25">
      <c r="A5" s="43">
        <v>4</v>
      </c>
      <c r="B5" s="43">
        <v>4</v>
      </c>
      <c r="C5" s="44">
        <v>0.56834005472973526</v>
      </c>
      <c r="D5" s="44">
        <v>0.23</v>
      </c>
      <c r="E5" s="44" t="s">
        <v>1662</v>
      </c>
      <c r="F5" s="44" t="s">
        <v>24</v>
      </c>
      <c r="G5" s="44">
        <v>240</v>
      </c>
      <c r="H5" s="44">
        <v>2300</v>
      </c>
    </row>
    <row r="6" spans="1:8" ht="12.75" customHeight="1" x14ac:dyDescent="0.25">
      <c r="A6" s="43">
        <v>5</v>
      </c>
      <c r="B6" s="43">
        <v>5</v>
      </c>
      <c r="C6" s="44">
        <v>1.0131279335432422</v>
      </c>
      <c r="D6" s="44">
        <v>0.41</v>
      </c>
      <c r="E6" s="44" t="s">
        <v>1662</v>
      </c>
      <c r="F6" s="44" t="s">
        <v>24</v>
      </c>
      <c r="G6" s="44">
        <v>520</v>
      </c>
      <c r="H6" s="44">
        <v>4100</v>
      </c>
    </row>
    <row r="7" spans="1:8" ht="12.75" customHeight="1" x14ac:dyDescent="0.25">
      <c r="A7" s="43">
        <v>6</v>
      </c>
      <c r="B7" s="43">
        <v>6</v>
      </c>
      <c r="C7" s="44">
        <v>4.9420878616335345E-2</v>
      </c>
      <c r="D7" s="44">
        <v>0.02</v>
      </c>
      <c r="E7" s="44" t="s">
        <v>1662</v>
      </c>
      <c r="F7" s="44" t="s">
        <v>24</v>
      </c>
      <c r="G7" s="44">
        <v>60</v>
      </c>
      <c r="H7" s="44">
        <v>200</v>
      </c>
    </row>
    <row r="8" spans="1:8" ht="12.75" customHeight="1" x14ac:dyDescent="0.25">
      <c r="A8" s="43">
        <v>7</v>
      </c>
      <c r="B8" s="43">
        <v>7</v>
      </c>
      <c r="C8" s="44">
        <v>0.14826263581601426</v>
      </c>
      <c r="D8" s="44">
        <v>0.06</v>
      </c>
      <c r="E8" s="44" t="s">
        <v>1662</v>
      </c>
      <c r="F8" s="44" t="s">
        <v>24</v>
      </c>
      <c r="G8" s="44">
        <v>120</v>
      </c>
      <c r="H8" s="44">
        <v>600</v>
      </c>
    </row>
    <row r="9" spans="1:8" ht="12.75" customHeight="1" x14ac:dyDescent="0.25">
      <c r="A9" s="43">
        <v>8</v>
      </c>
      <c r="B9" s="43">
        <v>8</v>
      </c>
      <c r="C9" s="44">
        <v>0.88957586085508988</v>
      </c>
      <c r="D9" s="44">
        <v>0.36</v>
      </c>
      <c r="E9" s="44" t="s">
        <v>1662</v>
      </c>
      <c r="F9" s="44" t="s">
        <v>24</v>
      </c>
      <c r="G9" s="44">
        <v>320</v>
      </c>
      <c r="H9" s="44">
        <v>3600</v>
      </c>
    </row>
    <row r="10" spans="1:8" ht="12.75" customHeight="1" x14ac:dyDescent="0.25">
      <c r="A10" s="43">
        <v>9</v>
      </c>
      <c r="B10" s="43">
        <v>9</v>
      </c>
      <c r="C10" s="44">
        <v>0.37065648046631827</v>
      </c>
      <c r="D10" s="44">
        <v>0.15</v>
      </c>
      <c r="E10" s="44" t="s">
        <v>1662</v>
      </c>
      <c r="F10" s="44" t="s">
        <v>24</v>
      </c>
      <c r="G10" s="44">
        <v>220</v>
      </c>
      <c r="H10" s="44">
        <v>1500</v>
      </c>
    </row>
    <row r="11" spans="1:8" ht="12.75" customHeight="1" x14ac:dyDescent="0.25">
      <c r="A11" s="43">
        <v>10</v>
      </c>
      <c r="B11" s="43">
        <v>10</v>
      </c>
      <c r="C11" s="44">
        <v>2.471043930277975E-2</v>
      </c>
      <c r="D11" s="44">
        <v>0.01</v>
      </c>
      <c r="E11" s="44" t="s">
        <v>1662</v>
      </c>
      <c r="F11" s="44" t="s">
        <v>24</v>
      </c>
      <c r="G11" s="44">
        <v>40</v>
      </c>
      <c r="H11" s="44">
        <v>100</v>
      </c>
    </row>
    <row r="12" spans="1:8" ht="12.75" customHeight="1" x14ac:dyDescent="0.25">
      <c r="A12" s="43">
        <v>11</v>
      </c>
      <c r="B12" s="43">
        <v>11</v>
      </c>
      <c r="C12" s="44">
        <v>0.19768352917349233</v>
      </c>
      <c r="D12" s="44">
        <v>0.08</v>
      </c>
      <c r="E12" s="44" t="s">
        <v>1662</v>
      </c>
      <c r="F12" s="44" t="s">
        <v>24</v>
      </c>
      <c r="G12" s="44">
        <v>160</v>
      </c>
      <c r="H12" s="44">
        <v>800</v>
      </c>
    </row>
    <row r="13" spans="1:8" ht="12.75" customHeight="1" x14ac:dyDescent="0.25">
      <c r="A13" s="43">
        <v>12</v>
      </c>
      <c r="B13" s="43">
        <v>12</v>
      </c>
      <c r="C13" s="44">
        <v>2.5204646047649293</v>
      </c>
      <c r="D13" s="44">
        <v>1.02</v>
      </c>
      <c r="E13" s="44" t="s">
        <v>1662</v>
      </c>
      <c r="F13" s="44" t="s">
        <v>24</v>
      </c>
      <c r="G13" s="44">
        <v>1000</v>
      </c>
      <c r="H13" s="44">
        <v>10200</v>
      </c>
    </row>
    <row r="14" spans="1:8" ht="12.75" customHeight="1" x14ac:dyDescent="0.25">
      <c r="A14" s="43">
        <v>13</v>
      </c>
      <c r="B14" s="43">
        <v>13</v>
      </c>
      <c r="C14" s="44">
        <v>0.12355215060663312</v>
      </c>
      <c r="D14" s="44">
        <v>0.05</v>
      </c>
      <c r="E14" s="44" t="s">
        <v>1662</v>
      </c>
      <c r="F14" s="44" t="s">
        <v>24</v>
      </c>
      <c r="G14" s="44">
        <v>100</v>
      </c>
      <c r="H14" s="44">
        <v>500</v>
      </c>
    </row>
    <row r="15" spans="1:8" ht="12.75" customHeight="1" x14ac:dyDescent="0.25">
      <c r="A15" s="43">
        <v>14</v>
      </c>
      <c r="B15" s="43">
        <v>14</v>
      </c>
      <c r="C15" s="44">
        <v>2.4710439306691531E-2</v>
      </c>
      <c r="D15" s="44">
        <v>0.01</v>
      </c>
      <c r="E15" s="44" t="s">
        <v>1662</v>
      </c>
      <c r="F15" s="44" t="s">
        <v>24</v>
      </c>
      <c r="G15" s="44">
        <v>40</v>
      </c>
      <c r="H15" s="44">
        <v>100</v>
      </c>
    </row>
    <row r="16" spans="1:8" ht="12.75" customHeight="1" x14ac:dyDescent="0.25">
      <c r="A16" s="43">
        <v>15</v>
      </c>
      <c r="B16" s="43">
        <v>15</v>
      </c>
      <c r="C16" s="44">
        <v>7.4131317906567878E-2</v>
      </c>
      <c r="D16" s="44">
        <v>0.03</v>
      </c>
      <c r="E16" s="44" t="s">
        <v>1662</v>
      </c>
      <c r="F16" s="44" t="s">
        <v>24</v>
      </c>
      <c r="G16" s="44">
        <v>80</v>
      </c>
      <c r="H16" s="44">
        <v>300</v>
      </c>
    </row>
    <row r="17" spans="1:8" ht="12.75" customHeight="1" x14ac:dyDescent="0.25">
      <c r="A17" s="43">
        <v>16</v>
      </c>
      <c r="B17" s="43">
        <v>16</v>
      </c>
      <c r="C17" s="44">
        <v>5.2880338495739645</v>
      </c>
      <c r="D17" s="44">
        <v>2.14</v>
      </c>
      <c r="E17" s="44" t="s">
        <v>1662</v>
      </c>
      <c r="F17" s="44" t="s">
        <v>24</v>
      </c>
      <c r="G17" s="44">
        <v>1380</v>
      </c>
      <c r="H17" s="44">
        <v>21400</v>
      </c>
    </row>
    <row r="18" spans="1:8" ht="12.75" customHeight="1" x14ac:dyDescent="0.25">
      <c r="A18" s="43">
        <v>17</v>
      </c>
      <c r="B18" s="43">
        <v>17</v>
      </c>
      <c r="C18" s="44">
        <v>1.2108114193731618</v>
      </c>
      <c r="D18" s="44">
        <v>0.49</v>
      </c>
      <c r="E18" s="44" t="s">
        <v>1662</v>
      </c>
      <c r="F18" s="44" t="s">
        <v>24</v>
      </c>
      <c r="G18" s="44">
        <v>420</v>
      </c>
      <c r="H18" s="44">
        <v>4900</v>
      </c>
    </row>
    <row r="19" spans="1:8" ht="12.75" customHeight="1" x14ac:dyDescent="0.25">
      <c r="A19" s="43">
        <v>18</v>
      </c>
      <c r="B19" s="43">
        <v>18</v>
      </c>
      <c r="C19" s="44">
        <v>0.32123576026702311</v>
      </c>
      <c r="D19" s="44">
        <v>0.13</v>
      </c>
      <c r="E19" s="44" t="s">
        <v>1662</v>
      </c>
      <c r="F19" s="44" t="s">
        <v>24</v>
      </c>
      <c r="G19" s="44">
        <v>160</v>
      </c>
      <c r="H19" s="44">
        <v>1300</v>
      </c>
    </row>
    <row r="20" spans="1:8" ht="12.75" customHeight="1" x14ac:dyDescent="0.25">
      <c r="A20" s="43">
        <v>19</v>
      </c>
      <c r="B20" s="43">
        <v>19</v>
      </c>
      <c r="C20" s="44">
        <v>0.22239393900114593</v>
      </c>
      <c r="D20" s="44">
        <v>0.09</v>
      </c>
      <c r="E20" s="44" t="s">
        <v>1662</v>
      </c>
      <c r="F20" s="44" t="s">
        <v>24</v>
      </c>
      <c r="G20" s="44">
        <v>160</v>
      </c>
      <c r="H20" s="44">
        <v>900</v>
      </c>
    </row>
    <row r="21" spans="1:8" ht="12.75" customHeight="1" x14ac:dyDescent="0.25">
      <c r="A21" s="43">
        <v>20</v>
      </c>
      <c r="B21" s="43">
        <v>20</v>
      </c>
      <c r="C21" s="44">
        <v>4.9420878610578395E-2</v>
      </c>
      <c r="D21" s="44">
        <v>0.02</v>
      </c>
      <c r="E21" s="44" t="s">
        <v>1662</v>
      </c>
      <c r="F21" s="44" t="s">
        <v>24</v>
      </c>
      <c r="G21" s="44">
        <v>60</v>
      </c>
      <c r="H21" s="44">
        <v>200</v>
      </c>
    </row>
    <row r="22" spans="1:8" ht="12.75" customHeight="1" x14ac:dyDescent="0.25">
      <c r="A22" s="43">
        <v>21</v>
      </c>
      <c r="B22" s="43">
        <v>21</v>
      </c>
      <c r="C22" s="44">
        <v>2.4710439304477316E-2</v>
      </c>
      <c r="D22" s="44">
        <v>0.01</v>
      </c>
      <c r="E22" s="44" t="s">
        <v>1662</v>
      </c>
      <c r="F22" s="44" t="s">
        <v>24</v>
      </c>
      <c r="G22" s="44">
        <v>40</v>
      </c>
      <c r="H22" s="44">
        <v>100</v>
      </c>
    </row>
    <row r="23" spans="1:8" ht="12.75" customHeight="1" x14ac:dyDescent="0.25">
      <c r="A23" s="43">
        <v>22</v>
      </c>
      <c r="B23" s="43">
        <v>22</v>
      </c>
      <c r="C23" s="44">
        <v>0.12355218009194469</v>
      </c>
      <c r="D23" s="44">
        <v>0.05</v>
      </c>
      <c r="E23" s="44" t="s">
        <v>1662</v>
      </c>
      <c r="F23" s="44" t="s">
        <v>24</v>
      </c>
      <c r="G23" s="44">
        <v>120</v>
      </c>
      <c r="H23" s="44">
        <v>500</v>
      </c>
    </row>
    <row r="24" spans="1:8" ht="12.75" customHeight="1" x14ac:dyDescent="0.25">
      <c r="A24" s="43">
        <v>23</v>
      </c>
      <c r="B24" s="43">
        <v>23</v>
      </c>
      <c r="C24" s="44">
        <v>7.4131332633982458E-2</v>
      </c>
      <c r="D24" s="44">
        <v>0.03</v>
      </c>
      <c r="E24" s="44" t="s">
        <v>1662</v>
      </c>
      <c r="F24" s="44" t="s">
        <v>24</v>
      </c>
      <c r="G24" s="44">
        <v>80</v>
      </c>
      <c r="H24" s="44">
        <v>300</v>
      </c>
    </row>
    <row r="25" spans="1:8" ht="12.75" customHeight="1" x14ac:dyDescent="0.25">
      <c r="A25" s="43">
        <v>24</v>
      </c>
      <c r="B25" s="43">
        <v>24</v>
      </c>
      <c r="C25" s="44">
        <v>1.48262617555235</v>
      </c>
      <c r="D25" s="44">
        <v>0.6</v>
      </c>
      <c r="E25" s="44" t="s">
        <v>1662</v>
      </c>
      <c r="F25" s="44" t="s">
        <v>24</v>
      </c>
      <c r="G25" s="44">
        <v>560</v>
      </c>
      <c r="H25" s="44">
        <v>6000</v>
      </c>
    </row>
    <row r="26" spans="1:8" ht="12.75" customHeight="1" x14ac:dyDescent="0.25">
      <c r="A26" s="43">
        <v>25</v>
      </c>
      <c r="B26" s="43">
        <v>25</v>
      </c>
      <c r="C26" s="44">
        <v>3.0640943151700144</v>
      </c>
      <c r="D26" s="44">
        <v>1.24</v>
      </c>
      <c r="E26" s="44" t="s">
        <v>1662</v>
      </c>
      <c r="F26" s="44" t="s">
        <v>24</v>
      </c>
      <c r="G26" s="44">
        <v>660</v>
      </c>
      <c r="H26" s="44">
        <v>12400</v>
      </c>
    </row>
    <row r="27" spans="1:8" ht="12.75" customHeight="1" x14ac:dyDescent="0.25">
      <c r="A27" s="43">
        <v>26</v>
      </c>
      <c r="B27" s="43">
        <v>26</v>
      </c>
      <c r="C27" s="44">
        <v>3.1382247715797709</v>
      </c>
      <c r="D27" s="44">
        <v>1.27</v>
      </c>
      <c r="E27" s="44" t="s">
        <v>1662</v>
      </c>
      <c r="F27" s="44" t="s">
        <v>24</v>
      </c>
      <c r="G27" s="44">
        <v>820</v>
      </c>
      <c r="H27" s="44">
        <v>12700</v>
      </c>
    </row>
    <row r="28" spans="1:8" ht="12.75" customHeight="1" x14ac:dyDescent="0.25">
      <c r="A28" s="43">
        <v>27</v>
      </c>
      <c r="B28" s="43">
        <v>27</v>
      </c>
      <c r="C28" s="44">
        <v>4.2501961537350263</v>
      </c>
      <c r="D28" s="44">
        <v>1.72</v>
      </c>
      <c r="E28" s="44" t="s">
        <v>1662</v>
      </c>
      <c r="F28" s="44" t="s">
        <v>24</v>
      </c>
      <c r="G28" s="44">
        <v>1080</v>
      </c>
      <c r="H28" s="44">
        <v>17200</v>
      </c>
    </row>
    <row r="29" spans="1:8" ht="12.75" customHeight="1" x14ac:dyDescent="0.25">
      <c r="A29" s="43">
        <v>28</v>
      </c>
      <c r="B29" s="43">
        <v>28</v>
      </c>
      <c r="C29" s="44">
        <v>7.4131332647046341E-2</v>
      </c>
      <c r="D29" s="44">
        <v>0.03</v>
      </c>
      <c r="E29" s="44" t="s">
        <v>1662</v>
      </c>
      <c r="F29" s="44" t="s">
        <v>24</v>
      </c>
      <c r="G29" s="44">
        <v>80</v>
      </c>
      <c r="H29" s="44">
        <v>300</v>
      </c>
    </row>
    <row r="30" spans="1:8" ht="12.75" customHeight="1" x14ac:dyDescent="0.25">
      <c r="A30" s="43">
        <v>29</v>
      </c>
      <c r="B30" s="43">
        <v>29</v>
      </c>
      <c r="C30" s="44">
        <v>1.1861011311590315</v>
      </c>
      <c r="D30" s="44">
        <v>0.48</v>
      </c>
      <c r="E30" s="44" t="s">
        <v>1662</v>
      </c>
      <c r="F30" s="44" t="s">
        <v>24</v>
      </c>
      <c r="G30" s="44">
        <v>460</v>
      </c>
      <c r="H30" s="44">
        <v>4800</v>
      </c>
    </row>
    <row r="31" spans="1:8" ht="12.75" customHeight="1" x14ac:dyDescent="0.25">
      <c r="A31" s="43">
        <v>30</v>
      </c>
      <c r="B31" s="43">
        <v>30</v>
      </c>
      <c r="C31" s="44">
        <v>1.7791514627334888</v>
      </c>
      <c r="D31" s="44">
        <v>0.72</v>
      </c>
      <c r="E31" s="44" t="s">
        <v>1663</v>
      </c>
      <c r="F31" s="44" t="s">
        <v>16</v>
      </c>
      <c r="G31" s="44">
        <v>500</v>
      </c>
      <c r="H31" s="44">
        <v>7200</v>
      </c>
    </row>
    <row r="32" spans="1:8" ht="12.75" customHeight="1" x14ac:dyDescent="0.25">
      <c r="A32" s="43">
        <v>31</v>
      </c>
      <c r="B32" s="43">
        <v>31</v>
      </c>
      <c r="C32" s="44">
        <v>0.39536701414887226</v>
      </c>
      <c r="D32" s="44">
        <v>0.16</v>
      </c>
      <c r="E32" s="44" t="s">
        <v>1662</v>
      </c>
      <c r="F32" s="44" t="s">
        <v>24</v>
      </c>
      <c r="G32" s="44">
        <v>240</v>
      </c>
      <c r="H32" s="44">
        <v>1600</v>
      </c>
    </row>
    <row r="33" spans="1:8" ht="12.75" customHeight="1" x14ac:dyDescent="0.25">
      <c r="A33" s="43">
        <v>32</v>
      </c>
      <c r="B33" s="43">
        <v>32</v>
      </c>
      <c r="C33" s="44">
        <v>4.9420878606445187E-2</v>
      </c>
      <c r="D33" s="44">
        <v>0.02</v>
      </c>
      <c r="E33" s="44" t="s">
        <v>1663</v>
      </c>
      <c r="F33" s="44" t="s">
        <v>16</v>
      </c>
      <c r="G33" s="44">
        <v>60</v>
      </c>
      <c r="H33" s="44">
        <v>200</v>
      </c>
    </row>
    <row r="34" spans="1:8" ht="12.75" customHeight="1" x14ac:dyDescent="0.25">
      <c r="A34" s="43">
        <v>33</v>
      </c>
      <c r="B34" s="43">
        <v>33</v>
      </c>
      <c r="C34" s="44">
        <v>0.22239395374870985</v>
      </c>
      <c r="D34" s="44">
        <v>0.09</v>
      </c>
      <c r="E34" s="44" t="s">
        <v>1662</v>
      </c>
      <c r="F34" s="44" t="s">
        <v>24</v>
      </c>
      <c r="G34" s="44">
        <v>160</v>
      </c>
      <c r="H34" s="44">
        <v>900</v>
      </c>
    </row>
    <row r="35" spans="1:8" ht="12.75" customHeight="1" x14ac:dyDescent="0.25">
      <c r="A35" s="43">
        <v>34</v>
      </c>
      <c r="B35" s="43">
        <v>34</v>
      </c>
      <c r="C35" s="44">
        <v>7.4131334339814448E-2</v>
      </c>
      <c r="D35" s="44">
        <v>0.03</v>
      </c>
      <c r="E35" s="44" t="s">
        <v>1662</v>
      </c>
      <c r="F35" s="44" t="s">
        <v>24</v>
      </c>
      <c r="G35" s="44">
        <v>80</v>
      </c>
      <c r="H35" s="44">
        <v>300</v>
      </c>
    </row>
    <row r="36" spans="1:8" ht="12.75" customHeight="1" x14ac:dyDescent="0.25">
      <c r="A36" s="43">
        <v>35</v>
      </c>
      <c r="B36" s="43">
        <v>35</v>
      </c>
      <c r="C36" s="44">
        <v>0.27181481591556106</v>
      </c>
      <c r="D36" s="44">
        <v>0.11</v>
      </c>
      <c r="E36" s="44" t="s">
        <v>1663</v>
      </c>
      <c r="F36" s="44" t="s">
        <v>16</v>
      </c>
      <c r="G36" s="44">
        <v>160</v>
      </c>
      <c r="H36" s="44">
        <v>1100</v>
      </c>
    </row>
    <row r="37" spans="1:8" ht="12.75" customHeight="1" x14ac:dyDescent="0.25">
      <c r="A37" s="43">
        <v>36</v>
      </c>
      <c r="B37" s="43">
        <v>36</v>
      </c>
      <c r="C37" s="44">
        <v>0.56834009098766924</v>
      </c>
      <c r="D37" s="44">
        <v>0.23</v>
      </c>
      <c r="E37" s="44" t="s">
        <v>1662</v>
      </c>
      <c r="F37" s="44" t="s">
        <v>24</v>
      </c>
      <c r="G37" s="44">
        <v>280</v>
      </c>
      <c r="H37" s="44">
        <v>2300</v>
      </c>
    </row>
    <row r="38" spans="1:8" ht="12.75" customHeight="1" x14ac:dyDescent="0.25">
      <c r="A38" s="43">
        <v>37</v>
      </c>
      <c r="B38" s="43">
        <v>37</v>
      </c>
      <c r="C38" s="44">
        <v>2.4710439314588901E-2</v>
      </c>
      <c r="D38" s="44">
        <v>0.01</v>
      </c>
      <c r="E38" s="44" t="s">
        <v>1662</v>
      </c>
      <c r="F38" s="44" t="s">
        <v>24</v>
      </c>
      <c r="G38" s="44">
        <v>40</v>
      </c>
      <c r="H38" s="44">
        <v>100</v>
      </c>
    </row>
    <row r="39" spans="1:8" ht="12.75" customHeight="1" x14ac:dyDescent="0.25">
      <c r="A39" s="43">
        <v>38</v>
      </c>
      <c r="B39" s="43">
        <v>38</v>
      </c>
      <c r="C39" s="44">
        <v>0.34594612578895345</v>
      </c>
      <c r="D39" s="44">
        <v>0.14000000000000001</v>
      </c>
      <c r="E39" s="44" t="s">
        <v>1663</v>
      </c>
      <c r="F39" s="44" t="s">
        <v>16</v>
      </c>
      <c r="G39" s="44">
        <v>200</v>
      </c>
      <c r="H39" s="44">
        <v>1400</v>
      </c>
    </row>
    <row r="40" spans="1:8" ht="12.75" customHeight="1" x14ac:dyDescent="0.25">
      <c r="A40" s="43">
        <v>39</v>
      </c>
      <c r="B40" s="43">
        <v>39</v>
      </c>
      <c r="C40" s="44">
        <v>0.27181473802239603</v>
      </c>
      <c r="D40" s="44">
        <v>0.11</v>
      </c>
      <c r="E40" s="44" t="s">
        <v>1662</v>
      </c>
      <c r="F40" s="44" t="s">
        <v>24</v>
      </c>
      <c r="G40" s="44">
        <v>160</v>
      </c>
      <c r="H40" s="44">
        <v>1100</v>
      </c>
    </row>
    <row r="41" spans="1:8" ht="12.75" customHeight="1" x14ac:dyDescent="0.25">
      <c r="A41" s="43">
        <v>40</v>
      </c>
      <c r="B41" s="43">
        <v>40</v>
      </c>
      <c r="C41" s="44">
        <v>9.8841819528086683E-2</v>
      </c>
      <c r="D41" s="44">
        <v>0.04</v>
      </c>
      <c r="E41" s="44" t="s">
        <v>1662</v>
      </c>
      <c r="F41" s="44" t="s">
        <v>24</v>
      </c>
      <c r="G41" s="44">
        <v>100</v>
      </c>
      <c r="H41" s="44">
        <v>400</v>
      </c>
    </row>
    <row r="42" spans="1:8" ht="12.75" customHeight="1" x14ac:dyDescent="0.25">
      <c r="A42" s="43">
        <v>41</v>
      </c>
      <c r="B42" s="43">
        <v>41</v>
      </c>
      <c r="C42" s="44">
        <v>2.3474921802989561</v>
      </c>
      <c r="D42" s="44">
        <v>0.95</v>
      </c>
      <c r="E42" s="44" t="s">
        <v>1663</v>
      </c>
      <c r="F42" s="44" t="s">
        <v>16</v>
      </c>
      <c r="G42" s="44">
        <v>760</v>
      </c>
      <c r="H42" s="44">
        <v>9500</v>
      </c>
    </row>
    <row r="43" spans="1:8" ht="12.75" customHeight="1" x14ac:dyDescent="0.25">
      <c r="A43" s="43">
        <v>42</v>
      </c>
      <c r="B43" s="43">
        <v>42</v>
      </c>
      <c r="C43" s="44">
        <v>0.19768352026732527</v>
      </c>
      <c r="D43" s="44">
        <v>0.08</v>
      </c>
      <c r="E43" s="44" t="s">
        <v>1663</v>
      </c>
      <c r="F43" s="44" t="s">
        <v>16</v>
      </c>
      <c r="G43" s="44">
        <v>180</v>
      </c>
      <c r="H43" s="44">
        <v>800</v>
      </c>
    </row>
    <row r="44" spans="1:8" ht="12.75" customHeight="1" x14ac:dyDescent="0.25">
      <c r="A44" s="43">
        <v>43</v>
      </c>
      <c r="B44" s="43">
        <v>43</v>
      </c>
      <c r="C44" s="44">
        <v>2.4710439310529506E-2</v>
      </c>
      <c r="D44" s="44">
        <v>0.01</v>
      </c>
      <c r="E44" s="44" t="s">
        <v>1663</v>
      </c>
      <c r="F44" s="44" t="s">
        <v>16</v>
      </c>
      <c r="G44" s="44">
        <v>40</v>
      </c>
      <c r="H44" s="44">
        <v>100</v>
      </c>
    </row>
    <row r="45" spans="1:8" ht="12.75" customHeight="1" x14ac:dyDescent="0.25">
      <c r="A45" s="43">
        <v>44</v>
      </c>
      <c r="B45" s="43">
        <v>44</v>
      </c>
      <c r="C45" s="44">
        <v>2.1992285410327455</v>
      </c>
      <c r="D45" s="44">
        <v>0.89</v>
      </c>
      <c r="E45" s="44" t="s">
        <v>1663</v>
      </c>
      <c r="F45" s="44" t="s">
        <v>16</v>
      </c>
      <c r="G45" s="44">
        <v>580</v>
      </c>
      <c r="H45" s="44">
        <v>8900</v>
      </c>
    </row>
    <row r="46" spans="1:8" ht="12.75" customHeight="1" x14ac:dyDescent="0.25">
      <c r="A46" s="43">
        <v>45</v>
      </c>
      <c r="B46" s="43">
        <v>45</v>
      </c>
      <c r="C46" s="44">
        <v>1.359074185965494</v>
      </c>
      <c r="D46" s="44">
        <v>0.55000000000000004</v>
      </c>
      <c r="E46" s="44" t="s">
        <v>1663</v>
      </c>
      <c r="F46" s="44" t="s">
        <v>16</v>
      </c>
      <c r="G46" s="44">
        <v>520</v>
      </c>
      <c r="H46" s="44">
        <v>5500</v>
      </c>
    </row>
    <row r="47" spans="1:8" ht="12.75" customHeight="1" x14ac:dyDescent="0.25">
      <c r="A47" s="43">
        <v>46</v>
      </c>
      <c r="B47" s="43">
        <v>46</v>
      </c>
      <c r="C47" s="44">
        <v>1.2108115242399056</v>
      </c>
      <c r="D47" s="44">
        <v>0.49</v>
      </c>
      <c r="E47" s="44" t="s">
        <v>1663</v>
      </c>
      <c r="F47" s="44" t="s">
        <v>16</v>
      </c>
      <c r="G47" s="44">
        <v>360</v>
      </c>
      <c r="H47" s="44">
        <v>4900</v>
      </c>
    </row>
    <row r="48" spans="1:8" ht="12.75" customHeight="1" x14ac:dyDescent="0.25">
      <c r="A48" s="43">
        <v>47</v>
      </c>
      <c r="B48" s="43">
        <v>47</v>
      </c>
      <c r="C48" s="44">
        <v>1.0625488789714772</v>
      </c>
      <c r="D48" s="44">
        <v>0.43</v>
      </c>
      <c r="E48" s="44" t="s">
        <v>1663</v>
      </c>
      <c r="F48" s="44" t="s">
        <v>16</v>
      </c>
      <c r="G48" s="44">
        <v>480</v>
      </c>
      <c r="H48" s="44">
        <v>4300</v>
      </c>
    </row>
    <row r="49" spans="1:8" ht="12.75" customHeight="1" x14ac:dyDescent="0.25">
      <c r="A49" s="43">
        <v>48</v>
      </c>
      <c r="B49" s="43">
        <v>48</v>
      </c>
      <c r="C49" s="44">
        <v>2.4710439300270306E-2</v>
      </c>
      <c r="D49" s="44">
        <v>0.01</v>
      </c>
      <c r="E49" s="44" t="s">
        <v>1663</v>
      </c>
      <c r="F49" s="44" t="s">
        <v>16</v>
      </c>
      <c r="G49" s="44">
        <v>40</v>
      </c>
      <c r="H49" s="44">
        <v>100</v>
      </c>
    </row>
    <row r="50" spans="1:8" ht="12.75" customHeight="1" x14ac:dyDescent="0.25">
      <c r="A50" s="43">
        <v>49</v>
      </c>
      <c r="B50" s="43">
        <v>49</v>
      </c>
      <c r="C50" s="44">
        <v>2.4710439306691531E-2</v>
      </c>
      <c r="D50" s="44">
        <v>0.01</v>
      </c>
      <c r="E50" s="44" t="s">
        <v>1663</v>
      </c>
      <c r="F50" s="44" t="s">
        <v>16</v>
      </c>
      <c r="G50" s="44">
        <v>40</v>
      </c>
      <c r="H50" s="44">
        <v>100</v>
      </c>
    </row>
    <row r="51" spans="1:8" ht="12.75" customHeight="1" x14ac:dyDescent="0.25">
      <c r="A51" s="43">
        <v>50</v>
      </c>
      <c r="B51" s="43">
        <v>50</v>
      </c>
      <c r="C51" s="44">
        <v>7.4131301493618296E-2</v>
      </c>
      <c r="D51" s="44">
        <v>0.03</v>
      </c>
      <c r="E51" s="44" t="s">
        <v>1663</v>
      </c>
      <c r="F51" s="44" t="s">
        <v>16</v>
      </c>
      <c r="G51" s="44">
        <v>80</v>
      </c>
      <c r="H51" s="44">
        <v>300</v>
      </c>
    </row>
    <row r="52" spans="1:8" ht="12.75" customHeight="1" x14ac:dyDescent="0.25">
      <c r="A52" s="43">
        <v>51</v>
      </c>
      <c r="B52" s="43">
        <v>51</v>
      </c>
      <c r="C52" s="44">
        <v>0.17297309572207345</v>
      </c>
      <c r="D52" s="44">
        <v>7.0000000000000007E-2</v>
      </c>
      <c r="E52" s="44" t="s">
        <v>1663</v>
      </c>
      <c r="F52" s="44" t="s">
        <v>16</v>
      </c>
      <c r="G52" s="44">
        <v>120</v>
      </c>
      <c r="H52" s="44">
        <v>700</v>
      </c>
    </row>
    <row r="53" spans="1:8" ht="12.75" customHeight="1" x14ac:dyDescent="0.25">
      <c r="A53" s="43">
        <v>52</v>
      </c>
      <c r="B53" s="43">
        <v>52</v>
      </c>
      <c r="C53" s="44">
        <v>0.1976835636810147</v>
      </c>
      <c r="D53" s="44">
        <v>0.08</v>
      </c>
      <c r="E53" s="44" t="s">
        <v>1663</v>
      </c>
      <c r="F53" s="44" t="s">
        <v>16</v>
      </c>
      <c r="G53" s="44">
        <v>120</v>
      </c>
      <c r="H53" s="44">
        <v>800</v>
      </c>
    </row>
    <row r="54" spans="1:8" ht="12.75" customHeight="1" x14ac:dyDescent="0.25">
      <c r="A54" s="43">
        <v>53</v>
      </c>
      <c r="B54" s="43">
        <v>53</v>
      </c>
      <c r="C54" s="44">
        <v>0.17297307094455405</v>
      </c>
      <c r="D54" s="44">
        <v>7.0000000000000007E-2</v>
      </c>
      <c r="E54" s="44" t="s">
        <v>1663</v>
      </c>
      <c r="F54" s="44" t="s">
        <v>16</v>
      </c>
      <c r="G54" s="44">
        <v>140</v>
      </c>
      <c r="H54" s="44">
        <v>700</v>
      </c>
    </row>
    <row r="55" spans="1:8" ht="12.75" customHeight="1" x14ac:dyDescent="0.25">
      <c r="A55" s="43">
        <v>54</v>
      </c>
      <c r="B55" s="43">
        <v>54</v>
      </c>
      <c r="C55" s="44">
        <v>0.76602362175834937</v>
      </c>
      <c r="D55" s="44">
        <v>0.31</v>
      </c>
      <c r="E55" s="44" t="s">
        <v>1663</v>
      </c>
      <c r="F55" s="44" t="s">
        <v>16</v>
      </c>
      <c r="G55" s="44">
        <v>320</v>
      </c>
      <c r="H55" s="44">
        <v>3100</v>
      </c>
    </row>
    <row r="56" spans="1:8" ht="12.75" customHeight="1" x14ac:dyDescent="0.25">
      <c r="A56" s="43">
        <v>55</v>
      </c>
      <c r="B56" s="43">
        <v>55</v>
      </c>
      <c r="C56" s="44">
        <v>0.5683400728307294</v>
      </c>
      <c r="D56" s="44">
        <v>0.23</v>
      </c>
      <c r="E56" s="44" t="s">
        <v>1663</v>
      </c>
      <c r="F56" s="44" t="s">
        <v>16</v>
      </c>
      <c r="G56" s="44">
        <v>340</v>
      </c>
      <c r="H56" s="44">
        <v>2300</v>
      </c>
    </row>
    <row r="57" spans="1:8" ht="12.75" customHeight="1" x14ac:dyDescent="0.25">
      <c r="A57" s="43">
        <v>56</v>
      </c>
      <c r="B57" s="43">
        <v>56</v>
      </c>
      <c r="C57" s="44">
        <v>7.4131317913948599E-2</v>
      </c>
      <c r="D57" s="44">
        <v>0.03</v>
      </c>
      <c r="E57" s="44" t="s">
        <v>1663</v>
      </c>
      <c r="F57" s="44" t="s">
        <v>16</v>
      </c>
      <c r="G57" s="44">
        <v>80</v>
      </c>
      <c r="H57" s="44">
        <v>300</v>
      </c>
    </row>
    <row r="58" spans="1:8" ht="12.75" customHeight="1" x14ac:dyDescent="0.25">
      <c r="A58" s="43">
        <v>57</v>
      </c>
      <c r="B58" s="43">
        <v>57</v>
      </c>
      <c r="C58" s="44">
        <v>4.9420878608216555E-2</v>
      </c>
      <c r="D58" s="44">
        <v>0.02</v>
      </c>
      <c r="E58" s="44" t="s">
        <v>1663</v>
      </c>
      <c r="F58" s="44" t="s">
        <v>16</v>
      </c>
      <c r="G58" s="44">
        <v>60</v>
      </c>
      <c r="H58" s="44">
        <v>200</v>
      </c>
    </row>
    <row r="59" spans="1:8" ht="12.75" customHeight="1" x14ac:dyDescent="0.25">
      <c r="A59" s="43">
        <v>58</v>
      </c>
      <c r="B59" s="43">
        <v>58</v>
      </c>
      <c r="C59" s="44">
        <v>4.9420878604673812E-2</v>
      </c>
      <c r="D59" s="44">
        <v>0.02</v>
      </c>
      <c r="E59" s="44" t="s">
        <v>1663</v>
      </c>
      <c r="F59" s="44" t="s">
        <v>16</v>
      </c>
      <c r="G59" s="44">
        <v>60</v>
      </c>
      <c r="H59" s="44">
        <v>200</v>
      </c>
    </row>
    <row r="60" spans="1:8" ht="12.75" customHeight="1" x14ac:dyDescent="0.25">
      <c r="A60" s="43">
        <v>59</v>
      </c>
      <c r="B60" s="43">
        <v>59</v>
      </c>
      <c r="C60" s="44">
        <v>0.22239409395419277</v>
      </c>
      <c r="D60" s="44">
        <v>0.09</v>
      </c>
      <c r="E60" s="44" t="s">
        <v>1663</v>
      </c>
      <c r="F60" s="44" t="s">
        <v>16</v>
      </c>
      <c r="G60" s="44">
        <v>140</v>
      </c>
      <c r="H60" s="44">
        <v>900</v>
      </c>
    </row>
    <row r="61" spans="1:8" ht="12.75" customHeight="1" x14ac:dyDescent="0.25">
      <c r="A61" s="43">
        <v>60</v>
      </c>
      <c r="B61" s="43">
        <v>60</v>
      </c>
      <c r="C61" s="44">
        <v>0.69189228249522572</v>
      </c>
      <c r="D61" s="44">
        <v>0.28000000000000003</v>
      </c>
      <c r="E61" s="44" t="s">
        <v>1663</v>
      </c>
      <c r="F61" s="44" t="s">
        <v>16</v>
      </c>
      <c r="G61" s="44">
        <v>360</v>
      </c>
      <c r="H61" s="44">
        <v>2800</v>
      </c>
    </row>
    <row r="62" spans="1:8" ht="12.75" customHeight="1" x14ac:dyDescent="0.25">
      <c r="A62" s="43">
        <v>61</v>
      </c>
      <c r="B62" s="43">
        <v>61</v>
      </c>
      <c r="C62" s="44">
        <v>0.24710440780495815</v>
      </c>
      <c r="D62" s="44">
        <v>0.1</v>
      </c>
      <c r="E62" s="44" t="s">
        <v>1663</v>
      </c>
      <c r="F62" s="44" t="s">
        <v>16</v>
      </c>
      <c r="G62" s="44">
        <v>160</v>
      </c>
      <c r="H62" s="44">
        <v>1000</v>
      </c>
    </row>
    <row r="63" spans="1:8" ht="12.75" customHeight="1" x14ac:dyDescent="0.25">
      <c r="A63" s="43">
        <v>62</v>
      </c>
      <c r="B63" s="43">
        <v>62</v>
      </c>
      <c r="C63" s="44">
        <v>9.884175721156184E-2</v>
      </c>
      <c r="D63" s="44">
        <v>0.04</v>
      </c>
      <c r="E63" s="44" t="s">
        <v>1663</v>
      </c>
      <c r="F63" s="44" t="s">
        <v>16</v>
      </c>
      <c r="G63" s="44">
        <v>80</v>
      </c>
      <c r="H63" s="44">
        <v>400</v>
      </c>
    </row>
    <row r="64" spans="1:8" ht="12.75" customHeight="1" x14ac:dyDescent="0.25">
      <c r="A64" s="43">
        <v>63</v>
      </c>
      <c r="B64" s="43">
        <v>63</v>
      </c>
      <c r="C64" s="44">
        <v>0.14826263583852542</v>
      </c>
      <c r="D64" s="44">
        <v>0.06</v>
      </c>
      <c r="E64" s="44" t="s">
        <v>1663</v>
      </c>
      <c r="F64" s="44" t="s">
        <v>16</v>
      </c>
      <c r="G64" s="44">
        <v>120</v>
      </c>
      <c r="H64" s="44">
        <v>600</v>
      </c>
    </row>
    <row r="65" spans="1:8" ht="12.75" customHeight="1" x14ac:dyDescent="0.25">
      <c r="A65" s="43">
        <v>64</v>
      </c>
      <c r="B65" s="43">
        <v>64</v>
      </c>
      <c r="C65" s="44">
        <v>9.88417572171712E-2</v>
      </c>
      <c r="D65" s="44">
        <v>0.04</v>
      </c>
      <c r="E65" s="44" t="s">
        <v>1663</v>
      </c>
      <c r="F65" s="44" t="s">
        <v>16</v>
      </c>
      <c r="G65" s="44">
        <v>80</v>
      </c>
      <c r="H65" s="44">
        <v>400</v>
      </c>
    </row>
    <row r="66" spans="1:8" ht="12.75" customHeight="1" x14ac:dyDescent="0.25">
      <c r="A66" s="43">
        <v>65</v>
      </c>
      <c r="B66" s="43">
        <v>65</v>
      </c>
      <c r="C66" s="44">
        <v>0.61776095559030553</v>
      </c>
      <c r="D66" s="44">
        <v>0.25</v>
      </c>
      <c r="E66" s="44" t="s">
        <v>1663</v>
      </c>
      <c r="F66" s="44" t="s">
        <v>16</v>
      </c>
      <c r="G66" s="44">
        <v>320</v>
      </c>
      <c r="H66" s="44">
        <v>2500</v>
      </c>
    </row>
    <row r="67" spans="1:8" ht="12.75" customHeight="1" x14ac:dyDescent="0.25">
      <c r="A67" s="43">
        <v>66</v>
      </c>
      <c r="B67" s="43">
        <v>66</v>
      </c>
      <c r="C67" s="44">
        <v>7.4131303172584442E-2</v>
      </c>
      <c r="D67" s="44">
        <v>0.03</v>
      </c>
      <c r="E67" s="44" t="s">
        <v>1663</v>
      </c>
      <c r="F67" s="44" t="s">
        <v>16</v>
      </c>
      <c r="G67" s="44">
        <v>80</v>
      </c>
      <c r="H67" s="44">
        <v>300</v>
      </c>
    </row>
    <row r="68" spans="1:8" ht="12.75" customHeight="1" x14ac:dyDescent="0.25">
      <c r="A68" s="43">
        <v>67</v>
      </c>
      <c r="B68" s="43">
        <v>67</v>
      </c>
      <c r="C68" s="44">
        <v>0.19768335783399263</v>
      </c>
      <c r="D68" s="44">
        <v>0.08</v>
      </c>
      <c r="E68" s="44" t="s">
        <v>1663</v>
      </c>
      <c r="F68" s="44" t="s">
        <v>16</v>
      </c>
      <c r="G68" s="44">
        <v>140</v>
      </c>
      <c r="H68" s="44">
        <v>800</v>
      </c>
    </row>
    <row r="69" spans="1:8" ht="12.75" customHeight="1" x14ac:dyDescent="0.25">
      <c r="A69" s="43">
        <v>68</v>
      </c>
      <c r="B69" s="43">
        <v>68</v>
      </c>
      <c r="C69" s="44">
        <v>0.14826257680767566</v>
      </c>
      <c r="D69" s="44">
        <v>0.06</v>
      </c>
      <c r="E69" s="44" t="s">
        <v>1663</v>
      </c>
      <c r="F69" s="44" t="s">
        <v>16</v>
      </c>
      <c r="G69" s="44">
        <v>120</v>
      </c>
      <c r="H69" s="44">
        <v>600</v>
      </c>
    </row>
    <row r="70" spans="1:8" ht="12.75" customHeight="1" x14ac:dyDescent="0.25">
      <c r="A70" s="43">
        <v>69</v>
      </c>
      <c r="B70" s="43">
        <v>69</v>
      </c>
      <c r="C70" s="44">
        <v>0.24710428400755352</v>
      </c>
      <c r="D70" s="44">
        <v>0.1</v>
      </c>
      <c r="E70" s="44" t="s">
        <v>1663</v>
      </c>
      <c r="F70" s="44" t="s">
        <v>16</v>
      </c>
      <c r="G70" s="44">
        <v>180</v>
      </c>
      <c r="H70" s="44">
        <v>1000</v>
      </c>
    </row>
    <row r="71" spans="1:8" ht="12.75" customHeight="1" x14ac:dyDescent="0.25">
      <c r="A71" s="43">
        <v>70</v>
      </c>
      <c r="B71" s="43">
        <v>70</v>
      </c>
      <c r="C71" s="44">
        <v>0.3459461576633302</v>
      </c>
      <c r="D71" s="44">
        <v>0.14000000000000001</v>
      </c>
      <c r="E71" s="44" t="s">
        <v>1663</v>
      </c>
      <c r="F71" s="44" t="s">
        <v>16</v>
      </c>
      <c r="G71" s="44">
        <v>160</v>
      </c>
      <c r="H71" s="44">
        <v>1400</v>
      </c>
    </row>
    <row r="72" spans="1:8" ht="12.75" customHeight="1" x14ac:dyDescent="0.25">
      <c r="A72" s="43">
        <v>71</v>
      </c>
      <c r="B72" s="43">
        <v>71</v>
      </c>
      <c r="C72" s="44">
        <v>0.17297307839369319</v>
      </c>
      <c r="D72" s="44">
        <v>7.0000000000000007E-2</v>
      </c>
      <c r="E72" s="44" t="s">
        <v>1663</v>
      </c>
      <c r="F72" s="44" t="s">
        <v>16</v>
      </c>
      <c r="G72" s="44">
        <v>140</v>
      </c>
      <c r="H72" s="44">
        <v>700</v>
      </c>
    </row>
    <row r="73" spans="1:8" ht="12.75" customHeight="1" x14ac:dyDescent="0.25">
      <c r="A73" s="43">
        <v>72</v>
      </c>
      <c r="B73" s="43">
        <v>72</v>
      </c>
      <c r="C73" s="44">
        <v>6.8200811150467544</v>
      </c>
      <c r="D73" s="44">
        <v>2.76</v>
      </c>
      <c r="E73" s="44" t="s">
        <v>1663</v>
      </c>
      <c r="F73" s="44" t="s">
        <v>16</v>
      </c>
      <c r="G73" s="44">
        <v>1380</v>
      </c>
      <c r="H73" s="44">
        <v>27600</v>
      </c>
    </row>
    <row r="74" spans="1:8" ht="12.75" customHeight="1" x14ac:dyDescent="0.25">
      <c r="A74" s="43">
        <v>73</v>
      </c>
      <c r="B74" s="43">
        <v>73</v>
      </c>
      <c r="C74" s="44">
        <v>7.4131334307929744E-2</v>
      </c>
      <c r="D74" s="44">
        <v>0.03</v>
      </c>
      <c r="E74" s="44" t="s">
        <v>1663</v>
      </c>
      <c r="F74" s="44" t="s">
        <v>16</v>
      </c>
      <c r="G74" s="44">
        <v>80</v>
      </c>
      <c r="H74" s="44">
        <v>300</v>
      </c>
    </row>
    <row r="75" spans="1:8" ht="12.75" customHeight="1" x14ac:dyDescent="0.25">
      <c r="A75" s="43">
        <v>74</v>
      </c>
      <c r="B75" s="43">
        <v>74</v>
      </c>
      <c r="C75" s="44">
        <v>0.14826263582922572</v>
      </c>
      <c r="D75" s="44">
        <v>0.06</v>
      </c>
      <c r="E75" s="44" t="s">
        <v>1663</v>
      </c>
      <c r="F75" s="44" t="s">
        <v>16</v>
      </c>
      <c r="G75" s="44">
        <v>100</v>
      </c>
      <c r="H75" s="44">
        <v>600</v>
      </c>
    </row>
    <row r="76" spans="1:8" ht="12.75" customHeight="1" x14ac:dyDescent="0.25">
      <c r="A76" s="43">
        <v>75</v>
      </c>
      <c r="B76" s="43">
        <v>75</v>
      </c>
      <c r="C76" s="44">
        <v>9.8841757218204485E-2</v>
      </c>
      <c r="D76" s="44">
        <v>0.04</v>
      </c>
      <c r="E76" s="44" t="s">
        <v>1663</v>
      </c>
      <c r="F76" s="44" t="s">
        <v>16</v>
      </c>
      <c r="G76" s="44">
        <v>80</v>
      </c>
      <c r="H76" s="44">
        <v>400</v>
      </c>
    </row>
    <row r="77" spans="1:8" ht="12.75" customHeight="1" x14ac:dyDescent="0.25">
      <c r="A77" s="43">
        <v>76</v>
      </c>
      <c r="B77" s="43">
        <v>76</v>
      </c>
      <c r="C77" s="44">
        <v>0.22239395374332196</v>
      </c>
      <c r="D77" s="44">
        <v>0.09</v>
      </c>
      <c r="E77" s="44" t="s">
        <v>1663</v>
      </c>
      <c r="F77" s="44" t="s">
        <v>16</v>
      </c>
      <c r="G77" s="44">
        <v>140</v>
      </c>
      <c r="H77" s="44">
        <v>900</v>
      </c>
    </row>
    <row r="78" spans="1:8" ht="12.75" customHeight="1" x14ac:dyDescent="0.25">
      <c r="A78" s="43">
        <v>77</v>
      </c>
      <c r="B78" s="43">
        <v>77</v>
      </c>
      <c r="C78" s="44">
        <v>2.4710439307503412E-2</v>
      </c>
      <c r="D78" s="44">
        <v>0.01</v>
      </c>
      <c r="E78" s="44" t="s">
        <v>1663</v>
      </c>
      <c r="F78" s="44" t="s">
        <v>16</v>
      </c>
      <c r="G78" s="44">
        <v>40</v>
      </c>
      <c r="H78" s="44">
        <v>100</v>
      </c>
    </row>
    <row r="79" spans="1:8" ht="12.75" customHeight="1" x14ac:dyDescent="0.25">
      <c r="A79" s="43">
        <v>78</v>
      </c>
      <c r="B79" s="43">
        <v>78</v>
      </c>
      <c r="C79" s="44">
        <v>0.29652521264339643</v>
      </c>
      <c r="D79" s="44">
        <v>0.12</v>
      </c>
      <c r="E79" s="44" t="s">
        <v>1663</v>
      </c>
      <c r="F79" s="44" t="s">
        <v>16</v>
      </c>
      <c r="G79" s="44">
        <v>180</v>
      </c>
      <c r="H79" s="44">
        <v>1200</v>
      </c>
    </row>
    <row r="80" spans="1:8" ht="12.75" customHeight="1" x14ac:dyDescent="0.25">
      <c r="A80" s="43">
        <v>79</v>
      </c>
      <c r="B80" s="43">
        <v>79</v>
      </c>
      <c r="C80" s="44">
        <v>2.4710439303517819E-2</v>
      </c>
      <c r="D80" s="44">
        <v>0.01</v>
      </c>
      <c r="E80" s="44" t="s">
        <v>1663</v>
      </c>
      <c r="F80" s="44" t="s">
        <v>16</v>
      </c>
      <c r="G80" s="44">
        <v>40</v>
      </c>
      <c r="H80" s="44">
        <v>100</v>
      </c>
    </row>
    <row r="81" spans="1:8" ht="12.75" customHeight="1" x14ac:dyDescent="0.25">
      <c r="A81" s="43">
        <v>80</v>
      </c>
      <c r="B81" s="43">
        <v>80</v>
      </c>
      <c r="C81" s="44">
        <v>2.4710439298572737E-2</v>
      </c>
      <c r="D81" s="44">
        <v>0.01</v>
      </c>
      <c r="E81" s="44" t="s">
        <v>1663</v>
      </c>
      <c r="F81" s="44" t="s">
        <v>16</v>
      </c>
      <c r="G81" s="44">
        <v>40</v>
      </c>
      <c r="H81" s="44">
        <v>100</v>
      </c>
    </row>
    <row r="82" spans="1:8" ht="12.75" customHeight="1" x14ac:dyDescent="0.25">
      <c r="A82" s="43">
        <v>81</v>
      </c>
      <c r="B82" s="43">
        <v>81</v>
      </c>
      <c r="C82" s="44">
        <v>9.884175721200468E-2</v>
      </c>
      <c r="D82" s="44">
        <v>0.04</v>
      </c>
      <c r="E82" s="44" t="s">
        <v>1663</v>
      </c>
      <c r="F82" s="44" t="s">
        <v>16</v>
      </c>
      <c r="G82" s="44">
        <v>100</v>
      </c>
      <c r="H82" s="44">
        <v>400</v>
      </c>
    </row>
    <row r="83" spans="1:8" ht="12.75" customHeight="1" x14ac:dyDescent="0.25">
      <c r="A83" s="43">
        <v>82</v>
      </c>
      <c r="B83" s="43">
        <v>82</v>
      </c>
      <c r="C83" s="44">
        <v>2.4710439301746448E-2</v>
      </c>
      <c r="D83" s="44">
        <v>0.01</v>
      </c>
      <c r="E83" s="44" t="s">
        <v>1663</v>
      </c>
      <c r="F83" s="44" t="s">
        <v>16</v>
      </c>
      <c r="G83" s="44">
        <v>40</v>
      </c>
      <c r="H83" s="44">
        <v>100</v>
      </c>
    </row>
    <row r="84" spans="1:8" ht="12.75" customHeight="1" x14ac:dyDescent="0.25">
      <c r="A84" s="43">
        <v>83</v>
      </c>
      <c r="B84" s="43">
        <v>83</v>
      </c>
      <c r="C84" s="44">
        <v>0.39536704528281524</v>
      </c>
      <c r="D84" s="44">
        <v>0.16</v>
      </c>
      <c r="E84" s="44" t="s">
        <v>1663</v>
      </c>
      <c r="F84" s="44" t="s">
        <v>16</v>
      </c>
      <c r="G84" s="44">
        <v>200</v>
      </c>
      <c r="H84" s="44">
        <v>1600</v>
      </c>
    </row>
    <row r="85" spans="1:8" ht="12.75" customHeight="1" x14ac:dyDescent="0.25">
      <c r="A85" s="43">
        <v>84</v>
      </c>
      <c r="B85" s="43">
        <v>84</v>
      </c>
      <c r="C85" s="44">
        <v>1.3590744502898122</v>
      </c>
      <c r="D85" s="44">
        <v>0.55000000000000004</v>
      </c>
      <c r="E85" s="44" t="s">
        <v>1663</v>
      </c>
      <c r="F85" s="44" t="s">
        <v>16</v>
      </c>
      <c r="G85" s="44">
        <v>480</v>
      </c>
      <c r="H85" s="44">
        <v>5500</v>
      </c>
    </row>
    <row r="86" spans="1:8" ht="12.75" customHeight="1" x14ac:dyDescent="0.25">
      <c r="A86" s="43">
        <v>85</v>
      </c>
      <c r="B86" s="43">
        <v>85</v>
      </c>
      <c r="C86" s="44">
        <v>0.1235521801259698</v>
      </c>
      <c r="D86" s="44">
        <v>0.05</v>
      </c>
      <c r="E86" s="44" t="s">
        <v>1663</v>
      </c>
      <c r="F86" s="44" t="s">
        <v>16</v>
      </c>
      <c r="G86" s="44">
        <v>120</v>
      </c>
      <c r="H86" s="44">
        <v>500</v>
      </c>
    </row>
    <row r="87" spans="1:8" ht="12.75" customHeight="1" x14ac:dyDescent="0.25">
      <c r="A87" s="43">
        <v>86</v>
      </c>
      <c r="B87" s="43">
        <v>86</v>
      </c>
      <c r="C87" s="44">
        <v>0.22239395376457841</v>
      </c>
      <c r="D87" s="44">
        <v>0.09</v>
      </c>
      <c r="E87" s="44" t="s">
        <v>1663</v>
      </c>
      <c r="F87" s="44" t="s">
        <v>16</v>
      </c>
      <c r="G87" s="44">
        <v>160</v>
      </c>
      <c r="H87" s="44">
        <v>900</v>
      </c>
    </row>
    <row r="88" spans="1:8" ht="12.75" customHeight="1" x14ac:dyDescent="0.25">
      <c r="A88" s="43">
        <v>87</v>
      </c>
      <c r="B88" s="43">
        <v>87</v>
      </c>
      <c r="C88" s="44">
        <v>2.4710439303296403E-2</v>
      </c>
      <c r="D88" s="44">
        <v>0.01</v>
      </c>
      <c r="E88" s="44" t="s">
        <v>1663</v>
      </c>
      <c r="F88" s="44" t="s">
        <v>16</v>
      </c>
      <c r="G88" s="44">
        <v>40</v>
      </c>
      <c r="H88" s="44">
        <v>100</v>
      </c>
    </row>
    <row r="89" spans="1:8" ht="12.75" customHeight="1" x14ac:dyDescent="0.25">
      <c r="A89" s="43">
        <v>88</v>
      </c>
      <c r="B89" s="43">
        <v>88</v>
      </c>
      <c r="C89" s="44">
        <v>0.27181487992832293</v>
      </c>
      <c r="D89" s="44">
        <v>0.11</v>
      </c>
      <c r="E89" s="44" t="s">
        <v>1663</v>
      </c>
      <c r="F89" s="44" t="s">
        <v>16</v>
      </c>
      <c r="G89" s="44">
        <v>160</v>
      </c>
      <c r="H89" s="44">
        <v>1100</v>
      </c>
    </row>
    <row r="90" spans="1:8" ht="12.75" customHeight="1" x14ac:dyDescent="0.25">
      <c r="A90" s="43">
        <v>89</v>
      </c>
      <c r="B90" s="43">
        <v>89</v>
      </c>
      <c r="C90" s="44">
        <v>2.4710439302853559E-2</v>
      </c>
      <c r="D90" s="44">
        <v>0.01</v>
      </c>
      <c r="E90" s="44" t="s">
        <v>1663</v>
      </c>
      <c r="F90" s="44" t="s">
        <v>16</v>
      </c>
      <c r="G90" s="44">
        <v>40</v>
      </c>
      <c r="H90" s="44">
        <v>100</v>
      </c>
    </row>
    <row r="91" spans="1:8" ht="12.75" customHeight="1" x14ac:dyDescent="0.25">
      <c r="A91" s="43">
        <v>90</v>
      </c>
      <c r="B91" s="43">
        <v>90</v>
      </c>
      <c r="C91" s="44">
        <v>2.471043930883194E-2</v>
      </c>
      <c r="D91" s="44">
        <v>0.01</v>
      </c>
      <c r="E91" s="44" t="s">
        <v>1663</v>
      </c>
      <c r="F91" s="44" t="s">
        <v>16</v>
      </c>
      <c r="G91" s="44">
        <v>40</v>
      </c>
      <c r="H91" s="44">
        <v>100</v>
      </c>
    </row>
    <row r="92" spans="1:8" ht="12.75" customHeight="1" x14ac:dyDescent="0.25">
      <c r="A92" s="43">
        <v>91</v>
      </c>
      <c r="B92" s="43">
        <v>91</v>
      </c>
      <c r="C92" s="44">
        <v>4.9420878606445187E-2</v>
      </c>
      <c r="D92" s="44">
        <v>0.02</v>
      </c>
      <c r="E92" s="44" t="s">
        <v>1663</v>
      </c>
      <c r="F92" s="44" t="s">
        <v>16</v>
      </c>
      <c r="G92" s="44">
        <v>60</v>
      </c>
      <c r="H92" s="44">
        <v>200</v>
      </c>
    </row>
    <row r="93" spans="1:8" ht="12.75" customHeight="1" x14ac:dyDescent="0.25">
      <c r="A93" s="43">
        <v>92</v>
      </c>
      <c r="B93" s="43">
        <v>92</v>
      </c>
      <c r="C93" s="44">
        <v>4.9420878605042858E-2</v>
      </c>
      <c r="D93" s="44">
        <v>0.02</v>
      </c>
      <c r="E93" s="44" t="s">
        <v>1663</v>
      </c>
      <c r="F93" s="44" t="s">
        <v>16</v>
      </c>
      <c r="G93" s="44">
        <v>60</v>
      </c>
      <c r="H93" s="44">
        <v>200</v>
      </c>
    </row>
    <row r="94" spans="1:8" ht="12.75" customHeight="1" x14ac:dyDescent="0.25">
      <c r="A94" s="43">
        <v>93</v>
      </c>
      <c r="B94" s="43">
        <v>93</v>
      </c>
      <c r="C94" s="44">
        <v>2.4710439293184814E-2</v>
      </c>
      <c r="D94" s="44">
        <v>0.01</v>
      </c>
      <c r="E94" s="44" t="s">
        <v>1663</v>
      </c>
      <c r="F94" s="44" t="s">
        <v>16</v>
      </c>
      <c r="G94" s="44">
        <v>40</v>
      </c>
      <c r="H94" s="44">
        <v>100</v>
      </c>
    </row>
    <row r="95" spans="1:8" ht="12.75" customHeight="1" x14ac:dyDescent="0.25">
      <c r="A95" s="43">
        <v>94</v>
      </c>
      <c r="B95" s="43">
        <v>94</v>
      </c>
      <c r="C95" s="44">
        <v>1.3837845574123711</v>
      </c>
      <c r="D95" s="44">
        <v>0.56000000000000005</v>
      </c>
      <c r="E95" s="44" t="s">
        <v>1663</v>
      </c>
      <c r="F95" s="44" t="s">
        <v>16</v>
      </c>
      <c r="G95" s="44">
        <v>700</v>
      </c>
      <c r="H95" s="44">
        <v>5600</v>
      </c>
    </row>
    <row r="96" spans="1:8" ht="12.75" customHeight="1" x14ac:dyDescent="0.25">
      <c r="A96" s="43">
        <v>95</v>
      </c>
      <c r="B96" s="43">
        <v>95</v>
      </c>
      <c r="C96" s="44">
        <v>7.4131317908634475E-2</v>
      </c>
      <c r="D96" s="44">
        <v>0.03</v>
      </c>
      <c r="E96" s="44" t="s">
        <v>1663</v>
      </c>
      <c r="F96" s="44" t="s">
        <v>16</v>
      </c>
      <c r="G96" s="44">
        <v>80</v>
      </c>
      <c r="H96" s="44">
        <v>300</v>
      </c>
    </row>
    <row r="97" spans="1:8" ht="12.75" customHeight="1" x14ac:dyDescent="0.25">
      <c r="A97" s="43">
        <v>96</v>
      </c>
      <c r="B97" s="43">
        <v>96</v>
      </c>
      <c r="C97" s="44">
        <v>9.8841757216802162E-2</v>
      </c>
      <c r="D97" s="44">
        <v>0.04</v>
      </c>
      <c r="E97" s="44" t="s">
        <v>1663</v>
      </c>
      <c r="F97" s="44" t="s">
        <v>16</v>
      </c>
      <c r="G97" s="44">
        <v>100</v>
      </c>
      <c r="H97" s="44">
        <v>400</v>
      </c>
    </row>
    <row r="98" spans="1:8" ht="12.75" customHeight="1" x14ac:dyDescent="0.25">
      <c r="A98" s="43">
        <v>97</v>
      </c>
      <c r="B98" s="43">
        <v>97</v>
      </c>
      <c r="C98" s="44">
        <v>4.9420878608954631E-2</v>
      </c>
      <c r="D98" s="44">
        <v>0.02</v>
      </c>
      <c r="E98" s="44" t="s">
        <v>1663</v>
      </c>
      <c r="F98" s="44" t="s">
        <v>16</v>
      </c>
      <c r="G98" s="44">
        <v>60</v>
      </c>
      <c r="H98" s="44">
        <v>200</v>
      </c>
    </row>
    <row r="99" spans="1:8" ht="12.75" customHeight="1" x14ac:dyDescent="0.25">
      <c r="A99" s="43">
        <v>98</v>
      </c>
      <c r="B99" s="43">
        <v>98</v>
      </c>
      <c r="C99" s="44">
        <v>4.8432453560186035</v>
      </c>
      <c r="D99" s="44">
        <v>1.96</v>
      </c>
      <c r="E99" s="44" t="s">
        <v>1663</v>
      </c>
      <c r="F99" s="44" t="s">
        <v>16</v>
      </c>
      <c r="G99" s="44">
        <v>1040</v>
      </c>
      <c r="H99" s="44">
        <v>19600</v>
      </c>
    </row>
    <row r="100" spans="1:8" ht="12.75" customHeight="1" x14ac:dyDescent="0.25">
      <c r="A100" s="43">
        <v>99</v>
      </c>
      <c r="B100" s="43">
        <v>99</v>
      </c>
      <c r="C100" s="44">
        <v>0.91428655926630653</v>
      </c>
      <c r="D100" s="44">
        <v>0.37</v>
      </c>
      <c r="E100" s="44" t="s">
        <v>1663</v>
      </c>
      <c r="F100" s="44" t="s">
        <v>16</v>
      </c>
      <c r="G100" s="44">
        <v>300</v>
      </c>
      <c r="H100" s="44">
        <v>3700</v>
      </c>
    </row>
    <row r="101" spans="1:8" ht="12.75" customHeight="1" x14ac:dyDescent="0.25">
      <c r="A101" s="43">
        <v>100</v>
      </c>
      <c r="B101" s="43">
        <v>100</v>
      </c>
      <c r="C101" s="44">
        <v>0.27181485287030877</v>
      </c>
      <c r="D101" s="44">
        <v>0.11</v>
      </c>
      <c r="E101" s="44" t="s">
        <v>1663</v>
      </c>
      <c r="F101" s="44" t="s">
        <v>16</v>
      </c>
      <c r="G101" s="44">
        <v>160</v>
      </c>
      <c r="H101" s="44">
        <v>1100</v>
      </c>
    </row>
    <row r="102" spans="1:8" ht="12.75" customHeight="1" x14ac:dyDescent="0.25">
      <c r="A102" s="43">
        <v>101</v>
      </c>
      <c r="B102" s="43">
        <v>101</v>
      </c>
      <c r="C102" s="44">
        <v>4.9420878607183263E-2</v>
      </c>
      <c r="D102" s="44">
        <v>0.02</v>
      </c>
      <c r="E102" s="44" t="s">
        <v>1663</v>
      </c>
      <c r="F102" s="44" t="s">
        <v>16</v>
      </c>
      <c r="G102" s="44">
        <v>60</v>
      </c>
      <c r="H102" s="44">
        <v>200</v>
      </c>
    </row>
    <row r="103" spans="1:8" ht="12.75" customHeight="1" x14ac:dyDescent="0.25">
      <c r="A103" s="43">
        <v>102</v>
      </c>
      <c r="B103" s="43">
        <v>102</v>
      </c>
      <c r="C103" s="44">
        <v>7.4131317908265437E-2</v>
      </c>
      <c r="D103" s="44">
        <v>0.03</v>
      </c>
      <c r="E103" s="44" t="s">
        <v>1663</v>
      </c>
      <c r="F103" s="44" t="s">
        <v>16</v>
      </c>
      <c r="G103" s="44">
        <v>80</v>
      </c>
      <c r="H103" s="44">
        <v>300</v>
      </c>
    </row>
    <row r="104" spans="1:8" ht="12.75" customHeight="1" x14ac:dyDescent="0.25">
      <c r="A104" s="43">
        <v>103</v>
      </c>
      <c r="B104" s="43">
        <v>103</v>
      </c>
      <c r="C104" s="44">
        <v>0.5189195368970837</v>
      </c>
      <c r="D104" s="44">
        <v>0.21</v>
      </c>
      <c r="E104" s="44" t="s">
        <v>1663</v>
      </c>
      <c r="F104" s="44" t="s">
        <v>16</v>
      </c>
      <c r="G104" s="44">
        <v>260</v>
      </c>
      <c r="H104" s="44">
        <v>2100</v>
      </c>
    </row>
    <row r="105" spans="1:8" ht="12.75" customHeight="1" x14ac:dyDescent="0.25">
      <c r="A105" s="43">
        <v>104</v>
      </c>
      <c r="B105" s="43">
        <v>104</v>
      </c>
      <c r="C105" s="44">
        <v>0.39536716905741343</v>
      </c>
      <c r="D105" s="44">
        <v>0.16</v>
      </c>
      <c r="E105" s="44" t="s">
        <v>1663</v>
      </c>
      <c r="F105" s="44" t="s">
        <v>16</v>
      </c>
      <c r="G105" s="44">
        <v>200</v>
      </c>
      <c r="H105" s="44">
        <v>1600</v>
      </c>
    </row>
    <row r="106" spans="1:8" ht="12.75" customHeight="1" x14ac:dyDescent="0.25">
      <c r="A106" s="43">
        <v>105</v>
      </c>
      <c r="B106" s="43">
        <v>105</v>
      </c>
      <c r="C106" s="44">
        <v>0.19768348328298094</v>
      </c>
      <c r="D106" s="44">
        <v>0.08</v>
      </c>
      <c r="E106" s="44" t="s">
        <v>1663</v>
      </c>
      <c r="F106" s="44" t="s">
        <v>16</v>
      </c>
      <c r="G106" s="44">
        <v>140</v>
      </c>
      <c r="H106" s="44">
        <v>800</v>
      </c>
    </row>
    <row r="107" spans="1:8" ht="12.75" customHeight="1" x14ac:dyDescent="0.25">
      <c r="A107" s="43">
        <v>106</v>
      </c>
      <c r="B107" s="43">
        <v>106</v>
      </c>
      <c r="C107" s="44">
        <v>0.27181473807524192</v>
      </c>
      <c r="D107" s="44">
        <v>0.11</v>
      </c>
      <c r="E107" s="44" t="s">
        <v>1663</v>
      </c>
      <c r="F107" s="44" t="s">
        <v>16</v>
      </c>
      <c r="G107" s="44">
        <v>160</v>
      </c>
      <c r="H107" s="44">
        <v>1100</v>
      </c>
    </row>
    <row r="108" spans="1:8" ht="12.75" customHeight="1" x14ac:dyDescent="0.25">
      <c r="A108" s="43">
        <v>107</v>
      </c>
      <c r="B108" s="43">
        <v>107</v>
      </c>
      <c r="C108" s="44">
        <v>0.7413131819850487</v>
      </c>
      <c r="D108" s="44">
        <v>0.3</v>
      </c>
      <c r="E108" s="44" t="s">
        <v>1663</v>
      </c>
      <c r="F108" s="44" t="s">
        <v>16</v>
      </c>
      <c r="G108" s="44">
        <v>260</v>
      </c>
      <c r="H108" s="44">
        <v>3000</v>
      </c>
    </row>
    <row r="109" spans="1:8" ht="12.75" customHeight="1" x14ac:dyDescent="0.25">
      <c r="A109" s="43">
        <v>108</v>
      </c>
      <c r="B109" s="43">
        <v>108</v>
      </c>
      <c r="C109" s="44">
        <v>0.84015507403874568</v>
      </c>
      <c r="D109" s="44">
        <v>0.34</v>
      </c>
      <c r="E109" s="44" t="s">
        <v>1663</v>
      </c>
      <c r="F109" s="44" t="s">
        <v>16</v>
      </c>
      <c r="G109" s="44">
        <v>340</v>
      </c>
      <c r="H109" s="44">
        <v>3400</v>
      </c>
    </row>
    <row r="110" spans="1:8" ht="12.75" customHeight="1" x14ac:dyDescent="0.25">
      <c r="A110" s="43">
        <v>109</v>
      </c>
      <c r="B110" s="43">
        <v>109</v>
      </c>
      <c r="C110" s="44">
        <v>2.4710439300048879E-2</v>
      </c>
      <c r="D110" s="44">
        <v>0.01</v>
      </c>
      <c r="E110" s="44" t="s">
        <v>1662</v>
      </c>
      <c r="F110" s="44" t="s">
        <v>24</v>
      </c>
      <c r="G110" s="44">
        <v>40</v>
      </c>
      <c r="H110" s="44">
        <v>100</v>
      </c>
    </row>
    <row r="111" spans="1:8" ht="12.75" customHeight="1" x14ac:dyDescent="0.25">
      <c r="A111" s="43">
        <v>110</v>
      </c>
      <c r="B111" s="43">
        <v>110</v>
      </c>
      <c r="C111" s="44">
        <v>0.19768351444497062</v>
      </c>
      <c r="D111" s="44">
        <v>0.08</v>
      </c>
      <c r="E111" s="44" t="s">
        <v>1662</v>
      </c>
      <c r="F111" s="44" t="s">
        <v>24</v>
      </c>
      <c r="G111" s="44">
        <v>140</v>
      </c>
      <c r="H111" s="44">
        <v>800</v>
      </c>
    </row>
    <row r="112" spans="1:8" ht="12.75" customHeight="1" x14ac:dyDescent="0.25">
      <c r="A112" s="43">
        <v>111</v>
      </c>
      <c r="B112" s="43">
        <v>111</v>
      </c>
      <c r="C112" s="44">
        <v>1.1366803948816502</v>
      </c>
      <c r="D112" s="44">
        <v>0.46</v>
      </c>
      <c r="E112" s="44" t="s">
        <v>1662</v>
      </c>
      <c r="F112" s="44" t="s">
        <v>24</v>
      </c>
      <c r="G112" s="44">
        <v>440</v>
      </c>
      <c r="H112" s="44">
        <v>4600</v>
      </c>
    </row>
    <row r="113" spans="1:8" ht="12.75" customHeight="1" x14ac:dyDescent="0.25">
      <c r="A113" s="43">
        <v>112</v>
      </c>
      <c r="B113" s="43">
        <v>112</v>
      </c>
      <c r="C113" s="44">
        <v>2.4710439299901268E-2</v>
      </c>
      <c r="D113" s="44">
        <v>0.01</v>
      </c>
      <c r="E113" s="44" t="s">
        <v>1663</v>
      </c>
      <c r="F113" s="44" t="s">
        <v>16</v>
      </c>
      <c r="G113" s="44">
        <v>40</v>
      </c>
      <c r="H113" s="44">
        <v>100</v>
      </c>
    </row>
    <row r="114" spans="1:8" ht="12.75" customHeight="1" x14ac:dyDescent="0.25">
      <c r="A114" s="43">
        <v>113</v>
      </c>
      <c r="B114" s="43">
        <v>113</v>
      </c>
      <c r="C114" s="44">
        <v>2.4710439308905745E-2</v>
      </c>
      <c r="D114" s="44">
        <v>0.01</v>
      </c>
      <c r="E114" s="44" t="s">
        <v>1663</v>
      </c>
      <c r="F114" s="44" t="s">
        <v>16</v>
      </c>
      <c r="G114" s="44">
        <v>40</v>
      </c>
      <c r="H114" s="44">
        <v>100</v>
      </c>
    </row>
    <row r="115" spans="1:8" ht="12.75" customHeight="1" x14ac:dyDescent="0.25">
      <c r="A115" s="43">
        <v>114</v>
      </c>
      <c r="B115" s="43">
        <v>114</v>
      </c>
      <c r="C115" s="44">
        <v>2.4710439307798638E-2</v>
      </c>
      <c r="D115" s="44">
        <v>0.01</v>
      </c>
      <c r="E115" s="44" t="s">
        <v>1662</v>
      </c>
      <c r="F115" s="44" t="s">
        <v>24</v>
      </c>
      <c r="G115" s="44">
        <v>40</v>
      </c>
      <c r="H115" s="44">
        <v>100</v>
      </c>
    </row>
    <row r="116" spans="1:8" ht="12.75" customHeight="1" x14ac:dyDescent="0.25">
      <c r="A116" s="43">
        <v>115</v>
      </c>
      <c r="B116" s="43">
        <v>115</v>
      </c>
      <c r="C116" s="44">
        <v>2.4710439303813048E-2</v>
      </c>
      <c r="D116" s="44">
        <v>0.01</v>
      </c>
      <c r="E116" s="44" t="s">
        <v>1663</v>
      </c>
      <c r="F116" s="44" t="s">
        <v>16</v>
      </c>
      <c r="G116" s="44">
        <v>40</v>
      </c>
      <c r="H116" s="44">
        <v>100</v>
      </c>
    </row>
    <row r="117" spans="1:8" ht="12.75" customHeight="1" x14ac:dyDescent="0.25">
      <c r="A117" s="43">
        <v>116</v>
      </c>
      <c r="B117" s="43">
        <v>116</v>
      </c>
      <c r="C117" s="44">
        <v>4.9420878609692707E-2</v>
      </c>
      <c r="D117" s="44">
        <v>0.02</v>
      </c>
      <c r="E117" s="44" t="s">
        <v>1663</v>
      </c>
      <c r="F117" s="44" t="s">
        <v>16</v>
      </c>
      <c r="G117" s="44">
        <v>60</v>
      </c>
      <c r="H117" s="44">
        <v>200</v>
      </c>
    </row>
    <row r="118" spans="1:8" ht="12.75" customHeight="1" x14ac:dyDescent="0.25">
      <c r="A118" s="43">
        <v>117</v>
      </c>
      <c r="B118" s="43">
        <v>117</v>
      </c>
      <c r="C118" s="44">
        <v>4.9420878607404684E-2</v>
      </c>
      <c r="D118" s="44">
        <v>0.02</v>
      </c>
      <c r="E118" s="44" t="s">
        <v>1663</v>
      </c>
      <c r="F118" s="44" t="s">
        <v>16</v>
      </c>
      <c r="G118" s="44">
        <v>60</v>
      </c>
      <c r="H118" s="44">
        <v>200</v>
      </c>
    </row>
    <row r="119" spans="1:8" ht="12.75" customHeight="1" x14ac:dyDescent="0.25">
      <c r="A119" s="43">
        <v>118</v>
      </c>
      <c r="B119" s="43">
        <v>118</v>
      </c>
      <c r="C119" s="44">
        <v>0.27181478070377035</v>
      </c>
      <c r="D119" s="44">
        <v>0.11</v>
      </c>
      <c r="E119" s="44" t="s">
        <v>1663</v>
      </c>
      <c r="F119" s="44" t="s">
        <v>16</v>
      </c>
      <c r="G119" s="44">
        <v>140</v>
      </c>
      <c r="H119" s="44">
        <v>1100</v>
      </c>
    </row>
    <row r="120" spans="1:8" ht="12.75" customHeight="1" x14ac:dyDescent="0.25">
      <c r="A120" s="43">
        <v>119</v>
      </c>
      <c r="B120" s="43">
        <v>119</v>
      </c>
      <c r="C120" s="44">
        <v>0.56834021992035733</v>
      </c>
      <c r="D120" s="44">
        <v>0.23</v>
      </c>
      <c r="E120" s="44" t="s">
        <v>1663</v>
      </c>
      <c r="F120" s="44" t="s">
        <v>16</v>
      </c>
      <c r="G120" s="44">
        <v>300</v>
      </c>
      <c r="H120" s="44">
        <v>2300</v>
      </c>
    </row>
    <row r="121" spans="1:8" ht="12.75" customHeight="1" x14ac:dyDescent="0.25">
      <c r="A121" s="43">
        <v>120</v>
      </c>
      <c r="B121" s="43">
        <v>120</v>
      </c>
      <c r="C121" s="44">
        <v>2.4710439304698739E-2</v>
      </c>
      <c r="D121" s="44">
        <v>0.01</v>
      </c>
      <c r="E121" s="44" t="s">
        <v>1663</v>
      </c>
      <c r="F121" s="44" t="s">
        <v>16</v>
      </c>
      <c r="G121" s="44">
        <v>40</v>
      </c>
      <c r="H121" s="44">
        <v>100</v>
      </c>
    </row>
    <row r="122" spans="1:8" ht="12.75" customHeight="1" x14ac:dyDescent="0.25">
      <c r="A122" s="43">
        <v>121</v>
      </c>
      <c r="B122" s="43">
        <v>121</v>
      </c>
      <c r="C122" s="44">
        <v>2.4710439302115486E-2</v>
      </c>
      <c r="D122" s="44">
        <v>0.01</v>
      </c>
      <c r="E122" s="44" t="s">
        <v>1663</v>
      </c>
      <c r="F122" s="44" t="s">
        <v>16</v>
      </c>
      <c r="G122" s="44">
        <v>40</v>
      </c>
      <c r="H122" s="44">
        <v>100</v>
      </c>
    </row>
    <row r="123" spans="1:8" ht="12.75" customHeight="1" x14ac:dyDescent="0.25">
      <c r="A123" s="43">
        <v>122</v>
      </c>
      <c r="B123" s="43">
        <v>122</v>
      </c>
      <c r="C123" s="44">
        <v>0.12355224407208379</v>
      </c>
      <c r="D123" s="44">
        <v>0.05</v>
      </c>
      <c r="E123" s="44" t="s">
        <v>1663</v>
      </c>
      <c r="F123" s="44" t="s">
        <v>16</v>
      </c>
      <c r="G123" s="44">
        <v>100</v>
      </c>
      <c r="H123" s="44">
        <v>500</v>
      </c>
    </row>
    <row r="124" spans="1:8" ht="12.75" customHeight="1" x14ac:dyDescent="0.25">
      <c r="A124" s="43">
        <v>123</v>
      </c>
      <c r="B124" s="43">
        <v>123</v>
      </c>
      <c r="C124" s="44">
        <v>7.4131317919705564E-2</v>
      </c>
      <c r="D124" s="44">
        <v>0.03</v>
      </c>
      <c r="E124" s="44" t="s">
        <v>1663</v>
      </c>
      <c r="F124" s="44" t="s">
        <v>16</v>
      </c>
      <c r="G124" s="44">
        <v>80</v>
      </c>
      <c r="H124" s="44">
        <v>300</v>
      </c>
    </row>
    <row r="125" spans="1:8" ht="12.75" customHeight="1" x14ac:dyDescent="0.25">
      <c r="A125" s="43">
        <v>124</v>
      </c>
      <c r="B125" s="43">
        <v>124</v>
      </c>
      <c r="C125" s="44">
        <v>4.9420878598916848E-2</v>
      </c>
      <c r="D125" s="44">
        <v>0.02</v>
      </c>
      <c r="E125" s="44" t="s">
        <v>1663</v>
      </c>
      <c r="F125" s="44" t="s">
        <v>16</v>
      </c>
      <c r="G125" s="44">
        <v>60</v>
      </c>
      <c r="H125" s="44">
        <v>200</v>
      </c>
    </row>
    <row r="126" spans="1:8" ht="12.75" customHeight="1" x14ac:dyDescent="0.25">
      <c r="A126" s="43">
        <v>125</v>
      </c>
      <c r="B126" s="43">
        <v>125</v>
      </c>
      <c r="C126" s="44">
        <v>0.46949837793170679</v>
      </c>
      <c r="D126" s="44">
        <v>0.19</v>
      </c>
      <c r="E126" s="44" t="s">
        <v>1663</v>
      </c>
      <c r="F126" s="44" t="s">
        <v>16</v>
      </c>
      <c r="G126" s="44">
        <v>240</v>
      </c>
      <c r="H126" s="44">
        <v>1900</v>
      </c>
    </row>
    <row r="127" spans="1:8" ht="12.75" customHeight="1" x14ac:dyDescent="0.25">
      <c r="A127" s="43">
        <v>126</v>
      </c>
      <c r="B127" s="43">
        <v>126</v>
      </c>
      <c r="C127" s="44">
        <v>0.24710425285737303</v>
      </c>
      <c r="D127" s="44">
        <v>0.1</v>
      </c>
      <c r="E127" s="44" t="s">
        <v>1663</v>
      </c>
      <c r="F127" s="44" t="s">
        <v>16</v>
      </c>
      <c r="G127" s="44">
        <v>160</v>
      </c>
      <c r="H127" s="44">
        <v>1000</v>
      </c>
    </row>
    <row r="128" spans="1:8" ht="12.75" customHeight="1" x14ac:dyDescent="0.25">
      <c r="A128" s="43">
        <v>127</v>
      </c>
      <c r="B128" s="43">
        <v>127</v>
      </c>
      <c r="C128" s="44">
        <v>0.17297313743590928</v>
      </c>
      <c r="D128" s="44">
        <v>7.0000000000000007E-2</v>
      </c>
      <c r="E128" s="44" t="s">
        <v>1663</v>
      </c>
      <c r="F128" s="44" t="s">
        <v>16</v>
      </c>
      <c r="G128" s="44">
        <v>140</v>
      </c>
      <c r="H128" s="44">
        <v>700</v>
      </c>
    </row>
    <row r="129" spans="1:8" ht="12.75" customHeight="1" x14ac:dyDescent="0.25">
      <c r="A129" s="43">
        <v>128</v>
      </c>
      <c r="B129" s="43">
        <v>128</v>
      </c>
      <c r="C129" s="44">
        <v>1.4579159722253552</v>
      </c>
      <c r="D129" s="44">
        <v>0.59</v>
      </c>
      <c r="E129" s="44" t="s">
        <v>1663</v>
      </c>
      <c r="F129" s="44" t="s">
        <v>16</v>
      </c>
      <c r="G129" s="44">
        <v>460</v>
      </c>
      <c r="H129" s="44">
        <v>5900</v>
      </c>
    </row>
    <row r="130" spans="1:8" ht="12.75" customHeight="1" x14ac:dyDescent="0.25">
      <c r="A130" s="43">
        <v>129</v>
      </c>
      <c r="B130" s="43">
        <v>129</v>
      </c>
      <c r="C130" s="44">
        <v>2.4710439308093867E-2</v>
      </c>
      <c r="D130" s="44">
        <v>0.01</v>
      </c>
      <c r="E130" s="44" t="s">
        <v>1663</v>
      </c>
      <c r="F130" s="44" t="s">
        <v>16</v>
      </c>
      <c r="G130" s="44">
        <v>40</v>
      </c>
      <c r="H130" s="44">
        <v>100</v>
      </c>
    </row>
    <row r="131" spans="1:8" ht="12.75" customHeight="1" x14ac:dyDescent="0.25">
      <c r="A131" s="43">
        <v>130</v>
      </c>
      <c r="B131" s="43">
        <v>130</v>
      </c>
      <c r="C131" s="44">
        <v>0.49420877136087693</v>
      </c>
      <c r="D131" s="44">
        <v>0.2</v>
      </c>
      <c r="E131" s="44" t="s">
        <v>1663</v>
      </c>
      <c r="F131" s="44" t="s">
        <v>16</v>
      </c>
      <c r="G131" s="44">
        <v>320</v>
      </c>
      <c r="H131" s="44">
        <v>2000</v>
      </c>
    </row>
    <row r="132" spans="1:8" ht="12.75" customHeight="1" x14ac:dyDescent="0.25">
      <c r="A132" s="43">
        <v>131</v>
      </c>
      <c r="B132" s="43">
        <v>131</v>
      </c>
      <c r="C132" s="44">
        <v>4.9420878607183263E-2</v>
      </c>
      <c r="D132" s="44">
        <v>0.02</v>
      </c>
      <c r="E132" s="44" t="s">
        <v>1663</v>
      </c>
      <c r="F132" s="44" t="s">
        <v>16</v>
      </c>
      <c r="G132" s="44">
        <v>60</v>
      </c>
      <c r="H132" s="44">
        <v>200</v>
      </c>
    </row>
    <row r="133" spans="1:8" ht="12.75" customHeight="1" x14ac:dyDescent="0.25">
      <c r="A133" s="43">
        <v>132</v>
      </c>
      <c r="B133" s="43">
        <v>132</v>
      </c>
      <c r="C133" s="44">
        <v>2.4710439306174881E-2</v>
      </c>
      <c r="D133" s="44">
        <v>0.01</v>
      </c>
      <c r="E133" s="44" t="s">
        <v>1663</v>
      </c>
      <c r="F133" s="44" t="s">
        <v>16</v>
      </c>
      <c r="G133" s="44">
        <v>40</v>
      </c>
      <c r="H133" s="44">
        <v>100</v>
      </c>
    </row>
    <row r="134" spans="1:8" ht="12.75" customHeight="1" x14ac:dyDescent="0.25">
      <c r="A134" s="43">
        <v>133</v>
      </c>
      <c r="B134" s="43">
        <v>133</v>
      </c>
      <c r="C134" s="44">
        <v>7.4131317920665046E-2</v>
      </c>
      <c r="D134" s="44">
        <v>0.03</v>
      </c>
      <c r="E134" s="44" t="s">
        <v>1663</v>
      </c>
      <c r="F134" s="44" t="s">
        <v>16</v>
      </c>
      <c r="G134" s="44">
        <v>80</v>
      </c>
      <c r="H134" s="44">
        <v>300</v>
      </c>
    </row>
    <row r="135" spans="1:8" ht="12.75" customHeight="1" x14ac:dyDescent="0.25">
      <c r="A135" s="43">
        <v>134</v>
      </c>
      <c r="B135" s="43">
        <v>134</v>
      </c>
      <c r="C135" s="44">
        <v>2.47104393083891E-2</v>
      </c>
      <c r="D135" s="44">
        <v>0.01</v>
      </c>
      <c r="E135" s="44" t="s">
        <v>1663</v>
      </c>
      <c r="F135" s="44" t="s">
        <v>16</v>
      </c>
      <c r="G135" s="44">
        <v>40</v>
      </c>
      <c r="H135" s="44">
        <v>100</v>
      </c>
    </row>
    <row r="136" spans="1:8" ht="12.75" customHeight="1" x14ac:dyDescent="0.25">
      <c r="A136" s="43">
        <v>135</v>
      </c>
      <c r="B136" s="43">
        <v>135</v>
      </c>
      <c r="C136" s="44">
        <v>0.44478791487186597</v>
      </c>
      <c r="D136" s="44">
        <v>0.18</v>
      </c>
      <c r="E136" s="44" t="s">
        <v>1663</v>
      </c>
      <c r="F136" s="44" t="s">
        <v>16</v>
      </c>
      <c r="G136" s="44">
        <v>200</v>
      </c>
      <c r="H136" s="44">
        <v>1800</v>
      </c>
    </row>
    <row r="137" spans="1:8" ht="12.75" customHeight="1" x14ac:dyDescent="0.25">
      <c r="A137" s="43">
        <v>136</v>
      </c>
      <c r="B137" s="43">
        <v>136</v>
      </c>
      <c r="C137" s="44">
        <v>2.4710439306691531E-2</v>
      </c>
      <c r="D137" s="44">
        <v>0.01</v>
      </c>
      <c r="E137" s="44" t="s">
        <v>1663</v>
      </c>
      <c r="F137" s="44" t="s">
        <v>16</v>
      </c>
      <c r="G137" s="44">
        <v>40</v>
      </c>
      <c r="H137" s="44">
        <v>100</v>
      </c>
    </row>
    <row r="138" spans="1:8" ht="12.75" customHeight="1" x14ac:dyDescent="0.25">
      <c r="A138" s="43">
        <v>137</v>
      </c>
      <c r="B138" s="43">
        <v>137</v>
      </c>
      <c r="C138" s="44">
        <v>0.56834013516157289</v>
      </c>
      <c r="D138" s="44">
        <v>0.23</v>
      </c>
      <c r="E138" s="44" t="s">
        <v>1663</v>
      </c>
      <c r="F138" s="44" t="s">
        <v>16</v>
      </c>
      <c r="G138" s="44">
        <v>220</v>
      </c>
      <c r="H138" s="44">
        <v>2300</v>
      </c>
    </row>
    <row r="139" spans="1:8" ht="12.75" customHeight="1" x14ac:dyDescent="0.25">
      <c r="A139" s="43">
        <v>138</v>
      </c>
      <c r="B139" s="43">
        <v>138</v>
      </c>
      <c r="C139" s="44">
        <v>7.413133434010967E-2</v>
      </c>
      <c r="D139" s="44">
        <v>0.03</v>
      </c>
      <c r="E139" s="44" t="s">
        <v>1663</v>
      </c>
      <c r="F139" s="44" t="s">
        <v>16</v>
      </c>
      <c r="G139" s="44">
        <v>80</v>
      </c>
      <c r="H139" s="44">
        <v>300</v>
      </c>
    </row>
    <row r="140" spans="1:8" ht="12.75" customHeight="1" x14ac:dyDescent="0.25">
      <c r="A140" s="43">
        <v>139</v>
      </c>
      <c r="B140" s="43">
        <v>139</v>
      </c>
      <c r="C140" s="44">
        <v>1.1119702195530468</v>
      </c>
      <c r="D140" s="44">
        <v>0.45</v>
      </c>
      <c r="E140" s="44" t="s">
        <v>1663</v>
      </c>
      <c r="F140" s="44" t="s">
        <v>16</v>
      </c>
      <c r="G140" s="44">
        <v>400</v>
      </c>
      <c r="H140" s="44">
        <v>4500</v>
      </c>
    </row>
    <row r="141" spans="1:8" ht="12.75" customHeight="1" x14ac:dyDescent="0.25">
      <c r="A141" s="43">
        <v>140</v>
      </c>
      <c r="B141" s="43">
        <v>140</v>
      </c>
      <c r="C141" s="44">
        <v>7.4131301520631715E-2</v>
      </c>
      <c r="D141" s="44">
        <v>0.03</v>
      </c>
      <c r="E141" s="44" t="s">
        <v>1663</v>
      </c>
      <c r="F141" s="44" t="s">
        <v>16</v>
      </c>
      <c r="G141" s="44">
        <v>80</v>
      </c>
      <c r="H141" s="44">
        <v>300</v>
      </c>
    </row>
    <row r="142" spans="1:8" ht="12.75" customHeight="1" x14ac:dyDescent="0.25">
      <c r="A142" s="43">
        <v>141</v>
      </c>
      <c r="B142" s="43">
        <v>141</v>
      </c>
      <c r="C142" s="44">
        <v>2.2486499702240637</v>
      </c>
      <c r="D142" s="44">
        <v>0.91</v>
      </c>
      <c r="E142" s="44" t="s">
        <v>1663</v>
      </c>
      <c r="F142" s="44" t="s">
        <v>16</v>
      </c>
      <c r="G142" s="44">
        <v>780</v>
      </c>
      <c r="H142" s="44">
        <v>9100</v>
      </c>
    </row>
    <row r="143" spans="1:8" ht="12.75" customHeight="1" x14ac:dyDescent="0.25">
      <c r="A143" s="43">
        <v>142</v>
      </c>
      <c r="B143" s="43">
        <v>142</v>
      </c>
      <c r="C143" s="44">
        <v>7.4131334329481435E-2</v>
      </c>
      <c r="D143" s="44">
        <v>0.03</v>
      </c>
      <c r="E143" s="44" t="s">
        <v>1663</v>
      </c>
      <c r="F143" s="44" t="s">
        <v>16</v>
      </c>
      <c r="G143" s="44">
        <v>80</v>
      </c>
      <c r="H143" s="44">
        <v>300</v>
      </c>
    </row>
    <row r="144" spans="1:8" ht="12.75" customHeight="1" x14ac:dyDescent="0.25">
      <c r="A144" s="43">
        <v>143</v>
      </c>
      <c r="B144" s="43">
        <v>143</v>
      </c>
      <c r="C144" s="44">
        <v>2.4710439298498935E-2</v>
      </c>
      <c r="D144" s="44">
        <v>0.01</v>
      </c>
      <c r="E144" s="44" t="s">
        <v>1663</v>
      </c>
      <c r="F144" s="44" t="s">
        <v>16</v>
      </c>
      <c r="G144" s="44">
        <v>40</v>
      </c>
      <c r="H144" s="44">
        <v>100</v>
      </c>
    </row>
    <row r="145" spans="1:8" ht="12.75" customHeight="1" x14ac:dyDescent="0.25">
      <c r="A145" s="43">
        <v>144</v>
      </c>
      <c r="B145" s="43">
        <v>144</v>
      </c>
      <c r="C145" s="44">
        <v>0.34594618140828692</v>
      </c>
      <c r="D145" s="44">
        <v>0.14000000000000001</v>
      </c>
      <c r="E145" s="44" t="s">
        <v>1663</v>
      </c>
      <c r="F145" s="44" t="s">
        <v>16</v>
      </c>
      <c r="G145" s="44">
        <v>200</v>
      </c>
      <c r="H145" s="44">
        <v>1400</v>
      </c>
    </row>
    <row r="146" spans="1:8" ht="12.75" customHeight="1" x14ac:dyDescent="0.25">
      <c r="A146" s="43">
        <v>145</v>
      </c>
      <c r="B146" s="43">
        <v>145</v>
      </c>
      <c r="C146" s="44">
        <v>2.4710439300786959E-2</v>
      </c>
      <c r="D146" s="44">
        <v>0.01</v>
      </c>
      <c r="E146" s="44" t="s">
        <v>1662</v>
      </c>
      <c r="F146" s="44" t="s">
        <v>24</v>
      </c>
      <c r="G146" s="44">
        <v>40</v>
      </c>
      <c r="H146" s="44">
        <v>100</v>
      </c>
    </row>
    <row r="147" spans="1:8" ht="12.75" customHeight="1" x14ac:dyDescent="0.25">
      <c r="A147" s="43">
        <v>146</v>
      </c>
      <c r="B147" s="43">
        <v>146</v>
      </c>
      <c r="C147" s="44">
        <v>0.46949846890180985</v>
      </c>
      <c r="D147" s="44">
        <v>0.19</v>
      </c>
      <c r="E147" s="44" t="s">
        <v>1663</v>
      </c>
      <c r="F147" s="44" t="s">
        <v>16</v>
      </c>
      <c r="G147" s="44">
        <v>220</v>
      </c>
      <c r="H147" s="44">
        <v>1900</v>
      </c>
    </row>
    <row r="148" spans="1:8" ht="12.75" customHeight="1" x14ac:dyDescent="0.25">
      <c r="A148" s="43">
        <v>147</v>
      </c>
      <c r="B148" s="43">
        <v>147</v>
      </c>
      <c r="C148" s="44">
        <v>0.61776098261008772</v>
      </c>
      <c r="D148" s="44">
        <v>0.25</v>
      </c>
      <c r="E148" s="44" t="s">
        <v>1663</v>
      </c>
      <c r="F148" s="44" t="s">
        <v>16</v>
      </c>
      <c r="G148" s="44">
        <v>300</v>
      </c>
      <c r="H148" s="44">
        <v>2500</v>
      </c>
    </row>
    <row r="149" spans="1:8" ht="12.75" customHeight="1" x14ac:dyDescent="0.25">
      <c r="A149" s="43">
        <v>148</v>
      </c>
      <c r="B149" s="43">
        <v>148</v>
      </c>
      <c r="C149" s="44">
        <v>4.9420878608880829E-2</v>
      </c>
      <c r="D149" s="44">
        <v>0.02</v>
      </c>
      <c r="E149" s="44" t="s">
        <v>1663</v>
      </c>
      <c r="F149" s="44" t="s">
        <v>16</v>
      </c>
      <c r="G149" s="44">
        <v>60</v>
      </c>
      <c r="H149" s="44">
        <v>200</v>
      </c>
    </row>
    <row r="150" spans="1:8" ht="12.75" customHeight="1" x14ac:dyDescent="0.25">
      <c r="A150" s="43">
        <v>149</v>
      </c>
      <c r="B150" s="43">
        <v>149</v>
      </c>
      <c r="C150" s="44">
        <v>0.19768346855999475</v>
      </c>
      <c r="D150" s="44">
        <v>0.08</v>
      </c>
      <c r="E150" s="44" t="s">
        <v>1663</v>
      </c>
      <c r="F150" s="44" t="s">
        <v>16</v>
      </c>
      <c r="G150" s="44">
        <v>140</v>
      </c>
      <c r="H150" s="44">
        <v>800</v>
      </c>
    </row>
    <row r="151" spans="1:8" ht="12.75" customHeight="1" x14ac:dyDescent="0.25">
      <c r="A151" s="43">
        <v>150</v>
      </c>
      <c r="B151" s="43">
        <v>150</v>
      </c>
      <c r="C151" s="44">
        <v>0.17297312269417608</v>
      </c>
      <c r="D151" s="44">
        <v>7.0000000000000007E-2</v>
      </c>
      <c r="E151" s="44" t="s">
        <v>1663</v>
      </c>
      <c r="F151" s="44" t="s">
        <v>16</v>
      </c>
      <c r="G151" s="44">
        <v>140</v>
      </c>
      <c r="H151" s="44">
        <v>700</v>
      </c>
    </row>
    <row r="152" spans="1:8" ht="12.75" customHeight="1" x14ac:dyDescent="0.25">
      <c r="A152" s="43">
        <v>151</v>
      </c>
      <c r="B152" s="43">
        <v>151</v>
      </c>
      <c r="C152" s="44">
        <v>2.4710439303665434E-2</v>
      </c>
      <c r="D152" s="44">
        <v>0.01</v>
      </c>
      <c r="E152" s="44" t="s">
        <v>1663</v>
      </c>
      <c r="F152" s="44" t="s">
        <v>16</v>
      </c>
      <c r="G152" s="44">
        <v>40</v>
      </c>
      <c r="H152" s="44">
        <v>100</v>
      </c>
    </row>
    <row r="153" spans="1:8" ht="12.75" customHeight="1" x14ac:dyDescent="0.25">
      <c r="A153" s="43">
        <v>152</v>
      </c>
      <c r="B153" s="43">
        <v>152</v>
      </c>
      <c r="C153" s="44">
        <v>2.4710439296358522E-2</v>
      </c>
      <c r="D153" s="44">
        <v>0.01</v>
      </c>
      <c r="E153" s="44" t="s">
        <v>1663</v>
      </c>
      <c r="F153" s="44" t="s">
        <v>16</v>
      </c>
      <c r="G153" s="44">
        <v>40</v>
      </c>
      <c r="H153" s="44">
        <v>100</v>
      </c>
    </row>
    <row r="154" spans="1:8" ht="12.75" customHeight="1" x14ac:dyDescent="0.25">
      <c r="A154" s="43">
        <v>153</v>
      </c>
      <c r="B154" s="43">
        <v>153</v>
      </c>
      <c r="C154" s="44">
        <v>0.19768347019644797</v>
      </c>
      <c r="D154" s="44">
        <v>0.08</v>
      </c>
      <c r="E154" s="44" t="s">
        <v>1663</v>
      </c>
      <c r="F154" s="44" t="s">
        <v>16</v>
      </c>
      <c r="G154" s="44">
        <v>120</v>
      </c>
      <c r="H154" s="44">
        <v>800</v>
      </c>
    </row>
    <row r="155" spans="1:8" ht="12.75" customHeight="1" x14ac:dyDescent="0.25">
      <c r="A155" s="43">
        <v>154</v>
      </c>
      <c r="B155" s="43">
        <v>154</v>
      </c>
      <c r="C155" s="44">
        <v>0.42007740589125281</v>
      </c>
      <c r="D155" s="44">
        <v>0.17</v>
      </c>
      <c r="E155" s="44" t="s">
        <v>1662</v>
      </c>
      <c r="F155" s="44" t="s">
        <v>24</v>
      </c>
      <c r="G155" s="44">
        <v>320</v>
      </c>
      <c r="H155" s="44">
        <v>1700</v>
      </c>
    </row>
    <row r="156" spans="1:8" ht="12.75" customHeight="1" x14ac:dyDescent="0.25">
      <c r="A156" s="43">
        <v>155</v>
      </c>
      <c r="B156" s="43">
        <v>155</v>
      </c>
      <c r="C156" s="44">
        <v>7.4131334329998091E-2</v>
      </c>
      <c r="D156" s="44">
        <v>0.03</v>
      </c>
      <c r="E156" s="44" t="s">
        <v>1663</v>
      </c>
      <c r="F156" s="44" t="s">
        <v>16</v>
      </c>
      <c r="G156" s="44">
        <v>80</v>
      </c>
      <c r="H156" s="44">
        <v>300</v>
      </c>
    </row>
    <row r="157" spans="1:8" ht="12.75" customHeight="1" x14ac:dyDescent="0.25">
      <c r="A157" s="43">
        <v>156</v>
      </c>
      <c r="B157" s="43">
        <v>156</v>
      </c>
      <c r="C157" s="44">
        <v>4.9420878607773715E-2</v>
      </c>
      <c r="D157" s="44">
        <v>0.02</v>
      </c>
      <c r="E157" s="44" t="s">
        <v>1663</v>
      </c>
      <c r="F157" s="44" t="s">
        <v>16</v>
      </c>
      <c r="G157" s="44">
        <v>60</v>
      </c>
      <c r="H157" s="44">
        <v>200</v>
      </c>
    </row>
    <row r="158" spans="1:8" ht="12.75" customHeight="1" x14ac:dyDescent="0.25">
      <c r="A158" s="43">
        <v>157</v>
      </c>
      <c r="B158" s="43">
        <v>157</v>
      </c>
      <c r="C158" s="44">
        <v>0.66718163015534804</v>
      </c>
      <c r="D158" s="44">
        <v>0.27</v>
      </c>
      <c r="E158" s="44" t="s">
        <v>1663</v>
      </c>
      <c r="F158" s="44" t="s">
        <v>16</v>
      </c>
      <c r="G158" s="44">
        <v>240</v>
      </c>
      <c r="H158" s="44">
        <v>2700</v>
      </c>
    </row>
    <row r="159" spans="1:8" ht="12.75" customHeight="1" x14ac:dyDescent="0.25">
      <c r="A159" s="43">
        <v>158</v>
      </c>
      <c r="B159" s="43">
        <v>158</v>
      </c>
      <c r="C159" s="44">
        <v>0.12355221295644502</v>
      </c>
      <c r="D159" s="44">
        <v>0.05</v>
      </c>
      <c r="E159" s="44" t="s">
        <v>1663</v>
      </c>
      <c r="F159" s="44" t="s">
        <v>16</v>
      </c>
      <c r="G159" s="44">
        <v>120</v>
      </c>
      <c r="H159" s="44">
        <v>500</v>
      </c>
    </row>
    <row r="160" spans="1:8" ht="12.75" customHeight="1" x14ac:dyDescent="0.25">
      <c r="A160" s="43">
        <v>159</v>
      </c>
      <c r="B160" s="43">
        <v>159</v>
      </c>
      <c r="C160" s="44">
        <v>2.4710439301967872E-2</v>
      </c>
      <c r="D160" s="44">
        <v>0.01</v>
      </c>
      <c r="E160" s="44" t="s">
        <v>1663</v>
      </c>
      <c r="F160" s="44" t="s">
        <v>16</v>
      </c>
      <c r="G160" s="44">
        <v>40</v>
      </c>
      <c r="H160" s="44">
        <v>100</v>
      </c>
    </row>
    <row r="161" spans="1:8" ht="12.75" customHeight="1" x14ac:dyDescent="0.25">
      <c r="A161" s="43">
        <v>160</v>
      </c>
      <c r="B161" s="43">
        <v>160</v>
      </c>
      <c r="C161" s="44">
        <v>9.8841709679356932E-2</v>
      </c>
      <c r="D161" s="44">
        <v>0.04</v>
      </c>
      <c r="E161" s="44" t="s">
        <v>1663</v>
      </c>
      <c r="F161" s="44" t="s">
        <v>16</v>
      </c>
      <c r="G161" s="44">
        <v>100</v>
      </c>
      <c r="H161" s="44">
        <v>400</v>
      </c>
    </row>
    <row r="162" spans="1:8" ht="12.75" customHeight="1" x14ac:dyDescent="0.25">
      <c r="A162" s="43">
        <v>161</v>
      </c>
      <c r="B162" s="43">
        <v>161</v>
      </c>
      <c r="C162" s="44">
        <v>0.29652527165372777</v>
      </c>
      <c r="D162" s="44">
        <v>0.12</v>
      </c>
      <c r="E162" s="44" t="s">
        <v>1663</v>
      </c>
      <c r="F162" s="44" t="s">
        <v>16</v>
      </c>
      <c r="G162" s="44">
        <v>140</v>
      </c>
      <c r="H162" s="44">
        <v>1200</v>
      </c>
    </row>
    <row r="163" spans="1:8" ht="12.75" customHeight="1" x14ac:dyDescent="0.25">
      <c r="A163" s="43">
        <v>162</v>
      </c>
      <c r="B163" s="43">
        <v>162</v>
      </c>
      <c r="C163" s="44">
        <v>0.37065658954981501</v>
      </c>
      <c r="D163" s="44">
        <v>0.15</v>
      </c>
      <c r="E163" s="44" t="s">
        <v>1663</v>
      </c>
      <c r="F163" s="44" t="s">
        <v>16</v>
      </c>
      <c r="G163" s="44">
        <v>200</v>
      </c>
      <c r="H163" s="44">
        <v>1500</v>
      </c>
    </row>
    <row r="164" spans="1:8" ht="12.75" customHeight="1" x14ac:dyDescent="0.25">
      <c r="A164" s="43">
        <v>163</v>
      </c>
      <c r="B164" s="43">
        <v>163</v>
      </c>
      <c r="C164" s="44">
        <v>9.8841757219237797E-2</v>
      </c>
      <c r="D164" s="44">
        <v>0.04</v>
      </c>
      <c r="E164" s="44" t="s">
        <v>1663</v>
      </c>
      <c r="F164" s="44" t="s">
        <v>16</v>
      </c>
      <c r="G164" s="44">
        <v>100</v>
      </c>
      <c r="H164" s="44">
        <v>400</v>
      </c>
    </row>
    <row r="165" spans="1:8" ht="12.75" customHeight="1" x14ac:dyDescent="0.25">
      <c r="A165" s="43">
        <v>164</v>
      </c>
      <c r="B165" s="43">
        <v>164</v>
      </c>
      <c r="C165" s="44">
        <v>4.9420878607257065E-2</v>
      </c>
      <c r="D165" s="44">
        <v>0.02</v>
      </c>
      <c r="E165" s="44" t="s">
        <v>1663</v>
      </c>
      <c r="F165" s="44" t="s">
        <v>16</v>
      </c>
      <c r="G165" s="44">
        <v>60</v>
      </c>
      <c r="H165" s="44">
        <v>200</v>
      </c>
    </row>
    <row r="166" spans="1:8" ht="12.75" customHeight="1" x14ac:dyDescent="0.25">
      <c r="A166" s="43">
        <v>165</v>
      </c>
      <c r="B166" s="43">
        <v>165</v>
      </c>
      <c r="C166" s="44">
        <v>9.8841757207281028E-2</v>
      </c>
      <c r="D166" s="44">
        <v>0.04</v>
      </c>
      <c r="E166" s="44" t="s">
        <v>1663</v>
      </c>
      <c r="F166" s="44" t="s">
        <v>16</v>
      </c>
      <c r="G166" s="44">
        <v>100</v>
      </c>
      <c r="H166" s="44">
        <v>400</v>
      </c>
    </row>
    <row r="167" spans="1:8" ht="12.75" customHeight="1" x14ac:dyDescent="0.25">
      <c r="A167" s="43">
        <v>166</v>
      </c>
      <c r="B167" s="43">
        <v>166</v>
      </c>
      <c r="C167" s="44">
        <v>0.37065615269925151</v>
      </c>
      <c r="D167" s="44">
        <v>0.15</v>
      </c>
      <c r="E167" s="44" t="s">
        <v>1663</v>
      </c>
      <c r="F167" s="44" t="s">
        <v>16</v>
      </c>
      <c r="G167" s="44">
        <v>200</v>
      </c>
      <c r="H167" s="44">
        <v>1500</v>
      </c>
    </row>
    <row r="168" spans="1:8" ht="12.75" customHeight="1" x14ac:dyDescent="0.25">
      <c r="A168" s="43">
        <v>167</v>
      </c>
      <c r="B168" s="43">
        <v>167</v>
      </c>
      <c r="C168" s="44">
        <v>0.17297298086729668</v>
      </c>
      <c r="D168" s="44">
        <v>7.0000000000000007E-2</v>
      </c>
      <c r="E168" s="44" t="s">
        <v>1663</v>
      </c>
      <c r="F168" s="44" t="s">
        <v>16</v>
      </c>
      <c r="G168" s="44">
        <v>120</v>
      </c>
      <c r="H168" s="44">
        <v>700</v>
      </c>
    </row>
    <row r="169" spans="1:8" ht="12.75" customHeight="1" x14ac:dyDescent="0.25">
      <c r="A169" s="43">
        <v>168</v>
      </c>
      <c r="B169" s="43">
        <v>168</v>
      </c>
      <c r="C169" s="44">
        <v>4.9420878612644992E-2</v>
      </c>
      <c r="D169" s="44">
        <v>0.02</v>
      </c>
      <c r="E169" s="44" t="s">
        <v>1663</v>
      </c>
      <c r="F169" s="44" t="s">
        <v>16</v>
      </c>
      <c r="G169" s="44">
        <v>60</v>
      </c>
      <c r="H169" s="44">
        <v>200</v>
      </c>
    </row>
    <row r="170" spans="1:8" ht="12.75" customHeight="1" x14ac:dyDescent="0.25">
      <c r="A170" s="43">
        <v>169</v>
      </c>
      <c r="B170" s="43">
        <v>169</v>
      </c>
      <c r="C170" s="44">
        <v>0.14826263583453983</v>
      </c>
      <c r="D170" s="44">
        <v>0.06</v>
      </c>
      <c r="E170" s="44" t="s">
        <v>1663</v>
      </c>
      <c r="F170" s="44" t="s">
        <v>16</v>
      </c>
      <c r="G170" s="44">
        <v>100</v>
      </c>
      <c r="H170" s="44">
        <v>600</v>
      </c>
    </row>
    <row r="171" spans="1:8" ht="12.75" customHeight="1" x14ac:dyDescent="0.25">
      <c r="A171" s="43">
        <v>170</v>
      </c>
      <c r="B171" s="43">
        <v>170</v>
      </c>
      <c r="C171" s="44">
        <v>0.14826263581881893</v>
      </c>
      <c r="D171" s="44">
        <v>0.06</v>
      </c>
      <c r="E171" s="44" t="s">
        <v>1663</v>
      </c>
      <c r="F171" s="44" t="s">
        <v>16</v>
      </c>
      <c r="G171" s="44">
        <v>140</v>
      </c>
      <c r="H171" s="44">
        <v>600</v>
      </c>
    </row>
    <row r="172" spans="1:8" ht="12.75" customHeight="1" x14ac:dyDescent="0.25">
      <c r="A172" s="43">
        <v>171</v>
      </c>
      <c r="B172" s="43">
        <v>171</v>
      </c>
      <c r="C172" s="44">
        <v>37.90581308727036</v>
      </c>
      <c r="D172" s="44">
        <v>15.34</v>
      </c>
      <c r="E172" s="44" t="s">
        <v>1663</v>
      </c>
      <c r="F172" s="44" t="s">
        <v>16</v>
      </c>
      <c r="G172" s="44">
        <v>5940</v>
      </c>
      <c r="H172" s="44">
        <v>153400</v>
      </c>
    </row>
    <row r="173" spans="1:8" ht="12.75" customHeight="1" x14ac:dyDescent="0.25">
      <c r="A173" s="43">
        <v>172</v>
      </c>
      <c r="B173" s="43">
        <v>172</v>
      </c>
      <c r="C173" s="44">
        <v>0.2471043782746242</v>
      </c>
      <c r="D173" s="44">
        <v>0.1</v>
      </c>
      <c r="E173" s="44" t="s">
        <v>1663</v>
      </c>
      <c r="F173" s="44" t="s">
        <v>16</v>
      </c>
      <c r="G173" s="44">
        <v>180</v>
      </c>
      <c r="H173" s="44">
        <v>1000</v>
      </c>
    </row>
    <row r="174" spans="1:8" ht="12.75" customHeight="1" x14ac:dyDescent="0.25">
      <c r="A174" s="43">
        <v>173</v>
      </c>
      <c r="B174" s="43">
        <v>173</v>
      </c>
      <c r="C174" s="44">
        <v>15.444017935345437</v>
      </c>
      <c r="D174" s="44">
        <v>6.25</v>
      </c>
      <c r="E174" s="44" t="s">
        <v>1663</v>
      </c>
      <c r="F174" s="44" t="s">
        <v>16</v>
      </c>
      <c r="G174" s="44">
        <v>2540</v>
      </c>
      <c r="H174" s="44">
        <v>62500</v>
      </c>
    </row>
    <row r="175" spans="1:8" ht="12.75" customHeight="1" x14ac:dyDescent="0.25">
      <c r="A175" s="43">
        <v>174</v>
      </c>
      <c r="B175" s="43">
        <v>174</v>
      </c>
      <c r="C175" s="44">
        <v>0.37065646581248951</v>
      </c>
      <c r="D175" s="44">
        <v>0.15</v>
      </c>
      <c r="E175" s="44" t="s">
        <v>1663</v>
      </c>
      <c r="F175" s="44" t="s">
        <v>16</v>
      </c>
      <c r="G175" s="44">
        <v>200</v>
      </c>
      <c r="H175" s="44">
        <v>1500</v>
      </c>
    </row>
    <row r="176" spans="1:8" ht="12.75" customHeight="1" x14ac:dyDescent="0.25">
      <c r="A176" s="43">
        <v>175</v>
      </c>
      <c r="B176" s="43">
        <v>175</v>
      </c>
      <c r="C176" s="44">
        <v>3.0393844639616638</v>
      </c>
      <c r="D176" s="44">
        <v>1.23</v>
      </c>
      <c r="E176" s="44" t="s">
        <v>1663</v>
      </c>
      <c r="F176" s="44" t="s">
        <v>16</v>
      </c>
      <c r="G176" s="44">
        <v>880</v>
      </c>
      <c r="H176" s="44">
        <v>12300</v>
      </c>
    </row>
    <row r="177" spans="1:8" ht="12.75" customHeight="1" x14ac:dyDescent="0.25">
      <c r="A177" s="43">
        <v>176</v>
      </c>
      <c r="B177" s="43">
        <v>176</v>
      </c>
      <c r="C177" s="44">
        <v>0.46949832875559416</v>
      </c>
      <c r="D177" s="44">
        <v>0.19</v>
      </c>
      <c r="E177" s="44" t="s">
        <v>1663</v>
      </c>
      <c r="F177" s="44" t="s">
        <v>16</v>
      </c>
      <c r="G177" s="44">
        <v>200</v>
      </c>
      <c r="H177" s="44">
        <v>1900</v>
      </c>
    </row>
    <row r="178" spans="1:8" ht="12.75" customHeight="1" x14ac:dyDescent="0.25">
      <c r="A178" s="43">
        <v>177</v>
      </c>
      <c r="B178" s="43">
        <v>177</v>
      </c>
      <c r="C178" s="44">
        <v>7.4131334329776657E-2</v>
      </c>
      <c r="D178" s="44">
        <v>0.03</v>
      </c>
      <c r="E178" s="44" t="s">
        <v>1663</v>
      </c>
      <c r="F178" s="44" t="s">
        <v>16</v>
      </c>
      <c r="G178" s="44">
        <v>80</v>
      </c>
      <c r="H178" s="44">
        <v>300</v>
      </c>
    </row>
    <row r="179" spans="1:8" ht="12.75" customHeight="1" x14ac:dyDescent="0.25">
      <c r="A179" s="43">
        <v>178</v>
      </c>
      <c r="B179" s="43">
        <v>178</v>
      </c>
      <c r="C179" s="44">
        <v>2.4710439305362999E-2</v>
      </c>
      <c r="D179" s="44">
        <v>0.01</v>
      </c>
      <c r="E179" s="44" t="s">
        <v>1663</v>
      </c>
      <c r="F179" s="44" t="s">
        <v>16</v>
      </c>
      <c r="G179" s="44">
        <v>40</v>
      </c>
      <c r="H179" s="44">
        <v>100</v>
      </c>
    </row>
    <row r="180" spans="1:8" ht="12.75" customHeight="1" x14ac:dyDescent="0.25">
      <c r="A180" s="43">
        <v>179</v>
      </c>
      <c r="B180" s="43">
        <v>179</v>
      </c>
      <c r="C180" s="44">
        <v>9.8841757220787738E-2</v>
      </c>
      <c r="D180" s="44">
        <v>0.04</v>
      </c>
      <c r="E180" s="44" t="s">
        <v>1663</v>
      </c>
      <c r="F180" s="44" t="s">
        <v>16</v>
      </c>
      <c r="G180" s="44">
        <v>100</v>
      </c>
      <c r="H180" s="44">
        <v>400</v>
      </c>
    </row>
    <row r="181" spans="1:8" ht="12.75" customHeight="1" x14ac:dyDescent="0.25">
      <c r="A181" s="43">
        <v>180</v>
      </c>
      <c r="B181" s="43">
        <v>180</v>
      </c>
      <c r="C181" s="44">
        <v>2.1993077589988013</v>
      </c>
      <c r="D181" s="44">
        <v>0.89</v>
      </c>
      <c r="E181" s="44" t="s">
        <v>1663</v>
      </c>
      <c r="F181" s="44" t="s">
        <v>16</v>
      </c>
      <c r="G181" s="44">
        <v>940</v>
      </c>
      <c r="H181" s="44">
        <v>8900</v>
      </c>
    </row>
    <row r="182" spans="1:8" ht="12.75" customHeight="1" x14ac:dyDescent="0.25">
      <c r="A182" s="43">
        <v>181</v>
      </c>
      <c r="B182" s="43">
        <v>181</v>
      </c>
      <c r="C182" s="44">
        <v>0.24710439302322146</v>
      </c>
      <c r="D182" s="44">
        <v>0.1</v>
      </c>
      <c r="E182" s="44" t="s">
        <v>1663</v>
      </c>
      <c r="F182" s="44" t="s">
        <v>16</v>
      </c>
      <c r="G182" s="44">
        <v>140</v>
      </c>
      <c r="H182" s="44">
        <v>1000</v>
      </c>
    </row>
    <row r="183" spans="1:8" ht="12.75" customHeight="1" x14ac:dyDescent="0.25">
      <c r="A183" s="43">
        <v>182</v>
      </c>
      <c r="B183" s="43">
        <v>182</v>
      </c>
      <c r="C183" s="44">
        <v>4.9420878613825901E-2</v>
      </c>
      <c r="D183" s="44">
        <v>0.02</v>
      </c>
      <c r="E183" s="44" t="s">
        <v>1663</v>
      </c>
      <c r="F183" s="44" t="s">
        <v>16</v>
      </c>
      <c r="G183" s="44">
        <v>60</v>
      </c>
      <c r="H183" s="44">
        <v>200</v>
      </c>
    </row>
    <row r="184" spans="1:8" ht="12.75" customHeight="1" x14ac:dyDescent="0.25">
      <c r="A184" s="43">
        <v>183</v>
      </c>
      <c r="B184" s="43">
        <v>183</v>
      </c>
      <c r="C184" s="44">
        <v>0.39536668543175923</v>
      </c>
      <c r="D184" s="44">
        <v>0.16</v>
      </c>
      <c r="E184" s="44" t="s">
        <v>1663</v>
      </c>
      <c r="F184" s="44" t="s">
        <v>16</v>
      </c>
      <c r="G184" s="44">
        <v>220</v>
      </c>
      <c r="H184" s="44">
        <v>1600</v>
      </c>
    </row>
    <row r="185" spans="1:8" ht="12.75" customHeight="1" x14ac:dyDescent="0.25">
      <c r="A185" s="43">
        <v>184</v>
      </c>
      <c r="B185" s="43">
        <v>184</v>
      </c>
      <c r="C185" s="44">
        <v>2.4710439300270306E-2</v>
      </c>
      <c r="D185" s="44">
        <v>0.01</v>
      </c>
      <c r="E185" s="44" t="s">
        <v>1663</v>
      </c>
      <c r="F185" s="44" t="s">
        <v>16</v>
      </c>
      <c r="G185" s="44">
        <v>40</v>
      </c>
      <c r="H185" s="44">
        <v>100</v>
      </c>
    </row>
    <row r="186" spans="1:8" ht="12.75" customHeight="1" x14ac:dyDescent="0.25">
      <c r="A186" s="43">
        <v>185</v>
      </c>
      <c r="B186" s="43">
        <v>185</v>
      </c>
      <c r="C186" s="44">
        <v>4.9420878609102242E-2</v>
      </c>
      <c r="D186" s="44">
        <v>0.02</v>
      </c>
      <c r="E186" s="44" t="s">
        <v>1663</v>
      </c>
      <c r="F186" s="44" t="s">
        <v>16</v>
      </c>
      <c r="G186" s="44">
        <v>60</v>
      </c>
      <c r="H186" s="44">
        <v>200</v>
      </c>
    </row>
    <row r="187" spans="1:8" ht="12.75" customHeight="1" x14ac:dyDescent="0.25">
      <c r="A187" s="43">
        <v>186</v>
      </c>
      <c r="B187" s="43">
        <v>186</v>
      </c>
      <c r="C187" s="44">
        <v>2.4710439305215388E-2</v>
      </c>
      <c r="D187" s="44">
        <v>0.01</v>
      </c>
      <c r="E187" s="44" t="s">
        <v>1663</v>
      </c>
      <c r="F187" s="44" t="s">
        <v>16</v>
      </c>
      <c r="G187" s="44">
        <v>40</v>
      </c>
      <c r="H187" s="44">
        <v>100</v>
      </c>
    </row>
    <row r="188" spans="1:8" ht="12.75" customHeight="1" x14ac:dyDescent="0.25">
      <c r="A188" s="43">
        <v>187</v>
      </c>
      <c r="B188" s="43">
        <v>187</v>
      </c>
      <c r="C188" s="44">
        <v>0.22239399965095658</v>
      </c>
      <c r="D188" s="44">
        <v>0.09</v>
      </c>
      <c r="E188" s="44" t="s">
        <v>1663</v>
      </c>
      <c r="F188" s="44" t="s">
        <v>16</v>
      </c>
      <c r="G188" s="44">
        <v>160</v>
      </c>
      <c r="H188" s="44">
        <v>900</v>
      </c>
    </row>
    <row r="189" spans="1:8" ht="12.75" customHeight="1" x14ac:dyDescent="0.25">
      <c r="A189" s="43">
        <v>188</v>
      </c>
      <c r="B189" s="43">
        <v>188</v>
      </c>
      <c r="C189" s="44">
        <v>2.4710439306101072E-2</v>
      </c>
      <c r="D189" s="44">
        <v>0.01</v>
      </c>
      <c r="E189" s="44" t="s">
        <v>1663</v>
      </c>
      <c r="F189" s="44" t="s">
        <v>16</v>
      </c>
      <c r="G189" s="44">
        <v>40</v>
      </c>
      <c r="H189" s="44">
        <v>100</v>
      </c>
    </row>
    <row r="190" spans="1:8" ht="12.75" customHeight="1" x14ac:dyDescent="0.25">
      <c r="A190" s="43">
        <v>189</v>
      </c>
      <c r="B190" s="43">
        <v>189</v>
      </c>
      <c r="C190" s="44">
        <v>0.172973152978672</v>
      </c>
      <c r="D190" s="44">
        <v>7.0000000000000007E-2</v>
      </c>
      <c r="E190" s="44" t="s">
        <v>1663</v>
      </c>
      <c r="F190" s="44" t="s">
        <v>16</v>
      </c>
      <c r="G190" s="44">
        <v>140</v>
      </c>
      <c r="H190" s="44">
        <v>700</v>
      </c>
    </row>
    <row r="191" spans="1:8" ht="12.75" customHeight="1" x14ac:dyDescent="0.25">
      <c r="A191" s="43">
        <v>190</v>
      </c>
      <c r="B191" s="43">
        <v>190</v>
      </c>
      <c r="C191" s="44">
        <v>5.0409302533304503</v>
      </c>
      <c r="D191" s="44">
        <v>2.04</v>
      </c>
      <c r="E191" s="44" t="s">
        <v>1663</v>
      </c>
      <c r="F191" s="44" t="s">
        <v>16</v>
      </c>
      <c r="G191" s="44">
        <v>1660</v>
      </c>
      <c r="H191" s="44">
        <v>20400</v>
      </c>
    </row>
    <row r="192" spans="1:8" ht="12.75" customHeight="1" x14ac:dyDescent="0.25">
      <c r="A192" s="43">
        <v>191</v>
      </c>
      <c r="B192" s="43">
        <v>191</v>
      </c>
      <c r="C192" s="44">
        <v>0.22239362670192753</v>
      </c>
      <c r="D192" s="44">
        <v>0.09</v>
      </c>
      <c r="E192" s="44" t="s">
        <v>1663</v>
      </c>
      <c r="F192" s="44" t="s">
        <v>16</v>
      </c>
      <c r="G192" s="44">
        <v>180</v>
      </c>
      <c r="H192" s="44">
        <v>900</v>
      </c>
    </row>
    <row r="193" spans="1:8" ht="12.75" customHeight="1" x14ac:dyDescent="0.25">
      <c r="A193" s="43">
        <v>192</v>
      </c>
      <c r="B193" s="43">
        <v>192</v>
      </c>
      <c r="C193" s="44">
        <v>0.64247134487283974</v>
      </c>
      <c r="D193" s="44">
        <v>0.26</v>
      </c>
      <c r="E193" s="44" t="s">
        <v>1663</v>
      </c>
      <c r="F193" s="44" t="s">
        <v>16</v>
      </c>
      <c r="G193" s="44">
        <v>280</v>
      </c>
      <c r="H193" s="44">
        <v>2600</v>
      </c>
    </row>
    <row r="194" spans="1:8" ht="12.75" customHeight="1" x14ac:dyDescent="0.25">
      <c r="A194" s="43">
        <v>193</v>
      </c>
      <c r="B194" s="43">
        <v>193</v>
      </c>
      <c r="C194" s="44">
        <v>2.4710439310234276E-2</v>
      </c>
      <c r="D194" s="44">
        <v>0.01</v>
      </c>
      <c r="E194" s="44" t="s">
        <v>1663</v>
      </c>
      <c r="F194" s="44" t="s">
        <v>16</v>
      </c>
      <c r="G194" s="44">
        <v>40</v>
      </c>
      <c r="H194" s="44">
        <v>100</v>
      </c>
    </row>
    <row r="195" spans="1:8" ht="12.75" customHeight="1" x14ac:dyDescent="0.25">
      <c r="A195" s="43">
        <v>194</v>
      </c>
      <c r="B195" s="43">
        <v>194</v>
      </c>
      <c r="C195" s="44">
        <v>0.27181506514711873</v>
      </c>
      <c r="D195" s="44">
        <v>0.11</v>
      </c>
      <c r="E195" s="44" t="s">
        <v>1663</v>
      </c>
      <c r="F195" s="44" t="s">
        <v>16</v>
      </c>
      <c r="G195" s="44">
        <v>160</v>
      </c>
      <c r="H195" s="44">
        <v>1100</v>
      </c>
    </row>
    <row r="196" spans="1:8" ht="12.75" customHeight="1" x14ac:dyDescent="0.25">
      <c r="A196" s="43">
        <v>195</v>
      </c>
      <c r="B196" s="43">
        <v>195</v>
      </c>
      <c r="C196" s="44">
        <v>0.27181469218000687</v>
      </c>
      <c r="D196" s="44">
        <v>0.11</v>
      </c>
      <c r="E196" s="44" t="s">
        <v>1663</v>
      </c>
      <c r="F196" s="44" t="s">
        <v>16</v>
      </c>
      <c r="G196" s="44">
        <v>180</v>
      </c>
      <c r="H196" s="44">
        <v>1100</v>
      </c>
    </row>
    <row r="197" spans="1:8" ht="12.75" customHeight="1" x14ac:dyDescent="0.25">
      <c r="A197" s="43">
        <v>196</v>
      </c>
      <c r="B197" s="43">
        <v>196</v>
      </c>
      <c r="C197" s="44">
        <v>0.88633565634971367</v>
      </c>
      <c r="D197" s="44">
        <v>0.36</v>
      </c>
      <c r="E197" s="44" t="s">
        <v>1663</v>
      </c>
      <c r="F197" s="44" t="s">
        <v>16</v>
      </c>
      <c r="G197" s="44">
        <v>297.24292603745687</v>
      </c>
      <c r="H197" s="44">
        <v>3586.8872693610806</v>
      </c>
    </row>
    <row r="198" spans="1:8" ht="12.75" customHeight="1" x14ac:dyDescent="0.25">
      <c r="A198" s="43">
        <v>197</v>
      </c>
      <c r="B198" s="43">
        <v>197</v>
      </c>
      <c r="C198" s="44">
        <v>2.4710439304329701E-2</v>
      </c>
      <c r="D198" s="44">
        <v>0.01</v>
      </c>
      <c r="E198" s="44" t="s">
        <v>1663</v>
      </c>
      <c r="F198" s="44" t="s">
        <v>16</v>
      </c>
      <c r="G198" s="44">
        <v>40</v>
      </c>
      <c r="H198" s="44">
        <v>100</v>
      </c>
    </row>
    <row r="199" spans="1:8" ht="12.75" customHeight="1" x14ac:dyDescent="0.25">
      <c r="A199" s="43">
        <v>198</v>
      </c>
      <c r="B199" s="43">
        <v>199</v>
      </c>
      <c r="C199" s="44">
        <v>0.3953670731431137</v>
      </c>
      <c r="D199" s="44">
        <v>0.16</v>
      </c>
      <c r="E199" s="44" t="s">
        <v>1663</v>
      </c>
      <c r="F199" s="44" t="s">
        <v>16</v>
      </c>
      <c r="G199" s="44">
        <v>200</v>
      </c>
      <c r="H199" s="44">
        <v>1600</v>
      </c>
    </row>
    <row r="200" spans="1:8" ht="12.75" customHeight="1" x14ac:dyDescent="0.25">
      <c r="A200" s="43">
        <v>199</v>
      </c>
      <c r="B200" s="43">
        <v>200</v>
      </c>
      <c r="C200" s="44">
        <v>0.17297302586540519</v>
      </c>
      <c r="D200" s="44">
        <v>7.0000000000000007E-2</v>
      </c>
      <c r="E200" s="44" t="s">
        <v>1663</v>
      </c>
      <c r="F200" s="44" t="s">
        <v>16</v>
      </c>
      <c r="G200" s="44">
        <v>120</v>
      </c>
      <c r="H200" s="44">
        <v>700</v>
      </c>
    </row>
    <row r="201" spans="1:8" ht="12.75" customHeight="1" x14ac:dyDescent="0.25">
      <c r="A201" s="43">
        <v>200</v>
      </c>
      <c r="B201" s="43">
        <v>201</v>
      </c>
      <c r="C201" s="44">
        <v>0.11484733998554783</v>
      </c>
      <c r="D201" s="44">
        <v>0.08</v>
      </c>
      <c r="E201" s="44" t="s">
        <v>1663</v>
      </c>
      <c r="F201" s="44" t="s">
        <v>16</v>
      </c>
      <c r="G201" s="44">
        <v>118.86678162422456</v>
      </c>
      <c r="H201" s="44">
        <v>464.77183243056015</v>
      </c>
    </row>
    <row r="202" spans="1:8" ht="12.75" customHeight="1" x14ac:dyDescent="0.25">
      <c r="A202" s="43">
        <v>201</v>
      </c>
      <c r="B202" s="43">
        <v>202</v>
      </c>
      <c r="C202" s="44">
        <v>0.76602353815162127</v>
      </c>
      <c r="D202" s="44">
        <v>0.31</v>
      </c>
      <c r="E202" s="44" t="s">
        <v>1663</v>
      </c>
      <c r="F202" s="44" t="s">
        <v>16</v>
      </c>
      <c r="G202" s="44">
        <v>520</v>
      </c>
      <c r="H202" s="44">
        <v>3100</v>
      </c>
    </row>
    <row r="203" spans="1:8" ht="12.75" customHeight="1" x14ac:dyDescent="0.25">
      <c r="A203" s="43">
        <v>202</v>
      </c>
      <c r="B203" s="43">
        <v>203</v>
      </c>
      <c r="C203" s="44">
        <v>2.4710439306691531E-2</v>
      </c>
      <c r="D203" s="44">
        <v>0.01</v>
      </c>
      <c r="E203" s="44" t="s">
        <v>1663</v>
      </c>
      <c r="F203" s="44" t="s">
        <v>16</v>
      </c>
      <c r="G203" s="44">
        <v>40</v>
      </c>
      <c r="H203" s="44">
        <v>100</v>
      </c>
    </row>
    <row r="204" spans="1:8" ht="12.75" customHeight="1" x14ac:dyDescent="0.25">
      <c r="A204" s="43">
        <v>203</v>
      </c>
      <c r="B204" s="43">
        <v>204</v>
      </c>
      <c r="C204" s="44">
        <v>0.12355219489279744</v>
      </c>
      <c r="D204" s="44">
        <v>0.05</v>
      </c>
      <c r="E204" s="44" t="s">
        <v>1663</v>
      </c>
      <c r="F204" s="44" t="s">
        <v>16</v>
      </c>
      <c r="G204" s="44">
        <v>120</v>
      </c>
      <c r="H204" s="44">
        <v>500</v>
      </c>
    </row>
    <row r="205" spans="1:8" ht="12.75" customHeight="1" x14ac:dyDescent="0.25">
      <c r="A205" s="43">
        <v>204</v>
      </c>
      <c r="B205" s="43">
        <v>205</v>
      </c>
      <c r="C205" s="44">
        <v>0.32123574510946018</v>
      </c>
      <c r="D205" s="44">
        <v>0.13</v>
      </c>
      <c r="E205" s="44" t="s">
        <v>1663</v>
      </c>
      <c r="F205" s="44" t="s">
        <v>16</v>
      </c>
      <c r="G205" s="44">
        <v>160</v>
      </c>
      <c r="H205" s="44">
        <v>1300</v>
      </c>
    </row>
    <row r="206" spans="1:8" ht="12.75" customHeight="1" x14ac:dyDescent="0.25">
      <c r="A206" s="43">
        <v>205</v>
      </c>
      <c r="B206" s="43">
        <v>206</v>
      </c>
      <c r="C206" s="44">
        <v>4.9420878616925804E-2</v>
      </c>
      <c r="D206" s="44">
        <v>0.02</v>
      </c>
      <c r="E206" s="44" t="s">
        <v>1663</v>
      </c>
      <c r="F206" s="44" t="s">
        <v>16</v>
      </c>
      <c r="G206" s="44">
        <v>60</v>
      </c>
      <c r="H206" s="44">
        <v>200</v>
      </c>
    </row>
    <row r="207" spans="1:8" ht="12.75" customHeight="1" x14ac:dyDescent="0.25">
      <c r="A207" s="43">
        <v>206</v>
      </c>
      <c r="B207" s="43">
        <v>207</v>
      </c>
      <c r="C207" s="44">
        <v>7.4131317911734385E-2</v>
      </c>
      <c r="D207" s="44">
        <v>0.03</v>
      </c>
      <c r="E207" s="44" t="s">
        <v>1663</v>
      </c>
      <c r="F207" s="44" t="s">
        <v>16</v>
      </c>
      <c r="G207" s="44">
        <v>80</v>
      </c>
      <c r="H207" s="44">
        <v>300</v>
      </c>
    </row>
    <row r="208" spans="1:8" ht="12.75" customHeight="1" x14ac:dyDescent="0.25">
      <c r="A208" s="43">
        <v>207</v>
      </c>
      <c r="B208" s="43">
        <v>208</v>
      </c>
      <c r="C208" s="44">
        <v>3.2123571636966775</v>
      </c>
      <c r="D208" s="44">
        <v>1.3</v>
      </c>
      <c r="E208" s="44" t="s">
        <v>1663</v>
      </c>
      <c r="F208" s="44" t="s">
        <v>16</v>
      </c>
      <c r="G208" s="44">
        <v>980</v>
      </c>
      <c r="H208" s="44">
        <v>13000</v>
      </c>
    </row>
    <row r="209" spans="1:8" ht="12.75" customHeight="1" x14ac:dyDescent="0.25">
      <c r="A209" s="43">
        <v>208</v>
      </c>
      <c r="B209" s="43">
        <v>209</v>
      </c>
      <c r="C209" s="44">
        <v>4.9420878602385789E-2</v>
      </c>
      <c r="D209" s="44">
        <v>0.02</v>
      </c>
      <c r="E209" s="44" t="s">
        <v>1663</v>
      </c>
      <c r="F209" s="44" t="s">
        <v>16</v>
      </c>
      <c r="G209" s="44">
        <v>60</v>
      </c>
      <c r="H209" s="44">
        <v>200</v>
      </c>
    </row>
    <row r="210" spans="1:8" ht="12.75" customHeight="1" x14ac:dyDescent="0.25">
      <c r="A210" s="43">
        <v>209</v>
      </c>
      <c r="B210" s="43">
        <v>210</v>
      </c>
      <c r="C210" s="44">
        <v>12.701164577841007</v>
      </c>
      <c r="D210" s="44">
        <v>5.14</v>
      </c>
      <c r="E210" s="44" t="s">
        <v>1663</v>
      </c>
      <c r="F210" s="44" t="s">
        <v>16</v>
      </c>
      <c r="G210" s="44">
        <v>2320</v>
      </c>
      <c r="H210" s="44">
        <v>51400</v>
      </c>
    </row>
    <row r="211" spans="1:8" ht="12.75" customHeight="1" x14ac:dyDescent="0.25">
      <c r="A211" s="43">
        <v>210</v>
      </c>
      <c r="B211" s="43">
        <v>211</v>
      </c>
      <c r="C211" s="44">
        <v>2.4710439301377413E-2</v>
      </c>
      <c r="D211" s="44">
        <v>0.01</v>
      </c>
      <c r="E211" s="44" t="s">
        <v>1663</v>
      </c>
      <c r="F211" s="44" t="s">
        <v>16</v>
      </c>
      <c r="G211" s="44">
        <v>40</v>
      </c>
      <c r="H211" s="44">
        <v>100</v>
      </c>
    </row>
    <row r="212" spans="1:8" ht="12.75" customHeight="1" x14ac:dyDescent="0.25">
      <c r="A212" s="43">
        <v>211</v>
      </c>
      <c r="B212" s="43">
        <v>212</v>
      </c>
      <c r="C212" s="44">
        <v>1.0131278582398977</v>
      </c>
      <c r="D212" s="44">
        <v>0.41</v>
      </c>
      <c r="E212" s="44" t="s">
        <v>1663</v>
      </c>
      <c r="F212" s="44" t="s">
        <v>16</v>
      </c>
      <c r="G212" s="44">
        <v>360</v>
      </c>
      <c r="H212" s="44">
        <v>4100</v>
      </c>
    </row>
    <row r="213" spans="1:8" ht="12.75" customHeight="1" x14ac:dyDescent="0.25">
      <c r="A213" s="43">
        <v>212</v>
      </c>
      <c r="B213" s="43">
        <v>213</v>
      </c>
      <c r="C213" s="44">
        <v>4.9420878608954631E-2</v>
      </c>
      <c r="D213" s="44">
        <v>0.02</v>
      </c>
      <c r="E213" s="44" t="s">
        <v>1663</v>
      </c>
      <c r="F213" s="44" t="s">
        <v>16</v>
      </c>
      <c r="G213" s="44">
        <v>60</v>
      </c>
      <c r="H213" s="44">
        <v>200</v>
      </c>
    </row>
    <row r="214" spans="1:8" ht="12.75" customHeight="1" x14ac:dyDescent="0.25">
      <c r="A214" s="43">
        <v>213</v>
      </c>
      <c r="B214" s="43">
        <v>214</v>
      </c>
      <c r="C214" s="44">
        <v>0.54362967128350548</v>
      </c>
      <c r="D214" s="44">
        <v>0.22</v>
      </c>
      <c r="E214" s="44" t="s">
        <v>1663</v>
      </c>
      <c r="F214" s="44" t="s">
        <v>16</v>
      </c>
      <c r="G214" s="44">
        <v>300</v>
      </c>
      <c r="H214" s="44">
        <v>2200</v>
      </c>
    </row>
    <row r="215" spans="1:8" ht="12.75" customHeight="1" x14ac:dyDescent="0.25">
      <c r="A215" s="43">
        <v>214</v>
      </c>
      <c r="B215" s="43">
        <v>215</v>
      </c>
      <c r="C215" s="44">
        <v>0.37065649361898251</v>
      </c>
      <c r="D215" s="44">
        <v>0.15</v>
      </c>
      <c r="E215" s="44" t="s">
        <v>1663</v>
      </c>
      <c r="F215" s="44" t="s">
        <v>16</v>
      </c>
      <c r="G215" s="44">
        <v>180</v>
      </c>
      <c r="H215" s="44">
        <v>1500</v>
      </c>
    </row>
    <row r="216" spans="1:8" ht="12.75" customHeight="1" x14ac:dyDescent="0.25">
      <c r="A216" s="43">
        <v>215</v>
      </c>
      <c r="B216" s="43">
        <v>216</v>
      </c>
      <c r="C216" s="44">
        <v>4.9420878612349763E-2</v>
      </c>
      <c r="D216" s="44">
        <v>0.02</v>
      </c>
      <c r="E216" s="44" t="s">
        <v>1663</v>
      </c>
      <c r="F216" s="44" t="s">
        <v>16</v>
      </c>
      <c r="G216" s="44">
        <v>60</v>
      </c>
      <c r="H216" s="44">
        <v>200</v>
      </c>
    </row>
    <row r="217" spans="1:8" ht="12.75" customHeight="1" x14ac:dyDescent="0.25">
      <c r="A217" s="43">
        <v>216</v>
      </c>
      <c r="B217" s="43">
        <v>217</v>
      </c>
      <c r="C217" s="44">
        <v>9.8841757218794957E-2</v>
      </c>
      <c r="D217" s="44">
        <v>0.04</v>
      </c>
      <c r="E217" s="44" t="s">
        <v>1663</v>
      </c>
      <c r="F217" s="44" t="s">
        <v>16</v>
      </c>
      <c r="G217" s="44">
        <v>80</v>
      </c>
      <c r="H217" s="44">
        <v>400</v>
      </c>
    </row>
    <row r="218" spans="1:8" ht="12.75" customHeight="1" x14ac:dyDescent="0.25">
      <c r="A218" s="43">
        <v>217</v>
      </c>
      <c r="B218" s="43">
        <v>218</v>
      </c>
      <c r="C218" s="44">
        <v>0.7166027163236518</v>
      </c>
      <c r="D218" s="44">
        <v>0.28999999999999998</v>
      </c>
      <c r="E218" s="44" t="s">
        <v>1663</v>
      </c>
      <c r="F218" s="44" t="s">
        <v>16</v>
      </c>
      <c r="G218" s="44">
        <v>280</v>
      </c>
      <c r="H218" s="44">
        <v>2900</v>
      </c>
    </row>
    <row r="219" spans="1:8" ht="12.75" customHeight="1" x14ac:dyDescent="0.25">
      <c r="A219" s="43">
        <v>218</v>
      </c>
      <c r="B219" s="43">
        <v>219</v>
      </c>
      <c r="C219" s="44">
        <v>5.1170012029963571E-3</v>
      </c>
      <c r="D219" s="44">
        <v>0.21</v>
      </c>
      <c r="E219" s="44" t="s">
        <v>1663</v>
      </c>
      <c r="F219" s="44" t="s">
        <v>16</v>
      </c>
      <c r="G219" s="44">
        <v>28.827668427117928</v>
      </c>
      <c r="H219" s="44">
        <v>20.707862475289083</v>
      </c>
    </row>
    <row r="220" spans="1:8" ht="12.75" customHeight="1" x14ac:dyDescent="0.25">
      <c r="A220" s="43">
        <v>219</v>
      </c>
      <c r="B220" s="43">
        <v>220</v>
      </c>
      <c r="C220" s="44">
        <v>4.9420878607183263E-2</v>
      </c>
      <c r="D220" s="44">
        <v>0.02</v>
      </c>
      <c r="E220" s="44" t="s">
        <v>1663</v>
      </c>
      <c r="F220" s="44" t="s">
        <v>16</v>
      </c>
      <c r="G220" s="44">
        <v>60</v>
      </c>
      <c r="H220" s="44">
        <v>200</v>
      </c>
    </row>
    <row r="221" spans="1:8" ht="12.75" customHeight="1" x14ac:dyDescent="0.25">
      <c r="A221" s="43">
        <v>220</v>
      </c>
      <c r="B221" s="43">
        <v>221</v>
      </c>
      <c r="C221" s="44">
        <v>3.2617784905931373</v>
      </c>
      <c r="D221" s="44">
        <v>1.32</v>
      </c>
      <c r="E221" s="44" t="s">
        <v>1663</v>
      </c>
      <c r="F221" s="44" t="s">
        <v>16</v>
      </c>
      <c r="G221" s="44">
        <v>920</v>
      </c>
      <c r="H221" s="44">
        <v>13200</v>
      </c>
    </row>
    <row r="222" spans="1:8" ht="12.75" customHeight="1" x14ac:dyDescent="0.25">
      <c r="A222" s="43">
        <v>221</v>
      </c>
      <c r="B222" s="43">
        <v>222</v>
      </c>
      <c r="C222" s="44">
        <v>16.284179834492967</v>
      </c>
      <c r="D222" s="44">
        <v>6.59</v>
      </c>
      <c r="E222" s="44" t="s">
        <v>1663</v>
      </c>
      <c r="F222" s="44" t="s">
        <v>16</v>
      </c>
      <c r="G222" s="44">
        <v>3140</v>
      </c>
      <c r="H222" s="44">
        <v>65900</v>
      </c>
    </row>
    <row r="223" spans="1:8" ht="12.75" customHeight="1" x14ac:dyDescent="0.25">
      <c r="A223" s="43">
        <v>222</v>
      </c>
      <c r="B223" s="43">
        <v>223</v>
      </c>
      <c r="C223" s="44">
        <v>2.4710439306691531E-2</v>
      </c>
      <c r="D223" s="44">
        <v>0.01</v>
      </c>
      <c r="E223" s="44" t="s">
        <v>1663</v>
      </c>
      <c r="F223" s="44" t="s">
        <v>16</v>
      </c>
      <c r="G223" s="44">
        <v>40</v>
      </c>
      <c r="H223" s="44">
        <v>100</v>
      </c>
    </row>
    <row r="224" spans="1:8" ht="12.75" customHeight="1" x14ac:dyDescent="0.25">
      <c r="A224" s="43">
        <v>223</v>
      </c>
      <c r="B224" s="43">
        <v>224</v>
      </c>
      <c r="C224" s="44">
        <v>2.4710439304108277E-2</v>
      </c>
      <c r="D224" s="44">
        <v>0.01</v>
      </c>
      <c r="E224" s="44" t="s">
        <v>1662</v>
      </c>
      <c r="F224" s="44" t="s">
        <v>24</v>
      </c>
      <c r="G224" s="44">
        <v>40</v>
      </c>
      <c r="H224" s="44">
        <v>100</v>
      </c>
    </row>
    <row r="225" spans="1:8" ht="12.75" customHeight="1" x14ac:dyDescent="0.25">
      <c r="A225" s="43">
        <v>224</v>
      </c>
      <c r="B225" s="43">
        <v>225</v>
      </c>
      <c r="C225" s="44">
        <v>9.8841757211709444E-2</v>
      </c>
      <c r="D225" s="44">
        <v>0.04</v>
      </c>
      <c r="E225" s="44" t="s">
        <v>1662</v>
      </c>
      <c r="F225" s="44" t="s">
        <v>24</v>
      </c>
      <c r="G225" s="44">
        <v>100</v>
      </c>
      <c r="H225" s="44">
        <v>400</v>
      </c>
    </row>
    <row r="226" spans="1:8" ht="12.75" customHeight="1" x14ac:dyDescent="0.25">
      <c r="A226" s="43">
        <v>225</v>
      </c>
      <c r="B226" s="43">
        <v>226</v>
      </c>
      <c r="C226" s="44">
        <v>0.24710440943004502</v>
      </c>
      <c r="D226" s="44">
        <v>0.1</v>
      </c>
      <c r="E226" s="44" t="s">
        <v>1663</v>
      </c>
      <c r="F226" s="44" t="s">
        <v>16</v>
      </c>
      <c r="G226" s="44">
        <v>160</v>
      </c>
      <c r="H226" s="44">
        <v>1000</v>
      </c>
    </row>
    <row r="227" spans="1:8" ht="12.75" customHeight="1" x14ac:dyDescent="0.25">
      <c r="A227" s="43">
        <v>226</v>
      </c>
      <c r="B227" s="43">
        <v>227</v>
      </c>
      <c r="C227" s="44">
        <v>9.8841757228168459E-2</v>
      </c>
      <c r="D227" s="44">
        <v>0.04</v>
      </c>
      <c r="E227" s="44" t="s">
        <v>1663</v>
      </c>
      <c r="F227" s="44" t="s">
        <v>16</v>
      </c>
      <c r="G227" s="44">
        <v>100</v>
      </c>
      <c r="H227" s="44">
        <v>400</v>
      </c>
    </row>
    <row r="228" spans="1:8" ht="12.75" customHeight="1" x14ac:dyDescent="0.25">
      <c r="A228" s="43">
        <v>227</v>
      </c>
      <c r="B228" s="43">
        <v>228</v>
      </c>
      <c r="C228" s="44">
        <v>0.24710438719016473</v>
      </c>
      <c r="D228" s="44">
        <v>0.1</v>
      </c>
      <c r="E228" s="44" t="s">
        <v>1663</v>
      </c>
      <c r="F228" s="44" t="s">
        <v>16</v>
      </c>
      <c r="G228" s="44">
        <v>180</v>
      </c>
      <c r="H228" s="44">
        <v>1000</v>
      </c>
    </row>
    <row r="229" spans="1:8" ht="12.75" customHeight="1" x14ac:dyDescent="0.25">
      <c r="A229" s="43">
        <v>228</v>
      </c>
      <c r="B229" s="43">
        <v>229</v>
      </c>
      <c r="C229" s="44">
        <v>2.4710439303813048E-2</v>
      </c>
      <c r="D229" s="44">
        <v>0.01</v>
      </c>
      <c r="E229" s="44" t="s">
        <v>1663</v>
      </c>
      <c r="F229" s="44" t="s">
        <v>16</v>
      </c>
      <c r="G229" s="44">
        <v>40</v>
      </c>
      <c r="H229" s="44">
        <v>100</v>
      </c>
    </row>
    <row r="230" spans="1:8" ht="12.75" customHeight="1" x14ac:dyDescent="0.25">
      <c r="A230" s="43">
        <v>229</v>
      </c>
      <c r="B230" s="43">
        <v>231</v>
      </c>
      <c r="C230" s="44">
        <v>2.4710439302410715E-2</v>
      </c>
      <c r="D230" s="44">
        <v>0.01</v>
      </c>
      <c r="E230" s="44" t="s">
        <v>1663</v>
      </c>
      <c r="F230" s="44" t="s">
        <v>16</v>
      </c>
      <c r="G230" s="44">
        <v>40</v>
      </c>
      <c r="H230" s="44">
        <v>100</v>
      </c>
    </row>
    <row r="231" spans="1:8" ht="12.75" customHeight="1" x14ac:dyDescent="0.25">
      <c r="A231" s="43">
        <v>230</v>
      </c>
      <c r="B231" s="43">
        <v>232</v>
      </c>
      <c r="C231" s="44">
        <v>0.432672628566804</v>
      </c>
      <c r="D231" s="44">
        <v>0.35</v>
      </c>
      <c r="E231" s="44" t="s">
        <v>1662</v>
      </c>
      <c r="F231" s="44" t="s">
        <v>24</v>
      </c>
      <c r="G231" s="44">
        <v>264.95269591114254</v>
      </c>
      <c r="H231" s="44">
        <v>1750.9712412587528</v>
      </c>
    </row>
    <row r="232" spans="1:8" ht="12.75" customHeight="1" x14ac:dyDescent="0.25">
      <c r="A232" s="43">
        <v>231</v>
      </c>
      <c r="B232" s="43">
        <v>233</v>
      </c>
      <c r="C232" s="44">
        <v>2.4710439309865242E-2</v>
      </c>
      <c r="D232" s="44">
        <v>0.01</v>
      </c>
      <c r="E232" s="44" t="s">
        <v>1663</v>
      </c>
      <c r="F232" s="44" t="s">
        <v>16</v>
      </c>
      <c r="G232" s="44">
        <v>40</v>
      </c>
      <c r="H232" s="44">
        <v>100</v>
      </c>
    </row>
    <row r="233" spans="1:8" ht="12.75" customHeight="1" x14ac:dyDescent="0.25">
      <c r="A233" s="43">
        <v>232</v>
      </c>
      <c r="B233" s="43">
        <v>234</v>
      </c>
      <c r="C233" s="44">
        <v>0.79073423324985437</v>
      </c>
      <c r="D233" s="44">
        <v>0.32</v>
      </c>
      <c r="E233" s="44" t="s">
        <v>1663</v>
      </c>
      <c r="F233" s="44" t="s">
        <v>16</v>
      </c>
      <c r="G233" s="44">
        <v>260</v>
      </c>
      <c r="H233" s="44">
        <v>3200</v>
      </c>
    </row>
    <row r="234" spans="1:8" ht="12.75" customHeight="1" x14ac:dyDescent="0.25">
      <c r="A234" s="43">
        <v>233</v>
      </c>
      <c r="B234" s="43">
        <v>235</v>
      </c>
      <c r="C234" s="44">
        <v>9.8841744133516707E-2</v>
      </c>
      <c r="D234" s="44">
        <v>0.04</v>
      </c>
      <c r="E234" s="44" t="s">
        <v>1663</v>
      </c>
      <c r="F234" s="44" t="s">
        <v>16</v>
      </c>
      <c r="G234" s="44">
        <v>100</v>
      </c>
      <c r="H234" s="44">
        <v>400</v>
      </c>
    </row>
    <row r="235" spans="1:8" ht="12.75" customHeight="1" x14ac:dyDescent="0.25">
      <c r="A235" s="43">
        <v>234</v>
      </c>
      <c r="B235" s="43">
        <v>236</v>
      </c>
      <c r="C235" s="44">
        <v>0.51891924013036883</v>
      </c>
      <c r="D235" s="44">
        <v>0.21</v>
      </c>
      <c r="E235" s="44" t="s">
        <v>1663</v>
      </c>
      <c r="F235" s="44" t="s">
        <v>16</v>
      </c>
      <c r="G235" s="44">
        <v>240</v>
      </c>
      <c r="H235" s="44">
        <v>2100</v>
      </c>
    </row>
    <row r="236" spans="1:8" ht="12.75" customHeight="1" x14ac:dyDescent="0.25">
      <c r="A236" s="43">
        <v>235</v>
      </c>
      <c r="B236" s="43">
        <v>237</v>
      </c>
      <c r="C236" s="44">
        <v>0.64247132518011973</v>
      </c>
      <c r="D236" s="44">
        <v>0.26</v>
      </c>
      <c r="E236" s="44" t="s">
        <v>1663</v>
      </c>
      <c r="F236" s="44" t="s">
        <v>16</v>
      </c>
      <c r="G236" s="44">
        <v>300</v>
      </c>
      <c r="H236" s="44">
        <v>2600</v>
      </c>
    </row>
    <row r="237" spans="1:8" ht="12.75" customHeight="1" x14ac:dyDescent="0.25">
      <c r="A237" s="43">
        <v>236</v>
      </c>
      <c r="B237" s="43">
        <v>238</v>
      </c>
      <c r="C237" s="44">
        <v>2.4710439304108277E-2</v>
      </c>
      <c r="D237" s="44">
        <v>0.01</v>
      </c>
      <c r="E237" s="44" t="s">
        <v>1663</v>
      </c>
      <c r="F237" s="44" t="s">
        <v>16</v>
      </c>
      <c r="G237" s="44">
        <v>40</v>
      </c>
      <c r="H237" s="44">
        <v>100</v>
      </c>
    </row>
    <row r="238" spans="1:8" ht="12.75" customHeight="1" x14ac:dyDescent="0.25">
      <c r="A238" s="43">
        <v>237</v>
      </c>
      <c r="B238" s="43">
        <v>239</v>
      </c>
      <c r="C238" s="44">
        <v>4.2007749588721897</v>
      </c>
      <c r="D238" s="44">
        <v>1.7</v>
      </c>
      <c r="E238" s="44" t="s">
        <v>1663</v>
      </c>
      <c r="F238" s="44" t="s">
        <v>16</v>
      </c>
      <c r="G238" s="44">
        <v>980</v>
      </c>
      <c r="H238" s="44">
        <v>17000</v>
      </c>
    </row>
    <row r="239" spans="1:8" ht="12.75" customHeight="1" x14ac:dyDescent="0.25">
      <c r="A239" s="43">
        <v>238</v>
      </c>
      <c r="B239" s="43">
        <v>240</v>
      </c>
      <c r="C239" s="44">
        <v>1.1119697464389402</v>
      </c>
      <c r="D239" s="44">
        <v>0.45</v>
      </c>
      <c r="E239" s="44" t="s">
        <v>1663</v>
      </c>
      <c r="F239" s="44" t="s">
        <v>16</v>
      </c>
      <c r="G239" s="44">
        <v>400</v>
      </c>
      <c r="H239" s="44">
        <v>4500</v>
      </c>
    </row>
    <row r="240" spans="1:8" ht="12.75" customHeight="1" x14ac:dyDescent="0.25">
      <c r="A240" s="43">
        <v>239</v>
      </c>
      <c r="B240" s="43">
        <v>241</v>
      </c>
      <c r="C240" s="44">
        <v>0.14826263583542554</v>
      </c>
      <c r="D240" s="44">
        <v>0.06</v>
      </c>
      <c r="E240" s="44" t="s">
        <v>1663</v>
      </c>
      <c r="F240" s="44" t="s">
        <v>16</v>
      </c>
      <c r="G240" s="44">
        <v>100</v>
      </c>
      <c r="H240" s="44">
        <v>600</v>
      </c>
    </row>
    <row r="241" spans="1:8" ht="12.75" customHeight="1" x14ac:dyDescent="0.25">
      <c r="A241" s="43">
        <v>240</v>
      </c>
      <c r="B241" s="43">
        <v>242</v>
      </c>
      <c r="C241" s="44">
        <v>7.4131334307708324E-2</v>
      </c>
      <c r="D241" s="44">
        <v>0.03</v>
      </c>
      <c r="E241" s="44" t="s">
        <v>1663</v>
      </c>
      <c r="F241" s="44" t="s">
        <v>16</v>
      </c>
      <c r="G241" s="44">
        <v>80</v>
      </c>
      <c r="H241" s="44">
        <v>300</v>
      </c>
    </row>
    <row r="242" spans="1:8" ht="12.75" customHeight="1" x14ac:dyDescent="0.25">
      <c r="A242" s="43">
        <v>241</v>
      </c>
      <c r="B242" s="43">
        <v>243</v>
      </c>
      <c r="C242" s="44">
        <v>0.42007745015431541</v>
      </c>
      <c r="D242" s="44">
        <v>0.17</v>
      </c>
      <c r="E242" s="44" t="s">
        <v>1663</v>
      </c>
      <c r="F242" s="44" t="s">
        <v>16</v>
      </c>
      <c r="G242" s="44">
        <v>320</v>
      </c>
      <c r="H242" s="44">
        <v>1700</v>
      </c>
    </row>
    <row r="243" spans="1:8" ht="12.75" customHeight="1" x14ac:dyDescent="0.25">
      <c r="A243" s="43">
        <v>242</v>
      </c>
      <c r="B243" s="43">
        <v>245</v>
      </c>
      <c r="C243" s="44">
        <v>0.64247163993741296</v>
      </c>
      <c r="D243" s="44">
        <v>0.26</v>
      </c>
      <c r="E243" s="44" t="s">
        <v>1663</v>
      </c>
      <c r="F243" s="44" t="s">
        <v>16</v>
      </c>
      <c r="G243" s="44">
        <v>380</v>
      </c>
      <c r="H243" s="44">
        <v>2600</v>
      </c>
    </row>
    <row r="244" spans="1:8" ht="12.75" customHeight="1" x14ac:dyDescent="0.25">
      <c r="A244" s="43">
        <v>243</v>
      </c>
      <c r="B244" s="43">
        <v>246</v>
      </c>
      <c r="C244" s="44">
        <v>0.14826263582022126</v>
      </c>
      <c r="D244" s="44">
        <v>0.06</v>
      </c>
      <c r="E244" s="44" t="s">
        <v>1663</v>
      </c>
      <c r="F244" s="44" t="s">
        <v>16</v>
      </c>
      <c r="G244" s="44">
        <v>100</v>
      </c>
      <c r="H244" s="44">
        <v>600</v>
      </c>
    </row>
    <row r="245" spans="1:8" ht="12.75" customHeight="1" x14ac:dyDescent="0.25">
      <c r="A245" s="43">
        <v>244</v>
      </c>
      <c r="B245" s="43">
        <v>247</v>
      </c>
      <c r="C245" s="44">
        <v>1.5814706397640366</v>
      </c>
      <c r="D245" s="44">
        <v>0.64</v>
      </c>
      <c r="E245" s="44" t="s">
        <v>1663</v>
      </c>
      <c r="F245" s="44" t="s">
        <v>16</v>
      </c>
      <c r="G245" s="44">
        <v>440</v>
      </c>
      <c r="H245" s="44">
        <v>6400</v>
      </c>
    </row>
    <row r="246" spans="1:8" ht="12.75" customHeight="1" x14ac:dyDescent="0.25">
      <c r="A246" s="43">
        <v>245</v>
      </c>
      <c r="B246" s="43">
        <v>248</v>
      </c>
      <c r="C246" s="44">
        <v>2.4710439303517819E-2</v>
      </c>
      <c r="D246" s="44">
        <v>0.01</v>
      </c>
      <c r="E246" s="44" t="s">
        <v>1662</v>
      </c>
      <c r="F246" s="44" t="s">
        <v>24</v>
      </c>
      <c r="G246" s="44">
        <v>40</v>
      </c>
      <c r="H246" s="44">
        <v>100</v>
      </c>
    </row>
    <row r="247" spans="1:8" ht="12.75" customHeight="1" x14ac:dyDescent="0.25">
      <c r="A247" s="43">
        <v>246</v>
      </c>
      <c r="B247" s="43">
        <v>249</v>
      </c>
      <c r="C247" s="44">
        <v>2.347491889622221</v>
      </c>
      <c r="D247" s="44">
        <v>0.95</v>
      </c>
      <c r="E247" s="44" t="s">
        <v>1662</v>
      </c>
      <c r="F247" s="44" t="s">
        <v>24</v>
      </c>
      <c r="G247" s="44">
        <v>1020</v>
      </c>
      <c r="H247" s="44">
        <v>9500</v>
      </c>
    </row>
    <row r="248" spans="1:8" ht="12.75" customHeight="1" x14ac:dyDescent="0.25">
      <c r="A248" s="43">
        <v>247</v>
      </c>
      <c r="B248" s="43">
        <v>250</v>
      </c>
      <c r="C248" s="44">
        <v>7.4131301531259963E-2</v>
      </c>
      <c r="D248" s="44">
        <v>0.03</v>
      </c>
      <c r="E248" s="44" t="s">
        <v>1663</v>
      </c>
      <c r="F248" s="44" t="s">
        <v>16</v>
      </c>
      <c r="G248" s="44">
        <v>80</v>
      </c>
      <c r="H248" s="44">
        <v>300</v>
      </c>
    </row>
    <row r="249" spans="1:8" ht="12.75" customHeight="1" x14ac:dyDescent="0.25">
      <c r="A249" s="43">
        <v>248</v>
      </c>
      <c r="B249" s="43">
        <v>251</v>
      </c>
      <c r="C249" s="44">
        <v>0.19768353247208365</v>
      </c>
      <c r="D249" s="44">
        <v>0.08</v>
      </c>
      <c r="E249" s="44" t="s">
        <v>1663</v>
      </c>
      <c r="F249" s="44" t="s">
        <v>16</v>
      </c>
      <c r="G249" s="44">
        <v>140</v>
      </c>
      <c r="H249" s="44">
        <v>800</v>
      </c>
    </row>
    <row r="250" spans="1:8" ht="12.75" customHeight="1" x14ac:dyDescent="0.25">
      <c r="A250" s="43">
        <v>249</v>
      </c>
      <c r="B250" s="43">
        <v>252</v>
      </c>
      <c r="C250" s="44">
        <v>0.17297307169096626</v>
      </c>
      <c r="D250" s="44">
        <v>7.0000000000000007E-2</v>
      </c>
      <c r="E250" s="44" t="s">
        <v>1662</v>
      </c>
      <c r="F250" s="44" t="s">
        <v>24</v>
      </c>
      <c r="G250" s="44">
        <v>140</v>
      </c>
      <c r="H250" s="44">
        <v>700</v>
      </c>
    </row>
    <row r="251" spans="1:8" ht="12.75" customHeight="1" x14ac:dyDescent="0.25">
      <c r="A251" s="43">
        <v>250</v>
      </c>
      <c r="B251" s="43">
        <v>253</v>
      </c>
      <c r="C251" s="44">
        <v>0.54363079899734656</v>
      </c>
      <c r="D251" s="44">
        <v>0.22</v>
      </c>
      <c r="E251" s="44" t="s">
        <v>1663</v>
      </c>
      <c r="F251" s="44" t="s">
        <v>16</v>
      </c>
      <c r="G251" s="44">
        <v>240</v>
      </c>
      <c r="H251" s="44">
        <v>2200</v>
      </c>
    </row>
    <row r="252" spans="1:8" ht="12.75" customHeight="1" x14ac:dyDescent="0.25">
      <c r="A252" s="43">
        <v>251</v>
      </c>
      <c r="B252" s="43">
        <v>254</v>
      </c>
      <c r="C252" s="44">
        <v>0.5189192729454184</v>
      </c>
      <c r="D252" s="44">
        <v>0.21</v>
      </c>
      <c r="E252" s="44" t="s">
        <v>1663</v>
      </c>
      <c r="F252" s="44" t="s">
        <v>16</v>
      </c>
      <c r="G252" s="44">
        <v>240</v>
      </c>
      <c r="H252" s="44">
        <v>2100</v>
      </c>
    </row>
    <row r="253" spans="1:8" ht="12.75" customHeight="1" x14ac:dyDescent="0.25">
      <c r="A253" s="43">
        <v>252</v>
      </c>
      <c r="B253" s="43">
        <v>255</v>
      </c>
      <c r="C253" s="44">
        <v>2.4710439307946256E-2</v>
      </c>
      <c r="D253" s="44">
        <v>0.01</v>
      </c>
      <c r="E253" s="44" t="s">
        <v>1663</v>
      </c>
      <c r="F253" s="44" t="s">
        <v>16</v>
      </c>
      <c r="G253" s="44">
        <v>40</v>
      </c>
      <c r="H253" s="44">
        <v>100</v>
      </c>
    </row>
    <row r="254" spans="1:8" ht="12.75" customHeight="1" x14ac:dyDescent="0.25">
      <c r="A254" s="43">
        <v>253</v>
      </c>
      <c r="B254" s="43">
        <v>256</v>
      </c>
      <c r="C254" s="44">
        <v>0.1729730259669639</v>
      </c>
      <c r="D254" s="44">
        <v>7.0000000000000007E-2</v>
      </c>
      <c r="E254" s="44" t="s">
        <v>1663</v>
      </c>
      <c r="F254" s="44" t="s">
        <v>16</v>
      </c>
      <c r="G254" s="44">
        <v>120</v>
      </c>
      <c r="H254" s="44">
        <v>700</v>
      </c>
    </row>
    <row r="255" spans="1:8" ht="12.75" customHeight="1" x14ac:dyDescent="0.25">
      <c r="A255" s="43">
        <v>254</v>
      </c>
      <c r="B255" s="43">
        <v>257</v>
      </c>
      <c r="C255" s="44">
        <v>1.062548688509418</v>
      </c>
      <c r="D255" s="44">
        <v>0.43</v>
      </c>
      <c r="E255" s="44" t="s">
        <v>1663</v>
      </c>
      <c r="F255" s="44" t="s">
        <v>16</v>
      </c>
      <c r="G255" s="44">
        <v>520</v>
      </c>
      <c r="H255" s="44">
        <v>4300</v>
      </c>
    </row>
    <row r="256" spans="1:8" ht="12.75" customHeight="1" x14ac:dyDescent="0.25">
      <c r="A256" s="43">
        <v>255</v>
      </c>
      <c r="B256" s="43">
        <v>258</v>
      </c>
      <c r="C256" s="44">
        <v>9.8841803107830195E-2</v>
      </c>
      <c r="D256" s="44">
        <v>0.04</v>
      </c>
      <c r="E256" s="44" t="s">
        <v>1663</v>
      </c>
      <c r="F256" s="44" t="s">
        <v>16</v>
      </c>
      <c r="G256" s="44">
        <v>100</v>
      </c>
      <c r="H256" s="44">
        <v>400</v>
      </c>
    </row>
    <row r="257" spans="1:8" ht="12.75" customHeight="1" x14ac:dyDescent="0.25">
      <c r="A257" s="43">
        <v>256</v>
      </c>
      <c r="B257" s="43">
        <v>259</v>
      </c>
      <c r="C257" s="44">
        <v>0.86486538714612493</v>
      </c>
      <c r="D257" s="44">
        <v>0.35</v>
      </c>
      <c r="E257" s="44" t="s">
        <v>1663</v>
      </c>
      <c r="F257" s="44" t="s">
        <v>16</v>
      </c>
      <c r="G257" s="44">
        <v>380</v>
      </c>
      <c r="H257" s="44">
        <v>3500</v>
      </c>
    </row>
    <row r="258" spans="1:8" ht="12.75" customHeight="1" x14ac:dyDescent="0.25">
      <c r="A258" s="43">
        <v>257</v>
      </c>
      <c r="B258" s="43">
        <v>260</v>
      </c>
      <c r="C258" s="44">
        <v>0.2471043800097576</v>
      </c>
      <c r="D258" s="44">
        <v>0.1</v>
      </c>
      <c r="E258" s="44" t="s">
        <v>1663</v>
      </c>
      <c r="F258" s="44" t="s">
        <v>16</v>
      </c>
      <c r="G258" s="44">
        <v>180</v>
      </c>
      <c r="H258" s="44">
        <v>1000</v>
      </c>
    </row>
    <row r="259" spans="1:8" ht="12.75" customHeight="1" x14ac:dyDescent="0.25">
      <c r="A259" s="43">
        <v>258</v>
      </c>
      <c r="B259" s="43">
        <v>262</v>
      </c>
      <c r="C259" s="44">
        <v>0.7907340544601823</v>
      </c>
      <c r="D259" s="44">
        <v>0.32</v>
      </c>
      <c r="E259" s="44" t="s">
        <v>1663</v>
      </c>
      <c r="F259" s="44" t="s">
        <v>16</v>
      </c>
      <c r="G259" s="44">
        <v>320</v>
      </c>
      <c r="H259" s="44">
        <v>3200</v>
      </c>
    </row>
    <row r="260" spans="1:8" ht="12.75" customHeight="1" x14ac:dyDescent="0.25">
      <c r="A260" s="43">
        <v>259</v>
      </c>
      <c r="B260" s="43">
        <v>263</v>
      </c>
      <c r="C260" s="44">
        <v>0.51891931801844127</v>
      </c>
      <c r="D260" s="44">
        <v>0.21</v>
      </c>
      <c r="E260" s="44" t="s">
        <v>1663</v>
      </c>
      <c r="F260" s="44" t="s">
        <v>16</v>
      </c>
      <c r="G260" s="44">
        <v>240</v>
      </c>
      <c r="H260" s="44">
        <v>2100</v>
      </c>
    </row>
    <row r="261" spans="1:8" ht="12.75" customHeight="1" x14ac:dyDescent="0.25">
      <c r="A261" s="43">
        <v>260</v>
      </c>
      <c r="B261" s="43">
        <v>264</v>
      </c>
      <c r="C261" s="44">
        <v>0.12355224407547892</v>
      </c>
      <c r="D261" s="44">
        <v>0.05</v>
      </c>
      <c r="E261" s="44" t="s">
        <v>1663</v>
      </c>
      <c r="F261" s="44" t="s">
        <v>16</v>
      </c>
      <c r="G261" s="44">
        <v>100</v>
      </c>
      <c r="H261" s="44">
        <v>500</v>
      </c>
    </row>
    <row r="262" spans="1:8" ht="12.75" customHeight="1" x14ac:dyDescent="0.25">
      <c r="A262" s="43">
        <v>261</v>
      </c>
      <c r="B262" s="43">
        <v>265</v>
      </c>
      <c r="C262" s="44">
        <v>2.4710439300048879E-2</v>
      </c>
      <c r="D262" s="44">
        <v>0.01</v>
      </c>
      <c r="E262" s="44" t="s">
        <v>1663</v>
      </c>
      <c r="F262" s="44" t="s">
        <v>16</v>
      </c>
      <c r="G262" s="44">
        <v>40</v>
      </c>
      <c r="H262" s="44">
        <v>100</v>
      </c>
    </row>
    <row r="263" spans="1:8" ht="12.75" customHeight="1" x14ac:dyDescent="0.25">
      <c r="A263" s="43">
        <v>262</v>
      </c>
      <c r="B263" s="43">
        <v>266</v>
      </c>
      <c r="C263" s="44">
        <v>2.4710439308610516E-2</v>
      </c>
      <c r="D263" s="44">
        <v>0.01</v>
      </c>
      <c r="E263" s="44" t="s">
        <v>1663</v>
      </c>
      <c r="F263" s="44" t="s">
        <v>16</v>
      </c>
      <c r="G263" s="44">
        <v>40</v>
      </c>
      <c r="H263" s="44">
        <v>100</v>
      </c>
    </row>
    <row r="264" spans="1:8" ht="12.75" customHeight="1" x14ac:dyDescent="0.25">
      <c r="A264" s="43">
        <v>263</v>
      </c>
      <c r="B264" s="43">
        <v>267</v>
      </c>
      <c r="C264" s="44">
        <v>0.17297307514706214</v>
      </c>
      <c r="D264" s="44">
        <v>7.0000000000000007E-2</v>
      </c>
      <c r="E264" s="44" t="s">
        <v>1663</v>
      </c>
      <c r="F264" s="44" t="s">
        <v>16</v>
      </c>
      <c r="G264" s="44">
        <v>120</v>
      </c>
      <c r="H264" s="44">
        <v>700</v>
      </c>
    </row>
    <row r="265" spans="1:8" ht="12.75" customHeight="1" x14ac:dyDescent="0.25">
      <c r="A265" s="43">
        <v>264</v>
      </c>
      <c r="B265" s="43">
        <v>268</v>
      </c>
      <c r="C265" s="44">
        <v>0.59305051629468519</v>
      </c>
      <c r="D265" s="44">
        <v>0.24</v>
      </c>
      <c r="E265" s="44" t="s">
        <v>1663</v>
      </c>
      <c r="F265" s="44" t="s">
        <v>16</v>
      </c>
      <c r="G265" s="44">
        <v>220</v>
      </c>
      <c r="H265" s="44">
        <v>2400</v>
      </c>
    </row>
    <row r="266" spans="1:8" ht="12.75" customHeight="1" x14ac:dyDescent="0.25">
      <c r="A266" s="43">
        <v>265</v>
      </c>
      <c r="B266" s="43">
        <v>269</v>
      </c>
      <c r="C266" s="44">
        <v>0.14826265058380136</v>
      </c>
      <c r="D266" s="44">
        <v>0.06</v>
      </c>
      <c r="E266" s="44" t="s">
        <v>1663</v>
      </c>
      <c r="F266" s="44" t="s">
        <v>16</v>
      </c>
      <c r="G266" s="44">
        <v>120</v>
      </c>
      <c r="H266" s="44">
        <v>600</v>
      </c>
    </row>
    <row r="267" spans="1:8" ht="12.75" customHeight="1" x14ac:dyDescent="0.25">
      <c r="A267" s="43">
        <v>266</v>
      </c>
      <c r="B267" s="43">
        <v>270</v>
      </c>
      <c r="C267" s="44">
        <v>2.47104393083891E-2</v>
      </c>
      <c r="D267" s="44">
        <v>0.01</v>
      </c>
      <c r="E267" s="44" t="s">
        <v>1663</v>
      </c>
      <c r="F267" s="44" t="s">
        <v>16</v>
      </c>
      <c r="G267" s="44">
        <v>40</v>
      </c>
      <c r="H267" s="44">
        <v>100</v>
      </c>
    </row>
    <row r="268" spans="1:8" ht="12.75" customHeight="1" x14ac:dyDescent="0.25">
      <c r="A268" s="43">
        <v>267</v>
      </c>
      <c r="B268" s="43">
        <v>271</v>
      </c>
      <c r="C268" s="44">
        <v>0.46949838484913886</v>
      </c>
      <c r="D268" s="44">
        <v>0.19</v>
      </c>
      <c r="E268" s="44" t="s">
        <v>1663</v>
      </c>
      <c r="F268" s="44" t="s">
        <v>16</v>
      </c>
      <c r="G268" s="44">
        <v>280</v>
      </c>
      <c r="H268" s="44">
        <v>1900</v>
      </c>
    </row>
    <row r="269" spans="1:8" ht="12.75" customHeight="1" x14ac:dyDescent="0.25">
      <c r="A269" s="43">
        <v>268</v>
      </c>
      <c r="B269" s="43">
        <v>272</v>
      </c>
      <c r="C269" s="44">
        <v>9.8841757222190074E-2</v>
      </c>
      <c r="D269" s="44">
        <v>0.04</v>
      </c>
      <c r="E269" s="44" t="s">
        <v>1663</v>
      </c>
      <c r="F269" s="44" t="s">
        <v>16</v>
      </c>
      <c r="G269" s="44">
        <v>100</v>
      </c>
      <c r="H269" s="44">
        <v>400</v>
      </c>
    </row>
    <row r="270" spans="1:8" ht="12.75" customHeight="1" x14ac:dyDescent="0.25">
      <c r="A270" s="43">
        <v>269</v>
      </c>
      <c r="B270" s="43">
        <v>273</v>
      </c>
      <c r="C270" s="44">
        <v>7.9886571059341965E-2</v>
      </c>
      <c r="D270" s="44">
        <v>0.23</v>
      </c>
      <c r="E270" s="44" t="s">
        <v>1663</v>
      </c>
      <c r="F270" s="44" t="s">
        <v>16</v>
      </c>
      <c r="G270" s="44">
        <v>87.455818488175765</v>
      </c>
      <c r="H270" s="44">
        <v>323.29080187974091</v>
      </c>
    </row>
    <row r="271" spans="1:8" ht="12.75" customHeight="1" x14ac:dyDescent="0.25">
      <c r="A271" s="43">
        <v>270</v>
      </c>
      <c r="B271" s="43">
        <v>274</v>
      </c>
      <c r="C271" s="44">
        <v>0.24710453482434219</v>
      </c>
      <c r="D271" s="44">
        <v>0.1</v>
      </c>
      <c r="E271" s="44" t="s">
        <v>1663</v>
      </c>
      <c r="F271" s="44" t="s">
        <v>16</v>
      </c>
      <c r="G271" s="44">
        <v>180</v>
      </c>
      <c r="H271" s="44">
        <v>1000</v>
      </c>
    </row>
    <row r="272" spans="1:8" ht="12.75" customHeight="1" x14ac:dyDescent="0.25">
      <c r="A272" s="43">
        <v>271</v>
      </c>
      <c r="B272" s="43">
        <v>275</v>
      </c>
      <c r="C272" s="44">
        <v>2.4710439304182086E-2</v>
      </c>
      <c r="D272" s="44">
        <v>0.01</v>
      </c>
      <c r="E272" s="44" t="s">
        <v>1663</v>
      </c>
      <c r="F272" s="44" t="s">
        <v>16</v>
      </c>
      <c r="G272" s="44">
        <v>40</v>
      </c>
      <c r="H272" s="44">
        <v>100</v>
      </c>
    </row>
    <row r="273" spans="1:8" ht="12.75" customHeight="1" x14ac:dyDescent="0.25">
      <c r="A273" s="43">
        <v>272</v>
      </c>
      <c r="B273" s="43">
        <v>276</v>
      </c>
      <c r="C273" s="44">
        <v>7.4131334314867597E-2</v>
      </c>
      <c r="D273" s="44">
        <v>0.03</v>
      </c>
      <c r="E273" s="44" t="s">
        <v>1663</v>
      </c>
      <c r="F273" s="44" t="s">
        <v>16</v>
      </c>
      <c r="G273" s="44">
        <v>80</v>
      </c>
      <c r="H273" s="44">
        <v>300</v>
      </c>
    </row>
    <row r="274" spans="1:8" ht="12.75" customHeight="1" x14ac:dyDescent="0.25">
      <c r="A274" s="43">
        <v>273</v>
      </c>
      <c r="B274" s="43">
        <v>277</v>
      </c>
      <c r="C274" s="44">
        <v>2.471043930071315E-2</v>
      </c>
      <c r="D274" s="44">
        <v>0.01</v>
      </c>
      <c r="E274" s="44" t="s">
        <v>1663</v>
      </c>
      <c r="F274" s="44" t="s">
        <v>16</v>
      </c>
      <c r="G274" s="44">
        <v>40</v>
      </c>
      <c r="H274" s="44">
        <v>100</v>
      </c>
    </row>
    <row r="275" spans="1:8" ht="12.75" customHeight="1" x14ac:dyDescent="0.25">
      <c r="A275" s="43">
        <v>274</v>
      </c>
      <c r="B275" s="43">
        <v>278</v>
      </c>
      <c r="C275" s="44">
        <v>2.4710439304698739E-2</v>
      </c>
      <c r="D275" s="44">
        <v>0.01</v>
      </c>
      <c r="E275" s="44" t="s">
        <v>1663</v>
      </c>
      <c r="F275" s="44" t="s">
        <v>16</v>
      </c>
      <c r="G275" s="44">
        <v>40</v>
      </c>
      <c r="H275" s="44">
        <v>100</v>
      </c>
    </row>
    <row r="276" spans="1:8" ht="12.75" customHeight="1" x14ac:dyDescent="0.25">
      <c r="A276" s="43">
        <v>275</v>
      </c>
      <c r="B276" s="43">
        <v>279</v>
      </c>
      <c r="C276" s="44">
        <v>2.4710439306101072E-2</v>
      </c>
      <c r="D276" s="44">
        <v>0.01</v>
      </c>
      <c r="E276" s="44" t="s">
        <v>1663</v>
      </c>
      <c r="F276" s="44" t="s">
        <v>16</v>
      </c>
      <c r="G276" s="44">
        <v>40</v>
      </c>
      <c r="H276" s="44">
        <v>100</v>
      </c>
    </row>
    <row r="277" spans="1:8" ht="12.75" customHeight="1" x14ac:dyDescent="0.25">
      <c r="A277" s="43">
        <v>276</v>
      </c>
      <c r="B277" s="43">
        <v>280</v>
      </c>
      <c r="C277" s="44">
        <v>1.3590742281466772</v>
      </c>
      <c r="D277" s="44">
        <v>0.55000000000000004</v>
      </c>
      <c r="E277" s="44" t="s">
        <v>1663</v>
      </c>
      <c r="F277" s="44" t="s">
        <v>16</v>
      </c>
      <c r="G277" s="44">
        <v>560</v>
      </c>
      <c r="H277" s="44">
        <v>5500</v>
      </c>
    </row>
    <row r="278" spans="1:8" ht="12.75" customHeight="1" x14ac:dyDescent="0.25">
      <c r="A278" s="43">
        <v>277</v>
      </c>
      <c r="B278" s="43">
        <v>282</v>
      </c>
      <c r="C278" s="44">
        <v>2.4710439299532233E-2</v>
      </c>
      <c r="D278" s="44">
        <v>0.01</v>
      </c>
      <c r="E278" s="44" t="s">
        <v>1663</v>
      </c>
      <c r="F278" s="44" t="s">
        <v>16</v>
      </c>
      <c r="G278" s="44">
        <v>40</v>
      </c>
      <c r="H278" s="44">
        <v>100</v>
      </c>
    </row>
    <row r="279" spans="1:8" ht="12.75" customHeight="1" x14ac:dyDescent="0.25">
      <c r="A279" s="43">
        <v>278</v>
      </c>
      <c r="B279" s="43">
        <v>283</v>
      </c>
      <c r="C279" s="44">
        <v>30.418551579017858</v>
      </c>
      <c r="D279" s="44">
        <v>12.31</v>
      </c>
      <c r="E279" s="44" t="s">
        <v>1663</v>
      </c>
      <c r="F279" s="44" t="s">
        <v>16</v>
      </c>
      <c r="G279" s="44">
        <v>3420</v>
      </c>
      <c r="H279" s="44">
        <v>123100</v>
      </c>
    </row>
    <row r="280" spans="1:8" ht="12.75" customHeight="1" x14ac:dyDescent="0.25">
      <c r="A280" s="43">
        <v>279</v>
      </c>
      <c r="B280" s="43">
        <v>284</v>
      </c>
      <c r="C280" s="44">
        <v>1.0131279327932134</v>
      </c>
      <c r="D280" s="44">
        <v>0.41</v>
      </c>
      <c r="E280" s="44" t="s">
        <v>1663</v>
      </c>
      <c r="F280" s="44" t="s">
        <v>16</v>
      </c>
      <c r="G280" s="44">
        <v>420</v>
      </c>
      <c r="H280" s="44">
        <v>4100</v>
      </c>
    </row>
    <row r="281" spans="1:8" ht="12.75" customHeight="1" x14ac:dyDescent="0.25">
      <c r="A281" s="43">
        <v>280</v>
      </c>
      <c r="B281" s="43">
        <v>285</v>
      </c>
      <c r="C281" s="44">
        <v>2.4710439304846354E-2</v>
      </c>
      <c r="D281" s="44">
        <v>0.01</v>
      </c>
      <c r="E281" s="44" t="s">
        <v>1663</v>
      </c>
      <c r="F281" s="44" t="s">
        <v>16</v>
      </c>
      <c r="G281" s="44">
        <v>40</v>
      </c>
      <c r="H281" s="44">
        <v>100</v>
      </c>
    </row>
    <row r="282" spans="1:8" ht="12.75" customHeight="1" x14ac:dyDescent="0.25">
      <c r="A282" s="43">
        <v>281</v>
      </c>
      <c r="B282" s="43">
        <v>286</v>
      </c>
      <c r="C282" s="44">
        <v>2.471043930698676E-2</v>
      </c>
      <c r="D282" s="44">
        <v>0.01</v>
      </c>
      <c r="E282" s="44" t="s">
        <v>1663</v>
      </c>
      <c r="F282" s="44" t="s">
        <v>16</v>
      </c>
      <c r="G282" s="44">
        <v>40</v>
      </c>
      <c r="H282" s="44">
        <v>100</v>
      </c>
    </row>
    <row r="283" spans="1:8" ht="12.75" customHeight="1" x14ac:dyDescent="0.25">
      <c r="A283" s="43">
        <v>282</v>
      </c>
      <c r="B283" s="43">
        <v>287</v>
      </c>
      <c r="C283" s="44">
        <v>2.4710439301229802E-2</v>
      </c>
      <c r="D283" s="44">
        <v>0.01</v>
      </c>
      <c r="E283" s="44" t="s">
        <v>1663</v>
      </c>
      <c r="F283" s="44" t="s">
        <v>16</v>
      </c>
      <c r="G283" s="44">
        <v>40</v>
      </c>
      <c r="H283" s="44">
        <v>100</v>
      </c>
    </row>
    <row r="284" spans="1:8" ht="12.75" customHeight="1" x14ac:dyDescent="0.25">
      <c r="A284" s="43">
        <v>283</v>
      </c>
      <c r="B284" s="43">
        <v>288</v>
      </c>
      <c r="C284" s="44">
        <v>2.4710439302927361E-2</v>
      </c>
      <c r="D284" s="44">
        <v>0.01</v>
      </c>
      <c r="E284" s="44" t="s">
        <v>1663</v>
      </c>
      <c r="F284" s="44" t="s">
        <v>16</v>
      </c>
      <c r="G284" s="44">
        <v>40</v>
      </c>
      <c r="H284" s="44">
        <v>100</v>
      </c>
    </row>
    <row r="285" spans="1:8" ht="12.75" customHeight="1" x14ac:dyDescent="0.25">
      <c r="A285" s="43">
        <v>284</v>
      </c>
      <c r="B285" s="43">
        <v>289</v>
      </c>
      <c r="C285" s="44">
        <v>2.4710439298794164E-2</v>
      </c>
      <c r="D285" s="44">
        <v>0.01</v>
      </c>
      <c r="E285" s="44" t="s">
        <v>1663</v>
      </c>
      <c r="F285" s="44" t="s">
        <v>16</v>
      </c>
      <c r="G285" s="44">
        <v>40</v>
      </c>
      <c r="H285" s="44">
        <v>100</v>
      </c>
    </row>
    <row r="286" spans="1:8" ht="12.75" customHeight="1" x14ac:dyDescent="0.25">
      <c r="A286" s="43">
        <v>285</v>
      </c>
      <c r="B286" s="43">
        <v>290</v>
      </c>
      <c r="C286" s="44">
        <v>0.24710430045563536</v>
      </c>
      <c r="D286" s="44">
        <v>0.1</v>
      </c>
      <c r="E286" s="44" t="s">
        <v>1663</v>
      </c>
      <c r="F286" s="44" t="s">
        <v>16</v>
      </c>
      <c r="G286" s="44">
        <v>160</v>
      </c>
      <c r="H286" s="44">
        <v>1000</v>
      </c>
    </row>
    <row r="287" spans="1:8" ht="12.75" customHeight="1" x14ac:dyDescent="0.25">
      <c r="A287" s="43">
        <v>286</v>
      </c>
      <c r="B287" s="43">
        <v>291</v>
      </c>
      <c r="C287" s="44">
        <v>9.8841757209347625E-2</v>
      </c>
      <c r="D287" s="44">
        <v>0.04</v>
      </c>
      <c r="E287" s="44" t="s">
        <v>1663</v>
      </c>
      <c r="F287" s="44" t="s">
        <v>16</v>
      </c>
      <c r="G287" s="44">
        <v>100</v>
      </c>
      <c r="H287" s="44">
        <v>400</v>
      </c>
    </row>
    <row r="288" spans="1:8" ht="12.75" customHeight="1" x14ac:dyDescent="0.25">
      <c r="A288" s="43">
        <v>287</v>
      </c>
      <c r="B288" s="43">
        <v>292</v>
      </c>
      <c r="C288" s="44">
        <v>0.32123575516347669</v>
      </c>
      <c r="D288" s="44">
        <v>0.13</v>
      </c>
      <c r="E288" s="44" t="s">
        <v>1663</v>
      </c>
      <c r="F288" s="44" t="s">
        <v>16</v>
      </c>
      <c r="G288" s="44">
        <v>200</v>
      </c>
      <c r="H288" s="44">
        <v>1300</v>
      </c>
    </row>
    <row r="289" spans="1:8" ht="12.75" customHeight="1" x14ac:dyDescent="0.25">
      <c r="A289" s="43">
        <v>288</v>
      </c>
      <c r="B289" s="43">
        <v>293</v>
      </c>
      <c r="C289" s="44">
        <v>7.4131303182769837E-2</v>
      </c>
      <c r="D289" s="44">
        <v>0.03</v>
      </c>
      <c r="E289" s="44" t="s">
        <v>1663</v>
      </c>
      <c r="F289" s="44" t="s">
        <v>16</v>
      </c>
      <c r="G289" s="44">
        <v>80</v>
      </c>
      <c r="H289" s="44">
        <v>300</v>
      </c>
    </row>
    <row r="290" spans="1:8" ht="12.75" customHeight="1" x14ac:dyDescent="0.25">
      <c r="A290" s="43">
        <v>289</v>
      </c>
      <c r="B290" s="43">
        <v>294</v>
      </c>
      <c r="C290" s="44">
        <v>2.4710439302632135E-2</v>
      </c>
      <c r="D290" s="44">
        <v>0.01</v>
      </c>
      <c r="E290" s="44" t="s">
        <v>1663</v>
      </c>
      <c r="F290" s="44" t="s">
        <v>16</v>
      </c>
      <c r="G290" s="44">
        <v>40</v>
      </c>
      <c r="H290" s="44">
        <v>100</v>
      </c>
    </row>
    <row r="291" spans="1:8" ht="12.75" customHeight="1" x14ac:dyDescent="0.25">
      <c r="A291" s="43">
        <v>290</v>
      </c>
      <c r="B291" s="43">
        <v>295</v>
      </c>
      <c r="C291" s="44">
        <v>0.56834010401161372</v>
      </c>
      <c r="D291" s="44">
        <v>0.23</v>
      </c>
      <c r="E291" s="44" t="s">
        <v>1663</v>
      </c>
      <c r="F291" s="44" t="s">
        <v>16</v>
      </c>
      <c r="G291" s="44">
        <v>280</v>
      </c>
      <c r="H291" s="44">
        <v>2300</v>
      </c>
    </row>
    <row r="292" spans="1:8" ht="12.75" customHeight="1" x14ac:dyDescent="0.25">
      <c r="A292" s="43">
        <v>291</v>
      </c>
      <c r="B292" s="43">
        <v>296</v>
      </c>
      <c r="C292" s="44">
        <v>7.4131317920296008E-2</v>
      </c>
      <c r="D292" s="44">
        <v>0.03</v>
      </c>
      <c r="E292" s="44" t="s">
        <v>1663</v>
      </c>
      <c r="F292" s="44" t="s">
        <v>16</v>
      </c>
      <c r="G292" s="44">
        <v>80</v>
      </c>
      <c r="H292" s="44">
        <v>300</v>
      </c>
    </row>
    <row r="293" spans="1:8" ht="12.75" customHeight="1" x14ac:dyDescent="0.25">
      <c r="A293" s="43">
        <v>292</v>
      </c>
      <c r="B293" s="43">
        <v>297</v>
      </c>
      <c r="C293" s="44">
        <v>0.64247142191308892</v>
      </c>
      <c r="D293" s="44">
        <v>0.26</v>
      </c>
      <c r="E293" s="44" t="s">
        <v>1663</v>
      </c>
      <c r="F293" s="44" t="s">
        <v>16</v>
      </c>
      <c r="G293" s="44">
        <v>260</v>
      </c>
      <c r="H293" s="44">
        <v>2600</v>
      </c>
    </row>
    <row r="294" spans="1:8" ht="12.75" customHeight="1" x14ac:dyDescent="0.25">
      <c r="A294" s="43">
        <v>293</v>
      </c>
      <c r="B294" s="43">
        <v>298</v>
      </c>
      <c r="C294" s="44">
        <v>0.14826263582826624</v>
      </c>
      <c r="D294" s="44">
        <v>0.06</v>
      </c>
      <c r="E294" s="44" t="s">
        <v>1663</v>
      </c>
      <c r="F294" s="44" t="s">
        <v>16</v>
      </c>
      <c r="G294" s="44">
        <v>120</v>
      </c>
      <c r="H294" s="44">
        <v>600</v>
      </c>
    </row>
    <row r="295" spans="1:8" ht="12.75" customHeight="1" x14ac:dyDescent="0.25">
      <c r="A295" s="43">
        <v>294</v>
      </c>
      <c r="B295" s="43">
        <v>299</v>
      </c>
      <c r="C295" s="44">
        <v>7.4131334291765952E-2</v>
      </c>
      <c r="D295" s="44">
        <v>0.03</v>
      </c>
      <c r="E295" s="44" t="s">
        <v>1663</v>
      </c>
      <c r="F295" s="44" t="s">
        <v>16</v>
      </c>
      <c r="G295" s="44">
        <v>80</v>
      </c>
      <c r="H295" s="44">
        <v>300</v>
      </c>
    </row>
    <row r="296" spans="1:8" ht="12.75" customHeight="1" x14ac:dyDescent="0.25">
      <c r="A296" s="43">
        <v>295</v>
      </c>
      <c r="B296" s="43">
        <v>300</v>
      </c>
      <c r="C296" s="44">
        <v>3.8747166585887074</v>
      </c>
      <c r="D296" s="44">
        <v>8.69</v>
      </c>
      <c r="E296" s="44" t="s">
        <v>1663</v>
      </c>
      <c r="F296" s="44" t="s">
        <v>16</v>
      </c>
      <c r="G296" s="44">
        <v>1201.5873455861843</v>
      </c>
      <c r="H296" s="44">
        <v>15680.481184576605</v>
      </c>
    </row>
    <row r="297" spans="1:8" ht="12.75" customHeight="1" x14ac:dyDescent="0.25">
      <c r="A297" s="43">
        <v>296</v>
      </c>
      <c r="B297" s="43">
        <v>301</v>
      </c>
      <c r="C297" s="44">
        <v>7.4131317910405864E-2</v>
      </c>
      <c r="D297" s="44">
        <v>0.03</v>
      </c>
      <c r="E297" s="44" t="s">
        <v>1662</v>
      </c>
      <c r="F297" s="44" t="s">
        <v>24</v>
      </c>
      <c r="G297" s="44">
        <v>80</v>
      </c>
      <c r="H297" s="44">
        <v>300</v>
      </c>
    </row>
    <row r="298" spans="1:8" ht="12.75" customHeight="1" x14ac:dyDescent="0.25">
      <c r="A298" s="43">
        <v>297</v>
      </c>
      <c r="B298" s="43">
        <v>302</v>
      </c>
      <c r="C298" s="44">
        <v>1.8038620389614644</v>
      </c>
      <c r="D298" s="44">
        <v>0.73</v>
      </c>
      <c r="E298" s="44" t="s">
        <v>1663</v>
      </c>
      <c r="F298" s="44" t="s">
        <v>16</v>
      </c>
      <c r="G298" s="44">
        <v>640</v>
      </c>
      <c r="H298" s="44">
        <v>7300</v>
      </c>
    </row>
    <row r="299" spans="1:8" ht="12.75" customHeight="1" x14ac:dyDescent="0.25">
      <c r="A299" s="43">
        <v>298</v>
      </c>
      <c r="B299" s="43">
        <v>303</v>
      </c>
      <c r="C299" s="44">
        <v>0.14826263583099708</v>
      </c>
      <c r="D299" s="44">
        <v>0.06</v>
      </c>
      <c r="E299" s="44" t="s">
        <v>1663</v>
      </c>
      <c r="F299" s="44" t="s">
        <v>16</v>
      </c>
      <c r="G299" s="44">
        <v>100</v>
      </c>
      <c r="H299" s="44">
        <v>600</v>
      </c>
    </row>
    <row r="300" spans="1:8" ht="12.75" customHeight="1" x14ac:dyDescent="0.25">
      <c r="A300" s="43">
        <v>299</v>
      </c>
      <c r="B300" s="43">
        <v>304</v>
      </c>
      <c r="C300" s="44">
        <v>2.4710439299532233E-2</v>
      </c>
      <c r="D300" s="44">
        <v>0.01</v>
      </c>
      <c r="E300" s="44" t="s">
        <v>1663</v>
      </c>
      <c r="F300" s="44" t="s">
        <v>16</v>
      </c>
      <c r="G300" s="44">
        <v>40</v>
      </c>
      <c r="H300" s="44">
        <v>100</v>
      </c>
    </row>
    <row r="301" spans="1:8" ht="12.75" customHeight="1" x14ac:dyDescent="0.25">
      <c r="A301" s="43">
        <v>300</v>
      </c>
      <c r="B301" s="43">
        <v>305</v>
      </c>
      <c r="C301" s="44">
        <v>2.4710439304108277E-2</v>
      </c>
      <c r="D301" s="44">
        <v>0.01</v>
      </c>
      <c r="E301" s="44" t="s">
        <v>1663</v>
      </c>
      <c r="F301" s="44" t="s">
        <v>16</v>
      </c>
      <c r="G301" s="44">
        <v>40</v>
      </c>
      <c r="H301" s="44">
        <v>100</v>
      </c>
    </row>
    <row r="302" spans="1:8" ht="12.75" customHeight="1" x14ac:dyDescent="0.25">
      <c r="A302" s="43">
        <v>301</v>
      </c>
      <c r="B302" s="43">
        <v>306</v>
      </c>
      <c r="C302" s="44">
        <v>2.4710439305141583E-2</v>
      </c>
      <c r="D302" s="44">
        <v>0.01</v>
      </c>
      <c r="E302" s="44" t="s">
        <v>1663</v>
      </c>
      <c r="F302" s="44" t="s">
        <v>16</v>
      </c>
      <c r="G302" s="44">
        <v>40</v>
      </c>
      <c r="H302" s="44">
        <v>100</v>
      </c>
    </row>
    <row r="303" spans="1:8" ht="12.75" customHeight="1" x14ac:dyDescent="0.25">
      <c r="A303" s="43">
        <v>302</v>
      </c>
      <c r="B303" s="43">
        <v>307</v>
      </c>
      <c r="C303" s="44">
        <v>1.285333539958472</v>
      </c>
      <c r="D303" s="44">
        <v>1.37</v>
      </c>
      <c r="E303" s="44" t="s">
        <v>1663</v>
      </c>
      <c r="F303" s="44" t="s">
        <v>16</v>
      </c>
      <c r="G303" s="44">
        <v>525.10857965439891</v>
      </c>
      <c r="H303" s="44">
        <v>5201.5801073579596</v>
      </c>
    </row>
    <row r="304" spans="1:8" ht="12.75" customHeight="1" x14ac:dyDescent="0.25">
      <c r="A304" s="43">
        <v>303</v>
      </c>
      <c r="B304" s="43">
        <v>308</v>
      </c>
      <c r="C304" s="44">
        <v>0.19768351445279417</v>
      </c>
      <c r="D304" s="44">
        <v>0.08</v>
      </c>
      <c r="E304" s="44" t="s">
        <v>1663</v>
      </c>
      <c r="F304" s="44" t="s">
        <v>16</v>
      </c>
      <c r="G304" s="44">
        <v>140</v>
      </c>
      <c r="H304" s="44">
        <v>800</v>
      </c>
    </row>
    <row r="305" spans="1:8" ht="12.75" customHeight="1" x14ac:dyDescent="0.25">
      <c r="A305" s="43">
        <v>304</v>
      </c>
      <c r="B305" s="43">
        <v>309</v>
      </c>
      <c r="C305" s="44">
        <v>0.12355224410854454</v>
      </c>
      <c r="D305" s="44">
        <v>0.05</v>
      </c>
      <c r="E305" s="44" t="s">
        <v>1662</v>
      </c>
      <c r="F305" s="44" t="s">
        <v>24</v>
      </c>
      <c r="G305" s="44">
        <v>100</v>
      </c>
      <c r="H305" s="44">
        <v>500</v>
      </c>
    </row>
    <row r="306" spans="1:8" ht="12.75" customHeight="1" x14ac:dyDescent="0.25">
      <c r="A306" s="43">
        <v>305</v>
      </c>
      <c r="B306" s="43">
        <v>310</v>
      </c>
      <c r="C306" s="44">
        <v>7.4131301502991798E-2</v>
      </c>
      <c r="D306" s="44">
        <v>0.03</v>
      </c>
      <c r="E306" s="44" t="s">
        <v>1663</v>
      </c>
      <c r="F306" s="44" t="s">
        <v>16</v>
      </c>
      <c r="G306" s="44">
        <v>80</v>
      </c>
      <c r="H306" s="44">
        <v>300</v>
      </c>
    </row>
    <row r="307" spans="1:8" ht="12.75" customHeight="1" x14ac:dyDescent="0.25">
      <c r="A307" s="43">
        <v>306</v>
      </c>
      <c r="B307" s="43">
        <v>312</v>
      </c>
      <c r="C307" s="44">
        <v>7.4131334310291563E-2</v>
      </c>
      <c r="D307" s="44">
        <v>0.03</v>
      </c>
      <c r="E307" s="44" t="s">
        <v>1663</v>
      </c>
      <c r="F307" s="44" t="s">
        <v>16</v>
      </c>
      <c r="G307" s="44">
        <v>80</v>
      </c>
      <c r="H307" s="44">
        <v>300</v>
      </c>
    </row>
    <row r="308" spans="1:8" ht="12.75" customHeight="1" x14ac:dyDescent="0.25">
      <c r="A308" s="43">
        <v>307</v>
      </c>
      <c r="B308" s="43">
        <v>313</v>
      </c>
      <c r="C308" s="44">
        <v>0.27181389732341976</v>
      </c>
      <c r="D308" s="44">
        <v>0.11</v>
      </c>
      <c r="E308" s="44" t="s">
        <v>1663</v>
      </c>
      <c r="F308" s="44" t="s">
        <v>16</v>
      </c>
      <c r="G308" s="44">
        <v>200</v>
      </c>
      <c r="H308" s="44">
        <v>1100</v>
      </c>
    </row>
    <row r="309" spans="1:8" ht="12.75" customHeight="1" x14ac:dyDescent="0.25">
      <c r="A309" s="43">
        <v>308</v>
      </c>
      <c r="B309" s="43">
        <v>314</v>
      </c>
      <c r="C309" s="44">
        <v>0.39536701592762574</v>
      </c>
      <c r="D309" s="44">
        <v>0.16</v>
      </c>
      <c r="E309" s="44" t="s">
        <v>1662</v>
      </c>
      <c r="F309" s="44" t="s">
        <v>24</v>
      </c>
      <c r="G309" s="44">
        <v>180</v>
      </c>
      <c r="H309" s="44">
        <v>1600</v>
      </c>
    </row>
    <row r="310" spans="1:8" ht="12.75" customHeight="1" x14ac:dyDescent="0.25">
      <c r="A310" s="43">
        <v>309</v>
      </c>
      <c r="B310" s="43">
        <v>315</v>
      </c>
      <c r="C310" s="44">
        <v>0.12355214898265332</v>
      </c>
      <c r="D310" s="44">
        <v>0.05</v>
      </c>
      <c r="E310" s="44" t="s">
        <v>1663</v>
      </c>
      <c r="F310" s="44" t="s">
        <v>16</v>
      </c>
      <c r="G310" s="44">
        <v>100</v>
      </c>
      <c r="H310" s="44">
        <v>500</v>
      </c>
    </row>
    <row r="311" spans="1:8" ht="12.75" customHeight="1" x14ac:dyDescent="0.25">
      <c r="A311" s="43">
        <v>310</v>
      </c>
      <c r="B311" s="43">
        <v>316</v>
      </c>
      <c r="C311" s="44">
        <v>4.9420878605485691E-2</v>
      </c>
      <c r="D311" s="44">
        <v>0.02</v>
      </c>
      <c r="E311" s="44" t="s">
        <v>1663</v>
      </c>
      <c r="F311" s="44" t="s">
        <v>16</v>
      </c>
      <c r="G311" s="44">
        <v>60</v>
      </c>
      <c r="H311" s="44">
        <v>200</v>
      </c>
    </row>
    <row r="312" spans="1:8" ht="12.75" customHeight="1" x14ac:dyDescent="0.25">
      <c r="A312" s="43">
        <v>311</v>
      </c>
      <c r="B312" s="43">
        <v>317</v>
      </c>
      <c r="C312" s="44">
        <v>0.12355217849246888</v>
      </c>
      <c r="D312" s="44">
        <v>0.05</v>
      </c>
      <c r="E312" s="44" t="s">
        <v>1663</v>
      </c>
      <c r="F312" s="44" t="s">
        <v>16</v>
      </c>
      <c r="G312" s="44">
        <v>100</v>
      </c>
      <c r="H312" s="44">
        <v>500</v>
      </c>
    </row>
    <row r="313" spans="1:8" ht="12.75" customHeight="1" x14ac:dyDescent="0.25">
      <c r="A313" s="43">
        <v>312</v>
      </c>
      <c r="B313" s="43">
        <v>318</v>
      </c>
      <c r="C313" s="44">
        <v>2.4710439305215388E-2</v>
      </c>
      <c r="D313" s="44">
        <v>0.01</v>
      </c>
      <c r="E313" s="44" t="s">
        <v>1663</v>
      </c>
      <c r="F313" s="44" t="s">
        <v>16</v>
      </c>
      <c r="G313" s="44">
        <v>40</v>
      </c>
      <c r="H313" s="44">
        <v>100</v>
      </c>
    </row>
    <row r="314" spans="1:8" ht="12.75" customHeight="1" x14ac:dyDescent="0.25">
      <c r="A314" s="43">
        <v>313</v>
      </c>
      <c r="B314" s="43">
        <v>319</v>
      </c>
      <c r="C314" s="44">
        <v>1.8285732354655793</v>
      </c>
      <c r="D314" s="44">
        <v>0.74</v>
      </c>
      <c r="E314" s="44" t="s">
        <v>1663</v>
      </c>
      <c r="F314" s="44" t="s">
        <v>16</v>
      </c>
      <c r="G314" s="44">
        <v>540</v>
      </c>
      <c r="H314" s="44">
        <v>7400</v>
      </c>
    </row>
    <row r="315" spans="1:8" ht="12.75" customHeight="1" x14ac:dyDescent="0.25">
      <c r="A315" s="43">
        <v>314</v>
      </c>
      <c r="B315" s="43">
        <v>320</v>
      </c>
      <c r="C315" s="44">
        <v>4.9420878604083354E-2</v>
      </c>
      <c r="D315" s="44">
        <v>0.02</v>
      </c>
      <c r="E315" s="44" t="s">
        <v>1663</v>
      </c>
      <c r="F315" s="44" t="s">
        <v>16</v>
      </c>
      <c r="G315" s="44">
        <v>60</v>
      </c>
      <c r="H315" s="44">
        <v>200</v>
      </c>
    </row>
    <row r="316" spans="1:8" ht="12.75" customHeight="1" x14ac:dyDescent="0.25">
      <c r="A316" s="43">
        <v>315</v>
      </c>
      <c r="B316" s="43">
        <v>321</v>
      </c>
      <c r="C316" s="44">
        <v>7.4131317913505759E-2</v>
      </c>
      <c r="D316" s="44">
        <v>0.03</v>
      </c>
      <c r="E316" s="44" t="s">
        <v>1663</v>
      </c>
      <c r="F316" s="44" t="s">
        <v>16</v>
      </c>
      <c r="G316" s="44">
        <v>80</v>
      </c>
      <c r="H316" s="44">
        <v>300</v>
      </c>
    </row>
    <row r="317" spans="1:8" ht="12.75" customHeight="1" x14ac:dyDescent="0.25">
      <c r="A317" s="43">
        <v>316</v>
      </c>
      <c r="B317" s="43">
        <v>322</v>
      </c>
      <c r="C317" s="44">
        <v>2.4710439304182086E-2</v>
      </c>
      <c r="D317" s="44">
        <v>0.01</v>
      </c>
      <c r="E317" s="44" t="s">
        <v>1663</v>
      </c>
      <c r="F317" s="44" t="s">
        <v>16</v>
      </c>
      <c r="G317" s="44">
        <v>40</v>
      </c>
      <c r="H317" s="44">
        <v>100</v>
      </c>
    </row>
    <row r="318" spans="1:8" ht="12.75" customHeight="1" x14ac:dyDescent="0.25">
      <c r="A318" s="43">
        <v>317</v>
      </c>
      <c r="B318" s="43">
        <v>323</v>
      </c>
      <c r="C318" s="44">
        <v>0.27181480121641466</v>
      </c>
      <c r="D318" s="44">
        <v>0.11</v>
      </c>
      <c r="E318" s="44" t="s">
        <v>1663</v>
      </c>
      <c r="F318" s="44" t="s">
        <v>16</v>
      </c>
      <c r="G318" s="44">
        <v>200</v>
      </c>
      <c r="H318" s="44">
        <v>1100</v>
      </c>
    </row>
    <row r="319" spans="1:8" ht="12.75" customHeight="1" x14ac:dyDescent="0.25">
      <c r="A319" s="43">
        <v>318</v>
      </c>
      <c r="B319" s="43">
        <v>324</v>
      </c>
      <c r="C319" s="44">
        <v>0.12355218176087306</v>
      </c>
      <c r="D319" s="44">
        <v>0.05</v>
      </c>
      <c r="E319" s="44" t="s">
        <v>1663</v>
      </c>
      <c r="F319" s="44" t="s">
        <v>16</v>
      </c>
      <c r="G319" s="44">
        <v>120</v>
      </c>
      <c r="H319" s="44">
        <v>500</v>
      </c>
    </row>
    <row r="320" spans="1:8" ht="12.75" customHeight="1" x14ac:dyDescent="0.25">
      <c r="A320" s="43">
        <v>319</v>
      </c>
      <c r="B320" s="43">
        <v>325</v>
      </c>
      <c r="C320" s="44">
        <v>2.471043930462493E-2</v>
      </c>
      <c r="D320" s="44">
        <v>0.01</v>
      </c>
      <c r="E320" s="44" t="s">
        <v>1663</v>
      </c>
      <c r="F320" s="44" t="s">
        <v>16</v>
      </c>
      <c r="G320" s="44">
        <v>40</v>
      </c>
      <c r="H320" s="44">
        <v>100</v>
      </c>
    </row>
    <row r="321" spans="1:8" ht="12.75" customHeight="1" x14ac:dyDescent="0.25">
      <c r="A321" s="43">
        <v>320</v>
      </c>
      <c r="B321" s="43">
        <v>326</v>
      </c>
      <c r="C321" s="44">
        <v>0.12355224243400682</v>
      </c>
      <c r="D321" s="44">
        <v>0.05</v>
      </c>
      <c r="E321" s="44" t="s">
        <v>1663</v>
      </c>
      <c r="F321" s="44" t="s">
        <v>16</v>
      </c>
      <c r="G321" s="44">
        <v>100</v>
      </c>
      <c r="H321" s="44">
        <v>500</v>
      </c>
    </row>
    <row r="322" spans="1:8" ht="12.75" customHeight="1" x14ac:dyDescent="0.25">
      <c r="A322" s="43">
        <v>321</v>
      </c>
      <c r="B322" s="43">
        <v>327</v>
      </c>
      <c r="C322" s="44">
        <v>6.5235596353992698</v>
      </c>
      <c r="D322" s="44">
        <v>2.64</v>
      </c>
      <c r="E322" s="44" t="s">
        <v>1663</v>
      </c>
      <c r="F322" s="44" t="s">
        <v>16</v>
      </c>
      <c r="G322" s="44">
        <v>1160</v>
      </c>
      <c r="H322" s="44">
        <v>26400</v>
      </c>
    </row>
    <row r="323" spans="1:8" ht="12.75" customHeight="1" x14ac:dyDescent="0.25">
      <c r="A323" s="43">
        <v>322</v>
      </c>
      <c r="B323" s="43">
        <v>328</v>
      </c>
      <c r="C323" s="44">
        <v>4.9420878601426299E-2</v>
      </c>
      <c r="D323" s="44">
        <v>0.02</v>
      </c>
      <c r="E323" s="44" t="s">
        <v>1662</v>
      </c>
      <c r="F323" s="44" t="s">
        <v>24</v>
      </c>
      <c r="G323" s="44">
        <v>60</v>
      </c>
      <c r="H323" s="44">
        <v>200</v>
      </c>
    </row>
    <row r="324" spans="1:8" ht="12.75" customHeight="1" x14ac:dyDescent="0.25">
      <c r="A324" s="43">
        <v>323</v>
      </c>
      <c r="B324" s="43">
        <v>329</v>
      </c>
      <c r="C324" s="44">
        <v>9.8841757228389879E-2</v>
      </c>
      <c r="D324" s="44">
        <v>0.04</v>
      </c>
      <c r="E324" s="44" t="s">
        <v>1663</v>
      </c>
      <c r="F324" s="44" t="s">
        <v>16</v>
      </c>
      <c r="G324" s="44">
        <v>100</v>
      </c>
      <c r="H324" s="44">
        <v>400</v>
      </c>
    </row>
    <row r="325" spans="1:8" ht="12.75" customHeight="1" x14ac:dyDescent="0.25">
      <c r="A325" s="43">
        <v>324</v>
      </c>
      <c r="B325" s="43">
        <v>330</v>
      </c>
      <c r="C325" s="44">
        <v>0.24710437667773164</v>
      </c>
      <c r="D325" s="44">
        <v>0.1</v>
      </c>
      <c r="E325" s="44" t="s">
        <v>1663</v>
      </c>
      <c r="F325" s="44" t="s">
        <v>16</v>
      </c>
      <c r="G325" s="44">
        <v>160</v>
      </c>
      <c r="H325" s="44">
        <v>1000</v>
      </c>
    </row>
    <row r="326" spans="1:8" ht="12.75" customHeight="1" x14ac:dyDescent="0.25">
      <c r="A326" s="43">
        <v>325</v>
      </c>
      <c r="B326" s="43">
        <v>331</v>
      </c>
      <c r="C326" s="44">
        <v>0.27181483235006237</v>
      </c>
      <c r="D326" s="44">
        <v>0.11</v>
      </c>
      <c r="E326" s="44" t="s">
        <v>1663</v>
      </c>
      <c r="F326" s="44" t="s">
        <v>16</v>
      </c>
      <c r="G326" s="44">
        <v>200</v>
      </c>
      <c r="H326" s="44">
        <v>1100</v>
      </c>
    </row>
    <row r="327" spans="1:8" ht="12.75" customHeight="1" x14ac:dyDescent="0.25">
      <c r="A327" s="43">
        <v>326</v>
      </c>
      <c r="B327" s="43">
        <v>332</v>
      </c>
      <c r="C327" s="44">
        <v>0.88957559695996069</v>
      </c>
      <c r="D327" s="44">
        <v>0.36</v>
      </c>
      <c r="E327" s="44" t="s">
        <v>1663</v>
      </c>
      <c r="F327" s="44" t="s">
        <v>16</v>
      </c>
      <c r="G327" s="44">
        <v>480</v>
      </c>
      <c r="H327" s="44">
        <v>3600</v>
      </c>
    </row>
    <row r="328" spans="1:8" ht="12.75" customHeight="1" x14ac:dyDescent="0.25">
      <c r="A328" s="43">
        <v>327</v>
      </c>
      <c r="B328" s="43">
        <v>333</v>
      </c>
      <c r="C328" s="44">
        <v>4.9420878611906915E-2</v>
      </c>
      <c r="D328" s="44">
        <v>0.02</v>
      </c>
      <c r="E328" s="44" t="s">
        <v>1663</v>
      </c>
      <c r="F328" s="44" t="s">
        <v>16</v>
      </c>
      <c r="G328" s="44">
        <v>60</v>
      </c>
      <c r="H328" s="44">
        <v>200</v>
      </c>
    </row>
    <row r="329" spans="1:8" ht="12.75" customHeight="1" x14ac:dyDescent="0.25">
      <c r="A329" s="43">
        <v>328</v>
      </c>
      <c r="B329" s="43">
        <v>334</v>
      </c>
      <c r="C329" s="44">
        <v>4.9420878619140025E-2</v>
      </c>
      <c r="D329" s="44">
        <v>0.02</v>
      </c>
      <c r="E329" s="44" t="s">
        <v>1663</v>
      </c>
      <c r="F329" s="44" t="s">
        <v>16</v>
      </c>
      <c r="G329" s="44">
        <v>60</v>
      </c>
      <c r="H329" s="44">
        <v>200</v>
      </c>
    </row>
    <row r="330" spans="1:8" ht="12.75" customHeight="1" x14ac:dyDescent="0.25">
      <c r="A330" s="43">
        <v>329</v>
      </c>
      <c r="B330" s="43">
        <v>335</v>
      </c>
      <c r="C330" s="44">
        <v>0.86486540844717774</v>
      </c>
      <c r="D330" s="44">
        <v>0.35</v>
      </c>
      <c r="E330" s="44" t="s">
        <v>1663</v>
      </c>
      <c r="F330" s="44" t="s">
        <v>16</v>
      </c>
      <c r="G330" s="44">
        <v>300</v>
      </c>
      <c r="H330" s="44">
        <v>3500</v>
      </c>
    </row>
    <row r="331" spans="1:8" ht="12.75" customHeight="1" x14ac:dyDescent="0.25">
      <c r="A331" s="43">
        <v>330</v>
      </c>
      <c r="B331" s="43">
        <v>336</v>
      </c>
      <c r="C331" s="44">
        <v>1.2849429495674631</v>
      </c>
      <c r="D331" s="44">
        <v>0.52</v>
      </c>
      <c r="E331" s="44" t="s">
        <v>1663</v>
      </c>
      <c r="F331" s="44" t="s">
        <v>16</v>
      </c>
      <c r="G331" s="44">
        <v>420</v>
      </c>
      <c r="H331" s="44">
        <v>5200</v>
      </c>
    </row>
    <row r="332" spans="1:8" ht="12.75" customHeight="1" x14ac:dyDescent="0.25">
      <c r="A332" s="43">
        <v>331</v>
      </c>
      <c r="B332" s="43">
        <v>337</v>
      </c>
      <c r="C332" s="44">
        <v>2.4710439307429603E-2</v>
      </c>
      <c r="D332" s="44">
        <v>0.01</v>
      </c>
      <c r="E332" s="44" t="s">
        <v>1663</v>
      </c>
      <c r="F332" s="44" t="s">
        <v>16</v>
      </c>
      <c r="G332" s="44">
        <v>40</v>
      </c>
      <c r="H332" s="44">
        <v>100</v>
      </c>
    </row>
    <row r="333" spans="1:8" ht="12.75" customHeight="1" x14ac:dyDescent="0.25">
      <c r="A333" s="43">
        <v>332</v>
      </c>
      <c r="B333" s="43">
        <v>338</v>
      </c>
      <c r="C333" s="44">
        <v>2.4710439304846354E-2</v>
      </c>
      <c r="D333" s="44">
        <v>0.01</v>
      </c>
      <c r="E333" s="44" t="s">
        <v>1663</v>
      </c>
      <c r="F333" s="44" t="s">
        <v>16</v>
      </c>
      <c r="G333" s="44">
        <v>40</v>
      </c>
      <c r="H333" s="44">
        <v>100</v>
      </c>
    </row>
    <row r="334" spans="1:8" ht="12.75" customHeight="1" x14ac:dyDescent="0.25">
      <c r="A334" s="43">
        <v>333</v>
      </c>
      <c r="B334" s="43">
        <v>339</v>
      </c>
      <c r="C334" s="44">
        <v>2.0183564315708047</v>
      </c>
      <c r="D334" s="44">
        <v>2.71</v>
      </c>
      <c r="E334" s="44" t="s">
        <v>1663</v>
      </c>
      <c r="F334" s="44" t="s">
        <v>16</v>
      </c>
      <c r="G334" s="44">
        <v>740.83648062033501</v>
      </c>
      <c r="H334" s="44">
        <v>8168.0152132566946</v>
      </c>
    </row>
    <row r="335" spans="1:8" ht="12.75" customHeight="1" x14ac:dyDescent="0.25">
      <c r="A335" s="43">
        <v>334</v>
      </c>
      <c r="B335" s="43">
        <v>340</v>
      </c>
      <c r="C335" s="44">
        <v>2.4710439303222594E-2</v>
      </c>
      <c r="D335" s="44">
        <v>0.01</v>
      </c>
      <c r="E335" s="44" t="s">
        <v>1663</v>
      </c>
      <c r="F335" s="44" t="s">
        <v>16</v>
      </c>
      <c r="G335" s="44">
        <v>40</v>
      </c>
      <c r="H335" s="44">
        <v>100</v>
      </c>
    </row>
    <row r="336" spans="1:8" ht="12.75" customHeight="1" x14ac:dyDescent="0.25">
      <c r="A336" s="43">
        <v>335</v>
      </c>
      <c r="B336" s="43">
        <v>341</v>
      </c>
      <c r="C336" s="44">
        <v>0.29652527166258469</v>
      </c>
      <c r="D336" s="44">
        <v>0.12</v>
      </c>
      <c r="E336" s="44" t="s">
        <v>1663</v>
      </c>
      <c r="F336" s="44" t="s">
        <v>16</v>
      </c>
      <c r="G336" s="44">
        <v>240</v>
      </c>
      <c r="H336" s="44">
        <v>1200</v>
      </c>
    </row>
    <row r="337" spans="1:8" ht="12.75" customHeight="1" x14ac:dyDescent="0.25">
      <c r="A337" s="43">
        <v>336</v>
      </c>
      <c r="B337" s="43">
        <v>342</v>
      </c>
      <c r="C337" s="44">
        <v>0.72303158188012695</v>
      </c>
      <c r="D337" s="44">
        <v>0.56999999999999995</v>
      </c>
      <c r="E337" s="44" t="s">
        <v>1663</v>
      </c>
      <c r="F337" s="44" t="s">
        <v>16</v>
      </c>
      <c r="G337" s="44">
        <v>283.8432386512896</v>
      </c>
      <c r="H337" s="44">
        <v>2926.0161092707613</v>
      </c>
    </row>
    <row r="338" spans="1:8" ht="12.75" customHeight="1" x14ac:dyDescent="0.25">
      <c r="A338" s="43">
        <v>337</v>
      </c>
      <c r="B338" s="43">
        <v>343</v>
      </c>
      <c r="C338" s="44">
        <v>2.4710439304034472E-2</v>
      </c>
      <c r="D338" s="44">
        <v>0.01</v>
      </c>
      <c r="E338" s="44" t="s">
        <v>1663</v>
      </c>
      <c r="F338" s="44" t="s">
        <v>16</v>
      </c>
      <c r="G338" s="44">
        <v>40</v>
      </c>
      <c r="H338" s="44">
        <v>100</v>
      </c>
    </row>
    <row r="339" spans="1:8" ht="12.75" customHeight="1" x14ac:dyDescent="0.25">
      <c r="A339" s="43">
        <v>338</v>
      </c>
      <c r="B339" s="43">
        <v>344</v>
      </c>
      <c r="C339" s="44">
        <v>1.5814678317715292</v>
      </c>
      <c r="D339" s="44">
        <v>0.64</v>
      </c>
      <c r="E339" s="44" t="s">
        <v>1662</v>
      </c>
      <c r="F339" s="44" t="s">
        <v>24</v>
      </c>
      <c r="G339" s="44">
        <v>540</v>
      </c>
      <c r="H339" s="44">
        <v>6400</v>
      </c>
    </row>
    <row r="340" spans="1:8" ht="12.75" customHeight="1" x14ac:dyDescent="0.25">
      <c r="A340" s="43">
        <v>339</v>
      </c>
      <c r="B340" s="43">
        <v>345</v>
      </c>
      <c r="C340" s="44">
        <v>4.9420878610135548E-2</v>
      </c>
      <c r="D340" s="44">
        <v>0.02</v>
      </c>
      <c r="E340" s="44" t="s">
        <v>1663</v>
      </c>
      <c r="F340" s="44" t="s">
        <v>16</v>
      </c>
      <c r="G340" s="44">
        <v>60</v>
      </c>
      <c r="H340" s="44">
        <v>200</v>
      </c>
    </row>
    <row r="341" spans="1:8" ht="12.75" customHeight="1" x14ac:dyDescent="0.25">
      <c r="A341" s="43">
        <v>340</v>
      </c>
      <c r="B341" s="43">
        <v>346</v>
      </c>
      <c r="C341" s="44">
        <v>0.71660269395136122</v>
      </c>
      <c r="D341" s="44">
        <v>0.28999999999999998</v>
      </c>
      <c r="E341" s="44" t="s">
        <v>1663</v>
      </c>
      <c r="F341" s="44" t="s">
        <v>16</v>
      </c>
      <c r="G341" s="44">
        <v>320</v>
      </c>
      <c r="H341" s="44">
        <v>2900</v>
      </c>
    </row>
    <row r="342" spans="1:8" ht="12.75" customHeight="1" x14ac:dyDescent="0.25">
      <c r="A342" s="43">
        <v>341</v>
      </c>
      <c r="B342" s="43">
        <v>348</v>
      </c>
      <c r="C342" s="44">
        <v>0.7844272096991789</v>
      </c>
      <c r="D342" s="44">
        <v>0.84</v>
      </c>
      <c r="E342" s="44" t="s">
        <v>1663</v>
      </c>
      <c r="F342" s="44" t="s">
        <v>16</v>
      </c>
      <c r="G342" s="44">
        <v>429.13002764623161</v>
      </c>
      <c r="H342" s="44">
        <v>3174.474047675672</v>
      </c>
    </row>
    <row r="343" spans="1:8" ht="12.75" customHeight="1" x14ac:dyDescent="0.25">
      <c r="A343" s="43">
        <v>342</v>
      </c>
      <c r="B343" s="43">
        <v>349</v>
      </c>
      <c r="C343" s="44">
        <v>2.4710439302189292E-2</v>
      </c>
      <c r="D343" s="44">
        <v>0.01</v>
      </c>
      <c r="E343" s="44" t="s">
        <v>1663</v>
      </c>
      <c r="F343" s="44" t="s">
        <v>16</v>
      </c>
      <c r="G343" s="44">
        <v>40</v>
      </c>
      <c r="H343" s="44">
        <v>100</v>
      </c>
    </row>
    <row r="344" spans="1:8" ht="12.75" customHeight="1" x14ac:dyDescent="0.25">
      <c r="A344" s="43">
        <v>343</v>
      </c>
      <c r="B344" s="43">
        <v>350</v>
      </c>
      <c r="C344" s="44">
        <v>2.4710439305510618E-2</v>
      </c>
      <c r="D344" s="44">
        <v>0.01</v>
      </c>
      <c r="E344" s="44" t="s">
        <v>1663</v>
      </c>
      <c r="F344" s="44" t="s">
        <v>16</v>
      </c>
      <c r="G344" s="44">
        <v>40</v>
      </c>
      <c r="H344" s="44">
        <v>100</v>
      </c>
    </row>
    <row r="345" spans="1:8" ht="12.75" customHeight="1" x14ac:dyDescent="0.25">
      <c r="A345" s="43">
        <v>344</v>
      </c>
      <c r="B345" s="43">
        <v>351</v>
      </c>
      <c r="C345" s="44">
        <v>4.8432468156692492</v>
      </c>
      <c r="D345" s="44">
        <v>1.96</v>
      </c>
      <c r="E345" s="44" t="s">
        <v>1663</v>
      </c>
      <c r="F345" s="44" t="s">
        <v>16</v>
      </c>
      <c r="G345" s="44">
        <v>1380</v>
      </c>
      <c r="H345" s="44">
        <v>19600</v>
      </c>
    </row>
    <row r="346" spans="1:8" ht="12.75" customHeight="1" x14ac:dyDescent="0.25">
      <c r="A346" s="43">
        <v>345</v>
      </c>
      <c r="B346" s="43">
        <v>352</v>
      </c>
      <c r="C346" s="44">
        <v>0.46949833664514079</v>
      </c>
      <c r="D346" s="44">
        <v>0.19</v>
      </c>
      <c r="E346" s="44" t="s">
        <v>1663</v>
      </c>
      <c r="F346" s="44" t="s">
        <v>16</v>
      </c>
      <c r="G346" s="44">
        <v>260</v>
      </c>
      <c r="H346" s="44">
        <v>1900</v>
      </c>
    </row>
    <row r="347" spans="1:8" ht="12.75" customHeight="1" x14ac:dyDescent="0.25">
      <c r="A347" s="43">
        <v>346</v>
      </c>
      <c r="B347" s="43">
        <v>353</v>
      </c>
      <c r="C347" s="44">
        <v>0.71292281992422657</v>
      </c>
      <c r="D347" s="44">
        <v>0.28999999999999998</v>
      </c>
      <c r="E347" s="44" t="s">
        <v>1662</v>
      </c>
      <c r="F347" s="44" t="s">
        <v>24</v>
      </c>
      <c r="G347" s="44">
        <v>277.02818715017776</v>
      </c>
      <c r="H347" s="44">
        <v>2885.1091469020325</v>
      </c>
    </row>
    <row r="348" spans="1:8" ht="12.75" customHeight="1" x14ac:dyDescent="0.25">
      <c r="A348" s="43">
        <v>347</v>
      </c>
      <c r="B348" s="43">
        <v>354</v>
      </c>
      <c r="C348" s="44">
        <v>9.9583073832828468</v>
      </c>
      <c r="D348" s="44">
        <v>4.03</v>
      </c>
      <c r="E348" s="44" t="s">
        <v>1663</v>
      </c>
      <c r="F348" s="44" t="s">
        <v>16</v>
      </c>
      <c r="G348" s="44">
        <v>2020</v>
      </c>
      <c r="H348" s="44">
        <v>40300</v>
      </c>
    </row>
    <row r="349" spans="1:8" ht="12.75" customHeight="1" x14ac:dyDescent="0.25">
      <c r="A349" s="43">
        <v>348</v>
      </c>
      <c r="B349" s="43">
        <v>355</v>
      </c>
      <c r="C349" s="44">
        <v>2.0756739736093213</v>
      </c>
      <c r="D349" s="44">
        <v>0.84</v>
      </c>
      <c r="E349" s="44" t="s">
        <v>1663</v>
      </c>
      <c r="F349" s="44" t="s">
        <v>16</v>
      </c>
      <c r="G349" s="44">
        <v>920</v>
      </c>
      <c r="H349" s="44">
        <v>8400</v>
      </c>
    </row>
    <row r="350" spans="1:8" ht="12.75" customHeight="1" x14ac:dyDescent="0.25">
      <c r="A350" s="43">
        <v>349</v>
      </c>
      <c r="B350" s="43">
        <v>356</v>
      </c>
      <c r="C350" s="44">
        <v>0.2965253101971016</v>
      </c>
      <c r="D350" s="44">
        <v>0.12</v>
      </c>
      <c r="E350" s="44" t="s">
        <v>1663</v>
      </c>
      <c r="F350" s="44" t="s">
        <v>16</v>
      </c>
      <c r="G350" s="44">
        <v>180</v>
      </c>
      <c r="H350" s="44">
        <v>1200</v>
      </c>
    </row>
    <row r="351" spans="1:8" ht="12.75" customHeight="1" x14ac:dyDescent="0.25">
      <c r="A351" s="43">
        <v>350</v>
      </c>
      <c r="B351" s="43">
        <v>357</v>
      </c>
      <c r="C351" s="44">
        <v>2.4710439304403503E-2</v>
      </c>
      <c r="D351" s="44">
        <v>0.01</v>
      </c>
      <c r="E351" s="44" t="s">
        <v>1663</v>
      </c>
      <c r="F351" s="44" t="s">
        <v>16</v>
      </c>
      <c r="G351" s="44">
        <v>40</v>
      </c>
      <c r="H351" s="44">
        <v>100</v>
      </c>
    </row>
    <row r="352" spans="1:8" ht="12.75" customHeight="1" x14ac:dyDescent="0.25">
      <c r="A352" s="43">
        <v>351</v>
      </c>
      <c r="B352" s="43">
        <v>358</v>
      </c>
      <c r="C352" s="44">
        <v>36.620868508011682</v>
      </c>
      <c r="D352" s="44">
        <v>14.82</v>
      </c>
      <c r="E352" s="44" t="s">
        <v>1663</v>
      </c>
      <c r="F352" s="44" t="s">
        <v>16</v>
      </c>
      <c r="G352" s="44">
        <v>6020</v>
      </c>
      <c r="H352" s="44">
        <v>148200</v>
      </c>
    </row>
    <row r="353" spans="1:8" ht="12.75" customHeight="1" x14ac:dyDescent="0.25">
      <c r="A353" s="43">
        <v>352</v>
      </c>
      <c r="B353" s="43">
        <v>359</v>
      </c>
      <c r="C353" s="44">
        <v>0.1482626488840216</v>
      </c>
      <c r="D353" s="44">
        <v>0.06</v>
      </c>
      <c r="E353" s="44" t="s">
        <v>1663</v>
      </c>
      <c r="F353" s="44" t="s">
        <v>16</v>
      </c>
      <c r="G353" s="44">
        <v>140</v>
      </c>
      <c r="H353" s="44">
        <v>600</v>
      </c>
    </row>
    <row r="354" spans="1:8" ht="12.75" customHeight="1" x14ac:dyDescent="0.25">
      <c r="A354" s="43">
        <v>353</v>
      </c>
      <c r="B354" s="43">
        <v>360</v>
      </c>
      <c r="C354" s="44">
        <v>1.8532827585573854</v>
      </c>
      <c r="D354" s="44">
        <v>0.75</v>
      </c>
      <c r="E354" s="44" t="s">
        <v>1663</v>
      </c>
      <c r="F354" s="44" t="s">
        <v>16</v>
      </c>
      <c r="G354" s="44">
        <v>620</v>
      </c>
      <c r="H354" s="44">
        <v>7500</v>
      </c>
    </row>
    <row r="355" spans="1:8" ht="12.75" customHeight="1" x14ac:dyDescent="0.25">
      <c r="A355" s="43">
        <v>354</v>
      </c>
      <c r="B355" s="43">
        <v>361</v>
      </c>
      <c r="C355" s="44">
        <v>0.17297307837966983</v>
      </c>
      <c r="D355" s="44">
        <v>7.0000000000000007E-2</v>
      </c>
      <c r="E355" s="44" t="s">
        <v>1663</v>
      </c>
      <c r="F355" s="44" t="s">
        <v>16</v>
      </c>
      <c r="G355" s="44">
        <v>140</v>
      </c>
      <c r="H355" s="44">
        <v>700</v>
      </c>
    </row>
    <row r="356" spans="1:8" ht="12.75" customHeight="1" x14ac:dyDescent="0.25">
      <c r="A356" s="43">
        <v>355</v>
      </c>
      <c r="B356" s="43">
        <v>362</v>
      </c>
      <c r="C356" s="44">
        <v>0.49420876970331495</v>
      </c>
      <c r="D356" s="44">
        <v>0.2</v>
      </c>
      <c r="E356" s="44" t="s">
        <v>1663</v>
      </c>
      <c r="F356" s="44" t="s">
        <v>16</v>
      </c>
      <c r="G356" s="44">
        <v>260</v>
      </c>
      <c r="H356" s="44">
        <v>2000</v>
      </c>
    </row>
    <row r="357" spans="1:8" ht="12.75" customHeight="1" x14ac:dyDescent="0.25">
      <c r="A357" s="43">
        <v>356</v>
      </c>
      <c r="B357" s="43">
        <v>363</v>
      </c>
      <c r="C357" s="44">
        <v>0.42007760830919239</v>
      </c>
      <c r="D357" s="44">
        <v>0.17</v>
      </c>
      <c r="E357" s="44" t="s">
        <v>1663</v>
      </c>
      <c r="F357" s="44" t="s">
        <v>16</v>
      </c>
      <c r="G357" s="44">
        <v>280</v>
      </c>
      <c r="H357" s="44">
        <v>1700</v>
      </c>
    </row>
    <row r="358" spans="1:8" ht="12.75" customHeight="1" x14ac:dyDescent="0.25">
      <c r="A358" s="43">
        <v>357</v>
      </c>
      <c r="B358" s="43">
        <v>364</v>
      </c>
      <c r="C358" s="44">
        <v>2.4710439308758131E-2</v>
      </c>
      <c r="D358" s="44">
        <v>0.01</v>
      </c>
      <c r="E358" s="44" t="s">
        <v>1663</v>
      </c>
      <c r="F358" s="44" t="s">
        <v>16</v>
      </c>
      <c r="G358" s="44">
        <v>40</v>
      </c>
      <c r="H358" s="44">
        <v>100</v>
      </c>
    </row>
    <row r="359" spans="1:8" ht="12.75" customHeight="1" x14ac:dyDescent="0.25">
      <c r="A359" s="43">
        <v>358</v>
      </c>
      <c r="B359" s="43">
        <v>365</v>
      </c>
      <c r="C359" s="44">
        <v>9.8841757215252193E-2</v>
      </c>
      <c r="D359" s="44">
        <v>0.04</v>
      </c>
      <c r="E359" s="44" t="s">
        <v>1663</v>
      </c>
      <c r="F359" s="44" t="s">
        <v>16</v>
      </c>
      <c r="G359" s="44">
        <v>80</v>
      </c>
      <c r="H359" s="44">
        <v>400</v>
      </c>
    </row>
    <row r="360" spans="1:8" ht="12.75" customHeight="1" x14ac:dyDescent="0.25">
      <c r="A360" s="43">
        <v>359</v>
      </c>
      <c r="B360" s="43">
        <v>366</v>
      </c>
      <c r="C360" s="44">
        <v>2.4710439305953458E-2</v>
      </c>
      <c r="D360" s="44">
        <v>0.01</v>
      </c>
      <c r="E360" s="44" t="s">
        <v>1663</v>
      </c>
      <c r="F360" s="44" t="s">
        <v>16</v>
      </c>
      <c r="G360" s="44">
        <v>40</v>
      </c>
      <c r="H360" s="44">
        <v>100</v>
      </c>
    </row>
    <row r="361" spans="1:8" ht="12.75" customHeight="1" x14ac:dyDescent="0.25">
      <c r="A361" s="43">
        <v>360</v>
      </c>
      <c r="B361" s="43">
        <v>367</v>
      </c>
      <c r="C361" s="44">
        <v>2.4710439302041677E-2</v>
      </c>
      <c r="D361" s="44">
        <v>0.01</v>
      </c>
      <c r="E361" s="44" t="s">
        <v>1663</v>
      </c>
      <c r="F361" s="44" t="s">
        <v>16</v>
      </c>
      <c r="G361" s="44">
        <v>40</v>
      </c>
      <c r="H361" s="44">
        <v>100</v>
      </c>
    </row>
    <row r="362" spans="1:8" ht="12.75" customHeight="1" x14ac:dyDescent="0.25">
      <c r="A362" s="43">
        <v>361</v>
      </c>
      <c r="B362" s="43">
        <v>368</v>
      </c>
      <c r="C362" s="44">
        <v>9.8841757228242275E-2</v>
      </c>
      <c r="D362" s="44">
        <v>0.04</v>
      </c>
      <c r="E362" s="44" t="s">
        <v>1663</v>
      </c>
      <c r="F362" s="44" t="s">
        <v>16</v>
      </c>
      <c r="G362" s="44">
        <v>100</v>
      </c>
      <c r="H362" s="44">
        <v>400</v>
      </c>
    </row>
    <row r="363" spans="1:8" ht="12.75" customHeight="1" x14ac:dyDescent="0.25">
      <c r="A363" s="43">
        <v>362</v>
      </c>
      <c r="B363" s="43">
        <v>369</v>
      </c>
      <c r="C363" s="44">
        <v>0.44478778208961589</v>
      </c>
      <c r="D363" s="44">
        <v>0.18</v>
      </c>
      <c r="E363" s="44" t="s">
        <v>1663</v>
      </c>
      <c r="F363" s="44" t="s">
        <v>16</v>
      </c>
      <c r="G363" s="44">
        <v>240</v>
      </c>
      <c r="H363" s="44">
        <v>1800</v>
      </c>
    </row>
    <row r="364" spans="1:8" ht="12.75" customHeight="1" x14ac:dyDescent="0.25">
      <c r="A364" s="43">
        <v>363</v>
      </c>
      <c r="B364" s="43">
        <v>370</v>
      </c>
      <c r="C364" s="44">
        <v>10.155991042917426</v>
      </c>
      <c r="D364" s="44">
        <v>4.1100000000000003</v>
      </c>
      <c r="E364" s="44" t="s">
        <v>1663</v>
      </c>
      <c r="F364" s="44" t="s">
        <v>16</v>
      </c>
      <c r="G364" s="44">
        <v>1480</v>
      </c>
      <c r="H364" s="44">
        <v>41100</v>
      </c>
    </row>
    <row r="365" spans="1:8" ht="12.75" customHeight="1" x14ac:dyDescent="0.25">
      <c r="A365" s="43">
        <v>364</v>
      </c>
      <c r="B365" s="43">
        <v>371</v>
      </c>
      <c r="C365" s="44">
        <v>0.98841761969284581</v>
      </c>
      <c r="D365" s="44">
        <v>0.4</v>
      </c>
      <c r="E365" s="44" t="s">
        <v>1663</v>
      </c>
      <c r="F365" s="44" t="s">
        <v>16</v>
      </c>
      <c r="G365" s="44">
        <v>440</v>
      </c>
      <c r="H365" s="44">
        <v>4000</v>
      </c>
    </row>
    <row r="366" spans="1:8" ht="12.75" customHeight="1" x14ac:dyDescent="0.25">
      <c r="A366" s="43">
        <v>365</v>
      </c>
      <c r="B366" s="43">
        <v>372</v>
      </c>
      <c r="C366" s="44">
        <v>2.4710439303813048E-2</v>
      </c>
      <c r="D366" s="44">
        <v>0.01</v>
      </c>
      <c r="E366" s="44" t="s">
        <v>1663</v>
      </c>
      <c r="F366" s="44" t="s">
        <v>16</v>
      </c>
      <c r="G366" s="44">
        <v>40</v>
      </c>
      <c r="H366" s="44">
        <v>100</v>
      </c>
    </row>
    <row r="367" spans="1:8" ht="12.75" customHeight="1" x14ac:dyDescent="0.25">
      <c r="A367" s="43">
        <v>366</v>
      </c>
      <c r="B367" s="43">
        <v>373</v>
      </c>
      <c r="C367" s="44">
        <v>1.7353632671898025</v>
      </c>
      <c r="D367" s="44">
        <v>0.84</v>
      </c>
      <c r="E367" s="44" t="s">
        <v>1663</v>
      </c>
      <c r="F367" s="44" t="s">
        <v>16</v>
      </c>
      <c r="G367" s="44">
        <v>509.63038535696973</v>
      </c>
      <c r="H367" s="44">
        <v>7022.7938705627985</v>
      </c>
    </row>
    <row r="368" spans="1:8" ht="12.75" customHeight="1" x14ac:dyDescent="0.25">
      <c r="A368" s="43">
        <v>367</v>
      </c>
      <c r="B368" s="43">
        <v>374</v>
      </c>
      <c r="C368" s="44">
        <v>0.91428627066702262</v>
      </c>
      <c r="D368" s="44">
        <v>0.37</v>
      </c>
      <c r="E368" s="44" t="s">
        <v>1663</v>
      </c>
      <c r="F368" s="44" t="s">
        <v>16</v>
      </c>
      <c r="G368" s="44">
        <v>380</v>
      </c>
      <c r="H368" s="44">
        <v>3700</v>
      </c>
    </row>
    <row r="369" spans="1:8" ht="12.75" customHeight="1" x14ac:dyDescent="0.25">
      <c r="A369" s="43">
        <v>368</v>
      </c>
      <c r="B369" s="43">
        <v>375</v>
      </c>
      <c r="C369" s="44">
        <v>4.9420878611464082E-2</v>
      </c>
      <c r="D369" s="44">
        <v>0.02</v>
      </c>
      <c r="E369" s="44" t="s">
        <v>1663</v>
      </c>
      <c r="F369" s="44" t="s">
        <v>16</v>
      </c>
      <c r="G369" s="44">
        <v>60</v>
      </c>
      <c r="H369" s="44">
        <v>200</v>
      </c>
    </row>
    <row r="370" spans="1:8" ht="12.75" customHeight="1" x14ac:dyDescent="0.25">
      <c r="A370" s="43">
        <v>369</v>
      </c>
      <c r="B370" s="43">
        <v>376</v>
      </c>
      <c r="C370" s="44">
        <v>7.4131334310439181E-2</v>
      </c>
      <c r="D370" s="44">
        <v>0.03</v>
      </c>
      <c r="E370" s="44" t="s">
        <v>1663</v>
      </c>
      <c r="F370" s="44" t="s">
        <v>16</v>
      </c>
      <c r="G370" s="44">
        <v>80</v>
      </c>
      <c r="H370" s="44">
        <v>300</v>
      </c>
    </row>
    <row r="371" spans="1:8" ht="12.75" customHeight="1" x14ac:dyDescent="0.25">
      <c r="A371" s="43">
        <v>370</v>
      </c>
      <c r="B371" s="43">
        <v>377</v>
      </c>
      <c r="C371" s="44">
        <v>2.4710439307946256E-2</v>
      </c>
      <c r="D371" s="44">
        <v>0.01</v>
      </c>
      <c r="E371" s="44" t="s">
        <v>1663</v>
      </c>
      <c r="F371" s="44" t="s">
        <v>16</v>
      </c>
      <c r="G371" s="44">
        <v>40</v>
      </c>
      <c r="H371" s="44">
        <v>100</v>
      </c>
    </row>
    <row r="372" spans="1:8" ht="12.75" customHeight="1" x14ac:dyDescent="0.25">
      <c r="A372" s="43">
        <v>371</v>
      </c>
      <c r="B372" s="43">
        <v>378</v>
      </c>
      <c r="C372" s="44">
        <v>0.14826263581328339</v>
      </c>
      <c r="D372" s="44">
        <v>0.06</v>
      </c>
      <c r="E372" s="44" t="s">
        <v>1663</v>
      </c>
      <c r="F372" s="44" t="s">
        <v>16</v>
      </c>
      <c r="G372" s="44">
        <v>120</v>
      </c>
      <c r="H372" s="44">
        <v>600</v>
      </c>
    </row>
    <row r="373" spans="1:8" ht="12.75" customHeight="1" x14ac:dyDescent="0.25">
      <c r="A373" s="43">
        <v>372</v>
      </c>
      <c r="B373" s="43">
        <v>379</v>
      </c>
      <c r="C373" s="44">
        <v>1.4084949092160526</v>
      </c>
      <c r="D373" s="44">
        <v>0.56999999999999995</v>
      </c>
      <c r="E373" s="44" t="s">
        <v>1663</v>
      </c>
      <c r="F373" s="44" t="s">
        <v>16</v>
      </c>
      <c r="G373" s="44">
        <v>380</v>
      </c>
      <c r="H373" s="44">
        <v>5700</v>
      </c>
    </row>
    <row r="374" spans="1:8" ht="12.75" customHeight="1" x14ac:dyDescent="0.25">
      <c r="A374" s="43">
        <v>373</v>
      </c>
      <c r="B374" s="43">
        <v>380</v>
      </c>
      <c r="C374" s="44">
        <v>2.4710439307798638E-2</v>
      </c>
      <c r="D374" s="44">
        <v>0.01</v>
      </c>
      <c r="E374" s="44" t="s">
        <v>1663</v>
      </c>
      <c r="F374" s="44" t="s">
        <v>16</v>
      </c>
      <c r="G374" s="44">
        <v>40</v>
      </c>
      <c r="H374" s="44">
        <v>100</v>
      </c>
    </row>
    <row r="375" spans="1:8" ht="12.75" customHeight="1" x14ac:dyDescent="0.25">
      <c r="A375" s="43">
        <v>374</v>
      </c>
      <c r="B375" s="43">
        <v>381</v>
      </c>
      <c r="C375" s="44">
        <v>4.9420878609102242E-2</v>
      </c>
      <c r="D375" s="44">
        <v>0.02</v>
      </c>
      <c r="E375" s="44" t="s">
        <v>1663</v>
      </c>
      <c r="F375" s="44" t="s">
        <v>16</v>
      </c>
      <c r="G375" s="44">
        <v>60</v>
      </c>
      <c r="H375" s="44">
        <v>200</v>
      </c>
    </row>
    <row r="376" spans="1:8" ht="12.75" customHeight="1" x14ac:dyDescent="0.25">
      <c r="A376" s="43">
        <v>375</v>
      </c>
      <c r="B376" s="43">
        <v>382</v>
      </c>
      <c r="C376" s="44">
        <v>0.14826263583527791</v>
      </c>
      <c r="D376" s="44">
        <v>0.06</v>
      </c>
      <c r="E376" s="44" t="s">
        <v>1663</v>
      </c>
      <c r="F376" s="44" t="s">
        <v>16</v>
      </c>
      <c r="G376" s="44">
        <v>100</v>
      </c>
      <c r="H376" s="44">
        <v>600</v>
      </c>
    </row>
    <row r="377" spans="1:8" ht="12.75" customHeight="1" x14ac:dyDescent="0.25">
      <c r="A377" s="43">
        <v>376</v>
      </c>
      <c r="B377" s="43">
        <v>383</v>
      </c>
      <c r="C377" s="44">
        <v>0.12355221123599923</v>
      </c>
      <c r="D377" s="44">
        <v>0.05</v>
      </c>
      <c r="E377" s="44" t="s">
        <v>1663</v>
      </c>
      <c r="F377" s="44" t="s">
        <v>16</v>
      </c>
      <c r="G377" s="44">
        <v>120</v>
      </c>
      <c r="H377" s="44">
        <v>500</v>
      </c>
    </row>
    <row r="378" spans="1:8" ht="12.75" customHeight="1" x14ac:dyDescent="0.25">
      <c r="A378" s="43">
        <v>377</v>
      </c>
      <c r="B378" s="43">
        <v>384</v>
      </c>
      <c r="C378" s="44">
        <v>4.9420878600614414E-2</v>
      </c>
      <c r="D378" s="44">
        <v>0.02</v>
      </c>
      <c r="E378" s="44" t="s">
        <v>1663</v>
      </c>
      <c r="F378" s="44" t="s">
        <v>16</v>
      </c>
      <c r="G378" s="44">
        <v>60</v>
      </c>
      <c r="H378" s="44">
        <v>200</v>
      </c>
    </row>
    <row r="379" spans="1:8" ht="12.75" customHeight="1" x14ac:dyDescent="0.25">
      <c r="A379" s="43">
        <v>378</v>
      </c>
      <c r="B379" s="43">
        <v>385</v>
      </c>
      <c r="C379" s="44">
        <v>2.471043930602727E-2</v>
      </c>
      <c r="D379" s="44">
        <v>0.01</v>
      </c>
      <c r="E379" s="44" t="s">
        <v>1663</v>
      </c>
      <c r="F379" s="44" t="s">
        <v>16</v>
      </c>
      <c r="G379" s="44">
        <v>40</v>
      </c>
      <c r="H379" s="44">
        <v>100</v>
      </c>
    </row>
    <row r="380" spans="1:8" ht="12.75" customHeight="1" x14ac:dyDescent="0.25">
      <c r="A380" s="43">
        <v>379</v>
      </c>
      <c r="B380" s="43">
        <v>386</v>
      </c>
      <c r="C380" s="44">
        <v>1.8532838009156372</v>
      </c>
      <c r="D380" s="44">
        <v>0.75</v>
      </c>
      <c r="E380" s="44" t="s">
        <v>1663</v>
      </c>
      <c r="F380" s="44" t="s">
        <v>16</v>
      </c>
      <c r="G380" s="44">
        <v>560</v>
      </c>
      <c r="H380" s="44">
        <v>7500</v>
      </c>
    </row>
    <row r="381" spans="1:8" ht="12.75" customHeight="1" x14ac:dyDescent="0.25">
      <c r="A381" s="43">
        <v>380</v>
      </c>
      <c r="B381" s="43">
        <v>387</v>
      </c>
      <c r="C381" s="44">
        <v>2.4710439301672646E-2</v>
      </c>
      <c r="D381" s="44">
        <v>0.01</v>
      </c>
      <c r="E381" s="44" t="s">
        <v>1663</v>
      </c>
      <c r="F381" s="44" t="s">
        <v>16</v>
      </c>
      <c r="G381" s="44">
        <v>40</v>
      </c>
      <c r="H381" s="44">
        <v>100</v>
      </c>
    </row>
    <row r="382" spans="1:8" ht="12.75" customHeight="1" x14ac:dyDescent="0.25">
      <c r="A382" s="43">
        <v>381</v>
      </c>
      <c r="B382" s="43">
        <v>389</v>
      </c>
      <c r="C382" s="44">
        <v>0.14826263581490712</v>
      </c>
      <c r="D382" s="44">
        <v>0.06</v>
      </c>
      <c r="E382" s="44" t="s">
        <v>1663</v>
      </c>
      <c r="F382" s="44" t="s">
        <v>16</v>
      </c>
      <c r="G382" s="44">
        <v>100</v>
      </c>
      <c r="H382" s="44">
        <v>600</v>
      </c>
    </row>
    <row r="383" spans="1:8" ht="12.75" customHeight="1" x14ac:dyDescent="0.25">
      <c r="A383" s="43">
        <v>382</v>
      </c>
      <c r="B383" s="43">
        <v>390</v>
      </c>
      <c r="C383" s="44">
        <v>2.4710439312817526E-2</v>
      </c>
      <c r="D383" s="44">
        <v>0.01</v>
      </c>
      <c r="E383" s="44" t="s">
        <v>1663</v>
      </c>
      <c r="F383" s="44" t="s">
        <v>16</v>
      </c>
      <c r="G383" s="44">
        <v>40</v>
      </c>
      <c r="H383" s="44">
        <v>100</v>
      </c>
    </row>
    <row r="384" spans="1:8" ht="12.75" customHeight="1" x14ac:dyDescent="0.25">
      <c r="A384" s="43">
        <v>383</v>
      </c>
      <c r="B384" s="43">
        <v>391</v>
      </c>
      <c r="C384" s="44">
        <v>2.4710439315105553E-2</v>
      </c>
      <c r="D384" s="44">
        <v>0.01</v>
      </c>
      <c r="E384" s="44" t="s">
        <v>1663</v>
      </c>
      <c r="F384" s="44" t="s">
        <v>16</v>
      </c>
      <c r="G384" s="44">
        <v>40</v>
      </c>
      <c r="H384" s="44">
        <v>100</v>
      </c>
    </row>
    <row r="385" spans="1:8" ht="12.75" customHeight="1" x14ac:dyDescent="0.25">
      <c r="A385" s="43">
        <v>384</v>
      </c>
      <c r="B385" s="43">
        <v>392</v>
      </c>
      <c r="C385" s="44">
        <v>2.4710439298129893E-2</v>
      </c>
      <c r="D385" s="44">
        <v>0.01</v>
      </c>
      <c r="E385" s="44" t="s">
        <v>1663</v>
      </c>
      <c r="F385" s="44" t="s">
        <v>16</v>
      </c>
      <c r="G385" s="44">
        <v>40</v>
      </c>
      <c r="H385" s="44">
        <v>100</v>
      </c>
    </row>
    <row r="386" spans="1:8" ht="12.75" customHeight="1" x14ac:dyDescent="0.25">
      <c r="A386" s="43">
        <v>385</v>
      </c>
      <c r="B386" s="43">
        <v>393</v>
      </c>
      <c r="C386" s="44">
        <v>1.0378384458127039</v>
      </c>
      <c r="D386" s="44">
        <v>0.42</v>
      </c>
      <c r="E386" s="44" t="s">
        <v>1663</v>
      </c>
      <c r="F386" s="44" t="s">
        <v>16</v>
      </c>
      <c r="G386" s="44">
        <v>460</v>
      </c>
      <c r="H386" s="44">
        <v>4200</v>
      </c>
    </row>
    <row r="387" spans="1:8" ht="12.75" customHeight="1" x14ac:dyDescent="0.25">
      <c r="A387" s="43">
        <v>386</v>
      </c>
      <c r="B387" s="43">
        <v>394</v>
      </c>
      <c r="C387" s="44">
        <v>0.44478785280148808</v>
      </c>
      <c r="D387" s="44">
        <v>0.18</v>
      </c>
      <c r="E387" s="44" t="s">
        <v>1663</v>
      </c>
      <c r="F387" s="44" t="s">
        <v>16</v>
      </c>
      <c r="G387" s="44">
        <v>300</v>
      </c>
      <c r="H387" s="44">
        <v>1800</v>
      </c>
    </row>
    <row r="388" spans="1:8" ht="12.75" customHeight="1" x14ac:dyDescent="0.25">
      <c r="A388" s="43">
        <v>387</v>
      </c>
      <c r="B388" s="43">
        <v>395</v>
      </c>
      <c r="C388" s="44">
        <v>0.12355220713379512</v>
      </c>
      <c r="D388" s="44">
        <v>0.05</v>
      </c>
      <c r="E388" s="44" t="s">
        <v>1663</v>
      </c>
      <c r="F388" s="44" t="s">
        <v>16</v>
      </c>
      <c r="G388" s="44">
        <v>120</v>
      </c>
      <c r="H388" s="44">
        <v>500</v>
      </c>
    </row>
    <row r="389" spans="1:8" ht="12.75" customHeight="1" x14ac:dyDescent="0.25">
      <c r="A389" s="43">
        <v>388</v>
      </c>
      <c r="B389" s="43">
        <v>396</v>
      </c>
      <c r="C389" s="44">
        <v>7.4131317908486857E-2</v>
      </c>
      <c r="D389" s="44">
        <v>0.03</v>
      </c>
      <c r="E389" s="44" t="s">
        <v>1663</v>
      </c>
      <c r="F389" s="44" t="s">
        <v>16</v>
      </c>
      <c r="G389" s="44">
        <v>80</v>
      </c>
      <c r="H389" s="44">
        <v>300</v>
      </c>
    </row>
    <row r="390" spans="1:8" ht="12.75" customHeight="1" x14ac:dyDescent="0.25">
      <c r="A390" s="43">
        <v>389</v>
      </c>
      <c r="B390" s="43">
        <v>397</v>
      </c>
      <c r="C390" s="44">
        <v>0.12355221455119715</v>
      </c>
      <c r="D390" s="44">
        <v>0.05</v>
      </c>
      <c r="E390" s="44" t="s">
        <v>1663</v>
      </c>
      <c r="F390" s="44" t="s">
        <v>16</v>
      </c>
      <c r="G390" s="44">
        <v>100</v>
      </c>
      <c r="H390" s="44">
        <v>500</v>
      </c>
    </row>
    <row r="391" spans="1:8" ht="12.75" customHeight="1" x14ac:dyDescent="0.25">
      <c r="A391" s="43">
        <v>390</v>
      </c>
      <c r="B391" s="43">
        <v>398</v>
      </c>
      <c r="C391" s="44">
        <v>2.471043930698676E-2</v>
      </c>
      <c r="D391" s="44">
        <v>0.01</v>
      </c>
      <c r="E391" s="44" t="s">
        <v>1662</v>
      </c>
      <c r="F391" s="44" t="s">
        <v>24</v>
      </c>
      <c r="G391" s="44">
        <v>40</v>
      </c>
      <c r="H391" s="44">
        <v>100</v>
      </c>
    </row>
    <row r="392" spans="1:8" ht="12.75" customHeight="1" x14ac:dyDescent="0.25">
      <c r="A392" s="43">
        <v>391</v>
      </c>
      <c r="B392" s="43">
        <v>399</v>
      </c>
      <c r="C392" s="44">
        <v>1.0625489007958231</v>
      </c>
      <c r="D392" s="44">
        <v>0.43</v>
      </c>
      <c r="E392" s="44" t="s">
        <v>1663</v>
      </c>
      <c r="F392" s="44" t="s">
        <v>16</v>
      </c>
      <c r="G392" s="44">
        <v>460</v>
      </c>
      <c r="H392" s="44">
        <v>4300</v>
      </c>
    </row>
    <row r="393" spans="1:8" ht="12.75" customHeight="1" x14ac:dyDescent="0.25">
      <c r="A393" s="43">
        <v>392</v>
      </c>
      <c r="B393" s="43">
        <v>400</v>
      </c>
      <c r="C393" s="44">
        <v>0.19768351442792115</v>
      </c>
      <c r="D393" s="44">
        <v>0.08</v>
      </c>
      <c r="E393" s="44" t="s">
        <v>1663</v>
      </c>
      <c r="F393" s="44" t="s">
        <v>16</v>
      </c>
      <c r="G393" s="44">
        <v>140</v>
      </c>
      <c r="H393" s="44">
        <v>800</v>
      </c>
    </row>
    <row r="394" spans="1:8" ht="12.75" customHeight="1" x14ac:dyDescent="0.25">
      <c r="A394" s="43">
        <v>393</v>
      </c>
      <c r="B394" s="43">
        <v>401</v>
      </c>
      <c r="C394" s="44">
        <v>2.4710439303444014E-2</v>
      </c>
      <c r="D394" s="44">
        <v>0.01</v>
      </c>
      <c r="E394" s="44" t="s">
        <v>1663</v>
      </c>
      <c r="F394" s="44" t="s">
        <v>16</v>
      </c>
      <c r="G394" s="44">
        <v>40</v>
      </c>
      <c r="H394" s="44">
        <v>100</v>
      </c>
    </row>
    <row r="395" spans="1:8" ht="12.75" customHeight="1" x14ac:dyDescent="0.25">
      <c r="A395" s="43">
        <v>394</v>
      </c>
      <c r="B395" s="43">
        <v>402</v>
      </c>
      <c r="C395" s="44">
        <v>0.22239392348333001</v>
      </c>
      <c r="D395" s="44">
        <v>0.09</v>
      </c>
      <c r="E395" s="44" t="s">
        <v>1662</v>
      </c>
      <c r="F395" s="44" t="s">
        <v>24</v>
      </c>
      <c r="G395" s="44">
        <v>180</v>
      </c>
      <c r="H395" s="44">
        <v>900</v>
      </c>
    </row>
    <row r="396" spans="1:8" ht="12.75" customHeight="1" x14ac:dyDescent="0.25">
      <c r="A396" s="43">
        <v>395</v>
      </c>
      <c r="B396" s="43">
        <v>403</v>
      </c>
      <c r="C396" s="44">
        <v>9.8841757219680623E-2</v>
      </c>
      <c r="D396" s="44">
        <v>0.04</v>
      </c>
      <c r="E396" s="44" t="s">
        <v>1663</v>
      </c>
      <c r="F396" s="44" t="s">
        <v>16</v>
      </c>
      <c r="G396" s="44">
        <v>80</v>
      </c>
      <c r="H396" s="44">
        <v>400</v>
      </c>
    </row>
    <row r="397" spans="1:8" ht="12.75" customHeight="1" x14ac:dyDescent="0.25">
      <c r="A397" s="43">
        <v>396</v>
      </c>
      <c r="B397" s="43">
        <v>404</v>
      </c>
      <c r="C397" s="44">
        <v>4.9420878601721528E-2</v>
      </c>
      <c r="D397" s="44">
        <v>0.02</v>
      </c>
      <c r="E397" s="44" t="s">
        <v>1663</v>
      </c>
      <c r="F397" s="44" t="s">
        <v>16</v>
      </c>
      <c r="G397" s="44">
        <v>60</v>
      </c>
      <c r="H397" s="44">
        <v>200</v>
      </c>
    </row>
    <row r="398" spans="1:8" ht="12.75" customHeight="1" x14ac:dyDescent="0.25">
      <c r="A398" s="43">
        <v>397</v>
      </c>
      <c r="B398" s="43">
        <v>405</v>
      </c>
      <c r="C398" s="44">
        <v>0.14826270136440872</v>
      </c>
      <c r="D398" s="44">
        <v>0.06</v>
      </c>
      <c r="E398" s="44" t="s">
        <v>1663</v>
      </c>
      <c r="F398" s="44" t="s">
        <v>16</v>
      </c>
      <c r="G398" s="44">
        <v>120</v>
      </c>
      <c r="H398" s="44">
        <v>600</v>
      </c>
    </row>
    <row r="399" spans="1:8" ht="12.75" customHeight="1" x14ac:dyDescent="0.25">
      <c r="A399" s="43">
        <v>398</v>
      </c>
      <c r="B399" s="43">
        <v>406</v>
      </c>
      <c r="C399" s="44">
        <v>1.1366802851186844</v>
      </c>
      <c r="D399" s="44">
        <v>0.46</v>
      </c>
      <c r="E399" s="44" t="s">
        <v>1663</v>
      </c>
      <c r="F399" s="44" t="s">
        <v>16</v>
      </c>
      <c r="G399" s="44">
        <v>320</v>
      </c>
      <c r="H399" s="44">
        <v>4600</v>
      </c>
    </row>
    <row r="400" spans="1:8" ht="12.75" customHeight="1" x14ac:dyDescent="0.25">
      <c r="A400" s="43">
        <v>399</v>
      </c>
      <c r="B400" s="43">
        <v>407</v>
      </c>
      <c r="C400" s="44">
        <v>0.67353659485704276</v>
      </c>
      <c r="D400" s="44">
        <v>0.44</v>
      </c>
      <c r="E400" s="44" t="s">
        <v>1663</v>
      </c>
      <c r="F400" s="44" t="s">
        <v>16</v>
      </c>
      <c r="G400" s="44">
        <v>259.08906709687074</v>
      </c>
      <c r="H400" s="44">
        <v>2725.7199999690056</v>
      </c>
    </row>
    <row r="401" spans="1:8" ht="12.75" customHeight="1" x14ac:dyDescent="0.25">
      <c r="A401" s="43">
        <v>400</v>
      </c>
      <c r="B401" s="43">
        <v>408</v>
      </c>
      <c r="C401" s="44">
        <v>7.413131791527712E-2</v>
      </c>
      <c r="D401" s="44">
        <v>0.03</v>
      </c>
      <c r="E401" s="44" t="s">
        <v>1663</v>
      </c>
      <c r="F401" s="44" t="s">
        <v>16</v>
      </c>
      <c r="G401" s="44">
        <v>80</v>
      </c>
      <c r="H401" s="44">
        <v>300</v>
      </c>
    </row>
    <row r="402" spans="1:8" ht="12.75" customHeight="1" x14ac:dyDescent="0.25">
      <c r="A402" s="43">
        <v>401</v>
      </c>
      <c r="B402" s="43">
        <v>409</v>
      </c>
      <c r="C402" s="44">
        <v>2.4710439299679848E-2</v>
      </c>
      <c r="D402" s="44">
        <v>0.01</v>
      </c>
      <c r="E402" s="44" t="s">
        <v>1662</v>
      </c>
      <c r="F402" s="44" t="s">
        <v>24</v>
      </c>
      <c r="G402" s="44">
        <v>40</v>
      </c>
      <c r="H402" s="44">
        <v>100</v>
      </c>
    </row>
    <row r="403" spans="1:8" ht="12.75" customHeight="1" x14ac:dyDescent="0.25">
      <c r="A403" s="43">
        <v>402</v>
      </c>
      <c r="B403" s="43">
        <v>410</v>
      </c>
      <c r="C403" s="44">
        <v>0.56834022769417436</v>
      </c>
      <c r="D403" s="44">
        <v>0.23</v>
      </c>
      <c r="E403" s="44" t="s">
        <v>1662</v>
      </c>
      <c r="F403" s="44" t="s">
        <v>24</v>
      </c>
      <c r="G403" s="44">
        <v>260</v>
      </c>
      <c r="H403" s="44">
        <v>2300</v>
      </c>
    </row>
    <row r="404" spans="1:8" ht="12.75" customHeight="1" x14ac:dyDescent="0.25">
      <c r="A404" s="43">
        <v>403</v>
      </c>
      <c r="B404" s="43">
        <v>411</v>
      </c>
      <c r="C404" s="44">
        <v>2.6053817261325212E-3</v>
      </c>
      <c r="D404" s="44">
        <v>0.08</v>
      </c>
      <c r="E404" s="44" t="s">
        <v>1662</v>
      </c>
      <c r="F404" s="44" t="s">
        <v>24</v>
      </c>
      <c r="G404" s="44">
        <v>18.545712141686181</v>
      </c>
      <c r="H404" s="44">
        <v>10.54364468698286</v>
      </c>
    </row>
    <row r="405" spans="1:8" ht="12.75" customHeight="1" x14ac:dyDescent="0.25">
      <c r="A405" s="43">
        <v>404</v>
      </c>
      <c r="B405" s="43">
        <v>414</v>
      </c>
      <c r="C405" s="44">
        <v>2.4710439302336906E-2</v>
      </c>
      <c r="D405" s="44">
        <v>0.01</v>
      </c>
      <c r="E405" s="44" t="s">
        <v>1663</v>
      </c>
      <c r="F405" s="44" t="s">
        <v>16</v>
      </c>
      <c r="G405" s="44">
        <v>40</v>
      </c>
      <c r="H405" s="44">
        <v>100</v>
      </c>
    </row>
    <row r="406" spans="1:8" ht="12.75" customHeight="1" x14ac:dyDescent="0.25">
      <c r="A406" s="43">
        <v>405</v>
      </c>
      <c r="B406" s="43">
        <v>416</v>
      </c>
      <c r="C406" s="44">
        <v>10.798462522725545</v>
      </c>
      <c r="D406" s="44">
        <v>4.37</v>
      </c>
      <c r="E406" s="44" t="s">
        <v>1663</v>
      </c>
      <c r="F406" s="44" t="s">
        <v>16</v>
      </c>
      <c r="G406" s="44">
        <v>2300</v>
      </c>
      <c r="H406" s="44">
        <v>43700</v>
      </c>
    </row>
    <row r="407" spans="1:8" ht="12.75" customHeight="1" x14ac:dyDescent="0.25">
      <c r="A407" s="43">
        <v>406</v>
      </c>
      <c r="B407" s="43">
        <v>417</v>
      </c>
      <c r="C407" s="44">
        <v>0.14826263583513027</v>
      </c>
      <c r="D407" s="44">
        <v>0.06</v>
      </c>
      <c r="E407" s="44" t="s">
        <v>1663</v>
      </c>
      <c r="F407" s="44" t="s">
        <v>16</v>
      </c>
      <c r="G407" s="44">
        <v>100</v>
      </c>
      <c r="H407" s="44">
        <v>600</v>
      </c>
    </row>
    <row r="408" spans="1:8" ht="12.75" customHeight="1" x14ac:dyDescent="0.25">
      <c r="A408" s="43">
        <v>407</v>
      </c>
      <c r="B408" s="43">
        <v>418</v>
      </c>
      <c r="C408" s="44">
        <v>4.9420878618697185E-2</v>
      </c>
      <c r="D408" s="44">
        <v>0.02</v>
      </c>
      <c r="E408" s="44" t="s">
        <v>1663</v>
      </c>
      <c r="F408" s="44" t="s">
        <v>16</v>
      </c>
      <c r="G408" s="44">
        <v>60</v>
      </c>
      <c r="H408" s="44">
        <v>200</v>
      </c>
    </row>
    <row r="409" spans="1:8" ht="12.75" customHeight="1" x14ac:dyDescent="0.25">
      <c r="A409" s="43">
        <v>408</v>
      </c>
      <c r="B409" s="43">
        <v>419</v>
      </c>
      <c r="C409" s="44">
        <v>2.471043930300117E-2</v>
      </c>
      <c r="D409" s="44">
        <v>0.01</v>
      </c>
      <c r="E409" s="44" t="s">
        <v>1663</v>
      </c>
      <c r="F409" s="44" t="s">
        <v>16</v>
      </c>
      <c r="G409" s="44">
        <v>40</v>
      </c>
      <c r="H409" s="44">
        <v>100</v>
      </c>
    </row>
    <row r="410" spans="1:8" ht="12.75" customHeight="1" x14ac:dyDescent="0.25">
      <c r="A410" s="43">
        <v>409</v>
      </c>
      <c r="B410" s="43">
        <v>420</v>
      </c>
      <c r="C410" s="44">
        <v>2.4710439306396301E-2</v>
      </c>
      <c r="D410" s="44">
        <v>0.01</v>
      </c>
      <c r="E410" s="44" t="s">
        <v>1663</v>
      </c>
      <c r="F410" s="44" t="s">
        <v>16</v>
      </c>
      <c r="G410" s="44">
        <v>40</v>
      </c>
      <c r="H410" s="44">
        <v>100</v>
      </c>
    </row>
    <row r="411" spans="1:8" ht="12.75" customHeight="1" x14ac:dyDescent="0.25">
      <c r="A411" s="43">
        <v>410</v>
      </c>
      <c r="B411" s="43">
        <v>421</v>
      </c>
      <c r="C411" s="44">
        <v>0.46949834513813515</v>
      </c>
      <c r="D411" s="44">
        <v>0.19</v>
      </c>
      <c r="E411" s="44" t="s">
        <v>1663</v>
      </c>
      <c r="F411" s="44" t="s">
        <v>16</v>
      </c>
      <c r="G411" s="44">
        <v>280</v>
      </c>
      <c r="H411" s="44">
        <v>1900</v>
      </c>
    </row>
    <row r="412" spans="1:8" ht="12.75" customHeight="1" x14ac:dyDescent="0.25">
      <c r="A412" s="43">
        <v>411</v>
      </c>
      <c r="B412" s="43">
        <v>422</v>
      </c>
      <c r="C412" s="44">
        <v>4.9420878606961836E-2</v>
      </c>
      <c r="D412" s="44">
        <v>0.02</v>
      </c>
      <c r="E412" s="44" t="s">
        <v>1663</v>
      </c>
      <c r="F412" s="44" t="s">
        <v>16</v>
      </c>
      <c r="G412" s="44">
        <v>60</v>
      </c>
      <c r="H412" s="44">
        <v>200</v>
      </c>
    </row>
    <row r="413" spans="1:8" ht="12.75" customHeight="1" x14ac:dyDescent="0.25">
      <c r="A413" s="43">
        <v>412</v>
      </c>
      <c r="B413" s="43">
        <v>423</v>
      </c>
      <c r="C413" s="44">
        <v>1.9521245675448449</v>
      </c>
      <c r="D413" s="44">
        <v>0.79</v>
      </c>
      <c r="E413" s="44" t="s">
        <v>1662</v>
      </c>
      <c r="F413" s="44" t="s">
        <v>24</v>
      </c>
      <c r="G413" s="44">
        <v>720</v>
      </c>
      <c r="H413" s="44">
        <v>7900</v>
      </c>
    </row>
    <row r="414" spans="1:8" ht="12.75" customHeight="1" x14ac:dyDescent="0.25">
      <c r="A414" s="43">
        <v>413</v>
      </c>
      <c r="B414" s="43">
        <v>424</v>
      </c>
      <c r="C414" s="44">
        <v>0.17297307512706039</v>
      </c>
      <c r="D414" s="44">
        <v>7.0000000000000007E-2</v>
      </c>
      <c r="E414" s="44" t="s">
        <v>1663</v>
      </c>
      <c r="F414" s="44" t="s">
        <v>16</v>
      </c>
      <c r="G414" s="44">
        <v>120</v>
      </c>
      <c r="H414" s="44">
        <v>700</v>
      </c>
    </row>
    <row r="415" spans="1:8" ht="12.75" customHeight="1" x14ac:dyDescent="0.25">
      <c r="A415" s="43">
        <v>414</v>
      </c>
      <c r="B415" s="43">
        <v>425</v>
      </c>
      <c r="C415" s="44">
        <v>3.2123571160512521</v>
      </c>
      <c r="D415" s="44">
        <v>1.3</v>
      </c>
      <c r="E415" s="44" t="s">
        <v>1663</v>
      </c>
      <c r="F415" s="44" t="s">
        <v>16</v>
      </c>
      <c r="G415" s="44">
        <v>1400</v>
      </c>
      <c r="H415" s="44">
        <v>13000</v>
      </c>
    </row>
    <row r="416" spans="1:8" ht="12.75" customHeight="1" x14ac:dyDescent="0.25">
      <c r="A416" s="43">
        <v>415</v>
      </c>
      <c r="B416" s="43">
        <v>426</v>
      </c>
      <c r="C416" s="44">
        <v>3.607724059841567</v>
      </c>
      <c r="D416" s="44">
        <v>1.46</v>
      </c>
      <c r="E416" s="44" t="s">
        <v>1663</v>
      </c>
      <c r="F416" s="44" t="s">
        <v>16</v>
      </c>
      <c r="G416" s="44">
        <v>840</v>
      </c>
      <c r="H416" s="44">
        <v>14600</v>
      </c>
    </row>
    <row r="417" spans="1:8" ht="12.75" customHeight="1" x14ac:dyDescent="0.25">
      <c r="A417" s="43">
        <v>416</v>
      </c>
      <c r="B417" s="43">
        <v>427</v>
      </c>
      <c r="C417" s="44">
        <v>2.4216231296981383</v>
      </c>
      <c r="D417" s="44">
        <v>0.98</v>
      </c>
      <c r="E417" s="44" t="s">
        <v>1663</v>
      </c>
      <c r="F417" s="44" t="s">
        <v>16</v>
      </c>
      <c r="G417" s="44">
        <v>520</v>
      </c>
      <c r="H417" s="44">
        <v>9800</v>
      </c>
    </row>
    <row r="418" spans="1:8" ht="12.75" customHeight="1" x14ac:dyDescent="0.25">
      <c r="A418" s="43">
        <v>417</v>
      </c>
      <c r="B418" s="43">
        <v>428</v>
      </c>
      <c r="C418" s="44">
        <v>0.64247128012850097</v>
      </c>
      <c r="D418" s="44">
        <v>0.26</v>
      </c>
      <c r="E418" s="44" t="s">
        <v>1663</v>
      </c>
      <c r="F418" s="44" t="s">
        <v>16</v>
      </c>
      <c r="G418" s="44">
        <v>300</v>
      </c>
      <c r="H418" s="44">
        <v>2600</v>
      </c>
    </row>
    <row r="419" spans="1:8" ht="12.75" customHeight="1" x14ac:dyDescent="0.25">
      <c r="A419" s="43">
        <v>418</v>
      </c>
      <c r="B419" s="43">
        <v>429</v>
      </c>
      <c r="C419" s="44">
        <v>0.59305049910233154</v>
      </c>
      <c r="D419" s="44">
        <v>0.24</v>
      </c>
      <c r="E419" s="44" t="s">
        <v>1663</v>
      </c>
      <c r="F419" s="44" t="s">
        <v>16</v>
      </c>
      <c r="G419" s="44">
        <v>260</v>
      </c>
      <c r="H419" s="44">
        <v>2400</v>
      </c>
    </row>
    <row r="420" spans="1:8" ht="12.75" customHeight="1" x14ac:dyDescent="0.25">
      <c r="A420" s="43">
        <v>419</v>
      </c>
      <c r="B420" s="43">
        <v>430</v>
      </c>
      <c r="C420" s="44">
        <v>0.39536701412532782</v>
      </c>
      <c r="D420" s="44">
        <v>0.16</v>
      </c>
      <c r="E420" s="44" t="s">
        <v>1663</v>
      </c>
      <c r="F420" s="44" t="s">
        <v>16</v>
      </c>
      <c r="G420" s="44">
        <v>240</v>
      </c>
      <c r="H420" s="44">
        <v>1600</v>
      </c>
    </row>
    <row r="421" spans="1:8" ht="12.75" customHeight="1" x14ac:dyDescent="0.25">
      <c r="A421" s="43">
        <v>420</v>
      </c>
      <c r="B421" s="43">
        <v>431</v>
      </c>
      <c r="C421" s="44">
        <v>0.14826263583394939</v>
      </c>
      <c r="D421" s="44">
        <v>0.06</v>
      </c>
      <c r="E421" s="44" t="s">
        <v>1663</v>
      </c>
      <c r="F421" s="44" t="s">
        <v>16</v>
      </c>
      <c r="G421" s="44">
        <v>100</v>
      </c>
      <c r="H421" s="44">
        <v>600</v>
      </c>
    </row>
    <row r="422" spans="1:8" ht="12.75" customHeight="1" x14ac:dyDescent="0.25">
      <c r="A422" s="43">
        <v>421</v>
      </c>
      <c r="B422" s="43">
        <v>432</v>
      </c>
      <c r="C422" s="44">
        <v>2.4710439306248687E-2</v>
      </c>
      <c r="D422" s="44">
        <v>0.01</v>
      </c>
      <c r="E422" s="44" t="s">
        <v>1663</v>
      </c>
      <c r="F422" s="44" t="s">
        <v>16</v>
      </c>
      <c r="G422" s="44">
        <v>40</v>
      </c>
      <c r="H422" s="44">
        <v>100</v>
      </c>
    </row>
    <row r="423" spans="1:8" ht="12.75" customHeight="1" x14ac:dyDescent="0.25">
      <c r="A423" s="43">
        <v>422</v>
      </c>
      <c r="B423" s="43">
        <v>434</v>
      </c>
      <c r="C423" s="44">
        <v>3.5335929950642408</v>
      </c>
      <c r="D423" s="44">
        <v>1.43</v>
      </c>
      <c r="E423" s="44" t="s">
        <v>1663</v>
      </c>
      <c r="F423" s="44" t="s">
        <v>16</v>
      </c>
      <c r="G423" s="44">
        <v>800</v>
      </c>
      <c r="H423" s="44">
        <v>14300</v>
      </c>
    </row>
    <row r="424" spans="1:8" ht="12.75" customHeight="1" x14ac:dyDescent="0.25">
      <c r="A424" s="43">
        <v>423</v>
      </c>
      <c r="B424" s="43">
        <v>435</v>
      </c>
      <c r="C424" s="44">
        <v>0.3706566314289052</v>
      </c>
      <c r="D424" s="44">
        <v>0.15</v>
      </c>
      <c r="E424" s="44" t="s">
        <v>1663</v>
      </c>
      <c r="F424" s="44" t="s">
        <v>16</v>
      </c>
      <c r="G424" s="44">
        <v>200</v>
      </c>
      <c r="H424" s="44">
        <v>1500</v>
      </c>
    </row>
    <row r="425" spans="1:8" ht="12.75" customHeight="1" x14ac:dyDescent="0.25">
      <c r="A425" s="43">
        <v>424</v>
      </c>
      <c r="B425" s="43">
        <v>436</v>
      </c>
      <c r="C425" s="44">
        <v>1.5073381323501744</v>
      </c>
      <c r="D425" s="44">
        <v>0.61</v>
      </c>
      <c r="E425" s="44" t="s">
        <v>1663</v>
      </c>
      <c r="F425" s="44" t="s">
        <v>16</v>
      </c>
      <c r="G425" s="44">
        <v>700</v>
      </c>
      <c r="H425" s="44">
        <v>6100</v>
      </c>
    </row>
    <row r="426" spans="1:8" ht="12.75" customHeight="1" x14ac:dyDescent="0.25">
      <c r="A426" s="43">
        <v>425</v>
      </c>
      <c r="B426" s="43">
        <v>437</v>
      </c>
      <c r="C426" s="44">
        <v>0.27181481595224327</v>
      </c>
      <c r="D426" s="44">
        <v>0.11</v>
      </c>
      <c r="E426" s="44" t="s">
        <v>1663</v>
      </c>
      <c r="F426" s="44" t="s">
        <v>16</v>
      </c>
      <c r="G426" s="44">
        <v>180</v>
      </c>
      <c r="H426" s="44">
        <v>1100</v>
      </c>
    </row>
    <row r="427" spans="1:8" ht="12.75" customHeight="1" x14ac:dyDescent="0.25">
      <c r="A427" s="43">
        <v>426</v>
      </c>
      <c r="B427" s="43">
        <v>438</v>
      </c>
      <c r="C427" s="44">
        <v>5.6834008422913662</v>
      </c>
      <c r="D427" s="44">
        <v>2.2999999999999998</v>
      </c>
      <c r="E427" s="44" t="s">
        <v>1663</v>
      </c>
      <c r="F427" s="44" t="s">
        <v>16</v>
      </c>
      <c r="G427" s="44">
        <v>1260</v>
      </c>
      <c r="H427" s="44">
        <v>23000</v>
      </c>
    </row>
    <row r="428" spans="1:8" ht="12.75" customHeight="1" x14ac:dyDescent="0.25">
      <c r="A428" s="43">
        <v>427</v>
      </c>
      <c r="B428" s="43">
        <v>439</v>
      </c>
      <c r="C428" s="44">
        <v>79.59230694179405</v>
      </c>
      <c r="D428" s="44">
        <v>32.21</v>
      </c>
      <c r="E428" s="44" t="s">
        <v>1663</v>
      </c>
      <c r="F428" s="44" t="s">
        <v>16</v>
      </c>
      <c r="G428" s="44">
        <v>10640</v>
      </c>
      <c r="H428" s="44">
        <v>322100</v>
      </c>
    </row>
    <row r="429" spans="1:8" ht="12.75" customHeight="1" x14ac:dyDescent="0.25">
      <c r="A429" s="43">
        <v>428</v>
      </c>
      <c r="B429" s="43">
        <v>440</v>
      </c>
      <c r="C429" s="44">
        <v>0.54362963963261679</v>
      </c>
      <c r="D429" s="44">
        <v>0.22</v>
      </c>
      <c r="E429" s="44" t="s">
        <v>1663</v>
      </c>
      <c r="F429" s="44" t="s">
        <v>16</v>
      </c>
      <c r="G429" s="44">
        <v>240</v>
      </c>
      <c r="H429" s="44">
        <v>2200</v>
      </c>
    </row>
    <row r="430" spans="1:8" ht="12.75" customHeight="1" x14ac:dyDescent="0.25">
      <c r="A430" s="43">
        <v>429</v>
      </c>
      <c r="B430" s="43">
        <v>441</v>
      </c>
      <c r="C430" s="44">
        <v>2.4710439306617725E-2</v>
      </c>
      <c r="D430" s="44">
        <v>0.01</v>
      </c>
      <c r="E430" s="44" t="s">
        <v>1663</v>
      </c>
      <c r="F430" s="44" t="s">
        <v>16</v>
      </c>
      <c r="G430" s="44">
        <v>40</v>
      </c>
      <c r="H430" s="44">
        <v>100</v>
      </c>
    </row>
    <row r="431" spans="1:8" ht="12.75" customHeight="1" x14ac:dyDescent="0.25">
      <c r="A431" s="43">
        <v>430</v>
      </c>
      <c r="B431" s="43">
        <v>442</v>
      </c>
      <c r="C431" s="44">
        <v>7.4131301507863082E-2</v>
      </c>
      <c r="D431" s="44">
        <v>0.03</v>
      </c>
      <c r="E431" s="44" t="s">
        <v>1663</v>
      </c>
      <c r="F431" s="44" t="s">
        <v>16</v>
      </c>
      <c r="G431" s="44">
        <v>80</v>
      </c>
      <c r="H431" s="44">
        <v>300</v>
      </c>
    </row>
    <row r="432" spans="1:8" ht="12.75" customHeight="1" x14ac:dyDescent="0.25">
      <c r="A432" s="43">
        <v>431</v>
      </c>
      <c r="B432" s="43">
        <v>443</v>
      </c>
      <c r="C432" s="44">
        <v>4.2749069408283225</v>
      </c>
      <c r="D432" s="44">
        <v>1.73</v>
      </c>
      <c r="E432" s="44" t="s">
        <v>1663</v>
      </c>
      <c r="F432" s="44" t="s">
        <v>16</v>
      </c>
      <c r="G432" s="44">
        <v>1240</v>
      </c>
      <c r="H432" s="44">
        <v>17300</v>
      </c>
    </row>
    <row r="433" spans="1:8" ht="12.75" customHeight="1" x14ac:dyDescent="0.25">
      <c r="A433" s="43">
        <v>432</v>
      </c>
      <c r="B433" s="43">
        <v>444</v>
      </c>
      <c r="C433" s="44">
        <v>0.44478826553842793</v>
      </c>
      <c r="D433" s="44">
        <v>0.18</v>
      </c>
      <c r="E433" s="44" t="s">
        <v>1662</v>
      </c>
      <c r="F433" s="44" t="s">
        <v>24</v>
      </c>
      <c r="G433" s="44">
        <v>260</v>
      </c>
      <c r="H433" s="44">
        <v>1800</v>
      </c>
    </row>
    <row r="434" spans="1:8" ht="12.75" customHeight="1" x14ac:dyDescent="0.25">
      <c r="A434" s="43">
        <v>433</v>
      </c>
      <c r="B434" s="43">
        <v>445</v>
      </c>
      <c r="C434" s="44">
        <v>4.942087861205454E-2</v>
      </c>
      <c r="D434" s="44">
        <v>0.02</v>
      </c>
      <c r="E434" s="44" t="s">
        <v>1663</v>
      </c>
      <c r="F434" s="44" t="s">
        <v>16</v>
      </c>
      <c r="G434" s="44">
        <v>60</v>
      </c>
      <c r="H434" s="44">
        <v>200</v>
      </c>
    </row>
    <row r="435" spans="1:8" ht="12.75" customHeight="1" x14ac:dyDescent="0.25">
      <c r="A435" s="43">
        <v>434</v>
      </c>
      <c r="B435" s="43">
        <v>446</v>
      </c>
      <c r="C435" s="44">
        <v>1.6803101476880109</v>
      </c>
      <c r="D435" s="44">
        <v>0.68</v>
      </c>
      <c r="E435" s="44" t="s">
        <v>1663</v>
      </c>
      <c r="F435" s="44" t="s">
        <v>16</v>
      </c>
      <c r="G435" s="44">
        <v>380</v>
      </c>
      <c r="H435" s="44">
        <v>6800</v>
      </c>
    </row>
    <row r="436" spans="1:8" ht="12.75" customHeight="1" x14ac:dyDescent="0.25">
      <c r="A436" s="43">
        <v>435</v>
      </c>
      <c r="B436" s="43">
        <v>447</v>
      </c>
      <c r="C436" s="44">
        <v>0.37065665184545249</v>
      </c>
      <c r="D436" s="44">
        <v>0.15</v>
      </c>
      <c r="E436" s="44" t="s">
        <v>1662</v>
      </c>
      <c r="F436" s="44" t="s">
        <v>24</v>
      </c>
      <c r="G436" s="44">
        <v>200</v>
      </c>
      <c r="H436" s="44">
        <v>1500</v>
      </c>
    </row>
    <row r="437" spans="1:8" ht="12.75" customHeight="1" x14ac:dyDescent="0.25">
      <c r="A437" s="43">
        <v>436</v>
      </c>
      <c r="B437" s="43">
        <v>448</v>
      </c>
      <c r="C437" s="44">
        <v>0.24710439304492077</v>
      </c>
      <c r="D437" s="44">
        <v>0.1</v>
      </c>
      <c r="E437" s="44" t="s">
        <v>1663</v>
      </c>
      <c r="F437" s="44" t="s">
        <v>16</v>
      </c>
      <c r="G437" s="44">
        <v>140</v>
      </c>
      <c r="H437" s="44">
        <v>1000</v>
      </c>
    </row>
    <row r="438" spans="1:8" ht="12.75" customHeight="1" x14ac:dyDescent="0.25">
      <c r="A438" s="43">
        <v>437</v>
      </c>
      <c r="B438" s="43">
        <v>450</v>
      </c>
      <c r="C438" s="44">
        <v>0.29652532083183319</v>
      </c>
      <c r="D438" s="44">
        <v>0.12</v>
      </c>
      <c r="E438" s="44" t="s">
        <v>1663</v>
      </c>
      <c r="F438" s="44" t="s">
        <v>16</v>
      </c>
      <c r="G438" s="44">
        <v>200</v>
      </c>
      <c r="H438" s="44">
        <v>1200</v>
      </c>
    </row>
    <row r="439" spans="1:8" ht="12.75" customHeight="1" x14ac:dyDescent="0.25">
      <c r="A439" s="43">
        <v>438</v>
      </c>
      <c r="B439" s="43">
        <v>451</v>
      </c>
      <c r="C439" s="44">
        <v>2.4710439299384619E-2</v>
      </c>
      <c r="D439" s="44">
        <v>0.01</v>
      </c>
      <c r="E439" s="44" t="s">
        <v>1663</v>
      </c>
      <c r="F439" s="44" t="s">
        <v>16</v>
      </c>
      <c r="G439" s="44">
        <v>40</v>
      </c>
      <c r="H439" s="44">
        <v>100</v>
      </c>
    </row>
    <row r="440" spans="1:8" ht="12.75" customHeight="1" x14ac:dyDescent="0.25">
      <c r="A440" s="43">
        <v>439</v>
      </c>
      <c r="B440" s="43">
        <v>452</v>
      </c>
      <c r="C440" s="44">
        <v>2.4710439302558326E-2</v>
      </c>
      <c r="D440" s="44">
        <v>0.01</v>
      </c>
      <c r="E440" s="44" t="s">
        <v>1663</v>
      </c>
      <c r="F440" s="44" t="s">
        <v>16</v>
      </c>
      <c r="G440" s="44">
        <v>40</v>
      </c>
      <c r="H440" s="44">
        <v>100</v>
      </c>
    </row>
    <row r="441" spans="1:8" ht="12.75" customHeight="1" x14ac:dyDescent="0.25">
      <c r="A441" s="43">
        <v>440</v>
      </c>
      <c r="B441" s="43">
        <v>453</v>
      </c>
      <c r="C441" s="44">
        <v>4.9420878598178779E-2</v>
      </c>
      <c r="D441" s="44">
        <v>0.02</v>
      </c>
      <c r="E441" s="44" t="s">
        <v>1663</v>
      </c>
      <c r="F441" s="44" t="s">
        <v>16</v>
      </c>
      <c r="G441" s="44">
        <v>60</v>
      </c>
      <c r="H441" s="44">
        <v>200</v>
      </c>
    </row>
    <row r="442" spans="1:8" ht="12.75" customHeight="1" x14ac:dyDescent="0.25">
      <c r="A442" s="43">
        <v>441</v>
      </c>
      <c r="B442" s="43">
        <v>454</v>
      </c>
      <c r="C442" s="44">
        <v>0.3953670730532165</v>
      </c>
      <c r="D442" s="44">
        <v>0.16</v>
      </c>
      <c r="E442" s="44" t="s">
        <v>1663</v>
      </c>
      <c r="F442" s="44" t="s">
        <v>16</v>
      </c>
      <c r="G442" s="44">
        <v>220</v>
      </c>
      <c r="H442" s="44">
        <v>1600</v>
      </c>
    </row>
    <row r="443" spans="1:8" ht="12.75" customHeight="1" x14ac:dyDescent="0.25">
      <c r="A443" s="43">
        <v>442</v>
      </c>
      <c r="B443" s="43">
        <v>455</v>
      </c>
      <c r="C443" s="44">
        <v>0.27181489791831093</v>
      </c>
      <c r="D443" s="44">
        <v>0.11</v>
      </c>
      <c r="E443" s="44" t="s">
        <v>1663</v>
      </c>
      <c r="F443" s="44" t="s">
        <v>16</v>
      </c>
      <c r="G443" s="44">
        <v>180</v>
      </c>
      <c r="H443" s="44">
        <v>1100</v>
      </c>
    </row>
    <row r="444" spans="1:8" ht="12.75" customHeight="1" x14ac:dyDescent="0.25">
      <c r="A444" s="43">
        <v>443</v>
      </c>
      <c r="B444" s="43">
        <v>456</v>
      </c>
      <c r="C444" s="44">
        <v>2.4710439303591632E-2</v>
      </c>
      <c r="D444" s="44">
        <v>0.01</v>
      </c>
      <c r="E444" s="44" t="s">
        <v>1663</v>
      </c>
      <c r="F444" s="44" t="s">
        <v>16</v>
      </c>
      <c r="G444" s="44">
        <v>40</v>
      </c>
      <c r="H444" s="44">
        <v>100</v>
      </c>
    </row>
    <row r="445" spans="1:8" ht="12.75" customHeight="1" x14ac:dyDescent="0.25">
      <c r="A445" s="43">
        <v>444</v>
      </c>
      <c r="B445" s="43">
        <v>457</v>
      </c>
      <c r="C445" s="44">
        <v>9.8841757212152298E-2</v>
      </c>
      <c r="D445" s="44">
        <v>0.04</v>
      </c>
      <c r="E445" s="44" t="s">
        <v>1663</v>
      </c>
      <c r="F445" s="44" t="s">
        <v>16</v>
      </c>
      <c r="G445" s="44">
        <v>80</v>
      </c>
      <c r="H445" s="44">
        <v>400</v>
      </c>
    </row>
    <row r="446" spans="1:8" ht="12.75" customHeight="1" x14ac:dyDescent="0.25">
      <c r="A446" s="43">
        <v>445</v>
      </c>
      <c r="B446" s="43">
        <v>458</v>
      </c>
      <c r="C446" s="44">
        <v>7.413133432217453E-2</v>
      </c>
      <c r="D446" s="44">
        <v>0.03</v>
      </c>
      <c r="E446" s="44" t="s">
        <v>1663</v>
      </c>
      <c r="F446" s="44" t="s">
        <v>16</v>
      </c>
      <c r="G446" s="44">
        <v>80</v>
      </c>
      <c r="H446" s="44">
        <v>300</v>
      </c>
    </row>
    <row r="447" spans="1:8" ht="12.75" customHeight="1" x14ac:dyDescent="0.25">
      <c r="A447" s="43">
        <v>446</v>
      </c>
      <c r="B447" s="43">
        <v>459</v>
      </c>
      <c r="C447" s="44">
        <v>10.378390289585234</v>
      </c>
      <c r="D447" s="44">
        <v>4.2</v>
      </c>
      <c r="E447" s="44" t="s">
        <v>1663</v>
      </c>
      <c r="F447" s="44" t="s">
        <v>16</v>
      </c>
      <c r="G447" s="44">
        <v>2220</v>
      </c>
      <c r="H447" s="44">
        <v>42000</v>
      </c>
    </row>
    <row r="448" spans="1:8" ht="12.75" customHeight="1" x14ac:dyDescent="0.25">
      <c r="A448" s="43">
        <v>447</v>
      </c>
      <c r="B448" s="43">
        <v>460</v>
      </c>
      <c r="C448" s="44">
        <v>0.27181458330169411</v>
      </c>
      <c r="D448" s="44">
        <v>0.11</v>
      </c>
      <c r="E448" s="44" t="s">
        <v>1663</v>
      </c>
      <c r="F448" s="44" t="s">
        <v>16</v>
      </c>
      <c r="G448" s="44">
        <v>160</v>
      </c>
      <c r="H448" s="44">
        <v>1100</v>
      </c>
    </row>
    <row r="449" spans="1:8" ht="12.75" customHeight="1" x14ac:dyDescent="0.25">
      <c r="A449" s="43">
        <v>448</v>
      </c>
      <c r="B449" s="43">
        <v>461</v>
      </c>
      <c r="C449" s="44">
        <v>0.59305047288704782</v>
      </c>
      <c r="D449" s="44">
        <v>0.24</v>
      </c>
      <c r="E449" s="44" t="s">
        <v>1663</v>
      </c>
      <c r="F449" s="44" t="s">
        <v>16</v>
      </c>
      <c r="G449" s="44">
        <v>220</v>
      </c>
      <c r="H449" s="44">
        <v>2400</v>
      </c>
    </row>
    <row r="450" spans="1:8" ht="12.75" customHeight="1" x14ac:dyDescent="0.25">
      <c r="A450" s="43">
        <v>449</v>
      </c>
      <c r="B450" s="43">
        <v>462</v>
      </c>
      <c r="C450" s="44">
        <v>0.69189222097286629</v>
      </c>
      <c r="D450" s="44">
        <v>0.28000000000000003</v>
      </c>
      <c r="E450" s="44" t="s">
        <v>1662</v>
      </c>
      <c r="F450" s="44" t="s">
        <v>24</v>
      </c>
      <c r="G450" s="44">
        <v>300</v>
      </c>
      <c r="H450" s="44">
        <v>2800</v>
      </c>
    </row>
    <row r="451" spans="1:8" ht="12.75" customHeight="1" x14ac:dyDescent="0.25">
      <c r="A451" s="43">
        <v>450</v>
      </c>
      <c r="B451" s="43">
        <v>463</v>
      </c>
      <c r="C451" s="44">
        <v>0.56834012205171669</v>
      </c>
      <c r="D451" s="44">
        <v>0.23</v>
      </c>
      <c r="E451" s="44" t="s">
        <v>1663</v>
      </c>
      <c r="F451" s="44" t="s">
        <v>16</v>
      </c>
      <c r="G451" s="44">
        <v>220</v>
      </c>
      <c r="H451" s="44">
        <v>2300</v>
      </c>
    </row>
    <row r="452" spans="1:8" ht="12.75" customHeight="1" x14ac:dyDescent="0.25">
      <c r="A452" s="43">
        <v>451</v>
      </c>
      <c r="B452" s="43">
        <v>464</v>
      </c>
      <c r="C452" s="44">
        <v>1.0131280689404811</v>
      </c>
      <c r="D452" s="44">
        <v>0.41</v>
      </c>
      <c r="E452" s="44" t="s">
        <v>1663</v>
      </c>
      <c r="F452" s="44" t="s">
        <v>16</v>
      </c>
      <c r="G452" s="44">
        <v>400</v>
      </c>
      <c r="H452" s="44">
        <v>4100</v>
      </c>
    </row>
    <row r="453" spans="1:8" ht="12.75" customHeight="1" x14ac:dyDescent="0.25">
      <c r="A453" s="43">
        <v>452</v>
      </c>
      <c r="B453" s="43">
        <v>465</v>
      </c>
      <c r="C453" s="44">
        <v>1.1119697804171911</v>
      </c>
      <c r="D453" s="44">
        <v>0.45</v>
      </c>
      <c r="E453" s="44" t="s">
        <v>1663</v>
      </c>
      <c r="F453" s="44" t="s">
        <v>16</v>
      </c>
      <c r="G453" s="44">
        <v>320</v>
      </c>
      <c r="H453" s="44">
        <v>4500</v>
      </c>
    </row>
    <row r="454" spans="1:8" ht="12.75" customHeight="1" x14ac:dyDescent="0.25">
      <c r="A454" s="43">
        <v>453</v>
      </c>
      <c r="B454" s="43">
        <v>467</v>
      </c>
      <c r="C454" s="44">
        <v>2.4710439307355794E-2</v>
      </c>
      <c r="D454" s="44">
        <v>0.01</v>
      </c>
      <c r="E454" s="44" t="s">
        <v>1662</v>
      </c>
      <c r="F454" s="44" t="s">
        <v>24</v>
      </c>
      <c r="G454" s="44">
        <v>40</v>
      </c>
      <c r="H454" s="44">
        <v>100</v>
      </c>
    </row>
    <row r="455" spans="1:8" ht="12.75" customHeight="1" x14ac:dyDescent="0.25">
      <c r="A455" s="43">
        <v>454</v>
      </c>
      <c r="B455" s="43">
        <v>468</v>
      </c>
      <c r="C455" s="44">
        <v>1.0131272921063572</v>
      </c>
      <c r="D455" s="44">
        <v>0.41</v>
      </c>
      <c r="E455" s="44" t="s">
        <v>1663</v>
      </c>
      <c r="F455" s="44" t="s">
        <v>16</v>
      </c>
      <c r="G455" s="44">
        <v>360</v>
      </c>
      <c r="H455" s="44">
        <v>4100</v>
      </c>
    </row>
    <row r="456" spans="1:8" ht="12.75" customHeight="1" x14ac:dyDescent="0.25">
      <c r="A456" s="43">
        <v>455</v>
      </c>
      <c r="B456" s="43">
        <v>469</v>
      </c>
      <c r="C456" s="44">
        <v>2.4710439300270306E-2</v>
      </c>
      <c r="D456" s="44">
        <v>0.01</v>
      </c>
      <c r="E456" s="44" t="s">
        <v>1663</v>
      </c>
      <c r="F456" s="44" t="s">
        <v>16</v>
      </c>
      <c r="G456" s="44">
        <v>40</v>
      </c>
      <c r="H456" s="44">
        <v>100</v>
      </c>
    </row>
    <row r="457" spans="1:8" ht="12.75" customHeight="1" x14ac:dyDescent="0.25">
      <c r="A457" s="43">
        <v>456</v>
      </c>
      <c r="B457" s="43">
        <v>470</v>
      </c>
      <c r="C457" s="44">
        <v>1.7544412575272146</v>
      </c>
      <c r="D457" s="44">
        <v>0.71</v>
      </c>
      <c r="E457" s="44" t="s">
        <v>1663</v>
      </c>
      <c r="F457" s="44" t="s">
        <v>16</v>
      </c>
      <c r="G457" s="44">
        <v>620</v>
      </c>
      <c r="H457" s="44">
        <v>7100</v>
      </c>
    </row>
    <row r="458" spans="1:8" ht="12.75" customHeight="1" x14ac:dyDescent="0.25">
      <c r="A458" s="43">
        <v>457</v>
      </c>
      <c r="B458" s="43">
        <v>471</v>
      </c>
      <c r="C458" s="44">
        <v>0.9389965623607931</v>
      </c>
      <c r="D458" s="44">
        <v>0.38</v>
      </c>
      <c r="E458" s="44" t="s">
        <v>1663</v>
      </c>
      <c r="F458" s="44" t="s">
        <v>16</v>
      </c>
      <c r="G458" s="44">
        <v>360</v>
      </c>
      <c r="H458" s="44">
        <v>3800</v>
      </c>
    </row>
    <row r="459" spans="1:8" ht="12.75" customHeight="1" x14ac:dyDescent="0.25">
      <c r="A459" s="43">
        <v>458</v>
      </c>
      <c r="B459" s="43">
        <v>472</v>
      </c>
      <c r="C459" s="44">
        <v>2.471043930115599E-2</v>
      </c>
      <c r="D459" s="44">
        <v>0.01</v>
      </c>
      <c r="E459" s="44" t="s">
        <v>1663</v>
      </c>
      <c r="F459" s="44" t="s">
        <v>16</v>
      </c>
      <c r="G459" s="44">
        <v>40</v>
      </c>
      <c r="H459" s="44">
        <v>100</v>
      </c>
    </row>
    <row r="460" spans="1:8" ht="12.75" customHeight="1" x14ac:dyDescent="0.25">
      <c r="A460" s="43">
        <v>459</v>
      </c>
      <c r="B460" s="43">
        <v>474</v>
      </c>
      <c r="C460" s="44">
        <v>0.14826264446865353</v>
      </c>
      <c r="D460" s="44">
        <v>0.06</v>
      </c>
      <c r="E460" s="44" t="s">
        <v>1662</v>
      </c>
      <c r="F460" s="44" t="s">
        <v>24</v>
      </c>
      <c r="G460" s="44">
        <v>120</v>
      </c>
      <c r="H460" s="44">
        <v>600</v>
      </c>
    </row>
    <row r="461" spans="1:8" ht="12.75" customHeight="1" x14ac:dyDescent="0.25">
      <c r="A461" s="43">
        <v>460</v>
      </c>
      <c r="B461" s="43">
        <v>475</v>
      </c>
      <c r="C461" s="44">
        <v>3.8548288461449696</v>
      </c>
      <c r="D461" s="44">
        <v>1.56</v>
      </c>
      <c r="E461" s="44" t="s">
        <v>1663</v>
      </c>
      <c r="F461" s="44" t="s">
        <v>16</v>
      </c>
      <c r="G461" s="44">
        <v>980</v>
      </c>
      <c r="H461" s="44">
        <v>15600</v>
      </c>
    </row>
    <row r="462" spans="1:8" ht="12.75" customHeight="1" x14ac:dyDescent="0.25">
      <c r="A462" s="43">
        <v>461</v>
      </c>
      <c r="B462" s="43">
        <v>476</v>
      </c>
      <c r="C462" s="44">
        <v>4.9420878614416366E-2</v>
      </c>
      <c r="D462" s="44">
        <v>0.02</v>
      </c>
      <c r="E462" s="44" t="s">
        <v>1662</v>
      </c>
      <c r="F462" s="44" t="s">
        <v>24</v>
      </c>
      <c r="G462" s="44">
        <v>60</v>
      </c>
      <c r="H462" s="44">
        <v>200</v>
      </c>
    </row>
    <row r="463" spans="1:8" ht="12.75" customHeight="1" x14ac:dyDescent="0.25">
      <c r="A463" s="43">
        <v>462</v>
      </c>
      <c r="B463" s="43">
        <v>477</v>
      </c>
      <c r="C463" s="44">
        <v>2.4710439302927361E-2</v>
      </c>
      <c r="D463" s="44">
        <v>0.01</v>
      </c>
      <c r="E463" s="44" t="s">
        <v>1663</v>
      </c>
      <c r="F463" s="44" t="s">
        <v>16</v>
      </c>
      <c r="G463" s="44">
        <v>40</v>
      </c>
      <c r="H463" s="44">
        <v>100</v>
      </c>
    </row>
    <row r="464" spans="1:8" ht="12.75" customHeight="1" x14ac:dyDescent="0.25">
      <c r="A464" s="43">
        <v>463</v>
      </c>
      <c r="B464" s="43">
        <v>478</v>
      </c>
      <c r="C464" s="44">
        <v>1.6555991311420095</v>
      </c>
      <c r="D464" s="44">
        <v>0.67</v>
      </c>
      <c r="E464" s="44" t="s">
        <v>1663</v>
      </c>
      <c r="F464" s="44" t="s">
        <v>16</v>
      </c>
      <c r="G464" s="44">
        <v>400</v>
      </c>
      <c r="H464" s="44">
        <v>6700</v>
      </c>
    </row>
    <row r="465" spans="1:8" ht="12.75" customHeight="1" x14ac:dyDescent="0.25">
      <c r="A465" s="43">
        <v>464</v>
      </c>
      <c r="B465" s="43">
        <v>479</v>
      </c>
      <c r="C465" s="44">
        <v>9.8841709688066173E-2</v>
      </c>
      <c r="D465" s="44">
        <v>0.04</v>
      </c>
      <c r="E465" s="44" t="s">
        <v>1663</v>
      </c>
      <c r="F465" s="44" t="s">
        <v>16</v>
      </c>
      <c r="G465" s="44">
        <v>100</v>
      </c>
      <c r="H465" s="44">
        <v>400</v>
      </c>
    </row>
    <row r="466" spans="1:8" ht="12.75" customHeight="1" x14ac:dyDescent="0.25">
      <c r="A466" s="43">
        <v>465</v>
      </c>
      <c r="B466" s="43">
        <v>480</v>
      </c>
      <c r="C466" s="44">
        <v>0.46949839975465019</v>
      </c>
      <c r="D466" s="44">
        <v>0.19</v>
      </c>
      <c r="E466" s="44" t="s">
        <v>1663</v>
      </c>
      <c r="F466" s="44" t="s">
        <v>16</v>
      </c>
      <c r="G466" s="44">
        <v>240</v>
      </c>
      <c r="H466" s="44">
        <v>1900</v>
      </c>
    </row>
    <row r="467" spans="1:8" ht="12.75" customHeight="1" x14ac:dyDescent="0.25">
      <c r="A467" s="43">
        <v>466</v>
      </c>
      <c r="B467" s="43">
        <v>481</v>
      </c>
      <c r="C467" s="44">
        <v>0.29652524377859407</v>
      </c>
      <c r="D467" s="44">
        <v>0.12</v>
      </c>
      <c r="E467" s="44" t="s">
        <v>1663</v>
      </c>
      <c r="F467" s="44" t="s">
        <v>16</v>
      </c>
      <c r="G467" s="44">
        <v>240</v>
      </c>
      <c r="H467" s="44">
        <v>1200</v>
      </c>
    </row>
    <row r="468" spans="1:8" ht="12.75" customHeight="1" x14ac:dyDescent="0.25">
      <c r="A468" s="43">
        <v>467</v>
      </c>
      <c r="B468" s="43">
        <v>482</v>
      </c>
      <c r="C468" s="44">
        <v>1.6061785253091829</v>
      </c>
      <c r="D468" s="44">
        <v>0.65</v>
      </c>
      <c r="E468" s="44" t="s">
        <v>1663</v>
      </c>
      <c r="F468" s="44" t="s">
        <v>16</v>
      </c>
      <c r="G468" s="44">
        <v>520</v>
      </c>
      <c r="H468" s="44">
        <v>6500</v>
      </c>
    </row>
    <row r="469" spans="1:8" ht="12.75" customHeight="1" x14ac:dyDescent="0.25">
      <c r="A469" s="43">
        <v>468</v>
      </c>
      <c r="B469" s="43">
        <v>483</v>
      </c>
      <c r="C469" s="44">
        <v>7.4131301531407567E-2</v>
      </c>
      <c r="D469" s="44">
        <v>0.03</v>
      </c>
      <c r="E469" s="44" t="s">
        <v>1663</v>
      </c>
      <c r="F469" s="44" t="s">
        <v>16</v>
      </c>
      <c r="G469" s="44">
        <v>80</v>
      </c>
      <c r="H469" s="44">
        <v>300</v>
      </c>
    </row>
    <row r="470" spans="1:8" ht="12.75" customHeight="1" x14ac:dyDescent="0.25">
      <c r="A470" s="43">
        <v>469</v>
      </c>
      <c r="B470" s="43">
        <v>484</v>
      </c>
      <c r="C470" s="44">
        <v>3.6324340452607795</v>
      </c>
      <c r="D470" s="44">
        <v>1.47</v>
      </c>
      <c r="E470" s="44" t="s">
        <v>1663</v>
      </c>
      <c r="F470" s="44" t="s">
        <v>16</v>
      </c>
      <c r="G470" s="44">
        <v>900</v>
      </c>
      <c r="H470" s="44">
        <v>14700</v>
      </c>
    </row>
    <row r="471" spans="1:8" ht="12.75" customHeight="1" x14ac:dyDescent="0.25">
      <c r="A471" s="43">
        <v>470</v>
      </c>
      <c r="B471" s="43">
        <v>485</v>
      </c>
      <c r="C471" s="44">
        <v>0.34594610601999054</v>
      </c>
      <c r="D471" s="44">
        <v>0.14000000000000001</v>
      </c>
      <c r="E471" s="44" t="s">
        <v>1663</v>
      </c>
      <c r="F471" s="44" t="s">
        <v>16</v>
      </c>
      <c r="G471" s="44">
        <v>180</v>
      </c>
      <c r="H471" s="44">
        <v>1400</v>
      </c>
    </row>
    <row r="472" spans="1:8" ht="12.75" customHeight="1" x14ac:dyDescent="0.25">
      <c r="A472" s="43">
        <v>471</v>
      </c>
      <c r="B472" s="43">
        <v>486</v>
      </c>
      <c r="C472" s="44">
        <v>0.27181483232622261</v>
      </c>
      <c r="D472" s="44">
        <v>0.11</v>
      </c>
      <c r="E472" s="44" t="s">
        <v>1663</v>
      </c>
      <c r="F472" s="44" t="s">
        <v>16</v>
      </c>
      <c r="G472" s="44">
        <v>160</v>
      </c>
      <c r="H472" s="44">
        <v>1100</v>
      </c>
    </row>
    <row r="473" spans="1:8" ht="12.75" customHeight="1" x14ac:dyDescent="0.25">
      <c r="A473" s="43">
        <v>472</v>
      </c>
      <c r="B473" s="43">
        <v>487</v>
      </c>
      <c r="C473" s="44">
        <v>0.91428584875370755</v>
      </c>
      <c r="D473" s="44">
        <v>0.37</v>
      </c>
      <c r="E473" s="44" t="s">
        <v>1663</v>
      </c>
      <c r="F473" s="44" t="s">
        <v>16</v>
      </c>
      <c r="G473" s="44">
        <v>400</v>
      </c>
      <c r="H473" s="44">
        <v>3700</v>
      </c>
    </row>
    <row r="474" spans="1:8" ht="12.75" customHeight="1" x14ac:dyDescent="0.25">
      <c r="A474" s="43">
        <v>473</v>
      </c>
      <c r="B474" s="43">
        <v>488</v>
      </c>
      <c r="C474" s="44">
        <v>2.4710439300934573E-2</v>
      </c>
      <c r="D474" s="44">
        <v>0.01</v>
      </c>
      <c r="E474" s="44" t="s">
        <v>1663</v>
      </c>
      <c r="F474" s="44" t="s">
        <v>16</v>
      </c>
      <c r="G474" s="44">
        <v>40</v>
      </c>
      <c r="H474" s="44">
        <v>100</v>
      </c>
    </row>
    <row r="475" spans="1:8" ht="12.75" customHeight="1" x14ac:dyDescent="0.25">
      <c r="A475" s="43">
        <v>474</v>
      </c>
      <c r="B475" s="43">
        <v>489</v>
      </c>
      <c r="C475" s="44">
        <v>2.471043930676534E-2</v>
      </c>
      <c r="D475" s="44">
        <v>0.01</v>
      </c>
      <c r="E475" s="44" t="s">
        <v>1663</v>
      </c>
      <c r="F475" s="44" t="s">
        <v>16</v>
      </c>
      <c r="G475" s="44">
        <v>40</v>
      </c>
      <c r="H475" s="44">
        <v>100</v>
      </c>
    </row>
    <row r="476" spans="1:8" ht="12.75" customHeight="1" x14ac:dyDescent="0.25">
      <c r="A476" s="43">
        <v>475</v>
      </c>
      <c r="B476" s="43">
        <v>490</v>
      </c>
      <c r="C476" s="44">
        <v>0.22239379726135897</v>
      </c>
      <c r="D476" s="44">
        <v>0.09</v>
      </c>
      <c r="E476" s="44" t="s">
        <v>1663</v>
      </c>
      <c r="F476" s="44" t="s">
        <v>16</v>
      </c>
      <c r="G476" s="44">
        <v>140</v>
      </c>
      <c r="H476" s="44">
        <v>900</v>
      </c>
    </row>
    <row r="477" spans="1:8" ht="12.75" customHeight="1" x14ac:dyDescent="0.25">
      <c r="A477" s="43">
        <v>476</v>
      </c>
      <c r="B477" s="43">
        <v>491</v>
      </c>
      <c r="C477" s="44">
        <v>2.4710439307134374E-2</v>
      </c>
      <c r="D477" s="44">
        <v>0.01</v>
      </c>
      <c r="E477" s="44" t="s">
        <v>1663</v>
      </c>
      <c r="F477" s="44" t="s">
        <v>16</v>
      </c>
      <c r="G477" s="44">
        <v>40</v>
      </c>
      <c r="H477" s="44">
        <v>100</v>
      </c>
    </row>
    <row r="478" spans="1:8" ht="12.75" customHeight="1" x14ac:dyDescent="0.25">
      <c r="A478" s="43">
        <v>477</v>
      </c>
      <c r="B478" s="43">
        <v>492</v>
      </c>
      <c r="C478" s="44">
        <v>0.32123570927052975</v>
      </c>
      <c r="D478" s="44">
        <v>0.13</v>
      </c>
      <c r="E478" s="44" t="s">
        <v>1663</v>
      </c>
      <c r="F478" s="44" t="s">
        <v>16</v>
      </c>
      <c r="G478" s="44">
        <v>160</v>
      </c>
      <c r="H478" s="44">
        <v>1300</v>
      </c>
    </row>
    <row r="479" spans="1:8" ht="12.75" customHeight="1" x14ac:dyDescent="0.25">
      <c r="A479" s="43">
        <v>478</v>
      </c>
      <c r="B479" s="43">
        <v>493</v>
      </c>
      <c r="C479" s="44">
        <v>2.4710439303886857E-2</v>
      </c>
      <c r="D479" s="44">
        <v>0.01</v>
      </c>
      <c r="E479" s="44" t="s">
        <v>1663</v>
      </c>
      <c r="F479" s="44" t="s">
        <v>16</v>
      </c>
      <c r="G479" s="44">
        <v>40</v>
      </c>
      <c r="H479" s="44">
        <v>100</v>
      </c>
    </row>
    <row r="480" spans="1:8" ht="12.75" customHeight="1" x14ac:dyDescent="0.25">
      <c r="A480" s="43">
        <v>479</v>
      </c>
      <c r="B480" s="43">
        <v>494</v>
      </c>
      <c r="C480" s="44">
        <v>2.4710439303739243E-2</v>
      </c>
      <c r="D480" s="44">
        <v>0.01</v>
      </c>
      <c r="E480" s="44" t="s">
        <v>1663</v>
      </c>
      <c r="F480" s="44" t="s">
        <v>16</v>
      </c>
      <c r="G480" s="44">
        <v>40</v>
      </c>
      <c r="H480" s="44">
        <v>100</v>
      </c>
    </row>
    <row r="481" spans="1:8" ht="12.75" customHeight="1" x14ac:dyDescent="0.25">
      <c r="A481" s="43">
        <v>480</v>
      </c>
      <c r="B481" s="43">
        <v>495</v>
      </c>
      <c r="C481" s="44">
        <v>0.19768351606688378</v>
      </c>
      <c r="D481" s="44">
        <v>0.08</v>
      </c>
      <c r="E481" s="44" t="s">
        <v>1663</v>
      </c>
      <c r="F481" s="44" t="s">
        <v>16</v>
      </c>
      <c r="G481" s="44">
        <v>160</v>
      </c>
      <c r="H481" s="44">
        <v>800</v>
      </c>
    </row>
    <row r="482" spans="1:8" ht="12.75" customHeight="1" x14ac:dyDescent="0.25">
      <c r="A482" s="43">
        <v>481</v>
      </c>
      <c r="B482" s="43">
        <v>496</v>
      </c>
      <c r="C482" s="44">
        <v>0.91428639110309973</v>
      </c>
      <c r="D482" s="44">
        <v>0.37</v>
      </c>
      <c r="E482" s="44" t="s">
        <v>1663</v>
      </c>
      <c r="F482" s="44" t="s">
        <v>16</v>
      </c>
      <c r="G482" s="44">
        <v>360</v>
      </c>
      <c r="H482" s="44">
        <v>3700</v>
      </c>
    </row>
    <row r="483" spans="1:8" ht="12.75" customHeight="1" x14ac:dyDescent="0.25">
      <c r="A483" s="43">
        <v>482</v>
      </c>
      <c r="B483" s="43">
        <v>497</v>
      </c>
      <c r="C483" s="44">
        <v>2.4710439299532233E-2</v>
      </c>
      <c r="D483" s="44">
        <v>0.01</v>
      </c>
      <c r="E483" s="44" t="s">
        <v>1663</v>
      </c>
      <c r="F483" s="44" t="s">
        <v>16</v>
      </c>
      <c r="G483" s="44">
        <v>40</v>
      </c>
      <c r="H483" s="44">
        <v>100</v>
      </c>
    </row>
    <row r="484" spans="1:8" ht="12.75" customHeight="1" x14ac:dyDescent="0.25">
      <c r="A484" s="43">
        <v>483</v>
      </c>
      <c r="B484" s="43">
        <v>498</v>
      </c>
      <c r="C484" s="44">
        <v>2.4710439312079453E-2</v>
      </c>
      <c r="D484" s="44">
        <v>0.01</v>
      </c>
      <c r="E484" s="44" t="s">
        <v>1662</v>
      </c>
      <c r="F484" s="44" t="s">
        <v>24</v>
      </c>
      <c r="G484" s="44">
        <v>40</v>
      </c>
      <c r="H484" s="44">
        <v>100</v>
      </c>
    </row>
    <row r="485" spans="1:8" ht="12.75" customHeight="1" x14ac:dyDescent="0.25">
      <c r="A485" s="43">
        <v>484</v>
      </c>
      <c r="B485" s="43">
        <v>499</v>
      </c>
      <c r="C485" s="44">
        <v>2.4710439301377413E-2</v>
      </c>
      <c r="D485" s="44">
        <v>0.01</v>
      </c>
      <c r="E485" s="44" t="s">
        <v>1663</v>
      </c>
      <c r="F485" s="44" t="s">
        <v>16</v>
      </c>
      <c r="G485" s="44">
        <v>40</v>
      </c>
      <c r="H485" s="44">
        <v>100</v>
      </c>
    </row>
    <row r="486" spans="1:8" ht="12.75" customHeight="1" x14ac:dyDescent="0.25">
      <c r="A486" s="43">
        <v>485</v>
      </c>
      <c r="B486" s="43">
        <v>500</v>
      </c>
      <c r="C486" s="44">
        <v>4.9420878610873617E-2</v>
      </c>
      <c r="D486" s="44">
        <v>0.02</v>
      </c>
      <c r="E486" s="44" t="s">
        <v>1663</v>
      </c>
      <c r="F486" s="44" t="s">
        <v>16</v>
      </c>
      <c r="G486" s="44">
        <v>60</v>
      </c>
      <c r="H486" s="44">
        <v>200</v>
      </c>
    </row>
    <row r="487" spans="1:8" ht="12.75" customHeight="1" x14ac:dyDescent="0.25">
      <c r="A487" s="43">
        <v>486</v>
      </c>
      <c r="B487" s="43">
        <v>501</v>
      </c>
      <c r="C487" s="44">
        <v>3.9042490824380698</v>
      </c>
      <c r="D487" s="44">
        <v>1.58</v>
      </c>
      <c r="E487" s="44" t="s">
        <v>1663</v>
      </c>
      <c r="F487" s="44" t="s">
        <v>16</v>
      </c>
      <c r="G487" s="44">
        <v>1060</v>
      </c>
      <c r="H487" s="44">
        <v>15800</v>
      </c>
    </row>
    <row r="488" spans="1:8" ht="12.75" customHeight="1" x14ac:dyDescent="0.25">
      <c r="A488" s="43">
        <v>487</v>
      </c>
      <c r="B488" s="43">
        <v>502</v>
      </c>
      <c r="C488" s="44">
        <v>2.4710439299901268E-2</v>
      </c>
      <c r="D488" s="44">
        <v>0.01</v>
      </c>
      <c r="E488" s="44" t="s">
        <v>1663</v>
      </c>
      <c r="F488" s="44" t="s">
        <v>16</v>
      </c>
      <c r="G488" s="44">
        <v>40</v>
      </c>
      <c r="H488" s="44">
        <v>100</v>
      </c>
    </row>
    <row r="489" spans="1:8" ht="12.75" customHeight="1" x14ac:dyDescent="0.25">
      <c r="A489" s="43">
        <v>488</v>
      </c>
      <c r="B489" s="43">
        <v>503</v>
      </c>
      <c r="C489" s="44">
        <v>9.8841757225289983E-2</v>
      </c>
      <c r="D489" s="44">
        <v>0.04</v>
      </c>
      <c r="E489" s="44" t="s">
        <v>1663</v>
      </c>
      <c r="F489" s="44" t="s">
        <v>16</v>
      </c>
      <c r="G489" s="44">
        <v>100</v>
      </c>
      <c r="H489" s="44">
        <v>400</v>
      </c>
    </row>
    <row r="490" spans="1:8" ht="12.75" customHeight="1" x14ac:dyDescent="0.25">
      <c r="A490" s="43">
        <v>489</v>
      </c>
      <c r="B490" s="43">
        <v>504</v>
      </c>
      <c r="C490" s="44">
        <v>4.942087860998793E-2</v>
      </c>
      <c r="D490" s="44">
        <v>0.02</v>
      </c>
      <c r="E490" s="44" t="s">
        <v>1663</v>
      </c>
      <c r="F490" s="44" t="s">
        <v>16</v>
      </c>
      <c r="G490" s="44">
        <v>60</v>
      </c>
      <c r="H490" s="44">
        <v>200</v>
      </c>
    </row>
    <row r="491" spans="1:8" ht="12.75" customHeight="1" x14ac:dyDescent="0.25">
      <c r="A491" s="43">
        <v>490</v>
      </c>
      <c r="B491" s="43">
        <v>505</v>
      </c>
      <c r="C491" s="44">
        <v>0.49420878781530619</v>
      </c>
      <c r="D491" s="44">
        <v>0.2</v>
      </c>
      <c r="E491" s="44" t="s">
        <v>1662</v>
      </c>
      <c r="F491" s="44" t="s">
        <v>24</v>
      </c>
      <c r="G491" s="44">
        <v>300</v>
      </c>
      <c r="H491" s="44">
        <v>2000</v>
      </c>
    </row>
    <row r="492" spans="1:8" ht="12.75" customHeight="1" x14ac:dyDescent="0.25">
      <c r="A492" s="43">
        <v>491</v>
      </c>
      <c r="B492" s="43">
        <v>506</v>
      </c>
      <c r="C492" s="44">
        <v>9.8841757211414236E-2</v>
      </c>
      <c r="D492" s="44">
        <v>0.04</v>
      </c>
      <c r="E492" s="44" t="s">
        <v>1663</v>
      </c>
      <c r="F492" s="44" t="s">
        <v>16</v>
      </c>
      <c r="G492" s="44">
        <v>80</v>
      </c>
      <c r="H492" s="44">
        <v>400</v>
      </c>
    </row>
    <row r="493" spans="1:8" ht="12.75" customHeight="1" x14ac:dyDescent="0.25">
      <c r="A493" s="43">
        <v>492</v>
      </c>
      <c r="B493" s="43">
        <v>507</v>
      </c>
      <c r="C493" s="44">
        <v>2.8911220939836793</v>
      </c>
      <c r="D493" s="44">
        <v>1.17</v>
      </c>
      <c r="E493" s="44" t="s">
        <v>1663</v>
      </c>
      <c r="F493" s="44" t="s">
        <v>16</v>
      </c>
      <c r="G493" s="44">
        <v>660</v>
      </c>
      <c r="H493" s="44">
        <v>11700</v>
      </c>
    </row>
    <row r="494" spans="1:8" ht="12.75" customHeight="1" x14ac:dyDescent="0.25">
      <c r="A494" s="43">
        <v>493</v>
      </c>
      <c r="B494" s="43">
        <v>508</v>
      </c>
      <c r="C494" s="44">
        <v>0.1729730546846806</v>
      </c>
      <c r="D494" s="44">
        <v>7.0000000000000007E-2</v>
      </c>
      <c r="E494" s="44" t="s">
        <v>1663</v>
      </c>
      <c r="F494" s="44" t="s">
        <v>16</v>
      </c>
      <c r="G494" s="44">
        <v>160</v>
      </c>
      <c r="H494" s="44">
        <v>700</v>
      </c>
    </row>
    <row r="495" spans="1:8" ht="12.75" customHeight="1" x14ac:dyDescent="0.25">
      <c r="A495" s="43">
        <v>494</v>
      </c>
      <c r="B495" s="43">
        <v>509</v>
      </c>
      <c r="C495" s="44">
        <v>2.4710439312153262E-2</v>
      </c>
      <c r="D495" s="44">
        <v>0.01</v>
      </c>
      <c r="E495" s="44" t="s">
        <v>1663</v>
      </c>
      <c r="F495" s="44" t="s">
        <v>16</v>
      </c>
      <c r="G495" s="44">
        <v>40</v>
      </c>
      <c r="H495" s="44">
        <v>100</v>
      </c>
    </row>
    <row r="496" spans="1:8" ht="12.75" customHeight="1" x14ac:dyDescent="0.25">
      <c r="A496" s="43">
        <v>495</v>
      </c>
      <c r="B496" s="43">
        <v>510</v>
      </c>
      <c r="C496" s="44">
        <v>0.39536688876763904</v>
      </c>
      <c r="D496" s="44">
        <v>0.16</v>
      </c>
      <c r="E496" s="44" t="s">
        <v>1663</v>
      </c>
      <c r="F496" s="44" t="s">
        <v>16</v>
      </c>
      <c r="G496" s="44">
        <v>200</v>
      </c>
      <c r="H496" s="44">
        <v>1600</v>
      </c>
    </row>
    <row r="497" spans="1:8" ht="12.75" customHeight="1" x14ac:dyDescent="0.25">
      <c r="A497" s="43">
        <v>496</v>
      </c>
      <c r="B497" s="43">
        <v>511</v>
      </c>
      <c r="C497" s="44">
        <v>0.56834010399478563</v>
      </c>
      <c r="D497" s="44">
        <v>0.23</v>
      </c>
      <c r="E497" s="44" t="s">
        <v>1663</v>
      </c>
      <c r="F497" s="44" t="s">
        <v>16</v>
      </c>
      <c r="G497" s="44">
        <v>360</v>
      </c>
      <c r="H497" s="44">
        <v>2300</v>
      </c>
    </row>
    <row r="498" spans="1:8" ht="12.75" customHeight="1" x14ac:dyDescent="0.25">
      <c r="A498" s="43">
        <v>497</v>
      </c>
      <c r="B498" s="43">
        <v>512</v>
      </c>
      <c r="C498" s="44">
        <v>2.4710439301598833E-2</v>
      </c>
      <c r="D498" s="44">
        <v>0.01</v>
      </c>
      <c r="E498" s="44" t="s">
        <v>1663</v>
      </c>
      <c r="F498" s="44" t="s">
        <v>16</v>
      </c>
      <c r="G498" s="44">
        <v>40</v>
      </c>
      <c r="H498" s="44">
        <v>100</v>
      </c>
    </row>
    <row r="499" spans="1:8" ht="12.75" customHeight="1" x14ac:dyDescent="0.25">
      <c r="A499" s="43">
        <v>498</v>
      </c>
      <c r="B499" s="43">
        <v>513</v>
      </c>
      <c r="C499" s="44">
        <v>0.8401550911924982</v>
      </c>
      <c r="D499" s="44">
        <v>0.34</v>
      </c>
      <c r="E499" s="44" t="s">
        <v>1663</v>
      </c>
      <c r="F499" s="44" t="s">
        <v>16</v>
      </c>
      <c r="G499" s="44">
        <v>360</v>
      </c>
      <c r="H499" s="44">
        <v>3400</v>
      </c>
    </row>
    <row r="500" spans="1:8" ht="12.75" customHeight="1" x14ac:dyDescent="0.25">
      <c r="A500" s="43">
        <v>499</v>
      </c>
      <c r="B500" s="43">
        <v>514</v>
      </c>
      <c r="C500" s="44">
        <v>0.3212356945958873</v>
      </c>
      <c r="D500" s="44">
        <v>0.13</v>
      </c>
      <c r="E500" s="44" t="s">
        <v>1663</v>
      </c>
      <c r="F500" s="44" t="s">
        <v>16</v>
      </c>
      <c r="G500" s="44">
        <v>220</v>
      </c>
      <c r="H500" s="44">
        <v>1300</v>
      </c>
    </row>
    <row r="501" spans="1:8" ht="12.75" customHeight="1" x14ac:dyDescent="0.25">
      <c r="A501" s="43">
        <v>500</v>
      </c>
      <c r="B501" s="43">
        <v>515</v>
      </c>
      <c r="C501" s="44">
        <v>0.39536698137854998</v>
      </c>
      <c r="D501" s="44">
        <v>0.16</v>
      </c>
      <c r="E501" s="44" t="s">
        <v>1663</v>
      </c>
      <c r="F501" s="44" t="s">
        <v>16</v>
      </c>
      <c r="G501" s="44">
        <v>300</v>
      </c>
      <c r="H501" s="44">
        <v>1600</v>
      </c>
    </row>
    <row r="502" spans="1:8" ht="12.75" customHeight="1" x14ac:dyDescent="0.25">
      <c r="A502" s="43">
        <v>501</v>
      </c>
      <c r="B502" s="43">
        <v>516</v>
      </c>
      <c r="C502" s="44">
        <v>0.29652525524985651</v>
      </c>
      <c r="D502" s="44">
        <v>0.12</v>
      </c>
      <c r="E502" s="44" t="s">
        <v>1663</v>
      </c>
      <c r="F502" s="44" t="s">
        <v>16</v>
      </c>
      <c r="G502" s="44">
        <v>200</v>
      </c>
      <c r="H502" s="44">
        <v>1200</v>
      </c>
    </row>
    <row r="503" spans="1:8" ht="12.75" customHeight="1" x14ac:dyDescent="0.25">
      <c r="A503" s="43">
        <v>502</v>
      </c>
      <c r="B503" s="43">
        <v>517</v>
      </c>
      <c r="C503" s="44">
        <v>0.39536701073122998</v>
      </c>
      <c r="D503" s="44">
        <v>0.16</v>
      </c>
      <c r="E503" s="44" t="s">
        <v>1663</v>
      </c>
      <c r="F503" s="44" t="s">
        <v>16</v>
      </c>
      <c r="G503" s="44">
        <v>200</v>
      </c>
      <c r="H503" s="44">
        <v>1600</v>
      </c>
    </row>
    <row r="504" spans="1:8" ht="12.75" customHeight="1" x14ac:dyDescent="0.25">
      <c r="A504" s="43">
        <v>503</v>
      </c>
      <c r="B504" s="43">
        <v>518</v>
      </c>
      <c r="C504" s="44">
        <v>0.12355218340145946</v>
      </c>
      <c r="D504" s="44">
        <v>0.05</v>
      </c>
      <c r="E504" s="44" t="s">
        <v>1663</v>
      </c>
      <c r="F504" s="44" t="s">
        <v>16</v>
      </c>
      <c r="G504" s="44">
        <v>100</v>
      </c>
      <c r="H504" s="44">
        <v>500</v>
      </c>
    </row>
    <row r="505" spans="1:8" ht="12.75" customHeight="1" x14ac:dyDescent="0.25">
      <c r="A505" s="43">
        <v>504</v>
      </c>
      <c r="B505" s="43">
        <v>519</v>
      </c>
      <c r="C505" s="44">
        <v>7.4131303187788711E-2</v>
      </c>
      <c r="D505" s="44">
        <v>0.03</v>
      </c>
      <c r="E505" s="44" t="s">
        <v>1663</v>
      </c>
      <c r="F505" s="44" t="s">
        <v>16</v>
      </c>
      <c r="G505" s="44">
        <v>80</v>
      </c>
      <c r="H505" s="44">
        <v>300</v>
      </c>
    </row>
    <row r="506" spans="1:8" ht="12.75" customHeight="1" x14ac:dyDescent="0.25">
      <c r="A506" s="43">
        <v>505</v>
      </c>
      <c r="B506" s="43">
        <v>520</v>
      </c>
      <c r="C506" s="44">
        <v>7.4131332674871653E-2</v>
      </c>
      <c r="D506" s="44">
        <v>0.03</v>
      </c>
      <c r="E506" s="44" t="s">
        <v>1663</v>
      </c>
      <c r="F506" s="44" t="s">
        <v>16</v>
      </c>
      <c r="G506" s="44">
        <v>80</v>
      </c>
      <c r="H506" s="44">
        <v>300</v>
      </c>
    </row>
    <row r="507" spans="1:8" ht="12.75" customHeight="1" x14ac:dyDescent="0.25">
      <c r="A507" s="43">
        <v>506</v>
      </c>
      <c r="B507" s="43">
        <v>521</v>
      </c>
      <c r="C507" s="44">
        <v>3.0393838630292098</v>
      </c>
      <c r="D507" s="44">
        <v>1.23</v>
      </c>
      <c r="E507" s="44" t="s">
        <v>1663</v>
      </c>
      <c r="F507" s="44" t="s">
        <v>16</v>
      </c>
      <c r="G507" s="44">
        <v>1320</v>
      </c>
      <c r="H507" s="44">
        <v>12300</v>
      </c>
    </row>
    <row r="508" spans="1:8" ht="12.75" customHeight="1" x14ac:dyDescent="0.25">
      <c r="A508" s="43">
        <v>507</v>
      </c>
      <c r="B508" s="43">
        <v>522</v>
      </c>
      <c r="C508" s="44">
        <v>0.12355218178906741</v>
      </c>
      <c r="D508" s="44">
        <v>0.05</v>
      </c>
      <c r="E508" s="44" t="s">
        <v>1663</v>
      </c>
      <c r="F508" s="44" t="s">
        <v>16</v>
      </c>
      <c r="G508" s="44">
        <v>120</v>
      </c>
      <c r="H508" s="44">
        <v>500</v>
      </c>
    </row>
    <row r="509" spans="1:8" ht="12.75" customHeight="1" x14ac:dyDescent="0.25">
      <c r="A509" s="43">
        <v>508</v>
      </c>
      <c r="B509" s="43">
        <v>523</v>
      </c>
      <c r="C509" s="44">
        <v>0.12355221453813328</v>
      </c>
      <c r="D509" s="44">
        <v>0.05</v>
      </c>
      <c r="E509" s="44" t="s">
        <v>1663</v>
      </c>
      <c r="F509" s="44" t="s">
        <v>16</v>
      </c>
      <c r="G509" s="44">
        <v>100</v>
      </c>
      <c r="H509" s="44">
        <v>500</v>
      </c>
    </row>
    <row r="510" spans="1:8" ht="12.75" customHeight="1" x14ac:dyDescent="0.25">
      <c r="A510" s="43">
        <v>509</v>
      </c>
      <c r="B510" s="43">
        <v>524</v>
      </c>
      <c r="C510" s="44">
        <v>0.19768345971774476</v>
      </c>
      <c r="D510" s="44">
        <v>0.08</v>
      </c>
      <c r="E510" s="44" t="s">
        <v>1663</v>
      </c>
      <c r="F510" s="44" t="s">
        <v>16</v>
      </c>
      <c r="G510" s="44">
        <v>140</v>
      </c>
      <c r="H510" s="44">
        <v>800</v>
      </c>
    </row>
    <row r="511" spans="1:8" ht="12.75" customHeight="1" x14ac:dyDescent="0.25">
      <c r="A511" s="43">
        <v>510</v>
      </c>
      <c r="B511" s="43">
        <v>525</v>
      </c>
      <c r="C511" s="44">
        <v>2.4710439302484517E-2</v>
      </c>
      <c r="D511" s="44">
        <v>0.01</v>
      </c>
      <c r="E511" s="44" t="s">
        <v>1663</v>
      </c>
      <c r="F511" s="44" t="s">
        <v>16</v>
      </c>
      <c r="G511" s="44">
        <v>40</v>
      </c>
      <c r="H511" s="44">
        <v>100</v>
      </c>
    </row>
    <row r="512" spans="1:8" ht="12.75" customHeight="1" x14ac:dyDescent="0.25">
      <c r="A512" s="43">
        <v>511</v>
      </c>
      <c r="B512" s="43">
        <v>526</v>
      </c>
      <c r="C512" s="44">
        <v>0.98841761975373665</v>
      </c>
      <c r="D512" s="44">
        <v>0.4</v>
      </c>
      <c r="E512" s="44" t="s">
        <v>1663</v>
      </c>
      <c r="F512" s="44" t="s">
        <v>16</v>
      </c>
      <c r="G512" s="44">
        <v>400</v>
      </c>
      <c r="H512" s="44">
        <v>4000</v>
      </c>
    </row>
    <row r="513" spans="1:8" ht="12.75" customHeight="1" x14ac:dyDescent="0.25">
      <c r="A513" s="43">
        <v>512</v>
      </c>
      <c r="B513" s="43">
        <v>527</v>
      </c>
      <c r="C513" s="44">
        <v>7.4131317903615587E-2</v>
      </c>
      <c r="D513" s="44">
        <v>0.03</v>
      </c>
      <c r="E513" s="44" t="s">
        <v>1663</v>
      </c>
      <c r="F513" s="44" t="s">
        <v>16</v>
      </c>
      <c r="G513" s="44">
        <v>80</v>
      </c>
      <c r="H513" s="44">
        <v>300</v>
      </c>
    </row>
    <row r="514" spans="1:8" ht="12.75" customHeight="1" x14ac:dyDescent="0.25">
      <c r="A514" s="43">
        <v>513</v>
      </c>
      <c r="B514" s="43">
        <v>528</v>
      </c>
      <c r="C514" s="44">
        <v>0.12355221469379267</v>
      </c>
      <c r="D514" s="44">
        <v>0.05</v>
      </c>
      <c r="E514" s="44" t="s">
        <v>1662</v>
      </c>
      <c r="F514" s="44" t="s">
        <v>24</v>
      </c>
      <c r="G514" s="44">
        <v>100</v>
      </c>
      <c r="H514" s="44">
        <v>500</v>
      </c>
    </row>
    <row r="515" spans="1:8" ht="12.75" customHeight="1" x14ac:dyDescent="0.25">
      <c r="A515" s="43">
        <v>514</v>
      </c>
      <c r="B515" s="43">
        <v>529</v>
      </c>
      <c r="C515" s="44">
        <v>0.12355221294124075</v>
      </c>
      <c r="D515" s="44">
        <v>0.05</v>
      </c>
      <c r="E515" s="44" t="s">
        <v>1663</v>
      </c>
      <c r="F515" s="44" t="s">
        <v>16</v>
      </c>
      <c r="G515" s="44">
        <v>120</v>
      </c>
      <c r="H515" s="44">
        <v>500</v>
      </c>
    </row>
    <row r="516" spans="1:8" ht="12.75" customHeight="1" x14ac:dyDescent="0.25">
      <c r="A516" s="43">
        <v>515</v>
      </c>
      <c r="B516" s="43">
        <v>530</v>
      </c>
      <c r="C516" s="44">
        <v>0.44478792556306007</v>
      </c>
      <c r="D516" s="44">
        <v>0.18</v>
      </c>
      <c r="E516" s="44" t="s">
        <v>1663</v>
      </c>
      <c r="F516" s="44" t="s">
        <v>16</v>
      </c>
      <c r="G516" s="44">
        <v>200</v>
      </c>
      <c r="H516" s="44">
        <v>1800</v>
      </c>
    </row>
    <row r="517" spans="1:8" ht="12.75" customHeight="1" x14ac:dyDescent="0.25">
      <c r="A517" s="43">
        <v>516</v>
      </c>
      <c r="B517" s="43">
        <v>531</v>
      </c>
      <c r="C517" s="44">
        <v>9.8841757225880456E-2</v>
      </c>
      <c r="D517" s="44">
        <v>0.04</v>
      </c>
      <c r="E517" s="44" t="s">
        <v>1662</v>
      </c>
      <c r="F517" s="44" t="s">
        <v>24</v>
      </c>
      <c r="G517" s="44">
        <v>80</v>
      </c>
      <c r="H517" s="44">
        <v>400</v>
      </c>
    </row>
    <row r="518" spans="1:8" ht="12.75" customHeight="1" x14ac:dyDescent="0.25">
      <c r="A518" s="43">
        <v>517</v>
      </c>
      <c r="B518" s="43">
        <v>532</v>
      </c>
      <c r="C518" s="44">
        <v>9.884175374491154E-2</v>
      </c>
      <c r="D518" s="44">
        <v>0.04</v>
      </c>
      <c r="E518" s="44" t="s">
        <v>1662</v>
      </c>
      <c r="F518" s="44" t="s">
        <v>24</v>
      </c>
      <c r="G518" s="44">
        <v>100</v>
      </c>
      <c r="H518" s="44">
        <v>400</v>
      </c>
    </row>
    <row r="519" spans="1:8" ht="12.75" customHeight="1" x14ac:dyDescent="0.25">
      <c r="A519" s="43">
        <v>518</v>
      </c>
      <c r="B519" s="43">
        <v>533</v>
      </c>
      <c r="C519" s="44">
        <v>4.9420878612644992E-2</v>
      </c>
      <c r="D519" s="44">
        <v>0.02</v>
      </c>
      <c r="E519" s="44" t="s">
        <v>1663</v>
      </c>
      <c r="F519" s="44" t="s">
        <v>16</v>
      </c>
      <c r="G519" s="44">
        <v>60</v>
      </c>
      <c r="H519" s="44">
        <v>200</v>
      </c>
    </row>
    <row r="520" spans="1:8" ht="12.75" customHeight="1" x14ac:dyDescent="0.25">
      <c r="A520" s="43">
        <v>519</v>
      </c>
      <c r="B520" s="43">
        <v>534</v>
      </c>
      <c r="C520" s="44">
        <v>2.4710439307429603E-2</v>
      </c>
      <c r="D520" s="44">
        <v>0.01</v>
      </c>
      <c r="E520" s="44" t="s">
        <v>1662</v>
      </c>
      <c r="F520" s="44" t="s">
        <v>24</v>
      </c>
      <c r="G520" s="44">
        <v>40</v>
      </c>
      <c r="H520" s="44">
        <v>100</v>
      </c>
    </row>
    <row r="521" spans="1:8" ht="12.75" customHeight="1" x14ac:dyDescent="0.25">
      <c r="A521" s="43">
        <v>520</v>
      </c>
      <c r="B521" s="43">
        <v>535</v>
      </c>
      <c r="C521" s="44">
        <v>2.4710439306543916E-2</v>
      </c>
      <c r="D521" s="44">
        <v>0.01</v>
      </c>
      <c r="E521" s="44" t="s">
        <v>1663</v>
      </c>
      <c r="F521" s="44" t="s">
        <v>16</v>
      </c>
      <c r="G521" s="44">
        <v>40</v>
      </c>
      <c r="H521" s="44">
        <v>100</v>
      </c>
    </row>
    <row r="522" spans="1:8" ht="12.75" customHeight="1" x14ac:dyDescent="0.25">
      <c r="A522" s="43">
        <v>521</v>
      </c>
      <c r="B522" s="43">
        <v>536</v>
      </c>
      <c r="C522" s="44">
        <v>1.0378387620919016</v>
      </c>
      <c r="D522" s="44">
        <v>0.42</v>
      </c>
      <c r="E522" s="44" t="s">
        <v>1663</v>
      </c>
      <c r="F522" s="44" t="s">
        <v>16</v>
      </c>
      <c r="G522" s="44">
        <v>540</v>
      </c>
      <c r="H522" s="44">
        <v>4200</v>
      </c>
    </row>
    <row r="523" spans="1:8" ht="12.75" customHeight="1" x14ac:dyDescent="0.25">
      <c r="A523" s="43">
        <v>522</v>
      </c>
      <c r="B523" s="43">
        <v>538</v>
      </c>
      <c r="C523" s="44">
        <v>2.4710439306101072E-2</v>
      </c>
      <c r="D523" s="44">
        <v>0.01</v>
      </c>
      <c r="E523" s="44" t="s">
        <v>1663</v>
      </c>
      <c r="F523" s="44" t="s">
        <v>16</v>
      </c>
      <c r="G523" s="44">
        <v>40</v>
      </c>
      <c r="H523" s="44">
        <v>100</v>
      </c>
    </row>
    <row r="524" spans="1:8" ht="12.75" customHeight="1" x14ac:dyDescent="0.25">
      <c r="A524" s="43">
        <v>523</v>
      </c>
      <c r="B524" s="43">
        <v>539</v>
      </c>
      <c r="C524" s="44">
        <v>7.4131303220411518E-2</v>
      </c>
      <c r="D524" s="44">
        <v>0.03</v>
      </c>
      <c r="E524" s="44" t="s">
        <v>1662</v>
      </c>
      <c r="F524" s="44" t="s">
        <v>24</v>
      </c>
      <c r="G524" s="44">
        <v>80</v>
      </c>
      <c r="H524" s="44">
        <v>300</v>
      </c>
    </row>
    <row r="525" spans="1:8" ht="12.75" customHeight="1" x14ac:dyDescent="0.25">
      <c r="A525" s="43">
        <v>524</v>
      </c>
      <c r="B525" s="43">
        <v>540</v>
      </c>
      <c r="C525" s="44">
        <v>7.4131317914096204E-2</v>
      </c>
      <c r="D525" s="44">
        <v>0.03</v>
      </c>
      <c r="E525" s="44" t="s">
        <v>1663</v>
      </c>
      <c r="F525" s="44" t="s">
        <v>16</v>
      </c>
      <c r="G525" s="44">
        <v>80</v>
      </c>
      <c r="H525" s="44">
        <v>300</v>
      </c>
    </row>
    <row r="526" spans="1:8" ht="12.75" customHeight="1" x14ac:dyDescent="0.25">
      <c r="A526" s="43">
        <v>525</v>
      </c>
      <c r="B526" s="43">
        <v>541</v>
      </c>
      <c r="C526" s="44">
        <v>2.3390498817976311</v>
      </c>
      <c r="D526" s="44">
        <v>1.4</v>
      </c>
      <c r="E526" s="44" t="s">
        <v>1663</v>
      </c>
      <c r="F526" s="44" t="s">
        <v>16</v>
      </c>
      <c r="G526" s="44">
        <v>754.00552474580309</v>
      </c>
      <c r="H526" s="44">
        <v>9465.8985000941902</v>
      </c>
    </row>
    <row r="527" spans="1:8" ht="12.75" customHeight="1" x14ac:dyDescent="0.25">
      <c r="A527" s="43">
        <v>526</v>
      </c>
      <c r="B527" s="43">
        <v>542</v>
      </c>
      <c r="C527" s="44">
        <v>0.32123524399054043</v>
      </c>
      <c r="D527" s="44">
        <v>0.13</v>
      </c>
      <c r="E527" s="44" t="s">
        <v>1662</v>
      </c>
      <c r="F527" s="44" t="s">
        <v>24</v>
      </c>
      <c r="G527" s="44">
        <v>180</v>
      </c>
      <c r="H527" s="44">
        <v>1300</v>
      </c>
    </row>
    <row r="528" spans="1:8" ht="12.75" customHeight="1" x14ac:dyDescent="0.25">
      <c r="A528" s="43">
        <v>527</v>
      </c>
      <c r="B528" s="43">
        <v>543</v>
      </c>
      <c r="C528" s="44">
        <v>0.2718148963239278</v>
      </c>
      <c r="D528" s="44">
        <v>0.11</v>
      </c>
      <c r="E528" s="44" t="s">
        <v>1663</v>
      </c>
      <c r="F528" s="44" t="s">
        <v>16</v>
      </c>
      <c r="G528" s="44">
        <v>200</v>
      </c>
      <c r="H528" s="44">
        <v>1100</v>
      </c>
    </row>
    <row r="529" spans="1:8" ht="12.75" customHeight="1" x14ac:dyDescent="0.25">
      <c r="A529" s="43">
        <v>528</v>
      </c>
      <c r="B529" s="43">
        <v>545</v>
      </c>
      <c r="C529" s="44">
        <v>0.12355220963969714</v>
      </c>
      <c r="D529" s="44">
        <v>0.05</v>
      </c>
      <c r="E529" s="44" t="s">
        <v>1663</v>
      </c>
      <c r="F529" s="44" t="s">
        <v>16</v>
      </c>
      <c r="G529" s="44">
        <v>100</v>
      </c>
      <c r="H529" s="44">
        <v>500</v>
      </c>
    </row>
    <row r="530" spans="1:8" ht="12.75" customHeight="1" x14ac:dyDescent="0.25">
      <c r="A530" s="43">
        <v>529</v>
      </c>
      <c r="B530" s="43">
        <v>546</v>
      </c>
      <c r="C530" s="44">
        <v>0.86486542212438966</v>
      </c>
      <c r="D530" s="44">
        <v>0.35</v>
      </c>
      <c r="E530" s="44" t="s">
        <v>1663</v>
      </c>
      <c r="F530" s="44" t="s">
        <v>16</v>
      </c>
      <c r="G530" s="44">
        <v>320</v>
      </c>
      <c r="H530" s="44">
        <v>3500</v>
      </c>
    </row>
    <row r="531" spans="1:8" ht="12.75" customHeight="1" x14ac:dyDescent="0.25">
      <c r="A531" s="43">
        <v>530</v>
      </c>
      <c r="B531" s="43">
        <v>547</v>
      </c>
      <c r="C531" s="44">
        <v>0.22239381713793274</v>
      </c>
      <c r="D531" s="44">
        <v>0.09</v>
      </c>
      <c r="E531" s="44" t="s">
        <v>1662</v>
      </c>
      <c r="F531" s="44" t="s">
        <v>24</v>
      </c>
      <c r="G531" s="44">
        <v>140</v>
      </c>
      <c r="H531" s="44">
        <v>900</v>
      </c>
    </row>
    <row r="532" spans="1:8" ht="12.75" customHeight="1" x14ac:dyDescent="0.25">
      <c r="A532" s="43">
        <v>531</v>
      </c>
      <c r="B532" s="43">
        <v>548</v>
      </c>
      <c r="C532" s="44">
        <v>2.4710439308462902E-2</v>
      </c>
      <c r="D532" s="44">
        <v>0.01</v>
      </c>
      <c r="E532" s="44" t="s">
        <v>1663</v>
      </c>
      <c r="F532" s="44" t="s">
        <v>16</v>
      </c>
      <c r="G532" s="44">
        <v>40</v>
      </c>
      <c r="H532" s="44">
        <v>100</v>
      </c>
    </row>
    <row r="533" spans="1:8" ht="12.75" customHeight="1" x14ac:dyDescent="0.25">
      <c r="A533" s="43">
        <v>532</v>
      </c>
      <c r="B533" s="43">
        <v>549</v>
      </c>
      <c r="C533" s="44">
        <v>0.17297303103943742</v>
      </c>
      <c r="D533" s="44">
        <v>7.0000000000000007E-2</v>
      </c>
      <c r="E533" s="44" t="s">
        <v>1662</v>
      </c>
      <c r="F533" s="44" t="s">
        <v>24</v>
      </c>
      <c r="G533" s="44">
        <v>120</v>
      </c>
      <c r="H533" s="44">
        <v>700</v>
      </c>
    </row>
    <row r="534" spans="1:8" ht="12.75" customHeight="1" x14ac:dyDescent="0.25">
      <c r="A534" s="43">
        <v>533</v>
      </c>
      <c r="B534" s="43">
        <v>550</v>
      </c>
      <c r="C534" s="44">
        <v>0.54362964232621047</v>
      </c>
      <c r="D534" s="44">
        <v>0.22</v>
      </c>
      <c r="E534" s="44" t="s">
        <v>1663</v>
      </c>
      <c r="F534" s="44" t="s">
        <v>16</v>
      </c>
      <c r="G534" s="44">
        <v>340</v>
      </c>
      <c r="H534" s="44">
        <v>2200</v>
      </c>
    </row>
    <row r="535" spans="1:8" ht="12.75" customHeight="1" x14ac:dyDescent="0.25">
      <c r="A535" s="43">
        <v>534</v>
      </c>
      <c r="B535" s="43">
        <v>551</v>
      </c>
      <c r="C535" s="44">
        <v>9.4640990601040045</v>
      </c>
      <c r="D535" s="44">
        <v>3.83</v>
      </c>
      <c r="E535" s="44" t="s">
        <v>1663</v>
      </c>
      <c r="F535" s="44" t="s">
        <v>16</v>
      </c>
      <c r="G535" s="44">
        <v>2160</v>
      </c>
      <c r="H535" s="44">
        <v>38300</v>
      </c>
    </row>
    <row r="536" spans="1:8" ht="12.75" customHeight="1" x14ac:dyDescent="0.25">
      <c r="A536" s="43">
        <v>535</v>
      </c>
      <c r="B536" s="43">
        <v>552</v>
      </c>
      <c r="C536" s="44">
        <v>9.884181947642165E-2</v>
      </c>
      <c r="D536" s="44">
        <v>0.04</v>
      </c>
      <c r="E536" s="44" t="s">
        <v>1663</v>
      </c>
      <c r="F536" s="44" t="s">
        <v>16</v>
      </c>
      <c r="G536" s="44">
        <v>100</v>
      </c>
      <c r="H536" s="44">
        <v>400</v>
      </c>
    </row>
    <row r="537" spans="1:8" ht="12.75" customHeight="1" x14ac:dyDescent="0.25">
      <c r="A537" s="43">
        <v>536</v>
      </c>
      <c r="B537" s="43">
        <v>553</v>
      </c>
      <c r="C537" s="44">
        <v>2.471043930277975E-2</v>
      </c>
      <c r="D537" s="44">
        <v>0.01</v>
      </c>
      <c r="E537" s="44" t="s">
        <v>1663</v>
      </c>
      <c r="F537" s="44" t="s">
        <v>16</v>
      </c>
      <c r="G537" s="44">
        <v>40</v>
      </c>
      <c r="H537" s="44">
        <v>100</v>
      </c>
    </row>
    <row r="538" spans="1:8" ht="12.75" customHeight="1" x14ac:dyDescent="0.25">
      <c r="A538" s="43">
        <v>537</v>
      </c>
      <c r="B538" s="43">
        <v>554</v>
      </c>
      <c r="C538" s="44">
        <v>0.3706565454556971</v>
      </c>
      <c r="D538" s="44">
        <v>0.15</v>
      </c>
      <c r="E538" s="44" t="s">
        <v>1663</v>
      </c>
      <c r="F538" s="44" t="s">
        <v>16</v>
      </c>
      <c r="G538" s="44">
        <v>200</v>
      </c>
      <c r="H538" s="44">
        <v>1500</v>
      </c>
    </row>
    <row r="539" spans="1:8" ht="12.75" customHeight="1" x14ac:dyDescent="0.25">
      <c r="A539" s="43">
        <v>538</v>
      </c>
      <c r="B539" s="43">
        <v>555</v>
      </c>
      <c r="C539" s="44">
        <v>0.42007746476902652</v>
      </c>
      <c r="D539" s="44">
        <v>0.17</v>
      </c>
      <c r="E539" s="44" t="s">
        <v>1663</v>
      </c>
      <c r="F539" s="44" t="s">
        <v>16</v>
      </c>
      <c r="G539" s="44">
        <v>220</v>
      </c>
      <c r="H539" s="44">
        <v>1700</v>
      </c>
    </row>
    <row r="540" spans="1:8" ht="12.75" customHeight="1" x14ac:dyDescent="0.25">
      <c r="A540" s="43">
        <v>539</v>
      </c>
      <c r="B540" s="43">
        <v>556</v>
      </c>
      <c r="C540" s="44">
        <v>2.4710439306174881E-2</v>
      </c>
      <c r="D540" s="44">
        <v>0.01</v>
      </c>
      <c r="E540" s="44" t="s">
        <v>1663</v>
      </c>
      <c r="F540" s="44" t="s">
        <v>16</v>
      </c>
      <c r="G540" s="44">
        <v>40</v>
      </c>
      <c r="H540" s="44">
        <v>100</v>
      </c>
    </row>
    <row r="541" spans="1:8" ht="12.75" customHeight="1" x14ac:dyDescent="0.25">
      <c r="A541" s="43">
        <v>540</v>
      </c>
      <c r="B541" s="43">
        <v>557</v>
      </c>
      <c r="C541" s="44">
        <v>4.9420878600983459E-2</v>
      </c>
      <c r="D541" s="44">
        <v>0.02</v>
      </c>
      <c r="E541" s="44" t="s">
        <v>1663</v>
      </c>
      <c r="F541" s="44" t="s">
        <v>16</v>
      </c>
      <c r="G541" s="44">
        <v>60</v>
      </c>
      <c r="H541" s="44">
        <v>200</v>
      </c>
    </row>
    <row r="542" spans="1:8" ht="12.75" customHeight="1" x14ac:dyDescent="0.25">
      <c r="A542" s="43">
        <v>541</v>
      </c>
      <c r="B542" s="43">
        <v>558</v>
      </c>
      <c r="C542" s="44">
        <v>7.4131303197678883E-2</v>
      </c>
      <c r="D542" s="44">
        <v>0.03</v>
      </c>
      <c r="E542" s="44" t="s">
        <v>1663</v>
      </c>
      <c r="F542" s="44" t="s">
        <v>16</v>
      </c>
      <c r="G542" s="44">
        <v>80</v>
      </c>
      <c r="H542" s="44">
        <v>300</v>
      </c>
    </row>
    <row r="543" spans="1:8" ht="12.75" customHeight="1" x14ac:dyDescent="0.25">
      <c r="A543" s="43">
        <v>542</v>
      </c>
      <c r="B543" s="43">
        <v>560</v>
      </c>
      <c r="C543" s="44">
        <v>7.4131303167565554E-2</v>
      </c>
      <c r="D543" s="44">
        <v>0.03</v>
      </c>
      <c r="E543" s="44" t="s">
        <v>1663</v>
      </c>
      <c r="F543" s="44" t="s">
        <v>16</v>
      </c>
      <c r="G543" s="44">
        <v>80</v>
      </c>
      <c r="H543" s="44">
        <v>300</v>
      </c>
    </row>
    <row r="544" spans="1:8" ht="12.75" customHeight="1" x14ac:dyDescent="0.25">
      <c r="A544" s="43">
        <v>543</v>
      </c>
      <c r="B544" s="43">
        <v>561</v>
      </c>
      <c r="C544" s="44">
        <v>21.646345360036136</v>
      </c>
      <c r="D544" s="44">
        <v>8.76</v>
      </c>
      <c r="E544" s="44" t="s">
        <v>1663</v>
      </c>
      <c r="F544" s="44" t="s">
        <v>16</v>
      </c>
      <c r="G544" s="44">
        <v>4080</v>
      </c>
      <c r="H544" s="44">
        <v>87600</v>
      </c>
    </row>
    <row r="545" spans="1:8" ht="12.75" customHeight="1" x14ac:dyDescent="0.25">
      <c r="A545" s="43">
        <v>544</v>
      </c>
      <c r="B545" s="43">
        <v>563</v>
      </c>
      <c r="C545" s="44">
        <v>3.1382259329477016</v>
      </c>
      <c r="D545" s="44">
        <v>1.27</v>
      </c>
      <c r="E545" s="44" t="s">
        <v>1663</v>
      </c>
      <c r="F545" s="44" t="s">
        <v>16</v>
      </c>
      <c r="G545" s="44">
        <v>920</v>
      </c>
      <c r="H545" s="44">
        <v>12700</v>
      </c>
    </row>
    <row r="546" spans="1:8" ht="12.75" customHeight="1" x14ac:dyDescent="0.25">
      <c r="A546" s="43">
        <v>545</v>
      </c>
      <c r="B546" s="43">
        <v>564</v>
      </c>
      <c r="C546" s="44">
        <v>27.873376095493235</v>
      </c>
      <c r="D546" s="44">
        <v>11.28</v>
      </c>
      <c r="E546" s="44" t="s">
        <v>1663</v>
      </c>
      <c r="F546" s="44" t="s">
        <v>16</v>
      </c>
      <c r="G546" s="44">
        <v>4280</v>
      </c>
      <c r="H546" s="44">
        <v>112800</v>
      </c>
    </row>
    <row r="547" spans="1:8" ht="12.75" customHeight="1" x14ac:dyDescent="0.25">
      <c r="A547" s="43">
        <v>546</v>
      </c>
      <c r="B547" s="43">
        <v>565</v>
      </c>
      <c r="C547" s="44">
        <v>0.56834000803133045</v>
      </c>
      <c r="D547" s="44">
        <v>0.23</v>
      </c>
      <c r="E547" s="44" t="s">
        <v>1662</v>
      </c>
      <c r="F547" s="44" t="s">
        <v>24</v>
      </c>
      <c r="G547" s="44">
        <v>280</v>
      </c>
      <c r="H547" s="44">
        <v>2300</v>
      </c>
    </row>
    <row r="548" spans="1:8" ht="12.75" customHeight="1" x14ac:dyDescent="0.25">
      <c r="A548" s="43">
        <v>547</v>
      </c>
      <c r="B548" s="43">
        <v>566</v>
      </c>
      <c r="C548" s="44">
        <v>1.0872593031189821</v>
      </c>
      <c r="D548" s="44">
        <v>0.44</v>
      </c>
      <c r="E548" s="44" t="s">
        <v>1663</v>
      </c>
      <c r="F548" s="44" t="s">
        <v>16</v>
      </c>
      <c r="G548" s="44">
        <v>440</v>
      </c>
      <c r="H548" s="44">
        <v>4400</v>
      </c>
    </row>
    <row r="549" spans="1:8" ht="12.75" customHeight="1" x14ac:dyDescent="0.25">
      <c r="A549" s="43">
        <v>548</v>
      </c>
      <c r="B549" s="43">
        <v>568</v>
      </c>
      <c r="C549" s="44">
        <v>0.14826263582361637</v>
      </c>
      <c r="D549" s="44">
        <v>0.06</v>
      </c>
      <c r="E549" s="44" t="s">
        <v>1663</v>
      </c>
      <c r="F549" s="44" t="s">
        <v>16</v>
      </c>
      <c r="G549" s="44">
        <v>100</v>
      </c>
      <c r="H549" s="44">
        <v>600</v>
      </c>
    </row>
    <row r="550" spans="1:8" ht="12.75" customHeight="1" x14ac:dyDescent="0.25">
      <c r="A550" s="43">
        <v>549</v>
      </c>
      <c r="B550" s="43">
        <v>569</v>
      </c>
      <c r="C550" s="44">
        <v>9.8841757212447534E-2</v>
      </c>
      <c r="D550" s="44">
        <v>0.04</v>
      </c>
      <c r="E550" s="44" t="s">
        <v>1663</v>
      </c>
      <c r="F550" s="44" t="s">
        <v>16</v>
      </c>
      <c r="G550" s="44">
        <v>80</v>
      </c>
      <c r="H550" s="44">
        <v>400</v>
      </c>
    </row>
    <row r="551" spans="1:8" ht="12.75" customHeight="1" x14ac:dyDescent="0.25">
      <c r="A551" s="43">
        <v>550</v>
      </c>
      <c r="B551" s="43">
        <v>570</v>
      </c>
      <c r="C551" s="44">
        <v>7.4131334295677739E-2</v>
      </c>
      <c r="D551" s="44">
        <v>0.03</v>
      </c>
      <c r="E551" s="44" t="s">
        <v>1663</v>
      </c>
      <c r="F551" s="44" t="s">
        <v>16</v>
      </c>
      <c r="G551" s="44">
        <v>80</v>
      </c>
      <c r="H551" s="44">
        <v>300</v>
      </c>
    </row>
    <row r="552" spans="1:8" ht="12.75" customHeight="1" x14ac:dyDescent="0.25">
      <c r="A552" s="43">
        <v>551</v>
      </c>
      <c r="B552" s="43">
        <v>571</v>
      </c>
      <c r="C552" s="44">
        <v>2.4710439300491729E-2</v>
      </c>
      <c r="D552" s="44">
        <v>0.01</v>
      </c>
      <c r="E552" s="44" t="s">
        <v>1663</v>
      </c>
      <c r="F552" s="44" t="s">
        <v>16</v>
      </c>
      <c r="G552" s="44">
        <v>40</v>
      </c>
      <c r="H552" s="44">
        <v>100</v>
      </c>
    </row>
    <row r="553" spans="1:8" ht="12.75" customHeight="1" x14ac:dyDescent="0.25">
      <c r="A553" s="43">
        <v>552</v>
      </c>
      <c r="B553" s="43">
        <v>572</v>
      </c>
      <c r="C553" s="44">
        <v>2.4710439304255892E-2</v>
      </c>
      <c r="D553" s="44">
        <v>0.01</v>
      </c>
      <c r="E553" s="44" t="s">
        <v>1663</v>
      </c>
      <c r="F553" s="44" t="s">
        <v>16</v>
      </c>
      <c r="G553" s="44">
        <v>40</v>
      </c>
      <c r="H553" s="44">
        <v>100</v>
      </c>
    </row>
    <row r="554" spans="1:8" ht="12.75" customHeight="1" x14ac:dyDescent="0.25">
      <c r="A554" s="43">
        <v>553</v>
      </c>
      <c r="B554" s="43">
        <v>573</v>
      </c>
      <c r="C554" s="44">
        <v>0.19768351444415871</v>
      </c>
      <c r="D554" s="44">
        <v>0.08</v>
      </c>
      <c r="E554" s="44" t="s">
        <v>1663</v>
      </c>
      <c r="F554" s="44" t="s">
        <v>16</v>
      </c>
      <c r="G554" s="44">
        <v>180</v>
      </c>
      <c r="H554" s="44">
        <v>800</v>
      </c>
    </row>
    <row r="555" spans="1:8" ht="12.75" customHeight="1" x14ac:dyDescent="0.25">
      <c r="A555" s="43">
        <v>554</v>
      </c>
      <c r="B555" s="43">
        <v>574</v>
      </c>
      <c r="C555" s="44">
        <v>0.88957583041102273</v>
      </c>
      <c r="D555" s="44">
        <v>0.36</v>
      </c>
      <c r="E555" s="44" t="s">
        <v>1663</v>
      </c>
      <c r="F555" s="44" t="s">
        <v>16</v>
      </c>
      <c r="G555" s="44">
        <v>360</v>
      </c>
      <c r="H555" s="44">
        <v>3600</v>
      </c>
    </row>
    <row r="556" spans="1:8" ht="12.75" customHeight="1" x14ac:dyDescent="0.25">
      <c r="A556" s="43">
        <v>555</v>
      </c>
      <c r="B556" s="43">
        <v>575</v>
      </c>
      <c r="C556" s="44">
        <v>2.4710439310603311E-2</v>
      </c>
      <c r="D556" s="44">
        <v>0.01</v>
      </c>
      <c r="E556" s="44" t="s">
        <v>1663</v>
      </c>
      <c r="F556" s="44" t="s">
        <v>16</v>
      </c>
      <c r="G556" s="44">
        <v>40</v>
      </c>
      <c r="H556" s="44">
        <v>100</v>
      </c>
    </row>
    <row r="557" spans="1:8" ht="12.75" customHeight="1" x14ac:dyDescent="0.25">
      <c r="A557" s="43">
        <v>556</v>
      </c>
      <c r="B557" s="43">
        <v>576</v>
      </c>
      <c r="C557" s="44">
        <v>0.19768356358115355</v>
      </c>
      <c r="D557" s="44">
        <v>0.08</v>
      </c>
      <c r="E557" s="44" t="s">
        <v>1663</v>
      </c>
      <c r="F557" s="44" t="s">
        <v>16</v>
      </c>
      <c r="G557" s="44">
        <v>120</v>
      </c>
      <c r="H557" s="44">
        <v>800</v>
      </c>
    </row>
    <row r="558" spans="1:8" ht="12.75" customHeight="1" x14ac:dyDescent="0.25">
      <c r="A558" s="43">
        <v>557</v>
      </c>
      <c r="B558" s="43">
        <v>577</v>
      </c>
      <c r="C558" s="44">
        <v>2.4710439301598833E-2</v>
      </c>
      <c r="D558" s="44">
        <v>0.01</v>
      </c>
      <c r="E558" s="44" t="s">
        <v>1663</v>
      </c>
      <c r="F558" s="44" t="s">
        <v>16</v>
      </c>
      <c r="G558" s="44">
        <v>40</v>
      </c>
      <c r="H558" s="44">
        <v>100</v>
      </c>
    </row>
    <row r="559" spans="1:8" ht="12.75" customHeight="1" x14ac:dyDescent="0.25">
      <c r="A559" s="43">
        <v>558</v>
      </c>
      <c r="B559" s="43">
        <v>578</v>
      </c>
      <c r="C559" s="44">
        <v>0.12355221291400588</v>
      </c>
      <c r="D559" s="44">
        <v>0.05</v>
      </c>
      <c r="E559" s="44" t="s">
        <v>1663</v>
      </c>
      <c r="F559" s="44" t="s">
        <v>16</v>
      </c>
      <c r="G559" s="44">
        <v>120</v>
      </c>
      <c r="H559" s="44">
        <v>500</v>
      </c>
    </row>
    <row r="560" spans="1:8" ht="12.75" customHeight="1" x14ac:dyDescent="0.25">
      <c r="A560" s="43">
        <v>559</v>
      </c>
      <c r="B560" s="43">
        <v>580</v>
      </c>
      <c r="C560" s="44">
        <v>0.14826263582487109</v>
      </c>
      <c r="D560" s="44">
        <v>0.06</v>
      </c>
      <c r="E560" s="44" t="s">
        <v>1663</v>
      </c>
      <c r="F560" s="44" t="s">
        <v>16</v>
      </c>
      <c r="G560" s="44">
        <v>120</v>
      </c>
      <c r="H560" s="44">
        <v>600</v>
      </c>
    </row>
    <row r="561" spans="1:8" ht="12.75" customHeight="1" x14ac:dyDescent="0.25">
      <c r="A561" s="43">
        <v>560</v>
      </c>
      <c r="B561" s="43">
        <v>581</v>
      </c>
      <c r="C561" s="44">
        <v>0.44478784879080496</v>
      </c>
      <c r="D561" s="44">
        <v>0.18</v>
      </c>
      <c r="E561" s="44" t="s">
        <v>1663</v>
      </c>
      <c r="F561" s="44" t="s">
        <v>16</v>
      </c>
      <c r="G561" s="44">
        <v>240</v>
      </c>
      <c r="H561" s="44">
        <v>1800</v>
      </c>
    </row>
    <row r="562" spans="1:8" ht="12.75" customHeight="1" x14ac:dyDescent="0.25">
      <c r="A562" s="43">
        <v>561</v>
      </c>
      <c r="B562" s="43">
        <v>582</v>
      </c>
      <c r="C562" s="44">
        <v>0.14826263582797097</v>
      </c>
      <c r="D562" s="44">
        <v>0.06</v>
      </c>
      <c r="E562" s="44" t="s">
        <v>1663</v>
      </c>
      <c r="F562" s="44" t="s">
        <v>16</v>
      </c>
      <c r="G562" s="44">
        <v>140</v>
      </c>
      <c r="H562" s="44">
        <v>600</v>
      </c>
    </row>
    <row r="563" spans="1:8" ht="12.75" customHeight="1" x14ac:dyDescent="0.25">
      <c r="A563" s="43">
        <v>562</v>
      </c>
      <c r="B563" s="43">
        <v>583</v>
      </c>
      <c r="C563" s="44">
        <v>4.94208786055595E-2</v>
      </c>
      <c r="D563" s="44">
        <v>0.02</v>
      </c>
      <c r="E563" s="44" t="s">
        <v>1663</v>
      </c>
      <c r="F563" s="44" t="s">
        <v>16</v>
      </c>
      <c r="G563" s="44">
        <v>60</v>
      </c>
      <c r="H563" s="44">
        <v>200</v>
      </c>
    </row>
    <row r="564" spans="1:8" ht="12.75" customHeight="1" x14ac:dyDescent="0.25">
      <c r="A564" s="43">
        <v>563</v>
      </c>
      <c r="B564" s="43">
        <v>584</v>
      </c>
      <c r="C564" s="44">
        <v>1.0131279432357507</v>
      </c>
      <c r="D564" s="44">
        <v>0.41</v>
      </c>
      <c r="E564" s="44" t="s">
        <v>1663</v>
      </c>
      <c r="F564" s="44" t="s">
        <v>16</v>
      </c>
      <c r="G564" s="44">
        <v>520</v>
      </c>
      <c r="H564" s="44">
        <v>4100</v>
      </c>
    </row>
    <row r="565" spans="1:8" ht="12.75" customHeight="1" x14ac:dyDescent="0.25">
      <c r="A565" s="43">
        <v>564</v>
      </c>
      <c r="B565" s="43">
        <v>585</v>
      </c>
      <c r="C565" s="44">
        <v>0.49420879908463217</v>
      </c>
      <c r="D565" s="44">
        <v>0.2</v>
      </c>
      <c r="E565" s="44" t="s">
        <v>1663</v>
      </c>
      <c r="F565" s="44" t="s">
        <v>16</v>
      </c>
      <c r="G565" s="44">
        <v>240</v>
      </c>
      <c r="H565" s="44">
        <v>2000</v>
      </c>
    </row>
    <row r="566" spans="1:8" ht="12.75" customHeight="1" x14ac:dyDescent="0.25">
      <c r="A566" s="43">
        <v>565</v>
      </c>
      <c r="B566" s="43">
        <v>586</v>
      </c>
      <c r="C566" s="44">
        <v>2.4710439305658229E-2</v>
      </c>
      <c r="D566" s="44">
        <v>0.01</v>
      </c>
      <c r="E566" s="44" t="s">
        <v>1663</v>
      </c>
      <c r="F566" s="44" t="s">
        <v>16</v>
      </c>
      <c r="G566" s="44">
        <v>40</v>
      </c>
      <c r="H566" s="44">
        <v>100</v>
      </c>
    </row>
    <row r="567" spans="1:8" ht="12.75" customHeight="1" x14ac:dyDescent="0.25">
      <c r="A567" s="43">
        <v>566</v>
      </c>
      <c r="B567" s="43">
        <v>587</v>
      </c>
      <c r="C567" s="44">
        <v>0.34594613661573137</v>
      </c>
      <c r="D567" s="44">
        <v>0.14000000000000001</v>
      </c>
      <c r="E567" s="44" t="s">
        <v>1663</v>
      </c>
      <c r="F567" s="44" t="s">
        <v>16</v>
      </c>
      <c r="G567" s="44">
        <v>200</v>
      </c>
      <c r="H567" s="44">
        <v>1400</v>
      </c>
    </row>
    <row r="568" spans="1:8" ht="12.75" customHeight="1" x14ac:dyDescent="0.25">
      <c r="A568" s="43">
        <v>567</v>
      </c>
      <c r="B568" s="43">
        <v>588</v>
      </c>
      <c r="C568" s="44">
        <v>0.49420838229080583</v>
      </c>
      <c r="D568" s="44">
        <v>0.2</v>
      </c>
      <c r="E568" s="44" t="s">
        <v>1663</v>
      </c>
      <c r="F568" s="44" t="s">
        <v>16</v>
      </c>
      <c r="G568" s="44">
        <v>240</v>
      </c>
      <c r="H568" s="44">
        <v>2000</v>
      </c>
    </row>
    <row r="569" spans="1:8" ht="12.75" customHeight="1" x14ac:dyDescent="0.25">
      <c r="A569" s="43">
        <v>568</v>
      </c>
      <c r="B569" s="43">
        <v>589</v>
      </c>
      <c r="C569" s="44">
        <v>0.14826263581682611</v>
      </c>
      <c r="D569" s="44">
        <v>0.06</v>
      </c>
      <c r="E569" s="44" t="s">
        <v>1663</v>
      </c>
      <c r="F569" s="44" t="s">
        <v>16</v>
      </c>
      <c r="G569" s="44">
        <v>140</v>
      </c>
      <c r="H569" s="44">
        <v>600</v>
      </c>
    </row>
    <row r="570" spans="1:8" ht="12.75" customHeight="1" x14ac:dyDescent="0.25">
      <c r="A570" s="43">
        <v>569</v>
      </c>
      <c r="B570" s="43">
        <v>590</v>
      </c>
      <c r="C570" s="44">
        <v>0.22239379896763373</v>
      </c>
      <c r="D570" s="44">
        <v>0.09</v>
      </c>
      <c r="E570" s="44" t="s">
        <v>1663</v>
      </c>
      <c r="F570" s="44" t="s">
        <v>16</v>
      </c>
      <c r="G570" s="44">
        <v>140</v>
      </c>
      <c r="H570" s="44">
        <v>900</v>
      </c>
    </row>
    <row r="571" spans="1:8" ht="12.75" customHeight="1" x14ac:dyDescent="0.25">
      <c r="A571" s="43">
        <v>570</v>
      </c>
      <c r="B571" s="43">
        <v>591</v>
      </c>
      <c r="C571" s="44">
        <v>4.3984582150562508</v>
      </c>
      <c r="D571" s="44">
        <v>1.78</v>
      </c>
      <c r="E571" s="44" t="s">
        <v>1663</v>
      </c>
      <c r="F571" s="44" t="s">
        <v>16</v>
      </c>
      <c r="G571" s="44">
        <v>1280</v>
      </c>
      <c r="H571" s="44">
        <v>17800</v>
      </c>
    </row>
    <row r="572" spans="1:8" ht="12.75" customHeight="1" x14ac:dyDescent="0.25">
      <c r="A572" s="43">
        <v>571</v>
      </c>
      <c r="B572" s="43">
        <v>592</v>
      </c>
      <c r="C572" s="44">
        <v>4.027801768318346</v>
      </c>
      <c r="D572" s="44">
        <v>1.63</v>
      </c>
      <c r="E572" s="44" t="s">
        <v>1662</v>
      </c>
      <c r="F572" s="44" t="s">
        <v>24</v>
      </c>
      <c r="G572" s="44">
        <v>940</v>
      </c>
      <c r="H572" s="44">
        <v>16300</v>
      </c>
    </row>
    <row r="573" spans="1:8" ht="12.75" customHeight="1" x14ac:dyDescent="0.25">
      <c r="A573" s="43">
        <v>572</v>
      </c>
      <c r="B573" s="43">
        <v>593</v>
      </c>
      <c r="C573" s="44">
        <v>2.2980702983331711</v>
      </c>
      <c r="D573" s="44">
        <v>0.93</v>
      </c>
      <c r="E573" s="44" t="s">
        <v>1663</v>
      </c>
      <c r="F573" s="44" t="s">
        <v>16</v>
      </c>
      <c r="G573" s="44">
        <v>700</v>
      </c>
      <c r="H573" s="44">
        <v>9300</v>
      </c>
    </row>
    <row r="574" spans="1:8" ht="12.75" customHeight="1" x14ac:dyDescent="0.25">
      <c r="A574" s="43">
        <v>573</v>
      </c>
      <c r="B574" s="43">
        <v>594</v>
      </c>
      <c r="C574" s="44">
        <v>2.4710439306101072E-2</v>
      </c>
      <c r="D574" s="44">
        <v>0.01</v>
      </c>
      <c r="E574" s="44" t="s">
        <v>1663</v>
      </c>
      <c r="F574" s="44" t="s">
        <v>16</v>
      </c>
      <c r="G574" s="44">
        <v>40</v>
      </c>
      <c r="H574" s="44">
        <v>100</v>
      </c>
    </row>
    <row r="575" spans="1:8" ht="12.75" customHeight="1" x14ac:dyDescent="0.25">
      <c r="A575" s="43">
        <v>574</v>
      </c>
      <c r="B575" s="43">
        <v>595</v>
      </c>
      <c r="C575" s="44">
        <v>2.5698857818902727</v>
      </c>
      <c r="D575" s="44">
        <v>1.04</v>
      </c>
      <c r="E575" s="44" t="s">
        <v>1663</v>
      </c>
      <c r="F575" s="44" t="s">
        <v>16</v>
      </c>
      <c r="G575" s="44">
        <v>1160</v>
      </c>
      <c r="H575" s="44">
        <v>10400</v>
      </c>
    </row>
    <row r="576" spans="1:8" ht="12.75" customHeight="1" x14ac:dyDescent="0.25">
      <c r="A576" s="43">
        <v>575</v>
      </c>
      <c r="B576" s="43">
        <v>596</v>
      </c>
      <c r="C576" s="44">
        <v>1.6803095744628531</v>
      </c>
      <c r="D576" s="44">
        <v>0.68</v>
      </c>
      <c r="E576" s="44" t="s">
        <v>1663</v>
      </c>
      <c r="F576" s="44" t="s">
        <v>16</v>
      </c>
      <c r="G576" s="44">
        <v>700</v>
      </c>
      <c r="H576" s="44">
        <v>6800</v>
      </c>
    </row>
    <row r="577" spans="1:8" ht="12.75" customHeight="1" x14ac:dyDescent="0.25">
      <c r="A577" s="43">
        <v>576</v>
      </c>
      <c r="B577" s="43">
        <v>597</v>
      </c>
      <c r="C577" s="44">
        <v>0.32123576015144101</v>
      </c>
      <c r="D577" s="44">
        <v>0.13</v>
      </c>
      <c r="E577" s="44" t="s">
        <v>1663</v>
      </c>
      <c r="F577" s="44" t="s">
        <v>16</v>
      </c>
      <c r="G577" s="44">
        <v>160</v>
      </c>
      <c r="H577" s="44">
        <v>1300</v>
      </c>
    </row>
    <row r="578" spans="1:8" ht="12.75" customHeight="1" x14ac:dyDescent="0.25">
      <c r="A578" s="43">
        <v>577</v>
      </c>
      <c r="B578" s="43">
        <v>598</v>
      </c>
      <c r="C578" s="44">
        <v>1.8532828733014513</v>
      </c>
      <c r="D578" s="44">
        <v>0.75</v>
      </c>
      <c r="E578" s="44" t="s">
        <v>1663</v>
      </c>
      <c r="F578" s="44" t="s">
        <v>16</v>
      </c>
      <c r="G578" s="44">
        <v>600</v>
      </c>
      <c r="H578" s="44">
        <v>7500</v>
      </c>
    </row>
    <row r="579" spans="1:8" ht="12.75" customHeight="1" x14ac:dyDescent="0.25">
      <c r="A579" s="43">
        <v>578</v>
      </c>
      <c r="B579" s="43">
        <v>599</v>
      </c>
      <c r="C579" s="44">
        <v>0.14826260813846237</v>
      </c>
      <c r="D579" s="44">
        <v>0.06</v>
      </c>
      <c r="E579" s="44" t="s">
        <v>1663</v>
      </c>
      <c r="F579" s="44" t="s">
        <v>16</v>
      </c>
      <c r="G579" s="44">
        <v>140</v>
      </c>
      <c r="H579" s="44">
        <v>600</v>
      </c>
    </row>
    <row r="580" spans="1:8" ht="12.75" customHeight="1" x14ac:dyDescent="0.25">
      <c r="A580" s="43">
        <v>579</v>
      </c>
      <c r="B580" s="43">
        <v>600</v>
      </c>
      <c r="C580" s="44">
        <v>2.471043930905336E-2</v>
      </c>
      <c r="D580" s="44">
        <v>0.01</v>
      </c>
      <c r="E580" s="44" t="s">
        <v>1663</v>
      </c>
      <c r="F580" s="44" t="s">
        <v>16</v>
      </c>
      <c r="G580" s="44">
        <v>40</v>
      </c>
      <c r="H580" s="44">
        <v>100</v>
      </c>
    </row>
    <row r="581" spans="1:8" ht="12.75" customHeight="1" x14ac:dyDescent="0.25">
      <c r="A581" s="43">
        <v>580</v>
      </c>
      <c r="B581" s="43">
        <v>601</v>
      </c>
      <c r="C581" s="44">
        <v>2.2733603701569027</v>
      </c>
      <c r="D581" s="44">
        <v>0.92</v>
      </c>
      <c r="E581" s="44" t="s">
        <v>1663</v>
      </c>
      <c r="F581" s="44" t="s">
        <v>16</v>
      </c>
      <c r="G581" s="44">
        <v>640</v>
      </c>
      <c r="H581" s="44">
        <v>9200</v>
      </c>
    </row>
    <row r="582" spans="1:8" ht="12.75" customHeight="1" x14ac:dyDescent="0.25">
      <c r="A582" s="43">
        <v>581</v>
      </c>
      <c r="B582" s="43">
        <v>602</v>
      </c>
      <c r="C582" s="44">
        <v>0.12355224404972021</v>
      </c>
      <c r="D582" s="44">
        <v>0.05</v>
      </c>
      <c r="E582" s="44" t="s">
        <v>1663</v>
      </c>
      <c r="F582" s="44" t="s">
        <v>16</v>
      </c>
      <c r="G582" s="44">
        <v>100</v>
      </c>
      <c r="H582" s="44">
        <v>500</v>
      </c>
    </row>
    <row r="583" spans="1:8" ht="12.75" customHeight="1" x14ac:dyDescent="0.25">
      <c r="A583" s="43">
        <v>582</v>
      </c>
      <c r="B583" s="43">
        <v>603</v>
      </c>
      <c r="C583" s="44">
        <v>0.14826265055287613</v>
      </c>
      <c r="D583" s="44">
        <v>0.06</v>
      </c>
      <c r="E583" s="44" t="s">
        <v>1663</v>
      </c>
      <c r="F583" s="44" t="s">
        <v>16</v>
      </c>
      <c r="G583" s="44">
        <v>120</v>
      </c>
      <c r="H583" s="44">
        <v>600</v>
      </c>
    </row>
    <row r="584" spans="1:8" ht="12.75" customHeight="1" x14ac:dyDescent="0.25">
      <c r="A584" s="43">
        <v>583</v>
      </c>
      <c r="B584" s="43">
        <v>604</v>
      </c>
      <c r="C584" s="44">
        <v>2.4710439303960663E-2</v>
      </c>
      <c r="D584" s="44">
        <v>0.01</v>
      </c>
      <c r="E584" s="44" t="s">
        <v>1663</v>
      </c>
      <c r="F584" s="44" t="s">
        <v>16</v>
      </c>
      <c r="G584" s="44">
        <v>40</v>
      </c>
      <c r="H584" s="44">
        <v>100</v>
      </c>
    </row>
    <row r="585" spans="1:8" ht="12.75" customHeight="1" x14ac:dyDescent="0.25">
      <c r="A585" s="43">
        <v>584</v>
      </c>
      <c r="B585" s="43">
        <v>605</v>
      </c>
      <c r="C585" s="44">
        <v>4.4478788657022257</v>
      </c>
      <c r="D585" s="44">
        <v>1.8</v>
      </c>
      <c r="E585" s="44" t="s">
        <v>1663</v>
      </c>
      <c r="F585" s="44" t="s">
        <v>16</v>
      </c>
      <c r="G585" s="44">
        <v>1240</v>
      </c>
      <c r="H585" s="44">
        <v>18000</v>
      </c>
    </row>
    <row r="586" spans="1:8" ht="12.75" customHeight="1" x14ac:dyDescent="0.25">
      <c r="A586" s="43">
        <v>585</v>
      </c>
      <c r="B586" s="43">
        <v>606</v>
      </c>
      <c r="C586" s="44">
        <v>9.8841757215547429E-2</v>
      </c>
      <c r="D586" s="44">
        <v>0.04</v>
      </c>
      <c r="E586" s="44" t="s">
        <v>1662</v>
      </c>
      <c r="F586" s="44" t="s">
        <v>24</v>
      </c>
      <c r="G586" s="44">
        <v>80</v>
      </c>
      <c r="H586" s="44">
        <v>400</v>
      </c>
    </row>
    <row r="587" spans="1:8" ht="12.75" customHeight="1" x14ac:dyDescent="0.25">
      <c r="A587" s="43">
        <v>586</v>
      </c>
      <c r="B587" s="43">
        <v>607</v>
      </c>
      <c r="C587" s="44">
        <v>2.4710439296137105E-2</v>
      </c>
      <c r="D587" s="44">
        <v>0.01</v>
      </c>
      <c r="E587" s="44" t="s">
        <v>1663</v>
      </c>
      <c r="F587" s="44" t="s">
        <v>16</v>
      </c>
      <c r="G587" s="44">
        <v>40</v>
      </c>
      <c r="H587" s="44">
        <v>100</v>
      </c>
    </row>
    <row r="588" spans="1:8" ht="12.75" customHeight="1" x14ac:dyDescent="0.25">
      <c r="A588" s="43">
        <v>587</v>
      </c>
      <c r="B588" s="43">
        <v>608</v>
      </c>
      <c r="C588" s="44">
        <v>4.9420878608142746E-2</v>
      </c>
      <c r="D588" s="44">
        <v>0.02</v>
      </c>
      <c r="E588" s="44" t="s">
        <v>1663</v>
      </c>
      <c r="F588" s="44" t="s">
        <v>16</v>
      </c>
      <c r="G588" s="44">
        <v>60</v>
      </c>
      <c r="H588" s="44">
        <v>200</v>
      </c>
    </row>
    <row r="589" spans="1:8" ht="12.75" customHeight="1" x14ac:dyDescent="0.25">
      <c r="A589" s="43">
        <v>588</v>
      </c>
      <c r="B589" s="43">
        <v>609</v>
      </c>
      <c r="C589" s="44">
        <v>0.19768352745024184</v>
      </c>
      <c r="D589" s="44">
        <v>0.08</v>
      </c>
      <c r="E589" s="44" t="s">
        <v>1663</v>
      </c>
      <c r="F589" s="44" t="s">
        <v>16</v>
      </c>
      <c r="G589" s="44">
        <v>140</v>
      </c>
      <c r="H589" s="44">
        <v>800</v>
      </c>
    </row>
    <row r="590" spans="1:8" ht="12.75" customHeight="1" x14ac:dyDescent="0.25">
      <c r="A590" s="43">
        <v>589</v>
      </c>
      <c r="B590" s="43">
        <v>610</v>
      </c>
      <c r="C590" s="44">
        <v>0.12355224237119689</v>
      </c>
      <c r="D590" s="44">
        <v>0.05</v>
      </c>
      <c r="E590" s="44" t="s">
        <v>1663</v>
      </c>
      <c r="F590" s="44" t="s">
        <v>16</v>
      </c>
      <c r="G590" s="44">
        <v>100</v>
      </c>
      <c r="H590" s="44">
        <v>500</v>
      </c>
    </row>
    <row r="591" spans="1:8" ht="12.75" customHeight="1" x14ac:dyDescent="0.25">
      <c r="A591" s="43">
        <v>590</v>
      </c>
      <c r="B591" s="43">
        <v>611</v>
      </c>
      <c r="C591" s="44">
        <v>0.34594620546862176</v>
      </c>
      <c r="D591" s="44">
        <v>0.14000000000000001</v>
      </c>
      <c r="E591" s="44" t="s">
        <v>1663</v>
      </c>
      <c r="F591" s="44" t="s">
        <v>16</v>
      </c>
      <c r="G591" s="44">
        <v>200</v>
      </c>
      <c r="H591" s="44">
        <v>1400</v>
      </c>
    </row>
    <row r="592" spans="1:8" ht="12.75" customHeight="1" x14ac:dyDescent="0.25">
      <c r="A592" s="43">
        <v>591</v>
      </c>
      <c r="B592" s="43">
        <v>612</v>
      </c>
      <c r="C592" s="44">
        <v>0.22239409381728042</v>
      </c>
      <c r="D592" s="44">
        <v>0.09</v>
      </c>
      <c r="E592" s="44" t="s">
        <v>1663</v>
      </c>
      <c r="F592" s="44" t="s">
        <v>16</v>
      </c>
      <c r="G592" s="44">
        <v>140</v>
      </c>
      <c r="H592" s="44">
        <v>900</v>
      </c>
    </row>
    <row r="593" spans="1:8" ht="12.75" customHeight="1" x14ac:dyDescent="0.25">
      <c r="A593" s="43">
        <v>592</v>
      </c>
      <c r="B593" s="43">
        <v>613</v>
      </c>
      <c r="C593" s="44">
        <v>5.6586906152280516</v>
      </c>
      <c r="D593" s="44">
        <v>2.29</v>
      </c>
      <c r="E593" s="44" t="s">
        <v>1663</v>
      </c>
      <c r="F593" s="44" t="s">
        <v>16</v>
      </c>
      <c r="G593" s="44">
        <v>1200</v>
      </c>
      <c r="H593" s="44">
        <v>22900</v>
      </c>
    </row>
    <row r="594" spans="1:8" ht="12.75" customHeight="1" x14ac:dyDescent="0.25">
      <c r="A594" s="43">
        <v>593</v>
      </c>
      <c r="B594" s="43">
        <v>614</v>
      </c>
      <c r="C594" s="44">
        <v>0.49420873858450248</v>
      </c>
      <c r="D594" s="44">
        <v>0.2</v>
      </c>
      <c r="E594" s="44" t="s">
        <v>1663</v>
      </c>
      <c r="F594" s="44" t="s">
        <v>16</v>
      </c>
      <c r="G594" s="44">
        <v>240</v>
      </c>
      <c r="H594" s="44">
        <v>2000</v>
      </c>
    </row>
    <row r="595" spans="1:8" ht="12.75" customHeight="1" x14ac:dyDescent="0.25">
      <c r="A595" s="43">
        <v>594</v>
      </c>
      <c r="B595" s="43">
        <v>615</v>
      </c>
      <c r="C595" s="44">
        <v>21.226266991614285</v>
      </c>
      <c r="D595" s="44">
        <v>8.59</v>
      </c>
      <c r="E595" s="44" t="s">
        <v>1663</v>
      </c>
      <c r="F595" s="44" t="s">
        <v>16</v>
      </c>
      <c r="G595" s="44">
        <v>3880</v>
      </c>
      <c r="H595" s="44">
        <v>85900</v>
      </c>
    </row>
    <row r="596" spans="1:8" ht="12.75" customHeight="1" x14ac:dyDescent="0.25">
      <c r="A596" s="43">
        <v>595</v>
      </c>
      <c r="B596" s="43">
        <v>616</v>
      </c>
      <c r="C596" s="44">
        <v>1.5320469619498385</v>
      </c>
      <c r="D596" s="44">
        <v>0.62</v>
      </c>
      <c r="E596" s="44" t="s">
        <v>1662</v>
      </c>
      <c r="F596" s="44" t="s">
        <v>24</v>
      </c>
      <c r="G596" s="44">
        <v>460</v>
      </c>
      <c r="H596" s="44">
        <v>6200</v>
      </c>
    </row>
    <row r="597" spans="1:8" ht="12.75" customHeight="1" x14ac:dyDescent="0.25">
      <c r="A597" s="43">
        <v>596</v>
      </c>
      <c r="B597" s="43">
        <v>617</v>
      </c>
      <c r="C597" s="44">
        <v>9.8841709658543303E-2</v>
      </c>
      <c r="D597" s="44">
        <v>0.04</v>
      </c>
      <c r="E597" s="44" t="s">
        <v>1663</v>
      </c>
      <c r="F597" s="44" t="s">
        <v>16</v>
      </c>
      <c r="G597" s="44">
        <v>100</v>
      </c>
      <c r="H597" s="44">
        <v>400</v>
      </c>
    </row>
    <row r="598" spans="1:8" ht="12.75" customHeight="1" x14ac:dyDescent="0.25">
      <c r="A598" s="43">
        <v>597</v>
      </c>
      <c r="B598" s="43">
        <v>619</v>
      </c>
      <c r="C598" s="44">
        <v>1.4084950229532409</v>
      </c>
      <c r="D598" s="44">
        <v>0.56999999999999995</v>
      </c>
      <c r="E598" s="44" t="s">
        <v>1663</v>
      </c>
      <c r="F598" s="44" t="s">
        <v>16</v>
      </c>
      <c r="G598" s="44">
        <v>420</v>
      </c>
      <c r="H598" s="44">
        <v>5700</v>
      </c>
    </row>
    <row r="599" spans="1:8" ht="12.75" customHeight="1" x14ac:dyDescent="0.25">
      <c r="A599" s="43">
        <v>598</v>
      </c>
      <c r="B599" s="43">
        <v>620</v>
      </c>
      <c r="C599" s="44">
        <v>0.19768352745998438</v>
      </c>
      <c r="D599" s="44">
        <v>0.08</v>
      </c>
      <c r="E599" s="44" t="s">
        <v>1663</v>
      </c>
      <c r="F599" s="44" t="s">
        <v>16</v>
      </c>
      <c r="G599" s="44">
        <v>140</v>
      </c>
      <c r="H599" s="44">
        <v>800</v>
      </c>
    </row>
    <row r="600" spans="1:8" ht="12.75" customHeight="1" x14ac:dyDescent="0.25">
      <c r="A600" s="43">
        <v>599</v>
      </c>
      <c r="B600" s="43">
        <v>621</v>
      </c>
      <c r="C600" s="44">
        <v>0.17297304400485278</v>
      </c>
      <c r="D600" s="44">
        <v>7.0000000000000007E-2</v>
      </c>
      <c r="E600" s="44" t="s">
        <v>1663</v>
      </c>
      <c r="F600" s="44" t="s">
        <v>16</v>
      </c>
      <c r="G600" s="44">
        <v>140</v>
      </c>
      <c r="H600" s="44">
        <v>700</v>
      </c>
    </row>
    <row r="601" spans="1:8" ht="12.75" customHeight="1" x14ac:dyDescent="0.25">
      <c r="A601" s="43">
        <v>600</v>
      </c>
      <c r="B601" s="43">
        <v>622</v>
      </c>
      <c r="C601" s="44">
        <v>2.2486501331671827</v>
      </c>
      <c r="D601" s="44">
        <v>0.91</v>
      </c>
      <c r="E601" s="44" t="s">
        <v>1663</v>
      </c>
      <c r="F601" s="44" t="s">
        <v>16</v>
      </c>
      <c r="G601" s="44">
        <v>540</v>
      </c>
      <c r="H601" s="44">
        <v>9100</v>
      </c>
    </row>
    <row r="602" spans="1:8" ht="12.75" customHeight="1" x14ac:dyDescent="0.25">
      <c r="A602" s="43">
        <v>601</v>
      </c>
      <c r="B602" s="43">
        <v>623</v>
      </c>
      <c r="C602" s="44">
        <v>0.19768348330659921</v>
      </c>
      <c r="D602" s="44">
        <v>0.08</v>
      </c>
      <c r="E602" s="44" t="s">
        <v>1663</v>
      </c>
      <c r="F602" s="44" t="s">
        <v>16</v>
      </c>
      <c r="G602" s="44">
        <v>140</v>
      </c>
      <c r="H602" s="44">
        <v>800</v>
      </c>
    </row>
    <row r="603" spans="1:8" ht="12.75" customHeight="1" x14ac:dyDescent="0.25">
      <c r="A603" s="43">
        <v>602</v>
      </c>
      <c r="B603" s="43">
        <v>624</v>
      </c>
      <c r="C603" s="44">
        <v>1.5814681984777978</v>
      </c>
      <c r="D603" s="44">
        <v>0.64</v>
      </c>
      <c r="E603" s="44" t="s">
        <v>1663</v>
      </c>
      <c r="F603" s="44" t="s">
        <v>16</v>
      </c>
      <c r="G603" s="44">
        <v>400</v>
      </c>
      <c r="H603" s="44">
        <v>6400</v>
      </c>
    </row>
    <row r="604" spans="1:8" ht="12.75" customHeight="1" x14ac:dyDescent="0.25">
      <c r="A604" s="43">
        <v>603</v>
      </c>
      <c r="B604" s="43">
        <v>625</v>
      </c>
      <c r="C604" s="44">
        <v>2.471043930300117E-2</v>
      </c>
      <c r="D604" s="44">
        <v>0.01</v>
      </c>
      <c r="E604" s="44" t="s">
        <v>1663</v>
      </c>
      <c r="F604" s="44" t="s">
        <v>16</v>
      </c>
      <c r="G604" s="44">
        <v>40</v>
      </c>
      <c r="H604" s="44">
        <v>100</v>
      </c>
    </row>
    <row r="605" spans="1:8" ht="12.75" customHeight="1" x14ac:dyDescent="0.25">
      <c r="A605" s="43">
        <v>604</v>
      </c>
      <c r="B605" s="43">
        <v>626</v>
      </c>
      <c r="C605" s="44">
        <v>4.9420878607257065E-2</v>
      </c>
      <c r="D605" s="44">
        <v>0.02</v>
      </c>
      <c r="E605" s="44" t="s">
        <v>1663</v>
      </c>
      <c r="F605" s="44" t="s">
        <v>16</v>
      </c>
      <c r="G605" s="44">
        <v>60</v>
      </c>
      <c r="H605" s="44">
        <v>200</v>
      </c>
    </row>
    <row r="606" spans="1:8" ht="12.75" customHeight="1" x14ac:dyDescent="0.25">
      <c r="A606" s="43">
        <v>605</v>
      </c>
      <c r="B606" s="43">
        <v>627</v>
      </c>
      <c r="C606" s="44">
        <v>0.66718189565039576</v>
      </c>
      <c r="D606" s="44">
        <v>0.27</v>
      </c>
      <c r="E606" s="44" t="s">
        <v>1663</v>
      </c>
      <c r="F606" s="44" t="s">
        <v>16</v>
      </c>
      <c r="G606" s="44">
        <v>380</v>
      </c>
      <c r="H606" s="44">
        <v>2700</v>
      </c>
    </row>
    <row r="607" spans="1:8" ht="12.75" customHeight="1" x14ac:dyDescent="0.25">
      <c r="A607" s="43">
        <v>606</v>
      </c>
      <c r="B607" s="43">
        <v>628</v>
      </c>
      <c r="C607" s="44">
        <v>0.12355222766156984</v>
      </c>
      <c r="D607" s="44">
        <v>0.05</v>
      </c>
      <c r="E607" s="44" t="s">
        <v>1663</v>
      </c>
      <c r="F607" s="44" t="s">
        <v>16</v>
      </c>
      <c r="G607" s="44">
        <v>120</v>
      </c>
      <c r="H607" s="44">
        <v>500</v>
      </c>
    </row>
    <row r="608" spans="1:8" ht="12.75" customHeight="1" x14ac:dyDescent="0.25">
      <c r="A608" s="43">
        <v>607</v>
      </c>
      <c r="B608" s="43">
        <v>629</v>
      </c>
      <c r="C608" s="44">
        <v>4.9420878600762032E-2</v>
      </c>
      <c r="D608" s="44">
        <v>0.02</v>
      </c>
      <c r="E608" s="44" t="s">
        <v>1663</v>
      </c>
      <c r="F608" s="44" t="s">
        <v>16</v>
      </c>
      <c r="G608" s="44">
        <v>60</v>
      </c>
      <c r="H608" s="44">
        <v>200</v>
      </c>
    </row>
    <row r="609" spans="1:8" ht="12.75" customHeight="1" x14ac:dyDescent="0.25">
      <c r="A609" s="43">
        <v>608</v>
      </c>
      <c r="B609" s="43">
        <v>630</v>
      </c>
      <c r="C609" s="44">
        <v>7.7569767427587257E-3</v>
      </c>
      <c r="D609" s="44">
        <v>0.01</v>
      </c>
      <c r="E609" s="44" t="s">
        <v>1663</v>
      </c>
      <c r="F609" s="44" t="s">
        <v>16</v>
      </c>
      <c r="G609" s="44">
        <v>26.457330431825795</v>
      </c>
      <c r="H609" s="44">
        <v>31.391500011086464</v>
      </c>
    </row>
    <row r="610" spans="1:8" ht="12.75" customHeight="1" x14ac:dyDescent="0.25">
      <c r="A610" s="43">
        <v>609</v>
      </c>
      <c r="B610" s="43">
        <v>631</v>
      </c>
      <c r="C610" s="44">
        <v>2.4710439301894063E-2</v>
      </c>
      <c r="D610" s="44">
        <v>0.01</v>
      </c>
      <c r="E610" s="44" t="s">
        <v>1663</v>
      </c>
      <c r="F610" s="44" t="s">
        <v>16</v>
      </c>
      <c r="G610" s="44">
        <v>40</v>
      </c>
      <c r="H610" s="44">
        <v>100</v>
      </c>
    </row>
    <row r="611" spans="1:8" ht="12.75" customHeight="1" x14ac:dyDescent="0.25">
      <c r="A611" s="43">
        <v>610</v>
      </c>
      <c r="B611" s="43">
        <v>632</v>
      </c>
      <c r="C611" s="44">
        <v>0.29652525862875001</v>
      </c>
      <c r="D611" s="44">
        <v>0.12</v>
      </c>
      <c r="E611" s="44" t="s">
        <v>1663</v>
      </c>
      <c r="F611" s="44" t="s">
        <v>16</v>
      </c>
      <c r="G611" s="44">
        <v>200</v>
      </c>
      <c r="H611" s="44">
        <v>1200</v>
      </c>
    </row>
    <row r="612" spans="1:8" ht="12.75" customHeight="1" x14ac:dyDescent="0.25">
      <c r="A612" s="43">
        <v>611</v>
      </c>
      <c r="B612" s="43">
        <v>634</v>
      </c>
      <c r="C612" s="44">
        <v>4.9420878604969035E-2</v>
      </c>
      <c r="D612" s="44">
        <v>0.02</v>
      </c>
      <c r="E612" s="44" t="s">
        <v>1663</v>
      </c>
      <c r="F612" s="44" t="s">
        <v>16</v>
      </c>
      <c r="G612" s="44">
        <v>60</v>
      </c>
      <c r="H612" s="44">
        <v>200</v>
      </c>
    </row>
    <row r="613" spans="1:8" ht="12.75" customHeight="1" x14ac:dyDescent="0.25">
      <c r="A613" s="43">
        <v>612</v>
      </c>
      <c r="B613" s="43">
        <v>635</v>
      </c>
      <c r="C613" s="44">
        <v>2.4710439305953458E-2</v>
      </c>
      <c r="D613" s="44">
        <v>0.01</v>
      </c>
      <c r="E613" s="44" t="s">
        <v>1663</v>
      </c>
      <c r="F613" s="44" t="s">
        <v>16</v>
      </c>
      <c r="G613" s="44">
        <v>40</v>
      </c>
      <c r="H613" s="44">
        <v>100</v>
      </c>
    </row>
    <row r="614" spans="1:8" ht="12.75" customHeight="1" x14ac:dyDescent="0.25">
      <c r="A614" s="43">
        <v>613</v>
      </c>
      <c r="B614" s="43">
        <v>636</v>
      </c>
      <c r="C614" s="44">
        <v>0.6918920757456154</v>
      </c>
      <c r="D614" s="44">
        <v>0.28000000000000003</v>
      </c>
      <c r="E614" s="44" t="s">
        <v>1662</v>
      </c>
      <c r="F614" s="44" t="s">
        <v>24</v>
      </c>
      <c r="G614" s="44">
        <v>340</v>
      </c>
      <c r="H614" s="44">
        <v>2800</v>
      </c>
    </row>
    <row r="615" spans="1:8" ht="12.75" customHeight="1" x14ac:dyDescent="0.25">
      <c r="A615" s="43">
        <v>614</v>
      </c>
      <c r="B615" s="43">
        <v>637</v>
      </c>
      <c r="C615" s="44">
        <v>2.4710439306691531E-2</v>
      </c>
      <c r="D615" s="44">
        <v>0.01</v>
      </c>
      <c r="E615" s="44" t="s">
        <v>1663</v>
      </c>
      <c r="F615" s="44" t="s">
        <v>16</v>
      </c>
      <c r="G615" s="44">
        <v>40</v>
      </c>
      <c r="H615" s="44">
        <v>100</v>
      </c>
    </row>
    <row r="616" spans="1:8" ht="12.75" customHeight="1" x14ac:dyDescent="0.25">
      <c r="A616" s="43">
        <v>615</v>
      </c>
      <c r="B616" s="43">
        <v>638</v>
      </c>
      <c r="C616" s="44">
        <v>9.8841819466014835E-2</v>
      </c>
      <c r="D616" s="44">
        <v>0.04</v>
      </c>
      <c r="E616" s="44" t="s">
        <v>1663</v>
      </c>
      <c r="F616" s="44" t="s">
        <v>16</v>
      </c>
      <c r="G616" s="44">
        <v>100</v>
      </c>
      <c r="H616" s="44">
        <v>400</v>
      </c>
    </row>
    <row r="617" spans="1:8" ht="12.75" customHeight="1" x14ac:dyDescent="0.25">
      <c r="A617" s="43">
        <v>616</v>
      </c>
      <c r="B617" s="43">
        <v>639</v>
      </c>
      <c r="C617" s="44">
        <v>0.56834004175428221</v>
      </c>
      <c r="D617" s="44">
        <v>0.23</v>
      </c>
      <c r="E617" s="44" t="s">
        <v>1663</v>
      </c>
      <c r="F617" s="44" t="s">
        <v>16</v>
      </c>
      <c r="G617" s="44">
        <v>220</v>
      </c>
      <c r="H617" s="44">
        <v>2300</v>
      </c>
    </row>
    <row r="618" spans="1:8" ht="12.75" customHeight="1" x14ac:dyDescent="0.25">
      <c r="A618" s="43">
        <v>617</v>
      </c>
      <c r="B618" s="43">
        <v>642</v>
      </c>
      <c r="C618" s="44">
        <v>5.2880343885975307</v>
      </c>
      <c r="D618" s="44">
        <v>2.14</v>
      </c>
      <c r="E618" s="44" t="s">
        <v>1663</v>
      </c>
      <c r="F618" s="44" t="s">
        <v>16</v>
      </c>
      <c r="G618" s="44">
        <v>1200</v>
      </c>
      <c r="H618" s="44">
        <v>21400</v>
      </c>
    </row>
    <row r="619" spans="1:8" ht="12.75" customHeight="1" x14ac:dyDescent="0.25">
      <c r="A619" s="43">
        <v>618</v>
      </c>
      <c r="B619" s="43">
        <v>643</v>
      </c>
      <c r="C619" s="44">
        <v>7.4131301506386929E-2</v>
      </c>
      <c r="D619" s="44">
        <v>0.03</v>
      </c>
      <c r="E619" s="44" t="s">
        <v>1663</v>
      </c>
      <c r="F619" s="44" t="s">
        <v>16</v>
      </c>
      <c r="G619" s="44">
        <v>80</v>
      </c>
      <c r="H619" s="44">
        <v>300</v>
      </c>
    </row>
    <row r="620" spans="1:8" ht="12.75" customHeight="1" x14ac:dyDescent="0.25">
      <c r="A620" s="43">
        <v>619</v>
      </c>
      <c r="B620" s="43">
        <v>644</v>
      </c>
      <c r="C620" s="44">
        <v>0.64247126545658939</v>
      </c>
      <c r="D620" s="44">
        <v>0.26</v>
      </c>
      <c r="E620" s="44" t="s">
        <v>1663</v>
      </c>
      <c r="F620" s="44" t="s">
        <v>16</v>
      </c>
      <c r="G620" s="44">
        <v>280</v>
      </c>
      <c r="H620" s="44">
        <v>2600</v>
      </c>
    </row>
    <row r="621" spans="1:8" ht="12.75" customHeight="1" x14ac:dyDescent="0.25">
      <c r="A621" s="43">
        <v>620</v>
      </c>
      <c r="B621" s="43">
        <v>645</v>
      </c>
      <c r="C621" s="44">
        <v>2.4710439296801365E-2</v>
      </c>
      <c r="D621" s="44">
        <v>0.01</v>
      </c>
      <c r="E621" s="44" t="s">
        <v>1663</v>
      </c>
      <c r="F621" s="44" t="s">
        <v>16</v>
      </c>
      <c r="G621" s="44">
        <v>40</v>
      </c>
      <c r="H621" s="44">
        <v>100</v>
      </c>
    </row>
    <row r="622" spans="1:8" ht="12.75" customHeight="1" x14ac:dyDescent="0.25">
      <c r="A622" s="43">
        <v>621</v>
      </c>
      <c r="B622" s="43">
        <v>646</v>
      </c>
      <c r="C622" s="44">
        <v>0.39536709111752838</v>
      </c>
      <c r="D622" s="44">
        <v>0.16</v>
      </c>
      <c r="E622" s="44" t="s">
        <v>1663</v>
      </c>
      <c r="F622" s="44" t="s">
        <v>16</v>
      </c>
      <c r="G622" s="44">
        <v>180</v>
      </c>
      <c r="H622" s="44">
        <v>1600</v>
      </c>
    </row>
    <row r="623" spans="1:8" ht="12.75" customHeight="1" x14ac:dyDescent="0.25">
      <c r="A623" s="43">
        <v>622</v>
      </c>
      <c r="B623" s="43">
        <v>647</v>
      </c>
      <c r="C623" s="44">
        <v>0.49420878270371488</v>
      </c>
      <c r="D623" s="44">
        <v>0.2</v>
      </c>
      <c r="E623" s="44" t="s">
        <v>1663</v>
      </c>
      <c r="F623" s="44" t="s">
        <v>16</v>
      </c>
      <c r="G623" s="44">
        <v>240</v>
      </c>
      <c r="H623" s="44">
        <v>2000</v>
      </c>
    </row>
    <row r="624" spans="1:8" ht="12.75" customHeight="1" x14ac:dyDescent="0.25">
      <c r="A624" s="43">
        <v>623</v>
      </c>
      <c r="B624" s="43">
        <v>648</v>
      </c>
      <c r="C624" s="44">
        <v>0.12355220950935362</v>
      </c>
      <c r="D624" s="44">
        <v>0.05</v>
      </c>
      <c r="E624" s="44" t="s">
        <v>1662</v>
      </c>
      <c r="F624" s="44" t="s">
        <v>24</v>
      </c>
      <c r="G624" s="44">
        <v>100</v>
      </c>
      <c r="H624" s="44">
        <v>500</v>
      </c>
    </row>
    <row r="625" spans="1:8" ht="12.75" customHeight="1" x14ac:dyDescent="0.25">
      <c r="A625" s="43">
        <v>624</v>
      </c>
      <c r="B625" s="43">
        <v>649</v>
      </c>
      <c r="C625" s="44">
        <v>7.4131317927529125E-2</v>
      </c>
      <c r="D625" s="44">
        <v>0.03</v>
      </c>
      <c r="E625" s="44" t="s">
        <v>1663</v>
      </c>
      <c r="F625" s="44" t="s">
        <v>16</v>
      </c>
      <c r="G625" s="44">
        <v>80</v>
      </c>
      <c r="H625" s="44">
        <v>300</v>
      </c>
    </row>
    <row r="626" spans="1:8" ht="12.75" customHeight="1" x14ac:dyDescent="0.25">
      <c r="A626" s="43">
        <v>625</v>
      </c>
      <c r="B626" s="43">
        <v>650</v>
      </c>
      <c r="C626" s="44">
        <v>0.27181483064828976</v>
      </c>
      <c r="D626" s="44">
        <v>0.11</v>
      </c>
      <c r="E626" s="44" t="s">
        <v>1663</v>
      </c>
      <c r="F626" s="44" t="s">
        <v>16</v>
      </c>
      <c r="G626" s="44">
        <v>180</v>
      </c>
      <c r="H626" s="44">
        <v>1100</v>
      </c>
    </row>
    <row r="627" spans="1:8" ht="12.75" customHeight="1" x14ac:dyDescent="0.25">
      <c r="A627" s="43">
        <v>626</v>
      </c>
      <c r="B627" s="43">
        <v>651</v>
      </c>
      <c r="C627" s="44">
        <v>2.4710439307060569E-2</v>
      </c>
      <c r="D627" s="44">
        <v>0.01</v>
      </c>
      <c r="E627" s="44" t="s">
        <v>1663</v>
      </c>
      <c r="F627" s="44" t="s">
        <v>16</v>
      </c>
      <c r="G627" s="44">
        <v>40</v>
      </c>
      <c r="H627" s="44">
        <v>100</v>
      </c>
    </row>
    <row r="628" spans="1:8" ht="12.75" customHeight="1" x14ac:dyDescent="0.25">
      <c r="A628" s="43">
        <v>627</v>
      </c>
      <c r="B628" s="43">
        <v>652</v>
      </c>
      <c r="C628" s="44">
        <v>3.0888057152405826</v>
      </c>
      <c r="D628" s="44">
        <v>1.25</v>
      </c>
      <c r="E628" s="44" t="s">
        <v>1663</v>
      </c>
      <c r="F628" s="44" t="s">
        <v>16</v>
      </c>
      <c r="G628" s="44">
        <v>1120</v>
      </c>
      <c r="H628" s="44">
        <v>12500</v>
      </c>
    </row>
    <row r="629" spans="1:8" ht="12.75" customHeight="1" x14ac:dyDescent="0.25">
      <c r="A629" s="43">
        <v>628</v>
      </c>
      <c r="B629" s="43">
        <v>653</v>
      </c>
      <c r="C629" s="44">
        <v>0.3706566837856653</v>
      </c>
      <c r="D629" s="44">
        <v>0.15</v>
      </c>
      <c r="E629" s="44" t="s">
        <v>1663</v>
      </c>
      <c r="F629" s="44" t="s">
        <v>16</v>
      </c>
      <c r="G629" s="44">
        <v>220</v>
      </c>
      <c r="H629" s="44">
        <v>1500</v>
      </c>
    </row>
    <row r="630" spans="1:8" ht="12.75" customHeight="1" x14ac:dyDescent="0.25">
      <c r="A630" s="43">
        <v>629</v>
      </c>
      <c r="B630" s="43">
        <v>654</v>
      </c>
      <c r="C630" s="44">
        <v>4.9420878621428049E-2</v>
      </c>
      <c r="D630" s="44">
        <v>0.02</v>
      </c>
      <c r="E630" s="44" t="s">
        <v>1663</v>
      </c>
      <c r="F630" s="44" t="s">
        <v>16</v>
      </c>
      <c r="G630" s="44">
        <v>60</v>
      </c>
      <c r="H630" s="44">
        <v>200</v>
      </c>
    </row>
    <row r="631" spans="1:8" ht="12.75" customHeight="1" x14ac:dyDescent="0.25">
      <c r="A631" s="43">
        <v>630</v>
      </c>
      <c r="B631" s="43">
        <v>655</v>
      </c>
      <c r="C631" s="44">
        <v>1.9027038561460248</v>
      </c>
      <c r="D631" s="44">
        <v>0.77</v>
      </c>
      <c r="E631" s="44" t="s">
        <v>1663</v>
      </c>
      <c r="F631" s="44" t="s">
        <v>16</v>
      </c>
      <c r="G631" s="44">
        <v>520</v>
      </c>
      <c r="H631" s="44">
        <v>7700</v>
      </c>
    </row>
    <row r="632" spans="1:8" ht="12.75" customHeight="1" x14ac:dyDescent="0.25">
      <c r="A632" s="43">
        <v>631</v>
      </c>
      <c r="B632" s="43">
        <v>656</v>
      </c>
      <c r="C632" s="44">
        <v>0.32123572735543376</v>
      </c>
      <c r="D632" s="44">
        <v>0.13</v>
      </c>
      <c r="E632" s="44" t="s">
        <v>1663</v>
      </c>
      <c r="F632" s="44" t="s">
        <v>16</v>
      </c>
      <c r="G632" s="44">
        <v>180</v>
      </c>
      <c r="H632" s="44">
        <v>1300</v>
      </c>
    </row>
    <row r="633" spans="1:8" ht="12.75" customHeight="1" x14ac:dyDescent="0.25">
      <c r="A633" s="43">
        <v>632</v>
      </c>
      <c r="B633" s="43">
        <v>657</v>
      </c>
      <c r="C633" s="44">
        <v>7.4131332635532413E-2</v>
      </c>
      <c r="D633" s="44">
        <v>0.03</v>
      </c>
      <c r="E633" s="44" t="s">
        <v>1663</v>
      </c>
      <c r="F633" s="44" t="s">
        <v>16</v>
      </c>
      <c r="G633" s="44">
        <v>80</v>
      </c>
      <c r="H633" s="44">
        <v>300</v>
      </c>
    </row>
    <row r="634" spans="1:8" ht="12.75" customHeight="1" x14ac:dyDescent="0.25">
      <c r="A634" s="43">
        <v>633</v>
      </c>
      <c r="B634" s="43">
        <v>658</v>
      </c>
      <c r="C634" s="44">
        <v>0.12355215068390926</v>
      </c>
      <c r="D634" s="44">
        <v>0.05</v>
      </c>
      <c r="E634" s="44" t="s">
        <v>1663</v>
      </c>
      <c r="F634" s="44" t="s">
        <v>16</v>
      </c>
      <c r="G634" s="44">
        <v>100</v>
      </c>
      <c r="H634" s="44">
        <v>500</v>
      </c>
    </row>
    <row r="635" spans="1:8" ht="12.75" customHeight="1" x14ac:dyDescent="0.25">
      <c r="A635" s="43">
        <v>634</v>
      </c>
      <c r="B635" s="43">
        <v>659</v>
      </c>
      <c r="C635" s="44">
        <v>0.91428642018173367</v>
      </c>
      <c r="D635" s="44">
        <v>0.37</v>
      </c>
      <c r="E635" s="44" t="s">
        <v>1662</v>
      </c>
      <c r="F635" s="44" t="s">
        <v>24</v>
      </c>
      <c r="G635" s="44">
        <v>280</v>
      </c>
      <c r="H635" s="44">
        <v>3700</v>
      </c>
    </row>
    <row r="636" spans="1:8" ht="12.75" customHeight="1" x14ac:dyDescent="0.25">
      <c r="A636" s="43">
        <v>635</v>
      </c>
      <c r="B636" s="43">
        <v>660</v>
      </c>
      <c r="C636" s="44">
        <v>0.56834010739264762</v>
      </c>
      <c r="D636" s="44">
        <v>0.23</v>
      </c>
      <c r="E636" s="44" t="s">
        <v>1663</v>
      </c>
      <c r="F636" s="44" t="s">
        <v>16</v>
      </c>
      <c r="G636" s="44">
        <v>260</v>
      </c>
      <c r="H636" s="44">
        <v>2300</v>
      </c>
    </row>
    <row r="637" spans="1:8" ht="12.75" customHeight="1" x14ac:dyDescent="0.25">
      <c r="A637" s="43">
        <v>636</v>
      </c>
      <c r="B637" s="43">
        <v>661</v>
      </c>
      <c r="C637" s="44">
        <v>0.44478795585072967</v>
      </c>
      <c r="D637" s="44">
        <v>0.18</v>
      </c>
      <c r="E637" s="44" t="s">
        <v>1663</v>
      </c>
      <c r="F637" s="44" t="s">
        <v>16</v>
      </c>
      <c r="G637" s="44">
        <v>240</v>
      </c>
      <c r="H637" s="44">
        <v>1800</v>
      </c>
    </row>
    <row r="638" spans="1:8" ht="12.75" customHeight="1" x14ac:dyDescent="0.25">
      <c r="A638" s="43">
        <v>637</v>
      </c>
      <c r="B638" s="43">
        <v>662</v>
      </c>
      <c r="C638" s="44">
        <v>0.39536701413698938</v>
      </c>
      <c r="D638" s="44">
        <v>0.16</v>
      </c>
      <c r="E638" s="44" t="s">
        <v>1663</v>
      </c>
      <c r="F638" s="44" t="s">
        <v>16</v>
      </c>
      <c r="G638" s="44">
        <v>220</v>
      </c>
      <c r="H638" s="44">
        <v>1600</v>
      </c>
    </row>
    <row r="639" spans="1:8" ht="12.75" customHeight="1" x14ac:dyDescent="0.25">
      <c r="A639" s="43">
        <v>638</v>
      </c>
      <c r="B639" s="43">
        <v>663</v>
      </c>
      <c r="C639" s="44">
        <v>0.17297330940328681</v>
      </c>
      <c r="D639" s="44">
        <v>7.0000000000000007E-2</v>
      </c>
      <c r="E639" s="44" t="s">
        <v>1663</v>
      </c>
      <c r="F639" s="44" t="s">
        <v>16</v>
      </c>
      <c r="G639" s="44">
        <v>140</v>
      </c>
      <c r="H639" s="44">
        <v>700</v>
      </c>
    </row>
    <row r="640" spans="1:8" ht="12.75" customHeight="1" x14ac:dyDescent="0.25">
      <c r="A640" s="43">
        <v>639</v>
      </c>
      <c r="B640" s="43">
        <v>664</v>
      </c>
      <c r="C640" s="44">
        <v>0.14826263582361637</v>
      </c>
      <c r="D640" s="44">
        <v>0.06</v>
      </c>
      <c r="E640" s="44" t="s">
        <v>1663</v>
      </c>
      <c r="F640" s="44" t="s">
        <v>16</v>
      </c>
      <c r="G640" s="44">
        <v>100</v>
      </c>
      <c r="H640" s="44">
        <v>600</v>
      </c>
    </row>
    <row r="641" spans="1:8" ht="12.75" customHeight="1" x14ac:dyDescent="0.25">
      <c r="A641" s="43">
        <v>640</v>
      </c>
      <c r="B641" s="43">
        <v>665</v>
      </c>
      <c r="C641" s="44">
        <v>0.12355215067062397</v>
      </c>
      <c r="D641" s="44">
        <v>0.05</v>
      </c>
      <c r="E641" s="44" t="s">
        <v>1663</v>
      </c>
      <c r="F641" s="44" t="s">
        <v>16</v>
      </c>
      <c r="G641" s="44">
        <v>100</v>
      </c>
      <c r="H641" s="44">
        <v>500</v>
      </c>
    </row>
    <row r="642" spans="1:8" ht="12.75" customHeight="1" x14ac:dyDescent="0.25">
      <c r="A642" s="43">
        <v>641</v>
      </c>
      <c r="B642" s="43">
        <v>666</v>
      </c>
      <c r="C642" s="44">
        <v>4.9420878610578395E-2</v>
      </c>
      <c r="D642" s="44">
        <v>0.02</v>
      </c>
      <c r="E642" s="44" t="s">
        <v>1663</v>
      </c>
      <c r="F642" s="44" t="s">
        <v>16</v>
      </c>
      <c r="G642" s="44">
        <v>60</v>
      </c>
      <c r="H642" s="44">
        <v>200</v>
      </c>
    </row>
    <row r="643" spans="1:8" ht="12.75" customHeight="1" x14ac:dyDescent="0.25">
      <c r="A643" s="43">
        <v>642</v>
      </c>
      <c r="B643" s="43">
        <v>667</v>
      </c>
      <c r="C643" s="44">
        <v>2.4710439300786959E-2</v>
      </c>
      <c r="D643" s="44">
        <v>0.01</v>
      </c>
      <c r="E643" s="44" t="s">
        <v>1663</v>
      </c>
      <c r="F643" s="44" t="s">
        <v>16</v>
      </c>
      <c r="G643" s="44">
        <v>40</v>
      </c>
      <c r="H643" s="44">
        <v>100</v>
      </c>
    </row>
    <row r="644" spans="1:8" ht="12.75" customHeight="1" x14ac:dyDescent="0.25">
      <c r="A644" s="43">
        <v>643</v>
      </c>
      <c r="B644" s="43">
        <v>668</v>
      </c>
      <c r="C644" s="44">
        <v>2.4710439301377413E-2</v>
      </c>
      <c r="D644" s="44">
        <v>0.01</v>
      </c>
      <c r="E644" s="44" t="s">
        <v>1663</v>
      </c>
      <c r="F644" s="44" t="s">
        <v>16</v>
      </c>
      <c r="G644" s="44">
        <v>40</v>
      </c>
      <c r="H644" s="44">
        <v>100</v>
      </c>
    </row>
    <row r="645" spans="1:8" ht="12.75" customHeight="1" x14ac:dyDescent="0.25">
      <c r="A645" s="43">
        <v>644</v>
      </c>
      <c r="B645" s="43">
        <v>669</v>
      </c>
      <c r="C645" s="44">
        <v>0.59305093162277434</v>
      </c>
      <c r="D645" s="44">
        <v>0.24</v>
      </c>
      <c r="E645" s="44" t="s">
        <v>1663</v>
      </c>
      <c r="F645" s="44" t="s">
        <v>16</v>
      </c>
      <c r="G645" s="44">
        <v>300</v>
      </c>
      <c r="H645" s="44">
        <v>2400</v>
      </c>
    </row>
    <row r="646" spans="1:8" ht="12.75" customHeight="1" x14ac:dyDescent="0.25">
      <c r="A646" s="43">
        <v>645</v>
      </c>
      <c r="B646" s="43">
        <v>670</v>
      </c>
      <c r="C646" s="44">
        <v>0.2223939407112587</v>
      </c>
      <c r="D646" s="44">
        <v>0.09</v>
      </c>
      <c r="E646" s="44" t="s">
        <v>1663</v>
      </c>
      <c r="F646" s="44" t="s">
        <v>16</v>
      </c>
      <c r="G646" s="44">
        <v>140</v>
      </c>
      <c r="H646" s="44">
        <v>900</v>
      </c>
    </row>
    <row r="647" spans="1:8" ht="12.75" customHeight="1" x14ac:dyDescent="0.25">
      <c r="A647" s="43">
        <v>646</v>
      </c>
      <c r="B647" s="43">
        <v>671</v>
      </c>
      <c r="C647" s="44">
        <v>2.4710439307577218E-2</v>
      </c>
      <c r="D647" s="44">
        <v>0.01</v>
      </c>
      <c r="E647" s="44" t="s">
        <v>1663</v>
      </c>
      <c r="F647" s="44" t="s">
        <v>16</v>
      </c>
      <c r="G647" s="44">
        <v>40</v>
      </c>
      <c r="H647" s="44">
        <v>100</v>
      </c>
    </row>
    <row r="648" spans="1:8" ht="12.75" customHeight="1" x14ac:dyDescent="0.25">
      <c r="A648" s="43">
        <v>647</v>
      </c>
      <c r="B648" s="43">
        <v>672</v>
      </c>
      <c r="C648" s="44">
        <v>0.24710440948060297</v>
      </c>
      <c r="D648" s="44">
        <v>0.1</v>
      </c>
      <c r="E648" s="44" t="s">
        <v>1662</v>
      </c>
      <c r="F648" s="44" t="s">
        <v>24</v>
      </c>
      <c r="G648" s="44">
        <v>180</v>
      </c>
      <c r="H648" s="44">
        <v>1000</v>
      </c>
    </row>
    <row r="649" spans="1:8" ht="12.75" customHeight="1" x14ac:dyDescent="0.25">
      <c r="A649" s="43">
        <v>648</v>
      </c>
      <c r="B649" s="43">
        <v>673</v>
      </c>
      <c r="C649" s="44">
        <v>2.4710439296210907E-2</v>
      </c>
      <c r="D649" s="44">
        <v>0.01</v>
      </c>
      <c r="E649" s="44" t="s">
        <v>1663</v>
      </c>
      <c r="F649" s="44" t="s">
        <v>16</v>
      </c>
      <c r="G649" s="44">
        <v>40</v>
      </c>
      <c r="H649" s="44">
        <v>100</v>
      </c>
    </row>
    <row r="650" spans="1:8" ht="12.75" customHeight="1" x14ac:dyDescent="0.25">
      <c r="A650" s="43">
        <v>649</v>
      </c>
      <c r="B650" s="43">
        <v>674</v>
      </c>
      <c r="C650" s="44">
        <v>3.7806971862208627</v>
      </c>
      <c r="D650" s="44">
        <v>1.53</v>
      </c>
      <c r="E650" s="44" t="s">
        <v>1663</v>
      </c>
      <c r="F650" s="44" t="s">
        <v>16</v>
      </c>
      <c r="G650" s="44">
        <v>1020</v>
      </c>
      <c r="H650" s="44">
        <v>15300</v>
      </c>
    </row>
    <row r="651" spans="1:8" ht="12.75" customHeight="1" x14ac:dyDescent="0.25">
      <c r="A651" s="43">
        <v>650</v>
      </c>
      <c r="B651" s="43">
        <v>675</v>
      </c>
      <c r="C651" s="44">
        <v>7.4131332617744891E-2</v>
      </c>
      <c r="D651" s="44">
        <v>0.03</v>
      </c>
      <c r="E651" s="44" t="s">
        <v>1662</v>
      </c>
      <c r="F651" s="44" t="s">
        <v>24</v>
      </c>
      <c r="G651" s="44">
        <v>80</v>
      </c>
      <c r="H651" s="44">
        <v>300</v>
      </c>
    </row>
    <row r="652" spans="1:8" ht="12.75" customHeight="1" x14ac:dyDescent="0.25">
      <c r="A652" s="43">
        <v>651</v>
      </c>
      <c r="B652" s="43">
        <v>676</v>
      </c>
      <c r="C652" s="44">
        <v>1.9027032922935694</v>
      </c>
      <c r="D652" s="44">
        <v>0.77</v>
      </c>
      <c r="E652" s="44" t="s">
        <v>1663</v>
      </c>
      <c r="F652" s="44" t="s">
        <v>16</v>
      </c>
      <c r="G652" s="44">
        <v>500</v>
      </c>
      <c r="H652" s="44">
        <v>7700</v>
      </c>
    </row>
    <row r="653" spans="1:8" ht="12.75" customHeight="1" x14ac:dyDescent="0.25">
      <c r="A653" s="43">
        <v>652</v>
      </c>
      <c r="B653" s="43">
        <v>677</v>
      </c>
      <c r="C653" s="44">
        <v>0.51891920736772246</v>
      </c>
      <c r="D653" s="44">
        <v>0.21</v>
      </c>
      <c r="E653" s="44" t="s">
        <v>1663</v>
      </c>
      <c r="F653" s="44" t="s">
        <v>16</v>
      </c>
      <c r="G653" s="44">
        <v>340</v>
      </c>
      <c r="H653" s="44">
        <v>2100</v>
      </c>
    </row>
    <row r="654" spans="1:8" ht="12.75" customHeight="1" x14ac:dyDescent="0.25">
      <c r="A654" s="43">
        <v>653</v>
      </c>
      <c r="B654" s="43">
        <v>678</v>
      </c>
      <c r="C654" s="44">
        <v>2.4710439309348593E-2</v>
      </c>
      <c r="D654" s="44">
        <v>0.01</v>
      </c>
      <c r="E654" s="44" t="s">
        <v>1662</v>
      </c>
      <c r="F654" s="44" t="s">
        <v>24</v>
      </c>
      <c r="G654" s="44">
        <v>40</v>
      </c>
      <c r="H654" s="44">
        <v>100</v>
      </c>
    </row>
    <row r="655" spans="1:8" ht="12.75" customHeight="1" x14ac:dyDescent="0.25">
      <c r="A655" s="43">
        <v>654</v>
      </c>
      <c r="B655" s="43">
        <v>679</v>
      </c>
      <c r="C655" s="44">
        <v>2.0015468510961139</v>
      </c>
      <c r="D655" s="44">
        <v>0.81</v>
      </c>
      <c r="E655" s="44" t="s">
        <v>1662</v>
      </c>
      <c r="F655" s="44" t="s">
        <v>24</v>
      </c>
      <c r="G655" s="44">
        <v>560</v>
      </c>
      <c r="H655" s="44">
        <v>8100</v>
      </c>
    </row>
    <row r="656" spans="1:8" ht="12.75" customHeight="1" x14ac:dyDescent="0.25">
      <c r="A656" s="43">
        <v>655</v>
      </c>
      <c r="B656" s="43">
        <v>680</v>
      </c>
      <c r="C656" s="44">
        <v>0.19768347031963218</v>
      </c>
      <c r="D656" s="44">
        <v>0.08</v>
      </c>
      <c r="E656" s="44" t="s">
        <v>1662</v>
      </c>
      <c r="F656" s="44" t="s">
        <v>24</v>
      </c>
      <c r="G656" s="44">
        <v>120</v>
      </c>
      <c r="H656" s="44">
        <v>800</v>
      </c>
    </row>
    <row r="657" spans="1:8" ht="12.75" customHeight="1" x14ac:dyDescent="0.25">
      <c r="A657" s="43">
        <v>656</v>
      </c>
      <c r="B657" s="43">
        <v>681</v>
      </c>
      <c r="C657" s="44">
        <v>2.4710439305067774E-2</v>
      </c>
      <c r="D657" s="44">
        <v>0.01</v>
      </c>
      <c r="E657" s="44" t="s">
        <v>1663</v>
      </c>
      <c r="F657" s="44" t="s">
        <v>16</v>
      </c>
      <c r="G657" s="44">
        <v>40</v>
      </c>
      <c r="H657" s="44">
        <v>100</v>
      </c>
    </row>
    <row r="658" spans="1:8" ht="12.75" customHeight="1" x14ac:dyDescent="0.25">
      <c r="A658" s="43">
        <v>657</v>
      </c>
      <c r="B658" s="43">
        <v>682</v>
      </c>
      <c r="C658" s="44">
        <v>2.4710439307429603E-2</v>
      </c>
      <c r="D658" s="44">
        <v>0.01</v>
      </c>
      <c r="E658" s="44" t="s">
        <v>1662</v>
      </c>
      <c r="F658" s="44" t="s">
        <v>24</v>
      </c>
      <c r="G658" s="44">
        <v>40</v>
      </c>
      <c r="H658" s="44">
        <v>100</v>
      </c>
    </row>
    <row r="659" spans="1:8" ht="12.75" customHeight="1" x14ac:dyDescent="0.25">
      <c r="A659" s="43">
        <v>658</v>
      </c>
      <c r="B659" s="43">
        <v>683</v>
      </c>
      <c r="C659" s="44">
        <v>0.81544452817512547</v>
      </c>
      <c r="D659" s="44">
        <v>0.33</v>
      </c>
      <c r="E659" s="44" t="s">
        <v>1662</v>
      </c>
      <c r="F659" s="44" t="s">
        <v>24</v>
      </c>
      <c r="G659" s="44">
        <v>320</v>
      </c>
      <c r="H659" s="44">
        <v>3300</v>
      </c>
    </row>
    <row r="660" spans="1:8" ht="12.75" customHeight="1" x14ac:dyDescent="0.25">
      <c r="A660" s="43">
        <v>659</v>
      </c>
      <c r="B660" s="43">
        <v>684</v>
      </c>
      <c r="C660" s="44">
        <v>0.716602754557921</v>
      </c>
      <c r="D660" s="44">
        <v>0.28999999999999998</v>
      </c>
      <c r="E660" s="44" t="s">
        <v>1663</v>
      </c>
      <c r="F660" s="44" t="s">
        <v>16</v>
      </c>
      <c r="G660" s="44">
        <v>260</v>
      </c>
      <c r="H660" s="44">
        <v>2900</v>
      </c>
    </row>
    <row r="661" spans="1:8" ht="12.75" customHeight="1" x14ac:dyDescent="0.25">
      <c r="A661" s="43">
        <v>660</v>
      </c>
      <c r="B661" s="43">
        <v>685</v>
      </c>
      <c r="C661" s="44">
        <v>2.4710439308020058E-2</v>
      </c>
      <c r="D661" s="44">
        <v>0.01</v>
      </c>
      <c r="E661" s="44" t="s">
        <v>1662</v>
      </c>
      <c r="F661" s="44" t="s">
        <v>24</v>
      </c>
      <c r="G661" s="44">
        <v>40</v>
      </c>
      <c r="H661" s="44">
        <v>100</v>
      </c>
    </row>
    <row r="662" spans="1:8" ht="12.75" customHeight="1" x14ac:dyDescent="0.25">
      <c r="A662" s="43">
        <v>661</v>
      </c>
      <c r="B662" s="43">
        <v>686</v>
      </c>
      <c r="C662" s="44">
        <v>6.4247122184792342</v>
      </c>
      <c r="D662" s="44">
        <v>2.6</v>
      </c>
      <c r="E662" s="44" t="s">
        <v>1663</v>
      </c>
      <c r="F662" s="44" t="s">
        <v>16</v>
      </c>
      <c r="G662" s="44">
        <v>1300</v>
      </c>
      <c r="H662" s="44">
        <v>26000</v>
      </c>
    </row>
    <row r="663" spans="1:8" ht="12.75" customHeight="1" x14ac:dyDescent="0.25">
      <c r="A663" s="43">
        <v>662</v>
      </c>
      <c r="B663" s="43">
        <v>687</v>
      </c>
      <c r="C663" s="44">
        <v>0.59305039993335584</v>
      </c>
      <c r="D663" s="44">
        <v>0.24</v>
      </c>
      <c r="E663" s="44" t="s">
        <v>1663</v>
      </c>
      <c r="F663" s="44" t="s">
        <v>16</v>
      </c>
      <c r="G663" s="44">
        <v>300</v>
      </c>
      <c r="H663" s="44">
        <v>2400</v>
      </c>
    </row>
    <row r="664" spans="1:8" ht="12.75" customHeight="1" x14ac:dyDescent="0.25">
      <c r="A664" s="43">
        <v>663</v>
      </c>
      <c r="B664" s="43">
        <v>688</v>
      </c>
      <c r="C664" s="44">
        <v>0.29652526267301554</v>
      </c>
      <c r="D664" s="44">
        <v>0.12</v>
      </c>
      <c r="E664" s="44" t="s">
        <v>1663</v>
      </c>
      <c r="F664" s="44" t="s">
        <v>16</v>
      </c>
      <c r="G664" s="44">
        <v>180</v>
      </c>
      <c r="H664" s="44">
        <v>1200</v>
      </c>
    </row>
    <row r="665" spans="1:8" ht="12.75" customHeight="1" x14ac:dyDescent="0.25">
      <c r="A665" s="43">
        <v>664</v>
      </c>
      <c r="B665" s="43">
        <v>689</v>
      </c>
      <c r="C665" s="44">
        <v>3.9536715132438518</v>
      </c>
      <c r="D665" s="44">
        <v>1.6</v>
      </c>
      <c r="E665" s="44" t="s">
        <v>1663</v>
      </c>
      <c r="F665" s="44" t="s">
        <v>16</v>
      </c>
      <c r="G665" s="44">
        <v>1080</v>
      </c>
      <c r="H665" s="44">
        <v>16000</v>
      </c>
    </row>
    <row r="666" spans="1:8" ht="12.75" customHeight="1" x14ac:dyDescent="0.25">
      <c r="A666" s="43">
        <v>665</v>
      </c>
      <c r="B666" s="43">
        <v>690</v>
      </c>
      <c r="C666" s="44">
        <v>2.4710439307724829E-2</v>
      </c>
      <c r="D666" s="44">
        <v>0.01</v>
      </c>
      <c r="E666" s="44" t="s">
        <v>1663</v>
      </c>
      <c r="F666" s="44" t="s">
        <v>16</v>
      </c>
      <c r="G666" s="44">
        <v>40</v>
      </c>
      <c r="H666" s="44">
        <v>100</v>
      </c>
    </row>
    <row r="667" spans="1:8" ht="12.75" customHeight="1" x14ac:dyDescent="0.25">
      <c r="A667" s="43">
        <v>666</v>
      </c>
      <c r="B667" s="43">
        <v>691</v>
      </c>
      <c r="C667" s="44">
        <v>2.4710439303739243E-2</v>
      </c>
      <c r="D667" s="44">
        <v>0.01</v>
      </c>
      <c r="E667" s="44" t="s">
        <v>1663</v>
      </c>
      <c r="F667" s="44" t="s">
        <v>16</v>
      </c>
      <c r="G667" s="44">
        <v>40</v>
      </c>
      <c r="H667" s="44">
        <v>100</v>
      </c>
    </row>
    <row r="668" spans="1:8" ht="12.75" customHeight="1" x14ac:dyDescent="0.25">
      <c r="A668" s="43">
        <v>667</v>
      </c>
      <c r="B668" s="43">
        <v>692</v>
      </c>
      <c r="C668" s="44">
        <v>0.88957579681612642</v>
      </c>
      <c r="D668" s="44">
        <v>0.36</v>
      </c>
      <c r="E668" s="44" t="s">
        <v>1662</v>
      </c>
      <c r="F668" s="44" t="s">
        <v>24</v>
      </c>
      <c r="G668" s="44">
        <v>380</v>
      </c>
      <c r="H668" s="44">
        <v>3600</v>
      </c>
    </row>
    <row r="669" spans="1:8" ht="12.75" customHeight="1" x14ac:dyDescent="0.25">
      <c r="A669" s="43">
        <v>668</v>
      </c>
      <c r="B669" s="43">
        <v>693</v>
      </c>
      <c r="C669" s="44">
        <v>33.803882524989106</v>
      </c>
      <c r="D669" s="44">
        <v>13.68</v>
      </c>
      <c r="E669" s="44" t="s">
        <v>1663</v>
      </c>
      <c r="F669" s="44" t="s">
        <v>16</v>
      </c>
      <c r="G669" s="44">
        <v>4820</v>
      </c>
      <c r="H669" s="44">
        <v>136800</v>
      </c>
    </row>
    <row r="670" spans="1:8" ht="12.75" customHeight="1" x14ac:dyDescent="0.25">
      <c r="A670" s="43">
        <v>669</v>
      </c>
      <c r="B670" s="43">
        <v>694</v>
      </c>
      <c r="C670" s="44">
        <v>4.9420878601721528E-2</v>
      </c>
      <c r="D670" s="44">
        <v>0.02</v>
      </c>
      <c r="E670" s="44" t="s">
        <v>1663</v>
      </c>
      <c r="F670" s="44" t="s">
        <v>16</v>
      </c>
      <c r="G670" s="44">
        <v>60</v>
      </c>
      <c r="H670" s="44">
        <v>200</v>
      </c>
    </row>
    <row r="671" spans="1:8" ht="12.75" customHeight="1" x14ac:dyDescent="0.25">
      <c r="A671" s="43">
        <v>670</v>
      </c>
      <c r="B671" s="43">
        <v>695</v>
      </c>
      <c r="C671" s="44">
        <v>0.24710451509375903</v>
      </c>
      <c r="D671" s="44">
        <v>0.1</v>
      </c>
      <c r="E671" s="44" t="s">
        <v>1663</v>
      </c>
      <c r="F671" s="44" t="s">
        <v>16</v>
      </c>
      <c r="G671" s="44">
        <v>140</v>
      </c>
      <c r="H671" s="44">
        <v>1000</v>
      </c>
    </row>
    <row r="672" spans="1:8" ht="12.75" customHeight="1" x14ac:dyDescent="0.25">
      <c r="A672" s="43">
        <v>671</v>
      </c>
      <c r="B672" s="43">
        <v>696</v>
      </c>
      <c r="C672" s="44">
        <v>0.37065660764815195</v>
      </c>
      <c r="D672" s="44">
        <v>0.15</v>
      </c>
      <c r="E672" s="44" t="s">
        <v>1663</v>
      </c>
      <c r="F672" s="44" t="s">
        <v>16</v>
      </c>
      <c r="G672" s="44">
        <v>200</v>
      </c>
      <c r="H672" s="44">
        <v>1500</v>
      </c>
    </row>
    <row r="673" spans="1:8" ht="12.75" customHeight="1" x14ac:dyDescent="0.25">
      <c r="A673" s="43">
        <v>672</v>
      </c>
      <c r="B673" s="43">
        <v>697</v>
      </c>
      <c r="C673" s="44">
        <v>0.12355224238189895</v>
      </c>
      <c r="D673" s="44">
        <v>0.05</v>
      </c>
      <c r="E673" s="44" t="s">
        <v>1663</v>
      </c>
      <c r="F673" s="44" t="s">
        <v>16</v>
      </c>
      <c r="G673" s="44">
        <v>100</v>
      </c>
      <c r="H673" s="44">
        <v>500</v>
      </c>
    </row>
    <row r="674" spans="1:8" ht="12.75" customHeight="1" x14ac:dyDescent="0.25">
      <c r="A674" s="43">
        <v>673</v>
      </c>
      <c r="B674" s="43">
        <v>698</v>
      </c>
      <c r="C674" s="44">
        <v>4.9420878612866405E-2</v>
      </c>
      <c r="D674" s="44">
        <v>0.02</v>
      </c>
      <c r="E674" s="44" t="s">
        <v>1663</v>
      </c>
      <c r="F674" s="44" t="s">
        <v>16</v>
      </c>
      <c r="G674" s="44">
        <v>60</v>
      </c>
      <c r="H674" s="44">
        <v>200</v>
      </c>
    </row>
    <row r="675" spans="1:8" ht="12.75" customHeight="1" x14ac:dyDescent="0.25">
      <c r="A675" s="43">
        <v>674</v>
      </c>
      <c r="B675" s="43">
        <v>699</v>
      </c>
      <c r="C675" s="44">
        <v>0.19768407465703339</v>
      </c>
      <c r="D675" s="44">
        <v>0.08</v>
      </c>
      <c r="E675" s="44" t="s">
        <v>1663</v>
      </c>
      <c r="F675" s="44" t="s">
        <v>16</v>
      </c>
      <c r="G675" s="44">
        <v>180</v>
      </c>
      <c r="H675" s="44">
        <v>800</v>
      </c>
    </row>
    <row r="676" spans="1:8" ht="12.75" customHeight="1" x14ac:dyDescent="0.25">
      <c r="A676" s="43">
        <v>675</v>
      </c>
      <c r="B676" s="43">
        <v>700</v>
      </c>
      <c r="C676" s="44">
        <v>1.2108113876421924</v>
      </c>
      <c r="D676" s="44">
        <v>0.49</v>
      </c>
      <c r="E676" s="44" t="s">
        <v>1662</v>
      </c>
      <c r="F676" s="44" t="s">
        <v>24</v>
      </c>
      <c r="G676" s="44">
        <v>420</v>
      </c>
      <c r="H676" s="44">
        <v>4900</v>
      </c>
    </row>
    <row r="677" spans="1:8" ht="12.75" customHeight="1" x14ac:dyDescent="0.25">
      <c r="A677" s="43">
        <v>676</v>
      </c>
      <c r="B677" s="43">
        <v>701</v>
      </c>
      <c r="C677" s="44">
        <v>2.4710439303960663E-2</v>
      </c>
      <c r="D677" s="44">
        <v>0.01</v>
      </c>
      <c r="E677" s="44" t="s">
        <v>1663</v>
      </c>
      <c r="F677" s="44" t="s">
        <v>16</v>
      </c>
      <c r="G677" s="44">
        <v>40</v>
      </c>
      <c r="H677" s="44">
        <v>100</v>
      </c>
    </row>
    <row r="678" spans="1:8" ht="12.75" customHeight="1" x14ac:dyDescent="0.25">
      <c r="A678" s="43">
        <v>677</v>
      </c>
      <c r="B678" s="43">
        <v>702</v>
      </c>
      <c r="C678" s="44">
        <v>0.12355214901055245</v>
      </c>
      <c r="D678" s="44">
        <v>0.05</v>
      </c>
      <c r="E678" s="44" t="s">
        <v>1663</v>
      </c>
      <c r="F678" s="44" t="s">
        <v>16</v>
      </c>
      <c r="G678" s="44">
        <v>100</v>
      </c>
      <c r="H678" s="44">
        <v>500</v>
      </c>
    </row>
    <row r="679" spans="1:8" ht="12.75" customHeight="1" x14ac:dyDescent="0.25">
      <c r="A679" s="43">
        <v>678</v>
      </c>
      <c r="B679" s="43">
        <v>703</v>
      </c>
      <c r="C679" s="44">
        <v>0.37065657645080868</v>
      </c>
      <c r="D679" s="44">
        <v>0.15</v>
      </c>
      <c r="E679" s="44" t="s">
        <v>1663</v>
      </c>
      <c r="F679" s="44" t="s">
        <v>16</v>
      </c>
      <c r="G679" s="44">
        <v>200</v>
      </c>
      <c r="H679" s="44">
        <v>1500</v>
      </c>
    </row>
    <row r="680" spans="1:8" ht="12.75" customHeight="1" x14ac:dyDescent="0.25">
      <c r="A680" s="43">
        <v>679</v>
      </c>
      <c r="B680" s="43">
        <v>704</v>
      </c>
      <c r="C680" s="44">
        <v>2.4710439305879652E-2</v>
      </c>
      <c r="D680" s="44">
        <v>0.01</v>
      </c>
      <c r="E680" s="44" t="s">
        <v>1663</v>
      </c>
      <c r="F680" s="44" t="s">
        <v>16</v>
      </c>
      <c r="G680" s="44">
        <v>40</v>
      </c>
      <c r="H680" s="44">
        <v>100</v>
      </c>
    </row>
    <row r="681" spans="1:8" ht="12.75" customHeight="1" x14ac:dyDescent="0.25">
      <c r="A681" s="43">
        <v>680</v>
      </c>
      <c r="B681" s="43">
        <v>705</v>
      </c>
      <c r="C681" s="44">
        <v>0.76602363656798522</v>
      </c>
      <c r="D681" s="44">
        <v>0.31</v>
      </c>
      <c r="E681" s="44" t="s">
        <v>1663</v>
      </c>
      <c r="F681" s="44" t="s">
        <v>16</v>
      </c>
      <c r="G681" s="44">
        <v>280</v>
      </c>
      <c r="H681" s="44">
        <v>3100</v>
      </c>
    </row>
    <row r="682" spans="1:8" ht="12.75" customHeight="1" x14ac:dyDescent="0.25">
      <c r="A682" s="43">
        <v>681</v>
      </c>
      <c r="B682" s="43">
        <v>706</v>
      </c>
      <c r="C682" s="44">
        <v>4.9420878604083354E-2</v>
      </c>
      <c r="D682" s="44">
        <v>0.02</v>
      </c>
      <c r="E682" s="44" t="s">
        <v>1663</v>
      </c>
      <c r="F682" s="44" t="s">
        <v>16</v>
      </c>
      <c r="G682" s="44">
        <v>60</v>
      </c>
      <c r="H682" s="44">
        <v>200</v>
      </c>
    </row>
    <row r="683" spans="1:8" ht="12.75" customHeight="1" x14ac:dyDescent="0.25">
      <c r="A683" s="43">
        <v>682</v>
      </c>
      <c r="B683" s="43">
        <v>707</v>
      </c>
      <c r="C683" s="44">
        <v>0.14826263581844987</v>
      </c>
      <c r="D683" s="44">
        <v>0.06</v>
      </c>
      <c r="E683" s="44" t="s">
        <v>1663</v>
      </c>
      <c r="F683" s="44" t="s">
        <v>16</v>
      </c>
      <c r="G683" s="44">
        <v>120</v>
      </c>
      <c r="H683" s="44">
        <v>600</v>
      </c>
    </row>
    <row r="684" spans="1:8" ht="12.75" customHeight="1" x14ac:dyDescent="0.25">
      <c r="A684" s="43">
        <v>683</v>
      </c>
      <c r="B684" s="43">
        <v>708</v>
      </c>
      <c r="C684" s="44">
        <v>2.4710439306396301E-2</v>
      </c>
      <c r="D684" s="44">
        <v>0.01</v>
      </c>
      <c r="E684" s="44" t="s">
        <v>1663</v>
      </c>
      <c r="F684" s="44" t="s">
        <v>16</v>
      </c>
      <c r="G684" s="44">
        <v>40</v>
      </c>
      <c r="H684" s="44">
        <v>100</v>
      </c>
    </row>
    <row r="685" spans="1:8" ht="12.75" customHeight="1" x14ac:dyDescent="0.25">
      <c r="A685" s="43">
        <v>684</v>
      </c>
      <c r="B685" s="43">
        <v>709</v>
      </c>
      <c r="C685" s="44">
        <v>2.4710439304403503E-2</v>
      </c>
      <c r="D685" s="44">
        <v>0.01</v>
      </c>
      <c r="E685" s="44" t="s">
        <v>1663</v>
      </c>
      <c r="F685" s="44" t="s">
        <v>16</v>
      </c>
      <c r="G685" s="44">
        <v>40</v>
      </c>
      <c r="H685" s="44">
        <v>100</v>
      </c>
    </row>
    <row r="686" spans="1:8" ht="12.75" customHeight="1" x14ac:dyDescent="0.25">
      <c r="A686" s="43">
        <v>685</v>
      </c>
      <c r="B686" s="43">
        <v>710</v>
      </c>
      <c r="C686" s="44">
        <v>9.8841775406438639E-2</v>
      </c>
      <c r="D686" s="44">
        <v>0.04</v>
      </c>
      <c r="E686" s="44" t="s">
        <v>1664</v>
      </c>
      <c r="F686" s="44" t="s">
        <v>14</v>
      </c>
      <c r="G686" s="44">
        <v>100</v>
      </c>
      <c r="H686" s="44">
        <v>400</v>
      </c>
    </row>
    <row r="687" spans="1:8" ht="12.75" customHeight="1" x14ac:dyDescent="0.25">
      <c r="A687" s="43">
        <v>686</v>
      </c>
      <c r="B687" s="43">
        <v>711</v>
      </c>
      <c r="C687" s="44">
        <v>0.2965252716646512</v>
      </c>
      <c r="D687" s="44">
        <v>0.12</v>
      </c>
      <c r="E687" s="44" t="s">
        <v>1663</v>
      </c>
      <c r="F687" s="44" t="s">
        <v>16</v>
      </c>
      <c r="G687" s="44">
        <v>200</v>
      </c>
      <c r="H687" s="44">
        <v>1200</v>
      </c>
    </row>
    <row r="688" spans="1:8" ht="12.75" customHeight="1" x14ac:dyDescent="0.25">
      <c r="A688" s="43">
        <v>687</v>
      </c>
      <c r="B688" s="43">
        <v>712</v>
      </c>
      <c r="C688" s="44">
        <v>2.4710439309200978E-2</v>
      </c>
      <c r="D688" s="44">
        <v>0.01</v>
      </c>
      <c r="E688" s="44" t="s">
        <v>1663</v>
      </c>
      <c r="F688" s="44" t="s">
        <v>16</v>
      </c>
      <c r="G688" s="44">
        <v>40</v>
      </c>
      <c r="H688" s="44">
        <v>100</v>
      </c>
    </row>
    <row r="689" spans="1:8" ht="12.75" customHeight="1" x14ac:dyDescent="0.25">
      <c r="A689" s="43">
        <v>688</v>
      </c>
      <c r="B689" s="43">
        <v>713</v>
      </c>
      <c r="C689" s="44">
        <v>2.4710439308167673E-2</v>
      </c>
      <c r="D689" s="44">
        <v>0.01</v>
      </c>
      <c r="E689" s="44" t="s">
        <v>1663</v>
      </c>
      <c r="F689" s="44" t="s">
        <v>16</v>
      </c>
      <c r="G689" s="44">
        <v>40</v>
      </c>
      <c r="H689" s="44">
        <v>100</v>
      </c>
    </row>
    <row r="690" spans="1:8" ht="12.75" customHeight="1" x14ac:dyDescent="0.25">
      <c r="A690" s="43">
        <v>689</v>
      </c>
      <c r="B690" s="43">
        <v>714</v>
      </c>
      <c r="C690" s="44">
        <v>2.4710439301672646E-2</v>
      </c>
      <c r="D690" s="44">
        <v>0.01</v>
      </c>
      <c r="E690" s="44" t="s">
        <v>1663</v>
      </c>
      <c r="F690" s="44" t="s">
        <v>16</v>
      </c>
      <c r="G690" s="44">
        <v>40</v>
      </c>
      <c r="H690" s="44">
        <v>100</v>
      </c>
    </row>
    <row r="691" spans="1:8" ht="12.75" customHeight="1" x14ac:dyDescent="0.25">
      <c r="A691" s="43">
        <v>690</v>
      </c>
      <c r="B691" s="43">
        <v>715</v>
      </c>
      <c r="C691" s="44">
        <v>2.471043930905336E-2</v>
      </c>
      <c r="D691" s="44">
        <v>0.01</v>
      </c>
      <c r="E691" s="44" t="s">
        <v>1663</v>
      </c>
      <c r="F691" s="44" t="s">
        <v>16</v>
      </c>
      <c r="G691" s="44">
        <v>40</v>
      </c>
      <c r="H691" s="44">
        <v>100</v>
      </c>
    </row>
    <row r="692" spans="1:8" ht="12.75" customHeight="1" x14ac:dyDescent="0.25">
      <c r="A692" s="43">
        <v>691</v>
      </c>
      <c r="B692" s="43">
        <v>716</v>
      </c>
      <c r="C692" s="44">
        <v>7.4131315399110758</v>
      </c>
      <c r="D692" s="44">
        <v>3</v>
      </c>
      <c r="E692" s="44" t="s">
        <v>1663</v>
      </c>
      <c r="F692" s="44" t="s">
        <v>16</v>
      </c>
      <c r="G692" s="44">
        <v>1380</v>
      </c>
      <c r="H692" s="44">
        <v>30000</v>
      </c>
    </row>
    <row r="693" spans="1:8" ht="12.75" customHeight="1" x14ac:dyDescent="0.25">
      <c r="A693" s="43">
        <v>692</v>
      </c>
      <c r="B693" s="43">
        <v>717</v>
      </c>
      <c r="C693" s="44">
        <v>4.9420878604895239E-2</v>
      </c>
      <c r="D693" s="44">
        <v>0.02</v>
      </c>
      <c r="E693" s="44" t="s">
        <v>1663</v>
      </c>
      <c r="F693" s="44" t="s">
        <v>16</v>
      </c>
      <c r="G693" s="44">
        <v>60</v>
      </c>
      <c r="H693" s="44">
        <v>200</v>
      </c>
    </row>
    <row r="694" spans="1:8" ht="12.75" customHeight="1" x14ac:dyDescent="0.25">
      <c r="A694" s="43">
        <v>693</v>
      </c>
      <c r="B694" s="43">
        <v>718</v>
      </c>
      <c r="C694" s="44">
        <v>0.61776306850189688</v>
      </c>
      <c r="D694" s="44">
        <v>0.25</v>
      </c>
      <c r="E694" s="44" t="s">
        <v>1663</v>
      </c>
      <c r="F694" s="44" t="s">
        <v>16</v>
      </c>
      <c r="G694" s="44">
        <v>280</v>
      </c>
      <c r="H694" s="44">
        <v>2500</v>
      </c>
    </row>
    <row r="695" spans="1:8" ht="12.75" customHeight="1" x14ac:dyDescent="0.25">
      <c r="A695" s="43">
        <v>694</v>
      </c>
      <c r="B695" s="43">
        <v>719</v>
      </c>
      <c r="C695" s="44">
        <v>0.39536702891414999</v>
      </c>
      <c r="D695" s="44">
        <v>0.16</v>
      </c>
      <c r="E695" s="44" t="s">
        <v>1663</v>
      </c>
      <c r="F695" s="44" t="s">
        <v>16</v>
      </c>
      <c r="G695" s="44">
        <v>200</v>
      </c>
      <c r="H695" s="44">
        <v>1600</v>
      </c>
    </row>
    <row r="696" spans="1:8" ht="12.75" customHeight="1" x14ac:dyDescent="0.25">
      <c r="A696" s="43">
        <v>695</v>
      </c>
      <c r="B696" s="43">
        <v>720</v>
      </c>
      <c r="C696" s="44">
        <v>2.4710439302115486E-2</v>
      </c>
      <c r="D696" s="44">
        <v>0.01</v>
      </c>
      <c r="E696" s="44" t="s">
        <v>1663</v>
      </c>
      <c r="F696" s="44" t="s">
        <v>16</v>
      </c>
      <c r="G696" s="44">
        <v>40</v>
      </c>
      <c r="H696" s="44">
        <v>100</v>
      </c>
    </row>
    <row r="697" spans="1:8" ht="12.75" customHeight="1" x14ac:dyDescent="0.25">
      <c r="A697" s="43">
        <v>696</v>
      </c>
      <c r="B697" s="43">
        <v>721</v>
      </c>
      <c r="C697" s="44">
        <v>2.4710439305289197E-2</v>
      </c>
      <c r="D697" s="44">
        <v>0.01</v>
      </c>
      <c r="E697" s="44" t="s">
        <v>1663</v>
      </c>
      <c r="F697" s="44" t="s">
        <v>16</v>
      </c>
      <c r="G697" s="44">
        <v>40</v>
      </c>
      <c r="H697" s="44">
        <v>100</v>
      </c>
    </row>
    <row r="698" spans="1:8" ht="12.75" customHeight="1" x14ac:dyDescent="0.25">
      <c r="A698" s="43">
        <v>697</v>
      </c>
      <c r="B698" s="43">
        <v>722</v>
      </c>
      <c r="C698" s="44">
        <v>0.17297304401533339</v>
      </c>
      <c r="D698" s="44">
        <v>7.0000000000000007E-2</v>
      </c>
      <c r="E698" s="44" t="s">
        <v>1663</v>
      </c>
      <c r="F698" s="44" t="s">
        <v>16</v>
      </c>
      <c r="G698" s="44">
        <v>160</v>
      </c>
      <c r="H698" s="44">
        <v>700</v>
      </c>
    </row>
    <row r="699" spans="1:8" ht="12.75" customHeight="1" x14ac:dyDescent="0.25">
      <c r="A699" s="43">
        <v>698</v>
      </c>
      <c r="B699" s="43">
        <v>723</v>
      </c>
      <c r="C699" s="44">
        <v>2.471043930071315E-2</v>
      </c>
      <c r="D699" s="44">
        <v>0.01</v>
      </c>
      <c r="E699" s="44" t="s">
        <v>1663</v>
      </c>
      <c r="F699" s="44" t="s">
        <v>16</v>
      </c>
      <c r="G699" s="44">
        <v>40</v>
      </c>
      <c r="H699" s="44">
        <v>100</v>
      </c>
    </row>
    <row r="700" spans="1:8" ht="12.75" customHeight="1" x14ac:dyDescent="0.25">
      <c r="A700" s="43">
        <v>699</v>
      </c>
      <c r="B700" s="43">
        <v>724</v>
      </c>
      <c r="C700" s="44">
        <v>9.8841757218425905E-2</v>
      </c>
      <c r="D700" s="44">
        <v>0.04</v>
      </c>
      <c r="E700" s="44" t="s">
        <v>1663</v>
      </c>
      <c r="F700" s="44" t="s">
        <v>16</v>
      </c>
      <c r="G700" s="44">
        <v>100</v>
      </c>
      <c r="H700" s="44">
        <v>400</v>
      </c>
    </row>
    <row r="701" spans="1:8" ht="12.75" customHeight="1" x14ac:dyDescent="0.25">
      <c r="A701" s="43">
        <v>700</v>
      </c>
      <c r="B701" s="43">
        <v>725</v>
      </c>
      <c r="C701" s="44">
        <v>2.4710439309127169E-2</v>
      </c>
      <c r="D701" s="44">
        <v>0.01</v>
      </c>
      <c r="E701" s="44" t="s">
        <v>1663</v>
      </c>
      <c r="F701" s="44" t="s">
        <v>16</v>
      </c>
      <c r="G701" s="44">
        <v>40</v>
      </c>
      <c r="H701" s="44">
        <v>100</v>
      </c>
    </row>
    <row r="702" spans="1:8" ht="12.75" customHeight="1" x14ac:dyDescent="0.25">
      <c r="A702" s="43">
        <v>701</v>
      </c>
      <c r="B702" s="43">
        <v>726</v>
      </c>
      <c r="C702" s="44">
        <v>2.4710439300786959E-2</v>
      </c>
      <c r="D702" s="44">
        <v>0.01</v>
      </c>
      <c r="E702" s="44" t="s">
        <v>1663</v>
      </c>
      <c r="F702" s="44" t="s">
        <v>16</v>
      </c>
      <c r="G702" s="44">
        <v>40</v>
      </c>
      <c r="H702" s="44">
        <v>100</v>
      </c>
    </row>
    <row r="703" spans="1:8" ht="12.75" customHeight="1" x14ac:dyDescent="0.25">
      <c r="A703" s="43">
        <v>702</v>
      </c>
      <c r="B703" s="43">
        <v>727</v>
      </c>
      <c r="C703" s="44">
        <v>0.12355219652622455</v>
      </c>
      <c r="D703" s="44">
        <v>0.05</v>
      </c>
      <c r="E703" s="44" t="s">
        <v>1663</v>
      </c>
      <c r="F703" s="44" t="s">
        <v>16</v>
      </c>
      <c r="G703" s="44">
        <v>120</v>
      </c>
      <c r="H703" s="44">
        <v>500</v>
      </c>
    </row>
    <row r="704" spans="1:8" ht="12.75" customHeight="1" x14ac:dyDescent="0.25">
      <c r="A704" s="43">
        <v>703</v>
      </c>
      <c r="B704" s="43">
        <v>728</v>
      </c>
      <c r="C704" s="44">
        <v>7.4131317901401386E-2</v>
      </c>
      <c r="D704" s="44">
        <v>0.03</v>
      </c>
      <c r="E704" s="44" t="s">
        <v>1663</v>
      </c>
      <c r="F704" s="44" t="s">
        <v>16</v>
      </c>
      <c r="G704" s="44">
        <v>80</v>
      </c>
      <c r="H704" s="44">
        <v>300</v>
      </c>
    </row>
    <row r="705" spans="1:8" ht="12.75" customHeight="1" x14ac:dyDescent="0.25">
      <c r="A705" s="43">
        <v>704</v>
      </c>
      <c r="B705" s="43">
        <v>729</v>
      </c>
      <c r="C705" s="44">
        <v>0.19768339078536407</v>
      </c>
      <c r="D705" s="44">
        <v>0.08</v>
      </c>
      <c r="E705" s="44" t="s">
        <v>1663</v>
      </c>
      <c r="F705" s="44" t="s">
        <v>16</v>
      </c>
      <c r="G705" s="44">
        <v>160</v>
      </c>
      <c r="H705" s="44">
        <v>800</v>
      </c>
    </row>
    <row r="706" spans="1:8" ht="12.75" customHeight="1" x14ac:dyDescent="0.25">
      <c r="A706" s="43">
        <v>705</v>
      </c>
      <c r="B706" s="43">
        <v>730</v>
      </c>
      <c r="C706" s="44">
        <v>0.49420862963334206</v>
      </c>
      <c r="D706" s="44">
        <v>0.2</v>
      </c>
      <c r="E706" s="44" t="s">
        <v>1663</v>
      </c>
      <c r="F706" s="44" t="s">
        <v>16</v>
      </c>
      <c r="G706" s="44">
        <v>300</v>
      </c>
      <c r="H706" s="44">
        <v>2000</v>
      </c>
    </row>
    <row r="707" spans="1:8" ht="12.75" customHeight="1" x14ac:dyDescent="0.25">
      <c r="A707" s="43">
        <v>706</v>
      </c>
      <c r="B707" s="43">
        <v>731</v>
      </c>
      <c r="C707" s="44">
        <v>0.91428622314965291</v>
      </c>
      <c r="D707" s="44">
        <v>0.37</v>
      </c>
      <c r="E707" s="44" t="s">
        <v>1663</v>
      </c>
      <c r="F707" s="44" t="s">
        <v>16</v>
      </c>
      <c r="G707" s="44">
        <v>400</v>
      </c>
      <c r="H707" s="44">
        <v>3700</v>
      </c>
    </row>
    <row r="708" spans="1:8" ht="12.75" customHeight="1" x14ac:dyDescent="0.25">
      <c r="A708" s="43">
        <v>707</v>
      </c>
      <c r="B708" s="43">
        <v>732</v>
      </c>
      <c r="C708" s="44">
        <v>0.17297305874488841</v>
      </c>
      <c r="D708" s="44">
        <v>7.0000000000000007E-2</v>
      </c>
      <c r="E708" s="44" t="s">
        <v>1663</v>
      </c>
      <c r="F708" s="44" t="s">
        <v>16</v>
      </c>
      <c r="G708" s="44">
        <v>160</v>
      </c>
      <c r="H708" s="44">
        <v>700</v>
      </c>
    </row>
    <row r="709" spans="1:8" ht="12.75" customHeight="1" x14ac:dyDescent="0.25">
      <c r="A709" s="43">
        <v>708</v>
      </c>
      <c r="B709" s="43">
        <v>733</v>
      </c>
      <c r="C709" s="44">
        <v>4.9420878614416366E-2</v>
      </c>
      <c r="D709" s="44">
        <v>0.02</v>
      </c>
      <c r="E709" s="44" t="s">
        <v>1663</v>
      </c>
      <c r="F709" s="44" t="s">
        <v>16</v>
      </c>
      <c r="G709" s="44">
        <v>60</v>
      </c>
      <c r="H709" s="44">
        <v>200</v>
      </c>
    </row>
    <row r="710" spans="1:8" ht="12.75" customHeight="1" x14ac:dyDescent="0.25">
      <c r="A710" s="43">
        <v>709</v>
      </c>
      <c r="B710" s="43">
        <v>734</v>
      </c>
      <c r="C710" s="44">
        <v>1.0131279821111094</v>
      </c>
      <c r="D710" s="44">
        <v>0.41</v>
      </c>
      <c r="E710" s="44" t="s">
        <v>1663</v>
      </c>
      <c r="F710" s="44" t="s">
        <v>16</v>
      </c>
      <c r="G710" s="44">
        <v>580</v>
      </c>
      <c r="H710" s="44">
        <v>4100</v>
      </c>
    </row>
    <row r="711" spans="1:8" ht="12.75" customHeight="1" x14ac:dyDescent="0.25">
      <c r="A711" s="43">
        <v>710</v>
      </c>
      <c r="B711" s="43">
        <v>735</v>
      </c>
      <c r="C711" s="44">
        <v>0.29652525857693735</v>
      </c>
      <c r="D711" s="44">
        <v>0.12</v>
      </c>
      <c r="E711" s="44" t="s">
        <v>1663</v>
      </c>
      <c r="F711" s="44" t="s">
        <v>16</v>
      </c>
      <c r="G711" s="44">
        <v>180</v>
      </c>
      <c r="H711" s="44">
        <v>1200</v>
      </c>
    </row>
    <row r="712" spans="1:8" ht="12.75" customHeight="1" x14ac:dyDescent="0.25">
      <c r="A712" s="43">
        <v>711</v>
      </c>
      <c r="B712" s="43">
        <v>736</v>
      </c>
      <c r="C712" s="44">
        <v>2.4710439298498935E-2</v>
      </c>
      <c r="D712" s="44">
        <v>0.01</v>
      </c>
      <c r="E712" s="44" t="s">
        <v>1664</v>
      </c>
      <c r="F712" s="44" t="s">
        <v>14</v>
      </c>
      <c r="G712" s="44">
        <v>40</v>
      </c>
      <c r="H712" s="44">
        <v>100</v>
      </c>
    </row>
    <row r="713" spans="1:8" ht="12.75" customHeight="1" x14ac:dyDescent="0.25">
      <c r="A713" s="43">
        <v>712</v>
      </c>
      <c r="B713" s="43">
        <v>737</v>
      </c>
      <c r="C713" s="44">
        <v>2.4710439301525028E-2</v>
      </c>
      <c r="D713" s="44">
        <v>0.01</v>
      </c>
      <c r="E713" s="44" t="s">
        <v>1663</v>
      </c>
      <c r="F713" s="44" t="s">
        <v>16</v>
      </c>
      <c r="G713" s="44">
        <v>40</v>
      </c>
      <c r="H713" s="44">
        <v>100</v>
      </c>
    </row>
    <row r="714" spans="1:8" ht="12.75" customHeight="1" x14ac:dyDescent="0.25">
      <c r="A714" s="43">
        <v>713</v>
      </c>
      <c r="B714" s="43">
        <v>738</v>
      </c>
      <c r="C714" s="44">
        <v>9.8841803023616198E-2</v>
      </c>
      <c r="D714" s="44">
        <v>0.04</v>
      </c>
      <c r="E714" s="44" t="s">
        <v>1664</v>
      </c>
      <c r="F714" s="44" t="s">
        <v>14</v>
      </c>
      <c r="G714" s="44">
        <v>100</v>
      </c>
      <c r="H714" s="44">
        <v>400</v>
      </c>
    </row>
    <row r="715" spans="1:8" ht="12.75" customHeight="1" x14ac:dyDescent="0.25">
      <c r="A715" s="43">
        <v>714</v>
      </c>
      <c r="B715" s="43">
        <v>739</v>
      </c>
      <c r="C715" s="44">
        <v>0.59305073086970361</v>
      </c>
      <c r="D715" s="44">
        <v>0.24</v>
      </c>
      <c r="E715" s="44" t="s">
        <v>1663</v>
      </c>
      <c r="F715" s="44" t="s">
        <v>16</v>
      </c>
      <c r="G715" s="44">
        <v>280</v>
      </c>
      <c r="H715" s="44">
        <v>2400</v>
      </c>
    </row>
    <row r="716" spans="1:8" ht="12.75" customHeight="1" x14ac:dyDescent="0.25">
      <c r="A716" s="43">
        <v>715</v>
      </c>
      <c r="B716" s="43">
        <v>740</v>
      </c>
      <c r="C716" s="44">
        <v>0.37065632422563105</v>
      </c>
      <c r="D716" s="44">
        <v>0.15</v>
      </c>
      <c r="E716" s="44" t="s">
        <v>1663</v>
      </c>
      <c r="F716" s="44" t="s">
        <v>16</v>
      </c>
      <c r="G716" s="44">
        <v>220</v>
      </c>
      <c r="H716" s="44">
        <v>1500</v>
      </c>
    </row>
    <row r="717" spans="1:8" ht="12.75" customHeight="1" x14ac:dyDescent="0.25">
      <c r="A717" s="43">
        <v>716</v>
      </c>
      <c r="B717" s="43">
        <v>741</v>
      </c>
      <c r="C717" s="44">
        <v>4.9420878615744887E-2</v>
      </c>
      <c r="D717" s="44">
        <v>0.02</v>
      </c>
      <c r="E717" s="44" t="s">
        <v>1664</v>
      </c>
      <c r="F717" s="44" t="s">
        <v>14</v>
      </c>
      <c r="G717" s="44">
        <v>60</v>
      </c>
      <c r="H717" s="44">
        <v>200</v>
      </c>
    </row>
    <row r="718" spans="1:8" ht="12.75" customHeight="1" x14ac:dyDescent="0.25">
      <c r="A718" s="43">
        <v>717</v>
      </c>
      <c r="B718" s="43">
        <v>742</v>
      </c>
      <c r="C718" s="44">
        <v>2.4710439303222594E-2</v>
      </c>
      <c r="D718" s="44">
        <v>0.01</v>
      </c>
      <c r="E718" s="44" t="s">
        <v>1664</v>
      </c>
      <c r="F718" s="44" t="s">
        <v>14</v>
      </c>
      <c r="G718" s="44">
        <v>40</v>
      </c>
      <c r="H718" s="44">
        <v>100</v>
      </c>
    </row>
    <row r="719" spans="1:8" ht="12.75" customHeight="1" x14ac:dyDescent="0.25">
      <c r="A719" s="43">
        <v>718</v>
      </c>
      <c r="B719" s="43">
        <v>744</v>
      </c>
      <c r="C719" s="44">
        <v>0.96370711795810671</v>
      </c>
      <c r="D719" s="44">
        <v>0.39</v>
      </c>
      <c r="E719" s="44" t="s">
        <v>1663</v>
      </c>
      <c r="F719" s="44" t="s">
        <v>16</v>
      </c>
      <c r="G719" s="44">
        <v>420</v>
      </c>
      <c r="H719" s="44">
        <v>3900</v>
      </c>
    </row>
    <row r="720" spans="1:8" ht="12.75" customHeight="1" x14ac:dyDescent="0.25">
      <c r="A720" s="43">
        <v>719</v>
      </c>
      <c r="B720" s="43">
        <v>745</v>
      </c>
      <c r="C720" s="44">
        <v>0.44478781328016886</v>
      </c>
      <c r="D720" s="44">
        <v>0.18</v>
      </c>
      <c r="E720" s="44" t="s">
        <v>1663</v>
      </c>
      <c r="F720" s="44" t="s">
        <v>16</v>
      </c>
      <c r="G720" s="44">
        <v>220</v>
      </c>
      <c r="H720" s="44">
        <v>1800</v>
      </c>
    </row>
    <row r="721" spans="1:8" ht="12.75" customHeight="1" x14ac:dyDescent="0.25">
      <c r="A721" s="43">
        <v>720</v>
      </c>
      <c r="B721" s="43">
        <v>746</v>
      </c>
      <c r="C721" s="44">
        <v>0.17297308981993323</v>
      </c>
      <c r="D721" s="44">
        <v>7.0000000000000007E-2</v>
      </c>
      <c r="E721" s="44" t="s">
        <v>1664</v>
      </c>
      <c r="F721" s="44" t="s">
        <v>14</v>
      </c>
      <c r="G721" s="44">
        <v>140</v>
      </c>
      <c r="H721" s="44">
        <v>700</v>
      </c>
    </row>
    <row r="722" spans="1:8" ht="12.75" customHeight="1" x14ac:dyDescent="0.25">
      <c r="A722" s="43">
        <v>721</v>
      </c>
      <c r="B722" s="43">
        <v>747</v>
      </c>
      <c r="C722" s="44">
        <v>2.4710439304477316E-2</v>
      </c>
      <c r="D722" s="44">
        <v>0.01</v>
      </c>
      <c r="E722" s="44" t="s">
        <v>1663</v>
      </c>
      <c r="F722" s="44" t="s">
        <v>16</v>
      </c>
      <c r="G722" s="44">
        <v>40</v>
      </c>
      <c r="H722" s="44">
        <v>100</v>
      </c>
    </row>
    <row r="723" spans="1:8" ht="12.75" customHeight="1" x14ac:dyDescent="0.25">
      <c r="A723" s="43">
        <v>722</v>
      </c>
      <c r="B723" s="43">
        <v>748</v>
      </c>
      <c r="C723" s="44">
        <v>0.91428629273065121</v>
      </c>
      <c r="D723" s="44">
        <v>0.37</v>
      </c>
      <c r="E723" s="44" t="s">
        <v>1663</v>
      </c>
      <c r="F723" s="44" t="s">
        <v>16</v>
      </c>
      <c r="G723" s="44">
        <v>360</v>
      </c>
      <c r="H723" s="44">
        <v>3700</v>
      </c>
    </row>
    <row r="724" spans="1:8" ht="12.75" customHeight="1" x14ac:dyDescent="0.25">
      <c r="A724" s="43">
        <v>723</v>
      </c>
      <c r="B724" s="43">
        <v>749</v>
      </c>
      <c r="C724" s="44">
        <v>0.54362964730583452</v>
      </c>
      <c r="D724" s="44">
        <v>0.22</v>
      </c>
      <c r="E724" s="44" t="s">
        <v>1663</v>
      </c>
      <c r="F724" s="44" t="s">
        <v>16</v>
      </c>
      <c r="G724" s="44">
        <v>300</v>
      </c>
      <c r="H724" s="44">
        <v>2200</v>
      </c>
    </row>
    <row r="725" spans="1:8" ht="12.75" customHeight="1" x14ac:dyDescent="0.25">
      <c r="A725" s="43">
        <v>724</v>
      </c>
      <c r="B725" s="43">
        <v>750</v>
      </c>
      <c r="C725" s="44">
        <v>1.087259248703444</v>
      </c>
      <c r="D725" s="44">
        <v>0.44</v>
      </c>
      <c r="E725" s="44" t="s">
        <v>1663</v>
      </c>
      <c r="F725" s="44" t="s">
        <v>16</v>
      </c>
      <c r="G725" s="44">
        <v>360</v>
      </c>
      <c r="H725" s="44">
        <v>4400</v>
      </c>
    </row>
    <row r="726" spans="1:8" ht="12.75" customHeight="1" x14ac:dyDescent="0.25">
      <c r="A726" s="43">
        <v>725</v>
      </c>
      <c r="B726" s="43">
        <v>751</v>
      </c>
      <c r="C726" s="44">
        <v>2.4710439304255892E-2</v>
      </c>
      <c r="D726" s="44">
        <v>0.01</v>
      </c>
      <c r="E726" s="44" t="s">
        <v>1663</v>
      </c>
      <c r="F726" s="44" t="s">
        <v>16</v>
      </c>
      <c r="G726" s="44">
        <v>40</v>
      </c>
      <c r="H726" s="44">
        <v>100</v>
      </c>
    </row>
    <row r="727" spans="1:8" ht="12.75" customHeight="1" x14ac:dyDescent="0.25">
      <c r="A727" s="43">
        <v>726</v>
      </c>
      <c r="B727" s="43">
        <v>752</v>
      </c>
      <c r="C727" s="44">
        <v>2.4710439304403503E-2</v>
      </c>
      <c r="D727" s="44">
        <v>0.01</v>
      </c>
      <c r="E727" s="44" t="s">
        <v>1663</v>
      </c>
      <c r="F727" s="44" t="s">
        <v>16</v>
      </c>
      <c r="G727" s="44">
        <v>40</v>
      </c>
      <c r="H727" s="44">
        <v>100</v>
      </c>
    </row>
    <row r="728" spans="1:8" ht="12.75" customHeight="1" x14ac:dyDescent="0.25">
      <c r="A728" s="43">
        <v>727</v>
      </c>
      <c r="B728" s="43">
        <v>755</v>
      </c>
      <c r="C728" s="44">
        <v>0.1235521783982171</v>
      </c>
      <c r="D728" s="44">
        <v>0.05</v>
      </c>
      <c r="E728" s="44" t="s">
        <v>1663</v>
      </c>
      <c r="F728" s="44" t="s">
        <v>16</v>
      </c>
      <c r="G728" s="44">
        <v>100</v>
      </c>
      <c r="H728" s="44">
        <v>500</v>
      </c>
    </row>
    <row r="729" spans="1:8" ht="12.75" customHeight="1" x14ac:dyDescent="0.25">
      <c r="A729" s="43">
        <v>728</v>
      </c>
      <c r="B729" s="43">
        <v>756</v>
      </c>
      <c r="C729" s="44">
        <v>9.8841694973715449E-2</v>
      </c>
      <c r="D729" s="44">
        <v>0.04</v>
      </c>
      <c r="E729" s="44" t="s">
        <v>1663</v>
      </c>
      <c r="F729" s="44" t="s">
        <v>16</v>
      </c>
      <c r="G729" s="44">
        <v>100</v>
      </c>
      <c r="H729" s="44">
        <v>400</v>
      </c>
    </row>
    <row r="730" spans="1:8" ht="12.75" customHeight="1" x14ac:dyDescent="0.25">
      <c r="A730" s="43">
        <v>729</v>
      </c>
      <c r="B730" s="43">
        <v>757</v>
      </c>
      <c r="C730" s="44">
        <v>0.24710439304093518</v>
      </c>
      <c r="D730" s="44">
        <v>0.1</v>
      </c>
      <c r="E730" s="44" t="s">
        <v>1662</v>
      </c>
      <c r="F730" s="44" t="s">
        <v>24</v>
      </c>
      <c r="G730" s="44">
        <v>140</v>
      </c>
      <c r="H730" s="44">
        <v>1000</v>
      </c>
    </row>
    <row r="731" spans="1:8" ht="12.75" customHeight="1" x14ac:dyDescent="0.25">
      <c r="A731" s="43">
        <v>730</v>
      </c>
      <c r="B731" s="43">
        <v>758</v>
      </c>
      <c r="C731" s="44">
        <v>4.9420878603788125E-2</v>
      </c>
      <c r="D731" s="44">
        <v>0.02</v>
      </c>
      <c r="E731" s="44" t="s">
        <v>1663</v>
      </c>
      <c r="F731" s="44" t="s">
        <v>16</v>
      </c>
      <c r="G731" s="44">
        <v>60</v>
      </c>
      <c r="H731" s="44">
        <v>200</v>
      </c>
    </row>
    <row r="732" spans="1:8" ht="12.75" customHeight="1" x14ac:dyDescent="0.25">
      <c r="A732" s="43">
        <v>731</v>
      </c>
      <c r="B732" s="43">
        <v>759</v>
      </c>
      <c r="C732" s="44">
        <v>1.343133753650678</v>
      </c>
      <c r="D732" s="44">
        <v>0.85</v>
      </c>
      <c r="E732" s="44" t="s">
        <v>1663</v>
      </c>
      <c r="F732" s="44" t="s">
        <v>16</v>
      </c>
      <c r="G732" s="44">
        <v>552.64881014664309</v>
      </c>
      <c r="H732" s="44">
        <v>5435.4911334575745</v>
      </c>
    </row>
    <row r="733" spans="1:8" ht="12.75" customHeight="1" x14ac:dyDescent="0.25">
      <c r="A733" s="43">
        <v>732</v>
      </c>
      <c r="B733" s="43">
        <v>760</v>
      </c>
      <c r="C733" s="44">
        <v>4.9420878616335345E-2</v>
      </c>
      <c r="D733" s="44">
        <v>0.02</v>
      </c>
      <c r="E733" s="44" t="s">
        <v>1663</v>
      </c>
      <c r="F733" s="44" t="s">
        <v>16</v>
      </c>
      <c r="G733" s="44">
        <v>60</v>
      </c>
      <c r="H733" s="44">
        <v>200</v>
      </c>
    </row>
    <row r="734" spans="1:8" ht="12.75" customHeight="1" x14ac:dyDescent="0.25">
      <c r="A734" s="43">
        <v>733</v>
      </c>
      <c r="B734" s="43">
        <v>761</v>
      </c>
      <c r="C734" s="44">
        <v>4.9420878612128342E-2</v>
      </c>
      <c r="D734" s="44">
        <v>0.02</v>
      </c>
      <c r="E734" s="44" t="s">
        <v>1663</v>
      </c>
      <c r="F734" s="44" t="s">
        <v>16</v>
      </c>
      <c r="G734" s="44">
        <v>60</v>
      </c>
      <c r="H734" s="44">
        <v>200</v>
      </c>
    </row>
    <row r="735" spans="1:8" ht="12.75" customHeight="1" x14ac:dyDescent="0.25">
      <c r="A735" s="43">
        <v>734</v>
      </c>
      <c r="B735" s="43">
        <v>762</v>
      </c>
      <c r="C735" s="44">
        <v>0.14826262113502439</v>
      </c>
      <c r="D735" s="44">
        <v>0.06</v>
      </c>
      <c r="E735" s="44" t="s">
        <v>1662</v>
      </c>
      <c r="F735" s="44" t="s">
        <v>24</v>
      </c>
      <c r="G735" s="44">
        <v>140</v>
      </c>
      <c r="H735" s="44">
        <v>600</v>
      </c>
    </row>
    <row r="736" spans="1:8" ht="12.75" customHeight="1" x14ac:dyDescent="0.25">
      <c r="A736" s="43">
        <v>735</v>
      </c>
      <c r="B736" s="43">
        <v>763</v>
      </c>
      <c r="C736" s="44">
        <v>0.17297301287984049</v>
      </c>
      <c r="D736" s="44">
        <v>7.0000000000000007E-2</v>
      </c>
      <c r="E736" s="44" t="s">
        <v>1663</v>
      </c>
      <c r="F736" s="44" t="s">
        <v>16</v>
      </c>
      <c r="G736" s="44">
        <v>160</v>
      </c>
      <c r="H736" s="44">
        <v>700</v>
      </c>
    </row>
    <row r="737" spans="1:8" ht="12.75" customHeight="1" x14ac:dyDescent="0.25">
      <c r="A737" s="43">
        <v>736</v>
      </c>
      <c r="B737" s="43">
        <v>764</v>
      </c>
      <c r="C737" s="44">
        <v>1.260232836949589</v>
      </c>
      <c r="D737" s="44">
        <v>0.51</v>
      </c>
      <c r="E737" s="44" t="s">
        <v>1663</v>
      </c>
      <c r="F737" s="44" t="s">
        <v>16</v>
      </c>
      <c r="G737" s="44">
        <v>500</v>
      </c>
      <c r="H737" s="44">
        <v>5100</v>
      </c>
    </row>
    <row r="738" spans="1:8" ht="12.75" customHeight="1" x14ac:dyDescent="0.25">
      <c r="A738" s="43">
        <v>737</v>
      </c>
      <c r="B738" s="43">
        <v>766</v>
      </c>
      <c r="C738" s="44">
        <v>9.884175722204247E-2</v>
      </c>
      <c r="D738" s="44">
        <v>0.04</v>
      </c>
      <c r="E738" s="44" t="s">
        <v>1662</v>
      </c>
      <c r="F738" s="44" t="s">
        <v>24</v>
      </c>
      <c r="G738" s="44">
        <v>100</v>
      </c>
      <c r="H738" s="44">
        <v>400</v>
      </c>
    </row>
    <row r="739" spans="1:8" ht="12.75" customHeight="1" x14ac:dyDescent="0.25">
      <c r="A739" s="43">
        <v>738</v>
      </c>
      <c r="B739" s="43">
        <v>767</v>
      </c>
      <c r="C739" s="44">
        <v>0.12355221454514496</v>
      </c>
      <c r="D739" s="44">
        <v>0.05</v>
      </c>
      <c r="E739" s="44" t="s">
        <v>1663</v>
      </c>
      <c r="F739" s="44" t="s">
        <v>16</v>
      </c>
      <c r="G739" s="44">
        <v>100</v>
      </c>
      <c r="H739" s="44">
        <v>500</v>
      </c>
    </row>
    <row r="740" spans="1:8" ht="12.75" customHeight="1" x14ac:dyDescent="0.25">
      <c r="A740" s="43">
        <v>739</v>
      </c>
      <c r="B740" s="43">
        <v>768</v>
      </c>
      <c r="C740" s="44">
        <v>1.9768345956820401</v>
      </c>
      <c r="D740" s="44">
        <v>0.8</v>
      </c>
      <c r="E740" s="44" t="s">
        <v>1663</v>
      </c>
      <c r="F740" s="44" t="s">
        <v>16</v>
      </c>
      <c r="G740" s="44">
        <v>640</v>
      </c>
      <c r="H740" s="44">
        <v>8000</v>
      </c>
    </row>
    <row r="741" spans="1:8" ht="12.75" customHeight="1" x14ac:dyDescent="0.25">
      <c r="A741" s="43">
        <v>740</v>
      </c>
      <c r="B741" s="43">
        <v>769</v>
      </c>
      <c r="C741" s="44">
        <v>0.66718184631670474</v>
      </c>
      <c r="D741" s="44">
        <v>0.27</v>
      </c>
      <c r="E741" s="44" t="s">
        <v>1663</v>
      </c>
      <c r="F741" s="44" t="s">
        <v>16</v>
      </c>
      <c r="G741" s="44">
        <v>300</v>
      </c>
      <c r="H741" s="44">
        <v>2700</v>
      </c>
    </row>
    <row r="742" spans="1:8" ht="12.75" customHeight="1" x14ac:dyDescent="0.25">
      <c r="A742" s="43">
        <v>741</v>
      </c>
      <c r="B742" s="43">
        <v>770</v>
      </c>
      <c r="C742" s="44">
        <v>9.8841757227061358E-2</v>
      </c>
      <c r="D742" s="44">
        <v>0.04</v>
      </c>
      <c r="E742" s="44" t="s">
        <v>1663</v>
      </c>
      <c r="F742" s="44" t="s">
        <v>16</v>
      </c>
      <c r="G742" s="44">
        <v>100</v>
      </c>
      <c r="H742" s="44">
        <v>400</v>
      </c>
    </row>
    <row r="743" spans="1:8" ht="12.75" customHeight="1" x14ac:dyDescent="0.25">
      <c r="A743" s="43">
        <v>742</v>
      </c>
      <c r="B743" s="43">
        <v>771</v>
      </c>
      <c r="C743" s="44">
        <v>1.3584812991077588E-2</v>
      </c>
      <c r="D743" s="44">
        <v>0.01</v>
      </c>
      <c r="E743" s="44" t="s">
        <v>1663</v>
      </c>
      <c r="F743" s="44" t="s">
        <v>16</v>
      </c>
      <c r="G743" s="44">
        <v>32.557383811802957</v>
      </c>
      <c r="H743" s="44">
        <v>54.9760000128299</v>
      </c>
    </row>
    <row r="744" spans="1:8" ht="12.75" customHeight="1" x14ac:dyDescent="0.25">
      <c r="A744" s="43">
        <v>743</v>
      </c>
      <c r="B744" s="43">
        <v>772</v>
      </c>
      <c r="C744" s="44">
        <v>2.4710439301303604E-2</v>
      </c>
      <c r="D744" s="44">
        <v>0.01</v>
      </c>
      <c r="E744" s="44" t="s">
        <v>1663</v>
      </c>
      <c r="F744" s="44" t="s">
        <v>16</v>
      </c>
      <c r="G744" s="44">
        <v>40</v>
      </c>
      <c r="H744" s="44">
        <v>100</v>
      </c>
    </row>
    <row r="745" spans="1:8" ht="12.75" customHeight="1" x14ac:dyDescent="0.25">
      <c r="A745" s="43">
        <v>744</v>
      </c>
      <c r="B745" s="43">
        <v>773</v>
      </c>
      <c r="C745" s="44">
        <v>2.4710439300860764E-2</v>
      </c>
      <c r="D745" s="44">
        <v>0.01</v>
      </c>
      <c r="E745" s="44" t="s">
        <v>1663</v>
      </c>
      <c r="F745" s="44" t="s">
        <v>16</v>
      </c>
      <c r="G745" s="44">
        <v>40</v>
      </c>
      <c r="H745" s="44">
        <v>100</v>
      </c>
    </row>
    <row r="746" spans="1:8" ht="12.75" customHeight="1" x14ac:dyDescent="0.25">
      <c r="A746" s="43">
        <v>745</v>
      </c>
      <c r="B746" s="43">
        <v>774</v>
      </c>
      <c r="C746" s="44">
        <v>7.4131332612725989E-2</v>
      </c>
      <c r="D746" s="44">
        <v>0.03</v>
      </c>
      <c r="E746" s="44" t="s">
        <v>1663</v>
      </c>
      <c r="F746" s="44" t="s">
        <v>16</v>
      </c>
      <c r="G746" s="44">
        <v>80</v>
      </c>
      <c r="H746" s="44">
        <v>300</v>
      </c>
    </row>
    <row r="747" spans="1:8" ht="12.75" customHeight="1" x14ac:dyDescent="0.25">
      <c r="A747" s="43">
        <v>746</v>
      </c>
      <c r="B747" s="43">
        <v>776</v>
      </c>
      <c r="C747" s="44">
        <v>0.1976835324308254</v>
      </c>
      <c r="D747" s="44">
        <v>0.08</v>
      </c>
      <c r="E747" s="44" t="s">
        <v>1663</v>
      </c>
      <c r="F747" s="44" t="s">
        <v>16</v>
      </c>
      <c r="G747" s="44">
        <v>140</v>
      </c>
      <c r="H747" s="44">
        <v>800</v>
      </c>
    </row>
    <row r="748" spans="1:8" ht="12.75" customHeight="1" x14ac:dyDescent="0.25">
      <c r="A748" s="43">
        <v>747</v>
      </c>
      <c r="B748" s="43">
        <v>777</v>
      </c>
      <c r="C748" s="44">
        <v>0.44478818756112265</v>
      </c>
      <c r="D748" s="44">
        <v>0.18</v>
      </c>
      <c r="E748" s="44" t="s">
        <v>1663</v>
      </c>
      <c r="F748" s="44" t="s">
        <v>16</v>
      </c>
      <c r="G748" s="44">
        <v>200</v>
      </c>
      <c r="H748" s="44">
        <v>1800</v>
      </c>
    </row>
    <row r="749" spans="1:8" ht="12.75" customHeight="1" x14ac:dyDescent="0.25">
      <c r="A749" s="43">
        <v>748</v>
      </c>
      <c r="B749" s="43">
        <v>778</v>
      </c>
      <c r="C749" s="44">
        <v>4.9420878609102242E-2</v>
      </c>
      <c r="D749" s="44">
        <v>0.02</v>
      </c>
      <c r="E749" s="44" t="s">
        <v>1663</v>
      </c>
      <c r="F749" s="44" t="s">
        <v>16</v>
      </c>
      <c r="G749" s="44">
        <v>60</v>
      </c>
      <c r="H749" s="44">
        <v>200</v>
      </c>
    </row>
    <row r="750" spans="1:8" ht="12.75" customHeight="1" x14ac:dyDescent="0.25">
      <c r="A750" s="43">
        <v>749</v>
      </c>
      <c r="B750" s="43">
        <v>779</v>
      </c>
      <c r="C750" s="44">
        <v>2.4710439303739243E-2</v>
      </c>
      <c r="D750" s="44">
        <v>0.01</v>
      </c>
      <c r="E750" s="44" t="s">
        <v>1663</v>
      </c>
      <c r="F750" s="44" t="s">
        <v>16</v>
      </c>
      <c r="G750" s="44">
        <v>40</v>
      </c>
      <c r="H750" s="44">
        <v>100</v>
      </c>
    </row>
    <row r="751" spans="1:8" ht="12.75" customHeight="1" x14ac:dyDescent="0.25">
      <c r="A751" s="43">
        <v>750</v>
      </c>
      <c r="B751" s="43">
        <v>780</v>
      </c>
      <c r="C751" s="44">
        <v>26.069513655540582</v>
      </c>
      <c r="D751" s="44">
        <v>10.55</v>
      </c>
      <c r="E751" s="44" t="s">
        <v>1663</v>
      </c>
      <c r="F751" s="44" t="s">
        <v>16</v>
      </c>
      <c r="G751" s="44">
        <v>3600</v>
      </c>
      <c r="H751" s="44">
        <v>105500</v>
      </c>
    </row>
    <row r="752" spans="1:8" ht="12.75" customHeight="1" x14ac:dyDescent="0.25">
      <c r="A752" s="43">
        <v>751</v>
      </c>
      <c r="B752" s="43">
        <v>781</v>
      </c>
      <c r="C752" s="44">
        <v>0.19768349638973706</v>
      </c>
      <c r="D752" s="44">
        <v>0.08</v>
      </c>
      <c r="E752" s="44" t="s">
        <v>1663</v>
      </c>
      <c r="F752" s="44" t="s">
        <v>16</v>
      </c>
      <c r="G752" s="44">
        <v>140</v>
      </c>
      <c r="H752" s="44">
        <v>800</v>
      </c>
    </row>
    <row r="753" spans="1:8" ht="12.75" customHeight="1" x14ac:dyDescent="0.25">
      <c r="A753" s="43">
        <v>752</v>
      </c>
      <c r="B753" s="43">
        <v>782</v>
      </c>
      <c r="C753" s="44">
        <v>0.34594614244472871</v>
      </c>
      <c r="D753" s="44">
        <v>0.14000000000000001</v>
      </c>
      <c r="E753" s="44" t="s">
        <v>1662</v>
      </c>
      <c r="F753" s="44" t="s">
        <v>24</v>
      </c>
      <c r="G753" s="44">
        <v>180</v>
      </c>
      <c r="H753" s="44">
        <v>1400</v>
      </c>
    </row>
    <row r="754" spans="1:8" ht="12.75" customHeight="1" x14ac:dyDescent="0.25">
      <c r="A754" s="43">
        <v>753</v>
      </c>
      <c r="B754" s="43">
        <v>783</v>
      </c>
      <c r="C754" s="44">
        <v>0.17297307099850714</v>
      </c>
      <c r="D754" s="44">
        <v>7.0000000000000007E-2</v>
      </c>
      <c r="E754" s="44" t="s">
        <v>1663</v>
      </c>
      <c r="F754" s="44" t="s">
        <v>16</v>
      </c>
      <c r="G754" s="44">
        <v>140</v>
      </c>
      <c r="H754" s="44">
        <v>700</v>
      </c>
    </row>
    <row r="755" spans="1:8" ht="12.75" customHeight="1" x14ac:dyDescent="0.25">
      <c r="A755" s="43">
        <v>754</v>
      </c>
      <c r="B755" s="43">
        <v>784</v>
      </c>
      <c r="C755" s="44">
        <v>0.93899627609580938</v>
      </c>
      <c r="D755" s="44">
        <v>0.38</v>
      </c>
      <c r="E755" s="44" t="s">
        <v>1662</v>
      </c>
      <c r="F755" s="44" t="s">
        <v>24</v>
      </c>
      <c r="G755" s="44">
        <v>340</v>
      </c>
      <c r="H755" s="44">
        <v>3800</v>
      </c>
    </row>
    <row r="756" spans="1:8" ht="12.75" customHeight="1" x14ac:dyDescent="0.25">
      <c r="A756" s="43">
        <v>755</v>
      </c>
      <c r="B756" s="43">
        <v>785</v>
      </c>
      <c r="C756" s="44">
        <v>9.8841757217909262E-2</v>
      </c>
      <c r="D756" s="44">
        <v>0.04</v>
      </c>
      <c r="E756" s="44" t="s">
        <v>1663</v>
      </c>
      <c r="F756" s="44" t="s">
        <v>16</v>
      </c>
      <c r="G756" s="44">
        <v>80</v>
      </c>
      <c r="H756" s="44">
        <v>400</v>
      </c>
    </row>
    <row r="757" spans="1:8" ht="12.75" customHeight="1" x14ac:dyDescent="0.25">
      <c r="A757" s="43">
        <v>756</v>
      </c>
      <c r="B757" s="43">
        <v>786</v>
      </c>
      <c r="C757" s="44">
        <v>123.32980062846464</v>
      </c>
      <c r="D757" s="44">
        <v>49.91</v>
      </c>
      <c r="E757" s="44" t="s">
        <v>1663</v>
      </c>
      <c r="F757" s="44" t="s">
        <v>16</v>
      </c>
      <c r="G757" s="44">
        <v>10440</v>
      </c>
      <c r="H757" s="44">
        <v>499100</v>
      </c>
    </row>
    <row r="758" spans="1:8" ht="12.75" customHeight="1" x14ac:dyDescent="0.25">
      <c r="A758" s="43">
        <v>757</v>
      </c>
      <c r="B758" s="43">
        <v>787</v>
      </c>
      <c r="C758" s="44">
        <v>4.9420878610725999E-2</v>
      </c>
      <c r="D758" s="44">
        <v>0.02</v>
      </c>
      <c r="E758" s="44" t="s">
        <v>1663</v>
      </c>
      <c r="F758" s="44" t="s">
        <v>16</v>
      </c>
      <c r="G758" s="44">
        <v>60</v>
      </c>
      <c r="H758" s="44">
        <v>200</v>
      </c>
    </row>
    <row r="759" spans="1:8" ht="12.75" customHeight="1" x14ac:dyDescent="0.25">
      <c r="A759" s="43">
        <v>758</v>
      </c>
      <c r="B759" s="43">
        <v>788</v>
      </c>
      <c r="C759" s="44">
        <v>0.24710435753760607</v>
      </c>
      <c r="D759" s="44">
        <v>0.1</v>
      </c>
      <c r="E759" s="44" t="s">
        <v>1663</v>
      </c>
      <c r="F759" s="44" t="s">
        <v>16</v>
      </c>
      <c r="G759" s="44">
        <v>160</v>
      </c>
      <c r="H759" s="44">
        <v>1000</v>
      </c>
    </row>
    <row r="760" spans="1:8" ht="12.75" customHeight="1" x14ac:dyDescent="0.25">
      <c r="A760" s="43">
        <v>759</v>
      </c>
      <c r="B760" s="43">
        <v>789</v>
      </c>
      <c r="C760" s="44">
        <v>7.4131317910258232E-2</v>
      </c>
      <c r="D760" s="44">
        <v>0.03</v>
      </c>
      <c r="E760" s="44" t="s">
        <v>1663</v>
      </c>
      <c r="F760" s="44" t="s">
        <v>16</v>
      </c>
      <c r="G760" s="44">
        <v>80</v>
      </c>
      <c r="H760" s="44">
        <v>300</v>
      </c>
    </row>
    <row r="761" spans="1:8" ht="12.75" customHeight="1" x14ac:dyDescent="0.25">
      <c r="A761" s="43">
        <v>760</v>
      </c>
      <c r="B761" s="43">
        <v>790</v>
      </c>
      <c r="C761" s="44">
        <v>0.37065704168142094</v>
      </c>
      <c r="D761" s="44">
        <v>0.15</v>
      </c>
      <c r="E761" s="44" t="s">
        <v>1662</v>
      </c>
      <c r="F761" s="44" t="s">
        <v>24</v>
      </c>
      <c r="G761" s="44">
        <v>200</v>
      </c>
      <c r="H761" s="44">
        <v>1500</v>
      </c>
    </row>
    <row r="762" spans="1:8" ht="12.75" customHeight="1" x14ac:dyDescent="0.25">
      <c r="A762" s="43">
        <v>761</v>
      </c>
      <c r="B762" s="43">
        <v>791</v>
      </c>
      <c r="C762" s="44">
        <v>7.4131334342176267E-2</v>
      </c>
      <c r="D762" s="44">
        <v>0.03</v>
      </c>
      <c r="E762" s="44" t="s">
        <v>1662</v>
      </c>
      <c r="F762" s="44" t="s">
        <v>24</v>
      </c>
      <c r="G762" s="44">
        <v>80</v>
      </c>
      <c r="H762" s="44">
        <v>300</v>
      </c>
    </row>
    <row r="763" spans="1:8" ht="12.75" customHeight="1" x14ac:dyDescent="0.25">
      <c r="A763" s="43">
        <v>762</v>
      </c>
      <c r="B763" s="43">
        <v>792</v>
      </c>
      <c r="C763" s="44">
        <v>4.9420878612275947E-2</v>
      </c>
      <c r="D763" s="44">
        <v>0.02</v>
      </c>
      <c r="E763" s="44" t="s">
        <v>1662</v>
      </c>
      <c r="F763" s="44" t="s">
        <v>24</v>
      </c>
      <c r="G763" s="44">
        <v>60</v>
      </c>
      <c r="H763" s="44">
        <v>200</v>
      </c>
    </row>
    <row r="764" spans="1:8" ht="12.75" customHeight="1" x14ac:dyDescent="0.25">
      <c r="A764" s="43">
        <v>763</v>
      </c>
      <c r="B764" s="43">
        <v>793</v>
      </c>
      <c r="C764" s="44">
        <v>0.17297292040407056</v>
      </c>
      <c r="D764" s="44">
        <v>7.0000000000000007E-2</v>
      </c>
      <c r="E764" s="44" t="s">
        <v>1662</v>
      </c>
      <c r="F764" s="44" t="s">
        <v>24</v>
      </c>
      <c r="G764" s="44">
        <v>140</v>
      </c>
      <c r="H764" s="44">
        <v>700</v>
      </c>
    </row>
    <row r="765" spans="1:8" ht="12.75" customHeight="1" x14ac:dyDescent="0.25">
      <c r="A765" s="43">
        <v>764</v>
      </c>
      <c r="B765" s="43">
        <v>794</v>
      </c>
      <c r="C765" s="44">
        <v>0.32123572736082168</v>
      </c>
      <c r="D765" s="44">
        <v>0.13</v>
      </c>
      <c r="E765" s="44" t="s">
        <v>1663</v>
      </c>
      <c r="F765" s="44" t="s">
        <v>16</v>
      </c>
      <c r="G765" s="44">
        <v>180</v>
      </c>
      <c r="H765" s="44">
        <v>1300</v>
      </c>
    </row>
    <row r="766" spans="1:8" ht="12.75" customHeight="1" x14ac:dyDescent="0.25">
      <c r="A766" s="43">
        <v>765</v>
      </c>
      <c r="B766" s="43">
        <v>795</v>
      </c>
      <c r="C766" s="44">
        <v>2.1003871404757235</v>
      </c>
      <c r="D766" s="44">
        <v>0.85</v>
      </c>
      <c r="E766" s="44" t="s">
        <v>1662</v>
      </c>
      <c r="F766" s="44" t="s">
        <v>24</v>
      </c>
      <c r="G766" s="44">
        <v>640</v>
      </c>
      <c r="H766" s="44">
        <v>8500</v>
      </c>
    </row>
    <row r="767" spans="1:8" ht="12.75" customHeight="1" x14ac:dyDescent="0.25">
      <c r="A767" s="43">
        <v>766</v>
      </c>
      <c r="B767" s="43">
        <v>796</v>
      </c>
      <c r="C767" s="44">
        <v>2.4710439306617725E-2</v>
      </c>
      <c r="D767" s="44">
        <v>0.01</v>
      </c>
      <c r="E767" s="44" t="s">
        <v>1663</v>
      </c>
      <c r="F767" s="44" t="s">
        <v>16</v>
      </c>
      <c r="G767" s="44">
        <v>40</v>
      </c>
      <c r="H767" s="44">
        <v>100</v>
      </c>
    </row>
    <row r="768" spans="1:8" ht="12.75" customHeight="1" x14ac:dyDescent="0.25">
      <c r="A768" s="43">
        <v>767</v>
      </c>
      <c r="B768" s="43">
        <v>797</v>
      </c>
      <c r="C768" s="44">
        <v>2.4710439301820257E-2</v>
      </c>
      <c r="D768" s="44">
        <v>0.01</v>
      </c>
      <c r="E768" s="44" t="s">
        <v>1663</v>
      </c>
      <c r="F768" s="44" t="s">
        <v>16</v>
      </c>
      <c r="G768" s="44">
        <v>40</v>
      </c>
      <c r="H768" s="44">
        <v>100</v>
      </c>
    </row>
    <row r="769" spans="1:8" ht="12.75" customHeight="1" x14ac:dyDescent="0.25">
      <c r="A769" s="43">
        <v>768</v>
      </c>
      <c r="B769" s="43">
        <v>799</v>
      </c>
      <c r="C769" s="44">
        <v>2.8169894649052933</v>
      </c>
      <c r="D769" s="44">
        <v>1.1399999999999999</v>
      </c>
      <c r="E769" s="44" t="s">
        <v>1663</v>
      </c>
      <c r="F769" s="44" t="s">
        <v>16</v>
      </c>
      <c r="G769" s="44">
        <v>800</v>
      </c>
      <c r="H769" s="44">
        <v>11400</v>
      </c>
    </row>
    <row r="770" spans="1:8" ht="12.75" customHeight="1" x14ac:dyDescent="0.25">
      <c r="A770" s="43">
        <v>769</v>
      </c>
      <c r="B770" s="43">
        <v>800</v>
      </c>
      <c r="C770" s="44">
        <v>2.4710439308020058E-2</v>
      </c>
      <c r="D770" s="44">
        <v>0.01</v>
      </c>
      <c r="E770" s="44" t="s">
        <v>1662</v>
      </c>
      <c r="F770" s="44" t="s">
        <v>24</v>
      </c>
      <c r="G770" s="44">
        <v>40</v>
      </c>
      <c r="H770" s="44">
        <v>100</v>
      </c>
    </row>
    <row r="771" spans="1:8" ht="12.75" customHeight="1" x14ac:dyDescent="0.25">
      <c r="A771" s="43">
        <v>770</v>
      </c>
      <c r="B771" s="43">
        <v>801</v>
      </c>
      <c r="C771" s="44">
        <v>0.34594615027508202</v>
      </c>
      <c r="D771" s="44">
        <v>0.14000000000000001</v>
      </c>
      <c r="E771" s="44" t="s">
        <v>1663</v>
      </c>
      <c r="F771" s="44" t="s">
        <v>16</v>
      </c>
      <c r="G771" s="44">
        <v>260</v>
      </c>
      <c r="H771" s="44">
        <v>1400</v>
      </c>
    </row>
    <row r="772" spans="1:8" ht="12.75" customHeight="1" x14ac:dyDescent="0.25">
      <c r="A772" s="43">
        <v>771</v>
      </c>
      <c r="B772" s="43">
        <v>802</v>
      </c>
      <c r="C772" s="44">
        <v>11.663320636004709</v>
      </c>
      <c r="D772" s="44">
        <v>4.72</v>
      </c>
      <c r="E772" s="44" t="s">
        <v>1663</v>
      </c>
      <c r="F772" s="44" t="s">
        <v>16</v>
      </c>
      <c r="G772" s="44">
        <v>1440</v>
      </c>
      <c r="H772" s="44">
        <v>47200</v>
      </c>
    </row>
    <row r="773" spans="1:8" ht="12.75" customHeight="1" x14ac:dyDescent="0.25">
      <c r="A773" s="43">
        <v>772</v>
      </c>
      <c r="B773" s="43">
        <v>803</v>
      </c>
      <c r="C773" s="44">
        <v>0.56834008106347955</v>
      </c>
      <c r="D773" s="44">
        <v>0.23</v>
      </c>
      <c r="E773" s="44" t="s">
        <v>1663</v>
      </c>
      <c r="F773" s="44" t="s">
        <v>16</v>
      </c>
      <c r="G773" s="44">
        <v>260</v>
      </c>
      <c r="H773" s="44">
        <v>2300</v>
      </c>
    </row>
    <row r="774" spans="1:8" ht="12.75" customHeight="1" x14ac:dyDescent="0.25">
      <c r="A774" s="43">
        <v>773</v>
      </c>
      <c r="B774" s="43">
        <v>804</v>
      </c>
      <c r="C774" s="44">
        <v>9.8841753966406931E-2</v>
      </c>
      <c r="D774" s="44">
        <v>0.04</v>
      </c>
      <c r="E774" s="44" t="s">
        <v>1663</v>
      </c>
      <c r="F774" s="44" t="s">
        <v>16</v>
      </c>
      <c r="G774" s="44">
        <v>100</v>
      </c>
      <c r="H774" s="44">
        <v>400</v>
      </c>
    </row>
    <row r="775" spans="1:8" ht="12.75" customHeight="1" x14ac:dyDescent="0.25">
      <c r="A775" s="43">
        <v>774</v>
      </c>
      <c r="B775" s="43">
        <v>805</v>
      </c>
      <c r="C775" s="44">
        <v>0.2965252863511767</v>
      </c>
      <c r="D775" s="44">
        <v>0.12</v>
      </c>
      <c r="E775" s="44" t="s">
        <v>1663</v>
      </c>
      <c r="F775" s="44" t="s">
        <v>16</v>
      </c>
      <c r="G775" s="44">
        <v>200</v>
      </c>
      <c r="H775" s="44">
        <v>1200</v>
      </c>
    </row>
    <row r="776" spans="1:8" ht="12.75" customHeight="1" x14ac:dyDescent="0.25">
      <c r="A776" s="43">
        <v>775</v>
      </c>
      <c r="B776" s="43">
        <v>806</v>
      </c>
      <c r="C776" s="44">
        <v>0.14826263583645882</v>
      </c>
      <c r="D776" s="44">
        <v>0.06</v>
      </c>
      <c r="E776" s="44" t="s">
        <v>1663</v>
      </c>
      <c r="F776" s="44" t="s">
        <v>16</v>
      </c>
      <c r="G776" s="44">
        <v>120</v>
      </c>
      <c r="H776" s="44">
        <v>600</v>
      </c>
    </row>
    <row r="777" spans="1:8" ht="12.75" customHeight="1" x14ac:dyDescent="0.25">
      <c r="A777" s="43">
        <v>776</v>
      </c>
      <c r="B777" s="43">
        <v>807</v>
      </c>
      <c r="C777" s="44">
        <v>7.4131301500187138E-2</v>
      </c>
      <c r="D777" s="44">
        <v>0.03</v>
      </c>
      <c r="E777" s="44" t="s">
        <v>1663</v>
      </c>
      <c r="F777" s="44" t="s">
        <v>16</v>
      </c>
      <c r="G777" s="44">
        <v>80</v>
      </c>
      <c r="H777" s="44">
        <v>300</v>
      </c>
    </row>
    <row r="778" spans="1:8" ht="12.75" customHeight="1" x14ac:dyDescent="0.25">
      <c r="A778" s="43">
        <v>777</v>
      </c>
      <c r="B778" s="43">
        <v>808</v>
      </c>
      <c r="C778" s="44">
        <v>2.4710439310455697E-2</v>
      </c>
      <c r="D778" s="44">
        <v>0.01</v>
      </c>
      <c r="E778" s="44" t="s">
        <v>1663</v>
      </c>
      <c r="F778" s="44" t="s">
        <v>16</v>
      </c>
      <c r="G778" s="44">
        <v>40</v>
      </c>
      <c r="H778" s="44">
        <v>100</v>
      </c>
    </row>
    <row r="779" spans="1:8" ht="12.75" customHeight="1" x14ac:dyDescent="0.25">
      <c r="A779" s="43">
        <v>778</v>
      </c>
      <c r="B779" s="43">
        <v>809</v>
      </c>
      <c r="C779" s="44">
        <v>15.518158621740765</v>
      </c>
      <c r="D779" s="44">
        <v>6.28</v>
      </c>
      <c r="E779" s="44" t="s">
        <v>1663</v>
      </c>
      <c r="F779" s="44" t="s">
        <v>16</v>
      </c>
      <c r="G779" s="44">
        <v>2040</v>
      </c>
      <c r="H779" s="44">
        <v>62800</v>
      </c>
    </row>
    <row r="780" spans="1:8" ht="12.75" customHeight="1" x14ac:dyDescent="0.25">
      <c r="A780" s="43">
        <v>779</v>
      </c>
      <c r="B780" s="43">
        <v>810</v>
      </c>
      <c r="C780" s="44">
        <v>2.4710439295694261E-2</v>
      </c>
      <c r="D780" s="44">
        <v>0.01</v>
      </c>
      <c r="E780" s="44" t="s">
        <v>1663</v>
      </c>
      <c r="F780" s="44" t="s">
        <v>16</v>
      </c>
      <c r="G780" s="44">
        <v>40</v>
      </c>
      <c r="H780" s="44">
        <v>100</v>
      </c>
    </row>
    <row r="781" spans="1:8" ht="12.75" customHeight="1" x14ac:dyDescent="0.25">
      <c r="A781" s="43">
        <v>780</v>
      </c>
      <c r="B781" s="43">
        <v>811</v>
      </c>
      <c r="C781" s="44">
        <v>7.4131301498046712E-2</v>
      </c>
      <c r="D781" s="44">
        <v>0.03</v>
      </c>
      <c r="E781" s="44" t="s">
        <v>1663</v>
      </c>
      <c r="F781" s="44" t="s">
        <v>16</v>
      </c>
      <c r="G781" s="44">
        <v>80</v>
      </c>
      <c r="H781" s="44">
        <v>300</v>
      </c>
    </row>
    <row r="782" spans="1:8" ht="12.75" customHeight="1" x14ac:dyDescent="0.25">
      <c r="A782" s="43">
        <v>781</v>
      </c>
      <c r="B782" s="43">
        <v>812</v>
      </c>
      <c r="C782" s="44">
        <v>7.4131301528381474E-2</v>
      </c>
      <c r="D782" s="44">
        <v>0.03</v>
      </c>
      <c r="E782" s="44" t="s">
        <v>1663</v>
      </c>
      <c r="F782" s="44" t="s">
        <v>16</v>
      </c>
      <c r="G782" s="44">
        <v>80</v>
      </c>
      <c r="H782" s="44">
        <v>300</v>
      </c>
    </row>
    <row r="783" spans="1:8" ht="12.75" customHeight="1" x14ac:dyDescent="0.25">
      <c r="A783" s="43">
        <v>782</v>
      </c>
      <c r="B783" s="43">
        <v>813</v>
      </c>
      <c r="C783" s="44">
        <v>2.4710439306174881E-2</v>
      </c>
      <c r="D783" s="44">
        <v>0.01</v>
      </c>
      <c r="E783" s="44" t="s">
        <v>1663</v>
      </c>
      <c r="F783" s="44" t="s">
        <v>16</v>
      </c>
      <c r="G783" s="44">
        <v>40</v>
      </c>
      <c r="H783" s="44">
        <v>100</v>
      </c>
    </row>
    <row r="784" spans="1:8" ht="12.75" customHeight="1" x14ac:dyDescent="0.25">
      <c r="A784" s="43">
        <v>783</v>
      </c>
      <c r="B784" s="43">
        <v>814</v>
      </c>
      <c r="C784" s="44">
        <v>4.1019332154967465</v>
      </c>
      <c r="D784" s="44">
        <v>1.66</v>
      </c>
      <c r="E784" s="44" t="s">
        <v>1663</v>
      </c>
      <c r="F784" s="44" t="s">
        <v>16</v>
      </c>
      <c r="G784" s="44">
        <v>860</v>
      </c>
      <c r="H784" s="44">
        <v>16600</v>
      </c>
    </row>
    <row r="785" spans="1:8" ht="12.75" customHeight="1" x14ac:dyDescent="0.25">
      <c r="A785" s="43">
        <v>784</v>
      </c>
      <c r="B785" s="43">
        <v>815</v>
      </c>
      <c r="C785" s="44">
        <v>0.17297305707345059</v>
      </c>
      <c r="D785" s="44">
        <v>7.0000000000000007E-2</v>
      </c>
      <c r="E785" s="44" t="s">
        <v>1663</v>
      </c>
      <c r="F785" s="44" t="s">
        <v>16</v>
      </c>
      <c r="G785" s="44">
        <v>140</v>
      </c>
      <c r="H785" s="44">
        <v>700</v>
      </c>
    </row>
    <row r="786" spans="1:8" ht="12.75" customHeight="1" x14ac:dyDescent="0.25">
      <c r="A786" s="43">
        <v>785</v>
      </c>
      <c r="B786" s="43">
        <v>816</v>
      </c>
      <c r="C786" s="44">
        <v>7.4131301536057431E-2</v>
      </c>
      <c r="D786" s="44">
        <v>0.03</v>
      </c>
      <c r="E786" s="44" t="s">
        <v>1663</v>
      </c>
      <c r="F786" s="44" t="s">
        <v>16</v>
      </c>
      <c r="G786" s="44">
        <v>80</v>
      </c>
      <c r="H786" s="44">
        <v>300</v>
      </c>
    </row>
    <row r="787" spans="1:8" ht="12.75" customHeight="1" x14ac:dyDescent="0.25">
      <c r="A787" s="43">
        <v>786</v>
      </c>
      <c r="B787" s="43">
        <v>817</v>
      </c>
      <c r="C787" s="44">
        <v>2.4710439311193769E-2</v>
      </c>
      <c r="D787" s="44">
        <v>0.01</v>
      </c>
      <c r="E787" s="44" t="s">
        <v>1663</v>
      </c>
      <c r="F787" s="44" t="s">
        <v>16</v>
      </c>
      <c r="G787" s="44">
        <v>40</v>
      </c>
      <c r="H787" s="44">
        <v>100</v>
      </c>
    </row>
    <row r="788" spans="1:8" ht="12.75" customHeight="1" x14ac:dyDescent="0.25">
      <c r="A788" s="43">
        <v>787</v>
      </c>
      <c r="B788" s="43">
        <v>818</v>
      </c>
      <c r="C788" s="44">
        <v>2.4710439301377413E-2</v>
      </c>
      <c r="D788" s="44">
        <v>0.01</v>
      </c>
      <c r="E788" s="44" t="s">
        <v>1663</v>
      </c>
      <c r="F788" s="44" t="s">
        <v>16</v>
      </c>
      <c r="G788" s="44">
        <v>40</v>
      </c>
      <c r="H788" s="44">
        <v>100</v>
      </c>
    </row>
    <row r="789" spans="1:8" ht="12.75" customHeight="1" x14ac:dyDescent="0.25">
      <c r="A789" s="43">
        <v>788</v>
      </c>
      <c r="B789" s="43">
        <v>819</v>
      </c>
      <c r="C789" s="44">
        <v>1.9768362533647803</v>
      </c>
      <c r="D789" s="44">
        <v>0.8</v>
      </c>
      <c r="E789" s="44" t="s">
        <v>1663</v>
      </c>
      <c r="F789" s="44" t="s">
        <v>16</v>
      </c>
      <c r="G789" s="44">
        <v>840</v>
      </c>
      <c r="H789" s="44">
        <v>8000</v>
      </c>
    </row>
    <row r="790" spans="1:8" ht="12.75" customHeight="1" x14ac:dyDescent="0.25">
      <c r="A790" s="43">
        <v>789</v>
      </c>
      <c r="B790" s="43">
        <v>820</v>
      </c>
      <c r="C790" s="44">
        <v>2.4710439301672646E-2</v>
      </c>
      <c r="D790" s="44">
        <v>0.01</v>
      </c>
      <c r="E790" s="44" t="s">
        <v>1663</v>
      </c>
      <c r="F790" s="44" t="s">
        <v>16</v>
      </c>
      <c r="G790" s="44">
        <v>40</v>
      </c>
      <c r="H790" s="44">
        <v>100</v>
      </c>
    </row>
    <row r="791" spans="1:8" ht="12.75" customHeight="1" x14ac:dyDescent="0.25">
      <c r="A791" s="43">
        <v>790</v>
      </c>
      <c r="B791" s="43">
        <v>821</v>
      </c>
      <c r="C791" s="44">
        <v>7.4131317907822597E-2</v>
      </c>
      <c r="D791" s="44">
        <v>0.03</v>
      </c>
      <c r="E791" s="44" t="s">
        <v>1663</v>
      </c>
      <c r="F791" s="44" t="s">
        <v>16</v>
      </c>
      <c r="G791" s="44">
        <v>80</v>
      </c>
      <c r="H791" s="44">
        <v>300</v>
      </c>
    </row>
    <row r="792" spans="1:8" ht="12.75" customHeight="1" x14ac:dyDescent="0.25">
      <c r="A792" s="43">
        <v>791</v>
      </c>
      <c r="B792" s="43">
        <v>822</v>
      </c>
      <c r="C792" s="44">
        <v>2.1498082986657554</v>
      </c>
      <c r="D792" s="44">
        <v>0.87</v>
      </c>
      <c r="E792" s="44" t="s">
        <v>1663</v>
      </c>
      <c r="F792" s="44" t="s">
        <v>16</v>
      </c>
      <c r="G792" s="44">
        <v>440</v>
      </c>
      <c r="H792" s="44">
        <v>8700</v>
      </c>
    </row>
    <row r="793" spans="1:8" ht="12.75" customHeight="1" x14ac:dyDescent="0.25">
      <c r="A793" s="43">
        <v>792</v>
      </c>
      <c r="B793" s="43">
        <v>823</v>
      </c>
      <c r="C793" s="44">
        <v>7.4131332658707874E-2</v>
      </c>
      <c r="D793" s="44">
        <v>0.03</v>
      </c>
      <c r="E793" s="44" t="s">
        <v>1663</v>
      </c>
      <c r="F793" s="44" t="s">
        <v>16</v>
      </c>
      <c r="G793" s="44">
        <v>80</v>
      </c>
      <c r="H793" s="44">
        <v>300</v>
      </c>
    </row>
    <row r="794" spans="1:8" ht="12.75" customHeight="1" x14ac:dyDescent="0.25">
      <c r="A794" s="43">
        <v>793</v>
      </c>
      <c r="B794" s="43">
        <v>824</v>
      </c>
      <c r="C794" s="44">
        <v>0.32123572735366235</v>
      </c>
      <c r="D794" s="44">
        <v>0.13</v>
      </c>
      <c r="E794" s="44" t="s">
        <v>1663</v>
      </c>
      <c r="F794" s="44" t="s">
        <v>16</v>
      </c>
      <c r="G794" s="44">
        <v>200</v>
      </c>
      <c r="H794" s="44">
        <v>1300</v>
      </c>
    </row>
    <row r="795" spans="1:8" ht="12.75" customHeight="1" x14ac:dyDescent="0.25">
      <c r="A795" s="43">
        <v>794</v>
      </c>
      <c r="B795" s="43">
        <v>825</v>
      </c>
      <c r="C795" s="44">
        <v>0.4942087311101212</v>
      </c>
      <c r="D795" s="44">
        <v>0.2</v>
      </c>
      <c r="E795" s="44" t="s">
        <v>1663</v>
      </c>
      <c r="F795" s="44" t="s">
        <v>16</v>
      </c>
      <c r="G795" s="44">
        <v>220</v>
      </c>
      <c r="H795" s="44">
        <v>2000</v>
      </c>
    </row>
    <row r="796" spans="1:8" ht="12.75" customHeight="1" x14ac:dyDescent="0.25">
      <c r="A796" s="43">
        <v>795</v>
      </c>
      <c r="B796" s="43">
        <v>826</v>
      </c>
      <c r="C796" s="44">
        <v>2.4710439306396301E-2</v>
      </c>
      <c r="D796" s="44">
        <v>0.01</v>
      </c>
      <c r="E796" s="44" t="s">
        <v>1663</v>
      </c>
      <c r="F796" s="44" t="s">
        <v>16</v>
      </c>
      <c r="G796" s="44">
        <v>40</v>
      </c>
      <c r="H796" s="44">
        <v>100</v>
      </c>
    </row>
    <row r="797" spans="1:8" ht="12.75" customHeight="1" x14ac:dyDescent="0.25">
      <c r="A797" s="43">
        <v>796</v>
      </c>
      <c r="B797" s="43">
        <v>827</v>
      </c>
      <c r="C797" s="44">
        <v>4.942087859411938E-2</v>
      </c>
      <c r="D797" s="44">
        <v>0.02</v>
      </c>
      <c r="E797" s="44" t="s">
        <v>1662</v>
      </c>
      <c r="F797" s="44" t="s">
        <v>24</v>
      </c>
      <c r="G797" s="44">
        <v>60</v>
      </c>
      <c r="H797" s="44">
        <v>200</v>
      </c>
    </row>
    <row r="798" spans="1:8" ht="12.75" customHeight="1" x14ac:dyDescent="0.25">
      <c r="A798" s="43">
        <v>797</v>
      </c>
      <c r="B798" s="43">
        <v>828</v>
      </c>
      <c r="C798" s="44">
        <v>20.732058373473091</v>
      </c>
      <c r="D798" s="44">
        <v>8.39</v>
      </c>
      <c r="E798" s="44" t="s">
        <v>1663</v>
      </c>
      <c r="F798" s="44" t="s">
        <v>16</v>
      </c>
      <c r="G798" s="44">
        <v>1640</v>
      </c>
      <c r="H798" s="44">
        <v>83900</v>
      </c>
    </row>
    <row r="799" spans="1:8" ht="12.75" customHeight="1" x14ac:dyDescent="0.25">
      <c r="A799" s="43">
        <v>798</v>
      </c>
      <c r="B799" s="43">
        <v>829</v>
      </c>
      <c r="C799" s="44">
        <v>0.12355215066715501</v>
      </c>
      <c r="D799" s="44">
        <v>0.05</v>
      </c>
      <c r="E799" s="44" t="s">
        <v>1663</v>
      </c>
      <c r="F799" s="44" t="s">
        <v>16</v>
      </c>
      <c r="G799" s="44">
        <v>100</v>
      </c>
      <c r="H799" s="44">
        <v>500</v>
      </c>
    </row>
    <row r="800" spans="1:8" ht="12.75" customHeight="1" x14ac:dyDescent="0.25">
      <c r="A800" s="43">
        <v>799</v>
      </c>
      <c r="B800" s="43">
        <v>830</v>
      </c>
      <c r="C800" s="44">
        <v>0.14826263583040664</v>
      </c>
      <c r="D800" s="44">
        <v>0.06</v>
      </c>
      <c r="E800" s="44" t="s">
        <v>1663</v>
      </c>
      <c r="F800" s="44" t="s">
        <v>16</v>
      </c>
      <c r="G800" s="44">
        <v>100</v>
      </c>
      <c r="H800" s="44">
        <v>600</v>
      </c>
    </row>
    <row r="801" spans="1:8" ht="12.75" customHeight="1" x14ac:dyDescent="0.25">
      <c r="A801" s="43">
        <v>800</v>
      </c>
      <c r="B801" s="43">
        <v>831</v>
      </c>
      <c r="C801" s="44">
        <v>2.4710439308020058E-2</v>
      </c>
      <c r="D801" s="44">
        <v>0.01</v>
      </c>
      <c r="E801" s="44" t="s">
        <v>1663</v>
      </c>
      <c r="F801" s="44" t="s">
        <v>16</v>
      </c>
      <c r="G801" s="44">
        <v>40</v>
      </c>
      <c r="H801" s="44">
        <v>100</v>
      </c>
    </row>
    <row r="802" spans="1:8" ht="12.75" customHeight="1" x14ac:dyDescent="0.25">
      <c r="A802" s="43">
        <v>801</v>
      </c>
      <c r="B802" s="43">
        <v>832</v>
      </c>
      <c r="C802" s="44">
        <v>6.0293476854938923</v>
      </c>
      <c r="D802" s="44">
        <v>2.44</v>
      </c>
      <c r="E802" s="44" t="s">
        <v>1663</v>
      </c>
      <c r="F802" s="44" t="s">
        <v>16</v>
      </c>
      <c r="G802" s="44">
        <v>1620</v>
      </c>
      <c r="H802" s="44">
        <v>24400</v>
      </c>
    </row>
    <row r="803" spans="1:8" ht="12.75" customHeight="1" x14ac:dyDescent="0.25">
      <c r="A803" s="43">
        <v>802</v>
      </c>
      <c r="B803" s="43">
        <v>833</v>
      </c>
      <c r="C803" s="44">
        <v>9.8841757224404289E-2</v>
      </c>
      <c r="D803" s="44">
        <v>0.04</v>
      </c>
      <c r="E803" s="44" t="s">
        <v>1663</v>
      </c>
      <c r="F803" s="44" t="s">
        <v>16</v>
      </c>
      <c r="G803" s="44">
        <v>100</v>
      </c>
      <c r="H803" s="44">
        <v>400</v>
      </c>
    </row>
    <row r="804" spans="1:8" ht="12.75" customHeight="1" x14ac:dyDescent="0.25">
      <c r="A804" s="43">
        <v>803</v>
      </c>
      <c r="B804" s="43">
        <v>834</v>
      </c>
      <c r="C804" s="44">
        <v>2.6934376847026691</v>
      </c>
      <c r="D804" s="44">
        <v>1.0900000000000001</v>
      </c>
      <c r="E804" s="44" t="s">
        <v>1663</v>
      </c>
      <c r="F804" s="44" t="s">
        <v>16</v>
      </c>
      <c r="G804" s="44">
        <v>1020</v>
      </c>
      <c r="H804" s="44">
        <v>10900</v>
      </c>
    </row>
    <row r="805" spans="1:8" ht="12.75" customHeight="1" x14ac:dyDescent="0.25">
      <c r="A805" s="43">
        <v>804</v>
      </c>
      <c r="B805" s="43">
        <v>836</v>
      </c>
      <c r="C805" s="44">
        <v>0.14826265052652698</v>
      </c>
      <c r="D805" s="44">
        <v>0.06</v>
      </c>
      <c r="E805" s="44" t="s">
        <v>1663</v>
      </c>
      <c r="F805" s="44" t="s">
        <v>16</v>
      </c>
      <c r="G805" s="44">
        <v>120</v>
      </c>
      <c r="H805" s="44">
        <v>600</v>
      </c>
    </row>
    <row r="806" spans="1:8" ht="12.75" customHeight="1" x14ac:dyDescent="0.25">
      <c r="A806" s="43">
        <v>805</v>
      </c>
      <c r="B806" s="43">
        <v>837</v>
      </c>
      <c r="C806" s="44">
        <v>19.372983911751209</v>
      </c>
      <c r="D806" s="44">
        <v>7.84</v>
      </c>
      <c r="E806" s="44" t="s">
        <v>1663</v>
      </c>
      <c r="F806" s="44" t="s">
        <v>16</v>
      </c>
      <c r="G806" s="44">
        <v>3080</v>
      </c>
      <c r="H806" s="44">
        <v>78400</v>
      </c>
    </row>
    <row r="807" spans="1:8" ht="12.75" customHeight="1" x14ac:dyDescent="0.25">
      <c r="A807" s="43">
        <v>806</v>
      </c>
      <c r="B807" s="43">
        <v>838</v>
      </c>
      <c r="C807" s="44">
        <v>7.4131317907453559E-2</v>
      </c>
      <c r="D807" s="44">
        <v>0.03</v>
      </c>
      <c r="E807" s="44" t="s">
        <v>1663</v>
      </c>
      <c r="F807" s="44" t="s">
        <v>16</v>
      </c>
      <c r="G807" s="44">
        <v>80</v>
      </c>
      <c r="H807" s="44">
        <v>300</v>
      </c>
    </row>
    <row r="808" spans="1:8" ht="12.75" customHeight="1" x14ac:dyDescent="0.25">
      <c r="A808" s="43">
        <v>807</v>
      </c>
      <c r="B808" s="43">
        <v>839</v>
      </c>
      <c r="C808" s="44">
        <v>0.37065654543790949</v>
      </c>
      <c r="D808" s="44">
        <v>0.15</v>
      </c>
      <c r="E808" s="44" t="s">
        <v>1663</v>
      </c>
      <c r="F808" s="44" t="s">
        <v>16</v>
      </c>
      <c r="G808" s="44">
        <v>220</v>
      </c>
      <c r="H808" s="44">
        <v>1500</v>
      </c>
    </row>
    <row r="809" spans="1:8" ht="12.75" customHeight="1" x14ac:dyDescent="0.25">
      <c r="A809" s="43">
        <v>808</v>
      </c>
      <c r="B809" s="43">
        <v>840</v>
      </c>
      <c r="C809" s="44">
        <v>0.29652528471295203</v>
      </c>
      <c r="D809" s="44">
        <v>0.12</v>
      </c>
      <c r="E809" s="44" t="s">
        <v>1663</v>
      </c>
      <c r="F809" s="44" t="s">
        <v>16</v>
      </c>
      <c r="G809" s="44">
        <v>160</v>
      </c>
      <c r="H809" s="44">
        <v>1200</v>
      </c>
    </row>
    <row r="810" spans="1:8" ht="12.75" customHeight="1" x14ac:dyDescent="0.25">
      <c r="A810" s="43">
        <v>809</v>
      </c>
      <c r="B810" s="43">
        <v>841</v>
      </c>
      <c r="C810" s="44">
        <v>0.22239394064084664</v>
      </c>
      <c r="D810" s="44">
        <v>0.09</v>
      </c>
      <c r="E810" s="44" t="s">
        <v>1663</v>
      </c>
      <c r="F810" s="44" t="s">
        <v>16</v>
      </c>
      <c r="G810" s="44">
        <v>140</v>
      </c>
      <c r="H810" s="44">
        <v>900</v>
      </c>
    </row>
    <row r="811" spans="1:8" ht="12.75" customHeight="1" x14ac:dyDescent="0.25">
      <c r="A811" s="43">
        <v>810</v>
      </c>
      <c r="B811" s="43">
        <v>842</v>
      </c>
      <c r="C811" s="44">
        <v>0.19768346692509153</v>
      </c>
      <c r="D811" s="44">
        <v>0.08</v>
      </c>
      <c r="E811" s="44" t="s">
        <v>1663</v>
      </c>
      <c r="F811" s="44" t="s">
        <v>16</v>
      </c>
      <c r="G811" s="44">
        <v>140</v>
      </c>
      <c r="H811" s="44">
        <v>800</v>
      </c>
    </row>
    <row r="812" spans="1:8" ht="12.75" customHeight="1" x14ac:dyDescent="0.25">
      <c r="A812" s="43">
        <v>811</v>
      </c>
      <c r="B812" s="43">
        <v>843</v>
      </c>
      <c r="C812" s="44">
        <v>2.4710439307577218E-2</v>
      </c>
      <c r="D812" s="44">
        <v>0.01</v>
      </c>
      <c r="E812" s="44" t="s">
        <v>1662</v>
      </c>
      <c r="F812" s="44" t="s">
        <v>24</v>
      </c>
      <c r="G812" s="44">
        <v>40</v>
      </c>
      <c r="H812" s="44">
        <v>100</v>
      </c>
    </row>
    <row r="813" spans="1:8" ht="12.75" customHeight="1" x14ac:dyDescent="0.25">
      <c r="A813" s="43">
        <v>812</v>
      </c>
      <c r="B813" s="43">
        <v>844</v>
      </c>
      <c r="C813" s="44">
        <v>4.9420878608733211E-2</v>
      </c>
      <c r="D813" s="44">
        <v>0.02</v>
      </c>
      <c r="E813" s="44" t="s">
        <v>1662</v>
      </c>
      <c r="F813" s="44" t="s">
        <v>24</v>
      </c>
      <c r="G813" s="44">
        <v>60</v>
      </c>
      <c r="H813" s="44">
        <v>200</v>
      </c>
    </row>
    <row r="814" spans="1:8" ht="12.75" customHeight="1" x14ac:dyDescent="0.25">
      <c r="A814" s="43">
        <v>813</v>
      </c>
      <c r="B814" s="43">
        <v>845</v>
      </c>
      <c r="C814" s="44">
        <v>0.2223939537521788</v>
      </c>
      <c r="D814" s="44">
        <v>0.09</v>
      </c>
      <c r="E814" s="44" t="s">
        <v>1663</v>
      </c>
      <c r="F814" s="44" t="s">
        <v>16</v>
      </c>
      <c r="G814" s="44">
        <v>160</v>
      </c>
      <c r="H814" s="44">
        <v>900</v>
      </c>
    </row>
    <row r="815" spans="1:8" ht="12.75" customHeight="1" x14ac:dyDescent="0.25">
      <c r="A815" s="43">
        <v>814</v>
      </c>
      <c r="B815" s="43">
        <v>846</v>
      </c>
      <c r="C815" s="44">
        <v>0.19768357668119324</v>
      </c>
      <c r="D815" s="44">
        <v>0.08</v>
      </c>
      <c r="E815" s="44" t="s">
        <v>1664</v>
      </c>
      <c r="F815" s="44" t="s">
        <v>14</v>
      </c>
      <c r="G815" s="44">
        <v>160</v>
      </c>
      <c r="H815" s="44">
        <v>800</v>
      </c>
    </row>
    <row r="816" spans="1:8" ht="12.75" customHeight="1" x14ac:dyDescent="0.25">
      <c r="A816" s="43">
        <v>815</v>
      </c>
      <c r="B816" s="43">
        <v>847</v>
      </c>
      <c r="C816" s="44">
        <v>2.4710439302263101E-2</v>
      </c>
      <c r="D816" s="44">
        <v>0.01</v>
      </c>
      <c r="E816" s="44" t="s">
        <v>1662</v>
      </c>
      <c r="F816" s="44" t="s">
        <v>24</v>
      </c>
      <c r="G816" s="44">
        <v>40</v>
      </c>
      <c r="H816" s="44">
        <v>100</v>
      </c>
    </row>
    <row r="817" spans="1:8" ht="12.75" customHeight="1" x14ac:dyDescent="0.25">
      <c r="A817" s="43">
        <v>816</v>
      </c>
      <c r="B817" s="43">
        <v>848</v>
      </c>
      <c r="C817" s="44">
        <v>7.4131334317377048E-2</v>
      </c>
      <c r="D817" s="44">
        <v>0.03</v>
      </c>
      <c r="E817" s="44" t="s">
        <v>1663</v>
      </c>
      <c r="F817" s="44" t="s">
        <v>16</v>
      </c>
      <c r="G817" s="44">
        <v>80</v>
      </c>
      <c r="H817" s="44">
        <v>300</v>
      </c>
    </row>
    <row r="818" spans="1:8" ht="12.75" customHeight="1" x14ac:dyDescent="0.25">
      <c r="A818" s="43">
        <v>817</v>
      </c>
      <c r="B818" s="43">
        <v>849</v>
      </c>
      <c r="C818" s="44">
        <v>0.22239398977134642</v>
      </c>
      <c r="D818" s="44">
        <v>0.09</v>
      </c>
      <c r="E818" s="44" t="s">
        <v>1663</v>
      </c>
      <c r="F818" s="44" t="s">
        <v>16</v>
      </c>
      <c r="G818" s="44">
        <v>200</v>
      </c>
      <c r="H818" s="44">
        <v>900</v>
      </c>
    </row>
    <row r="819" spans="1:8" ht="12.75" customHeight="1" x14ac:dyDescent="0.25">
      <c r="A819" s="43">
        <v>818</v>
      </c>
      <c r="B819" s="43">
        <v>850</v>
      </c>
      <c r="C819" s="44">
        <v>2.4710439305658229E-2</v>
      </c>
      <c r="D819" s="44">
        <v>0.01</v>
      </c>
      <c r="E819" s="44" t="s">
        <v>1663</v>
      </c>
      <c r="F819" s="44" t="s">
        <v>16</v>
      </c>
      <c r="G819" s="44">
        <v>40</v>
      </c>
      <c r="H819" s="44">
        <v>100</v>
      </c>
    </row>
    <row r="820" spans="1:8" ht="12.75" customHeight="1" x14ac:dyDescent="0.25">
      <c r="A820" s="43">
        <v>819</v>
      </c>
      <c r="B820" s="43">
        <v>851</v>
      </c>
      <c r="C820" s="44">
        <v>2.4710439313334179E-2</v>
      </c>
      <c r="D820" s="44">
        <v>0.01</v>
      </c>
      <c r="E820" s="44" t="s">
        <v>1662</v>
      </c>
      <c r="F820" s="44" t="s">
        <v>24</v>
      </c>
      <c r="G820" s="44">
        <v>40</v>
      </c>
      <c r="H820" s="44">
        <v>100</v>
      </c>
    </row>
    <row r="821" spans="1:8" ht="12.75" customHeight="1" x14ac:dyDescent="0.25">
      <c r="A821" s="43">
        <v>820</v>
      </c>
      <c r="B821" s="43">
        <v>852</v>
      </c>
      <c r="C821" s="44">
        <v>0.12355224233687656</v>
      </c>
      <c r="D821" s="44">
        <v>0.05</v>
      </c>
      <c r="E821" s="44" t="s">
        <v>1663</v>
      </c>
      <c r="F821" s="44" t="s">
        <v>16</v>
      </c>
      <c r="G821" s="44">
        <v>100</v>
      </c>
      <c r="H821" s="44">
        <v>500</v>
      </c>
    </row>
    <row r="822" spans="1:8" ht="12.75" customHeight="1" x14ac:dyDescent="0.25">
      <c r="A822" s="43">
        <v>821</v>
      </c>
      <c r="B822" s="43">
        <v>853</v>
      </c>
      <c r="C822" s="44">
        <v>58.168374570220834</v>
      </c>
      <c r="D822" s="44">
        <v>23.54</v>
      </c>
      <c r="E822" s="44" t="s">
        <v>1663</v>
      </c>
      <c r="F822" s="44" t="s">
        <v>16</v>
      </c>
      <c r="G822" s="44">
        <v>7780</v>
      </c>
      <c r="H822" s="44">
        <v>235400</v>
      </c>
    </row>
    <row r="823" spans="1:8" ht="12.75" customHeight="1" x14ac:dyDescent="0.25">
      <c r="A823" s="43">
        <v>822</v>
      </c>
      <c r="B823" s="43">
        <v>854</v>
      </c>
      <c r="C823" s="44">
        <v>2.4710439301451219E-2</v>
      </c>
      <c r="D823" s="44">
        <v>0.01</v>
      </c>
      <c r="E823" s="44" t="s">
        <v>1663</v>
      </c>
      <c r="F823" s="44" t="s">
        <v>16</v>
      </c>
      <c r="G823" s="44">
        <v>40</v>
      </c>
      <c r="H823" s="44">
        <v>100</v>
      </c>
    </row>
    <row r="824" spans="1:8" ht="12.75" customHeight="1" x14ac:dyDescent="0.25">
      <c r="A824" s="43">
        <v>823</v>
      </c>
      <c r="B824" s="43">
        <v>855</v>
      </c>
      <c r="C824" s="44">
        <v>7.4131317914096204E-2</v>
      </c>
      <c r="D824" s="44">
        <v>0.03</v>
      </c>
      <c r="E824" s="44" t="s">
        <v>1664</v>
      </c>
      <c r="F824" s="44" t="s">
        <v>14</v>
      </c>
      <c r="G824" s="44">
        <v>80</v>
      </c>
      <c r="H824" s="44">
        <v>300</v>
      </c>
    </row>
    <row r="825" spans="1:8" ht="12.75" customHeight="1" x14ac:dyDescent="0.25">
      <c r="A825" s="43">
        <v>824</v>
      </c>
      <c r="B825" s="43">
        <v>856</v>
      </c>
      <c r="C825" s="44">
        <v>4.9420878601131063E-2</v>
      </c>
      <c r="D825" s="44">
        <v>0.02</v>
      </c>
      <c r="E825" s="44" t="s">
        <v>1663</v>
      </c>
      <c r="F825" s="44" t="s">
        <v>16</v>
      </c>
      <c r="G825" s="44">
        <v>60</v>
      </c>
      <c r="H825" s="44">
        <v>200</v>
      </c>
    </row>
    <row r="826" spans="1:8" ht="12.75" customHeight="1" x14ac:dyDescent="0.25">
      <c r="A826" s="43">
        <v>825</v>
      </c>
      <c r="B826" s="43">
        <v>857</v>
      </c>
      <c r="C826" s="44">
        <v>0.22239387594241586</v>
      </c>
      <c r="D826" s="44">
        <v>0.09</v>
      </c>
      <c r="E826" s="44" t="s">
        <v>1663</v>
      </c>
      <c r="F826" s="44" t="s">
        <v>16</v>
      </c>
      <c r="G826" s="44">
        <v>160</v>
      </c>
      <c r="H826" s="44">
        <v>900</v>
      </c>
    </row>
    <row r="827" spans="1:8" ht="12.75" customHeight="1" x14ac:dyDescent="0.25">
      <c r="A827" s="43">
        <v>826</v>
      </c>
      <c r="B827" s="43">
        <v>858</v>
      </c>
      <c r="C827" s="44">
        <v>0.74131311691927959</v>
      </c>
      <c r="D827" s="44">
        <v>0.3</v>
      </c>
      <c r="E827" s="44" t="s">
        <v>1662</v>
      </c>
      <c r="F827" s="44" t="s">
        <v>24</v>
      </c>
      <c r="G827" s="44">
        <v>360</v>
      </c>
      <c r="H827" s="44">
        <v>3000</v>
      </c>
    </row>
    <row r="828" spans="1:8" ht="12.75" customHeight="1" x14ac:dyDescent="0.25">
      <c r="A828" s="43">
        <v>827</v>
      </c>
      <c r="B828" s="43">
        <v>859</v>
      </c>
      <c r="C828" s="44">
        <v>2.4710439299975077E-2</v>
      </c>
      <c r="D828" s="44">
        <v>0.01</v>
      </c>
      <c r="E828" s="44" t="s">
        <v>1663</v>
      </c>
      <c r="F828" s="44" t="s">
        <v>16</v>
      </c>
      <c r="G828" s="44">
        <v>40</v>
      </c>
      <c r="H828" s="44">
        <v>100</v>
      </c>
    </row>
    <row r="829" spans="1:8" ht="12.75" customHeight="1" x14ac:dyDescent="0.25">
      <c r="A829" s="43">
        <v>828</v>
      </c>
      <c r="B829" s="43">
        <v>860</v>
      </c>
      <c r="C829" s="44">
        <v>2.4710439305658229E-2</v>
      </c>
      <c r="D829" s="44">
        <v>0.01</v>
      </c>
      <c r="E829" s="44" t="s">
        <v>1662</v>
      </c>
      <c r="F829" s="44" t="s">
        <v>24</v>
      </c>
      <c r="G829" s="44">
        <v>40</v>
      </c>
      <c r="H829" s="44">
        <v>100</v>
      </c>
    </row>
    <row r="830" spans="1:8" ht="12.75" customHeight="1" x14ac:dyDescent="0.25">
      <c r="A830" s="43">
        <v>829</v>
      </c>
      <c r="B830" s="43">
        <v>861</v>
      </c>
      <c r="C830" s="44">
        <v>7.4378409638352352</v>
      </c>
      <c r="D830" s="44">
        <v>3.01</v>
      </c>
      <c r="E830" s="44" t="s">
        <v>1663</v>
      </c>
      <c r="F830" s="44" t="s">
        <v>16</v>
      </c>
      <c r="G830" s="44">
        <v>1840</v>
      </c>
      <c r="H830" s="44">
        <v>30100</v>
      </c>
    </row>
    <row r="831" spans="1:8" ht="12.75" customHeight="1" x14ac:dyDescent="0.25">
      <c r="A831" s="43">
        <v>830</v>
      </c>
      <c r="B831" s="43">
        <v>862</v>
      </c>
      <c r="C831" s="44">
        <v>0.2223938838456907</v>
      </c>
      <c r="D831" s="44">
        <v>0.09</v>
      </c>
      <c r="E831" s="44" t="s">
        <v>1663</v>
      </c>
      <c r="F831" s="44" t="s">
        <v>16</v>
      </c>
      <c r="G831" s="44">
        <v>140</v>
      </c>
      <c r="H831" s="44">
        <v>900</v>
      </c>
    </row>
    <row r="832" spans="1:8" ht="12.75" customHeight="1" x14ac:dyDescent="0.25">
      <c r="A832" s="43">
        <v>831</v>
      </c>
      <c r="B832" s="43">
        <v>863</v>
      </c>
      <c r="C832" s="44">
        <v>0.22239395030361125</v>
      </c>
      <c r="D832" s="44">
        <v>0.09</v>
      </c>
      <c r="E832" s="44" t="s">
        <v>1662</v>
      </c>
      <c r="F832" s="44" t="s">
        <v>24</v>
      </c>
      <c r="G832" s="44">
        <v>180</v>
      </c>
      <c r="H832" s="44">
        <v>900</v>
      </c>
    </row>
    <row r="833" spans="1:8" ht="12.75" customHeight="1" x14ac:dyDescent="0.25">
      <c r="A833" s="43">
        <v>832</v>
      </c>
      <c r="B833" s="43">
        <v>864</v>
      </c>
      <c r="C833" s="44">
        <v>7.4131332606452383E-2</v>
      </c>
      <c r="D833" s="44">
        <v>0.03</v>
      </c>
      <c r="E833" s="44" t="s">
        <v>1662</v>
      </c>
      <c r="F833" s="44" t="s">
        <v>24</v>
      </c>
      <c r="G833" s="44">
        <v>80</v>
      </c>
      <c r="H833" s="44">
        <v>300</v>
      </c>
    </row>
    <row r="834" spans="1:8" ht="12.75" customHeight="1" x14ac:dyDescent="0.25">
      <c r="A834" s="43">
        <v>833</v>
      </c>
      <c r="B834" s="43">
        <v>865</v>
      </c>
      <c r="C834" s="44">
        <v>0.29652527164553516</v>
      </c>
      <c r="D834" s="44">
        <v>0.12</v>
      </c>
      <c r="E834" s="44" t="s">
        <v>1664</v>
      </c>
      <c r="F834" s="44" t="s">
        <v>14</v>
      </c>
      <c r="G834" s="44">
        <v>200</v>
      </c>
      <c r="H834" s="44">
        <v>1200</v>
      </c>
    </row>
    <row r="835" spans="1:8" ht="12.75" customHeight="1" x14ac:dyDescent="0.25">
      <c r="A835" s="43">
        <v>834</v>
      </c>
      <c r="B835" s="43">
        <v>866</v>
      </c>
      <c r="C835" s="44">
        <v>0.64247221960306056</v>
      </c>
      <c r="D835" s="44">
        <v>0.26</v>
      </c>
      <c r="E835" s="44" t="s">
        <v>1662</v>
      </c>
      <c r="F835" s="44" t="s">
        <v>24</v>
      </c>
      <c r="G835" s="44">
        <v>260</v>
      </c>
      <c r="H835" s="44">
        <v>2600</v>
      </c>
    </row>
    <row r="836" spans="1:8" ht="12.75" customHeight="1" x14ac:dyDescent="0.25">
      <c r="A836" s="43">
        <v>835</v>
      </c>
      <c r="B836" s="43">
        <v>867</v>
      </c>
      <c r="C836" s="44">
        <v>2.4710439314588901E-2</v>
      </c>
      <c r="D836" s="44">
        <v>0.01</v>
      </c>
      <c r="E836" s="44" t="s">
        <v>1662</v>
      </c>
      <c r="F836" s="44" t="s">
        <v>24</v>
      </c>
      <c r="G836" s="44">
        <v>40</v>
      </c>
      <c r="H836" s="44">
        <v>100</v>
      </c>
    </row>
    <row r="837" spans="1:8" ht="12.75" customHeight="1" x14ac:dyDescent="0.25">
      <c r="A837" s="43">
        <v>836</v>
      </c>
      <c r="B837" s="43">
        <v>868</v>
      </c>
      <c r="C837" s="44">
        <v>2.4710439303665434E-2</v>
      </c>
      <c r="D837" s="44">
        <v>0.01</v>
      </c>
      <c r="E837" s="44" t="s">
        <v>1662</v>
      </c>
      <c r="F837" s="44" t="s">
        <v>24</v>
      </c>
      <c r="G837" s="44">
        <v>40</v>
      </c>
      <c r="H837" s="44">
        <v>100</v>
      </c>
    </row>
    <row r="838" spans="1:8" ht="12.75" customHeight="1" x14ac:dyDescent="0.25">
      <c r="A838" s="43">
        <v>837</v>
      </c>
      <c r="B838" s="43">
        <v>869</v>
      </c>
      <c r="C838" s="44">
        <v>7.4131332605788122E-2</v>
      </c>
      <c r="D838" s="44">
        <v>0.03</v>
      </c>
      <c r="E838" s="44" t="s">
        <v>1662</v>
      </c>
      <c r="F838" s="44" t="s">
        <v>24</v>
      </c>
      <c r="G838" s="44">
        <v>80</v>
      </c>
      <c r="H838" s="44">
        <v>300</v>
      </c>
    </row>
    <row r="839" spans="1:8" ht="12.75" customHeight="1" x14ac:dyDescent="0.25">
      <c r="A839" s="43">
        <v>838</v>
      </c>
      <c r="B839" s="43">
        <v>870</v>
      </c>
      <c r="C839" s="44">
        <v>0.56834010824630177</v>
      </c>
      <c r="D839" s="44">
        <v>0.23</v>
      </c>
      <c r="E839" s="44" t="s">
        <v>1664</v>
      </c>
      <c r="F839" s="44" t="s">
        <v>14</v>
      </c>
      <c r="G839" s="44">
        <v>240</v>
      </c>
      <c r="H839" s="44">
        <v>2300</v>
      </c>
    </row>
    <row r="840" spans="1:8" ht="12.75" customHeight="1" x14ac:dyDescent="0.25">
      <c r="A840" s="43">
        <v>839</v>
      </c>
      <c r="B840" s="43">
        <v>871</v>
      </c>
      <c r="C840" s="44">
        <v>4.9420878610283166E-2</v>
      </c>
      <c r="D840" s="44">
        <v>0.02</v>
      </c>
      <c r="E840" s="44" t="s">
        <v>1664</v>
      </c>
      <c r="F840" s="44" t="s">
        <v>14</v>
      </c>
      <c r="G840" s="44">
        <v>60</v>
      </c>
      <c r="H840" s="44">
        <v>200</v>
      </c>
    </row>
    <row r="841" spans="1:8" ht="12.75" customHeight="1" x14ac:dyDescent="0.25">
      <c r="A841" s="43">
        <v>840</v>
      </c>
      <c r="B841" s="43">
        <v>872</v>
      </c>
      <c r="C841" s="44">
        <v>0.296525320844159</v>
      </c>
      <c r="D841" s="44">
        <v>0.12</v>
      </c>
      <c r="E841" s="44" t="s">
        <v>1664</v>
      </c>
      <c r="F841" s="44" t="s">
        <v>14</v>
      </c>
      <c r="G841" s="44">
        <v>160</v>
      </c>
      <c r="H841" s="44">
        <v>1200</v>
      </c>
    </row>
    <row r="842" spans="1:8" ht="12.75" customHeight="1" x14ac:dyDescent="0.25">
      <c r="A842" s="43">
        <v>841</v>
      </c>
      <c r="B842" s="43">
        <v>873</v>
      </c>
      <c r="C842" s="44">
        <v>9.8841757228242275E-2</v>
      </c>
      <c r="D842" s="44">
        <v>0.04</v>
      </c>
      <c r="E842" s="44" t="s">
        <v>1664</v>
      </c>
      <c r="F842" s="44" t="s">
        <v>14</v>
      </c>
      <c r="G842" s="44">
        <v>100</v>
      </c>
      <c r="H842" s="44">
        <v>400</v>
      </c>
    </row>
    <row r="843" spans="1:8" ht="12.75" customHeight="1" x14ac:dyDescent="0.25">
      <c r="A843" s="43">
        <v>842</v>
      </c>
      <c r="B843" s="43">
        <v>874</v>
      </c>
      <c r="C843" s="44">
        <v>1.5320475029964595</v>
      </c>
      <c r="D843" s="44">
        <v>0.62</v>
      </c>
      <c r="E843" s="44" t="s">
        <v>1664</v>
      </c>
      <c r="F843" s="44" t="s">
        <v>14</v>
      </c>
      <c r="G843" s="44">
        <v>680</v>
      </c>
      <c r="H843" s="44">
        <v>6200</v>
      </c>
    </row>
    <row r="844" spans="1:8" ht="12.75" customHeight="1" x14ac:dyDescent="0.25">
      <c r="A844" s="43">
        <v>843</v>
      </c>
      <c r="B844" s="43">
        <v>876</v>
      </c>
      <c r="C844" s="44">
        <v>26.193066876874521</v>
      </c>
      <c r="D844" s="44">
        <v>10.6</v>
      </c>
      <c r="E844" s="44" t="s">
        <v>1664</v>
      </c>
      <c r="F844" s="44" t="s">
        <v>14</v>
      </c>
      <c r="G844" s="44">
        <v>4060</v>
      </c>
      <c r="H844" s="44">
        <v>106000</v>
      </c>
    </row>
    <row r="845" spans="1:8" ht="12.75" customHeight="1" x14ac:dyDescent="0.25">
      <c r="A845" s="43">
        <v>844</v>
      </c>
      <c r="B845" s="43">
        <v>877</v>
      </c>
      <c r="C845" s="44">
        <v>0.27181485041304565</v>
      </c>
      <c r="D845" s="44">
        <v>0.11</v>
      </c>
      <c r="E845" s="44" t="s">
        <v>1664</v>
      </c>
      <c r="F845" s="44" t="s">
        <v>14</v>
      </c>
      <c r="G845" s="44">
        <v>200</v>
      </c>
      <c r="H845" s="44">
        <v>1100</v>
      </c>
    </row>
    <row r="846" spans="1:8" ht="12.75" customHeight="1" x14ac:dyDescent="0.25">
      <c r="A846" s="43">
        <v>845</v>
      </c>
      <c r="B846" s="43">
        <v>879</v>
      </c>
      <c r="C846" s="44">
        <v>7.4131303221961459E-2</v>
      </c>
      <c r="D846" s="44">
        <v>0.03</v>
      </c>
      <c r="E846" s="44" t="s">
        <v>1662</v>
      </c>
      <c r="F846" s="44" t="s">
        <v>24</v>
      </c>
      <c r="G846" s="44">
        <v>80</v>
      </c>
      <c r="H846" s="44">
        <v>300</v>
      </c>
    </row>
    <row r="847" spans="1:8" ht="12.75" customHeight="1" x14ac:dyDescent="0.25">
      <c r="A847" s="43">
        <v>846</v>
      </c>
      <c r="B847" s="43">
        <v>880</v>
      </c>
      <c r="C847" s="44">
        <v>0.14826263582686389</v>
      </c>
      <c r="D847" s="44">
        <v>0.06</v>
      </c>
      <c r="E847" s="44" t="s">
        <v>1664</v>
      </c>
      <c r="F847" s="44" t="s">
        <v>14</v>
      </c>
      <c r="G847" s="44">
        <v>120</v>
      </c>
      <c r="H847" s="44">
        <v>600</v>
      </c>
    </row>
    <row r="848" spans="1:8" ht="12.75" customHeight="1" x14ac:dyDescent="0.25">
      <c r="A848" s="43">
        <v>847</v>
      </c>
      <c r="B848" s="43">
        <v>882</v>
      </c>
      <c r="C848" s="44">
        <v>0.44478790750088865</v>
      </c>
      <c r="D848" s="44">
        <v>0.18</v>
      </c>
      <c r="E848" s="44" t="s">
        <v>1664</v>
      </c>
      <c r="F848" s="44" t="s">
        <v>14</v>
      </c>
      <c r="G848" s="44">
        <v>240</v>
      </c>
      <c r="H848" s="44">
        <v>1800</v>
      </c>
    </row>
    <row r="849" spans="1:8" ht="12.75" customHeight="1" x14ac:dyDescent="0.25">
      <c r="A849" s="43">
        <v>848</v>
      </c>
      <c r="B849" s="43">
        <v>883</v>
      </c>
      <c r="C849" s="44">
        <v>2.4710439302705944E-2</v>
      </c>
      <c r="D849" s="44">
        <v>0.01</v>
      </c>
      <c r="E849" s="44" t="s">
        <v>1664</v>
      </c>
      <c r="F849" s="44" t="s">
        <v>14</v>
      </c>
      <c r="G849" s="44">
        <v>40</v>
      </c>
      <c r="H849" s="44">
        <v>100</v>
      </c>
    </row>
    <row r="850" spans="1:8" ht="12.75" customHeight="1" x14ac:dyDescent="0.25">
      <c r="A850" s="43">
        <v>849</v>
      </c>
      <c r="B850" s="43">
        <v>884</v>
      </c>
      <c r="C850" s="44">
        <v>0.27181478484627319</v>
      </c>
      <c r="D850" s="44">
        <v>0.11</v>
      </c>
      <c r="E850" s="44" t="s">
        <v>1664</v>
      </c>
      <c r="F850" s="44" t="s">
        <v>14</v>
      </c>
      <c r="G850" s="44">
        <v>180</v>
      </c>
      <c r="H850" s="44">
        <v>1100</v>
      </c>
    </row>
    <row r="851" spans="1:8" ht="12.75" customHeight="1" x14ac:dyDescent="0.25">
      <c r="A851" s="43">
        <v>850</v>
      </c>
      <c r="B851" s="43">
        <v>885</v>
      </c>
      <c r="C851" s="44">
        <v>2.1745183503603638</v>
      </c>
      <c r="D851" s="44">
        <v>0.88</v>
      </c>
      <c r="E851" s="44" t="s">
        <v>1662</v>
      </c>
      <c r="F851" s="44" t="s">
        <v>24</v>
      </c>
      <c r="G851" s="44">
        <v>860</v>
      </c>
      <c r="H851" s="44">
        <v>8800</v>
      </c>
    </row>
    <row r="852" spans="1:8" ht="12.75" customHeight="1" x14ac:dyDescent="0.25">
      <c r="A852" s="43">
        <v>851</v>
      </c>
      <c r="B852" s="43">
        <v>886</v>
      </c>
      <c r="C852" s="44">
        <v>0.42007746820024933</v>
      </c>
      <c r="D852" s="44">
        <v>0.17</v>
      </c>
      <c r="E852" s="44" t="s">
        <v>1662</v>
      </c>
      <c r="F852" s="44" t="s">
        <v>24</v>
      </c>
      <c r="G852" s="44">
        <v>200</v>
      </c>
      <c r="H852" s="44">
        <v>1700</v>
      </c>
    </row>
    <row r="853" spans="1:8" ht="12.75" customHeight="1" x14ac:dyDescent="0.25">
      <c r="A853" s="43">
        <v>852</v>
      </c>
      <c r="B853" s="43">
        <v>887</v>
      </c>
      <c r="C853" s="44">
        <v>1.3590739431919925</v>
      </c>
      <c r="D853" s="44">
        <v>0.55000000000000004</v>
      </c>
      <c r="E853" s="44" t="s">
        <v>1662</v>
      </c>
      <c r="F853" s="44" t="s">
        <v>24</v>
      </c>
      <c r="G853" s="44">
        <v>480</v>
      </c>
      <c r="H853" s="44">
        <v>5500</v>
      </c>
    </row>
    <row r="854" spans="1:8" ht="12.75" customHeight="1" x14ac:dyDescent="0.25">
      <c r="A854" s="43">
        <v>853</v>
      </c>
      <c r="B854" s="43">
        <v>888</v>
      </c>
      <c r="C854" s="44">
        <v>0.24710433945277582</v>
      </c>
      <c r="D854" s="44">
        <v>0.1</v>
      </c>
      <c r="E854" s="44" t="s">
        <v>1662</v>
      </c>
      <c r="F854" s="44" t="s">
        <v>24</v>
      </c>
      <c r="G854" s="44">
        <v>140</v>
      </c>
      <c r="H854" s="44">
        <v>1000</v>
      </c>
    </row>
    <row r="855" spans="1:8" ht="12.75" customHeight="1" x14ac:dyDescent="0.25">
      <c r="A855" s="43">
        <v>854</v>
      </c>
      <c r="B855" s="43">
        <v>890</v>
      </c>
      <c r="C855" s="44">
        <v>0.17297301290213027</v>
      </c>
      <c r="D855" s="44">
        <v>7.0000000000000007E-2</v>
      </c>
      <c r="E855" s="44" t="s">
        <v>1664</v>
      </c>
      <c r="F855" s="44" t="s">
        <v>14</v>
      </c>
      <c r="G855" s="44">
        <v>160</v>
      </c>
      <c r="H855" s="44">
        <v>700</v>
      </c>
    </row>
    <row r="856" spans="1:8" ht="12.75" customHeight="1" x14ac:dyDescent="0.25">
      <c r="A856" s="43">
        <v>855</v>
      </c>
      <c r="B856" s="43">
        <v>891</v>
      </c>
      <c r="C856" s="44">
        <v>0.12355219651360352</v>
      </c>
      <c r="D856" s="44">
        <v>0.05</v>
      </c>
      <c r="E856" s="44" t="s">
        <v>1664</v>
      </c>
      <c r="F856" s="44" t="s">
        <v>14</v>
      </c>
      <c r="G856" s="44">
        <v>120</v>
      </c>
      <c r="H856" s="44">
        <v>500</v>
      </c>
    </row>
    <row r="857" spans="1:8" ht="12.75" customHeight="1" x14ac:dyDescent="0.25">
      <c r="A857" s="43">
        <v>856</v>
      </c>
      <c r="B857" s="43">
        <v>892</v>
      </c>
      <c r="C857" s="44">
        <v>9.8841757222559098E-2</v>
      </c>
      <c r="D857" s="44">
        <v>0.04</v>
      </c>
      <c r="E857" s="44" t="s">
        <v>1664</v>
      </c>
      <c r="F857" s="44" t="s">
        <v>14</v>
      </c>
      <c r="G857" s="44">
        <v>100</v>
      </c>
      <c r="H857" s="44">
        <v>400</v>
      </c>
    </row>
    <row r="858" spans="1:8" ht="12.75" customHeight="1" x14ac:dyDescent="0.25">
      <c r="A858" s="43">
        <v>857</v>
      </c>
      <c r="B858" s="43">
        <v>893</v>
      </c>
      <c r="C858" s="44">
        <v>0.12355205654585359</v>
      </c>
      <c r="D858" s="44">
        <v>0.05</v>
      </c>
      <c r="E858" s="44" t="s">
        <v>1664</v>
      </c>
      <c r="F858" s="44" t="s">
        <v>14</v>
      </c>
      <c r="G858" s="44">
        <v>120</v>
      </c>
      <c r="H858" s="44">
        <v>500</v>
      </c>
    </row>
    <row r="859" spans="1:8" ht="12.75" customHeight="1" x14ac:dyDescent="0.25">
      <c r="A859" s="43">
        <v>858</v>
      </c>
      <c r="B859" s="43">
        <v>894</v>
      </c>
      <c r="C859" s="44">
        <v>2.4710439304034472E-2</v>
      </c>
      <c r="D859" s="44">
        <v>0.01</v>
      </c>
      <c r="E859" s="44" t="s">
        <v>1664</v>
      </c>
      <c r="F859" s="44" t="s">
        <v>14</v>
      </c>
      <c r="G859" s="44">
        <v>40</v>
      </c>
      <c r="H859" s="44">
        <v>100</v>
      </c>
    </row>
    <row r="860" spans="1:8" ht="12.75" customHeight="1" x14ac:dyDescent="0.25">
      <c r="A860" s="43">
        <v>859</v>
      </c>
      <c r="B860" s="43">
        <v>895</v>
      </c>
      <c r="C860" s="44">
        <v>4.942087860924986E-2</v>
      </c>
      <c r="D860" s="44">
        <v>0.02</v>
      </c>
      <c r="E860" s="44" t="s">
        <v>1664</v>
      </c>
      <c r="F860" s="44" t="s">
        <v>14</v>
      </c>
      <c r="G860" s="44">
        <v>60</v>
      </c>
      <c r="H860" s="44">
        <v>200</v>
      </c>
    </row>
    <row r="861" spans="1:8" ht="12.75" customHeight="1" x14ac:dyDescent="0.25">
      <c r="A861" s="43">
        <v>860</v>
      </c>
      <c r="B861" s="43">
        <v>896</v>
      </c>
      <c r="C861" s="44">
        <v>4.0525130742028113</v>
      </c>
      <c r="D861" s="44">
        <v>1.64</v>
      </c>
      <c r="E861" s="44" t="s">
        <v>1664</v>
      </c>
      <c r="F861" s="44" t="s">
        <v>14</v>
      </c>
      <c r="G861" s="44">
        <v>1100</v>
      </c>
      <c r="H861" s="44">
        <v>16400</v>
      </c>
    </row>
    <row r="862" spans="1:8" ht="12.75" customHeight="1" x14ac:dyDescent="0.25">
      <c r="A862" s="43">
        <v>861</v>
      </c>
      <c r="B862" s="43">
        <v>897</v>
      </c>
      <c r="C862" s="44">
        <v>807.92088644777948</v>
      </c>
      <c r="D862" s="44">
        <v>795.73</v>
      </c>
      <c r="E862" s="44" t="s">
        <v>1663</v>
      </c>
      <c r="F862" s="44" t="s">
        <v>16</v>
      </c>
      <c r="G862" s="44">
        <v>119525.6831875419</v>
      </c>
      <c r="H862" s="44">
        <v>3269553.554798218</v>
      </c>
    </row>
    <row r="863" spans="1:8" ht="12.75" customHeight="1" x14ac:dyDescent="0.25">
      <c r="A863" s="43">
        <v>862</v>
      </c>
      <c r="B863" s="43">
        <v>897</v>
      </c>
      <c r="C863" s="44">
        <v>7.2906236819808203</v>
      </c>
      <c r="D863" s="44">
        <v>795.73</v>
      </c>
      <c r="E863" s="44" t="s">
        <v>1664</v>
      </c>
      <c r="F863" s="44" t="s">
        <v>14</v>
      </c>
      <c r="G863" s="44">
        <v>1176.2504893583182</v>
      </c>
      <c r="H863" s="44">
        <v>29504.230501663918</v>
      </c>
    </row>
    <row r="864" spans="1:8" ht="12.75" customHeight="1" x14ac:dyDescent="0.25">
      <c r="A864" s="43">
        <v>863</v>
      </c>
      <c r="B864" s="43">
        <v>899</v>
      </c>
      <c r="C864" s="44">
        <v>4.9420878604747621E-2</v>
      </c>
      <c r="D864" s="44">
        <v>0.02</v>
      </c>
      <c r="E864" s="44" t="s">
        <v>1664</v>
      </c>
      <c r="F864" s="44" t="s">
        <v>14</v>
      </c>
      <c r="G864" s="44">
        <v>60</v>
      </c>
      <c r="H864" s="44">
        <v>200</v>
      </c>
    </row>
    <row r="865" spans="1:8" ht="12.75" customHeight="1" x14ac:dyDescent="0.25">
      <c r="A865" s="43">
        <v>864</v>
      </c>
      <c r="B865" s="43">
        <v>900</v>
      </c>
      <c r="C865" s="44">
        <v>4.9420878613087832E-2</v>
      </c>
      <c r="D865" s="44">
        <v>0.02</v>
      </c>
      <c r="E865" s="44" t="s">
        <v>1664</v>
      </c>
      <c r="F865" s="44" t="s">
        <v>14</v>
      </c>
      <c r="G865" s="44">
        <v>60</v>
      </c>
      <c r="H865" s="44">
        <v>200</v>
      </c>
    </row>
    <row r="866" spans="1:8" ht="12.75" customHeight="1" x14ac:dyDescent="0.25">
      <c r="A866" s="43">
        <v>865</v>
      </c>
      <c r="B866" s="43">
        <v>901</v>
      </c>
      <c r="C866" s="44">
        <v>0.27181417820114234</v>
      </c>
      <c r="D866" s="44">
        <v>0.11</v>
      </c>
      <c r="E866" s="44" t="s">
        <v>1664</v>
      </c>
      <c r="F866" s="44" t="s">
        <v>14</v>
      </c>
      <c r="G866" s="44">
        <v>180</v>
      </c>
      <c r="H866" s="44">
        <v>1100</v>
      </c>
    </row>
    <row r="867" spans="1:8" ht="12.75" customHeight="1" x14ac:dyDescent="0.25">
      <c r="A867" s="43">
        <v>866</v>
      </c>
      <c r="B867" s="43">
        <v>902</v>
      </c>
      <c r="C867" s="44">
        <v>2.6934376655263041</v>
      </c>
      <c r="D867" s="44">
        <v>1.0900000000000001</v>
      </c>
      <c r="E867" s="44" t="s">
        <v>1664</v>
      </c>
      <c r="F867" s="44" t="s">
        <v>14</v>
      </c>
      <c r="G867" s="44">
        <v>840</v>
      </c>
      <c r="H867" s="44">
        <v>10900</v>
      </c>
    </row>
    <row r="868" spans="1:8" ht="12.75" customHeight="1" x14ac:dyDescent="0.25">
      <c r="A868" s="43">
        <v>867</v>
      </c>
      <c r="B868" s="43">
        <v>903</v>
      </c>
      <c r="C868" s="44">
        <v>2.4710439302115486E-2</v>
      </c>
      <c r="D868" s="44">
        <v>0.01</v>
      </c>
      <c r="E868" s="44" t="s">
        <v>1664</v>
      </c>
      <c r="F868" s="44" t="s">
        <v>14</v>
      </c>
      <c r="G868" s="44">
        <v>40</v>
      </c>
      <c r="H868" s="44">
        <v>100</v>
      </c>
    </row>
    <row r="869" spans="1:8" ht="12.75" customHeight="1" x14ac:dyDescent="0.25">
      <c r="A869" s="43">
        <v>868</v>
      </c>
      <c r="B869" s="43">
        <v>904</v>
      </c>
      <c r="C869" s="44">
        <v>7.4131334324167311E-2</v>
      </c>
      <c r="D869" s="44">
        <v>0.03</v>
      </c>
      <c r="E869" s="44" t="s">
        <v>1664</v>
      </c>
      <c r="F869" s="44" t="s">
        <v>14</v>
      </c>
      <c r="G869" s="44">
        <v>80</v>
      </c>
      <c r="H869" s="44">
        <v>300</v>
      </c>
    </row>
    <row r="870" spans="1:8" ht="12.75" customHeight="1" x14ac:dyDescent="0.25">
      <c r="A870" s="43">
        <v>869</v>
      </c>
      <c r="B870" s="43">
        <v>905</v>
      </c>
      <c r="C870" s="44">
        <v>0.296525146398262</v>
      </c>
      <c r="D870" s="44">
        <v>0.12</v>
      </c>
      <c r="E870" s="44" t="s">
        <v>1664</v>
      </c>
      <c r="F870" s="44" t="s">
        <v>14</v>
      </c>
      <c r="G870" s="44">
        <v>220</v>
      </c>
      <c r="H870" s="44">
        <v>1200</v>
      </c>
    </row>
    <row r="871" spans="1:8" ht="12.75" customHeight="1" x14ac:dyDescent="0.25">
      <c r="A871" s="43">
        <v>870</v>
      </c>
      <c r="B871" s="43">
        <v>906</v>
      </c>
      <c r="C871" s="44">
        <v>0.81544454880586137</v>
      </c>
      <c r="D871" s="44">
        <v>0.33</v>
      </c>
      <c r="E871" s="44" t="s">
        <v>1664</v>
      </c>
      <c r="F871" s="44" t="s">
        <v>14</v>
      </c>
      <c r="G871" s="44">
        <v>360</v>
      </c>
      <c r="H871" s="44">
        <v>3300</v>
      </c>
    </row>
    <row r="872" spans="1:8" ht="12.75" customHeight="1" x14ac:dyDescent="0.25">
      <c r="A872" s="43">
        <v>871</v>
      </c>
      <c r="B872" s="43">
        <v>907</v>
      </c>
      <c r="C872" s="44">
        <v>2.4710439298498935E-2</v>
      </c>
      <c r="D872" s="44">
        <v>0.01</v>
      </c>
      <c r="E872" s="44" t="s">
        <v>1664</v>
      </c>
      <c r="F872" s="44" t="s">
        <v>14</v>
      </c>
      <c r="G872" s="44">
        <v>40</v>
      </c>
      <c r="H872" s="44">
        <v>100</v>
      </c>
    </row>
    <row r="873" spans="1:8" ht="12.75" customHeight="1" x14ac:dyDescent="0.25">
      <c r="A873" s="43">
        <v>872</v>
      </c>
      <c r="B873" s="43">
        <v>908</v>
      </c>
      <c r="C873" s="44">
        <v>30.715084633329582</v>
      </c>
      <c r="D873" s="44">
        <v>12.43</v>
      </c>
      <c r="E873" s="44" t="s">
        <v>1664</v>
      </c>
      <c r="F873" s="44" t="s">
        <v>14</v>
      </c>
      <c r="G873" s="44">
        <v>3540</v>
      </c>
      <c r="H873" s="44">
        <v>124300</v>
      </c>
    </row>
    <row r="874" spans="1:8" ht="12.75" customHeight="1" x14ac:dyDescent="0.25">
      <c r="A874" s="43">
        <v>873</v>
      </c>
      <c r="B874" s="43">
        <v>909</v>
      </c>
      <c r="C874" s="44">
        <v>0.51891838209208885</v>
      </c>
      <c r="D874" s="44">
        <v>0.21</v>
      </c>
      <c r="E874" s="44" t="s">
        <v>1664</v>
      </c>
      <c r="F874" s="44" t="s">
        <v>14</v>
      </c>
      <c r="G874" s="44">
        <v>280</v>
      </c>
      <c r="H874" s="44">
        <v>2100</v>
      </c>
    </row>
    <row r="875" spans="1:8" ht="12.75" customHeight="1" x14ac:dyDescent="0.25">
      <c r="A875" s="43">
        <v>874</v>
      </c>
      <c r="B875" s="43">
        <v>910</v>
      </c>
      <c r="C875" s="44">
        <v>0.22239395205062762</v>
      </c>
      <c r="D875" s="44">
        <v>0.09</v>
      </c>
      <c r="E875" s="44" t="s">
        <v>1664</v>
      </c>
      <c r="F875" s="44" t="s">
        <v>14</v>
      </c>
      <c r="G875" s="44">
        <v>140</v>
      </c>
      <c r="H875" s="44">
        <v>900</v>
      </c>
    </row>
    <row r="876" spans="1:8" ht="12.75" customHeight="1" x14ac:dyDescent="0.25">
      <c r="A876" s="43">
        <v>875</v>
      </c>
      <c r="B876" s="43">
        <v>911</v>
      </c>
      <c r="C876" s="44">
        <v>2.4710439302189292E-2</v>
      </c>
      <c r="D876" s="44">
        <v>0.01</v>
      </c>
      <c r="E876" s="44" t="s">
        <v>1664</v>
      </c>
      <c r="F876" s="44" t="s">
        <v>14</v>
      </c>
      <c r="G876" s="44">
        <v>40</v>
      </c>
      <c r="H876" s="44">
        <v>100</v>
      </c>
    </row>
    <row r="877" spans="1:8" ht="12.75" customHeight="1" x14ac:dyDescent="0.25">
      <c r="A877" s="43">
        <v>876</v>
      </c>
      <c r="B877" s="43">
        <v>912</v>
      </c>
      <c r="C877" s="44">
        <v>2.4710439301303604E-2</v>
      </c>
      <c r="D877" s="44">
        <v>0.01</v>
      </c>
      <c r="E877" s="44" t="s">
        <v>1664</v>
      </c>
      <c r="F877" s="44" t="s">
        <v>14</v>
      </c>
      <c r="G877" s="44">
        <v>40</v>
      </c>
      <c r="H877" s="44">
        <v>100</v>
      </c>
    </row>
    <row r="878" spans="1:8" ht="12.75" customHeight="1" x14ac:dyDescent="0.25">
      <c r="A878" s="43">
        <v>877</v>
      </c>
      <c r="B878" s="43">
        <v>913</v>
      </c>
      <c r="C878" s="44">
        <v>1.6061786207009274</v>
      </c>
      <c r="D878" s="44">
        <v>0.65</v>
      </c>
      <c r="E878" s="44" t="s">
        <v>1664</v>
      </c>
      <c r="F878" s="44" t="s">
        <v>14</v>
      </c>
      <c r="G878" s="44">
        <v>380</v>
      </c>
      <c r="H878" s="44">
        <v>6500</v>
      </c>
    </row>
    <row r="879" spans="1:8" ht="12.75" customHeight="1" x14ac:dyDescent="0.25">
      <c r="A879" s="43">
        <v>878</v>
      </c>
      <c r="B879" s="43">
        <v>914</v>
      </c>
      <c r="C879" s="44">
        <v>1.5814679715356452</v>
      </c>
      <c r="D879" s="44">
        <v>0.64</v>
      </c>
      <c r="E879" s="44" t="s">
        <v>1664</v>
      </c>
      <c r="F879" s="44" t="s">
        <v>14</v>
      </c>
      <c r="G879" s="44">
        <v>500</v>
      </c>
      <c r="H879" s="44">
        <v>6400</v>
      </c>
    </row>
    <row r="880" spans="1:8" ht="12.75" customHeight="1" x14ac:dyDescent="0.25">
      <c r="A880" s="43">
        <v>879</v>
      </c>
      <c r="B880" s="43">
        <v>915</v>
      </c>
      <c r="C880" s="44">
        <v>1.1613906439402495</v>
      </c>
      <c r="D880" s="44">
        <v>0.47</v>
      </c>
      <c r="E880" s="44" t="s">
        <v>1664</v>
      </c>
      <c r="F880" s="44" t="s">
        <v>14</v>
      </c>
      <c r="G880" s="44">
        <v>360</v>
      </c>
      <c r="H880" s="44">
        <v>4700</v>
      </c>
    </row>
    <row r="881" spans="1:8" ht="12.75" customHeight="1" x14ac:dyDescent="0.25">
      <c r="A881" s="43">
        <v>880</v>
      </c>
      <c r="B881" s="43">
        <v>916</v>
      </c>
      <c r="C881" s="44">
        <v>2.9899626484647972</v>
      </c>
      <c r="D881" s="44">
        <v>1.21</v>
      </c>
      <c r="E881" s="44" t="s">
        <v>1664</v>
      </c>
      <c r="F881" s="44" t="s">
        <v>14</v>
      </c>
      <c r="G881" s="44">
        <v>720</v>
      </c>
      <c r="H881" s="44">
        <v>12100</v>
      </c>
    </row>
    <row r="882" spans="1:8" ht="12.75" customHeight="1" x14ac:dyDescent="0.25">
      <c r="A882" s="43">
        <v>881</v>
      </c>
      <c r="B882" s="43">
        <v>917</v>
      </c>
      <c r="C882" s="44">
        <v>7.4131317907305955E-2</v>
      </c>
      <c r="D882" s="44">
        <v>0.03</v>
      </c>
      <c r="E882" s="44" t="s">
        <v>1664</v>
      </c>
      <c r="F882" s="44" t="s">
        <v>14</v>
      </c>
      <c r="G882" s="44">
        <v>80</v>
      </c>
      <c r="H882" s="44">
        <v>300</v>
      </c>
    </row>
    <row r="883" spans="1:8" ht="12.75" customHeight="1" x14ac:dyDescent="0.25">
      <c r="A883" s="43">
        <v>882</v>
      </c>
      <c r="B883" s="43">
        <v>918</v>
      </c>
      <c r="C883" s="44">
        <v>0.14826263583055424</v>
      </c>
      <c r="D883" s="44">
        <v>0.06</v>
      </c>
      <c r="E883" s="44" t="s">
        <v>1664</v>
      </c>
      <c r="F883" s="44" t="s">
        <v>14</v>
      </c>
      <c r="G883" s="44">
        <v>100</v>
      </c>
      <c r="H883" s="44">
        <v>600</v>
      </c>
    </row>
    <row r="884" spans="1:8" ht="12.75" customHeight="1" x14ac:dyDescent="0.25">
      <c r="A884" s="43">
        <v>883</v>
      </c>
      <c r="B884" s="43">
        <v>920</v>
      </c>
      <c r="C884" s="44">
        <v>4.9420878599212077E-2</v>
      </c>
      <c r="D884" s="44">
        <v>0.02</v>
      </c>
      <c r="E884" s="44" t="s">
        <v>1664</v>
      </c>
      <c r="F884" s="44" t="s">
        <v>14</v>
      </c>
      <c r="G884" s="44">
        <v>60</v>
      </c>
      <c r="H884" s="44">
        <v>200</v>
      </c>
    </row>
    <row r="885" spans="1:8" ht="12.75" customHeight="1" x14ac:dyDescent="0.25">
      <c r="A885" s="43">
        <v>884</v>
      </c>
      <c r="B885" s="43">
        <v>921</v>
      </c>
      <c r="C885" s="44">
        <v>2.4710439302041677E-2</v>
      </c>
      <c r="D885" s="44">
        <v>0.01</v>
      </c>
      <c r="E885" s="44" t="s">
        <v>1664</v>
      </c>
      <c r="F885" s="44" t="s">
        <v>14</v>
      </c>
      <c r="G885" s="44">
        <v>40</v>
      </c>
      <c r="H885" s="44">
        <v>100</v>
      </c>
    </row>
    <row r="886" spans="1:8" ht="12.75" customHeight="1" x14ac:dyDescent="0.25">
      <c r="A886" s="43">
        <v>885</v>
      </c>
      <c r="B886" s="43">
        <v>922</v>
      </c>
      <c r="C886" s="44">
        <v>0.22239387511976083</v>
      </c>
      <c r="D886" s="44">
        <v>0.09</v>
      </c>
      <c r="E886" s="44" t="s">
        <v>1664</v>
      </c>
      <c r="F886" s="44" t="s">
        <v>14</v>
      </c>
      <c r="G886" s="44">
        <v>180</v>
      </c>
      <c r="H886" s="44">
        <v>900</v>
      </c>
    </row>
    <row r="887" spans="1:8" ht="12.75" customHeight="1" x14ac:dyDescent="0.25">
      <c r="A887" s="43">
        <v>886</v>
      </c>
      <c r="B887" s="43">
        <v>923</v>
      </c>
      <c r="C887" s="44">
        <v>2.4710439309865242E-2</v>
      </c>
      <c r="D887" s="44">
        <v>0.01</v>
      </c>
      <c r="E887" s="44" t="s">
        <v>1664</v>
      </c>
      <c r="F887" s="44" t="s">
        <v>14</v>
      </c>
      <c r="G887" s="44">
        <v>40</v>
      </c>
      <c r="H887" s="44">
        <v>100</v>
      </c>
    </row>
    <row r="888" spans="1:8" ht="12.75" customHeight="1" x14ac:dyDescent="0.25">
      <c r="A888" s="43">
        <v>887</v>
      </c>
      <c r="B888" s="43">
        <v>924</v>
      </c>
      <c r="C888" s="44">
        <v>0.12355217843866344</v>
      </c>
      <c r="D888" s="44">
        <v>0.05</v>
      </c>
      <c r="E888" s="44" t="s">
        <v>1664</v>
      </c>
      <c r="F888" s="44" t="s">
        <v>14</v>
      </c>
      <c r="G888" s="44">
        <v>100</v>
      </c>
      <c r="H888" s="44">
        <v>500</v>
      </c>
    </row>
    <row r="889" spans="1:8" ht="12.75" customHeight="1" x14ac:dyDescent="0.25">
      <c r="A889" s="43">
        <v>888</v>
      </c>
      <c r="B889" s="43">
        <v>925</v>
      </c>
      <c r="C889" s="44">
        <v>9.8841757217835446E-2</v>
      </c>
      <c r="D889" s="44">
        <v>0.04</v>
      </c>
      <c r="E889" s="44" t="s">
        <v>1664</v>
      </c>
      <c r="F889" s="44" t="s">
        <v>14</v>
      </c>
      <c r="G889" s="44">
        <v>100</v>
      </c>
      <c r="H889" s="44">
        <v>400</v>
      </c>
    </row>
    <row r="890" spans="1:8" ht="12.75" customHeight="1" x14ac:dyDescent="0.25">
      <c r="A890" s="43">
        <v>889</v>
      </c>
      <c r="B890" s="43">
        <v>929</v>
      </c>
      <c r="C890" s="44">
        <v>9.8841695009069114E-2</v>
      </c>
      <c r="D890" s="44">
        <v>0.04</v>
      </c>
      <c r="E890" s="44" t="s">
        <v>1664</v>
      </c>
      <c r="F890" s="44" t="s">
        <v>14</v>
      </c>
      <c r="G890" s="44">
        <v>100</v>
      </c>
      <c r="H890" s="44">
        <v>400</v>
      </c>
    </row>
    <row r="891" spans="1:8" ht="12.75" customHeight="1" x14ac:dyDescent="0.25">
      <c r="A891" s="43">
        <v>890</v>
      </c>
      <c r="B891" s="43">
        <v>930</v>
      </c>
      <c r="C891" s="44">
        <v>0.22239395374302667</v>
      </c>
      <c r="D891" s="44">
        <v>0.09</v>
      </c>
      <c r="E891" s="44" t="s">
        <v>1664</v>
      </c>
      <c r="F891" s="44" t="s">
        <v>14</v>
      </c>
      <c r="G891" s="44">
        <v>160</v>
      </c>
      <c r="H891" s="44">
        <v>900</v>
      </c>
    </row>
    <row r="892" spans="1:8" ht="12.75" customHeight="1" x14ac:dyDescent="0.25">
      <c r="A892" s="43">
        <v>891</v>
      </c>
      <c r="B892" s="43">
        <v>931</v>
      </c>
      <c r="C892" s="44">
        <v>4.9420878616187734E-2</v>
      </c>
      <c r="D892" s="44">
        <v>0.02</v>
      </c>
      <c r="E892" s="44" t="s">
        <v>1664</v>
      </c>
      <c r="F892" s="44" t="s">
        <v>14</v>
      </c>
      <c r="G892" s="44">
        <v>60</v>
      </c>
      <c r="H892" s="44">
        <v>200</v>
      </c>
    </row>
    <row r="893" spans="1:8" ht="12.75" customHeight="1" x14ac:dyDescent="0.25">
      <c r="A893" s="43">
        <v>892</v>
      </c>
      <c r="B893" s="43">
        <v>936</v>
      </c>
      <c r="C893" s="44">
        <v>0.24710439304816828</v>
      </c>
      <c r="D893" s="44">
        <v>0.1</v>
      </c>
      <c r="E893" s="44" t="s">
        <v>1664</v>
      </c>
      <c r="F893" s="44" t="s">
        <v>14</v>
      </c>
      <c r="G893" s="44">
        <v>180</v>
      </c>
      <c r="H893" s="44">
        <v>1000</v>
      </c>
    </row>
    <row r="894" spans="1:8" ht="12.75" customHeight="1" x14ac:dyDescent="0.25">
      <c r="A894" s="43">
        <v>893</v>
      </c>
      <c r="B894" s="43">
        <v>937</v>
      </c>
      <c r="C894" s="44">
        <v>0.17297307848676408</v>
      </c>
      <c r="D894" s="44">
        <v>7.0000000000000007E-2</v>
      </c>
      <c r="E894" s="44" t="s">
        <v>1664</v>
      </c>
      <c r="F894" s="44" t="s">
        <v>14</v>
      </c>
      <c r="G894" s="44">
        <v>120</v>
      </c>
      <c r="H894" s="44">
        <v>700</v>
      </c>
    </row>
    <row r="895" spans="1:8" ht="12.75" customHeight="1" x14ac:dyDescent="0.25">
      <c r="A895" s="43">
        <v>894</v>
      </c>
      <c r="B895" s="43">
        <v>938</v>
      </c>
      <c r="C895" s="44">
        <v>2.4710439303444014E-2</v>
      </c>
      <c r="D895" s="44">
        <v>0.01</v>
      </c>
      <c r="E895" s="44" t="s">
        <v>1664</v>
      </c>
      <c r="F895" s="44" t="s">
        <v>14</v>
      </c>
      <c r="G895" s="44">
        <v>40</v>
      </c>
      <c r="H895" s="44">
        <v>100</v>
      </c>
    </row>
    <row r="896" spans="1:8" ht="12.75" customHeight="1" x14ac:dyDescent="0.25">
      <c r="A896" s="43">
        <v>895</v>
      </c>
      <c r="B896" s="43">
        <v>939</v>
      </c>
      <c r="C896" s="44">
        <v>7.4131303218418723E-2</v>
      </c>
      <c r="D896" s="44">
        <v>0.03</v>
      </c>
      <c r="E896" s="44" t="s">
        <v>1664</v>
      </c>
      <c r="F896" s="44" t="s">
        <v>14</v>
      </c>
      <c r="G896" s="44">
        <v>80</v>
      </c>
      <c r="H896" s="44">
        <v>300</v>
      </c>
    </row>
    <row r="897" spans="1:8" ht="12.75" customHeight="1" x14ac:dyDescent="0.25">
      <c r="A897" s="43">
        <v>896</v>
      </c>
      <c r="B897" s="43">
        <v>944</v>
      </c>
      <c r="C897" s="44">
        <v>0.172973064623927</v>
      </c>
      <c r="D897" s="44">
        <v>7.0000000000000007E-2</v>
      </c>
      <c r="E897" s="44" t="s">
        <v>1664</v>
      </c>
      <c r="F897" s="44" t="s">
        <v>14</v>
      </c>
      <c r="G897" s="44">
        <v>120</v>
      </c>
      <c r="H897" s="44">
        <v>700</v>
      </c>
    </row>
    <row r="898" spans="1:8" ht="12.75" customHeight="1" x14ac:dyDescent="0.25">
      <c r="A898" s="43">
        <v>897</v>
      </c>
      <c r="B898" s="43">
        <v>945</v>
      </c>
      <c r="C898" s="44">
        <v>0.12355221459703145</v>
      </c>
      <c r="D898" s="44">
        <v>0.05</v>
      </c>
      <c r="E898" s="44" t="s">
        <v>1664</v>
      </c>
      <c r="F898" s="44" t="s">
        <v>14</v>
      </c>
      <c r="G898" s="44">
        <v>100</v>
      </c>
      <c r="H898" s="44">
        <v>500</v>
      </c>
    </row>
    <row r="899" spans="1:8" ht="12.75" customHeight="1" x14ac:dyDescent="0.25">
      <c r="A899" s="43">
        <v>898</v>
      </c>
      <c r="B899" s="43">
        <v>947</v>
      </c>
      <c r="C899" s="44">
        <v>4.9420878620837591E-2</v>
      </c>
      <c r="D899" s="44">
        <v>0.02</v>
      </c>
      <c r="E899" s="44" t="s">
        <v>1664</v>
      </c>
      <c r="F899" s="44" t="s">
        <v>14</v>
      </c>
      <c r="G899" s="44">
        <v>60</v>
      </c>
      <c r="H899" s="44">
        <v>200</v>
      </c>
    </row>
    <row r="900" spans="1:8" ht="12.75" customHeight="1" x14ac:dyDescent="0.25">
      <c r="A900" s="43">
        <v>899</v>
      </c>
      <c r="B900" s="43">
        <v>949</v>
      </c>
      <c r="C900" s="44">
        <v>1.1119697120174767</v>
      </c>
      <c r="D900" s="44">
        <v>0.45</v>
      </c>
      <c r="E900" s="44" t="s">
        <v>1664</v>
      </c>
      <c r="F900" s="44" t="s">
        <v>14</v>
      </c>
      <c r="G900" s="44">
        <v>480</v>
      </c>
      <c r="H900" s="44">
        <v>4500</v>
      </c>
    </row>
    <row r="901" spans="1:8" ht="12.75" customHeight="1" x14ac:dyDescent="0.25">
      <c r="A901" s="43">
        <v>900</v>
      </c>
      <c r="B901" s="43">
        <v>950</v>
      </c>
      <c r="C901" s="44">
        <v>0.34594610875314491</v>
      </c>
      <c r="D901" s="44">
        <v>0.14000000000000001</v>
      </c>
      <c r="E901" s="44" t="s">
        <v>1664</v>
      </c>
      <c r="F901" s="44" t="s">
        <v>14</v>
      </c>
      <c r="G901" s="44">
        <v>180</v>
      </c>
      <c r="H901" s="44">
        <v>1400</v>
      </c>
    </row>
    <row r="902" spans="1:8" ht="12.75" customHeight="1" x14ac:dyDescent="0.25">
      <c r="A902" s="43">
        <v>901</v>
      </c>
      <c r="B902" s="43">
        <v>951</v>
      </c>
      <c r="C902" s="44">
        <v>2.4710439307798638E-2</v>
      </c>
      <c r="D902" s="44">
        <v>0.01</v>
      </c>
      <c r="E902" s="44" t="s">
        <v>1664</v>
      </c>
      <c r="F902" s="44" t="s">
        <v>14</v>
      </c>
      <c r="G902" s="44">
        <v>40</v>
      </c>
      <c r="H902" s="44">
        <v>100</v>
      </c>
    </row>
    <row r="903" spans="1:8" ht="12.75" customHeight="1" x14ac:dyDescent="0.25">
      <c r="A903" s="43">
        <v>902</v>
      </c>
      <c r="B903" s="43">
        <v>952</v>
      </c>
      <c r="C903" s="44">
        <v>9.8841757230677896E-2</v>
      </c>
      <c r="D903" s="44">
        <v>0.04</v>
      </c>
      <c r="E903" s="44" t="s">
        <v>1664</v>
      </c>
      <c r="F903" s="44" t="s">
        <v>14</v>
      </c>
      <c r="G903" s="44">
        <v>100</v>
      </c>
      <c r="H903" s="44">
        <v>400</v>
      </c>
    </row>
    <row r="904" spans="1:8" ht="12.75" customHeight="1" x14ac:dyDescent="0.25">
      <c r="A904" s="43">
        <v>903</v>
      </c>
      <c r="B904" s="43">
        <v>953</v>
      </c>
      <c r="C904" s="44">
        <v>2.4710439305289197E-2</v>
      </c>
      <c r="D904" s="44">
        <v>0.01</v>
      </c>
      <c r="E904" s="44" t="s">
        <v>1664</v>
      </c>
      <c r="F904" s="44" t="s">
        <v>14</v>
      </c>
      <c r="G904" s="44">
        <v>40</v>
      </c>
      <c r="H904" s="44">
        <v>100</v>
      </c>
    </row>
    <row r="905" spans="1:8" ht="12.75" customHeight="1" x14ac:dyDescent="0.25">
      <c r="A905" s="43">
        <v>904</v>
      </c>
      <c r="B905" s="43">
        <v>954</v>
      </c>
      <c r="C905" s="44">
        <v>2.1992290716825895</v>
      </c>
      <c r="D905" s="44">
        <v>0.89</v>
      </c>
      <c r="E905" s="44" t="s">
        <v>1664</v>
      </c>
      <c r="F905" s="44" t="s">
        <v>14</v>
      </c>
      <c r="G905" s="44">
        <v>800</v>
      </c>
      <c r="H905" s="44">
        <v>8900</v>
      </c>
    </row>
    <row r="906" spans="1:8" ht="12.75" customHeight="1" x14ac:dyDescent="0.25">
      <c r="A906" s="43">
        <v>905</v>
      </c>
      <c r="B906" s="43">
        <v>958</v>
      </c>
      <c r="C906" s="44">
        <v>6.4980120977354909</v>
      </c>
      <c r="D906" s="44">
        <v>527.34</v>
      </c>
      <c r="E906" s="44" t="s">
        <v>1664</v>
      </c>
      <c r="F906" s="44" t="s">
        <v>14</v>
      </c>
      <c r="G906" s="44">
        <v>2152.5073223497352</v>
      </c>
      <c r="H906" s="44">
        <v>26296.495961382021</v>
      </c>
    </row>
    <row r="907" spans="1:8" ht="12.75" customHeight="1" x14ac:dyDescent="0.25">
      <c r="A907" s="43">
        <v>906</v>
      </c>
      <c r="B907" s="43">
        <v>958</v>
      </c>
      <c r="C907" s="44">
        <v>159.29507209415411</v>
      </c>
      <c r="D907" s="44">
        <v>527.34</v>
      </c>
      <c r="E907" s="44" t="s">
        <v>1662</v>
      </c>
      <c r="F907" s="44" t="s">
        <v>24</v>
      </c>
      <c r="G907" s="44">
        <v>38293.842833616502</v>
      </c>
      <c r="H907" s="44">
        <v>644647.95485527732</v>
      </c>
    </row>
    <row r="908" spans="1:8" ht="12.75" customHeight="1" x14ac:dyDescent="0.25">
      <c r="A908" s="43">
        <v>907</v>
      </c>
      <c r="B908" s="43">
        <v>959</v>
      </c>
      <c r="C908" s="44">
        <v>9.884175722580664E-2</v>
      </c>
      <c r="D908" s="44">
        <v>0.04</v>
      </c>
      <c r="E908" s="44" t="s">
        <v>1664</v>
      </c>
      <c r="F908" s="44" t="s">
        <v>14</v>
      </c>
      <c r="G908" s="44">
        <v>100</v>
      </c>
      <c r="H908" s="44">
        <v>400</v>
      </c>
    </row>
    <row r="909" spans="1:8" ht="12.75" customHeight="1" x14ac:dyDescent="0.25">
      <c r="A909" s="43">
        <v>908</v>
      </c>
      <c r="B909" s="43">
        <v>960</v>
      </c>
      <c r="C909" s="44">
        <v>4.1019321781500038</v>
      </c>
      <c r="D909" s="44">
        <v>1.66</v>
      </c>
      <c r="E909" s="44" t="s">
        <v>1664</v>
      </c>
      <c r="F909" s="44" t="s">
        <v>14</v>
      </c>
      <c r="G909" s="44">
        <v>700</v>
      </c>
      <c r="H909" s="44">
        <v>16600</v>
      </c>
    </row>
    <row r="910" spans="1:8" ht="12.75" customHeight="1" x14ac:dyDescent="0.25">
      <c r="A910" s="43">
        <v>909</v>
      </c>
      <c r="B910" s="43">
        <v>962</v>
      </c>
      <c r="C910" s="44">
        <v>7.4131303199524073E-2</v>
      </c>
      <c r="D910" s="44">
        <v>0.03</v>
      </c>
      <c r="E910" s="44" t="s">
        <v>1664</v>
      </c>
      <c r="F910" s="44" t="s">
        <v>14</v>
      </c>
      <c r="G910" s="44">
        <v>80</v>
      </c>
      <c r="H910" s="44">
        <v>300</v>
      </c>
    </row>
    <row r="911" spans="1:8" ht="12.75" customHeight="1" x14ac:dyDescent="0.25">
      <c r="A911" s="43">
        <v>910</v>
      </c>
      <c r="B911" s="43">
        <v>964</v>
      </c>
      <c r="C911" s="44">
        <v>0.69189243627149066</v>
      </c>
      <c r="D911" s="44">
        <v>0.28000000000000003</v>
      </c>
      <c r="E911" s="44" t="s">
        <v>1664</v>
      </c>
      <c r="F911" s="44" t="s">
        <v>14</v>
      </c>
      <c r="G911" s="44">
        <v>340</v>
      </c>
      <c r="H911" s="44">
        <v>2800</v>
      </c>
    </row>
    <row r="912" spans="1:8" ht="12.75" customHeight="1" x14ac:dyDescent="0.25">
      <c r="A912" s="43">
        <v>911</v>
      </c>
      <c r="B912" s="43">
        <v>966</v>
      </c>
      <c r="C912" s="44">
        <v>0.1482626047160964</v>
      </c>
      <c r="D912" s="44">
        <v>0.06</v>
      </c>
      <c r="E912" s="44" t="s">
        <v>1664</v>
      </c>
      <c r="F912" s="44" t="s">
        <v>14</v>
      </c>
      <c r="G912" s="44">
        <v>140</v>
      </c>
      <c r="H912" s="44">
        <v>600</v>
      </c>
    </row>
    <row r="913" spans="1:8" ht="12.75" customHeight="1" x14ac:dyDescent="0.25">
      <c r="A913" s="43">
        <v>912</v>
      </c>
      <c r="B913" s="43">
        <v>967</v>
      </c>
      <c r="C913" s="44">
        <v>0.66717932729421492</v>
      </c>
      <c r="D913" s="44">
        <v>0.27</v>
      </c>
      <c r="E913" s="44" t="s">
        <v>1664</v>
      </c>
      <c r="F913" s="44" t="s">
        <v>14</v>
      </c>
      <c r="G913" s="44">
        <v>340</v>
      </c>
      <c r="H913" s="44">
        <v>2700</v>
      </c>
    </row>
    <row r="914" spans="1:8" ht="12.75" customHeight="1" x14ac:dyDescent="0.25">
      <c r="A914" s="43">
        <v>913</v>
      </c>
      <c r="B914" s="43">
        <v>968</v>
      </c>
      <c r="C914" s="44">
        <v>0.1729730751199749</v>
      </c>
      <c r="D914" s="44">
        <v>7.0000000000000007E-2</v>
      </c>
      <c r="E914" s="44" t="s">
        <v>1664</v>
      </c>
      <c r="F914" s="44" t="s">
        <v>14</v>
      </c>
      <c r="G914" s="44">
        <v>140</v>
      </c>
      <c r="H914" s="44">
        <v>700</v>
      </c>
    </row>
    <row r="915" spans="1:8" ht="12.75" customHeight="1" x14ac:dyDescent="0.25">
      <c r="A915" s="43">
        <v>914</v>
      </c>
      <c r="B915" s="43">
        <v>969</v>
      </c>
      <c r="C915" s="44">
        <v>2.4710439313407984E-2</v>
      </c>
      <c r="D915" s="44">
        <v>0.01</v>
      </c>
      <c r="E915" s="44" t="s">
        <v>1664</v>
      </c>
      <c r="F915" s="44" t="s">
        <v>14</v>
      </c>
      <c r="G915" s="44">
        <v>40</v>
      </c>
      <c r="H915" s="44">
        <v>100</v>
      </c>
    </row>
    <row r="916" spans="1:8" ht="12.75" customHeight="1" x14ac:dyDescent="0.25">
      <c r="A916" s="43">
        <v>915</v>
      </c>
      <c r="B916" s="43">
        <v>970</v>
      </c>
      <c r="C916" s="44">
        <v>4.9420878610652197E-2</v>
      </c>
      <c r="D916" s="44">
        <v>0.02</v>
      </c>
      <c r="E916" s="44" t="s">
        <v>1664</v>
      </c>
      <c r="F916" s="44" t="s">
        <v>14</v>
      </c>
      <c r="G916" s="44">
        <v>60</v>
      </c>
      <c r="H916" s="44">
        <v>200</v>
      </c>
    </row>
    <row r="917" spans="1:8" ht="12.75" customHeight="1" x14ac:dyDescent="0.25">
      <c r="A917" s="43">
        <v>916</v>
      </c>
      <c r="B917" s="43">
        <v>972</v>
      </c>
      <c r="C917" s="44">
        <v>0.46949837961111579</v>
      </c>
      <c r="D917" s="44">
        <v>0.19</v>
      </c>
      <c r="E917" s="44" t="s">
        <v>1664</v>
      </c>
      <c r="F917" s="44" t="s">
        <v>14</v>
      </c>
      <c r="G917" s="44">
        <v>280</v>
      </c>
      <c r="H917" s="44">
        <v>1900</v>
      </c>
    </row>
    <row r="918" spans="1:8" ht="12.75" customHeight="1" x14ac:dyDescent="0.25">
      <c r="A918" s="43">
        <v>917</v>
      </c>
      <c r="B918" s="43">
        <v>973</v>
      </c>
      <c r="C918" s="44">
        <v>2.3480267742515648E-3</v>
      </c>
      <c r="D918" s="44">
        <v>0.02</v>
      </c>
      <c r="E918" s="44" t="s">
        <v>1664</v>
      </c>
      <c r="F918" s="44" t="s">
        <v>14</v>
      </c>
      <c r="G918" s="44">
        <v>15.038831548226975</v>
      </c>
      <c r="H918" s="44">
        <v>9.502167099007508</v>
      </c>
    </row>
    <row r="919" spans="1:8" ht="12.75" customHeight="1" x14ac:dyDescent="0.25">
      <c r="A919" s="43">
        <v>918</v>
      </c>
      <c r="B919" s="43">
        <v>974</v>
      </c>
      <c r="C919" s="44">
        <v>0.37065656898572719</v>
      </c>
      <c r="D919" s="44">
        <v>0.15</v>
      </c>
      <c r="E919" s="44" t="s">
        <v>1664</v>
      </c>
      <c r="F919" s="44" t="s">
        <v>14</v>
      </c>
      <c r="G919" s="44">
        <v>200</v>
      </c>
      <c r="H919" s="44">
        <v>1500</v>
      </c>
    </row>
    <row r="920" spans="1:8" ht="12.75" customHeight="1" x14ac:dyDescent="0.25">
      <c r="A920" s="43">
        <v>919</v>
      </c>
      <c r="B920" s="43">
        <v>976</v>
      </c>
      <c r="C920" s="44">
        <v>0.54362955247162947</v>
      </c>
      <c r="D920" s="44">
        <v>0.22</v>
      </c>
      <c r="E920" s="44" t="s">
        <v>1664</v>
      </c>
      <c r="F920" s="44" t="s">
        <v>14</v>
      </c>
      <c r="G920" s="44">
        <v>280</v>
      </c>
      <c r="H920" s="44">
        <v>2200</v>
      </c>
    </row>
    <row r="921" spans="1:8" ht="12.75" customHeight="1" x14ac:dyDescent="0.25">
      <c r="A921" s="43">
        <v>920</v>
      </c>
      <c r="B921" s="43">
        <v>978</v>
      </c>
      <c r="C921" s="44">
        <v>2.4710439304182086E-2</v>
      </c>
      <c r="D921" s="44">
        <v>0.01</v>
      </c>
      <c r="E921" s="44" t="s">
        <v>1664</v>
      </c>
      <c r="F921" s="44" t="s">
        <v>14</v>
      </c>
      <c r="G921" s="44">
        <v>40</v>
      </c>
      <c r="H921" s="44">
        <v>100</v>
      </c>
    </row>
    <row r="922" spans="1:8" ht="12.75" customHeight="1" x14ac:dyDescent="0.25">
      <c r="A922" s="43">
        <v>921</v>
      </c>
      <c r="B922" s="43">
        <v>982</v>
      </c>
      <c r="C922" s="44">
        <v>4.9420878606740409E-2</v>
      </c>
      <c r="D922" s="44">
        <v>0.02</v>
      </c>
      <c r="E922" s="44" t="s">
        <v>1664</v>
      </c>
      <c r="F922" s="44" t="s">
        <v>14</v>
      </c>
      <c r="G922" s="44">
        <v>60</v>
      </c>
      <c r="H922" s="44">
        <v>200</v>
      </c>
    </row>
    <row r="923" spans="1:8" ht="12.75" customHeight="1" x14ac:dyDescent="0.25">
      <c r="A923" s="43">
        <v>922</v>
      </c>
      <c r="B923" s="43">
        <v>983</v>
      </c>
      <c r="C923" s="44">
        <v>7.4131317909667774E-2</v>
      </c>
      <c r="D923" s="44">
        <v>0.03</v>
      </c>
      <c r="E923" s="44" t="s">
        <v>1664</v>
      </c>
      <c r="F923" s="44" t="s">
        <v>14</v>
      </c>
      <c r="G923" s="44">
        <v>80</v>
      </c>
      <c r="H923" s="44">
        <v>300</v>
      </c>
    </row>
    <row r="924" spans="1:8" ht="12.75" customHeight="1" x14ac:dyDescent="0.25">
      <c r="A924" s="43">
        <v>923</v>
      </c>
      <c r="B924" s="43">
        <v>984</v>
      </c>
      <c r="C924" s="44">
        <v>2.4710439310455697E-2</v>
      </c>
      <c r="D924" s="44">
        <v>0.01</v>
      </c>
      <c r="E924" s="44" t="s">
        <v>1664</v>
      </c>
      <c r="F924" s="44" t="s">
        <v>14</v>
      </c>
      <c r="G924" s="44">
        <v>40</v>
      </c>
      <c r="H924" s="44">
        <v>100</v>
      </c>
    </row>
    <row r="925" spans="1:8" ht="12.75" customHeight="1" x14ac:dyDescent="0.25">
      <c r="A925" s="43">
        <v>924</v>
      </c>
      <c r="B925" s="43">
        <v>986</v>
      </c>
      <c r="C925" s="44">
        <v>0.17297304401466912</v>
      </c>
      <c r="D925" s="44">
        <v>7.0000000000000007E-2</v>
      </c>
      <c r="E925" s="44" t="s">
        <v>1664</v>
      </c>
      <c r="F925" s="44" t="s">
        <v>14</v>
      </c>
      <c r="G925" s="44">
        <v>140</v>
      </c>
      <c r="H925" s="44">
        <v>700</v>
      </c>
    </row>
    <row r="926" spans="1:8" ht="12.75" customHeight="1" x14ac:dyDescent="0.25">
      <c r="A926" s="43">
        <v>925</v>
      </c>
      <c r="B926" s="43">
        <v>987</v>
      </c>
      <c r="C926" s="44">
        <v>9.8841739133300424E-2</v>
      </c>
      <c r="D926" s="44">
        <v>0.04</v>
      </c>
      <c r="E926" s="44" t="s">
        <v>1664</v>
      </c>
      <c r="F926" s="44" t="s">
        <v>14</v>
      </c>
      <c r="G926" s="44">
        <v>100</v>
      </c>
      <c r="H926" s="44">
        <v>400</v>
      </c>
    </row>
    <row r="927" spans="1:8" ht="12.75" customHeight="1" x14ac:dyDescent="0.25">
      <c r="A927" s="43">
        <v>926</v>
      </c>
      <c r="B927" s="43">
        <v>988</v>
      </c>
      <c r="C927" s="44">
        <v>0.86486537272471509</v>
      </c>
      <c r="D927" s="44">
        <v>0.35</v>
      </c>
      <c r="E927" s="44" t="s">
        <v>1664</v>
      </c>
      <c r="F927" s="44" t="s">
        <v>14</v>
      </c>
      <c r="G927" s="44">
        <v>340</v>
      </c>
      <c r="H927" s="44">
        <v>3500</v>
      </c>
    </row>
    <row r="928" spans="1:8" ht="12.75" customHeight="1" x14ac:dyDescent="0.25">
      <c r="A928" s="43">
        <v>927</v>
      </c>
      <c r="B928" s="43">
        <v>989</v>
      </c>
      <c r="C928" s="44">
        <v>0.12355213434174078</v>
      </c>
      <c r="D928" s="44">
        <v>0.05</v>
      </c>
      <c r="E928" s="44" t="s">
        <v>1664</v>
      </c>
      <c r="F928" s="44" t="s">
        <v>14</v>
      </c>
      <c r="G928" s="44">
        <v>120</v>
      </c>
      <c r="H928" s="44">
        <v>500</v>
      </c>
    </row>
    <row r="929" spans="1:8" ht="12.75" customHeight="1" x14ac:dyDescent="0.25">
      <c r="A929" s="43">
        <v>928</v>
      </c>
      <c r="B929" s="43">
        <v>990</v>
      </c>
      <c r="C929" s="44">
        <v>0.32123569924714307</v>
      </c>
      <c r="D929" s="44">
        <v>0.13</v>
      </c>
      <c r="E929" s="44" t="s">
        <v>1664</v>
      </c>
      <c r="F929" s="44" t="s">
        <v>14</v>
      </c>
      <c r="G929" s="44">
        <v>220</v>
      </c>
      <c r="H929" s="44">
        <v>1300</v>
      </c>
    </row>
    <row r="930" spans="1:8" ht="12.75" customHeight="1" x14ac:dyDescent="0.25">
      <c r="A930" s="43">
        <v>929</v>
      </c>
      <c r="B930" s="43">
        <v>991</v>
      </c>
      <c r="C930" s="44">
        <v>2.4710439293701467E-2</v>
      </c>
      <c r="D930" s="44">
        <v>0.01</v>
      </c>
      <c r="E930" s="44" t="s">
        <v>1664</v>
      </c>
      <c r="F930" s="44" t="s">
        <v>14</v>
      </c>
      <c r="G930" s="44">
        <v>40</v>
      </c>
      <c r="H930" s="44">
        <v>100</v>
      </c>
    </row>
    <row r="931" spans="1:8" ht="12.75" customHeight="1" x14ac:dyDescent="0.25">
      <c r="A931" s="43">
        <v>930</v>
      </c>
      <c r="B931" s="43">
        <v>993</v>
      </c>
      <c r="C931" s="44">
        <v>0.27181484705216102</v>
      </c>
      <c r="D931" s="44">
        <v>0.11</v>
      </c>
      <c r="E931" s="44" t="s">
        <v>1664</v>
      </c>
      <c r="F931" s="44" t="s">
        <v>14</v>
      </c>
      <c r="G931" s="44">
        <v>200</v>
      </c>
      <c r="H931" s="44">
        <v>1100</v>
      </c>
    </row>
    <row r="932" spans="1:8" ht="12.75" customHeight="1" x14ac:dyDescent="0.25">
      <c r="A932" s="43">
        <v>931</v>
      </c>
      <c r="B932" s="43">
        <v>995</v>
      </c>
      <c r="C932" s="44">
        <v>0.51891929768625566</v>
      </c>
      <c r="D932" s="44">
        <v>0.21</v>
      </c>
      <c r="E932" s="44" t="s">
        <v>1664</v>
      </c>
      <c r="F932" s="44" t="s">
        <v>14</v>
      </c>
      <c r="G932" s="44">
        <v>240</v>
      </c>
      <c r="H932" s="44">
        <v>2100</v>
      </c>
    </row>
    <row r="933" spans="1:8" ht="12.75" customHeight="1" x14ac:dyDescent="0.25">
      <c r="A933" s="43">
        <v>932</v>
      </c>
      <c r="B933" s="43">
        <v>997</v>
      </c>
      <c r="C933" s="44">
        <v>0.59305046471991241</v>
      </c>
      <c r="D933" s="44">
        <v>0.24</v>
      </c>
      <c r="E933" s="44" t="s">
        <v>1664</v>
      </c>
      <c r="F933" s="44" t="s">
        <v>14</v>
      </c>
      <c r="G933" s="44">
        <v>320</v>
      </c>
      <c r="H933" s="44">
        <v>2400</v>
      </c>
    </row>
    <row r="934" spans="1:8" ht="12.75" customHeight="1" x14ac:dyDescent="0.25">
      <c r="A934" s="43">
        <v>933</v>
      </c>
      <c r="B934" s="43">
        <v>998</v>
      </c>
      <c r="C934" s="44">
        <v>7.4131332613168843E-2</v>
      </c>
      <c r="D934" s="44">
        <v>0.03</v>
      </c>
      <c r="E934" s="44" t="s">
        <v>1664</v>
      </c>
      <c r="F934" s="44" t="s">
        <v>14</v>
      </c>
      <c r="G934" s="44">
        <v>80</v>
      </c>
      <c r="H934" s="44">
        <v>300</v>
      </c>
    </row>
    <row r="935" spans="1:8" ht="12.75" customHeight="1" x14ac:dyDescent="0.25">
      <c r="A935" s="43">
        <v>934</v>
      </c>
      <c r="B935" s="43">
        <v>999</v>
      </c>
      <c r="C935" s="44">
        <v>0.19768351442843782</v>
      </c>
      <c r="D935" s="44">
        <v>0.08</v>
      </c>
      <c r="E935" s="44" t="s">
        <v>1664</v>
      </c>
      <c r="F935" s="44" t="s">
        <v>14</v>
      </c>
      <c r="G935" s="44">
        <v>140</v>
      </c>
      <c r="H935" s="44">
        <v>800</v>
      </c>
    </row>
    <row r="936" spans="1:8" ht="12.75" customHeight="1" x14ac:dyDescent="0.25">
      <c r="A936" s="43">
        <v>935</v>
      </c>
      <c r="B936" s="43">
        <v>1000</v>
      </c>
      <c r="C936" s="44">
        <v>0.54362964278868653</v>
      </c>
      <c r="D936" s="44">
        <v>0.22</v>
      </c>
      <c r="E936" s="44" t="s">
        <v>1664</v>
      </c>
      <c r="F936" s="44" t="s">
        <v>14</v>
      </c>
      <c r="G936" s="44">
        <v>240</v>
      </c>
      <c r="H936" s="44">
        <v>2200</v>
      </c>
    </row>
    <row r="937" spans="1:8" ht="12.75" customHeight="1" x14ac:dyDescent="0.25">
      <c r="A937" s="43">
        <v>936</v>
      </c>
      <c r="B937" s="43">
        <v>1001</v>
      </c>
      <c r="C937" s="44">
        <v>0.19768347034664563</v>
      </c>
      <c r="D937" s="44">
        <v>0.08</v>
      </c>
      <c r="E937" s="44" t="s">
        <v>1664</v>
      </c>
      <c r="F937" s="44" t="s">
        <v>14</v>
      </c>
      <c r="G937" s="44">
        <v>120</v>
      </c>
      <c r="H937" s="44">
        <v>800</v>
      </c>
    </row>
    <row r="938" spans="1:8" ht="12.75" customHeight="1" x14ac:dyDescent="0.25">
      <c r="A938" s="43">
        <v>937</v>
      </c>
      <c r="B938" s="43">
        <v>1002</v>
      </c>
      <c r="C938" s="44">
        <v>0.22239400126423434</v>
      </c>
      <c r="D938" s="44">
        <v>0.09</v>
      </c>
      <c r="E938" s="44" t="s">
        <v>1664</v>
      </c>
      <c r="F938" s="44" t="s">
        <v>14</v>
      </c>
      <c r="G938" s="44">
        <v>140</v>
      </c>
      <c r="H938" s="44">
        <v>900</v>
      </c>
    </row>
    <row r="939" spans="1:8" ht="12.75" customHeight="1" x14ac:dyDescent="0.25">
      <c r="A939" s="43">
        <v>938</v>
      </c>
      <c r="B939" s="43">
        <v>1003</v>
      </c>
      <c r="C939" s="44">
        <v>0.61776102778703113</v>
      </c>
      <c r="D939" s="44">
        <v>0.25</v>
      </c>
      <c r="E939" s="44" t="s">
        <v>1664</v>
      </c>
      <c r="F939" s="44" t="s">
        <v>14</v>
      </c>
      <c r="G939" s="44">
        <v>280</v>
      </c>
      <c r="H939" s="44">
        <v>2500</v>
      </c>
    </row>
    <row r="940" spans="1:8" ht="12.75" customHeight="1" x14ac:dyDescent="0.25">
      <c r="A940" s="43">
        <v>939</v>
      </c>
      <c r="B940" s="43">
        <v>1004</v>
      </c>
      <c r="C940" s="44">
        <v>1.9274142029754702</v>
      </c>
      <c r="D940" s="44">
        <v>0.78</v>
      </c>
      <c r="E940" s="44" t="s">
        <v>1664</v>
      </c>
      <c r="F940" s="44" t="s">
        <v>14</v>
      </c>
      <c r="G940" s="44">
        <v>620</v>
      </c>
      <c r="H940" s="44">
        <v>7800</v>
      </c>
    </row>
    <row r="941" spans="1:8" ht="12.75" customHeight="1" x14ac:dyDescent="0.25">
      <c r="A941" s="43">
        <v>940</v>
      </c>
      <c r="B941" s="43">
        <v>1005</v>
      </c>
      <c r="C941" s="44">
        <v>0.1729729809723243</v>
      </c>
      <c r="D941" s="44">
        <v>7.0000000000000007E-2</v>
      </c>
      <c r="E941" s="44" t="s">
        <v>1664</v>
      </c>
      <c r="F941" s="44" t="s">
        <v>14</v>
      </c>
      <c r="G941" s="44">
        <v>120</v>
      </c>
      <c r="H941" s="44">
        <v>700</v>
      </c>
    </row>
    <row r="942" spans="1:8" ht="12.75" customHeight="1" x14ac:dyDescent="0.25">
      <c r="A942" s="43">
        <v>941</v>
      </c>
      <c r="B942" s="43">
        <v>1006</v>
      </c>
      <c r="C942" s="44">
        <v>9.8841757215030801E-2</v>
      </c>
      <c r="D942" s="44">
        <v>0.04</v>
      </c>
      <c r="E942" s="44" t="s">
        <v>1664</v>
      </c>
      <c r="F942" s="44" t="s">
        <v>14</v>
      </c>
      <c r="G942" s="44">
        <v>100</v>
      </c>
      <c r="H942" s="44">
        <v>400</v>
      </c>
    </row>
    <row r="943" spans="1:8" ht="12.75" customHeight="1" x14ac:dyDescent="0.25">
      <c r="A943" s="43">
        <v>942</v>
      </c>
      <c r="B943" s="43">
        <v>1007</v>
      </c>
      <c r="C943" s="44">
        <v>6.9683436330199813</v>
      </c>
      <c r="D943" s="44">
        <v>2.82</v>
      </c>
      <c r="E943" s="44" t="s">
        <v>1664</v>
      </c>
      <c r="F943" s="44" t="s">
        <v>14</v>
      </c>
      <c r="G943" s="44">
        <v>980</v>
      </c>
      <c r="H943" s="44">
        <v>28200</v>
      </c>
    </row>
    <row r="944" spans="1:8" ht="12.75" customHeight="1" x14ac:dyDescent="0.25">
      <c r="A944" s="43">
        <v>943</v>
      </c>
      <c r="B944" s="43">
        <v>1008</v>
      </c>
      <c r="C944" s="44">
        <v>1.8285722002018232</v>
      </c>
      <c r="D944" s="44">
        <v>0.74</v>
      </c>
      <c r="E944" s="44" t="s">
        <v>1664</v>
      </c>
      <c r="F944" s="44" t="s">
        <v>14</v>
      </c>
      <c r="G944" s="44">
        <v>600</v>
      </c>
      <c r="H944" s="44">
        <v>7400</v>
      </c>
    </row>
    <row r="945" spans="1:8" ht="12.75" customHeight="1" x14ac:dyDescent="0.25">
      <c r="A945" s="43">
        <v>944</v>
      </c>
      <c r="B945" s="43">
        <v>1009</v>
      </c>
      <c r="C945" s="44">
        <v>2.4710439304551121E-2</v>
      </c>
      <c r="D945" s="44">
        <v>0.01</v>
      </c>
      <c r="E945" s="44" t="s">
        <v>1664</v>
      </c>
      <c r="F945" s="44" t="s">
        <v>14</v>
      </c>
      <c r="G945" s="44">
        <v>40</v>
      </c>
      <c r="H945" s="44">
        <v>100</v>
      </c>
    </row>
    <row r="946" spans="1:8" ht="12.75" customHeight="1" x14ac:dyDescent="0.25">
      <c r="A946" s="43">
        <v>945</v>
      </c>
      <c r="B946" s="43">
        <v>1010</v>
      </c>
      <c r="C946" s="44">
        <v>2.4710439305141583E-2</v>
      </c>
      <c r="D946" s="44">
        <v>0.01</v>
      </c>
      <c r="E946" s="44" t="s">
        <v>1664</v>
      </c>
      <c r="F946" s="44" t="s">
        <v>14</v>
      </c>
      <c r="G946" s="44">
        <v>40</v>
      </c>
      <c r="H946" s="44">
        <v>100</v>
      </c>
    </row>
    <row r="947" spans="1:8" ht="12.75" customHeight="1" x14ac:dyDescent="0.25">
      <c r="A947" s="43">
        <v>946</v>
      </c>
      <c r="B947" s="43">
        <v>1011</v>
      </c>
      <c r="C947" s="44">
        <v>7.4131301503951294E-2</v>
      </c>
      <c r="D947" s="44">
        <v>0.03</v>
      </c>
      <c r="E947" s="44" t="s">
        <v>1664</v>
      </c>
      <c r="F947" s="44" t="s">
        <v>14</v>
      </c>
      <c r="G947" s="44">
        <v>80</v>
      </c>
      <c r="H947" s="44">
        <v>300</v>
      </c>
    </row>
    <row r="948" spans="1:8" ht="12.75" customHeight="1" x14ac:dyDescent="0.25">
      <c r="A948" s="43">
        <v>947</v>
      </c>
      <c r="B948" s="43">
        <v>1012</v>
      </c>
      <c r="C948" s="44">
        <v>0.61776122368528563</v>
      </c>
      <c r="D948" s="44">
        <v>0.25</v>
      </c>
      <c r="E948" s="44" t="s">
        <v>1664</v>
      </c>
      <c r="F948" s="44" t="s">
        <v>14</v>
      </c>
      <c r="G948" s="44">
        <v>220</v>
      </c>
      <c r="H948" s="44">
        <v>2500</v>
      </c>
    </row>
    <row r="949" spans="1:8" ht="12.75" customHeight="1" x14ac:dyDescent="0.25">
      <c r="A949" s="43">
        <v>948</v>
      </c>
      <c r="B949" s="43">
        <v>1013</v>
      </c>
      <c r="C949" s="44">
        <v>0.46949840015616134</v>
      </c>
      <c r="D949" s="44">
        <v>0.19</v>
      </c>
      <c r="E949" s="44" t="s">
        <v>1664</v>
      </c>
      <c r="F949" s="44" t="s">
        <v>14</v>
      </c>
      <c r="G949" s="44">
        <v>240</v>
      </c>
      <c r="H949" s="44">
        <v>1900</v>
      </c>
    </row>
    <row r="950" spans="1:8" ht="12.75" customHeight="1" x14ac:dyDescent="0.25">
      <c r="A950" s="43">
        <v>949</v>
      </c>
      <c r="B950" s="43">
        <v>1014</v>
      </c>
      <c r="C950" s="44">
        <v>9.884175720624773E-2</v>
      </c>
      <c r="D950" s="44">
        <v>0.04</v>
      </c>
      <c r="E950" s="44" t="s">
        <v>1664</v>
      </c>
      <c r="F950" s="44" t="s">
        <v>14</v>
      </c>
      <c r="G950" s="44">
        <v>80</v>
      </c>
      <c r="H950" s="44">
        <v>400</v>
      </c>
    </row>
    <row r="951" spans="1:8" ht="12.75" customHeight="1" x14ac:dyDescent="0.25">
      <c r="A951" s="43">
        <v>950</v>
      </c>
      <c r="B951" s="43">
        <v>1015</v>
      </c>
      <c r="C951" s="44">
        <v>0.24710446434953862</v>
      </c>
      <c r="D951" s="44">
        <v>0.1</v>
      </c>
      <c r="E951" s="44" t="s">
        <v>1664</v>
      </c>
      <c r="F951" s="44" t="s">
        <v>14</v>
      </c>
      <c r="G951" s="44">
        <v>220</v>
      </c>
      <c r="H951" s="44">
        <v>1000</v>
      </c>
    </row>
    <row r="952" spans="1:8" ht="12.75" customHeight="1" x14ac:dyDescent="0.25">
      <c r="A952" s="43">
        <v>951</v>
      </c>
      <c r="B952" s="43">
        <v>1016</v>
      </c>
      <c r="C952" s="44">
        <v>7.4131303216352112E-2</v>
      </c>
      <c r="D952" s="44">
        <v>0.03</v>
      </c>
      <c r="E952" s="44" t="s">
        <v>1664</v>
      </c>
      <c r="F952" s="44" t="s">
        <v>14</v>
      </c>
      <c r="G952" s="44">
        <v>80</v>
      </c>
      <c r="H952" s="44">
        <v>300</v>
      </c>
    </row>
    <row r="953" spans="1:8" ht="12.75" customHeight="1" x14ac:dyDescent="0.25">
      <c r="A953" s="43">
        <v>952</v>
      </c>
      <c r="B953" s="43">
        <v>1017</v>
      </c>
      <c r="C953" s="44">
        <v>4.9420878619066216E-2</v>
      </c>
      <c r="D953" s="44">
        <v>0.02</v>
      </c>
      <c r="E953" s="44" t="s">
        <v>1664</v>
      </c>
      <c r="F953" s="44" t="s">
        <v>14</v>
      </c>
      <c r="G953" s="44">
        <v>60</v>
      </c>
      <c r="H953" s="44">
        <v>200</v>
      </c>
    </row>
    <row r="954" spans="1:8" ht="12.75" customHeight="1" x14ac:dyDescent="0.25">
      <c r="A954" s="43">
        <v>953</v>
      </c>
      <c r="B954" s="43">
        <v>1018</v>
      </c>
      <c r="C954" s="44">
        <v>0.17297307513827909</v>
      </c>
      <c r="D954" s="44">
        <v>7.0000000000000007E-2</v>
      </c>
      <c r="E954" s="44" t="s">
        <v>1664</v>
      </c>
      <c r="F954" s="44" t="s">
        <v>14</v>
      </c>
      <c r="G954" s="44">
        <v>120</v>
      </c>
      <c r="H954" s="44">
        <v>700</v>
      </c>
    </row>
    <row r="955" spans="1:8" ht="12.75" customHeight="1" x14ac:dyDescent="0.25">
      <c r="A955" s="43">
        <v>954</v>
      </c>
      <c r="B955" s="43">
        <v>1019</v>
      </c>
      <c r="C955" s="44">
        <v>2.4710439298941775E-2</v>
      </c>
      <c r="D955" s="44">
        <v>0.01</v>
      </c>
      <c r="E955" s="44" t="s">
        <v>1664</v>
      </c>
      <c r="F955" s="44" t="s">
        <v>14</v>
      </c>
      <c r="G955" s="44">
        <v>40</v>
      </c>
      <c r="H955" s="44">
        <v>100</v>
      </c>
    </row>
    <row r="956" spans="1:8" ht="12.75" customHeight="1" x14ac:dyDescent="0.25">
      <c r="A956" s="43">
        <v>955</v>
      </c>
      <c r="B956" s="43">
        <v>1020</v>
      </c>
      <c r="C956" s="44">
        <v>10.823149311010926</v>
      </c>
      <c r="D956" s="44">
        <v>4.38</v>
      </c>
      <c r="E956" s="44" t="s">
        <v>1664</v>
      </c>
      <c r="F956" s="44" t="s">
        <v>14</v>
      </c>
      <c r="G956" s="44">
        <v>1160</v>
      </c>
      <c r="H956" s="44">
        <v>43800</v>
      </c>
    </row>
    <row r="957" spans="1:8" ht="12.75" customHeight="1" x14ac:dyDescent="0.25">
      <c r="A957" s="43">
        <v>956</v>
      </c>
      <c r="B957" s="43">
        <v>1021</v>
      </c>
      <c r="C957" s="44">
        <v>7.4131334323945891E-2</v>
      </c>
      <c r="D957" s="44">
        <v>0.03</v>
      </c>
      <c r="E957" s="44" t="s">
        <v>1664</v>
      </c>
      <c r="F957" s="44" t="s">
        <v>14</v>
      </c>
      <c r="G957" s="44">
        <v>80</v>
      </c>
      <c r="H957" s="44">
        <v>300</v>
      </c>
    </row>
    <row r="958" spans="1:8" ht="12.75" customHeight="1" x14ac:dyDescent="0.25">
      <c r="A958" s="43">
        <v>957</v>
      </c>
      <c r="B958" s="43">
        <v>1022</v>
      </c>
      <c r="C958" s="44">
        <v>0.29652525812804198</v>
      </c>
      <c r="D958" s="44">
        <v>0.12</v>
      </c>
      <c r="E958" s="44" t="s">
        <v>1664</v>
      </c>
      <c r="F958" s="44" t="s">
        <v>14</v>
      </c>
      <c r="G958" s="44">
        <v>160</v>
      </c>
      <c r="H958" s="44">
        <v>1200</v>
      </c>
    </row>
    <row r="959" spans="1:8" ht="12.75" customHeight="1" x14ac:dyDescent="0.25">
      <c r="A959" s="43">
        <v>958</v>
      </c>
      <c r="B959" s="43">
        <v>1023</v>
      </c>
      <c r="C959" s="44">
        <v>0.24710434553958169</v>
      </c>
      <c r="D959" s="44">
        <v>0.1</v>
      </c>
      <c r="E959" s="44" t="s">
        <v>1664</v>
      </c>
      <c r="F959" s="44" t="s">
        <v>14</v>
      </c>
      <c r="G959" s="44">
        <v>160</v>
      </c>
      <c r="H959" s="44">
        <v>1000</v>
      </c>
    </row>
    <row r="960" spans="1:8" ht="12.75" customHeight="1" x14ac:dyDescent="0.25">
      <c r="A960" s="43">
        <v>959</v>
      </c>
      <c r="B960" s="43">
        <v>1024</v>
      </c>
      <c r="C960" s="44">
        <v>7.4131301523805426E-2</v>
      </c>
      <c r="D960" s="44">
        <v>0.03</v>
      </c>
      <c r="E960" s="44" t="s">
        <v>1664</v>
      </c>
      <c r="F960" s="44" t="s">
        <v>14</v>
      </c>
      <c r="G960" s="44">
        <v>80</v>
      </c>
      <c r="H960" s="44">
        <v>300</v>
      </c>
    </row>
    <row r="961" spans="1:8" ht="12.75" customHeight="1" x14ac:dyDescent="0.25">
      <c r="A961" s="43">
        <v>960</v>
      </c>
      <c r="B961" s="43">
        <v>1025</v>
      </c>
      <c r="C961" s="44">
        <v>2.4710439306396301E-2</v>
      </c>
      <c r="D961" s="44">
        <v>0.01</v>
      </c>
      <c r="E961" s="44" t="s">
        <v>1664</v>
      </c>
      <c r="F961" s="44" t="s">
        <v>14</v>
      </c>
      <c r="G961" s="44">
        <v>40</v>
      </c>
      <c r="H961" s="44">
        <v>100</v>
      </c>
    </row>
    <row r="962" spans="1:8" ht="12.75" customHeight="1" x14ac:dyDescent="0.25">
      <c r="A962" s="43">
        <v>961</v>
      </c>
      <c r="B962" s="43">
        <v>1026</v>
      </c>
      <c r="C962" s="44">
        <v>9.8841757213111781E-2</v>
      </c>
      <c r="D962" s="44">
        <v>0.04</v>
      </c>
      <c r="E962" s="44" t="s">
        <v>1664</v>
      </c>
      <c r="F962" s="44" t="s">
        <v>14</v>
      </c>
      <c r="G962" s="44">
        <v>100</v>
      </c>
      <c r="H962" s="44">
        <v>400</v>
      </c>
    </row>
    <row r="963" spans="1:8" ht="12.75" customHeight="1" x14ac:dyDescent="0.25">
      <c r="A963" s="43">
        <v>962</v>
      </c>
      <c r="B963" s="43">
        <v>1027</v>
      </c>
      <c r="C963" s="44">
        <v>2.4710439300786959E-2</v>
      </c>
      <c r="D963" s="44">
        <v>0.01</v>
      </c>
      <c r="E963" s="44" t="s">
        <v>1664</v>
      </c>
      <c r="F963" s="44" t="s">
        <v>14</v>
      </c>
      <c r="G963" s="44">
        <v>40</v>
      </c>
      <c r="H963" s="44">
        <v>100</v>
      </c>
    </row>
    <row r="964" spans="1:8" ht="12.75" customHeight="1" x14ac:dyDescent="0.25">
      <c r="A964" s="43">
        <v>963</v>
      </c>
      <c r="B964" s="43">
        <v>1028</v>
      </c>
      <c r="C964" s="44">
        <v>6.103480600489557</v>
      </c>
      <c r="D964" s="44">
        <v>2.4700000000000002</v>
      </c>
      <c r="E964" s="44" t="s">
        <v>1664</v>
      </c>
      <c r="F964" s="44" t="s">
        <v>14</v>
      </c>
      <c r="G964" s="44">
        <v>800</v>
      </c>
      <c r="H964" s="44">
        <v>24700</v>
      </c>
    </row>
    <row r="965" spans="1:8" ht="12.75" customHeight="1" x14ac:dyDescent="0.25">
      <c r="A965" s="43">
        <v>964</v>
      </c>
      <c r="B965" s="43">
        <v>1029</v>
      </c>
      <c r="C965" s="44">
        <v>2.4710439299975077E-2</v>
      </c>
      <c r="D965" s="44">
        <v>0.01</v>
      </c>
      <c r="E965" s="44" t="s">
        <v>1664</v>
      </c>
      <c r="F965" s="44" t="s">
        <v>14</v>
      </c>
      <c r="G965" s="44">
        <v>40</v>
      </c>
      <c r="H965" s="44">
        <v>100</v>
      </c>
    </row>
    <row r="966" spans="1:8" ht="12.75" customHeight="1" x14ac:dyDescent="0.25">
      <c r="A966" s="43">
        <v>965</v>
      </c>
      <c r="B966" s="43">
        <v>1030</v>
      </c>
      <c r="C966" s="44">
        <v>1.0872594096514807</v>
      </c>
      <c r="D966" s="44">
        <v>0.44</v>
      </c>
      <c r="E966" s="44" t="s">
        <v>1664</v>
      </c>
      <c r="F966" s="44" t="s">
        <v>14</v>
      </c>
      <c r="G966" s="44">
        <v>420</v>
      </c>
      <c r="H966" s="44">
        <v>4400</v>
      </c>
    </row>
    <row r="967" spans="1:8" ht="12.75" customHeight="1" x14ac:dyDescent="0.25">
      <c r="A967" s="43">
        <v>966</v>
      </c>
      <c r="B967" s="43">
        <v>1031</v>
      </c>
      <c r="C967" s="44">
        <v>0.96370719254234749</v>
      </c>
      <c r="D967" s="44">
        <v>0.39</v>
      </c>
      <c r="E967" s="44" t="s">
        <v>1664</v>
      </c>
      <c r="F967" s="44" t="s">
        <v>14</v>
      </c>
      <c r="G967" s="44">
        <v>400</v>
      </c>
      <c r="H967" s="44">
        <v>3900</v>
      </c>
    </row>
    <row r="968" spans="1:8" ht="12.75" customHeight="1" x14ac:dyDescent="0.25">
      <c r="A968" s="43">
        <v>967</v>
      </c>
      <c r="B968" s="43">
        <v>1032</v>
      </c>
      <c r="C968" s="44">
        <v>0.19768351444541349</v>
      </c>
      <c r="D968" s="44">
        <v>0.08</v>
      </c>
      <c r="E968" s="44" t="s">
        <v>1664</v>
      </c>
      <c r="F968" s="44" t="s">
        <v>14</v>
      </c>
      <c r="G968" s="44">
        <v>120</v>
      </c>
      <c r="H968" s="44">
        <v>800</v>
      </c>
    </row>
    <row r="969" spans="1:8" ht="12.75" customHeight="1" x14ac:dyDescent="0.25">
      <c r="A969" s="43">
        <v>968</v>
      </c>
      <c r="B969" s="43">
        <v>1033</v>
      </c>
      <c r="C969" s="44">
        <v>0.51891922879100005</v>
      </c>
      <c r="D969" s="44">
        <v>0.21</v>
      </c>
      <c r="E969" s="44" t="s">
        <v>1664</v>
      </c>
      <c r="F969" s="44" t="s">
        <v>14</v>
      </c>
      <c r="G969" s="44">
        <v>260</v>
      </c>
      <c r="H969" s="44">
        <v>2100</v>
      </c>
    </row>
    <row r="970" spans="1:8" ht="12.75" customHeight="1" x14ac:dyDescent="0.25">
      <c r="A970" s="43">
        <v>969</v>
      </c>
      <c r="B970" s="43">
        <v>1034</v>
      </c>
      <c r="C970" s="44">
        <v>7.4131334313317671E-2</v>
      </c>
      <c r="D970" s="44">
        <v>0.03</v>
      </c>
      <c r="E970" s="44" t="s">
        <v>1664</v>
      </c>
      <c r="F970" s="44" t="s">
        <v>14</v>
      </c>
      <c r="G970" s="44">
        <v>80</v>
      </c>
      <c r="H970" s="44">
        <v>300</v>
      </c>
    </row>
    <row r="971" spans="1:8" ht="12.75" customHeight="1" x14ac:dyDescent="0.25">
      <c r="A971" s="43">
        <v>970</v>
      </c>
      <c r="B971" s="43">
        <v>1035</v>
      </c>
      <c r="C971" s="44">
        <v>2.4710439308979554E-2</v>
      </c>
      <c r="D971" s="44">
        <v>0.01</v>
      </c>
      <c r="E971" s="44" t="s">
        <v>1664</v>
      </c>
      <c r="F971" s="44" t="s">
        <v>14</v>
      </c>
      <c r="G971" s="44">
        <v>40</v>
      </c>
      <c r="H971" s="44">
        <v>100</v>
      </c>
    </row>
    <row r="972" spans="1:8" ht="12.75" customHeight="1" x14ac:dyDescent="0.25">
      <c r="A972" s="43">
        <v>971</v>
      </c>
      <c r="B972" s="43">
        <v>1036</v>
      </c>
      <c r="C972" s="44">
        <v>0.14826265052778168</v>
      </c>
      <c r="D972" s="44">
        <v>0.06</v>
      </c>
      <c r="E972" s="44" t="s">
        <v>1664</v>
      </c>
      <c r="F972" s="44" t="s">
        <v>14</v>
      </c>
      <c r="G972" s="44">
        <v>120</v>
      </c>
      <c r="H972" s="44">
        <v>600</v>
      </c>
    </row>
    <row r="973" spans="1:8" ht="12.75" customHeight="1" x14ac:dyDescent="0.25">
      <c r="A973" s="43">
        <v>972</v>
      </c>
      <c r="B973" s="43">
        <v>1037</v>
      </c>
      <c r="C973" s="44">
        <v>0.61776097839621325</v>
      </c>
      <c r="D973" s="44">
        <v>0.25</v>
      </c>
      <c r="E973" s="44" t="s">
        <v>1664</v>
      </c>
      <c r="F973" s="44" t="s">
        <v>14</v>
      </c>
      <c r="G973" s="44">
        <v>380</v>
      </c>
      <c r="H973" s="44">
        <v>2500</v>
      </c>
    </row>
    <row r="974" spans="1:8" ht="12.75" customHeight="1" x14ac:dyDescent="0.25">
      <c r="A974" s="43">
        <v>973</v>
      </c>
      <c r="B974" s="43">
        <v>1038</v>
      </c>
      <c r="C974" s="44">
        <v>2.4710439304920156E-2</v>
      </c>
      <c r="D974" s="44">
        <v>0.01</v>
      </c>
      <c r="E974" s="44" t="s">
        <v>1664</v>
      </c>
      <c r="F974" s="44" t="s">
        <v>14</v>
      </c>
      <c r="G974" s="44">
        <v>40</v>
      </c>
      <c r="H974" s="44">
        <v>100</v>
      </c>
    </row>
    <row r="975" spans="1:8" ht="12.75" customHeight="1" x14ac:dyDescent="0.25">
      <c r="A975" s="43">
        <v>974</v>
      </c>
      <c r="B975" s="43">
        <v>1039</v>
      </c>
      <c r="C975" s="44">
        <v>7.4131317914243836E-2</v>
      </c>
      <c r="D975" s="44">
        <v>0.03</v>
      </c>
      <c r="E975" s="44" t="s">
        <v>1664</v>
      </c>
      <c r="F975" s="44" t="s">
        <v>14</v>
      </c>
      <c r="G975" s="44">
        <v>80</v>
      </c>
      <c r="H975" s="44">
        <v>300</v>
      </c>
    </row>
    <row r="976" spans="1:8" ht="12.75" customHeight="1" x14ac:dyDescent="0.25">
      <c r="A976" s="43">
        <v>975</v>
      </c>
      <c r="B976" s="43">
        <v>1040</v>
      </c>
      <c r="C976" s="44">
        <v>4.9420878609102242E-2</v>
      </c>
      <c r="D976" s="44">
        <v>0.02</v>
      </c>
      <c r="E976" s="44" t="s">
        <v>1664</v>
      </c>
      <c r="F976" s="44" t="s">
        <v>14</v>
      </c>
      <c r="G976" s="44">
        <v>60</v>
      </c>
      <c r="H976" s="44">
        <v>200</v>
      </c>
    </row>
    <row r="977" spans="1:8" ht="12.75" customHeight="1" x14ac:dyDescent="0.25">
      <c r="A977" s="43">
        <v>976</v>
      </c>
      <c r="B977" s="43">
        <v>1041</v>
      </c>
      <c r="C977" s="44">
        <v>4.942087860924986E-2</v>
      </c>
      <c r="D977" s="44">
        <v>0.02</v>
      </c>
      <c r="E977" s="44" t="s">
        <v>1664</v>
      </c>
      <c r="F977" s="44" t="s">
        <v>14</v>
      </c>
      <c r="G977" s="44">
        <v>60</v>
      </c>
      <c r="H977" s="44">
        <v>200</v>
      </c>
    </row>
    <row r="978" spans="1:8" ht="12.75" customHeight="1" x14ac:dyDescent="0.25">
      <c r="A978" s="43">
        <v>977</v>
      </c>
      <c r="B978" s="43">
        <v>1042</v>
      </c>
      <c r="C978" s="44">
        <v>0.49420926548265287</v>
      </c>
      <c r="D978" s="44">
        <v>0.2</v>
      </c>
      <c r="E978" s="44" t="s">
        <v>1664</v>
      </c>
      <c r="F978" s="44" t="s">
        <v>14</v>
      </c>
      <c r="G978" s="44">
        <v>200</v>
      </c>
      <c r="H978" s="44">
        <v>2000</v>
      </c>
    </row>
    <row r="979" spans="1:8" ht="12.75" customHeight="1" x14ac:dyDescent="0.25">
      <c r="A979" s="43">
        <v>978</v>
      </c>
      <c r="B979" s="43">
        <v>1043</v>
      </c>
      <c r="C979" s="44">
        <v>0.2718147753661076</v>
      </c>
      <c r="D979" s="44">
        <v>0.11</v>
      </c>
      <c r="E979" s="44" t="s">
        <v>1664</v>
      </c>
      <c r="F979" s="44" t="s">
        <v>14</v>
      </c>
      <c r="G979" s="44">
        <v>200</v>
      </c>
      <c r="H979" s="44">
        <v>1100</v>
      </c>
    </row>
    <row r="980" spans="1:8" ht="12.75" customHeight="1" x14ac:dyDescent="0.25">
      <c r="A980" s="43">
        <v>979</v>
      </c>
      <c r="B980" s="43">
        <v>1044</v>
      </c>
      <c r="C980" s="44">
        <v>4.9420878617959109E-2</v>
      </c>
      <c r="D980" s="44">
        <v>0.02</v>
      </c>
      <c r="E980" s="44" t="s">
        <v>1664</v>
      </c>
      <c r="F980" s="44" t="s">
        <v>14</v>
      </c>
      <c r="G980" s="44">
        <v>60</v>
      </c>
      <c r="H980" s="44">
        <v>200</v>
      </c>
    </row>
    <row r="981" spans="1:8" ht="12.75" customHeight="1" x14ac:dyDescent="0.25">
      <c r="A981" s="43">
        <v>980</v>
      </c>
      <c r="B981" s="43">
        <v>1045</v>
      </c>
      <c r="C981" s="44">
        <v>0.44478777096797811</v>
      </c>
      <c r="D981" s="44">
        <v>0.18</v>
      </c>
      <c r="E981" s="44" t="s">
        <v>1664</v>
      </c>
      <c r="F981" s="44" t="s">
        <v>14</v>
      </c>
      <c r="G981" s="44">
        <v>220</v>
      </c>
      <c r="H981" s="44">
        <v>1800</v>
      </c>
    </row>
    <row r="982" spans="1:8" ht="12.75" customHeight="1" x14ac:dyDescent="0.25">
      <c r="A982" s="43">
        <v>981</v>
      </c>
      <c r="B982" s="43">
        <v>1046</v>
      </c>
      <c r="C982" s="44">
        <v>2.4710439307134374E-2</v>
      </c>
      <c r="D982" s="44">
        <v>0.01</v>
      </c>
      <c r="E982" s="44" t="s">
        <v>1664</v>
      </c>
      <c r="F982" s="44" t="s">
        <v>14</v>
      </c>
      <c r="G982" s="44">
        <v>40</v>
      </c>
      <c r="H982" s="44">
        <v>100</v>
      </c>
    </row>
    <row r="983" spans="1:8" ht="12.75" customHeight="1" x14ac:dyDescent="0.25">
      <c r="A983" s="43">
        <v>982</v>
      </c>
      <c r="B983" s="43">
        <v>1047</v>
      </c>
      <c r="C983" s="44">
        <v>2.4710439302263101E-2</v>
      </c>
      <c r="D983" s="44">
        <v>0.01</v>
      </c>
      <c r="E983" s="44" t="s">
        <v>1664</v>
      </c>
      <c r="F983" s="44" t="s">
        <v>14</v>
      </c>
      <c r="G983" s="44">
        <v>40</v>
      </c>
      <c r="H983" s="44">
        <v>100</v>
      </c>
    </row>
    <row r="984" spans="1:8" ht="12.75" customHeight="1" x14ac:dyDescent="0.25">
      <c r="A984" s="43">
        <v>983</v>
      </c>
      <c r="B984" s="43">
        <v>1048</v>
      </c>
      <c r="C984" s="44">
        <v>0.32123603658368216</v>
      </c>
      <c r="D984" s="44">
        <v>0.13</v>
      </c>
      <c r="E984" s="44" t="s">
        <v>1664</v>
      </c>
      <c r="F984" s="44" t="s">
        <v>14</v>
      </c>
      <c r="G984" s="44">
        <v>180</v>
      </c>
      <c r="H984" s="44">
        <v>1300</v>
      </c>
    </row>
    <row r="985" spans="1:8" ht="12.75" customHeight="1" x14ac:dyDescent="0.25">
      <c r="A985" s="43">
        <v>984</v>
      </c>
      <c r="B985" s="43">
        <v>1049</v>
      </c>
      <c r="C985" s="44">
        <v>6.7706604725776582</v>
      </c>
      <c r="D985" s="44">
        <v>2.74</v>
      </c>
      <c r="E985" s="44" t="s">
        <v>1664</v>
      </c>
      <c r="F985" s="44" t="s">
        <v>14</v>
      </c>
      <c r="G985" s="44">
        <v>1500</v>
      </c>
      <c r="H985" s="44">
        <v>27400</v>
      </c>
    </row>
    <row r="986" spans="1:8" ht="12.75" customHeight="1" x14ac:dyDescent="0.25">
      <c r="A986" s="43">
        <v>985</v>
      </c>
      <c r="B986" s="43">
        <v>1050</v>
      </c>
      <c r="C986" s="44">
        <v>4.9420878618623369E-2</v>
      </c>
      <c r="D986" s="44">
        <v>0.02</v>
      </c>
      <c r="E986" s="44" t="s">
        <v>1664</v>
      </c>
      <c r="F986" s="44" t="s">
        <v>14</v>
      </c>
      <c r="G986" s="44">
        <v>60</v>
      </c>
      <c r="H986" s="44">
        <v>200</v>
      </c>
    </row>
    <row r="987" spans="1:8" ht="12.75" customHeight="1" x14ac:dyDescent="0.25">
      <c r="A987" s="43">
        <v>986</v>
      </c>
      <c r="B987" s="43">
        <v>1051</v>
      </c>
      <c r="C987" s="44">
        <v>4.9420878606592805E-2</v>
      </c>
      <c r="D987" s="44">
        <v>0.02</v>
      </c>
      <c r="E987" s="44" t="s">
        <v>1664</v>
      </c>
      <c r="F987" s="44" t="s">
        <v>14</v>
      </c>
      <c r="G987" s="44">
        <v>60</v>
      </c>
      <c r="H987" s="44">
        <v>200</v>
      </c>
    </row>
    <row r="988" spans="1:8" ht="12.75" customHeight="1" x14ac:dyDescent="0.25">
      <c r="A988" s="43">
        <v>987</v>
      </c>
      <c r="B988" s="43">
        <v>1052</v>
      </c>
      <c r="C988" s="44">
        <v>9.8841757205066813E-2</v>
      </c>
      <c r="D988" s="44">
        <v>0.04</v>
      </c>
      <c r="E988" s="44" t="s">
        <v>1664</v>
      </c>
      <c r="F988" s="44" t="s">
        <v>14</v>
      </c>
      <c r="G988" s="44">
        <v>80</v>
      </c>
      <c r="H988" s="44">
        <v>400</v>
      </c>
    </row>
    <row r="989" spans="1:8" ht="12.75" customHeight="1" x14ac:dyDescent="0.25">
      <c r="A989" s="43">
        <v>988</v>
      </c>
      <c r="B989" s="43">
        <v>1053</v>
      </c>
      <c r="C989" s="44">
        <v>2.4710439306101072E-2</v>
      </c>
      <c r="D989" s="44">
        <v>0.01</v>
      </c>
      <c r="E989" s="44" t="s">
        <v>1664</v>
      </c>
      <c r="F989" s="44" t="s">
        <v>14</v>
      </c>
      <c r="G989" s="44">
        <v>40</v>
      </c>
      <c r="H989" s="44">
        <v>100</v>
      </c>
    </row>
    <row r="990" spans="1:8" ht="12.75" customHeight="1" x14ac:dyDescent="0.25">
      <c r="A990" s="43">
        <v>989</v>
      </c>
      <c r="B990" s="43">
        <v>1054</v>
      </c>
      <c r="C990" s="44">
        <v>0.22239390624676589</v>
      </c>
      <c r="D990" s="44">
        <v>0.09</v>
      </c>
      <c r="E990" s="44" t="s">
        <v>1664</v>
      </c>
      <c r="F990" s="44" t="s">
        <v>14</v>
      </c>
      <c r="G990" s="44">
        <v>140</v>
      </c>
      <c r="H990" s="44">
        <v>900</v>
      </c>
    </row>
    <row r="991" spans="1:8" ht="12.75" customHeight="1" x14ac:dyDescent="0.25">
      <c r="A991" s="43">
        <v>990</v>
      </c>
      <c r="B991" s="43">
        <v>1055</v>
      </c>
      <c r="C991" s="44">
        <v>2.4710439306839142E-2</v>
      </c>
      <c r="D991" s="44">
        <v>0.01</v>
      </c>
      <c r="E991" s="44" t="s">
        <v>1664</v>
      </c>
      <c r="F991" s="44" t="s">
        <v>14</v>
      </c>
      <c r="G991" s="44">
        <v>40</v>
      </c>
      <c r="H991" s="44">
        <v>100</v>
      </c>
    </row>
    <row r="992" spans="1:8" ht="12.75" customHeight="1" x14ac:dyDescent="0.25">
      <c r="A992" s="43">
        <v>991</v>
      </c>
      <c r="B992" s="43">
        <v>1056</v>
      </c>
      <c r="C992" s="44">
        <v>9.8841757208461944E-2</v>
      </c>
      <c r="D992" s="44">
        <v>0.04</v>
      </c>
      <c r="E992" s="44" t="s">
        <v>1664</v>
      </c>
      <c r="F992" s="44" t="s">
        <v>14</v>
      </c>
      <c r="G992" s="44">
        <v>100</v>
      </c>
      <c r="H992" s="44">
        <v>400</v>
      </c>
    </row>
    <row r="993" spans="1:8" ht="12.75" customHeight="1" x14ac:dyDescent="0.25">
      <c r="A993" s="43">
        <v>992</v>
      </c>
      <c r="B993" s="43">
        <v>1057</v>
      </c>
      <c r="C993" s="44">
        <v>27.107334470349922</v>
      </c>
      <c r="D993" s="44">
        <v>10.97</v>
      </c>
      <c r="E993" s="44" t="s">
        <v>1664</v>
      </c>
      <c r="F993" s="44" t="s">
        <v>14</v>
      </c>
      <c r="G993" s="44">
        <v>3140</v>
      </c>
      <c r="H993" s="44">
        <v>109700</v>
      </c>
    </row>
    <row r="994" spans="1:8" ht="12.75" customHeight="1" x14ac:dyDescent="0.25">
      <c r="A994" s="43">
        <v>993</v>
      </c>
      <c r="B994" s="43">
        <v>1058</v>
      </c>
      <c r="C994" s="44">
        <v>1.0131277946933759</v>
      </c>
      <c r="D994" s="44">
        <v>0.41</v>
      </c>
      <c r="E994" s="44" t="s">
        <v>1664</v>
      </c>
      <c r="F994" s="44" t="s">
        <v>14</v>
      </c>
      <c r="G994" s="44">
        <v>380</v>
      </c>
      <c r="H994" s="44">
        <v>4100</v>
      </c>
    </row>
    <row r="995" spans="1:8" ht="12.75" customHeight="1" x14ac:dyDescent="0.25">
      <c r="A995" s="43">
        <v>994</v>
      </c>
      <c r="B995" s="43">
        <v>1059</v>
      </c>
      <c r="C995" s="44">
        <v>0.39536707636450269</v>
      </c>
      <c r="D995" s="44">
        <v>0.16</v>
      </c>
      <c r="E995" s="44" t="s">
        <v>1664</v>
      </c>
      <c r="F995" s="44" t="s">
        <v>14</v>
      </c>
      <c r="G995" s="44">
        <v>200</v>
      </c>
      <c r="H995" s="44">
        <v>1600</v>
      </c>
    </row>
    <row r="996" spans="1:8" ht="12.75" customHeight="1" x14ac:dyDescent="0.25">
      <c r="A996" s="43">
        <v>995</v>
      </c>
      <c r="B996" s="43">
        <v>1060</v>
      </c>
      <c r="C996" s="44">
        <v>2.4710439309791433E-2</v>
      </c>
      <c r="D996" s="44">
        <v>0.01</v>
      </c>
      <c r="E996" s="44" t="s">
        <v>1664</v>
      </c>
      <c r="F996" s="44" t="s">
        <v>14</v>
      </c>
      <c r="G996" s="44">
        <v>40</v>
      </c>
      <c r="H996" s="44">
        <v>100</v>
      </c>
    </row>
    <row r="997" spans="1:8" ht="12.75" customHeight="1" x14ac:dyDescent="0.25">
      <c r="A997" s="43">
        <v>996</v>
      </c>
      <c r="B997" s="43">
        <v>1061</v>
      </c>
      <c r="C997" s="44">
        <v>1.7297307700824351</v>
      </c>
      <c r="D997" s="44">
        <v>0.7</v>
      </c>
      <c r="E997" s="44" t="s">
        <v>1664</v>
      </c>
      <c r="F997" s="44" t="s">
        <v>14</v>
      </c>
      <c r="G997" s="44">
        <v>480</v>
      </c>
      <c r="H997" s="44">
        <v>7000</v>
      </c>
    </row>
    <row r="998" spans="1:8" ht="12.75" customHeight="1" x14ac:dyDescent="0.25">
      <c r="A998" s="43">
        <v>997</v>
      </c>
      <c r="B998" s="43">
        <v>1062</v>
      </c>
      <c r="C998" s="44">
        <v>0.12355217840323597</v>
      </c>
      <c r="D998" s="44">
        <v>0.05</v>
      </c>
      <c r="E998" s="44" t="s">
        <v>1664</v>
      </c>
      <c r="F998" s="44" t="s">
        <v>14</v>
      </c>
      <c r="G998" s="44">
        <v>100</v>
      </c>
      <c r="H998" s="44">
        <v>500</v>
      </c>
    </row>
    <row r="999" spans="1:8" ht="12.75" customHeight="1" x14ac:dyDescent="0.25">
      <c r="A999" s="43">
        <v>998</v>
      </c>
      <c r="B999" s="43">
        <v>1063</v>
      </c>
      <c r="C999" s="44">
        <v>0.29652532087943884</v>
      </c>
      <c r="D999" s="44">
        <v>0.12</v>
      </c>
      <c r="E999" s="44" t="s">
        <v>1664</v>
      </c>
      <c r="F999" s="44" t="s">
        <v>14</v>
      </c>
      <c r="G999" s="44">
        <v>160</v>
      </c>
      <c r="H999" s="44">
        <v>1200</v>
      </c>
    </row>
    <row r="1000" spans="1:8" ht="12.75" customHeight="1" x14ac:dyDescent="0.25">
      <c r="A1000" s="43">
        <v>999</v>
      </c>
      <c r="B1000" s="43">
        <v>1064</v>
      </c>
      <c r="C1000" s="44">
        <v>0.12355221466471264</v>
      </c>
      <c r="D1000" s="44">
        <v>0.05</v>
      </c>
      <c r="E1000" s="44" t="s">
        <v>1664</v>
      </c>
      <c r="F1000" s="44" t="s">
        <v>14</v>
      </c>
      <c r="G1000" s="44">
        <v>100</v>
      </c>
      <c r="H1000" s="44">
        <v>500</v>
      </c>
    </row>
    <row r="1001" spans="1:8" ht="12.75" customHeight="1" x14ac:dyDescent="0.25">
      <c r="A1001" s="43">
        <v>1000</v>
      </c>
      <c r="B1001" s="43">
        <v>1065</v>
      </c>
      <c r="C1001" s="44">
        <v>2.4710439304329701E-2</v>
      </c>
      <c r="D1001" s="44">
        <v>0.01</v>
      </c>
      <c r="E1001" s="44" t="s">
        <v>1664</v>
      </c>
      <c r="F1001" s="44" t="s">
        <v>14</v>
      </c>
      <c r="G1001" s="44">
        <v>40</v>
      </c>
      <c r="H1001" s="44">
        <v>100</v>
      </c>
    </row>
    <row r="1002" spans="1:8" ht="12.75" customHeight="1" x14ac:dyDescent="0.25">
      <c r="A1002" s="43">
        <v>1001</v>
      </c>
      <c r="B1002" s="43">
        <v>1066</v>
      </c>
      <c r="C1002" s="44">
        <v>0.34594612623194426</v>
      </c>
      <c r="D1002" s="44">
        <v>0.14000000000000001</v>
      </c>
      <c r="E1002" s="44" t="s">
        <v>1664</v>
      </c>
      <c r="F1002" s="44" t="s">
        <v>14</v>
      </c>
      <c r="G1002" s="44">
        <v>180</v>
      </c>
      <c r="H1002" s="44">
        <v>1400</v>
      </c>
    </row>
    <row r="1003" spans="1:8" ht="12.75" customHeight="1" x14ac:dyDescent="0.25">
      <c r="A1003" s="43">
        <v>1002</v>
      </c>
      <c r="B1003" s="43">
        <v>1067</v>
      </c>
      <c r="C1003" s="44">
        <v>0.22239394677976038</v>
      </c>
      <c r="D1003" s="44">
        <v>0.09</v>
      </c>
      <c r="E1003" s="44" t="s">
        <v>1664</v>
      </c>
      <c r="F1003" s="44" t="s">
        <v>14</v>
      </c>
      <c r="G1003" s="44">
        <v>140</v>
      </c>
      <c r="H1003" s="44">
        <v>900</v>
      </c>
    </row>
    <row r="1004" spans="1:8" ht="12.75" customHeight="1" x14ac:dyDescent="0.25">
      <c r="A1004" s="43">
        <v>1003</v>
      </c>
      <c r="B1004" s="43">
        <v>1068</v>
      </c>
      <c r="C1004" s="44">
        <v>9.8841757222854335E-2</v>
      </c>
      <c r="D1004" s="44">
        <v>0.04</v>
      </c>
      <c r="E1004" s="44" t="s">
        <v>1664</v>
      </c>
      <c r="F1004" s="44" t="s">
        <v>14</v>
      </c>
      <c r="G1004" s="44">
        <v>100</v>
      </c>
      <c r="H1004" s="44">
        <v>400</v>
      </c>
    </row>
    <row r="1005" spans="1:8" ht="12.75" customHeight="1" x14ac:dyDescent="0.25">
      <c r="A1005" s="43">
        <v>1004</v>
      </c>
      <c r="B1005" s="43">
        <v>1069</v>
      </c>
      <c r="C1005" s="44">
        <v>0.370656677740339</v>
      </c>
      <c r="D1005" s="44">
        <v>0.15</v>
      </c>
      <c r="E1005" s="44" t="s">
        <v>1664</v>
      </c>
      <c r="F1005" s="44" t="s">
        <v>14</v>
      </c>
      <c r="G1005" s="44">
        <v>160</v>
      </c>
      <c r="H1005" s="44">
        <v>1500</v>
      </c>
    </row>
    <row r="1006" spans="1:8" ht="12.75" customHeight="1" x14ac:dyDescent="0.25">
      <c r="A1006" s="43">
        <v>1005</v>
      </c>
      <c r="B1006" s="43">
        <v>1070</v>
      </c>
      <c r="C1006" s="44">
        <v>0.51891927043302133</v>
      </c>
      <c r="D1006" s="44">
        <v>0.21</v>
      </c>
      <c r="E1006" s="44" t="s">
        <v>1664</v>
      </c>
      <c r="F1006" s="44" t="s">
        <v>14</v>
      </c>
      <c r="G1006" s="44">
        <v>220</v>
      </c>
      <c r="H1006" s="44">
        <v>2100</v>
      </c>
    </row>
    <row r="1007" spans="1:8" ht="12.75" customHeight="1" x14ac:dyDescent="0.25">
      <c r="A1007" s="43">
        <v>1006</v>
      </c>
      <c r="B1007" s="43">
        <v>1071</v>
      </c>
      <c r="C1007" s="44">
        <v>1.5073367828910194</v>
      </c>
      <c r="D1007" s="44">
        <v>0.61</v>
      </c>
      <c r="E1007" s="44" t="s">
        <v>1664</v>
      </c>
      <c r="F1007" s="44" t="s">
        <v>14</v>
      </c>
      <c r="G1007" s="44">
        <v>540</v>
      </c>
      <c r="H1007" s="44">
        <v>6100</v>
      </c>
    </row>
    <row r="1008" spans="1:8" ht="12.75" customHeight="1" x14ac:dyDescent="0.25">
      <c r="A1008" s="43">
        <v>1007</v>
      </c>
      <c r="B1008" s="43">
        <v>1072</v>
      </c>
      <c r="C1008" s="44">
        <v>0.44478791445330529</v>
      </c>
      <c r="D1008" s="44">
        <v>0.18</v>
      </c>
      <c r="E1008" s="44" t="s">
        <v>1664</v>
      </c>
      <c r="F1008" s="44" t="s">
        <v>14</v>
      </c>
      <c r="G1008" s="44">
        <v>260</v>
      </c>
      <c r="H1008" s="44">
        <v>1800</v>
      </c>
    </row>
    <row r="1009" spans="1:8" ht="12.75" customHeight="1" x14ac:dyDescent="0.25">
      <c r="A1009" s="43">
        <v>1008</v>
      </c>
      <c r="B1009" s="43">
        <v>1073</v>
      </c>
      <c r="C1009" s="44">
        <v>0.22239397185826551</v>
      </c>
      <c r="D1009" s="44">
        <v>0.09</v>
      </c>
      <c r="E1009" s="44" t="s">
        <v>1664</v>
      </c>
      <c r="F1009" s="44" t="s">
        <v>14</v>
      </c>
      <c r="G1009" s="44">
        <v>160</v>
      </c>
      <c r="H1009" s="44">
        <v>900</v>
      </c>
    </row>
    <row r="1010" spans="1:8" ht="12.75" customHeight="1" x14ac:dyDescent="0.25">
      <c r="A1010" s="43">
        <v>1009</v>
      </c>
      <c r="B1010" s="43">
        <v>1074</v>
      </c>
      <c r="C1010" s="44">
        <v>4.9420878603861934E-2</v>
      </c>
      <c r="D1010" s="44">
        <v>0.02</v>
      </c>
      <c r="E1010" s="44" t="s">
        <v>1664</v>
      </c>
      <c r="F1010" s="44" t="s">
        <v>14</v>
      </c>
      <c r="G1010" s="44">
        <v>60</v>
      </c>
      <c r="H1010" s="44">
        <v>200</v>
      </c>
    </row>
    <row r="1011" spans="1:8" ht="12.75" customHeight="1" x14ac:dyDescent="0.25">
      <c r="A1011" s="43">
        <v>1010</v>
      </c>
      <c r="B1011" s="43">
        <v>1075</v>
      </c>
      <c r="C1011" s="44">
        <v>2.4710439301008375E-2</v>
      </c>
      <c r="D1011" s="44">
        <v>0.01</v>
      </c>
      <c r="E1011" s="44" t="s">
        <v>1664</v>
      </c>
      <c r="F1011" s="44" t="s">
        <v>14</v>
      </c>
      <c r="G1011" s="44">
        <v>40</v>
      </c>
      <c r="H1011" s="44">
        <v>100</v>
      </c>
    </row>
    <row r="1012" spans="1:8" ht="12.75" customHeight="1" x14ac:dyDescent="0.25">
      <c r="A1012" s="43">
        <v>1011</v>
      </c>
      <c r="B1012" s="43">
        <v>1076</v>
      </c>
      <c r="C1012" s="44">
        <v>0.32123569629898835</v>
      </c>
      <c r="D1012" s="44">
        <v>0.13</v>
      </c>
      <c r="E1012" s="44" t="s">
        <v>1664</v>
      </c>
      <c r="F1012" s="44" t="s">
        <v>14</v>
      </c>
      <c r="G1012" s="44">
        <v>220</v>
      </c>
      <c r="H1012" s="44">
        <v>1300</v>
      </c>
    </row>
    <row r="1013" spans="1:8" ht="12.75" customHeight="1" x14ac:dyDescent="0.25">
      <c r="A1013" s="43">
        <v>1012</v>
      </c>
      <c r="B1013" s="43">
        <v>1077</v>
      </c>
      <c r="C1013" s="44">
        <v>1.1613906706089308</v>
      </c>
      <c r="D1013" s="44">
        <v>0.47</v>
      </c>
      <c r="E1013" s="44" t="s">
        <v>1664</v>
      </c>
      <c r="F1013" s="44" t="s">
        <v>14</v>
      </c>
      <c r="G1013" s="44">
        <v>420</v>
      </c>
      <c r="H1013" s="44">
        <v>4700</v>
      </c>
    </row>
    <row r="1014" spans="1:8" ht="12.75" customHeight="1" x14ac:dyDescent="0.25">
      <c r="A1014" s="43">
        <v>1013</v>
      </c>
      <c r="B1014" s="43">
        <v>1078</v>
      </c>
      <c r="C1014" s="44">
        <v>2.4710439299827462E-2</v>
      </c>
      <c r="D1014" s="44">
        <v>0.01</v>
      </c>
      <c r="E1014" s="44" t="s">
        <v>1664</v>
      </c>
      <c r="F1014" s="44" t="s">
        <v>14</v>
      </c>
      <c r="G1014" s="44">
        <v>40</v>
      </c>
      <c r="H1014" s="44">
        <v>100</v>
      </c>
    </row>
    <row r="1015" spans="1:8" ht="12.75" customHeight="1" x14ac:dyDescent="0.25">
      <c r="A1015" s="43">
        <v>1014</v>
      </c>
      <c r="B1015" s="43">
        <v>1079</v>
      </c>
      <c r="C1015" s="44">
        <v>2.471043930883194E-2</v>
      </c>
      <c r="D1015" s="44">
        <v>0.01</v>
      </c>
      <c r="E1015" s="44" t="s">
        <v>1664</v>
      </c>
      <c r="F1015" s="44" t="s">
        <v>14</v>
      </c>
      <c r="G1015" s="44">
        <v>40</v>
      </c>
      <c r="H1015" s="44">
        <v>100</v>
      </c>
    </row>
    <row r="1016" spans="1:8" ht="12.75" customHeight="1" x14ac:dyDescent="0.25">
      <c r="A1016" s="43">
        <v>1015</v>
      </c>
      <c r="B1016" s="43">
        <v>1080</v>
      </c>
      <c r="C1016" s="44">
        <v>2.1250977395693909</v>
      </c>
      <c r="D1016" s="44">
        <v>0.86</v>
      </c>
      <c r="E1016" s="44" t="s">
        <v>1664</v>
      </c>
      <c r="F1016" s="44" t="s">
        <v>14</v>
      </c>
      <c r="G1016" s="44">
        <v>480</v>
      </c>
      <c r="H1016" s="44">
        <v>8600</v>
      </c>
    </row>
    <row r="1017" spans="1:8" ht="12.75" customHeight="1" x14ac:dyDescent="0.25">
      <c r="A1017" s="43">
        <v>1016</v>
      </c>
      <c r="B1017" s="43">
        <v>1081</v>
      </c>
      <c r="C1017" s="44">
        <v>0.12355221464707271</v>
      </c>
      <c r="D1017" s="44">
        <v>0.05</v>
      </c>
      <c r="E1017" s="44" t="s">
        <v>1664</v>
      </c>
      <c r="F1017" s="44" t="s">
        <v>14</v>
      </c>
      <c r="G1017" s="44">
        <v>100</v>
      </c>
      <c r="H1017" s="44">
        <v>500</v>
      </c>
    </row>
    <row r="1018" spans="1:8" ht="12.75" customHeight="1" x14ac:dyDescent="0.25">
      <c r="A1018" s="43">
        <v>1017</v>
      </c>
      <c r="B1018" s="43">
        <v>1082</v>
      </c>
      <c r="C1018" s="44">
        <v>3.508882547947715</v>
      </c>
      <c r="D1018" s="44">
        <v>1.42</v>
      </c>
      <c r="E1018" s="44" t="s">
        <v>1664</v>
      </c>
      <c r="F1018" s="44" t="s">
        <v>14</v>
      </c>
      <c r="G1018" s="44">
        <v>880</v>
      </c>
      <c r="H1018" s="44">
        <v>14200</v>
      </c>
    </row>
    <row r="1019" spans="1:8" ht="12.75" customHeight="1" x14ac:dyDescent="0.25">
      <c r="A1019" s="43">
        <v>1018</v>
      </c>
      <c r="B1019" s="43">
        <v>1083</v>
      </c>
      <c r="C1019" s="44">
        <v>9.8841757220197279E-2</v>
      </c>
      <c r="D1019" s="44">
        <v>0.04</v>
      </c>
      <c r="E1019" s="44" t="s">
        <v>1664</v>
      </c>
      <c r="F1019" s="44" t="s">
        <v>14</v>
      </c>
      <c r="G1019" s="44">
        <v>100</v>
      </c>
      <c r="H1019" s="44">
        <v>400</v>
      </c>
    </row>
    <row r="1020" spans="1:8" ht="12.75" customHeight="1" x14ac:dyDescent="0.25">
      <c r="A1020" s="43">
        <v>1019</v>
      </c>
      <c r="B1020" s="43">
        <v>1084</v>
      </c>
      <c r="C1020" s="44">
        <v>2.4710439303222594E-2</v>
      </c>
      <c r="D1020" s="44">
        <v>0.01</v>
      </c>
      <c r="E1020" s="44" t="s">
        <v>1664</v>
      </c>
      <c r="F1020" s="44" t="s">
        <v>14</v>
      </c>
      <c r="G1020" s="44">
        <v>40</v>
      </c>
      <c r="H1020" s="44">
        <v>100</v>
      </c>
    </row>
    <row r="1021" spans="1:8" ht="12.75" customHeight="1" x14ac:dyDescent="0.25">
      <c r="A1021" s="43">
        <v>1020</v>
      </c>
      <c r="B1021" s="43">
        <v>1085</v>
      </c>
      <c r="C1021" s="44">
        <v>0.32123569799891571</v>
      </c>
      <c r="D1021" s="44">
        <v>0.13</v>
      </c>
      <c r="E1021" s="44" t="s">
        <v>1664</v>
      </c>
      <c r="F1021" s="44" t="s">
        <v>14</v>
      </c>
      <c r="G1021" s="44">
        <v>180</v>
      </c>
      <c r="H1021" s="44">
        <v>1300</v>
      </c>
    </row>
    <row r="1022" spans="1:8" ht="12.75" customHeight="1" x14ac:dyDescent="0.25">
      <c r="A1022" s="43">
        <v>1021</v>
      </c>
      <c r="B1022" s="43">
        <v>1086</v>
      </c>
      <c r="C1022" s="44">
        <v>0.17297307511628454</v>
      </c>
      <c r="D1022" s="44">
        <v>7.0000000000000007E-2</v>
      </c>
      <c r="E1022" s="44" t="s">
        <v>1664</v>
      </c>
      <c r="F1022" s="44" t="s">
        <v>14</v>
      </c>
      <c r="G1022" s="44">
        <v>120</v>
      </c>
      <c r="H1022" s="44">
        <v>700</v>
      </c>
    </row>
    <row r="1023" spans="1:8" ht="12.75" customHeight="1" x14ac:dyDescent="0.25">
      <c r="A1023" s="43">
        <v>1022</v>
      </c>
      <c r="B1023" s="43">
        <v>1087</v>
      </c>
      <c r="C1023" s="44">
        <v>1.284942843855184</v>
      </c>
      <c r="D1023" s="44">
        <v>0.52</v>
      </c>
      <c r="E1023" s="44" t="s">
        <v>1664</v>
      </c>
      <c r="F1023" s="44" t="s">
        <v>14</v>
      </c>
      <c r="G1023" s="44">
        <v>600</v>
      </c>
      <c r="H1023" s="44">
        <v>5200</v>
      </c>
    </row>
    <row r="1024" spans="1:8" ht="12.75" customHeight="1" x14ac:dyDescent="0.25">
      <c r="A1024" s="43">
        <v>1023</v>
      </c>
      <c r="B1024" s="43">
        <v>1088</v>
      </c>
      <c r="C1024" s="44">
        <v>1.4826265938489647</v>
      </c>
      <c r="D1024" s="44">
        <v>0.6</v>
      </c>
      <c r="E1024" s="44" t="s">
        <v>1664</v>
      </c>
      <c r="F1024" s="44" t="s">
        <v>14</v>
      </c>
      <c r="G1024" s="44">
        <v>400</v>
      </c>
      <c r="H1024" s="44">
        <v>6000</v>
      </c>
    </row>
    <row r="1025" spans="1:8" ht="12.75" customHeight="1" x14ac:dyDescent="0.25">
      <c r="A1025" s="43">
        <v>1024</v>
      </c>
      <c r="B1025" s="43">
        <v>1089</v>
      </c>
      <c r="C1025" s="44">
        <v>2.3722022705775316</v>
      </c>
      <c r="D1025" s="44">
        <v>0.96</v>
      </c>
      <c r="E1025" s="44" t="s">
        <v>1664</v>
      </c>
      <c r="F1025" s="44" t="s">
        <v>14</v>
      </c>
      <c r="G1025" s="44">
        <v>460</v>
      </c>
      <c r="H1025" s="44">
        <v>9600</v>
      </c>
    </row>
    <row r="1026" spans="1:8" ht="12.75" customHeight="1" x14ac:dyDescent="0.25">
      <c r="A1026" s="43">
        <v>1025</v>
      </c>
      <c r="B1026" s="43">
        <v>1090</v>
      </c>
      <c r="C1026" s="44">
        <v>0.27181482887042197</v>
      </c>
      <c r="D1026" s="44">
        <v>0.11</v>
      </c>
      <c r="E1026" s="44" t="s">
        <v>1664</v>
      </c>
      <c r="F1026" s="44" t="s">
        <v>14</v>
      </c>
      <c r="G1026" s="44">
        <v>180</v>
      </c>
      <c r="H1026" s="44">
        <v>1100</v>
      </c>
    </row>
    <row r="1027" spans="1:8" ht="12.75" customHeight="1" x14ac:dyDescent="0.25">
      <c r="A1027" s="43">
        <v>1026</v>
      </c>
      <c r="B1027" s="43">
        <v>1091</v>
      </c>
      <c r="C1027" s="44">
        <v>2.4710439300639341E-2</v>
      </c>
      <c r="D1027" s="44">
        <v>0.01</v>
      </c>
      <c r="E1027" s="44" t="s">
        <v>1664</v>
      </c>
      <c r="F1027" s="44" t="s">
        <v>14</v>
      </c>
      <c r="G1027" s="44">
        <v>40</v>
      </c>
      <c r="H1027" s="44">
        <v>100</v>
      </c>
    </row>
    <row r="1028" spans="1:8" ht="12.75" customHeight="1" x14ac:dyDescent="0.25">
      <c r="A1028" s="43">
        <v>1027</v>
      </c>
      <c r="B1028" s="43">
        <v>1092</v>
      </c>
      <c r="C1028" s="44">
        <v>7.4131303254141398E-2</v>
      </c>
      <c r="D1028" s="44">
        <v>0.03</v>
      </c>
      <c r="E1028" s="44" t="s">
        <v>1664</v>
      </c>
      <c r="F1028" s="44" t="s">
        <v>14</v>
      </c>
      <c r="G1028" s="44">
        <v>80</v>
      </c>
      <c r="H1028" s="44">
        <v>300</v>
      </c>
    </row>
    <row r="1029" spans="1:8" ht="12.75" customHeight="1" x14ac:dyDescent="0.25">
      <c r="A1029" s="43">
        <v>1028</v>
      </c>
      <c r="B1029" s="43">
        <v>1093</v>
      </c>
      <c r="C1029" s="44">
        <v>0.96370710365176215</v>
      </c>
      <c r="D1029" s="44">
        <v>0.39</v>
      </c>
      <c r="E1029" s="44" t="s">
        <v>1664</v>
      </c>
      <c r="F1029" s="44" t="s">
        <v>14</v>
      </c>
      <c r="G1029" s="44">
        <v>320</v>
      </c>
      <c r="H1029" s="44">
        <v>3900</v>
      </c>
    </row>
    <row r="1030" spans="1:8" ht="12.75" customHeight="1" x14ac:dyDescent="0.25">
      <c r="A1030" s="43">
        <v>1029</v>
      </c>
      <c r="B1030" s="43">
        <v>1094</v>
      </c>
      <c r="C1030" s="44">
        <v>3.4347509948738457</v>
      </c>
      <c r="D1030" s="44">
        <v>1.39</v>
      </c>
      <c r="E1030" s="44" t="s">
        <v>1664</v>
      </c>
      <c r="F1030" s="44" t="s">
        <v>14</v>
      </c>
      <c r="G1030" s="44">
        <v>960</v>
      </c>
      <c r="H1030" s="44">
        <v>13900</v>
      </c>
    </row>
    <row r="1031" spans="1:8" ht="12.75" customHeight="1" x14ac:dyDescent="0.25">
      <c r="A1031" s="43">
        <v>1030</v>
      </c>
      <c r="B1031" s="43">
        <v>1095</v>
      </c>
      <c r="C1031" s="44">
        <v>0.81544435794790038</v>
      </c>
      <c r="D1031" s="44">
        <v>0.33</v>
      </c>
      <c r="E1031" s="44" t="s">
        <v>1664</v>
      </c>
      <c r="F1031" s="44" t="s">
        <v>14</v>
      </c>
      <c r="G1031" s="44">
        <v>300</v>
      </c>
      <c r="H1031" s="44">
        <v>3300</v>
      </c>
    </row>
    <row r="1032" spans="1:8" ht="12.75" customHeight="1" x14ac:dyDescent="0.25">
      <c r="A1032" s="43">
        <v>1031</v>
      </c>
      <c r="B1032" s="43">
        <v>1096</v>
      </c>
      <c r="C1032" s="44">
        <v>2.4710439304772545E-2</v>
      </c>
      <c r="D1032" s="44">
        <v>0.01</v>
      </c>
      <c r="E1032" s="44" t="s">
        <v>1664</v>
      </c>
      <c r="F1032" s="44" t="s">
        <v>14</v>
      </c>
      <c r="G1032" s="44">
        <v>40</v>
      </c>
      <c r="H1032" s="44">
        <v>100</v>
      </c>
    </row>
    <row r="1033" spans="1:8" ht="12.75" customHeight="1" x14ac:dyDescent="0.25">
      <c r="A1033" s="43">
        <v>1032</v>
      </c>
      <c r="B1033" s="43">
        <v>1097</v>
      </c>
      <c r="C1033" s="44">
        <v>0.66718214095356521</v>
      </c>
      <c r="D1033" s="44">
        <v>0.27</v>
      </c>
      <c r="E1033" s="44" t="s">
        <v>1664</v>
      </c>
      <c r="F1033" s="44" t="s">
        <v>14</v>
      </c>
      <c r="G1033" s="44">
        <v>320</v>
      </c>
      <c r="H1033" s="44">
        <v>2700</v>
      </c>
    </row>
    <row r="1034" spans="1:8" ht="12.75" customHeight="1" x14ac:dyDescent="0.25">
      <c r="A1034" s="43">
        <v>1033</v>
      </c>
      <c r="B1034" s="43">
        <v>1098</v>
      </c>
      <c r="C1034" s="44">
        <v>0.14826263582479729</v>
      </c>
      <c r="D1034" s="44">
        <v>0.06</v>
      </c>
      <c r="E1034" s="44" t="s">
        <v>1664</v>
      </c>
      <c r="F1034" s="44" t="s">
        <v>14</v>
      </c>
      <c r="G1034" s="44">
        <v>120</v>
      </c>
      <c r="H1034" s="44">
        <v>600</v>
      </c>
    </row>
    <row r="1035" spans="1:8" ht="12.75" customHeight="1" x14ac:dyDescent="0.25">
      <c r="A1035" s="43">
        <v>1034</v>
      </c>
      <c r="B1035" s="43">
        <v>1099</v>
      </c>
      <c r="C1035" s="44">
        <v>0.61776099809963536</v>
      </c>
      <c r="D1035" s="44">
        <v>0.25</v>
      </c>
      <c r="E1035" s="44" t="s">
        <v>1664</v>
      </c>
      <c r="F1035" s="44" t="s">
        <v>14</v>
      </c>
      <c r="G1035" s="44">
        <v>360</v>
      </c>
      <c r="H1035" s="44">
        <v>2500</v>
      </c>
    </row>
    <row r="1036" spans="1:8" ht="12.75" customHeight="1" x14ac:dyDescent="0.25">
      <c r="A1036" s="43">
        <v>1035</v>
      </c>
      <c r="B1036" s="43">
        <v>1100</v>
      </c>
      <c r="C1036" s="44">
        <v>0.46949839427203005</v>
      </c>
      <c r="D1036" s="44">
        <v>0.19</v>
      </c>
      <c r="E1036" s="44" t="s">
        <v>1664</v>
      </c>
      <c r="F1036" s="44" t="s">
        <v>14</v>
      </c>
      <c r="G1036" s="44">
        <v>240</v>
      </c>
      <c r="H1036" s="44">
        <v>1900</v>
      </c>
    </row>
    <row r="1037" spans="1:8" ht="12.75" customHeight="1" x14ac:dyDescent="0.25">
      <c r="A1037" s="43">
        <v>1036</v>
      </c>
      <c r="B1037" s="43">
        <v>1101</v>
      </c>
      <c r="C1037" s="44">
        <v>0.54362971047667774</v>
      </c>
      <c r="D1037" s="44">
        <v>0.22</v>
      </c>
      <c r="E1037" s="44" t="s">
        <v>1664</v>
      </c>
      <c r="F1037" s="44" t="s">
        <v>14</v>
      </c>
      <c r="G1037" s="44">
        <v>240</v>
      </c>
      <c r="H1037" s="44">
        <v>2200</v>
      </c>
    </row>
    <row r="1038" spans="1:8" ht="12.75" customHeight="1" x14ac:dyDescent="0.25">
      <c r="A1038" s="43">
        <v>1037</v>
      </c>
      <c r="B1038" s="43">
        <v>1102</v>
      </c>
      <c r="C1038" s="44">
        <v>9.8841757221009158E-2</v>
      </c>
      <c r="D1038" s="44">
        <v>0.04</v>
      </c>
      <c r="E1038" s="44" t="s">
        <v>1664</v>
      </c>
      <c r="F1038" s="44" t="s">
        <v>14</v>
      </c>
      <c r="G1038" s="44">
        <v>80</v>
      </c>
      <c r="H1038" s="44">
        <v>400</v>
      </c>
    </row>
    <row r="1039" spans="1:8" ht="12.75" customHeight="1" x14ac:dyDescent="0.25">
      <c r="A1039" s="43">
        <v>1038</v>
      </c>
      <c r="B1039" s="43">
        <v>1103</v>
      </c>
      <c r="C1039" s="44">
        <v>38.177629041321261</v>
      </c>
      <c r="D1039" s="44">
        <v>15.45</v>
      </c>
      <c r="E1039" s="44" t="s">
        <v>1664</v>
      </c>
      <c r="F1039" s="44" t="s">
        <v>14</v>
      </c>
      <c r="G1039" s="44">
        <v>5080</v>
      </c>
      <c r="H1039" s="44">
        <v>154500</v>
      </c>
    </row>
    <row r="1040" spans="1:8" ht="12.75" customHeight="1" x14ac:dyDescent="0.25">
      <c r="A1040" s="43">
        <v>1039</v>
      </c>
      <c r="B1040" s="43">
        <v>1104</v>
      </c>
      <c r="C1040" s="44">
        <v>2.4710439308167673E-2</v>
      </c>
      <c r="D1040" s="44">
        <v>0.01</v>
      </c>
      <c r="E1040" s="44" t="s">
        <v>1664</v>
      </c>
      <c r="F1040" s="44" t="s">
        <v>14</v>
      </c>
      <c r="G1040" s="44">
        <v>40</v>
      </c>
      <c r="H1040" s="44">
        <v>100</v>
      </c>
    </row>
    <row r="1041" spans="1:8" ht="12.75" customHeight="1" x14ac:dyDescent="0.25">
      <c r="A1041" s="43">
        <v>1040</v>
      </c>
      <c r="B1041" s="43">
        <v>1105</v>
      </c>
      <c r="C1041" s="44">
        <v>1.2602371213973864</v>
      </c>
      <c r="D1041" s="44">
        <v>0.51</v>
      </c>
      <c r="E1041" s="44" t="s">
        <v>1664</v>
      </c>
      <c r="F1041" s="44" t="s">
        <v>14</v>
      </c>
      <c r="G1041" s="44">
        <v>420</v>
      </c>
      <c r="H1041" s="44">
        <v>5100</v>
      </c>
    </row>
    <row r="1042" spans="1:8" ht="12.75" customHeight="1" x14ac:dyDescent="0.25">
      <c r="A1042" s="43">
        <v>1041</v>
      </c>
      <c r="B1042" s="43">
        <v>1106</v>
      </c>
      <c r="C1042" s="44">
        <v>0.4942086298175648</v>
      </c>
      <c r="D1042" s="44">
        <v>0.2</v>
      </c>
      <c r="E1042" s="44" t="s">
        <v>1664</v>
      </c>
      <c r="F1042" s="44" t="s">
        <v>14</v>
      </c>
      <c r="G1042" s="44">
        <v>220</v>
      </c>
      <c r="H1042" s="44">
        <v>2000</v>
      </c>
    </row>
    <row r="1043" spans="1:8" ht="12.75" customHeight="1" x14ac:dyDescent="0.25">
      <c r="A1043" s="43">
        <v>1042</v>
      </c>
      <c r="B1043" s="43">
        <v>1107</v>
      </c>
      <c r="C1043" s="44">
        <v>4.9420878607626097E-2</v>
      </c>
      <c r="D1043" s="44">
        <v>0.02</v>
      </c>
      <c r="E1043" s="44" t="s">
        <v>1664</v>
      </c>
      <c r="F1043" s="44" t="s">
        <v>14</v>
      </c>
      <c r="G1043" s="44">
        <v>60</v>
      </c>
      <c r="H1043" s="44">
        <v>200</v>
      </c>
    </row>
    <row r="1044" spans="1:8" ht="12.75" customHeight="1" x14ac:dyDescent="0.25">
      <c r="A1044" s="43">
        <v>1043</v>
      </c>
      <c r="B1044" s="43">
        <v>1108</v>
      </c>
      <c r="C1044" s="44">
        <v>2.4710439309496207E-2</v>
      </c>
      <c r="D1044" s="44">
        <v>0.01</v>
      </c>
      <c r="E1044" s="44" t="s">
        <v>1664</v>
      </c>
      <c r="F1044" s="44" t="s">
        <v>14</v>
      </c>
      <c r="G1044" s="44">
        <v>40</v>
      </c>
      <c r="H1044" s="44">
        <v>100</v>
      </c>
    </row>
    <row r="1045" spans="1:8" ht="12.75" customHeight="1" x14ac:dyDescent="0.25">
      <c r="A1045" s="43">
        <v>1044</v>
      </c>
      <c r="B1045" s="43">
        <v>1109</v>
      </c>
      <c r="C1045" s="44">
        <v>0.14826263581741658</v>
      </c>
      <c r="D1045" s="44">
        <v>0.06</v>
      </c>
      <c r="E1045" s="44" t="s">
        <v>1664</v>
      </c>
      <c r="F1045" s="44" t="s">
        <v>14</v>
      </c>
      <c r="G1045" s="44">
        <v>140</v>
      </c>
      <c r="H1045" s="44">
        <v>600</v>
      </c>
    </row>
    <row r="1046" spans="1:8" ht="12.75" customHeight="1" x14ac:dyDescent="0.25">
      <c r="A1046" s="43">
        <v>1045</v>
      </c>
      <c r="B1046" s="43">
        <v>1110</v>
      </c>
      <c r="C1046" s="44">
        <v>2.4710439297687049E-2</v>
      </c>
      <c r="D1046" s="44">
        <v>0.01</v>
      </c>
      <c r="E1046" s="44" t="s">
        <v>1664</v>
      </c>
      <c r="F1046" s="44" t="s">
        <v>14</v>
      </c>
      <c r="G1046" s="44">
        <v>40</v>
      </c>
      <c r="H1046" s="44">
        <v>100</v>
      </c>
    </row>
    <row r="1047" spans="1:8" ht="12.75" customHeight="1" x14ac:dyDescent="0.25">
      <c r="A1047" s="43">
        <v>1046</v>
      </c>
      <c r="B1047" s="43">
        <v>1111</v>
      </c>
      <c r="C1047" s="44">
        <v>0.12355205665058601</v>
      </c>
      <c r="D1047" s="44">
        <v>0.05</v>
      </c>
      <c r="E1047" s="44" t="s">
        <v>1664</v>
      </c>
      <c r="F1047" s="44" t="s">
        <v>14</v>
      </c>
      <c r="G1047" s="44">
        <v>120</v>
      </c>
      <c r="H1047" s="44">
        <v>500</v>
      </c>
    </row>
    <row r="1048" spans="1:8" ht="12.75" customHeight="1" x14ac:dyDescent="0.25">
      <c r="A1048" s="43">
        <v>1047</v>
      </c>
      <c r="B1048" s="43">
        <v>1112</v>
      </c>
      <c r="C1048" s="44">
        <v>2.4710439303813048E-2</v>
      </c>
      <c r="D1048" s="44">
        <v>0.01</v>
      </c>
      <c r="E1048" s="44" t="s">
        <v>1664</v>
      </c>
      <c r="F1048" s="44" t="s">
        <v>14</v>
      </c>
      <c r="G1048" s="44">
        <v>40</v>
      </c>
      <c r="H1048" s="44">
        <v>100</v>
      </c>
    </row>
    <row r="1049" spans="1:8" ht="12.75" customHeight="1" x14ac:dyDescent="0.25">
      <c r="A1049" s="43">
        <v>1048</v>
      </c>
      <c r="B1049" s="43">
        <v>1113</v>
      </c>
      <c r="C1049" s="44">
        <v>2.4710439304182086E-2</v>
      </c>
      <c r="D1049" s="44">
        <v>0.01</v>
      </c>
      <c r="E1049" s="44" t="s">
        <v>1664</v>
      </c>
      <c r="F1049" s="44" t="s">
        <v>14</v>
      </c>
      <c r="G1049" s="44">
        <v>40</v>
      </c>
      <c r="H1049" s="44">
        <v>100</v>
      </c>
    </row>
    <row r="1050" spans="1:8" ht="12.75" customHeight="1" x14ac:dyDescent="0.25">
      <c r="A1050" s="43">
        <v>1049</v>
      </c>
      <c r="B1050" s="43">
        <v>1114</v>
      </c>
      <c r="C1050" s="44">
        <v>2.4710439304846354E-2</v>
      </c>
      <c r="D1050" s="44">
        <v>0.01</v>
      </c>
      <c r="E1050" s="44" t="s">
        <v>1664</v>
      </c>
      <c r="F1050" s="44" t="s">
        <v>14</v>
      </c>
      <c r="G1050" s="44">
        <v>40</v>
      </c>
      <c r="H1050" s="44">
        <v>100</v>
      </c>
    </row>
    <row r="1051" spans="1:8" ht="12.75" customHeight="1" x14ac:dyDescent="0.25">
      <c r="A1051" s="43">
        <v>1050</v>
      </c>
      <c r="B1051" s="43">
        <v>1115</v>
      </c>
      <c r="C1051" s="44">
        <v>9.8841757199974123E-2</v>
      </c>
      <c r="D1051" s="44">
        <v>0.04</v>
      </c>
      <c r="E1051" s="44" t="s">
        <v>1664</v>
      </c>
      <c r="F1051" s="44" t="s">
        <v>14</v>
      </c>
      <c r="G1051" s="44">
        <v>100</v>
      </c>
      <c r="H1051" s="44">
        <v>400</v>
      </c>
    </row>
    <row r="1052" spans="1:8" ht="12.75" customHeight="1" x14ac:dyDescent="0.25">
      <c r="A1052" s="43">
        <v>1051</v>
      </c>
      <c r="B1052" s="43">
        <v>1116</v>
      </c>
      <c r="C1052" s="44">
        <v>0.17297298099948535</v>
      </c>
      <c r="D1052" s="44">
        <v>7.0000000000000007E-2</v>
      </c>
      <c r="E1052" s="44" t="s">
        <v>1664</v>
      </c>
      <c r="F1052" s="44" t="s">
        <v>14</v>
      </c>
      <c r="G1052" s="44">
        <v>120</v>
      </c>
      <c r="H1052" s="44">
        <v>700</v>
      </c>
    </row>
    <row r="1053" spans="1:8" ht="12.75" customHeight="1" x14ac:dyDescent="0.25">
      <c r="A1053" s="43">
        <v>1052</v>
      </c>
      <c r="B1053" s="43">
        <v>1117</v>
      </c>
      <c r="C1053" s="44">
        <v>7.4131317899039539E-2</v>
      </c>
      <c r="D1053" s="44">
        <v>0.03</v>
      </c>
      <c r="E1053" s="44" t="s">
        <v>1664</v>
      </c>
      <c r="F1053" s="44" t="s">
        <v>14</v>
      </c>
      <c r="G1053" s="44">
        <v>80</v>
      </c>
      <c r="H1053" s="44">
        <v>300</v>
      </c>
    </row>
    <row r="1054" spans="1:8" ht="12.75" customHeight="1" x14ac:dyDescent="0.25">
      <c r="A1054" s="43">
        <v>1053</v>
      </c>
      <c r="B1054" s="43">
        <v>1118</v>
      </c>
      <c r="C1054" s="44">
        <v>2.792279513642502</v>
      </c>
      <c r="D1054" s="44">
        <v>1.1299999999999999</v>
      </c>
      <c r="E1054" s="44" t="s">
        <v>1664</v>
      </c>
      <c r="F1054" s="44" t="s">
        <v>14</v>
      </c>
      <c r="G1054" s="44">
        <v>900</v>
      </c>
      <c r="H1054" s="44">
        <v>11300</v>
      </c>
    </row>
    <row r="1055" spans="1:8" ht="12.75" customHeight="1" x14ac:dyDescent="0.25">
      <c r="A1055" s="43">
        <v>1054</v>
      </c>
      <c r="B1055" s="43">
        <v>1119</v>
      </c>
      <c r="C1055" s="44">
        <v>0.32123577578048434</v>
      </c>
      <c r="D1055" s="44">
        <v>0.13</v>
      </c>
      <c r="E1055" s="44" t="s">
        <v>1664</v>
      </c>
      <c r="F1055" s="44" t="s">
        <v>14</v>
      </c>
      <c r="G1055" s="44">
        <v>240</v>
      </c>
      <c r="H1055" s="44">
        <v>1300</v>
      </c>
    </row>
    <row r="1056" spans="1:8" ht="12.75" customHeight="1" x14ac:dyDescent="0.25">
      <c r="A1056" s="43">
        <v>1055</v>
      </c>
      <c r="B1056" s="43">
        <v>1120</v>
      </c>
      <c r="C1056" s="44">
        <v>0.14826265050135873</v>
      </c>
      <c r="D1056" s="44">
        <v>0.06</v>
      </c>
      <c r="E1056" s="44" t="s">
        <v>1664</v>
      </c>
      <c r="F1056" s="44" t="s">
        <v>14</v>
      </c>
      <c r="G1056" s="44">
        <v>140</v>
      </c>
      <c r="H1056" s="44">
        <v>600</v>
      </c>
    </row>
    <row r="1057" spans="1:8" ht="12.75" customHeight="1" x14ac:dyDescent="0.25">
      <c r="A1057" s="43">
        <v>1056</v>
      </c>
      <c r="B1057" s="43">
        <v>1121</v>
      </c>
      <c r="C1057" s="44">
        <v>4.4231692075551292</v>
      </c>
      <c r="D1057" s="44">
        <v>1.79</v>
      </c>
      <c r="E1057" s="44" t="s">
        <v>1664</v>
      </c>
      <c r="F1057" s="44" t="s">
        <v>14</v>
      </c>
      <c r="G1057" s="44">
        <v>820</v>
      </c>
      <c r="H1057" s="44">
        <v>17900</v>
      </c>
    </row>
    <row r="1058" spans="1:8" ht="12.75" customHeight="1" x14ac:dyDescent="0.25">
      <c r="A1058" s="43">
        <v>1057</v>
      </c>
      <c r="B1058" s="43">
        <v>1122</v>
      </c>
      <c r="C1058" s="44">
        <v>1.6061781672075051</v>
      </c>
      <c r="D1058" s="44">
        <v>0.65</v>
      </c>
      <c r="E1058" s="44" t="s">
        <v>1664</v>
      </c>
      <c r="F1058" s="44" t="s">
        <v>14</v>
      </c>
      <c r="G1058" s="44">
        <v>680</v>
      </c>
      <c r="H1058" s="44">
        <v>6500</v>
      </c>
    </row>
    <row r="1059" spans="1:8" ht="12.75" customHeight="1" x14ac:dyDescent="0.25">
      <c r="A1059" s="43">
        <v>1058</v>
      </c>
      <c r="B1059" s="43">
        <v>1123</v>
      </c>
      <c r="C1059" s="44">
        <v>0.37065659128251283</v>
      </c>
      <c r="D1059" s="44">
        <v>0.15</v>
      </c>
      <c r="E1059" s="44" t="s">
        <v>1664</v>
      </c>
      <c r="F1059" s="44" t="s">
        <v>14</v>
      </c>
      <c r="G1059" s="44">
        <v>220</v>
      </c>
      <c r="H1059" s="44">
        <v>1500</v>
      </c>
    </row>
    <row r="1060" spans="1:8" ht="12.75" customHeight="1" x14ac:dyDescent="0.25">
      <c r="A1060" s="43">
        <v>1059</v>
      </c>
      <c r="B1060" s="43">
        <v>1124</v>
      </c>
      <c r="C1060" s="44">
        <v>0.51891922713838301</v>
      </c>
      <c r="D1060" s="44">
        <v>0.21</v>
      </c>
      <c r="E1060" s="44" t="s">
        <v>1664</v>
      </c>
      <c r="F1060" s="44" t="s">
        <v>14</v>
      </c>
      <c r="G1060" s="44">
        <v>300</v>
      </c>
      <c r="H1060" s="44">
        <v>2100</v>
      </c>
    </row>
    <row r="1061" spans="1:8" ht="12.75" customHeight="1" x14ac:dyDescent="0.25">
      <c r="A1061" s="43">
        <v>1060</v>
      </c>
      <c r="B1061" s="43">
        <v>1125</v>
      </c>
      <c r="C1061" s="44">
        <v>2.0262561947995241</v>
      </c>
      <c r="D1061" s="44">
        <v>0.82</v>
      </c>
      <c r="E1061" s="44" t="s">
        <v>1664</v>
      </c>
      <c r="F1061" s="44" t="s">
        <v>14</v>
      </c>
      <c r="G1061" s="44">
        <v>560</v>
      </c>
      <c r="H1061" s="44">
        <v>8200</v>
      </c>
    </row>
    <row r="1062" spans="1:8" ht="12.75" customHeight="1" x14ac:dyDescent="0.25">
      <c r="A1062" s="43">
        <v>1061</v>
      </c>
      <c r="B1062" s="43">
        <v>1126</v>
      </c>
      <c r="C1062" s="44">
        <v>0.29652499195035159</v>
      </c>
      <c r="D1062" s="44">
        <v>0.12</v>
      </c>
      <c r="E1062" s="44" t="s">
        <v>1664</v>
      </c>
      <c r="F1062" s="44" t="s">
        <v>14</v>
      </c>
      <c r="G1062" s="44">
        <v>180</v>
      </c>
      <c r="H1062" s="44">
        <v>1200</v>
      </c>
    </row>
    <row r="1063" spans="1:8" ht="12.75" customHeight="1" x14ac:dyDescent="0.25">
      <c r="A1063" s="43">
        <v>1062</v>
      </c>
      <c r="B1063" s="43">
        <v>1127</v>
      </c>
      <c r="C1063" s="44">
        <v>7.413130151753182E-2</v>
      </c>
      <c r="D1063" s="44">
        <v>0.03</v>
      </c>
      <c r="E1063" s="44" t="s">
        <v>1664</v>
      </c>
      <c r="F1063" s="44" t="s">
        <v>14</v>
      </c>
      <c r="G1063" s="44">
        <v>80</v>
      </c>
      <c r="H1063" s="44">
        <v>300</v>
      </c>
    </row>
    <row r="1064" spans="1:8" ht="12.75" customHeight="1" x14ac:dyDescent="0.25">
      <c r="A1064" s="43">
        <v>1063</v>
      </c>
      <c r="B1064" s="43">
        <v>1128</v>
      </c>
      <c r="C1064" s="44">
        <v>9.8841757216506912E-2</v>
      </c>
      <c r="D1064" s="44">
        <v>0.04</v>
      </c>
      <c r="E1064" s="44" t="s">
        <v>1664</v>
      </c>
      <c r="F1064" s="44" t="s">
        <v>14</v>
      </c>
      <c r="G1064" s="44">
        <v>100</v>
      </c>
      <c r="H1064" s="44">
        <v>400</v>
      </c>
    </row>
    <row r="1065" spans="1:8" ht="12.75" customHeight="1" x14ac:dyDescent="0.25">
      <c r="A1065" s="43">
        <v>1064</v>
      </c>
      <c r="B1065" s="43">
        <v>1129</v>
      </c>
      <c r="C1065" s="44">
        <v>1.2108120508649696</v>
      </c>
      <c r="D1065" s="44">
        <v>0.49</v>
      </c>
      <c r="E1065" s="44" t="s">
        <v>1664</v>
      </c>
      <c r="F1065" s="44" t="s">
        <v>14</v>
      </c>
      <c r="G1065" s="44">
        <v>340</v>
      </c>
      <c r="H1065" s="44">
        <v>4900</v>
      </c>
    </row>
    <row r="1066" spans="1:8" ht="12.75" customHeight="1" x14ac:dyDescent="0.25">
      <c r="A1066" s="43">
        <v>1065</v>
      </c>
      <c r="B1066" s="43">
        <v>1130</v>
      </c>
      <c r="C1066" s="44">
        <v>1.1119695519287776</v>
      </c>
      <c r="D1066" s="44">
        <v>0.45</v>
      </c>
      <c r="E1066" s="44" t="s">
        <v>1664</v>
      </c>
      <c r="F1066" s="44" t="s">
        <v>14</v>
      </c>
      <c r="G1066" s="44">
        <v>380</v>
      </c>
      <c r="H1066" s="44">
        <v>4500</v>
      </c>
    </row>
    <row r="1067" spans="1:8" ht="12.75" customHeight="1" x14ac:dyDescent="0.25">
      <c r="A1067" s="43">
        <v>1066</v>
      </c>
      <c r="B1067" s="43">
        <v>1131</v>
      </c>
      <c r="C1067" s="44">
        <v>4.9420878604673812E-2</v>
      </c>
      <c r="D1067" s="44">
        <v>0.02</v>
      </c>
      <c r="E1067" s="44" t="s">
        <v>1664</v>
      </c>
      <c r="F1067" s="44" t="s">
        <v>14</v>
      </c>
      <c r="G1067" s="44">
        <v>60</v>
      </c>
      <c r="H1067" s="44">
        <v>200</v>
      </c>
    </row>
    <row r="1068" spans="1:8" ht="12.75" customHeight="1" x14ac:dyDescent="0.25">
      <c r="A1068" s="43">
        <v>1067</v>
      </c>
      <c r="B1068" s="43">
        <v>1132</v>
      </c>
      <c r="C1068" s="44">
        <v>0.17297307514720975</v>
      </c>
      <c r="D1068" s="44">
        <v>7.0000000000000007E-2</v>
      </c>
      <c r="E1068" s="44" t="s">
        <v>1664</v>
      </c>
      <c r="F1068" s="44" t="s">
        <v>14</v>
      </c>
      <c r="G1068" s="44">
        <v>140</v>
      </c>
      <c r="H1068" s="44">
        <v>700</v>
      </c>
    </row>
    <row r="1069" spans="1:8" ht="12.75" customHeight="1" x14ac:dyDescent="0.25">
      <c r="A1069" s="43">
        <v>1068</v>
      </c>
      <c r="B1069" s="43">
        <v>1133</v>
      </c>
      <c r="C1069" s="44">
        <v>4.9420878614711589E-2</v>
      </c>
      <c r="D1069" s="44">
        <v>0.02</v>
      </c>
      <c r="E1069" s="44" t="s">
        <v>1664</v>
      </c>
      <c r="F1069" s="44" t="s">
        <v>14</v>
      </c>
      <c r="G1069" s="44">
        <v>60</v>
      </c>
      <c r="H1069" s="44">
        <v>200</v>
      </c>
    </row>
    <row r="1070" spans="1:8" ht="12.75" customHeight="1" x14ac:dyDescent="0.25">
      <c r="A1070" s="43">
        <v>1069</v>
      </c>
      <c r="B1070" s="43">
        <v>1134</v>
      </c>
      <c r="C1070" s="44">
        <v>7.4131301502991798E-2</v>
      </c>
      <c r="D1070" s="44">
        <v>0.03</v>
      </c>
      <c r="E1070" s="44" t="s">
        <v>1664</v>
      </c>
      <c r="F1070" s="44" t="s">
        <v>14</v>
      </c>
      <c r="G1070" s="44">
        <v>80</v>
      </c>
      <c r="H1070" s="44">
        <v>300</v>
      </c>
    </row>
    <row r="1071" spans="1:8" ht="12.75" customHeight="1" x14ac:dyDescent="0.25">
      <c r="A1071" s="43">
        <v>1070</v>
      </c>
      <c r="B1071" s="43">
        <v>1135</v>
      </c>
      <c r="C1071" s="44">
        <v>0.12355214901933551</v>
      </c>
      <c r="D1071" s="44">
        <v>0.05</v>
      </c>
      <c r="E1071" s="44" t="s">
        <v>1664</v>
      </c>
      <c r="F1071" s="44" t="s">
        <v>14</v>
      </c>
      <c r="G1071" s="44">
        <v>100</v>
      </c>
      <c r="H1071" s="44">
        <v>500</v>
      </c>
    </row>
    <row r="1072" spans="1:8" ht="12.75" customHeight="1" x14ac:dyDescent="0.25">
      <c r="A1072" s="43">
        <v>1071</v>
      </c>
      <c r="B1072" s="43">
        <v>1136</v>
      </c>
      <c r="C1072" s="44">
        <v>0.12355216544394663</v>
      </c>
      <c r="D1072" s="44">
        <v>0.05</v>
      </c>
      <c r="E1072" s="44" t="s">
        <v>1664</v>
      </c>
      <c r="F1072" s="44" t="s">
        <v>14</v>
      </c>
      <c r="G1072" s="44">
        <v>120</v>
      </c>
      <c r="H1072" s="44">
        <v>500</v>
      </c>
    </row>
    <row r="1073" spans="1:8" ht="12.75" customHeight="1" x14ac:dyDescent="0.25">
      <c r="A1073" s="43">
        <v>1072</v>
      </c>
      <c r="B1073" s="43">
        <v>1137</v>
      </c>
      <c r="C1073" s="44">
        <v>21.621634802907693</v>
      </c>
      <c r="D1073" s="44">
        <v>8.75</v>
      </c>
      <c r="E1073" s="44" t="s">
        <v>1664</v>
      </c>
      <c r="F1073" s="44" t="s">
        <v>14</v>
      </c>
      <c r="G1073" s="44">
        <v>3700</v>
      </c>
      <c r="H1073" s="44">
        <v>87500</v>
      </c>
    </row>
    <row r="1074" spans="1:8" ht="12.75" customHeight="1" x14ac:dyDescent="0.25">
      <c r="A1074" s="43">
        <v>1073</v>
      </c>
      <c r="B1074" s="43">
        <v>1138</v>
      </c>
      <c r="C1074" s="44">
        <v>2.471043929835132E-2</v>
      </c>
      <c r="D1074" s="44">
        <v>0.01</v>
      </c>
      <c r="E1074" s="44" t="s">
        <v>1664</v>
      </c>
      <c r="F1074" s="44" t="s">
        <v>14</v>
      </c>
      <c r="G1074" s="44">
        <v>40</v>
      </c>
      <c r="H1074" s="44">
        <v>100</v>
      </c>
    </row>
    <row r="1075" spans="1:8" ht="12.75" customHeight="1" x14ac:dyDescent="0.25">
      <c r="A1075" s="43">
        <v>1074</v>
      </c>
      <c r="B1075" s="43">
        <v>1139</v>
      </c>
      <c r="C1075" s="44">
        <v>0.1729730596633452</v>
      </c>
      <c r="D1075" s="44">
        <v>7.0000000000000007E-2</v>
      </c>
      <c r="E1075" s="44" t="s">
        <v>1664</v>
      </c>
      <c r="F1075" s="44" t="s">
        <v>14</v>
      </c>
      <c r="G1075" s="44">
        <v>140</v>
      </c>
      <c r="H1075" s="44">
        <v>700</v>
      </c>
    </row>
    <row r="1076" spans="1:8" ht="12.75" customHeight="1" x14ac:dyDescent="0.25">
      <c r="A1076" s="43">
        <v>1075</v>
      </c>
      <c r="B1076" s="43">
        <v>1140</v>
      </c>
      <c r="C1076" s="44">
        <v>1.2108114516301551</v>
      </c>
      <c r="D1076" s="44">
        <v>0.49</v>
      </c>
      <c r="E1076" s="44" t="s">
        <v>1664</v>
      </c>
      <c r="F1076" s="44" t="s">
        <v>14</v>
      </c>
      <c r="G1076" s="44">
        <v>420</v>
      </c>
      <c r="H1076" s="44">
        <v>4900</v>
      </c>
    </row>
    <row r="1077" spans="1:8" ht="12.75" customHeight="1" x14ac:dyDescent="0.25">
      <c r="A1077" s="43">
        <v>1076</v>
      </c>
      <c r="B1077" s="43">
        <v>1141</v>
      </c>
      <c r="C1077" s="44">
        <v>0.19768349630530163</v>
      </c>
      <c r="D1077" s="44">
        <v>0.08</v>
      </c>
      <c r="E1077" s="44" t="s">
        <v>1664</v>
      </c>
      <c r="F1077" s="44" t="s">
        <v>14</v>
      </c>
      <c r="G1077" s="44">
        <v>140</v>
      </c>
      <c r="H1077" s="44">
        <v>800</v>
      </c>
    </row>
    <row r="1078" spans="1:8" ht="12.75" customHeight="1" x14ac:dyDescent="0.25">
      <c r="A1078" s="43">
        <v>1077</v>
      </c>
      <c r="B1078" s="43">
        <v>1142</v>
      </c>
      <c r="C1078" s="44">
        <v>0.71660262620624315</v>
      </c>
      <c r="D1078" s="44">
        <v>0.28999999999999998</v>
      </c>
      <c r="E1078" s="44" t="s">
        <v>1664</v>
      </c>
      <c r="F1078" s="44" t="s">
        <v>14</v>
      </c>
      <c r="G1078" s="44">
        <v>320</v>
      </c>
      <c r="H1078" s="44">
        <v>2900</v>
      </c>
    </row>
    <row r="1079" spans="1:8" ht="12.75" customHeight="1" x14ac:dyDescent="0.25">
      <c r="A1079" s="43">
        <v>1078</v>
      </c>
      <c r="B1079" s="43">
        <v>1143</v>
      </c>
      <c r="C1079" s="44">
        <v>7.4131317914686662E-2</v>
      </c>
      <c r="D1079" s="44">
        <v>0.03</v>
      </c>
      <c r="E1079" s="44" t="s">
        <v>1664</v>
      </c>
      <c r="F1079" s="44" t="s">
        <v>14</v>
      </c>
      <c r="G1079" s="44">
        <v>80</v>
      </c>
      <c r="H1079" s="44">
        <v>300</v>
      </c>
    </row>
    <row r="1080" spans="1:8" ht="12.75" customHeight="1" x14ac:dyDescent="0.25">
      <c r="A1080" s="43">
        <v>1079</v>
      </c>
      <c r="B1080" s="43">
        <v>1144</v>
      </c>
      <c r="C1080" s="44">
        <v>7.4131332589476726E-2</v>
      </c>
      <c r="D1080" s="44">
        <v>0.03</v>
      </c>
      <c r="E1080" s="44" t="s">
        <v>1664</v>
      </c>
      <c r="F1080" s="44" t="s">
        <v>14</v>
      </c>
      <c r="G1080" s="44">
        <v>80</v>
      </c>
      <c r="H1080" s="44">
        <v>300</v>
      </c>
    </row>
    <row r="1081" spans="1:8" ht="12.75" customHeight="1" x14ac:dyDescent="0.25">
      <c r="A1081" s="43">
        <v>1080</v>
      </c>
      <c r="B1081" s="43">
        <v>1145</v>
      </c>
      <c r="C1081" s="44">
        <v>2.4710439301894063E-2</v>
      </c>
      <c r="D1081" s="44">
        <v>0.01</v>
      </c>
      <c r="E1081" s="44" t="s">
        <v>1664</v>
      </c>
      <c r="F1081" s="44" t="s">
        <v>14</v>
      </c>
      <c r="G1081" s="44">
        <v>40</v>
      </c>
      <c r="H1081" s="44">
        <v>100</v>
      </c>
    </row>
    <row r="1082" spans="1:8" ht="12.75" customHeight="1" x14ac:dyDescent="0.25">
      <c r="A1082" s="43">
        <v>1081</v>
      </c>
      <c r="B1082" s="43">
        <v>1146</v>
      </c>
      <c r="C1082" s="44">
        <v>0.34594619601628146</v>
      </c>
      <c r="D1082" s="44">
        <v>0.14000000000000001</v>
      </c>
      <c r="E1082" s="44" t="s">
        <v>1664</v>
      </c>
      <c r="F1082" s="44" t="s">
        <v>14</v>
      </c>
      <c r="G1082" s="44">
        <v>180</v>
      </c>
      <c r="H1082" s="44">
        <v>1400</v>
      </c>
    </row>
    <row r="1083" spans="1:8" ht="12.75" customHeight="1" x14ac:dyDescent="0.25">
      <c r="A1083" s="43">
        <v>1082</v>
      </c>
      <c r="B1083" s="43">
        <v>1147</v>
      </c>
      <c r="C1083" s="44">
        <v>2.4710439299089389E-2</v>
      </c>
      <c r="D1083" s="44">
        <v>0.01</v>
      </c>
      <c r="E1083" s="44" t="s">
        <v>1664</v>
      </c>
      <c r="F1083" s="44" t="s">
        <v>14</v>
      </c>
      <c r="G1083" s="44">
        <v>40</v>
      </c>
      <c r="H1083" s="44">
        <v>100</v>
      </c>
    </row>
    <row r="1084" spans="1:8" ht="12.75" customHeight="1" x14ac:dyDescent="0.25">
      <c r="A1084" s="43">
        <v>1083</v>
      </c>
      <c r="B1084" s="43">
        <v>1148</v>
      </c>
      <c r="C1084" s="44">
        <v>0.39536702886565872</v>
      </c>
      <c r="D1084" s="44">
        <v>0.16</v>
      </c>
      <c r="E1084" s="44" t="s">
        <v>1664</v>
      </c>
      <c r="F1084" s="44" t="s">
        <v>14</v>
      </c>
      <c r="G1084" s="44">
        <v>300</v>
      </c>
      <c r="H1084" s="44">
        <v>1600</v>
      </c>
    </row>
    <row r="1085" spans="1:8" ht="12.75" customHeight="1" x14ac:dyDescent="0.25">
      <c r="A1085" s="43">
        <v>1084</v>
      </c>
      <c r="B1085" s="43">
        <v>1149</v>
      </c>
      <c r="C1085" s="44">
        <v>39.21546706281682</v>
      </c>
      <c r="D1085" s="44">
        <v>15.87</v>
      </c>
      <c r="E1085" s="44" t="s">
        <v>1664</v>
      </c>
      <c r="F1085" s="44" t="s">
        <v>14</v>
      </c>
      <c r="G1085" s="44">
        <v>5240</v>
      </c>
      <c r="H1085" s="44">
        <v>158700</v>
      </c>
    </row>
    <row r="1086" spans="1:8" ht="12.75" customHeight="1" x14ac:dyDescent="0.25">
      <c r="A1086" s="43">
        <v>1085</v>
      </c>
      <c r="B1086" s="43">
        <v>1150</v>
      </c>
      <c r="C1086" s="44">
        <v>4.9420878607183263E-2</v>
      </c>
      <c r="D1086" s="44">
        <v>0.02</v>
      </c>
      <c r="E1086" s="44" t="s">
        <v>1664</v>
      </c>
      <c r="F1086" s="44" t="s">
        <v>14</v>
      </c>
      <c r="G1086" s="44">
        <v>60</v>
      </c>
      <c r="H1086" s="44">
        <v>200</v>
      </c>
    </row>
    <row r="1087" spans="1:8" ht="12.75" customHeight="1" x14ac:dyDescent="0.25">
      <c r="A1087" s="43">
        <v>1086</v>
      </c>
      <c r="B1087" s="43">
        <v>1151</v>
      </c>
      <c r="C1087" s="44">
        <v>4.9420878606445187E-2</v>
      </c>
      <c r="D1087" s="44">
        <v>0.02</v>
      </c>
      <c r="E1087" s="44" t="s">
        <v>1664</v>
      </c>
      <c r="F1087" s="44" t="s">
        <v>14</v>
      </c>
      <c r="G1087" s="44">
        <v>60</v>
      </c>
      <c r="H1087" s="44">
        <v>200</v>
      </c>
    </row>
    <row r="1088" spans="1:8" ht="12.75" customHeight="1" x14ac:dyDescent="0.25">
      <c r="A1088" s="43">
        <v>1087</v>
      </c>
      <c r="B1088" s="43">
        <v>1152</v>
      </c>
      <c r="C1088" s="44">
        <v>0.12355224226388124</v>
      </c>
      <c r="D1088" s="44">
        <v>0.05</v>
      </c>
      <c r="E1088" s="44" t="s">
        <v>1664</v>
      </c>
      <c r="F1088" s="44" t="s">
        <v>14</v>
      </c>
      <c r="G1088" s="44">
        <v>100</v>
      </c>
      <c r="H1088" s="44">
        <v>500</v>
      </c>
    </row>
    <row r="1089" spans="1:8" ht="12.75" customHeight="1" x14ac:dyDescent="0.25">
      <c r="A1089" s="43">
        <v>1088</v>
      </c>
      <c r="B1089" s="43">
        <v>1153</v>
      </c>
      <c r="C1089" s="44">
        <v>0.34594610103283818</v>
      </c>
      <c r="D1089" s="44">
        <v>0.14000000000000001</v>
      </c>
      <c r="E1089" s="44" t="s">
        <v>1664</v>
      </c>
      <c r="F1089" s="44" t="s">
        <v>14</v>
      </c>
      <c r="G1089" s="44">
        <v>180</v>
      </c>
      <c r="H1089" s="44">
        <v>1400</v>
      </c>
    </row>
    <row r="1090" spans="1:8" ht="12.75" customHeight="1" x14ac:dyDescent="0.25">
      <c r="A1090" s="43">
        <v>1089</v>
      </c>
      <c r="B1090" s="43">
        <v>1154</v>
      </c>
      <c r="C1090" s="44">
        <v>0.34594613733409685</v>
      </c>
      <c r="D1090" s="44">
        <v>0.14000000000000001</v>
      </c>
      <c r="E1090" s="44" t="s">
        <v>1664</v>
      </c>
      <c r="F1090" s="44" t="s">
        <v>14</v>
      </c>
      <c r="G1090" s="44">
        <v>200</v>
      </c>
      <c r="H1090" s="44">
        <v>1400</v>
      </c>
    </row>
    <row r="1091" spans="1:8" ht="12.75" customHeight="1" x14ac:dyDescent="0.25">
      <c r="A1091" s="43">
        <v>1090</v>
      </c>
      <c r="B1091" s="43">
        <v>1155</v>
      </c>
      <c r="C1091" s="44">
        <v>19.941323643520203</v>
      </c>
      <c r="D1091" s="44">
        <v>8.07</v>
      </c>
      <c r="E1091" s="44" t="s">
        <v>1664</v>
      </c>
      <c r="F1091" s="44" t="s">
        <v>14</v>
      </c>
      <c r="G1091" s="44">
        <v>4120</v>
      </c>
      <c r="H1091" s="44">
        <v>80700</v>
      </c>
    </row>
    <row r="1092" spans="1:8" ht="12.75" customHeight="1" x14ac:dyDescent="0.25">
      <c r="A1092" s="43">
        <v>1091</v>
      </c>
      <c r="B1092" s="43">
        <v>1156</v>
      </c>
      <c r="C1092" s="44">
        <v>2.4710439298794164E-2</v>
      </c>
      <c r="D1092" s="44">
        <v>0.01</v>
      </c>
      <c r="E1092" s="44" t="s">
        <v>1664</v>
      </c>
      <c r="F1092" s="44" t="s">
        <v>14</v>
      </c>
      <c r="G1092" s="44">
        <v>40</v>
      </c>
      <c r="H1092" s="44">
        <v>100</v>
      </c>
    </row>
    <row r="1093" spans="1:8" ht="12.75" customHeight="1" x14ac:dyDescent="0.25">
      <c r="A1093" s="43">
        <v>1092</v>
      </c>
      <c r="B1093" s="43">
        <v>1157</v>
      </c>
      <c r="C1093" s="44">
        <v>0.29652524402097685</v>
      </c>
      <c r="D1093" s="44">
        <v>0.12</v>
      </c>
      <c r="E1093" s="44" t="s">
        <v>1664</v>
      </c>
      <c r="F1093" s="44" t="s">
        <v>14</v>
      </c>
      <c r="G1093" s="44">
        <v>180</v>
      </c>
      <c r="H1093" s="44">
        <v>1200</v>
      </c>
    </row>
    <row r="1094" spans="1:8" ht="12.75" customHeight="1" x14ac:dyDescent="0.25">
      <c r="A1094" s="43">
        <v>1093</v>
      </c>
      <c r="B1094" s="43">
        <v>1158</v>
      </c>
      <c r="C1094" s="44">
        <v>12.034005280493869</v>
      </c>
      <c r="D1094" s="44">
        <v>4.87</v>
      </c>
      <c r="E1094" s="44" t="s">
        <v>1664</v>
      </c>
      <c r="F1094" s="44" t="s">
        <v>14</v>
      </c>
      <c r="G1094" s="44">
        <v>1680</v>
      </c>
      <c r="H1094" s="44">
        <v>48700</v>
      </c>
    </row>
    <row r="1095" spans="1:8" ht="12.75" customHeight="1" x14ac:dyDescent="0.25">
      <c r="A1095" s="43">
        <v>1094</v>
      </c>
      <c r="B1095" s="43">
        <v>1159</v>
      </c>
      <c r="C1095" s="44">
        <v>20.064876091350268</v>
      </c>
      <c r="D1095" s="44">
        <v>8.1199999999999992</v>
      </c>
      <c r="E1095" s="44" t="s">
        <v>1664</v>
      </c>
      <c r="F1095" s="44" t="s">
        <v>14</v>
      </c>
      <c r="G1095" s="44">
        <v>1460</v>
      </c>
      <c r="H1095" s="44">
        <v>81200</v>
      </c>
    </row>
    <row r="1096" spans="1:8" ht="12.75" customHeight="1" x14ac:dyDescent="0.25">
      <c r="A1096" s="43">
        <v>1095</v>
      </c>
      <c r="B1096" s="43">
        <v>1160</v>
      </c>
      <c r="C1096" s="44">
        <v>4.9420878611759304E-2</v>
      </c>
      <c r="D1096" s="44">
        <v>0.02</v>
      </c>
      <c r="E1096" s="44" t="s">
        <v>1664</v>
      </c>
      <c r="F1096" s="44" t="s">
        <v>14</v>
      </c>
      <c r="G1096" s="44">
        <v>60</v>
      </c>
      <c r="H1096" s="44">
        <v>200</v>
      </c>
    </row>
    <row r="1097" spans="1:8" ht="12.75" customHeight="1" x14ac:dyDescent="0.25">
      <c r="A1097" s="43">
        <v>1096</v>
      </c>
      <c r="B1097" s="43">
        <v>1161</v>
      </c>
      <c r="C1097" s="44">
        <v>2.4710439311341384E-2</v>
      </c>
      <c r="D1097" s="44">
        <v>0.01</v>
      </c>
      <c r="E1097" s="44" t="s">
        <v>1664</v>
      </c>
      <c r="F1097" s="44" t="s">
        <v>14</v>
      </c>
      <c r="G1097" s="44">
        <v>40</v>
      </c>
      <c r="H1097" s="44">
        <v>100</v>
      </c>
    </row>
    <row r="1098" spans="1:8" ht="12.75" customHeight="1" x14ac:dyDescent="0.25">
      <c r="A1098" s="43">
        <v>1097</v>
      </c>
      <c r="B1098" s="43">
        <v>1162</v>
      </c>
      <c r="C1098" s="44">
        <v>4.9420878607478486E-2</v>
      </c>
      <c r="D1098" s="44">
        <v>0.02</v>
      </c>
      <c r="E1098" s="44" t="s">
        <v>1664</v>
      </c>
      <c r="F1098" s="44" t="s">
        <v>14</v>
      </c>
      <c r="G1098" s="44">
        <v>60</v>
      </c>
      <c r="H1098" s="44">
        <v>200</v>
      </c>
    </row>
    <row r="1099" spans="1:8" ht="12.75" customHeight="1" x14ac:dyDescent="0.25">
      <c r="A1099" s="43">
        <v>1098</v>
      </c>
      <c r="B1099" s="43">
        <v>1163</v>
      </c>
      <c r="C1099" s="44">
        <v>9.0687314654801146</v>
      </c>
      <c r="D1099" s="44">
        <v>3.67</v>
      </c>
      <c r="E1099" s="44" t="s">
        <v>1664</v>
      </c>
      <c r="F1099" s="44" t="s">
        <v>14</v>
      </c>
      <c r="G1099" s="44">
        <v>980</v>
      </c>
      <c r="H1099" s="44">
        <v>36700</v>
      </c>
    </row>
    <row r="1100" spans="1:8" ht="12.75" customHeight="1" x14ac:dyDescent="0.25">
      <c r="A1100" s="43">
        <v>1099</v>
      </c>
      <c r="B1100" s="43">
        <v>1164</v>
      </c>
      <c r="C1100" s="44">
        <v>7.4131317921476939E-2</v>
      </c>
      <c r="D1100" s="44">
        <v>0.03</v>
      </c>
      <c r="E1100" s="44" t="s">
        <v>1664</v>
      </c>
      <c r="F1100" s="44" t="s">
        <v>14</v>
      </c>
      <c r="G1100" s="44">
        <v>80</v>
      </c>
      <c r="H1100" s="44">
        <v>300</v>
      </c>
    </row>
    <row r="1101" spans="1:8" ht="12.75" customHeight="1" x14ac:dyDescent="0.25">
      <c r="A1101" s="43">
        <v>1100</v>
      </c>
      <c r="B1101" s="43">
        <v>1165</v>
      </c>
      <c r="C1101" s="44">
        <v>0.37065658955476016</v>
      </c>
      <c r="D1101" s="44">
        <v>0.15</v>
      </c>
      <c r="E1101" s="44" t="s">
        <v>1664</v>
      </c>
      <c r="F1101" s="44" t="s">
        <v>14</v>
      </c>
      <c r="G1101" s="44">
        <v>200</v>
      </c>
      <c r="H1101" s="44">
        <v>1500</v>
      </c>
    </row>
    <row r="1102" spans="1:8" ht="12.75" customHeight="1" x14ac:dyDescent="0.25">
      <c r="A1102" s="43">
        <v>1101</v>
      </c>
      <c r="B1102" s="43">
        <v>1166</v>
      </c>
      <c r="C1102" s="44">
        <v>3.2617768808730454</v>
      </c>
      <c r="D1102" s="44">
        <v>1.32</v>
      </c>
      <c r="E1102" s="44" t="s">
        <v>1664</v>
      </c>
      <c r="F1102" s="44" t="s">
        <v>14</v>
      </c>
      <c r="G1102" s="44">
        <v>660</v>
      </c>
      <c r="H1102" s="44">
        <v>13200</v>
      </c>
    </row>
    <row r="1103" spans="1:8" ht="12.75" customHeight="1" x14ac:dyDescent="0.25">
      <c r="A1103" s="43">
        <v>1102</v>
      </c>
      <c r="B1103" s="43">
        <v>1167</v>
      </c>
      <c r="C1103" s="44">
        <v>0.22239396666415773</v>
      </c>
      <c r="D1103" s="44">
        <v>0.09</v>
      </c>
      <c r="E1103" s="44" t="s">
        <v>1664</v>
      </c>
      <c r="F1103" s="44" t="s">
        <v>14</v>
      </c>
      <c r="G1103" s="44">
        <v>140</v>
      </c>
      <c r="H1103" s="44">
        <v>900</v>
      </c>
    </row>
    <row r="1104" spans="1:8" ht="12.75" customHeight="1" x14ac:dyDescent="0.25">
      <c r="A1104" s="43">
        <v>1103</v>
      </c>
      <c r="B1104" s="43">
        <v>1168</v>
      </c>
      <c r="C1104" s="44">
        <v>2.3722018804176233</v>
      </c>
      <c r="D1104" s="44">
        <v>0.96</v>
      </c>
      <c r="E1104" s="44" t="s">
        <v>1664</v>
      </c>
      <c r="F1104" s="44" t="s">
        <v>14</v>
      </c>
      <c r="G1104" s="44">
        <v>740</v>
      </c>
      <c r="H1104" s="44">
        <v>9600</v>
      </c>
    </row>
    <row r="1105" spans="1:8" ht="12.75" customHeight="1" x14ac:dyDescent="0.25">
      <c r="A1105" s="43">
        <v>1104</v>
      </c>
      <c r="B1105" s="43">
        <v>1169</v>
      </c>
      <c r="C1105" s="44">
        <v>3.5088826445411883</v>
      </c>
      <c r="D1105" s="44">
        <v>1.42</v>
      </c>
      <c r="E1105" s="44" t="s">
        <v>1664</v>
      </c>
      <c r="F1105" s="44" t="s">
        <v>14</v>
      </c>
      <c r="G1105" s="44">
        <v>560</v>
      </c>
      <c r="H1105" s="44">
        <v>14200</v>
      </c>
    </row>
    <row r="1106" spans="1:8" ht="12.75" customHeight="1" x14ac:dyDescent="0.25">
      <c r="A1106" s="43">
        <v>1105</v>
      </c>
      <c r="B1106" s="43">
        <v>7</v>
      </c>
      <c r="C1106" s="44">
        <v>1.0131280324326362</v>
      </c>
      <c r="D1106" s="44">
        <v>0.41</v>
      </c>
      <c r="E1106" s="44" t="s">
        <v>1665</v>
      </c>
      <c r="F1106" s="44" t="s">
        <v>48</v>
      </c>
      <c r="G1106" s="44">
        <v>420</v>
      </c>
      <c r="H1106" s="44">
        <v>4100</v>
      </c>
    </row>
    <row r="1107" spans="1:8" ht="12.75" customHeight="1" x14ac:dyDescent="0.25">
      <c r="A1107" s="43">
        <v>1106</v>
      </c>
      <c r="B1107" s="43">
        <v>8</v>
      </c>
      <c r="C1107" s="44">
        <v>9.8841709572779338E-2</v>
      </c>
      <c r="D1107" s="44">
        <v>0.04</v>
      </c>
      <c r="E1107" s="44" t="s">
        <v>1665</v>
      </c>
      <c r="F1107" s="44" t="s">
        <v>48</v>
      </c>
      <c r="G1107" s="44">
        <v>100</v>
      </c>
      <c r="H1107" s="44">
        <v>400</v>
      </c>
    </row>
    <row r="1108" spans="1:8" ht="12.75" customHeight="1" x14ac:dyDescent="0.25">
      <c r="A1108" s="43">
        <v>1107</v>
      </c>
      <c r="B1108" s="43">
        <v>13</v>
      </c>
      <c r="C1108" s="44">
        <v>2.4710439304182086E-2</v>
      </c>
      <c r="D1108" s="44">
        <v>0.01</v>
      </c>
      <c r="E1108" s="44" t="s">
        <v>1666</v>
      </c>
      <c r="F1108" s="44" t="s">
        <v>42</v>
      </c>
      <c r="G1108" s="44">
        <v>40</v>
      </c>
      <c r="H1108" s="44">
        <v>100</v>
      </c>
    </row>
    <row r="1109" spans="1:8" ht="12.75" customHeight="1" x14ac:dyDescent="0.25">
      <c r="A1109" s="43">
        <v>1108</v>
      </c>
      <c r="B1109" s="43">
        <v>14</v>
      </c>
      <c r="C1109" s="44">
        <v>0.17297307156025371</v>
      </c>
      <c r="D1109" s="44">
        <v>7.0000000000000007E-2</v>
      </c>
      <c r="E1109" s="44" t="s">
        <v>1666</v>
      </c>
      <c r="F1109" s="44" t="s">
        <v>42</v>
      </c>
      <c r="G1109" s="44">
        <v>120</v>
      </c>
      <c r="H1109" s="44">
        <v>700</v>
      </c>
    </row>
    <row r="1110" spans="1:8" ht="12.75" customHeight="1" x14ac:dyDescent="0.25">
      <c r="A1110" s="43">
        <v>1109</v>
      </c>
      <c r="B1110" s="43">
        <v>15</v>
      </c>
      <c r="C1110" s="44">
        <v>9.8841819556797689E-2</v>
      </c>
      <c r="D1110" s="44">
        <v>0.04</v>
      </c>
      <c r="E1110" s="44" t="s">
        <v>1666</v>
      </c>
      <c r="F1110" s="44" t="s">
        <v>42</v>
      </c>
      <c r="G1110" s="44">
        <v>100</v>
      </c>
      <c r="H1110" s="44">
        <v>400</v>
      </c>
    </row>
    <row r="1111" spans="1:8" ht="12.75" customHeight="1" x14ac:dyDescent="0.25">
      <c r="A1111" s="43">
        <v>1110</v>
      </c>
      <c r="B1111" s="43">
        <v>16</v>
      </c>
      <c r="C1111" s="44">
        <v>4.9420878610873617E-2</v>
      </c>
      <c r="D1111" s="44">
        <v>0.02</v>
      </c>
      <c r="E1111" s="44" t="s">
        <v>1665</v>
      </c>
      <c r="F1111" s="44" t="s">
        <v>48</v>
      </c>
      <c r="G1111" s="44">
        <v>60</v>
      </c>
      <c r="H1111" s="44">
        <v>200</v>
      </c>
    </row>
    <row r="1112" spans="1:8" ht="12.75" customHeight="1" x14ac:dyDescent="0.25">
      <c r="A1112" s="43">
        <v>1111</v>
      </c>
      <c r="B1112" s="43">
        <v>17</v>
      </c>
      <c r="C1112" s="44">
        <v>2.4710439305732041E-2</v>
      </c>
      <c r="D1112" s="44">
        <v>0.01</v>
      </c>
      <c r="E1112" s="44" t="s">
        <v>1665</v>
      </c>
      <c r="F1112" s="44" t="s">
        <v>48</v>
      </c>
      <c r="G1112" s="44">
        <v>40</v>
      </c>
      <c r="H1112" s="44">
        <v>100</v>
      </c>
    </row>
    <row r="1113" spans="1:8" ht="12.75" customHeight="1" x14ac:dyDescent="0.25">
      <c r="A1113" s="43">
        <v>1112</v>
      </c>
      <c r="B1113" s="43">
        <v>19</v>
      </c>
      <c r="C1113" s="44">
        <v>0.12355217830950084</v>
      </c>
      <c r="D1113" s="44">
        <v>0.05</v>
      </c>
      <c r="E1113" s="44" t="s">
        <v>1665</v>
      </c>
      <c r="F1113" s="44" t="s">
        <v>48</v>
      </c>
      <c r="G1113" s="44">
        <v>100</v>
      </c>
      <c r="H1113" s="44">
        <v>500</v>
      </c>
    </row>
    <row r="1114" spans="1:8" ht="12.75" customHeight="1" x14ac:dyDescent="0.25">
      <c r="A1114" s="43">
        <v>1113</v>
      </c>
      <c r="B1114" s="43">
        <v>20</v>
      </c>
      <c r="C1114" s="44">
        <v>7.4131301458412263E-2</v>
      </c>
      <c r="D1114" s="44">
        <v>0.03</v>
      </c>
      <c r="E1114" s="44" t="s">
        <v>1665</v>
      </c>
      <c r="F1114" s="44" t="s">
        <v>48</v>
      </c>
      <c r="G1114" s="44">
        <v>80</v>
      </c>
      <c r="H1114" s="44">
        <v>300</v>
      </c>
    </row>
    <row r="1115" spans="1:8" ht="12.75" customHeight="1" x14ac:dyDescent="0.25">
      <c r="A1115" s="43">
        <v>1114</v>
      </c>
      <c r="B1115" s="43">
        <v>21</v>
      </c>
      <c r="C1115" s="44">
        <v>0.12355224241740022</v>
      </c>
      <c r="D1115" s="44">
        <v>0.05</v>
      </c>
      <c r="E1115" s="44" t="s">
        <v>1665</v>
      </c>
      <c r="F1115" s="44" t="s">
        <v>48</v>
      </c>
      <c r="G1115" s="44">
        <v>100</v>
      </c>
      <c r="H1115" s="44">
        <v>500</v>
      </c>
    </row>
    <row r="1116" spans="1:8" ht="12.75" customHeight="1" x14ac:dyDescent="0.25">
      <c r="A1116" s="43">
        <v>1115</v>
      </c>
      <c r="B1116" s="43">
        <v>22</v>
      </c>
      <c r="C1116" s="44">
        <v>0.19768349622064474</v>
      </c>
      <c r="D1116" s="44">
        <v>0.08</v>
      </c>
      <c r="E1116" s="44" t="s">
        <v>1665</v>
      </c>
      <c r="F1116" s="44" t="s">
        <v>48</v>
      </c>
      <c r="G1116" s="44">
        <v>140</v>
      </c>
      <c r="H1116" s="44">
        <v>800</v>
      </c>
    </row>
    <row r="1117" spans="1:8" ht="12.75" customHeight="1" x14ac:dyDescent="0.25">
      <c r="A1117" s="43">
        <v>1116</v>
      </c>
      <c r="B1117" s="43">
        <v>23</v>
      </c>
      <c r="C1117" s="44">
        <v>0.37065643282067173</v>
      </c>
      <c r="D1117" s="44">
        <v>0.15</v>
      </c>
      <c r="E1117" s="44" t="s">
        <v>1665</v>
      </c>
      <c r="F1117" s="44" t="s">
        <v>48</v>
      </c>
      <c r="G1117" s="44">
        <v>180</v>
      </c>
      <c r="H1117" s="44">
        <v>1500</v>
      </c>
    </row>
    <row r="1118" spans="1:8" ht="12.75" customHeight="1" x14ac:dyDescent="0.25">
      <c r="A1118" s="43">
        <v>1117</v>
      </c>
      <c r="B1118" s="43">
        <v>24</v>
      </c>
      <c r="C1118" s="44">
        <v>0.17297304051820073</v>
      </c>
      <c r="D1118" s="44">
        <v>7.0000000000000007E-2</v>
      </c>
      <c r="E1118" s="44" t="s">
        <v>1665</v>
      </c>
      <c r="F1118" s="44" t="s">
        <v>48</v>
      </c>
      <c r="G1118" s="44">
        <v>140</v>
      </c>
      <c r="H1118" s="44">
        <v>700</v>
      </c>
    </row>
    <row r="1119" spans="1:8" ht="12.75" customHeight="1" x14ac:dyDescent="0.25">
      <c r="A1119" s="43">
        <v>1118</v>
      </c>
      <c r="B1119" s="43">
        <v>27</v>
      </c>
      <c r="C1119" s="44">
        <v>3.0393830803534678</v>
      </c>
      <c r="D1119" s="44">
        <v>1.23</v>
      </c>
      <c r="E1119" s="44" t="s">
        <v>1665</v>
      </c>
      <c r="F1119" s="44" t="s">
        <v>48</v>
      </c>
      <c r="G1119" s="44">
        <v>1000</v>
      </c>
      <c r="H1119" s="44">
        <v>12300</v>
      </c>
    </row>
    <row r="1120" spans="1:8" ht="12.75" customHeight="1" x14ac:dyDescent="0.25">
      <c r="A1120" s="43">
        <v>1119</v>
      </c>
      <c r="B1120" s="43">
        <v>29</v>
      </c>
      <c r="C1120" s="44">
        <v>2.4710439300491729E-2</v>
      </c>
      <c r="D1120" s="44">
        <v>0.01</v>
      </c>
      <c r="E1120" s="44" t="s">
        <v>1665</v>
      </c>
      <c r="F1120" s="44" t="s">
        <v>48</v>
      </c>
      <c r="G1120" s="44">
        <v>40</v>
      </c>
      <c r="H1120" s="44">
        <v>100</v>
      </c>
    </row>
    <row r="1121" spans="1:8" ht="12.75" customHeight="1" x14ac:dyDescent="0.25">
      <c r="A1121" s="43">
        <v>1120</v>
      </c>
      <c r="B1121" s="43">
        <v>31</v>
      </c>
      <c r="C1121" s="44">
        <v>9.8841757221747234E-2</v>
      </c>
      <c r="D1121" s="44">
        <v>0.04</v>
      </c>
      <c r="E1121" s="44" t="s">
        <v>1667</v>
      </c>
      <c r="F1121" s="44" t="s">
        <v>28</v>
      </c>
      <c r="G1121" s="44">
        <v>80</v>
      </c>
      <c r="H1121" s="44">
        <v>400</v>
      </c>
    </row>
    <row r="1122" spans="1:8" ht="12.75" customHeight="1" x14ac:dyDescent="0.25">
      <c r="A1122" s="43">
        <v>1121</v>
      </c>
      <c r="B1122" s="43">
        <v>37</v>
      </c>
      <c r="C1122" s="44">
        <v>2.4710439304034472E-2</v>
      </c>
      <c r="D1122" s="44">
        <v>0.01</v>
      </c>
      <c r="E1122" s="44" t="s">
        <v>1666</v>
      </c>
      <c r="F1122" s="44" t="s">
        <v>42</v>
      </c>
      <c r="G1122" s="44">
        <v>40</v>
      </c>
      <c r="H1122" s="44">
        <v>100</v>
      </c>
    </row>
    <row r="1123" spans="1:8" ht="12.75" customHeight="1" x14ac:dyDescent="0.25">
      <c r="A1123" s="43">
        <v>1122</v>
      </c>
      <c r="B1123" s="43">
        <v>39</v>
      </c>
      <c r="C1123" s="44">
        <v>0.39536702887060376</v>
      </c>
      <c r="D1123" s="44">
        <v>0.16</v>
      </c>
      <c r="E1123" s="44" t="s">
        <v>1666</v>
      </c>
      <c r="F1123" s="44" t="s">
        <v>42</v>
      </c>
      <c r="G1123" s="44">
        <v>260</v>
      </c>
      <c r="H1123" s="44">
        <v>1600</v>
      </c>
    </row>
    <row r="1124" spans="1:8" ht="12.75" customHeight="1" x14ac:dyDescent="0.25">
      <c r="A1124" s="43">
        <v>1123</v>
      </c>
      <c r="B1124" s="43">
        <v>40</v>
      </c>
      <c r="C1124" s="44">
        <v>0.17297307512174626</v>
      </c>
      <c r="D1124" s="44">
        <v>7.0000000000000007E-2</v>
      </c>
      <c r="E1124" s="44" t="s">
        <v>1666</v>
      </c>
      <c r="F1124" s="44" t="s">
        <v>42</v>
      </c>
      <c r="G1124" s="44">
        <v>120</v>
      </c>
      <c r="H1124" s="44">
        <v>700</v>
      </c>
    </row>
    <row r="1125" spans="1:8" ht="12.75" customHeight="1" x14ac:dyDescent="0.25">
      <c r="A1125" s="43">
        <v>1124</v>
      </c>
      <c r="B1125" s="43">
        <v>43</v>
      </c>
      <c r="C1125" s="44">
        <v>4.9420878615892512E-2</v>
      </c>
      <c r="D1125" s="44">
        <v>0.02</v>
      </c>
      <c r="E1125" s="44" t="s">
        <v>1667</v>
      </c>
      <c r="F1125" s="44" t="s">
        <v>28</v>
      </c>
      <c r="G1125" s="44">
        <v>60</v>
      </c>
      <c r="H1125" s="44">
        <v>200</v>
      </c>
    </row>
    <row r="1126" spans="1:8" ht="12.75" customHeight="1" x14ac:dyDescent="0.25">
      <c r="A1126" s="43">
        <v>1125</v>
      </c>
      <c r="B1126" s="43">
        <v>51</v>
      </c>
      <c r="C1126" s="44">
        <v>9.9088861849737295</v>
      </c>
      <c r="D1126" s="44">
        <v>4.01</v>
      </c>
      <c r="E1126" s="44" t="s">
        <v>1665</v>
      </c>
      <c r="F1126" s="44" t="s">
        <v>48</v>
      </c>
      <c r="G1126" s="44">
        <v>1840</v>
      </c>
      <c r="H1126" s="44">
        <v>40100</v>
      </c>
    </row>
    <row r="1127" spans="1:8" ht="12.75" customHeight="1" x14ac:dyDescent="0.25">
      <c r="A1127" s="43">
        <v>1126</v>
      </c>
      <c r="B1127" s="43">
        <v>52</v>
      </c>
      <c r="C1127" s="44">
        <v>4.9420878607921326E-2</v>
      </c>
      <c r="D1127" s="44">
        <v>0.02</v>
      </c>
      <c r="E1127" s="44" t="s">
        <v>1667</v>
      </c>
      <c r="F1127" s="44" t="s">
        <v>28</v>
      </c>
      <c r="G1127" s="44">
        <v>60</v>
      </c>
      <c r="H1127" s="44">
        <v>200</v>
      </c>
    </row>
    <row r="1128" spans="1:8" ht="12.75" customHeight="1" x14ac:dyDescent="0.25">
      <c r="A1128" s="43">
        <v>1127</v>
      </c>
      <c r="B1128" s="43">
        <v>53</v>
      </c>
      <c r="C1128" s="44">
        <v>3.1788904930773478</v>
      </c>
      <c r="D1128" s="44">
        <v>1.3</v>
      </c>
      <c r="E1128" s="44" t="s">
        <v>1666</v>
      </c>
      <c r="F1128" s="44" t="s">
        <v>42</v>
      </c>
      <c r="G1128" s="44">
        <v>648.6146265688559</v>
      </c>
      <c r="H1128" s="44">
        <v>12864.555525229856</v>
      </c>
    </row>
    <row r="1129" spans="1:8" ht="12.75" customHeight="1" x14ac:dyDescent="0.25">
      <c r="A1129" s="43">
        <v>1128</v>
      </c>
      <c r="B1129" s="43">
        <v>56</v>
      </c>
      <c r="C1129" s="44">
        <v>4.9420878612940228E-2</v>
      </c>
      <c r="D1129" s="44">
        <v>0.02</v>
      </c>
      <c r="E1129" s="44" t="s">
        <v>1665</v>
      </c>
      <c r="F1129" s="44" t="s">
        <v>48</v>
      </c>
      <c r="G1129" s="44">
        <v>60</v>
      </c>
      <c r="H1129" s="44">
        <v>200</v>
      </c>
    </row>
    <row r="1130" spans="1:8" ht="12.75" customHeight="1" x14ac:dyDescent="0.25">
      <c r="A1130" s="43">
        <v>1129</v>
      </c>
      <c r="B1130" s="43">
        <v>57</v>
      </c>
      <c r="C1130" s="44">
        <v>0.12355221298869877</v>
      </c>
      <c r="D1130" s="44">
        <v>0.05</v>
      </c>
      <c r="E1130" s="44" t="s">
        <v>1665</v>
      </c>
      <c r="F1130" s="44" t="s">
        <v>48</v>
      </c>
      <c r="G1130" s="44">
        <v>120</v>
      </c>
      <c r="H1130" s="44">
        <v>500</v>
      </c>
    </row>
    <row r="1131" spans="1:8" ht="12.75" customHeight="1" x14ac:dyDescent="0.25">
      <c r="A1131" s="43">
        <v>1130</v>
      </c>
      <c r="B1131" s="43">
        <v>59</v>
      </c>
      <c r="C1131" s="44">
        <v>0.64247142016430114</v>
      </c>
      <c r="D1131" s="44">
        <v>0.26</v>
      </c>
      <c r="E1131" s="44" t="s">
        <v>1666</v>
      </c>
      <c r="F1131" s="44" t="s">
        <v>42</v>
      </c>
      <c r="G1131" s="44">
        <v>280</v>
      </c>
      <c r="H1131" s="44">
        <v>2600</v>
      </c>
    </row>
    <row r="1132" spans="1:8" ht="12.75" customHeight="1" x14ac:dyDescent="0.25">
      <c r="A1132" s="43">
        <v>1131</v>
      </c>
      <c r="B1132" s="43">
        <v>60</v>
      </c>
      <c r="C1132" s="44">
        <v>0.22239380998564617</v>
      </c>
      <c r="D1132" s="44">
        <v>0.09</v>
      </c>
      <c r="E1132" s="44" t="s">
        <v>1665</v>
      </c>
      <c r="F1132" s="44" t="s">
        <v>48</v>
      </c>
      <c r="G1132" s="44">
        <v>140</v>
      </c>
      <c r="H1132" s="44">
        <v>900</v>
      </c>
    </row>
    <row r="1133" spans="1:8" ht="12.75" customHeight="1" x14ac:dyDescent="0.25">
      <c r="A1133" s="43">
        <v>1132</v>
      </c>
      <c r="B1133" s="43">
        <v>62</v>
      </c>
      <c r="C1133" s="44">
        <v>0.14826263233187162</v>
      </c>
      <c r="D1133" s="44">
        <v>0.06</v>
      </c>
      <c r="E1133" s="44" t="s">
        <v>1665</v>
      </c>
      <c r="F1133" s="44" t="s">
        <v>48</v>
      </c>
      <c r="G1133" s="44">
        <v>120</v>
      </c>
      <c r="H1133" s="44">
        <v>600</v>
      </c>
    </row>
    <row r="1134" spans="1:8" ht="12.75" customHeight="1" x14ac:dyDescent="0.25">
      <c r="A1134" s="43">
        <v>1133</v>
      </c>
      <c r="B1134" s="43">
        <v>63</v>
      </c>
      <c r="C1134" s="44">
        <v>0.19768351267101458</v>
      </c>
      <c r="D1134" s="44">
        <v>0.08</v>
      </c>
      <c r="E1134" s="44" t="s">
        <v>1666</v>
      </c>
      <c r="F1134" s="44" t="s">
        <v>42</v>
      </c>
      <c r="G1134" s="44">
        <v>140</v>
      </c>
      <c r="H1134" s="44">
        <v>800</v>
      </c>
    </row>
    <row r="1135" spans="1:8" ht="12.75" customHeight="1" x14ac:dyDescent="0.25">
      <c r="A1135" s="43">
        <v>1134</v>
      </c>
      <c r="B1135" s="43">
        <v>64</v>
      </c>
      <c r="C1135" s="44">
        <v>0.39536702884779729</v>
      </c>
      <c r="D1135" s="44">
        <v>0.16</v>
      </c>
      <c r="E1135" s="44" t="s">
        <v>1665</v>
      </c>
      <c r="F1135" s="44" t="s">
        <v>48</v>
      </c>
      <c r="G1135" s="44">
        <v>240</v>
      </c>
      <c r="H1135" s="44">
        <v>1600</v>
      </c>
    </row>
    <row r="1136" spans="1:8" ht="12.75" customHeight="1" x14ac:dyDescent="0.25">
      <c r="A1136" s="43">
        <v>1135</v>
      </c>
      <c r="B1136" s="43">
        <v>65</v>
      </c>
      <c r="C1136" s="44">
        <v>0.32123571095362907</v>
      </c>
      <c r="D1136" s="44">
        <v>0.13</v>
      </c>
      <c r="E1136" s="44" t="s">
        <v>1666</v>
      </c>
      <c r="F1136" s="44" t="s">
        <v>42</v>
      </c>
      <c r="G1136" s="44">
        <v>180</v>
      </c>
      <c r="H1136" s="44">
        <v>1300</v>
      </c>
    </row>
    <row r="1137" spans="1:8" ht="12.75" customHeight="1" x14ac:dyDescent="0.25">
      <c r="A1137" s="43">
        <v>1136</v>
      </c>
      <c r="B1137" s="43">
        <v>66</v>
      </c>
      <c r="C1137" s="44">
        <v>7.4131332628225508E-2</v>
      </c>
      <c r="D1137" s="44">
        <v>0.03</v>
      </c>
      <c r="E1137" s="44" t="s">
        <v>1665</v>
      </c>
      <c r="F1137" s="44" t="s">
        <v>48</v>
      </c>
      <c r="G1137" s="44">
        <v>80</v>
      </c>
      <c r="H1137" s="44">
        <v>300</v>
      </c>
    </row>
    <row r="1138" spans="1:8" ht="12.75" customHeight="1" x14ac:dyDescent="0.25">
      <c r="A1138" s="43">
        <v>1137</v>
      </c>
      <c r="B1138" s="43">
        <v>67</v>
      </c>
      <c r="C1138" s="44">
        <v>9.8841761011156423E-2</v>
      </c>
      <c r="D1138" s="44">
        <v>0.04</v>
      </c>
      <c r="E1138" s="44" t="s">
        <v>1667</v>
      </c>
      <c r="F1138" s="44" t="s">
        <v>28</v>
      </c>
      <c r="G1138" s="44">
        <v>100</v>
      </c>
      <c r="H1138" s="44">
        <v>400</v>
      </c>
    </row>
    <row r="1139" spans="1:8" ht="12.75" customHeight="1" x14ac:dyDescent="0.25">
      <c r="A1139" s="43">
        <v>1138</v>
      </c>
      <c r="B1139" s="43">
        <v>68</v>
      </c>
      <c r="C1139" s="44">
        <v>7.4131332602245373E-2</v>
      </c>
      <c r="D1139" s="44">
        <v>0.03</v>
      </c>
      <c r="E1139" s="44" t="s">
        <v>1666</v>
      </c>
      <c r="F1139" s="44" t="s">
        <v>42</v>
      </c>
      <c r="G1139" s="44">
        <v>80</v>
      </c>
      <c r="H1139" s="44">
        <v>300</v>
      </c>
    </row>
    <row r="1140" spans="1:8" ht="12.75" customHeight="1" x14ac:dyDescent="0.25">
      <c r="A1140" s="43">
        <v>1139</v>
      </c>
      <c r="B1140" s="43">
        <v>69</v>
      </c>
      <c r="C1140" s="44">
        <v>0.2223939500500835</v>
      </c>
      <c r="D1140" s="44">
        <v>0.09</v>
      </c>
      <c r="E1140" s="44" t="s">
        <v>1667</v>
      </c>
      <c r="F1140" s="44" t="s">
        <v>28</v>
      </c>
      <c r="G1140" s="44">
        <v>160</v>
      </c>
      <c r="H1140" s="44">
        <v>900</v>
      </c>
    </row>
    <row r="1141" spans="1:8" ht="12.75" customHeight="1" x14ac:dyDescent="0.25">
      <c r="A1141" s="43">
        <v>1140</v>
      </c>
      <c r="B1141" s="43">
        <v>70</v>
      </c>
      <c r="C1141" s="44">
        <v>9.8841711337361859E-2</v>
      </c>
      <c r="D1141" s="44">
        <v>0.04</v>
      </c>
      <c r="E1141" s="44" t="s">
        <v>1665</v>
      </c>
      <c r="F1141" s="44" t="s">
        <v>48</v>
      </c>
      <c r="G1141" s="44">
        <v>100</v>
      </c>
      <c r="H1141" s="44">
        <v>400</v>
      </c>
    </row>
    <row r="1142" spans="1:8" ht="12.75" customHeight="1" x14ac:dyDescent="0.25">
      <c r="A1142" s="43">
        <v>1141</v>
      </c>
      <c r="B1142" s="43">
        <v>71</v>
      </c>
      <c r="C1142" s="44">
        <v>0.22239395374369095</v>
      </c>
      <c r="D1142" s="44">
        <v>0.09</v>
      </c>
      <c r="E1142" s="44" t="s">
        <v>1667</v>
      </c>
      <c r="F1142" s="44" t="s">
        <v>28</v>
      </c>
      <c r="G1142" s="44">
        <v>140</v>
      </c>
      <c r="H1142" s="44">
        <v>900</v>
      </c>
    </row>
    <row r="1143" spans="1:8" ht="12.75" customHeight="1" x14ac:dyDescent="0.25">
      <c r="A1143" s="43">
        <v>1142</v>
      </c>
      <c r="B1143" s="43">
        <v>72</v>
      </c>
      <c r="C1143" s="44">
        <v>2.4710439309865242E-2</v>
      </c>
      <c r="D1143" s="44">
        <v>0.01</v>
      </c>
      <c r="E1143" s="44" t="s">
        <v>1665</v>
      </c>
      <c r="F1143" s="44" t="s">
        <v>48</v>
      </c>
      <c r="G1143" s="44">
        <v>40</v>
      </c>
      <c r="H1143" s="44">
        <v>100</v>
      </c>
    </row>
    <row r="1144" spans="1:8" ht="12.75" customHeight="1" x14ac:dyDescent="0.25">
      <c r="A1144" s="43">
        <v>1143</v>
      </c>
      <c r="B1144" s="43">
        <v>73</v>
      </c>
      <c r="C1144" s="44">
        <v>0.42007790449984206</v>
      </c>
      <c r="D1144" s="44">
        <v>0.17</v>
      </c>
      <c r="E1144" s="44" t="s">
        <v>1665</v>
      </c>
      <c r="F1144" s="44" t="s">
        <v>48</v>
      </c>
      <c r="G1144" s="44">
        <v>300</v>
      </c>
      <c r="H1144" s="44">
        <v>1700</v>
      </c>
    </row>
    <row r="1145" spans="1:8" ht="12.75" customHeight="1" x14ac:dyDescent="0.25">
      <c r="A1145" s="43">
        <v>1144</v>
      </c>
      <c r="B1145" s="43">
        <v>75</v>
      </c>
      <c r="C1145" s="44">
        <v>4.9420878606149951E-2</v>
      </c>
      <c r="D1145" s="44">
        <v>0.02</v>
      </c>
      <c r="E1145" s="44" t="s">
        <v>1667</v>
      </c>
      <c r="F1145" s="44" t="s">
        <v>28</v>
      </c>
      <c r="G1145" s="44">
        <v>60</v>
      </c>
      <c r="H1145" s="44">
        <v>200</v>
      </c>
    </row>
    <row r="1146" spans="1:8" ht="12.75" customHeight="1" x14ac:dyDescent="0.25">
      <c r="A1146" s="43">
        <v>1145</v>
      </c>
      <c r="B1146" s="43">
        <v>77</v>
      </c>
      <c r="C1146" s="44">
        <v>1.3096535878630857</v>
      </c>
      <c r="D1146" s="44">
        <v>0.53</v>
      </c>
      <c r="E1146" s="44" t="s">
        <v>1665</v>
      </c>
      <c r="F1146" s="44" t="s">
        <v>48</v>
      </c>
      <c r="G1146" s="44">
        <v>420</v>
      </c>
      <c r="H1146" s="44">
        <v>5300</v>
      </c>
    </row>
    <row r="1147" spans="1:8" ht="12.75" customHeight="1" x14ac:dyDescent="0.25">
      <c r="A1147" s="43">
        <v>1146</v>
      </c>
      <c r="B1147" s="43">
        <v>78</v>
      </c>
      <c r="C1147" s="44">
        <v>0.61776139050136358</v>
      </c>
      <c r="D1147" s="44">
        <v>0.25</v>
      </c>
      <c r="E1147" s="44" t="s">
        <v>1667</v>
      </c>
      <c r="F1147" s="44" t="s">
        <v>28</v>
      </c>
      <c r="G1147" s="44">
        <v>260</v>
      </c>
      <c r="H1147" s="44">
        <v>2500</v>
      </c>
    </row>
    <row r="1148" spans="1:8" ht="12.75" customHeight="1" x14ac:dyDescent="0.25">
      <c r="A1148" s="43">
        <v>1147</v>
      </c>
      <c r="B1148" s="43">
        <v>79</v>
      </c>
      <c r="C1148" s="44">
        <v>0.27181473608931167</v>
      </c>
      <c r="D1148" s="44">
        <v>0.11</v>
      </c>
      <c r="E1148" s="44" t="s">
        <v>1667</v>
      </c>
      <c r="F1148" s="44" t="s">
        <v>28</v>
      </c>
      <c r="G1148" s="44">
        <v>140</v>
      </c>
      <c r="H1148" s="44">
        <v>1100</v>
      </c>
    </row>
    <row r="1149" spans="1:8" ht="12.75" customHeight="1" x14ac:dyDescent="0.25">
      <c r="A1149" s="43">
        <v>1148</v>
      </c>
      <c r="B1149" s="43">
        <v>80</v>
      </c>
      <c r="C1149" s="44">
        <v>4.9420878599654924E-2</v>
      </c>
      <c r="D1149" s="44">
        <v>0.02</v>
      </c>
      <c r="E1149" s="44" t="s">
        <v>1667</v>
      </c>
      <c r="F1149" s="44" t="s">
        <v>28</v>
      </c>
      <c r="G1149" s="44">
        <v>60</v>
      </c>
      <c r="H1149" s="44">
        <v>200</v>
      </c>
    </row>
    <row r="1150" spans="1:8" ht="12.75" customHeight="1" x14ac:dyDescent="0.25">
      <c r="A1150" s="43">
        <v>1149</v>
      </c>
      <c r="B1150" s="43">
        <v>81</v>
      </c>
      <c r="C1150" s="44">
        <v>0.5189192816366589</v>
      </c>
      <c r="D1150" s="44">
        <v>0.21</v>
      </c>
      <c r="E1150" s="44" t="s">
        <v>1667</v>
      </c>
      <c r="F1150" s="44" t="s">
        <v>28</v>
      </c>
      <c r="G1150" s="44">
        <v>240</v>
      </c>
      <c r="H1150" s="44">
        <v>2100</v>
      </c>
    </row>
    <row r="1151" spans="1:8" ht="12.75" customHeight="1" x14ac:dyDescent="0.25">
      <c r="A1151" s="43">
        <v>1150</v>
      </c>
      <c r="B1151" s="43">
        <v>82</v>
      </c>
      <c r="C1151" s="44">
        <v>4.9420878617221033E-2</v>
      </c>
      <c r="D1151" s="44">
        <v>0.02</v>
      </c>
      <c r="E1151" s="44" t="s">
        <v>1667</v>
      </c>
      <c r="F1151" s="44" t="s">
        <v>28</v>
      </c>
      <c r="G1151" s="44">
        <v>60</v>
      </c>
      <c r="H1151" s="44">
        <v>200</v>
      </c>
    </row>
    <row r="1152" spans="1:8" ht="12.75" customHeight="1" x14ac:dyDescent="0.25">
      <c r="A1152" s="43">
        <v>1151</v>
      </c>
      <c r="B1152" s="43">
        <v>83</v>
      </c>
      <c r="C1152" s="44">
        <v>2.4710439307060569E-2</v>
      </c>
      <c r="D1152" s="44">
        <v>0.01</v>
      </c>
      <c r="E1152" s="44" t="s">
        <v>1667</v>
      </c>
      <c r="F1152" s="44" t="s">
        <v>28</v>
      </c>
      <c r="G1152" s="44">
        <v>40</v>
      </c>
      <c r="H1152" s="44">
        <v>100</v>
      </c>
    </row>
    <row r="1153" spans="1:8" ht="12.75" customHeight="1" x14ac:dyDescent="0.25">
      <c r="A1153" s="43">
        <v>1152</v>
      </c>
      <c r="B1153" s="43">
        <v>84</v>
      </c>
      <c r="C1153" s="44">
        <v>2.4710439306322496E-2</v>
      </c>
      <c r="D1153" s="44">
        <v>0.01</v>
      </c>
      <c r="E1153" s="44" t="s">
        <v>1667</v>
      </c>
      <c r="F1153" s="44" t="s">
        <v>28</v>
      </c>
      <c r="G1153" s="44">
        <v>40</v>
      </c>
      <c r="H1153" s="44">
        <v>100</v>
      </c>
    </row>
    <row r="1154" spans="1:8" ht="12.75" customHeight="1" x14ac:dyDescent="0.25">
      <c r="A1154" s="43">
        <v>1153</v>
      </c>
      <c r="B1154" s="43">
        <v>86</v>
      </c>
      <c r="C1154" s="44">
        <v>0.17297310485512382</v>
      </c>
      <c r="D1154" s="44">
        <v>7.0000000000000007E-2</v>
      </c>
      <c r="E1154" s="44" t="s">
        <v>1667</v>
      </c>
      <c r="F1154" s="44" t="s">
        <v>28</v>
      </c>
      <c r="G1154" s="44">
        <v>160</v>
      </c>
      <c r="H1154" s="44">
        <v>700</v>
      </c>
    </row>
    <row r="1155" spans="1:8" ht="12.75" customHeight="1" x14ac:dyDescent="0.25">
      <c r="A1155" s="43">
        <v>1154</v>
      </c>
      <c r="B1155" s="43">
        <v>87</v>
      </c>
      <c r="C1155" s="44">
        <v>1.3809215459151267</v>
      </c>
      <c r="D1155" s="44">
        <v>1.1599999999999999</v>
      </c>
      <c r="E1155" s="44" t="s">
        <v>1666</v>
      </c>
      <c r="F1155" s="44" t="s">
        <v>42</v>
      </c>
      <c r="G1155" s="44">
        <v>600.0861507723223</v>
      </c>
      <c r="H1155" s="44">
        <v>5588.4319671584963</v>
      </c>
    </row>
    <row r="1156" spans="1:8" ht="12.75" customHeight="1" x14ac:dyDescent="0.25">
      <c r="A1156" s="43">
        <v>1155</v>
      </c>
      <c r="B1156" s="43">
        <v>88</v>
      </c>
      <c r="C1156" s="44">
        <v>1.9717621721948217</v>
      </c>
      <c r="D1156" s="44">
        <v>1.45</v>
      </c>
      <c r="E1156" s="44" t="s">
        <v>1666</v>
      </c>
      <c r="F1156" s="44" t="s">
        <v>42</v>
      </c>
      <c r="G1156" s="44">
        <v>587.76827173592665</v>
      </c>
      <c r="H1156" s="44">
        <v>7979.4568873985436</v>
      </c>
    </row>
    <row r="1157" spans="1:8" ht="12.75" customHeight="1" x14ac:dyDescent="0.25">
      <c r="A1157" s="43">
        <v>1156</v>
      </c>
      <c r="B1157" s="43">
        <v>89</v>
      </c>
      <c r="C1157" s="44">
        <v>0.39536726354538904</v>
      </c>
      <c r="D1157" s="44">
        <v>0.16</v>
      </c>
      <c r="E1157" s="44" t="s">
        <v>1667</v>
      </c>
      <c r="F1157" s="44" t="s">
        <v>28</v>
      </c>
      <c r="G1157" s="44">
        <v>220</v>
      </c>
      <c r="H1157" s="44">
        <v>1600</v>
      </c>
    </row>
    <row r="1158" spans="1:8" ht="12.75" customHeight="1" x14ac:dyDescent="0.25">
      <c r="A1158" s="43">
        <v>1157</v>
      </c>
      <c r="B1158" s="43">
        <v>90</v>
      </c>
      <c r="C1158" s="44">
        <v>0.22833400395626194</v>
      </c>
      <c r="D1158" s="44">
        <v>0.25</v>
      </c>
      <c r="E1158" s="44" t="s">
        <v>1666</v>
      </c>
      <c r="F1158" s="44" t="s">
        <v>42</v>
      </c>
      <c r="G1158" s="44">
        <v>175.79485393874921</v>
      </c>
      <c r="H1158" s="44">
        <v>924.03999999165535</v>
      </c>
    </row>
    <row r="1159" spans="1:8" ht="12.75" customHeight="1" x14ac:dyDescent="0.25">
      <c r="A1159" s="43">
        <v>1158</v>
      </c>
      <c r="B1159" s="43">
        <v>92</v>
      </c>
      <c r="C1159" s="44">
        <v>9.8841694881382655E-2</v>
      </c>
      <c r="D1159" s="44">
        <v>0.04</v>
      </c>
      <c r="E1159" s="44" t="s">
        <v>1665</v>
      </c>
      <c r="F1159" s="44" t="s">
        <v>48</v>
      </c>
      <c r="G1159" s="44">
        <v>100</v>
      </c>
      <c r="H1159" s="44">
        <v>400</v>
      </c>
    </row>
    <row r="1160" spans="1:8" ht="12.75" customHeight="1" x14ac:dyDescent="0.25">
      <c r="A1160" s="43">
        <v>1159</v>
      </c>
      <c r="B1160" s="43">
        <v>93</v>
      </c>
      <c r="C1160" s="44">
        <v>4.9420878597145473E-2</v>
      </c>
      <c r="D1160" s="44">
        <v>0.02</v>
      </c>
      <c r="E1160" s="44" t="s">
        <v>1665</v>
      </c>
      <c r="F1160" s="44" t="s">
        <v>48</v>
      </c>
      <c r="G1160" s="44">
        <v>60</v>
      </c>
      <c r="H1160" s="44">
        <v>200</v>
      </c>
    </row>
    <row r="1161" spans="1:8" ht="12.75" customHeight="1" x14ac:dyDescent="0.25">
      <c r="A1161" s="43">
        <v>1160</v>
      </c>
      <c r="B1161" s="43">
        <v>94</v>
      </c>
      <c r="C1161" s="44">
        <v>4.3564793885235834E-2</v>
      </c>
      <c r="D1161" s="44">
        <v>0.02</v>
      </c>
      <c r="E1161" s="44" t="s">
        <v>1665</v>
      </c>
      <c r="F1161" s="44" t="s">
        <v>48</v>
      </c>
      <c r="G1161" s="44">
        <v>56.025984693825286</v>
      </c>
      <c r="H1161" s="44">
        <v>176.30117362719915</v>
      </c>
    </row>
    <row r="1162" spans="1:8" ht="12.75" customHeight="1" x14ac:dyDescent="0.25">
      <c r="A1162" s="43">
        <v>1161</v>
      </c>
      <c r="B1162" s="43">
        <v>95</v>
      </c>
      <c r="C1162" s="44">
        <v>7.4131317914760478E-2</v>
      </c>
      <c r="D1162" s="44">
        <v>0.03</v>
      </c>
      <c r="E1162" s="44" t="s">
        <v>1667</v>
      </c>
      <c r="F1162" s="44" t="s">
        <v>28</v>
      </c>
      <c r="G1162" s="44">
        <v>80</v>
      </c>
      <c r="H1162" s="44">
        <v>300</v>
      </c>
    </row>
    <row r="1163" spans="1:8" ht="12.75" customHeight="1" x14ac:dyDescent="0.25">
      <c r="A1163" s="43">
        <v>1162</v>
      </c>
      <c r="B1163" s="43">
        <v>98</v>
      </c>
      <c r="C1163" s="44">
        <v>2.4710439299901268E-2</v>
      </c>
      <c r="D1163" s="44">
        <v>0.01</v>
      </c>
      <c r="E1163" s="44" t="s">
        <v>1667</v>
      </c>
      <c r="F1163" s="44" t="s">
        <v>28</v>
      </c>
      <c r="G1163" s="44">
        <v>40</v>
      </c>
      <c r="H1163" s="44">
        <v>100</v>
      </c>
    </row>
    <row r="1164" spans="1:8" ht="12.75" customHeight="1" x14ac:dyDescent="0.25">
      <c r="A1164" s="43">
        <v>1163</v>
      </c>
      <c r="B1164" s="43">
        <v>99</v>
      </c>
      <c r="C1164" s="44">
        <v>0.9914689333754737</v>
      </c>
      <c r="D1164" s="44">
        <v>0.84</v>
      </c>
      <c r="E1164" s="44" t="s">
        <v>1665</v>
      </c>
      <c r="F1164" s="44" t="s">
        <v>48</v>
      </c>
      <c r="G1164" s="44">
        <v>470.80171328222815</v>
      </c>
      <c r="H1164" s="44">
        <v>4012.3500334071077</v>
      </c>
    </row>
    <row r="1165" spans="1:8" ht="12.75" customHeight="1" x14ac:dyDescent="0.25">
      <c r="A1165" s="43">
        <v>1164</v>
      </c>
      <c r="B1165" s="43">
        <v>103</v>
      </c>
      <c r="C1165" s="44">
        <v>0.27713061170230585</v>
      </c>
      <c r="D1165" s="44">
        <v>0.12</v>
      </c>
      <c r="E1165" s="44" t="s">
        <v>1665</v>
      </c>
      <c r="F1165" s="44" t="s">
        <v>48</v>
      </c>
      <c r="G1165" s="44">
        <v>210.57930605720347</v>
      </c>
      <c r="H1165" s="44">
        <v>1121.5118919058355</v>
      </c>
    </row>
    <row r="1166" spans="1:8" ht="12.75" customHeight="1" x14ac:dyDescent="0.25">
      <c r="A1166" s="43">
        <v>1165</v>
      </c>
      <c r="B1166" s="43">
        <v>105</v>
      </c>
      <c r="C1166" s="44">
        <v>0.24710433071754626</v>
      </c>
      <c r="D1166" s="44">
        <v>0.1</v>
      </c>
      <c r="E1166" s="44" t="s">
        <v>1666</v>
      </c>
      <c r="F1166" s="44" t="s">
        <v>42</v>
      </c>
      <c r="G1166" s="44">
        <v>160</v>
      </c>
      <c r="H1166" s="44">
        <v>1000</v>
      </c>
    </row>
    <row r="1167" spans="1:8" ht="12.75" customHeight="1" x14ac:dyDescent="0.25">
      <c r="A1167" s="43">
        <v>1166</v>
      </c>
      <c r="B1167" s="43">
        <v>107</v>
      </c>
      <c r="C1167" s="44">
        <v>2.2328363675826197</v>
      </c>
      <c r="D1167" s="44">
        <v>9.93</v>
      </c>
      <c r="E1167" s="44" t="s">
        <v>1666</v>
      </c>
      <c r="F1167" s="44" t="s">
        <v>42</v>
      </c>
      <c r="G1167" s="44">
        <v>1172.8358171685966</v>
      </c>
      <c r="H1167" s="44">
        <v>9036.0234783411433</v>
      </c>
    </row>
    <row r="1168" spans="1:8" ht="12.75" customHeight="1" x14ac:dyDescent="0.25">
      <c r="A1168" s="43">
        <v>1167</v>
      </c>
      <c r="B1168" s="43">
        <v>108</v>
      </c>
      <c r="C1168" s="44">
        <v>2.4710439311341384E-2</v>
      </c>
      <c r="D1168" s="44">
        <v>0.01</v>
      </c>
      <c r="E1168" s="44" t="s">
        <v>1667</v>
      </c>
      <c r="F1168" s="44" t="s">
        <v>28</v>
      </c>
      <c r="G1168" s="44">
        <v>40</v>
      </c>
      <c r="H1168" s="44">
        <v>100</v>
      </c>
    </row>
    <row r="1169" spans="1:8" ht="12.75" customHeight="1" x14ac:dyDescent="0.25">
      <c r="A1169" s="43">
        <v>1168</v>
      </c>
      <c r="B1169" s="43">
        <v>118</v>
      </c>
      <c r="C1169" s="44">
        <v>7.4131334438051824E-2</v>
      </c>
      <c r="D1169" s="44">
        <v>0.03</v>
      </c>
      <c r="E1169" s="44" t="s">
        <v>1667</v>
      </c>
      <c r="F1169" s="44" t="s">
        <v>28</v>
      </c>
      <c r="G1169" s="44">
        <v>80</v>
      </c>
      <c r="H1169" s="44">
        <v>300</v>
      </c>
    </row>
    <row r="1170" spans="1:8" ht="12.75" customHeight="1" x14ac:dyDescent="0.25">
      <c r="A1170" s="43">
        <v>1169</v>
      </c>
      <c r="B1170" s="43">
        <v>124</v>
      </c>
      <c r="C1170" s="44">
        <v>7.4131317909667774E-2</v>
      </c>
      <c r="D1170" s="44">
        <v>0.03</v>
      </c>
      <c r="E1170" s="44" t="s">
        <v>1665</v>
      </c>
      <c r="F1170" s="44" t="s">
        <v>48</v>
      </c>
      <c r="G1170" s="44">
        <v>80</v>
      </c>
      <c r="H1170" s="44">
        <v>300</v>
      </c>
    </row>
    <row r="1171" spans="1:8" ht="12.75" customHeight="1" x14ac:dyDescent="0.25">
      <c r="A1171" s="43">
        <v>1170</v>
      </c>
      <c r="B1171" s="43">
        <v>128</v>
      </c>
      <c r="C1171" s="44">
        <v>4.9420878616409161E-2</v>
      </c>
      <c r="D1171" s="44">
        <v>0.02</v>
      </c>
      <c r="E1171" s="44" t="s">
        <v>1666</v>
      </c>
      <c r="F1171" s="44" t="s">
        <v>42</v>
      </c>
      <c r="G1171" s="44">
        <v>60</v>
      </c>
      <c r="H1171" s="44">
        <v>200</v>
      </c>
    </row>
    <row r="1172" spans="1:8" ht="12.75" customHeight="1" x14ac:dyDescent="0.25">
      <c r="A1172" s="43">
        <v>1171</v>
      </c>
      <c r="B1172" s="43">
        <v>131</v>
      </c>
      <c r="C1172" s="44">
        <v>0.46949853697891275</v>
      </c>
      <c r="D1172" s="44">
        <v>0.19</v>
      </c>
      <c r="E1172" s="44" t="s">
        <v>1667</v>
      </c>
      <c r="F1172" s="44" t="s">
        <v>28</v>
      </c>
      <c r="G1172" s="44">
        <v>240</v>
      </c>
      <c r="H1172" s="44">
        <v>1900</v>
      </c>
    </row>
    <row r="1173" spans="1:8" ht="12.75" customHeight="1" x14ac:dyDescent="0.25">
      <c r="A1173" s="43">
        <v>1172</v>
      </c>
      <c r="B1173" s="43">
        <v>133</v>
      </c>
      <c r="C1173" s="44">
        <v>0.56834010775873134</v>
      </c>
      <c r="D1173" s="44">
        <v>0.23</v>
      </c>
      <c r="E1173" s="44" t="s">
        <v>1667</v>
      </c>
      <c r="F1173" s="44" t="s">
        <v>28</v>
      </c>
      <c r="G1173" s="44">
        <v>240</v>
      </c>
      <c r="H1173" s="44">
        <v>2300</v>
      </c>
    </row>
    <row r="1174" spans="1:8" ht="12.75" customHeight="1" x14ac:dyDescent="0.25">
      <c r="A1174" s="43">
        <v>1173</v>
      </c>
      <c r="B1174" s="43">
        <v>134</v>
      </c>
      <c r="C1174" s="44">
        <v>2.2980715573906125</v>
      </c>
      <c r="D1174" s="44">
        <v>0.93</v>
      </c>
      <c r="E1174" s="44" t="s">
        <v>1667</v>
      </c>
      <c r="F1174" s="44" t="s">
        <v>28</v>
      </c>
      <c r="G1174" s="44">
        <v>700</v>
      </c>
      <c r="H1174" s="44">
        <v>9300</v>
      </c>
    </row>
    <row r="1175" spans="1:8" ht="12.75" customHeight="1" x14ac:dyDescent="0.25">
      <c r="A1175" s="43">
        <v>1174</v>
      </c>
      <c r="B1175" s="43">
        <v>135</v>
      </c>
      <c r="C1175" s="44">
        <v>2.4710439302927361E-2</v>
      </c>
      <c r="D1175" s="44">
        <v>0.01</v>
      </c>
      <c r="E1175" s="44" t="s">
        <v>1667</v>
      </c>
      <c r="F1175" s="44" t="s">
        <v>28</v>
      </c>
      <c r="G1175" s="44">
        <v>40</v>
      </c>
      <c r="H1175" s="44">
        <v>100</v>
      </c>
    </row>
    <row r="1176" spans="1:8" ht="12.75" customHeight="1" x14ac:dyDescent="0.25">
      <c r="A1176" s="43">
        <v>1175</v>
      </c>
      <c r="B1176" s="43">
        <v>137</v>
      </c>
      <c r="C1176" s="44">
        <v>9.8347510054202107</v>
      </c>
      <c r="D1176" s="44">
        <v>3.98</v>
      </c>
      <c r="E1176" s="44" t="s">
        <v>1666</v>
      </c>
      <c r="F1176" s="44" t="s">
        <v>42</v>
      </c>
      <c r="G1176" s="44">
        <v>2300</v>
      </c>
      <c r="H1176" s="44">
        <v>39800</v>
      </c>
    </row>
    <row r="1177" spans="1:8" ht="12.75" customHeight="1" x14ac:dyDescent="0.25">
      <c r="A1177" s="43">
        <v>1176</v>
      </c>
      <c r="B1177" s="43">
        <v>139</v>
      </c>
      <c r="C1177" s="44">
        <v>4.942087860201675E-2</v>
      </c>
      <c r="D1177" s="44">
        <v>0.02</v>
      </c>
      <c r="E1177" s="44" t="s">
        <v>1665</v>
      </c>
      <c r="F1177" s="44" t="s">
        <v>48</v>
      </c>
      <c r="G1177" s="44">
        <v>60</v>
      </c>
      <c r="H1177" s="44">
        <v>200</v>
      </c>
    </row>
    <row r="1178" spans="1:8" ht="12.75" customHeight="1" x14ac:dyDescent="0.25">
      <c r="A1178" s="43">
        <v>1177</v>
      </c>
      <c r="B1178" s="43">
        <v>140</v>
      </c>
      <c r="C1178" s="44">
        <v>0.9637076003358287</v>
      </c>
      <c r="D1178" s="44">
        <v>0.39</v>
      </c>
      <c r="E1178" s="44" t="s">
        <v>1667</v>
      </c>
      <c r="F1178" s="44" t="s">
        <v>28</v>
      </c>
      <c r="G1178" s="44">
        <v>460</v>
      </c>
      <c r="H1178" s="44">
        <v>3900</v>
      </c>
    </row>
    <row r="1179" spans="1:8" ht="12.75" customHeight="1" x14ac:dyDescent="0.25">
      <c r="A1179" s="43">
        <v>1178</v>
      </c>
      <c r="B1179" s="43">
        <v>141</v>
      </c>
      <c r="C1179" s="44">
        <v>0.56834009109660855</v>
      </c>
      <c r="D1179" s="44">
        <v>0.23</v>
      </c>
      <c r="E1179" s="44" t="s">
        <v>1666</v>
      </c>
      <c r="F1179" s="44" t="s">
        <v>42</v>
      </c>
      <c r="G1179" s="44">
        <v>240</v>
      </c>
      <c r="H1179" s="44">
        <v>2300</v>
      </c>
    </row>
    <row r="1180" spans="1:8" ht="12.75" customHeight="1" x14ac:dyDescent="0.25">
      <c r="A1180" s="43">
        <v>1179</v>
      </c>
      <c r="B1180" s="43">
        <v>145</v>
      </c>
      <c r="C1180" s="44">
        <v>7.4131303246244021E-2</v>
      </c>
      <c r="D1180" s="44">
        <v>0.03</v>
      </c>
      <c r="E1180" s="44" t="s">
        <v>1667</v>
      </c>
      <c r="F1180" s="44" t="s">
        <v>28</v>
      </c>
      <c r="G1180" s="44">
        <v>80</v>
      </c>
      <c r="H1180" s="44">
        <v>300</v>
      </c>
    </row>
    <row r="1181" spans="1:8" ht="12.75" customHeight="1" x14ac:dyDescent="0.25">
      <c r="A1181" s="43">
        <v>1180</v>
      </c>
      <c r="B1181" s="43">
        <v>148</v>
      </c>
      <c r="C1181" s="44">
        <v>0.44478795160460155</v>
      </c>
      <c r="D1181" s="44">
        <v>0.18</v>
      </c>
      <c r="E1181" s="44" t="s">
        <v>1665</v>
      </c>
      <c r="F1181" s="44" t="s">
        <v>48</v>
      </c>
      <c r="G1181" s="44">
        <v>200</v>
      </c>
      <c r="H1181" s="44">
        <v>1800</v>
      </c>
    </row>
    <row r="1182" spans="1:8" ht="12.75" customHeight="1" x14ac:dyDescent="0.25">
      <c r="A1182" s="43">
        <v>1181</v>
      </c>
      <c r="B1182" s="43">
        <v>149</v>
      </c>
      <c r="C1182" s="44">
        <v>0.12355218368871709</v>
      </c>
      <c r="D1182" s="44">
        <v>0.05</v>
      </c>
      <c r="E1182" s="44" t="s">
        <v>1667</v>
      </c>
      <c r="F1182" s="44" t="s">
        <v>28</v>
      </c>
      <c r="G1182" s="44">
        <v>100</v>
      </c>
      <c r="H1182" s="44">
        <v>500</v>
      </c>
    </row>
    <row r="1183" spans="1:8" ht="12.75" customHeight="1" x14ac:dyDescent="0.25">
      <c r="A1183" s="43">
        <v>1182</v>
      </c>
      <c r="B1183" s="43">
        <v>150</v>
      </c>
      <c r="C1183" s="44">
        <v>3.1382240923987701</v>
      </c>
      <c r="D1183" s="44">
        <v>1.27</v>
      </c>
      <c r="E1183" s="44" t="s">
        <v>1667</v>
      </c>
      <c r="F1183" s="44" t="s">
        <v>28</v>
      </c>
      <c r="G1183" s="44">
        <v>1160</v>
      </c>
      <c r="H1183" s="44">
        <v>12700</v>
      </c>
    </row>
    <row r="1184" spans="1:8" ht="12.75" customHeight="1" x14ac:dyDescent="0.25">
      <c r="A1184" s="43">
        <v>1183</v>
      </c>
      <c r="B1184" s="43">
        <v>152</v>
      </c>
      <c r="C1184" s="44">
        <v>2.4710439300344115E-2</v>
      </c>
      <c r="D1184" s="44">
        <v>0.01</v>
      </c>
      <c r="E1184" s="44" t="s">
        <v>1667</v>
      </c>
      <c r="F1184" s="44" t="s">
        <v>28</v>
      </c>
      <c r="G1184" s="44">
        <v>40</v>
      </c>
      <c r="H1184" s="44">
        <v>100</v>
      </c>
    </row>
    <row r="1185" spans="1:8" ht="12.75" customHeight="1" x14ac:dyDescent="0.25">
      <c r="A1185" s="43">
        <v>1184</v>
      </c>
      <c r="B1185" s="43">
        <v>153</v>
      </c>
      <c r="C1185" s="44">
        <v>2.4710439300122688E-2</v>
      </c>
      <c r="D1185" s="44">
        <v>0.01</v>
      </c>
      <c r="E1185" s="44" t="s">
        <v>1667</v>
      </c>
      <c r="F1185" s="44" t="s">
        <v>28</v>
      </c>
      <c r="G1185" s="44">
        <v>40</v>
      </c>
      <c r="H1185" s="44">
        <v>100</v>
      </c>
    </row>
    <row r="1186" spans="1:8" ht="12.75" customHeight="1" x14ac:dyDescent="0.25">
      <c r="A1186" s="43">
        <v>1185</v>
      </c>
      <c r="B1186" s="43">
        <v>157</v>
      </c>
      <c r="C1186" s="44">
        <v>9.8841757218056867E-2</v>
      </c>
      <c r="D1186" s="44">
        <v>0.04</v>
      </c>
      <c r="E1186" s="44" t="s">
        <v>1667</v>
      </c>
      <c r="F1186" s="44" t="s">
        <v>28</v>
      </c>
      <c r="G1186" s="44">
        <v>100</v>
      </c>
      <c r="H1186" s="44">
        <v>400</v>
      </c>
    </row>
    <row r="1187" spans="1:8" ht="12.75" customHeight="1" x14ac:dyDescent="0.25">
      <c r="A1187" s="43">
        <v>1186</v>
      </c>
      <c r="B1187" s="43">
        <v>158</v>
      </c>
      <c r="C1187" s="44">
        <v>0.22239397017782322</v>
      </c>
      <c r="D1187" s="44">
        <v>0.09</v>
      </c>
      <c r="E1187" s="44" t="s">
        <v>1665</v>
      </c>
      <c r="F1187" s="44" t="s">
        <v>48</v>
      </c>
      <c r="G1187" s="44">
        <v>160</v>
      </c>
      <c r="H1187" s="44">
        <v>900</v>
      </c>
    </row>
    <row r="1188" spans="1:8" ht="12.75" customHeight="1" x14ac:dyDescent="0.25">
      <c r="A1188" s="43">
        <v>1187</v>
      </c>
      <c r="B1188" s="43">
        <v>159</v>
      </c>
      <c r="C1188" s="44">
        <v>0.61776100415979684</v>
      </c>
      <c r="D1188" s="44">
        <v>0.25</v>
      </c>
      <c r="E1188" s="44" t="s">
        <v>1665</v>
      </c>
      <c r="F1188" s="44" t="s">
        <v>48</v>
      </c>
      <c r="G1188" s="44">
        <v>240</v>
      </c>
      <c r="H1188" s="44">
        <v>2500</v>
      </c>
    </row>
    <row r="1189" spans="1:8" ht="12.75" customHeight="1" x14ac:dyDescent="0.25">
      <c r="A1189" s="43">
        <v>1188</v>
      </c>
      <c r="B1189" s="43">
        <v>160</v>
      </c>
      <c r="C1189" s="44">
        <v>0.64247138697829664</v>
      </c>
      <c r="D1189" s="44">
        <v>0.26</v>
      </c>
      <c r="E1189" s="44" t="s">
        <v>1667</v>
      </c>
      <c r="F1189" s="44" t="s">
        <v>28</v>
      </c>
      <c r="G1189" s="44">
        <v>300</v>
      </c>
      <c r="H1189" s="44">
        <v>2600</v>
      </c>
    </row>
    <row r="1190" spans="1:8" ht="12.75" customHeight="1" x14ac:dyDescent="0.25">
      <c r="A1190" s="43">
        <v>1189</v>
      </c>
      <c r="B1190" s="43">
        <v>161</v>
      </c>
      <c r="C1190" s="44">
        <v>0.46949884534413366</v>
      </c>
      <c r="D1190" s="44">
        <v>0.19</v>
      </c>
      <c r="E1190" s="44" t="s">
        <v>1665</v>
      </c>
      <c r="F1190" s="44" t="s">
        <v>48</v>
      </c>
      <c r="G1190" s="44">
        <v>240</v>
      </c>
      <c r="H1190" s="44">
        <v>1900</v>
      </c>
    </row>
    <row r="1191" spans="1:8" ht="12.75" customHeight="1" x14ac:dyDescent="0.25">
      <c r="A1191" s="43">
        <v>1190</v>
      </c>
      <c r="B1191" s="43">
        <v>162</v>
      </c>
      <c r="C1191" s="44">
        <v>9.8841709603409336E-2</v>
      </c>
      <c r="D1191" s="44">
        <v>0.04</v>
      </c>
      <c r="E1191" s="44" t="s">
        <v>1665</v>
      </c>
      <c r="F1191" s="44" t="s">
        <v>48</v>
      </c>
      <c r="G1191" s="44">
        <v>100</v>
      </c>
      <c r="H1191" s="44">
        <v>400</v>
      </c>
    </row>
    <row r="1192" spans="1:8" ht="12.75" customHeight="1" x14ac:dyDescent="0.25">
      <c r="A1192" s="43">
        <v>1191</v>
      </c>
      <c r="B1192" s="43">
        <v>163</v>
      </c>
      <c r="C1192" s="44">
        <v>4.9420878620025713E-2</v>
      </c>
      <c r="D1192" s="44">
        <v>0.02</v>
      </c>
      <c r="E1192" s="44" t="s">
        <v>1667</v>
      </c>
      <c r="F1192" s="44" t="s">
        <v>28</v>
      </c>
      <c r="G1192" s="44">
        <v>60</v>
      </c>
      <c r="H1192" s="44">
        <v>200</v>
      </c>
    </row>
    <row r="1193" spans="1:8" ht="12.75" customHeight="1" x14ac:dyDescent="0.25">
      <c r="A1193" s="43">
        <v>1192</v>
      </c>
      <c r="B1193" s="43">
        <v>164</v>
      </c>
      <c r="C1193" s="44">
        <v>1.9521244017200712</v>
      </c>
      <c r="D1193" s="44">
        <v>0.79</v>
      </c>
      <c r="E1193" s="44" t="s">
        <v>1665</v>
      </c>
      <c r="F1193" s="44" t="s">
        <v>48</v>
      </c>
      <c r="G1193" s="44">
        <v>500</v>
      </c>
      <c r="H1193" s="44">
        <v>7900</v>
      </c>
    </row>
    <row r="1194" spans="1:8" ht="12.75" customHeight="1" x14ac:dyDescent="0.25">
      <c r="A1194" s="43">
        <v>1193</v>
      </c>
      <c r="B1194" s="43">
        <v>165</v>
      </c>
      <c r="C1194" s="44">
        <v>7.4131334380260802E-2</v>
      </c>
      <c r="D1194" s="44">
        <v>0.03</v>
      </c>
      <c r="E1194" s="44" t="s">
        <v>1665</v>
      </c>
      <c r="F1194" s="44" t="s">
        <v>48</v>
      </c>
      <c r="G1194" s="44">
        <v>80</v>
      </c>
      <c r="H1194" s="44">
        <v>300</v>
      </c>
    </row>
    <row r="1195" spans="1:8" ht="12.75" customHeight="1" x14ac:dyDescent="0.25">
      <c r="A1195" s="43">
        <v>1194</v>
      </c>
      <c r="B1195" s="43">
        <v>166</v>
      </c>
      <c r="C1195" s="44">
        <v>2.4710439305953458E-2</v>
      </c>
      <c r="D1195" s="44">
        <v>0.01</v>
      </c>
      <c r="E1195" s="44" t="s">
        <v>1665</v>
      </c>
      <c r="F1195" s="44" t="s">
        <v>48</v>
      </c>
      <c r="G1195" s="44">
        <v>40</v>
      </c>
      <c r="H1195" s="44">
        <v>100</v>
      </c>
    </row>
    <row r="1196" spans="1:8" ht="12.75" customHeight="1" x14ac:dyDescent="0.25">
      <c r="A1196" s="43">
        <v>1195</v>
      </c>
      <c r="B1196" s="43">
        <v>168</v>
      </c>
      <c r="C1196" s="44">
        <v>0.3953671232325166</v>
      </c>
      <c r="D1196" s="44">
        <v>0.16</v>
      </c>
      <c r="E1196" s="44" t="s">
        <v>1665</v>
      </c>
      <c r="F1196" s="44" t="s">
        <v>48</v>
      </c>
      <c r="G1196" s="44">
        <v>240</v>
      </c>
      <c r="H1196" s="44">
        <v>1600</v>
      </c>
    </row>
    <row r="1197" spans="1:8" ht="12.75" customHeight="1" x14ac:dyDescent="0.25">
      <c r="A1197" s="43">
        <v>1196</v>
      </c>
      <c r="B1197" s="43">
        <v>172</v>
      </c>
      <c r="C1197" s="44">
        <v>0.42007788974925203</v>
      </c>
      <c r="D1197" s="44">
        <v>0.17</v>
      </c>
      <c r="E1197" s="44" t="s">
        <v>1667</v>
      </c>
      <c r="F1197" s="44" t="s">
        <v>28</v>
      </c>
      <c r="G1197" s="44">
        <v>220</v>
      </c>
      <c r="H1197" s="44">
        <v>1700</v>
      </c>
    </row>
    <row r="1198" spans="1:8" ht="12.75" customHeight="1" x14ac:dyDescent="0.25">
      <c r="A1198" s="43">
        <v>1197</v>
      </c>
      <c r="B1198" s="43">
        <v>174</v>
      </c>
      <c r="C1198" s="44">
        <v>5.1644880114701408</v>
      </c>
      <c r="D1198" s="44">
        <v>2.09</v>
      </c>
      <c r="E1198" s="44" t="s">
        <v>1667</v>
      </c>
      <c r="F1198" s="44" t="s">
        <v>28</v>
      </c>
      <c r="G1198" s="44">
        <v>1040</v>
      </c>
      <c r="H1198" s="44">
        <v>20900</v>
      </c>
    </row>
    <row r="1199" spans="1:8" ht="12.75" customHeight="1" x14ac:dyDescent="0.25">
      <c r="A1199" s="43">
        <v>1198</v>
      </c>
      <c r="B1199" s="43">
        <v>176</v>
      </c>
      <c r="C1199" s="44">
        <v>4.9420878606149951E-2</v>
      </c>
      <c r="D1199" s="44">
        <v>0.02</v>
      </c>
      <c r="E1199" s="44" t="s">
        <v>1665</v>
      </c>
      <c r="F1199" s="44" t="s">
        <v>48</v>
      </c>
      <c r="G1199" s="44">
        <v>60</v>
      </c>
      <c r="H1199" s="44">
        <v>200</v>
      </c>
    </row>
    <row r="1200" spans="1:8" ht="12.75" customHeight="1" x14ac:dyDescent="0.25">
      <c r="A1200" s="43">
        <v>1199</v>
      </c>
      <c r="B1200" s="43">
        <v>181</v>
      </c>
      <c r="C1200" s="44">
        <v>4.942087860482143E-2</v>
      </c>
      <c r="D1200" s="44">
        <v>0.02</v>
      </c>
      <c r="E1200" s="44" t="s">
        <v>1665</v>
      </c>
      <c r="F1200" s="44" t="s">
        <v>48</v>
      </c>
      <c r="G1200" s="44">
        <v>60</v>
      </c>
      <c r="H1200" s="44">
        <v>200</v>
      </c>
    </row>
    <row r="1201" spans="1:8" ht="12.75" customHeight="1" x14ac:dyDescent="0.25">
      <c r="A1201" s="43">
        <v>1200</v>
      </c>
      <c r="B1201" s="43">
        <v>182</v>
      </c>
      <c r="C1201" s="44">
        <v>0.86486535130564468</v>
      </c>
      <c r="D1201" s="44">
        <v>0.35</v>
      </c>
      <c r="E1201" s="44" t="s">
        <v>1665</v>
      </c>
      <c r="F1201" s="44" t="s">
        <v>48</v>
      </c>
      <c r="G1201" s="44">
        <v>360</v>
      </c>
      <c r="H1201" s="44">
        <v>3500</v>
      </c>
    </row>
    <row r="1202" spans="1:8" ht="12.75" customHeight="1" x14ac:dyDescent="0.25">
      <c r="A1202" s="43">
        <v>1201</v>
      </c>
      <c r="B1202" s="43">
        <v>183</v>
      </c>
      <c r="C1202" s="44">
        <v>0.27181483235139087</v>
      </c>
      <c r="D1202" s="44">
        <v>0.11</v>
      </c>
      <c r="E1202" s="44" t="s">
        <v>1665</v>
      </c>
      <c r="F1202" s="44" t="s">
        <v>48</v>
      </c>
      <c r="G1202" s="44">
        <v>200</v>
      </c>
      <c r="H1202" s="44">
        <v>1100</v>
      </c>
    </row>
    <row r="1203" spans="1:8" ht="12.75" customHeight="1" x14ac:dyDescent="0.25">
      <c r="A1203" s="43">
        <v>1202</v>
      </c>
      <c r="B1203" s="43">
        <v>184</v>
      </c>
      <c r="C1203" s="44">
        <v>0.12355224235429506</v>
      </c>
      <c r="D1203" s="44">
        <v>0.05</v>
      </c>
      <c r="E1203" s="44" t="s">
        <v>1667</v>
      </c>
      <c r="F1203" s="44" t="s">
        <v>28</v>
      </c>
      <c r="G1203" s="44">
        <v>100</v>
      </c>
      <c r="H1203" s="44">
        <v>500</v>
      </c>
    </row>
    <row r="1204" spans="1:8" ht="12.75" customHeight="1" x14ac:dyDescent="0.25">
      <c r="A1204" s="43">
        <v>1203</v>
      </c>
      <c r="B1204" s="43">
        <v>185</v>
      </c>
      <c r="C1204" s="44">
        <v>1.0131262519816591</v>
      </c>
      <c r="D1204" s="44">
        <v>0.41</v>
      </c>
      <c r="E1204" s="44" t="s">
        <v>1667</v>
      </c>
      <c r="F1204" s="44" t="s">
        <v>28</v>
      </c>
      <c r="G1204" s="44">
        <v>440</v>
      </c>
      <c r="H1204" s="44">
        <v>4100</v>
      </c>
    </row>
    <row r="1205" spans="1:8" ht="12.75" customHeight="1" x14ac:dyDescent="0.25">
      <c r="A1205" s="43">
        <v>1204</v>
      </c>
      <c r="B1205" s="43">
        <v>186</v>
      </c>
      <c r="C1205" s="44">
        <v>9.8841803035941977E-2</v>
      </c>
      <c r="D1205" s="44">
        <v>0.04</v>
      </c>
      <c r="E1205" s="44" t="s">
        <v>1667</v>
      </c>
      <c r="F1205" s="44" t="s">
        <v>28</v>
      </c>
      <c r="G1205" s="44">
        <v>100</v>
      </c>
      <c r="H1205" s="44">
        <v>400</v>
      </c>
    </row>
    <row r="1206" spans="1:8" ht="12.75" customHeight="1" x14ac:dyDescent="0.25">
      <c r="A1206" s="43">
        <v>1205</v>
      </c>
      <c r="B1206" s="43">
        <v>187</v>
      </c>
      <c r="C1206" s="44">
        <v>1.0175365365087186</v>
      </c>
      <c r="D1206" s="44">
        <v>0.5</v>
      </c>
      <c r="E1206" s="44" t="s">
        <v>1667</v>
      </c>
      <c r="F1206" s="44" t="s">
        <v>28</v>
      </c>
      <c r="G1206" s="44">
        <v>314.7358931556775</v>
      </c>
      <c r="H1206" s="44">
        <v>4117.8399060317224</v>
      </c>
    </row>
    <row r="1207" spans="1:8" ht="12.75" customHeight="1" x14ac:dyDescent="0.25">
      <c r="A1207" s="43">
        <v>1206</v>
      </c>
      <c r="B1207" s="43">
        <v>188</v>
      </c>
      <c r="C1207" s="44">
        <v>2.4710439304772545E-2</v>
      </c>
      <c r="D1207" s="44">
        <v>0.01</v>
      </c>
      <c r="E1207" s="44" t="s">
        <v>1667</v>
      </c>
      <c r="F1207" s="44" t="s">
        <v>28</v>
      </c>
      <c r="G1207" s="44">
        <v>40</v>
      </c>
      <c r="H1207" s="44">
        <v>100</v>
      </c>
    </row>
    <row r="1208" spans="1:8" ht="12.75" customHeight="1" x14ac:dyDescent="0.25">
      <c r="A1208" s="43">
        <v>1207</v>
      </c>
      <c r="B1208" s="43">
        <v>189</v>
      </c>
      <c r="C1208" s="44">
        <v>4.9420878621723272E-2</v>
      </c>
      <c r="D1208" s="44">
        <v>0.02</v>
      </c>
      <c r="E1208" s="44" t="s">
        <v>1665</v>
      </c>
      <c r="F1208" s="44" t="s">
        <v>48</v>
      </c>
      <c r="G1208" s="44">
        <v>60</v>
      </c>
      <c r="H1208" s="44">
        <v>200</v>
      </c>
    </row>
    <row r="1209" spans="1:8" ht="12.75" customHeight="1" x14ac:dyDescent="0.25">
      <c r="A1209" s="43">
        <v>1208</v>
      </c>
      <c r="B1209" s="43">
        <v>190</v>
      </c>
      <c r="C1209" s="44">
        <v>2.4710439308979554E-2</v>
      </c>
      <c r="D1209" s="44">
        <v>0.01</v>
      </c>
      <c r="E1209" s="44" t="s">
        <v>1667</v>
      </c>
      <c r="F1209" s="44" t="s">
        <v>28</v>
      </c>
      <c r="G1209" s="44">
        <v>40</v>
      </c>
      <c r="H1209" s="44">
        <v>100</v>
      </c>
    </row>
    <row r="1210" spans="1:8" ht="12.75" customHeight="1" x14ac:dyDescent="0.25">
      <c r="A1210" s="43">
        <v>1209</v>
      </c>
      <c r="B1210" s="43">
        <v>191</v>
      </c>
      <c r="C1210" s="44">
        <v>2.8416735637923107</v>
      </c>
      <c r="D1210" s="44">
        <v>1.1499999999999999</v>
      </c>
      <c r="E1210" s="44" t="s">
        <v>1667</v>
      </c>
      <c r="F1210" s="44" t="s">
        <v>28</v>
      </c>
      <c r="G1210" s="44">
        <v>840</v>
      </c>
      <c r="H1210" s="44">
        <v>11500</v>
      </c>
    </row>
    <row r="1211" spans="1:8" ht="12.75" customHeight="1" x14ac:dyDescent="0.25">
      <c r="A1211" s="43">
        <v>1210</v>
      </c>
      <c r="B1211" s="43">
        <v>192</v>
      </c>
      <c r="C1211" s="44">
        <v>0.61776089376053922</v>
      </c>
      <c r="D1211" s="44">
        <v>0.25</v>
      </c>
      <c r="E1211" s="44" t="s">
        <v>1667</v>
      </c>
      <c r="F1211" s="44" t="s">
        <v>28</v>
      </c>
      <c r="G1211" s="44">
        <v>260</v>
      </c>
      <c r="H1211" s="44">
        <v>2500</v>
      </c>
    </row>
    <row r="1212" spans="1:8" ht="12.75" customHeight="1" x14ac:dyDescent="0.25">
      <c r="A1212" s="43">
        <v>1211</v>
      </c>
      <c r="B1212" s="43">
        <v>196</v>
      </c>
      <c r="C1212" s="44">
        <v>4.9420878604969035E-2</v>
      </c>
      <c r="D1212" s="44">
        <v>0.02</v>
      </c>
      <c r="E1212" s="44" t="s">
        <v>1667</v>
      </c>
      <c r="F1212" s="44" t="s">
        <v>28</v>
      </c>
      <c r="G1212" s="44">
        <v>60</v>
      </c>
      <c r="H1212" s="44">
        <v>200</v>
      </c>
    </row>
    <row r="1213" spans="1:8" ht="12.75" customHeight="1" x14ac:dyDescent="0.25">
      <c r="A1213" s="43">
        <v>1212</v>
      </c>
      <c r="B1213" s="43">
        <v>197</v>
      </c>
      <c r="C1213" s="44">
        <v>0.88957587172135466</v>
      </c>
      <c r="D1213" s="44">
        <v>0.36</v>
      </c>
      <c r="E1213" s="44" t="s">
        <v>1667</v>
      </c>
      <c r="F1213" s="44" t="s">
        <v>28</v>
      </c>
      <c r="G1213" s="44">
        <v>360</v>
      </c>
      <c r="H1213" s="44">
        <v>3600</v>
      </c>
    </row>
    <row r="1214" spans="1:8" ht="12.75" customHeight="1" x14ac:dyDescent="0.25">
      <c r="A1214" s="43">
        <v>1213</v>
      </c>
      <c r="B1214" s="43">
        <v>198</v>
      </c>
      <c r="C1214" s="44">
        <v>1.877993405387556</v>
      </c>
      <c r="D1214" s="44">
        <v>0.76</v>
      </c>
      <c r="E1214" s="44" t="s">
        <v>1665</v>
      </c>
      <c r="F1214" s="44" t="s">
        <v>48</v>
      </c>
      <c r="G1214" s="44">
        <v>560</v>
      </c>
      <c r="H1214" s="44">
        <v>7600</v>
      </c>
    </row>
    <row r="1215" spans="1:8" ht="12.75" customHeight="1" x14ac:dyDescent="0.25">
      <c r="A1215" s="43">
        <v>1214</v>
      </c>
      <c r="B1215" s="43">
        <v>199</v>
      </c>
      <c r="C1215" s="44">
        <v>0.14826263584243721</v>
      </c>
      <c r="D1215" s="44">
        <v>0.06</v>
      </c>
      <c r="E1215" s="44" t="s">
        <v>1667</v>
      </c>
      <c r="F1215" s="44" t="s">
        <v>28</v>
      </c>
      <c r="G1215" s="44">
        <v>120</v>
      </c>
      <c r="H1215" s="44">
        <v>600</v>
      </c>
    </row>
    <row r="1216" spans="1:8" ht="12.75" customHeight="1" x14ac:dyDescent="0.25">
      <c r="A1216" s="43">
        <v>1215</v>
      </c>
      <c r="B1216" s="43">
        <v>200</v>
      </c>
      <c r="C1216" s="44">
        <v>4.9420878608807006E-2</v>
      </c>
      <c r="D1216" s="44">
        <v>0.02</v>
      </c>
      <c r="E1216" s="44" t="s">
        <v>1665</v>
      </c>
      <c r="F1216" s="44" t="s">
        <v>48</v>
      </c>
      <c r="G1216" s="44">
        <v>60</v>
      </c>
      <c r="H1216" s="44">
        <v>200</v>
      </c>
    </row>
    <row r="1217" spans="1:8" ht="12.75" customHeight="1" x14ac:dyDescent="0.25">
      <c r="A1217" s="43">
        <v>1216</v>
      </c>
      <c r="B1217" s="43">
        <v>201</v>
      </c>
      <c r="C1217" s="44">
        <v>7.4131332541206824E-2</v>
      </c>
      <c r="D1217" s="44">
        <v>0.03</v>
      </c>
      <c r="E1217" s="44" t="s">
        <v>1667</v>
      </c>
      <c r="F1217" s="44" t="s">
        <v>28</v>
      </c>
      <c r="G1217" s="44">
        <v>80</v>
      </c>
      <c r="H1217" s="44">
        <v>300</v>
      </c>
    </row>
    <row r="1218" spans="1:8" ht="12.75" customHeight="1" x14ac:dyDescent="0.25">
      <c r="A1218" s="43">
        <v>1217</v>
      </c>
      <c r="B1218" s="43">
        <v>202</v>
      </c>
      <c r="C1218" s="44">
        <v>0.49420992241233291</v>
      </c>
      <c r="D1218" s="44">
        <v>0.2</v>
      </c>
      <c r="E1218" s="44" t="s">
        <v>1667</v>
      </c>
      <c r="F1218" s="44" t="s">
        <v>28</v>
      </c>
      <c r="G1218" s="44">
        <v>260</v>
      </c>
      <c r="H1218" s="44">
        <v>2000</v>
      </c>
    </row>
    <row r="1219" spans="1:8" ht="12.75" customHeight="1" x14ac:dyDescent="0.25">
      <c r="A1219" s="43">
        <v>1218</v>
      </c>
      <c r="B1219" s="43">
        <v>203</v>
      </c>
      <c r="C1219" s="44">
        <v>0.27181497257827786</v>
      </c>
      <c r="D1219" s="44">
        <v>0.11</v>
      </c>
      <c r="E1219" s="44" t="s">
        <v>1667</v>
      </c>
      <c r="F1219" s="44" t="s">
        <v>28</v>
      </c>
      <c r="G1219" s="44">
        <v>180</v>
      </c>
      <c r="H1219" s="44">
        <v>1100</v>
      </c>
    </row>
    <row r="1220" spans="1:8" ht="12.75" customHeight="1" x14ac:dyDescent="0.25">
      <c r="A1220" s="43">
        <v>1219</v>
      </c>
      <c r="B1220" s="43">
        <v>205</v>
      </c>
      <c r="C1220" s="44">
        <v>9.8841757215252193E-2</v>
      </c>
      <c r="D1220" s="44">
        <v>0.04</v>
      </c>
      <c r="E1220" s="44" t="s">
        <v>1667</v>
      </c>
      <c r="F1220" s="44" t="s">
        <v>28</v>
      </c>
      <c r="G1220" s="44">
        <v>100</v>
      </c>
      <c r="H1220" s="44">
        <v>400</v>
      </c>
    </row>
    <row r="1221" spans="1:8" ht="12.75" customHeight="1" x14ac:dyDescent="0.25">
      <c r="A1221" s="43">
        <v>1220</v>
      </c>
      <c r="B1221" s="43">
        <v>207</v>
      </c>
      <c r="C1221" s="44">
        <v>0.2471043930545157</v>
      </c>
      <c r="D1221" s="44">
        <v>0.1</v>
      </c>
      <c r="E1221" s="44" t="s">
        <v>1665</v>
      </c>
      <c r="F1221" s="44" t="s">
        <v>48</v>
      </c>
      <c r="G1221" s="44">
        <v>160</v>
      </c>
      <c r="H1221" s="44">
        <v>1000</v>
      </c>
    </row>
    <row r="1222" spans="1:8" ht="12.75" customHeight="1" x14ac:dyDescent="0.25">
      <c r="A1222" s="43">
        <v>1221</v>
      </c>
      <c r="B1222" s="43">
        <v>208</v>
      </c>
      <c r="C1222" s="44">
        <v>4.942087860578092E-2</v>
      </c>
      <c r="D1222" s="44">
        <v>0.02</v>
      </c>
      <c r="E1222" s="44" t="s">
        <v>1666</v>
      </c>
      <c r="F1222" s="44" t="s">
        <v>42</v>
      </c>
      <c r="G1222" s="44">
        <v>60</v>
      </c>
      <c r="H1222" s="44">
        <v>200</v>
      </c>
    </row>
    <row r="1223" spans="1:8" ht="12.75" customHeight="1" x14ac:dyDescent="0.25">
      <c r="A1223" s="43">
        <v>1222</v>
      </c>
      <c r="B1223" s="43">
        <v>209</v>
      </c>
      <c r="C1223" s="44">
        <v>2.4710439305067774E-2</v>
      </c>
      <c r="D1223" s="44">
        <v>0.01</v>
      </c>
      <c r="E1223" s="44" t="s">
        <v>1665</v>
      </c>
      <c r="F1223" s="44" t="s">
        <v>48</v>
      </c>
      <c r="G1223" s="44">
        <v>40</v>
      </c>
      <c r="H1223" s="44">
        <v>100</v>
      </c>
    </row>
    <row r="1224" spans="1:8" ht="12.75" customHeight="1" x14ac:dyDescent="0.25">
      <c r="A1224" s="43">
        <v>1223</v>
      </c>
      <c r="B1224" s="43">
        <v>210</v>
      </c>
      <c r="C1224" s="44">
        <v>9.0597069265066887E-2</v>
      </c>
      <c r="D1224" s="44">
        <v>2.4700000000000002</v>
      </c>
      <c r="E1224" s="44" t="s">
        <v>1666</v>
      </c>
      <c r="F1224" s="44" t="s">
        <v>42</v>
      </c>
      <c r="G1224" s="44">
        <v>93.304909979115735</v>
      </c>
      <c r="H1224" s="44">
        <v>366.63499996066093</v>
      </c>
    </row>
    <row r="1225" spans="1:8" ht="12.75" customHeight="1" x14ac:dyDescent="0.25">
      <c r="A1225" s="43">
        <v>1224</v>
      </c>
      <c r="B1225" s="43">
        <v>213</v>
      </c>
      <c r="C1225" s="44">
        <v>0.37065659947968793</v>
      </c>
      <c r="D1225" s="44">
        <v>0.15</v>
      </c>
      <c r="E1225" s="44" t="s">
        <v>1667</v>
      </c>
      <c r="F1225" s="44" t="s">
        <v>28</v>
      </c>
      <c r="G1225" s="44">
        <v>220</v>
      </c>
      <c r="H1225" s="44">
        <v>1500</v>
      </c>
    </row>
    <row r="1226" spans="1:8" ht="12.75" customHeight="1" x14ac:dyDescent="0.25">
      <c r="A1226" s="43">
        <v>1225</v>
      </c>
      <c r="B1226" s="43">
        <v>216</v>
      </c>
      <c r="C1226" s="44">
        <v>4.9420878607330868E-2</v>
      </c>
      <c r="D1226" s="44">
        <v>0.02</v>
      </c>
      <c r="E1226" s="44" t="s">
        <v>1667</v>
      </c>
      <c r="F1226" s="44" t="s">
        <v>28</v>
      </c>
      <c r="G1226" s="44">
        <v>60</v>
      </c>
      <c r="H1226" s="44">
        <v>200</v>
      </c>
    </row>
    <row r="1227" spans="1:8" ht="12.75" customHeight="1" x14ac:dyDescent="0.25">
      <c r="A1227" s="43">
        <v>1226</v>
      </c>
      <c r="B1227" s="43">
        <v>217</v>
      </c>
      <c r="C1227" s="44">
        <v>2.4710439303444014E-2</v>
      </c>
      <c r="D1227" s="44">
        <v>0.01</v>
      </c>
      <c r="E1227" s="44" t="s">
        <v>1667</v>
      </c>
      <c r="F1227" s="44" t="s">
        <v>28</v>
      </c>
      <c r="G1227" s="44">
        <v>40</v>
      </c>
      <c r="H1227" s="44">
        <v>100</v>
      </c>
    </row>
    <row r="1228" spans="1:8" ht="12.75" customHeight="1" x14ac:dyDescent="0.25">
      <c r="A1228" s="43">
        <v>1227</v>
      </c>
      <c r="B1228" s="43">
        <v>218</v>
      </c>
      <c r="C1228" s="44">
        <v>0.63437608045045979</v>
      </c>
      <c r="D1228" s="44">
        <v>0.36</v>
      </c>
      <c r="E1228" s="44" t="s">
        <v>1665</v>
      </c>
      <c r="F1228" s="44" t="s">
        <v>48</v>
      </c>
      <c r="G1228" s="44">
        <v>316.72390714174412</v>
      </c>
      <c r="H1228" s="44">
        <v>2567.2390000149608</v>
      </c>
    </row>
    <row r="1229" spans="1:8" ht="12.75" customHeight="1" x14ac:dyDescent="0.25">
      <c r="A1229" s="43">
        <v>1228</v>
      </c>
      <c r="B1229" s="43">
        <v>219</v>
      </c>
      <c r="C1229" s="44">
        <v>2.4710439302041677E-2</v>
      </c>
      <c r="D1229" s="44">
        <v>0.01</v>
      </c>
      <c r="E1229" s="44" t="s">
        <v>1667</v>
      </c>
      <c r="F1229" s="44" t="s">
        <v>28</v>
      </c>
      <c r="G1229" s="44">
        <v>40</v>
      </c>
      <c r="H1229" s="44">
        <v>100</v>
      </c>
    </row>
    <row r="1230" spans="1:8" ht="12.75" customHeight="1" x14ac:dyDescent="0.25">
      <c r="A1230" s="43">
        <v>1229</v>
      </c>
      <c r="B1230" s="43">
        <v>220</v>
      </c>
      <c r="C1230" s="44">
        <v>2.4710439305436808E-2</v>
      </c>
      <c r="D1230" s="44">
        <v>0.01</v>
      </c>
      <c r="E1230" s="44" t="s">
        <v>1667</v>
      </c>
      <c r="F1230" s="44" t="s">
        <v>28</v>
      </c>
      <c r="G1230" s="44">
        <v>40</v>
      </c>
      <c r="H1230" s="44">
        <v>100</v>
      </c>
    </row>
    <row r="1231" spans="1:8" ht="12.75" customHeight="1" x14ac:dyDescent="0.25">
      <c r="A1231" s="43">
        <v>1230</v>
      </c>
      <c r="B1231" s="43">
        <v>223</v>
      </c>
      <c r="C1231" s="44">
        <v>0.44478814023889923</v>
      </c>
      <c r="D1231" s="44">
        <v>0.18</v>
      </c>
      <c r="E1231" s="44" t="s">
        <v>1667</v>
      </c>
      <c r="F1231" s="44" t="s">
        <v>28</v>
      </c>
      <c r="G1231" s="44">
        <v>220</v>
      </c>
      <c r="H1231" s="44">
        <v>1800</v>
      </c>
    </row>
    <row r="1232" spans="1:8" ht="12.75" customHeight="1" x14ac:dyDescent="0.25">
      <c r="A1232" s="43">
        <v>1231</v>
      </c>
      <c r="B1232" s="43">
        <v>225</v>
      </c>
      <c r="C1232" s="44">
        <v>1.2355223966540285</v>
      </c>
      <c r="D1232" s="44">
        <v>0.5</v>
      </c>
      <c r="E1232" s="44" t="s">
        <v>1667</v>
      </c>
      <c r="F1232" s="44" t="s">
        <v>28</v>
      </c>
      <c r="G1232" s="44">
        <v>420</v>
      </c>
      <c r="H1232" s="44">
        <v>5000</v>
      </c>
    </row>
    <row r="1233" spans="1:8" ht="12.75" customHeight="1" x14ac:dyDescent="0.25">
      <c r="A1233" s="43">
        <v>1232</v>
      </c>
      <c r="B1233" s="43">
        <v>226</v>
      </c>
      <c r="C1233" s="44">
        <v>9.8841753669037732E-2</v>
      </c>
      <c r="D1233" s="44">
        <v>0.04</v>
      </c>
      <c r="E1233" s="44" t="s">
        <v>1665</v>
      </c>
      <c r="F1233" s="44" t="s">
        <v>48</v>
      </c>
      <c r="G1233" s="44">
        <v>100</v>
      </c>
      <c r="H1233" s="44">
        <v>400</v>
      </c>
    </row>
    <row r="1234" spans="1:8" ht="12.75" customHeight="1" x14ac:dyDescent="0.25">
      <c r="A1234" s="43">
        <v>1233</v>
      </c>
      <c r="B1234" s="43">
        <v>227</v>
      </c>
      <c r="C1234" s="44">
        <v>3.8548286693165026</v>
      </c>
      <c r="D1234" s="44">
        <v>1.56</v>
      </c>
      <c r="E1234" s="44" t="s">
        <v>1667</v>
      </c>
      <c r="F1234" s="44" t="s">
        <v>28</v>
      </c>
      <c r="G1234" s="44">
        <v>1300</v>
      </c>
      <c r="H1234" s="44">
        <v>15600</v>
      </c>
    </row>
    <row r="1235" spans="1:8" ht="12.75" customHeight="1" x14ac:dyDescent="0.25">
      <c r="A1235" s="43">
        <v>1234</v>
      </c>
      <c r="B1235" s="43">
        <v>229</v>
      </c>
      <c r="C1235" s="44">
        <v>9.8841709526354612E-2</v>
      </c>
      <c r="D1235" s="44">
        <v>0.04</v>
      </c>
      <c r="E1235" s="44" t="s">
        <v>1667</v>
      </c>
      <c r="F1235" s="44" t="s">
        <v>28</v>
      </c>
      <c r="G1235" s="44">
        <v>100</v>
      </c>
      <c r="H1235" s="44">
        <v>400</v>
      </c>
    </row>
    <row r="1236" spans="1:8" ht="12.75" customHeight="1" x14ac:dyDescent="0.25">
      <c r="A1236" s="43">
        <v>1235</v>
      </c>
      <c r="B1236" s="43">
        <v>235</v>
      </c>
      <c r="C1236" s="44">
        <v>4.9420878615080627E-2</v>
      </c>
      <c r="D1236" s="44">
        <v>0.02</v>
      </c>
      <c r="E1236" s="44" t="s">
        <v>1665</v>
      </c>
      <c r="F1236" s="44" t="s">
        <v>48</v>
      </c>
      <c r="G1236" s="44">
        <v>60</v>
      </c>
      <c r="H1236" s="44">
        <v>200</v>
      </c>
    </row>
    <row r="1237" spans="1:8" ht="12.75" customHeight="1" x14ac:dyDescent="0.25">
      <c r="A1237" s="43">
        <v>1236</v>
      </c>
      <c r="B1237" s="43">
        <v>237</v>
      </c>
      <c r="C1237" s="44">
        <v>0.12355217810571917</v>
      </c>
      <c r="D1237" s="44">
        <v>0.05</v>
      </c>
      <c r="E1237" s="44" t="s">
        <v>1667</v>
      </c>
      <c r="F1237" s="44" t="s">
        <v>28</v>
      </c>
      <c r="G1237" s="44">
        <v>100</v>
      </c>
      <c r="H1237" s="44">
        <v>500</v>
      </c>
    </row>
    <row r="1238" spans="1:8" ht="12.75" customHeight="1" x14ac:dyDescent="0.25">
      <c r="A1238" s="43">
        <v>1237</v>
      </c>
      <c r="B1238" s="43">
        <v>238</v>
      </c>
      <c r="C1238" s="44">
        <v>7.4131334358487663E-2</v>
      </c>
      <c r="D1238" s="44">
        <v>0.03</v>
      </c>
      <c r="E1238" s="44" t="s">
        <v>1665</v>
      </c>
      <c r="F1238" s="44" t="s">
        <v>48</v>
      </c>
      <c r="G1238" s="44">
        <v>80</v>
      </c>
      <c r="H1238" s="44">
        <v>300</v>
      </c>
    </row>
    <row r="1239" spans="1:8" ht="12.75" customHeight="1" x14ac:dyDescent="0.25">
      <c r="A1239" s="43">
        <v>1238</v>
      </c>
      <c r="B1239" s="43">
        <v>239</v>
      </c>
      <c r="C1239" s="44">
        <v>4.9420878613309252E-2</v>
      </c>
      <c r="D1239" s="44">
        <v>0.02</v>
      </c>
      <c r="E1239" s="44" t="s">
        <v>1667</v>
      </c>
      <c r="F1239" s="44" t="s">
        <v>28</v>
      </c>
      <c r="G1239" s="44">
        <v>60</v>
      </c>
      <c r="H1239" s="44">
        <v>200</v>
      </c>
    </row>
    <row r="1240" spans="1:8" ht="12.75" customHeight="1" x14ac:dyDescent="0.25">
      <c r="A1240" s="43">
        <v>1239</v>
      </c>
      <c r="B1240" s="43">
        <v>242</v>
      </c>
      <c r="C1240" s="44">
        <v>0.22239395374848844</v>
      </c>
      <c r="D1240" s="44">
        <v>0.09</v>
      </c>
      <c r="E1240" s="44" t="s">
        <v>1666</v>
      </c>
      <c r="F1240" s="44" t="s">
        <v>42</v>
      </c>
      <c r="G1240" s="44">
        <v>160</v>
      </c>
      <c r="H1240" s="44">
        <v>900</v>
      </c>
    </row>
    <row r="1241" spans="1:8" ht="12.75" customHeight="1" x14ac:dyDescent="0.25">
      <c r="A1241" s="43">
        <v>1240</v>
      </c>
      <c r="B1241" s="43">
        <v>244</v>
      </c>
      <c r="C1241" s="44">
        <v>7.4131301454131437E-2</v>
      </c>
      <c r="D1241" s="44">
        <v>0.03</v>
      </c>
      <c r="E1241" s="44" t="s">
        <v>1665</v>
      </c>
      <c r="F1241" s="44" t="s">
        <v>48</v>
      </c>
      <c r="G1241" s="44">
        <v>80</v>
      </c>
      <c r="H1241" s="44">
        <v>300</v>
      </c>
    </row>
    <row r="1242" spans="1:8" ht="12.75" customHeight="1" x14ac:dyDescent="0.25">
      <c r="A1242" s="43">
        <v>1241</v>
      </c>
      <c r="B1242" s="43">
        <v>245</v>
      </c>
      <c r="C1242" s="44">
        <v>0.39536706088506657</v>
      </c>
      <c r="D1242" s="44">
        <v>0.16</v>
      </c>
      <c r="E1242" s="44" t="s">
        <v>1665</v>
      </c>
      <c r="F1242" s="44" t="s">
        <v>48</v>
      </c>
      <c r="G1242" s="44">
        <v>260</v>
      </c>
      <c r="H1242" s="44">
        <v>1600</v>
      </c>
    </row>
    <row r="1243" spans="1:8" ht="12.75" customHeight="1" x14ac:dyDescent="0.25">
      <c r="A1243" s="43">
        <v>1242</v>
      </c>
      <c r="B1243" s="43">
        <v>246</v>
      </c>
      <c r="C1243" s="44">
        <v>2.4710439301451219E-2</v>
      </c>
      <c r="D1243" s="44">
        <v>0.01</v>
      </c>
      <c r="E1243" s="44" t="s">
        <v>1665</v>
      </c>
      <c r="F1243" s="44" t="s">
        <v>48</v>
      </c>
      <c r="G1243" s="44">
        <v>40</v>
      </c>
      <c r="H1243" s="44">
        <v>100</v>
      </c>
    </row>
    <row r="1244" spans="1:8" ht="12.75" customHeight="1" x14ac:dyDescent="0.25">
      <c r="A1244" s="43">
        <v>1243</v>
      </c>
      <c r="B1244" s="43">
        <v>247</v>
      </c>
      <c r="C1244" s="44">
        <v>0.22066912056583993</v>
      </c>
      <c r="D1244" s="44">
        <v>0.33</v>
      </c>
      <c r="E1244" s="44" t="s">
        <v>1665</v>
      </c>
      <c r="F1244" s="44" t="s">
        <v>48</v>
      </c>
      <c r="G1244" s="44">
        <v>140.12068550704228</v>
      </c>
      <c r="H1244" s="44">
        <v>893.02000004798174</v>
      </c>
    </row>
    <row r="1245" spans="1:8" ht="12.75" customHeight="1" x14ac:dyDescent="0.25">
      <c r="A1245" s="43">
        <v>1244</v>
      </c>
      <c r="B1245" s="43">
        <v>248</v>
      </c>
      <c r="C1245" s="44">
        <v>2.4710439306396301E-2</v>
      </c>
      <c r="D1245" s="44">
        <v>0.01</v>
      </c>
      <c r="E1245" s="44" t="s">
        <v>1667</v>
      </c>
      <c r="F1245" s="44" t="s">
        <v>28</v>
      </c>
      <c r="G1245" s="44">
        <v>40</v>
      </c>
      <c r="H1245" s="44">
        <v>100</v>
      </c>
    </row>
    <row r="1246" spans="1:8" ht="12.75" customHeight="1" x14ac:dyDescent="0.25">
      <c r="A1246" s="43">
        <v>1245</v>
      </c>
      <c r="B1246" s="43">
        <v>249</v>
      </c>
      <c r="C1246" s="44">
        <v>2.4710439302263101E-2</v>
      </c>
      <c r="D1246" s="44">
        <v>0.01</v>
      </c>
      <c r="E1246" s="44" t="s">
        <v>1666</v>
      </c>
      <c r="F1246" s="44" t="s">
        <v>42</v>
      </c>
      <c r="G1246" s="44">
        <v>40</v>
      </c>
      <c r="H1246" s="44">
        <v>100</v>
      </c>
    </row>
    <row r="1247" spans="1:8" ht="12.75" customHeight="1" x14ac:dyDescent="0.25">
      <c r="A1247" s="43">
        <v>1246</v>
      </c>
      <c r="B1247" s="43">
        <v>250</v>
      </c>
      <c r="C1247" s="44">
        <v>7.4131301462619273E-2</v>
      </c>
      <c r="D1247" s="44">
        <v>0.03</v>
      </c>
      <c r="E1247" s="44" t="s">
        <v>1665</v>
      </c>
      <c r="F1247" s="44" t="s">
        <v>48</v>
      </c>
      <c r="G1247" s="44">
        <v>80</v>
      </c>
      <c r="H1247" s="44">
        <v>300</v>
      </c>
    </row>
    <row r="1248" spans="1:8" ht="12.75" customHeight="1" x14ac:dyDescent="0.25">
      <c r="A1248" s="43">
        <v>1247</v>
      </c>
      <c r="B1248" s="43">
        <v>251</v>
      </c>
      <c r="C1248" s="44">
        <v>2.4710439304551121E-2</v>
      </c>
      <c r="D1248" s="44">
        <v>0.01</v>
      </c>
      <c r="E1248" s="44" t="s">
        <v>1665</v>
      </c>
      <c r="F1248" s="44" t="s">
        <v>48</v>
      </c>
      <c r="G1248" s="44">
        <v>40</v>
      </c>
      <c r="H1248" s="44">
        <v>100</v>
      </c>
    </row>
    <row r="1249" spans="1:8" ht="12.75" customHeight="1" x14ac:dyDescent="0.25">
      <c r="A1249" s="43">
        <v>1248</v>
      </c>
      <c r="B1249" s="43">
        <v>252</v>
      </c>
      <c r="C1249" s="44">
        <v>0.19768347032162495</v>
      </c>
      <c r="D1249" s="44">
        <v>0.08</v>
      </c>
      <c r="E1249" s="44" t="s">
        <v>1665</v>
      </c>
      <c r="F1249" s="44" t="s">
        <v>48</v>
      </c>
      <c r="G1249" s="44">
        <v>120</v>
      </c>
      <c r="H1249" s="44">
        <v>800</v>
      </c>
    </row>
    <row r="1250" spans="1:8" ht="12.75" customHeight="1" x14ac:dyDescent="0.25">
      <c r="A1250" s="43">
        <v>1249</v>
      </c>
      <c r="B1250" s="43">
        <v>253</v>
      </c>
      <c r="C1250" s="44">
        <v>7.4131317921107887E-2</v>
      </c>
      <c r="D1250" s="44">
        <v>0.03</v>
      </c>
      <c r="E1250" s="44" t="s">
        <v>1667</v>
      </c>
      <c r="F1250" s="44" t="s">
        <v>28</v>
      </c>
      <c r="G1250" s="44">
        <v>80</v>
      </c>
      <c r="H1250" s="44">
        <v>300</v>
      </c>
    </row>
    <row r="1251" spans="1:8" ht="12.75" customHeight="1" x14ac:dyDescent="0.25">
      <c r="A1251" s="43">
        <v>1250</v>
      </c>
      <c r="B1251" s="43">
        <v>254</v>
      </c>
      <c r="C1251" s="44">
        <v>40.006198144891961</v>
      </c>
      <c r="D1251" s="44">
        <v>16.190000000000001</v>
      </c>
      <c r="E1251" s="44" t="s">
        <v>1665</v>
      </c>
      <c r="F1251" s="44" t="s">
        <v>48</v>
      </c>
      <c r="G1251" s="44">
        <v>6060</v>
      </c>
      <c r="H1251" s="44">
        <v>161900</v>
      </c>
    </row>
    <row r="1252" spans="1:8" ht="12.75" customHeight="1" x14ac:dyDescent="0.25">
      <c r="A1252" s="43">
        <v>1251</v>
      </c>
      <c r="B1252" s="43">
        <v>255</v>
      </c>
      <c r="C1252" s="44">
        <v>2.4710439305732041E-2</v>
      </c>
      <c r="D1252" s="44">
        <v>0.01</v>
      </c>
      <c r="E1252" s="44" t="s">
        <v>1665</v>
      </c>
      <c r="F1252" s="44" t="s">
        <v>48</v>
      </c>
      <c r="G1252" s="44">
        <v>40</v>
      </c>
      <c r="H1252" s="44">
        <v>100</v>
      </c>
    </row>
    <row r="1253" spans="1:8" ht="12.75" customHeight="1" x14ac:dyDescent="0.25">
      <c r="A1253" s="43">
        <v>1252</v>
      </c>
      <c r="B1253" s="43">
        <v>257</v>
      </c>
      <c r="C1253" s="44">
        <v>4.9420878603492896E-2</v>
      </c>
      <c r="D1253" s="44">
        <v>0.02</v>
      </c>
      <c r="E1253" s="44" t="s">
        <v>1667</v>
      </c>
      <c r="F1253" s="44" t="s">
        <v>28</v>
      </c>
      <c r="G1253" s="44">
        <v>60</v>
      </c>
      <c r="H1253" s="44">
        <v>200</v>
      </c>
    </row>
    <row r="1254" spans="1:8" ht="12.75" customHeight="1" x14ac:dyDescent="0.25">
      <c r="A1254" s="43">
        <v>1253</v>
      </c>
      <c r="B1254" s="43">
        <v>258</v>
      </c>
      <c r="C1254" s="44">
        <v>0.32123569625005416</v>
      </c>
      <c r="D1254" s="44">
        <v>0.13</v>
      </c>
      <c r="E1254" s="44" t="s">
        <v>1665</v>
      </c>
      <c r="F1254" s="44" t="s">
        <v>48</v>
      </c>
      <c r="G1254" s="44">
        <v>180</v>
      </c>
      <c r="H1254" s="44">
        <v>1300</v>
      </c>
    </row>
    <row r="1255" spans="1:8" ht="12.75" customHeight="1" x14ac:dyDescent="0.25">
      <c r="A1255" s="43">
        <v>1254</v>
      </c>
      <c r="B1255" s="43">
        <v>260</v>
      </c>
      <c r="C1255" s="44">
        <v>4.9420878613014023E-2</v>
      </c>
      <c r="D1255" s="44">
        <v>0.02</v>
      </c>
      <c r="E1255" s="44" t="s">
        <v>1667</v>
      </c>
      <c r="F1255" s="44" t="s">
        <v>28</v>
      </c>
      <c r="G1255" s="44">
        <v>60</v>
      </c>
      <c r="H1255" s="44">
        <v>200</v>
      </c>
    </row>
    <row r="1256" spans="1:8" ht="12.75" customHeight="1" x14ac:dyDescent="0.25">
      <c r="A1256" s="43">
        <v>1255</v>
      </c>
      <c r="B1256" s="43">
        <v>261</v>
      </c>
      <c r="C1256" s="44">
        <v>4.9420878609397478E-2</v>
      </c>
      <c r="D1256" s="44">
        <v>0.02</v>
      </c>
      <c r="E1256" s="44" t="s">
        <v>1667</v>
      </c>
      <c r="F1256" s="44" t="s">
        <v>28</v>
      </c>
      <c r="G1256" s="44">
        <v>60</v>
      </c>
      <c r="H1256" s="44">
        <v>200</v>
      </c>
    </row>
    <row r="1257" spans="1:8" ht="12.75" customHeight="1" x14ac:dyDescent="0.25">
      <c r="A1257" s="43">
        <v>1256</v>
      </c>
      <c r="B1257" s="43">
        <v>262</v>
      </c>
      <c r="C1257" s="44">
        <v>7.1660274684181378</v>
      </c>
      <c r="D1257" s="44">
        <v>2.9</v>
      </c>
      <c r="E1257" s="44" t="s">
        <v>1665</v>
      </c>
      <c r="F1257" s="44" t="s">
        <v>48</v>
      </c>
      <c r="G1257" s="44">
        <v>1480</v>
      </c>
      <c r="H1257" s="44">
        <v>29000</v>
      </c>
    </row>
    <row r="1258" spans="1:8" ht="12.75" customHeight="1" x14ac:dyDescent="0.25">
      <c r="A1258" s="43">
        <v>1257</v>
      </c>
      <c r="B1258" s="43">
        <v>263</v>
      </c>
      <c r="C1258" s="44">
        <v>1.6419735108799154</v>
      </c>
      <c r="D1258" s="44">
        <v>1.47</v>
      </c>
      <c r="E1258" s="44" t="s">
        <v>1665</v>
      </c>
      <c r="F1258" s="44" t="s">
        <v>48</v>
      </c>
      <c r="G1258" s="44">
        <v>748.41773040709222</v>
      </c>
      <c r="H1258" s="44">
        <v>6644.8703967370711</v>
      </c>
    </row>
    <row r="1259" spans="1:8" ht="12.75" customHeight="1" x14ac:dyDescent="0.25">
      <c r="A1259" s="43">
        <v>1258</v>
      </c>
      <c r="B1259" s="43">
        <v>264</v>
      </c>
      <c r="C1259" s="44">
        <v>4.9420878607330868E-2</v>
      </c>
      <c r="D1259" s="44">
        <v>0.02</v>
      </c>
      <c r="E1259" s="44" t="s">
        <v>1665</v>
      </c>
      <c r="F1259" s="44" t="s">
        <v>48</v>
      </c>
      <c r="G1259" s="44">
        <v>60</v>
      </c>
      <c r="H1259" s="44">
        <v>200</v>
      </c>
    </row>
    <row r="1260" spans="1:8" ht="12.75" customHeight="1" x14ac:dyDescent="0.25">
      <c r="A1260" s="43">
        <v>1259</v>
      </c>
      <c r="B1260" s="43">
        <v>265</v>
      </c>
      <c r="C1260" s="44">
        <v>2.4710439308536711E-2</v>
      </c>
      <c r="D1260" s="44">
        <v>0.01</v>
      </c>
      <c r="E1260" s="44" t="s">
        <v>1665</v>
      </c>
      <c r="F1260" s="44" t="s">
        <v>48</v>
      </c>
      <c r="G1260" s="44">
        <v>40</v>
      </c>
      <c r="H1260" s="44">
        <v>100</v>
      </c>
    </row>
    <row r="1261" spans="1:8" ht="12.75" customHeight="1" x14ac:dyDescent="0.25">
      <c r="A1261" s="43">
        <v>1260</v>
      </c>
      <c r="B1261" s="43">
        <v>267</v>
      </c>
      <c r="C1261" s="44">
        <v>0.19768356025783684</v>
      </c>
      <c r="D1261" s="44">
        <v>0.08</v>
      </c>
      <c r="E1261" s="44" t="s">
        <v>1666</v>
      </c>
      <c r="F1261" s="44" t="s">
        <v>42</v>
      </c>
      <c r="G1261" s="44">
        <v>140</v>
      </c>
      <c r="H1261" s="44">
        <v>800</v>
      </c>
    </row>
    <row r="1262" spans="1:8" ht="12.75" customHeight="1" x14ac:dyDescent="0.25">
      <c r="A1262" s="43">
        <v>1261</v>
      </c>
      <c r="B1262" s="43">
        <v>270</v>
      </c>
      <c r="C1262" s="44">
        <v>0.14826263583675406</v>
      </c>
      <c r="D1262" s="44">
        <v>0.06</v>
      </c>
      <c r="E1262" s="44" t="s">
        <v>1667</v>
      </c>
      <c r="F1262" s="44" t="s">
        <v>28</v>
      </c>
      <c r="G1262" s="44">
        <v>120</v>
      </c>
      <c r="H1262" s="44">
        <v>600</v>
      </c>
    </row>
    <row r="1263" spans="1:8" ht="12.75" customHeight="1" x14ac:dyDescent="0.25">
      <c r="A1263" s="43">
        <v>1262</v>
      </c>
      <c r="B1263" s="43">
        <v>271</v>
      </c>
      <c r="C1263" s="44">
        <v>4.9420878611316457E-2</v>
      </c>
      <c r="D1263" s="44">
        <v>0.02</v>
      </c>
      <c r="E1263" s="44" t="s">
        <v>1665</v>
      </c>
      <c r="F1263" s="44" t="s">
        <v>48</v>
      </c>
      <c r="G1263" s="44">
        <v>60</v>
      </c>
      <c r="H1263" s="44">
        <v>200</v>
      </c>
    </row>
    <row r="1264" spans="1:8" ht="12.75" customHeight="1" x14ac:dyDescent="0.25">
      <c r="A1264" s="43">
        <v>1263</v>
      </c>
      <c r="B1264" s="43">
        <v>273</v>
      </c>
      <c r="C1264" s="44">
        <v>2.4710439306322496E-2</v>
      </c>
      <c r="D1264" s="44">
        <v>0.01</v>
      </c>
      <c r="E1264" s="44" t="s">
        <v>1666</v>
      </c>
      <c r="F1264" s="44" t="s">
        <v>42</v>
      </c>
      <c r="G1264" s="44">
        <v>40</v>
      </c>
      <c r="H1264" s="44">
        <v>100</v>
      </c>
    </row>
    <row r="1265" spans="1:8" ht="12.75" customHeight="1" x14ac:dyDescent="0.25">
      <c r="A1265" s="43">
        <v>1264</v>
      </c>
      <c r="B1265" s="43">
        <v>274</v>
      </c>
      <c r="C1265" s="44">
        <v>1.1861009450981694</v>
      </c>
      <c r="D1265" s="44">
        <v>0.48</v>
      </c>
      <c r="E1265" s="44" t="s">
        <v>1667</v>
      </c>
      <c r="F1265" s="44" t="s">
        <v>28</v>
      </c>
      <c r="G1265" s="44">
        <v>400</v>
      </c>
      <c r="H1265" s="44">
        <v>4800</v>
      </c>
    </row>
    <row r="1266" spans="1:8" ht="12.75" customHeight="1" x14ac:dyDescent="0.25">
      <c r="A1266" s="43">
        <v>1265</v>
      </c>
      <c r="B1266" s="43">
        <v>275</v>
      </c>
      <c r="C1266" s="44">
        <v>0.665885177712223</v>
      </c>
      <c r="D1266" s="44">
        <v>0.53</v>
      </c>
      <c r="E1266" s="44" t="s">
        <v>1665</v>
      </c>
      <c r="F1266" s="44" t="s">
        <v>48</v>
      </c>
      <c r="G1266" s="44">
        <v>410.12500162746994</v>
      </c>
      <c r="H1266" s="44">
        <v>2694.759773528714</v>
      </c>
    </row>
    <row r="1267" spans="1:8" ht="12.75" customHeight="1" x14ac:dyDescent="0.25">
      <c r="A1267" s="43">
        <v>1266</v>
      </c>
      <c r="B1267" s="43">
        <v>276</v>
      </c>
      <c r="C1267" s="44">
        <v>0.19768347043550949</v>
      </c>
      <c r="D1267" s="44">
        <v>0.08</v>
      </c>
      <c r="E1267" s="44" t="s">
        <v>1666</v>
      </c>
      <c r="F1267" s="44" t="s">
        <v>42</v>
      </c>
      <c r="G1267" s="44">
        <v>120</v>
      </c>
      <c r="H1267" s="44">
        <v>800</v>
      </c>
    </row>
    <row r="1268" spans="1:8" ht="12.75" customHeight="1" x14ac:dyDescent="0.25">
      <c r="A1268" s="43">
        <v>1267</v>
      </c>
      <c r="B1268" s="43">
        <v>277</v>
      </c>
      <c r="C1268" s="44">
        <v>0.37065646779716505</v>
      </c>
      <c r="D1268" s="44">
        <v>0.15</v>
      </c>
      <c r="E1268" s="44" t="s">
        <v>1667</v>
      </c>
      <c r="F1268" s="44" t="s">
        <v>28</v>
      </c>
      <c r="G1268" s="44">
        <v>180</v>
      </c>
      <c r="H1268" s="44">
        <v>1500</v>
      </c>
    </row>
    <row r="1269" spans="1:8" ht="12.75" customHeight="1" x14ac:dyDescent="0.25">
      <c r="A1269" s="43">
        <v>1268</v>
      </c>
      <c r="B1269" s="43">
        <v>278</v>
      </c>
      <c r="C1269" s="44">
        <v>4.9420878604083354E-2</v>
      </c>
      <c r="D1269" s="44">
        <v>0.02</v>
      </c>
      <c r="E1269" s="44" t="s">
        <v>1667</v>
      </c>
      <c r="F1269" s="44" t="s">
        <v>28</v>
      </c>
      <c r="G1269" s="44">
        <v>60</v>
      </c>
      <c r="H1269" s="44">
        <v>200</v>
      </c>
    </row>
    <row r="1270" spans="1:8" ht="12.75" customHeight="1" x14ac:dyDescent="0.25">
      <c r="A1270" s="43">
        <v>1269</v>
      </c>
      <c r="B1270" s="43">
        <v>279</v>
      </c>
      <c r="C1270" s="44">
        <v>0.32123571703740883</v>
      </c>
      <c r="D1270" s="44">
        <v>0.13</v>
      </c>
      <c r="E1270" s="44" t="s">
        <v>1667</v>
      </c>
      <c r="F1270" s="44" t="s">
        <v>28</v>
      </c>
      <c r="G1270" s="44">
        <v>180</v>
      </c>
      <c r="H1270" s="44">
        <v>1300</v>
      </c>
    </row>
    <row r="1271" spans="1:8" ht="12.75" customHeight="1" x14ac:dyDescent="0.25">
      <c r="A1271" s="43">
        <v>1270</v>
      </c>
      <c r="B1271" s="43">
        <v>280</v>
      </c>
      <c r="C1271" s="44">
        <v>0.66718193538723192</v>
      </c>
      <c r="D1271" s="44">
        <v>0.27</v>
      </c>
      <c r="E1271" s="44" t="s">
        <v>1667</v>
      </c>
      <c r="F1271" s="44" t="s">
        <v>28</v>
      </c>
      <c r="G1271" s="44">
        <v>260</v>
      </c>
      <c r="H1271" s="44">
        <v>2700</v>
      </c>
    </row>
    <row r="1272" spans="1:8" ht="12.75" customHeight="1" x14ac:dyDescent="0.25">
      <c r="A1272" s="43">
        <v>1271</v>
      </c>
      <c r="B1272" s="43">
        <v>283</v>
      </c>
      <c r="C1272" s="44">
        <v>0.17297308131756536</v>
      </c>
      <c r="D1272" s="44">
        <v>7.0000000000000007E-2</v>
      </c>
      <c r="E1272" s="44" t="s">
        <v>1667</v>
      </c>
      <c r="F1272" s="44" t="s">
        <v>28</v>
      </c>
      <c r="G1272" s="44">
        <v>140</v>
      </c>
      <c r="H1272" s="44">
        <v>700</v>
      </c>
    </row>
    <row r="1273" spans="1:8" ht="12.75" customHeight="1" x14ac:dyDescent="0.25">
      <c r="A1273" s="43">
        <v>1272</v>
      </c>
      <c r="B1273" s="43">
        <v>285</v>
      </c>
      <c r="C1273" s="44">
        <v>2.4710439298572737E-2</v>
      </c>
      <c r="D1273" s="44">
        <v>0.01</v>
      </c>
      <c r="E1273" s="44" t="s">
        <v>1665</v>
      </c>
      <c r="F1273" s="44" t="s">
        <v>48</v>
      </c>
      <c r="G1273" s="44">
        <v>40</v>
      </c>
      <c r="H1273" s="44">
        <v>100</v>
      </c>
    </row>
    <row r="1274" spans="1:8" ht="12.75" customHeight="1" x14ac:dyDescent="0.25">
      <c r="A1274" s="43">
        <v>1273</v>
      </c>
      <c r="B1274" s="43">
        <v>288</v>
      </c>
      <c r="C1274" s="44">
        <v>3.9682125430729444E-2</v>
      </c>
      <c r="D1274" s="44">
        <v>0.04</v>
      </c>
      <c r="E1274" s="44" t="s">
        <v>1666</v>
      </c>
      <c r="F1274" s="44" t="s">
        <v>42</v>
      </c>
      <c r="G1274" s="44">
        <v>52.173986904822172</v>
      </c>
      <c r="H1274" s="44">
        <v>160.5885000154376</v>
      </c>
    </row>
    <row r="1275" spans="1:8" ht="12.75" customHeight="1" x14ac:dyDescent="0.25">
      <c r="A1275" s="43">
        <v>1274</v>
      </c>
      <c r="B1275" s="43">
        <v>290</v>
      </c>
      <c r="C1275" s="44">
        <v>2.471043930071315E-2</v>
      </c>
      <c r="D1275" s="44">
        <v>0.01</v>
      </c>
      <c r="E1275" s="44" t="s">
        <v>1667</v>
      </c>
      <c r="F1275" s="44" t="s">
        <v>28</v>
      </c>
      <c r="G1275" s="44">
        <v>40</v>
      </c>
      <c r="H1275" s="44">
        <v>100</v>
      </c>
    </row>
    <row r="1276" spans="1:8" ht="12.75" customHeight="1" x14ac:dyDescent="0.25">
      <c r="A1276" s="43">
        <v>1275</v>
      </c>
      <c r="B1276" s="43">
        <v>291</v>
      </c>
      <c r="C1276" s="44">
        <v>0.29051266508765761</v>
      </c>
      <c r="D1276" s="44">
        <v>0.2</v>
      </c>
      <c r="E1276" s="44" t="s">
        <v>1666</v>
      </c>
      <c r="F1276" s="44" t="s">
        <v>42</v>
      </c>
      <c r="G1276" s="44">
        <v>205.24873053456633</v>
      </c>
      <c r="H1276" s="44">
        <v>1175.6674999836832</v>
      </c>
    </row>
    <row r="1277" spans="1:8" ht="12.75" customHeight="1" x14ac:dyDescent="0.25">
      <c r="A1277" s="43">
        <v>1276</v>
      </c>
      <c r="B1277" s="43">
        <v>294</v>
      </c>
      <c r="C1277" s="44">
        <v>0.46949832599018598</v>
      </c>
      <c r="D1277" s="44">
        <v>0.19</v>
      </c>
      <c r="E1277" s="44" t="s">
        <v>1665</v>
      </c>
      <c r="F1277" s="44" t="s">
        <v>48</v>
      </c>
      <c r="G1277" s="44">
        <v>260</v>
      </c>
      <c r="H1277" s="44">
        <v>1900</v>
      </c>
    </row>
    <row r="1278" spans="1:8" ht="12.75" customHeight="1" x14ac:dyDescent="0.25">
      <c r="A1278" s="43">
        <v>1277</v>
      </c>
      <c r="B1278" s="43">
        <v>295</v>
      </c>
      <c r="C1278" s="44">
        <v>0.14826264047516743</v>
      </c>
      <c r="D1278" s="44">
        <v>0.06</v>
      </c>
      <c r="E1278" s="44" t="s">
        <v>1667</v>
      </c>
      <c r="F1278" s="44" t="s">
        <v>28</v>
      </c>
      <c r="G1278" s="44">
        <v>140</v>
      </c>
      <c r="H1278" s="44">
        <v>600</v>
      </c>
    </row>
    <row r="1279" spans="1:8" ht="12.75" customHeight="1" x14ac:dyDescent="0.25">
      <c r="A1279" s="43">
        <v>1278</v>
      </c>
      <c r="B1279" s="43">
        <v>297</v>
      </c>
      <c r="C1279" s="44">
        <v>2.4710439303444014E-2</v>
      </c>
      <c r="D1279" s="44">
        <v>0.01</v>
      </c>
      <c r="E1279" s="44" t="s">
        <v>1667</v>
      </c>
      <c r="F1279" s="44" t="s">
        <v>28</v>
      </c>
      <c r="G1279" s="44">
        <v>40</v>
      </c>
      <c r="H1279" s="44">
        <v>100</v>
      </c>
    </row>
    <row r="1280" spans="1:8" ht="12.75" customHeight="1" x14ac:dyDescent="0.25">
      <c r="A1280" s="43">
        <v>1279</v>
      </c>
      <c r="B1280" s="43">
        <v>299</v>
      </c>
      <c r="C1280" s="44">
        <v>2.4710439304772545E-2</v>
      </c>
      <c r="D1280" s="44">
        <v>0.01</v>
      </c>
      <c r="E1280" s="44" t="s">
        <v>1667</v>
      </c>
      <c r="F1280" s="44" t="s">
        <v>28</v>
      </c>
      <c r="G1280" s="44">
        <v>40</v>
      </c>
      <c r="H1280" s="44">
        <v>100</v>
      </c>
    </row>
    <row r="1281" spans="1:8" ht="12.75" customHeight="1" x14ac:dyDescent="0.25">
      <c r="A1281" s="43">
        <v>1280</v>
      </c>
      <c r="B1281" s="43">
        <v>300</v>
      </c>
      <c r="C1281" s="44">
        <v>2.4710439303296403E-2</v>
      </c>
      <c r="D1281" s="44">
        <v>0.01</v>
      </c>
      <c r="E1281" s="44" t="s">
        <v>1667</v>
      </c>
      <c r="F1281" s="44" t="s">
        <v>28</v>
      </c>
      <c r="G1281" s="44">
        <v>40</v>
      </c>
      <c r="H1281" s="44">
        <v>100</v>
      </c>
    </row>
    <row r="1282" spans="1:8" ht="12.75" customHeight="1" x14ac:dyDescent="0.25">
      <c r="A1282" s="43">
        <v>1281</v>
      </c>
      <c r="B1282" s="43">
        <v>302</v>
      </c>
      <c r="C1282" s="44">
        <v>9.8841760954915328E-2</v>
      </c>
      <c r="D1282" s="44">
        <v>0.04</v>
      </c>
      <c r="E1282" s="44" t="s">
        <v>1667</v>
      </c>
      <c r="F1282" s="44" t="s">
        <v>28</v>
      </c>
      <c r="G1282" s="44">
        <v>100</v>
      </c>
      <c r="H1282" s="44">
        <v>400</v>
      </c>
    </row>
    <row r="1283" spans="1:8" ht="12.75" customHeight="1" x14ac:dyDescent="0.25">
      <c r="A1283" s="43">
        <v>1282</v>
      </c>
      <c r="B1283" s="43">
        <v>304</v>
      </c>
      <c r="C1283" s="44">
        <v>2.4710439302189292E-2</v>
      </c>
      <c r="D1283" s="44">
        <v>0.01</v>
      </c>
      <c r="E1283" s="44" t="s">
        <v>1667</v>
      </c>
      <c r="F1283" s="44" t="s">
        <v>28</v>
      </c>
      <c r="G1283" s="44">
        <v>40</v>
      </c>
      <c r="H1283" s="44">
        <v>100</v>
      </c>
    </row>
    <row r="1284" spans="1:8" ht="12.75" customHeight="1" x14ac:dyDescent="0.25">
      <c r="A1284" s="43">
        <v>1283</v>
      </c>
      <c r="B1284" s="43">
        <v>305</v>
      </c>
      <c r="C1284" s="44">
        <v>1.296873914026871</v>
      </c>
      <c r="D1284" s="44">
        <v>2.25</v>
      </c>
      <c r="E1284" s="44" t="s">
        <v>1666</v>
      </c>
      <c r="F1284" s="44" t="s">
        <v>42</v>
      </c>
      <c r="G1284" s="44">
        <v>421.48022168999756</v>
      </c>
      <c r="H1284" s="44">
        <v>5248.2880000025034</v>
      </c>
    </row>
    <row r="1285" spans="1:8" ht="12.75" customHeight="1" x14ac:dyDescent="0.25">
      <c r="A1285" s="43">
        <v>1284</v>
      </c>
      <c r="B1285" s="43">
        <v>306</v>
      </c>
      <c r="C1285" s="44">
        <v>2.0756769936540436</v>
      </c>
      <c r="D1285" s="44">
        <v>0.84</v>
      </c>
      <c r="E1285" s="44" t="s">
        <v>1667</v>
      </c>
      <c r="F1285" s="44" t="s">
        <v>28</v>
      </c>
      <c r="G1285" s="44">
        <v>460</v>
      </c>
      <c r="H1285" s="44">
        <v>8400</v>
      </c>
    </row>
    <row r="1286" spans="1:8" ht="12.75" customHeight="1" x14ac:dyDescent="0.25">
      <c r="A1286" s="43">
        <v>1285</v>
      </c>
      <c r="B1286" s="43">
        <v>307</v>
      </c>
      <c r="C1286" s="44">
        <v>2.4710439301451219E-2</v>
      </c>
      <c r="D1286" s="44">
        <v>0.01</v>
      </c>
      <c r="E1286" s="44" t="s">
        <v>1667</v>
      </c>
      <c r="F1286" s="44" t="s">
        <v>28</v>
      </c>
      <c r="G1286" s="44">
        <v>40</v>
      </c>
      <c r="H1286" s="44">
        <v>100</v>
      </c>
    </row>
    <row r="1287" spans="1:8" ht="12.75" customHeight="1" x14ac:dyDescent="0.25">
      <c r="A1287" s="43">
        <v>1286</v>
      </c>
      <c r="B1287" s="43">
        <v>308</v>
      </c>
      <c r="C1287" s="44">
        <v>2.4710439302705944E-2</v>
      </c>
      <c r="D1287" s="44">
        <v>0.01</v>
      </c>
      <c r="E1287" s="44" t="s">
        <v>1665</v>
      </c>
      <c r="F1287" s="44" t="s">
        <v>48</v>
      </c>
      <c r="G1287" s="44">
        <v>40</v>
      </c>
      <c r="H1287" s="44">
        <v>100</v>
      </c>
    </row>
    <row r="1288" spans="1:8" ht="12.75" customHeight="1" x14ac:dyDescent="0.25">
      <c r="A1288" s="43">
        <v>1287</v>
      </c>
      <c r="B1288" s="43">
        <v>310</v>
      </c>
      <c r="C1288" s="44">
        <v>0.14826263583040664</v>
      </c>
      <c r="D1288" s="44">
        <v>0.06</v>
      </c>
      <c r="E1288" s="44" t="s">
        <v>1667</v>
      </c>
      <c r="F1288" s="44" t="s">
        <v>28</v>
      </c>
      <c r="G1288" s="44">
        <v>100</v>
      </c>
      <c r="H1288" s="44">
        <v>600</v>
      </c>
    </row>
    <row r="1289" spans="1:8" ht="12.75" customHeight="1" x14ac:dyDescent="0.25">
      <c r="A1289" s="43">
        <v>1288</v>
      </c>
      <c r="B1289" s="43">
        <v>311</v>
      </c>
      <c r="C1289" s="44">
        <v>7.4131332580841286E-2</v>
      </c>
      <c r="D1289" s="44">
        <v>0.03</v>
      </c>
      <c r="E1289" s="44" t="s">
        <v>1666</v>
      </c>
      <c r="F1289" s="44" t="s">
        <v>42</v>
      </c>
      <c r="G1289" s="44">
        <v>80</v>
      </c>
      <c r="H1289" s="44">
        <v>300</v>
      </c>
    </row>
    <row r="1290" spans="1:8" ht="12.75" customHeight="1" x14ac:dyDescent="0.25">
      <c r="A1290" s="43">
        <v>1289</v>
      </c>
      <c r="B1290" s="43">
        <v>312</v>
      </c>
      <c r="C1290" s="44">
        <v>0.16483971626367136</v>
      </c>
      <c r="D1290" s="44">
        <v>0.09</v>
      </c>
      <c r="E1290" s="44" t="s">
        <v>1666</v>
      </c>
      <c r="F1290" s="44" t="s">
        <v>42</v>
      </c>
      <c r="G1290" s="44">
        <v>107.47047892903623</v>
      </c>
      <c r="H1290" s="44">
        <v>667.08535318754139</v>
      </c>
    </row>
    <row r="1291" spans="1:8" ht="12.75" customHeight="1" x14ac:dyDescent="0.25">
      <c r="A1291" s="43">
        <v>1290</v>
      </c>
      <c r="B1291" s="43">
        <v>314</v>
      </c>
      <c r="C1291" s="44">
        <v>0.14826263583121851</v>
      </c>
      <c r="D1291" s="44">
        <v>0.06</v>
      </c>
      <c r="E1291" s="44" t="s">
        <v>1667</v>
      </c>
      <c r="F1291" s="44" t="s">
        <v>28</v>
      </c>
      <c r="G1291" s="44">
        <v>120</v>
      </c>
      <c r="H1291" s="44">
        <v>600</v>
      </c>
    </row>
    <row r="1292" spans="1:8" ht="12.75" customHeight="1" x14ac:dyDescent="0.25">
      <c r="A1292" s="43">
        <v>1291</v>
      </c>
      <c r="B1292" s="43">
        <v>315</v>
      </c>
      <c r="C1292" s="44">
        <v>9.8841757223001953E-2</v>
      </c>
      <c r="D1292" s="44">
        <v>0.04</v>
      </c>
      <c r="E1292" s="44" t="s">
        <v>1667</v>
      </c>
      <c r="F1292" s="44" t="s">
        <v>28</v>
      </c>
      <c r="G1292" s="44">
        <v>100</v>
      </c>
      <c r="H1292" s="44">
        <v>400</v>
      </c>
    </row>
    <row r="1293" spans="1:8" ht="12.75" customHeight="1" x14ac:dyDescent="0.25">
      <c r="A1293" s="43">
        <v>1292</v>
      </c>
      <c r="B1293" s="43">
        <v>316</v>
      </c>
      <c r="C1293" s="44">
        <v>2.4710439299901268E-2</v>
      </c>
      <c r="D1293" s="44">
        <v>0.01</v>
      </c>
      <c r="E1293" s="44" t="s">
        <v>1667</v>
      </c>
      <c r="F1293" s="44" t="s">
        <v>28</v>
      </c>
      <c r="G1293" s="44">
        <v>40</v>
      </c>
      <c r="H1293" s="44">
        <v>100</v>
      </c>
    </row>
    <row r="1294" spans="1:8" ht="12.75" customHeight="1" x14ac:dyDescent="0.25">
      <c r="A1294" s="43">
        <v>1293</v>
      </c>
      <c r="B1294" s="43">
        <v>318</v>
      </c>
      <c r="C1294" s="44">
        <v>14.727423024745338</v>
      </c>
      <c r="D1294" s="44">
        <v>5.96</v>
      </c>
      <c r="E1294" s="44" t="s">
        <v>1667</v>
      </c>
      <c r="F1294" s="44" t="s">
        <v>28</v>
      </c>
      <c r="G1294" s="44">
        <v>2860</v>
      </c>
      <c r="H1294" s="44">
        <v>59600</v>
      </c>
    </row>
    <row r="1295" spans="1:8" ht="12.75" customHeight="1" x14ac:dyDescent="0.25">
      <c r="A1295" s="43">
        <v>1294</v>
      </c>
      <c r="B1295" s="43">
        <v>319</v>
      </c>
      <c r="C1295" s="44">
        <v>0.14826263582265686</v>
      </c>
      <c r="D1295" s="44">
        <v>0.06</v>
      </c>
      <c r="E1295" s="44" t="s">
        <v>1667</v>
      </c>
      <c r="F1295" s="44" t="s">
        <v>28</v>
      </c>
      <c r="G1295" s="44">
        <v>120</v>
      </c>
      <c r="H1295" s="44">
        <v>600</v>
      </c>
    </row>
    <row r="1296" spans="1:8" ht="12.75" customHeight="1" x14ac:dyDescent="0.25">
      <c r="A1296" s="43">
        <v>1295</v>
      </c>
      <c r="B1296" s="43">
        <v>320</v>
      </c>
      <c r="C1296" s="44">
        <v>0.25217865568984171</v>
      </c>
      <c r="D1296" s="44">
        <v>0.12</v>
      </c>
      <c r="E1296" s="44" t="s">
        <v>1668</v>
      </c>
      <c r="F1296" s="44" t="s">
        <v>40</v>
      </c>
      <c r="G1296" s="44">
        <v>141.93334250581859</v>
      </c>
      <c r="H1296" s="44">
        <v>1020.5355597717289</v>
      </c>
    </row>
    <row r="1297" spans="1:8" ht="12.75" customHeight="1" x14ac:dyDescent="0.25">
      <c r="A1297" s="43">
        <v>1296</v>
      </c>
      <c r="B1297" s="43">
        <v>322</v>
      </c>
      <c r="C1297" s="44">
        <v>2.0746948304347576E-2</v>
      </c>
      <c r="D1297" s="44">
        <v>0.03</v>
      </c>
      <c r="E1297" s="44" t="s">
        <v>1668</v>
      </c>
      <c r="F1297" s="44" t="s">
        <v>40</v>
      </c>
      <c r="G1297" s="44">
        <v>38.61784079790182</v>
      </c>
      <c r="H1297" s="44">
        <v>83.960249143148729</v>
      </c>
    </row>
    <row r="1298" spans="1:8" ht="12.75" customHeight="1" x14ac:dyDescent="0.25">
      <c r="A1298" s="43">
        <v>1297</v>
      </c>
      <c r="B1298" s="43">
        <v>323</v>
      </c>
      <c r="C1298" s="44">
        <v>7.4131334443734986E-2</v>
      </c>
      <c r="D1298" s="44">
        <v>0.03</v>
      </c>
      <c r="E1298" s="44" t="s">
        <v>1667</v>
      </c>
      <c r="F1298" s="44" t="s">
        <v>28</v>
      </c>
      <c r="G1298" s="44">
        <v>80</v>
      </c>
      <c r="H1298" s="44">
        <v>300</v>
      </c>
    </row>
    <row r="1299" spans="1:8" ht="12.75" customHeight="1" x14ac:dyDescent="0.25">
      <c r="A1299" s="43">
        <v>1298</v>
      </c>
      <c r="B1299" s="43">
        <v>324</v>
      </c>
      <c r="C1299" s="44">
        <v>0.19768351444438015</v>
      </c>
      <c r="D1299" s="44">
        <v>0.08</v>
      </c>
      <c r="E1299" s="44" t="s">
        <v>1666</v>
      </c>
      <c r="F1299" s="44" t="s">
        <v>42</v>
      </c>
      <c r="G1299" s="44">
        <v>120</v>
      </c>
      <c r="H1299" s="44">
        <v>800</v>
      </c>
    </row>
    <row r="1300" spans="1:8" ht="12.75" customHeight="1" x14ac:dyDescent="0.25">
      <c r="A1300" s="43">
        <v>1299</v>
      </c>
      <c r="B1300" s="43">
        <v>325</v>
      </c>
      <c r="C1300" s="44">
        <v>0.19768350394102535</v>
      </c>
      <c r="D1300" s="44">
        <v>0.08</v>
      </c>
      <c r="E1300" s="44" t="s">
        <v>1665</v>
      </c>
      <c r="F1300" s="44" t="s">
        <v>48</v>
      </c>
      <c r="G1300" s="44">
        <v>160</v>
      </c>
      <c r="H1300" s="44">
        <v>800</v>
      </c>
    </row>
    <row r="1301" spans="1:8" ht="12.75" customHeight="1" x14ac:dyDescent="0.25">
      <c r="A1301" s="43">
        <v>1300</v>
      </c>
      <c r="B1301" s="43">
        <v>327</v>
      </c>
      <c r="C1301" s="44">
        <v>4.9915086993612725</v>
      </c>
      <c r="D1301" s="44">
        <v>2.02</v>
      </c>
      <c r="E1301" s="44" t="s">
        <v>1667</v>
      </c>
      <c r="F1301" s="44" t="s">
        <v>28</v>
      </c>
      <c r="G1301" s="44">
        <v>1360</v>
      </c>
      <c r="H1301" s="44">
        <v>20200</v>
      </c>
    </row>
    <row r="1302" spans="1:8" ht="12.75" customHeight="1" x14ac:dyDescent="0.25">
      <c r="A1302" s="43">
        <v>1301</v>
      </c>
      <c r="B1302" s="43">
        <v>328</v>
      </c>
      <c r="C1302" s="44">
        <v>2.4710439300048879E-2</v>
      </c>
      <c r="D1302" s="44">
        <v>0.01</v>
      </c>
      <c r="E1302" s="44" t="s">
        <v>1667</v>
      </c>
      <c r="F1302" s="44" t="s">
        <v>28</v>
      </c>
      <c r="G1302" s="44">
        <v>40</v>
      </c>
      <c r="H1302" s="44">
        <v>100</v>
      </c>
    </row>
    <row r="1303" spans="1:8" ht="12.75" customHeight="1" x14ac:dyDescent="0.25">
      <c r="A1303" s="43">
        <v>1302</v>
      </c>
      <c r="B1303" s="43">
        <v>330</v>
      </c>
      <c r="C1303" s="44">
        <v>9.8841757215695047E-2</v>
      </c>
      <c r="D1303" s="44">
        <v>0.04</v>
      </c>
      <c r="E1303" s="44" t="s">
        <v>1667</v>
      </c>
      <c r="F1303" s="44" t="s">
        <v>28</v>
      </c>
      <c r="G1303" s="44">
        <v>100</v>
      </c>
      <c r="H1303" s="44">
        <v>400</v>
      </c>
    </row>
    <row r="1304" spans="1:8" ht="12.75" customHeight="1" x14ac:dyDescent="0.25">
      <c r="A1304" s="43">
        <v>1303</v>
      </c>
      <c r="B1304" s="43">
        <v>332</v>
      </c>
      <c r="C1304" s="44">
        <v>0.17297307512809368</v>
      </c>
      <c r="D1304" s="44">
        <v>7.0000000000000007E-2</v>
      </c>
      <c r="E1304" s="44" t="s">
        <v>1667</v>
      </c>
      <c r="F1304" s="44" t="s">
        <v>28</v>
      </c>
      <c r="G1304" s="44">
        <v>120</v>
      </c>
      <c r="H1304" s="44">
        <v>700</v>
      </c>
    </row>
    <row r="1305" spans="1:8" ht="12.75" customHeight="1" x14ac:dyDescent="0.25">
      <c r="A1305" s="43">
        <v>1304</v>
      </c>
      <c r="B1305" s="43">
        <v>333</v>
      </c>
      <c r="C1305" s="44">
        <v>2.4710439307503412E-2</v>
      </c>
      <c r="D1305" s="44">
        <v>0.01</v>
      </c>
      <c r="E1305" s="44" t="s">
        <v>1667</v>
      </c>
      <c r="F1305" s="44" t="s">
        <v>28</v>
      </c>
      <c r="G1305" s="44">
        <v>40</v>
      </c>
      <c r="H1305" s="44">
        <v>100</v>
      </c>
    </row>
    <row r="1306" spans="1:8" ht="12.75" customHeight="1" x14ac:dyDescent="0.25">
      <c r="A1306" s="43">
        <v>1305</v>
      </c>
      <c r="B1306" s="43">
        <v>334</v>
      </c>
      <c r="C1306" s="44">
        <v>0.64936215304566847</v>
      </c>
      <c r="D1306" s="44">
        <v>0.57999999999999996</v>
      </c>
      <c r="E1306" s="44" t="s">
        <v>1665</v>
      </c>
      <c r="F1306" s="44" t="s">
        <v>48</v>
      </c>
      <c r="G1306" s="44">
        <v>238.72097234744689</v>
      </c>
      <c r="H1306" s="44">
        <v>2627.8824999928474</v>
      </c>
    </row>
    <row r="1307" spans="1:8" ht="12.75" customHeight="1" x14ac:dyDescent="0.25">
      <c r="A1307" s="43">
        <v>1306</v>
      </c>
      <c r="B1307" s="43">
        <v>335</v>
      </c>
      <c r="C1307" s="44">
        <v>2.4710439299237004E-2</v>
      </c>
      <c r="D1307" s="44">
        <v>0.01</v>
      </c>
      <c r="E1307" s="44" t="s">
        <v>1667</v>
      </c>
      <c r="F1307" s="44" t="s">
        <v>28</v>
      </c>
      <c r="G1307" s="44">
        <v>40</v>
      </c>
      <c r="H1307" s="44">
        <v>100</v>
      </c>
    </row>
    <row r="1308" spans="1:8" ht="12.75" customHeight="1" x14ac:dyDescent="0.25">
      <c r="A1308" s="43">
        <v>1307</v>
      </c>
      <c r="B1308" s="43">
        <v>336</v>
      </c>
      <c r="C1308" s="44">
        <v>2.4710439306396301E-2</v>
      </c>
      <c r="D1308" s="44">
        <v>0.01</v>
      </c>
      <c r="E1308" s="44" t="s">
        <v>1667</v>
      </c>
      <c r="F1308" s="44" t="s">
        <v>28</v>
      </c>
      <c r="G1308" s="44">
        <v>40</v>
      </c>
      <c r="H1308" s="44">
        <v>100</v>
      </c>
    </row>
    <row r="1309" spans="1:8" ht="12.75" customHeight="1" x14ac:dyDescent="0.25">
      <c r="A1309" s="43">
        <v>1308</v>
      </c>
      <c r="B1309" s="43">
        <v>338</v>
      </c>
      <c r="C1309" s="44">
        <v>0.69189230238242772</v>
      </c>
      <c r="D1309" s="44">
        <v>0.28000000000000003</v>
      </c>
      <c r="E1309" s="44" t="s">
        <v>1667</v>
      </c>
      <c r="F1309" s="44" t="s">
        <v>28</v>
      </c>
      <c r="G1309" s="44">
        <v>340</v>
      </c>
      <c r="H1309" s="44">
        <v>2800</v>
      </c>
    </row>
    <row r="1310" spans="1:8" ht="12.75" customHeight="1" x14ac:dyDescent="0.25">
      <c r="A1310" s="43">
        <v>1309</v>
      </c>
      <c r="B1310" s="43">
        <v>342</v>
      </c>
      <c r="C1310" s="44">
        <v>0.12355224230595133</v>
      </c>
      <c r="D1310" s="44">
        <v>0.05</v>
      </c>
      <c r="E1310" s="44" t="s">
        <v>1667</v>
      </c>
      <c r="F1310" s="44" t="s">
        <v>28</v>
      </c>
      <c r="G1310" s="44">
        <v>100</v>
      </c>
      <c r="H1310" s="44">
        <v>500</v>
      </c>
    </row>
    <row r="1311" spans="1:8" ht="12.75" customHeight="1" x14ac:dyDescent="0.25">
      <c r="A1311" s="43">
        <v>1310</v>
      </c>
      <c r="B1311" s="43">
        <v>343</v>
      </c>
      <c r="C1311" s="44">
        <v>0.1863844230634002</v>
      </c>
      <c r="D1311" s="44">
        <v>0.12</v>
      </c>
      <c r="E1311" s="44" t="s">
        <v>1665</v>
      </c>
      <c r="F1311" s="44" t="s">
        <v>48</v>
      </c>
      <c r="G1311" s="44">
        <v>137.7137043713214</v>
      </c>
      <c r="H1311" s="44">
        <v>754.27400000393391</v>
      </c>
    </row>
    <row r="1312" spans="1:8" ht="12.75" customHeight="1" x14ac:dyDescent="0.25">
      <c r="A1312" s="43">
        <v>1311</v>
      </c>
      <c r="B1312" s="43">
        <v>346</v>
      </c>
      <c r="C1312" s="44">
        <v>0.91428637603085772</v>
      </c>
      <c r="D1312" s="44">
        <v>0.37</v>
      </c>
      <c r="E1312" s="44" t="s">
        <v>1667</v>
      </c>
      <c r="F1312" s="44" t="s">
        <v>28</v>
      </c>
      <c r="G1312" s="44">
        <v>480</v>
      </c>
      <c r="H1312" s="44">
        <v>3700</v>
      </c>
    </row>
    <row r="1313" spans="1:8" ht="12.75" customHeight="1" x14ac:dyDescent="0.25">
      <c r="A1313" s="43">
        <v>1312</v>
      </c>
      <c r="B1313" s="43">
        <v>347</v>
      </c>
      <c r="C1313" s="44">
        <v>0.17297309164201155</v>
      </c>
      <c r="D1313" s="44">
        <v>7.0000000000000007E-2</v>
      </c>
      <c r="E1313" s="44" t="s">
        <v>1667</v>
      </c>
      <c r="F1313" s="44" t="s">
        <v>28</v>
      </c>
      <c r="G1313" s="44">
        <v>140</v>
      </c>
      <c r="H1313" s="44">
        <v>700</v>
      </c>
    </row>
    <row r="1314" spans="1:8" ht="12.75" customHeight="1" x14ac:dyDescent="0.25">
      <c r="A1314" s="43">
        <v>1313</v>
      </c>
      <c r="B1314" s="43">
        <v>348</v>
      </c>
      <c r="C1314" s="44">
        <v>7.4131317932178975E-2</v>
      </c>
      <c r="D1314" s="44">
        <v>0.03</v>
      </c>
      <c r="E1314" s="44" t="s">
        <v>1665</v>
      </c>
      <c r="F1314" s="44" t="s">
        <v>48</v>
      </c>
      <c r="G1314" s="44">
        <v>80</v>
      </c>
      <c r="H1314" s="44">
        <v>300</v>
      </c>
    </row>
    <row r="1315" spans="1:8" ht="12.75" customHeight="1" x14ac:dyDescent="0.25">
      <c r="A1315" s="43">
        <v>1314</v>
      </c>
      <c r="B1315" s="43">
        <v>349</v>
      </c>
      <c r="C1315" s="44">
        <v>0.37065652725683473</v>
      </c>
      <c r="D1315" s="44">
        <v>0.15</v>
      </c>
      <c r="E1315" s="44" t="s">
        <v>1667</v>
      </c>
      <c r="F1315" s="44" t="s">
        <v>28</v>
      </c>
      <c r="G1315" s="44">
        <v>220</v>
      </c>
      <c r="H1315" s="44">
        <v>1500</v>
      </c>
    </row>
    <row r="1316" spans="1:8" ht="12.75" customHeight="1" x14ac:dyDescent="0.25">
      <c r="A1316" s="43">
        <v>1315</v>
      </c>
      <c r="B1316" s="43">
        <v>350</v>
      </c>
      <c r="C1316" s="44">
        <v>0.19768356397373404</v>
      </c>
      <c r="D1316" s="44">
        <v>0.08</v>
      </c>
      <c r="E1316" s="44" t="s">
        <v>1667</v>
      </c>
      <c r="F1316" s="44" t="s">
        <v>28</v>
      </c>
      <c r="G1316" s="44">
        <v>120</v>
      </c>
      <c r="H1316" s="44">
        <v>800</v>
      </c>
    </row>
    <row r="1317" spans="1:8" ht="12.75" customHeight="1" x14ac:dyDescent="0.25">
      <c r="A1317" s="43">
        <v>1316</v>
      </c>
      <c r="B1317" s="43">
        <v>351</v>
      </c>
      <c r="C1317" s="44">
        <v>0.32123550849332411</v>
      </c>
      <c r="D1317" s="44">
        <v>0.13</v>
      </c>
      <c r="E1317" s="44" t="s">
        <v>1667</v>
      </c>
      <c r="F1317" s="44" t="s">
        <v>28</v>
      </c>
      <c r="G1317" s="44">
        <v>220</v>
      </c>
      <c r="H1317" s="44">
        <v>1300</v>
      </c>
    </row>
    <row r="1318" spans="1:8" ht="12.75" customHeight="1" x14ac:dyDescent="0.25">
      <c r="A1318" s="43">
        <v>1317</v>
      </c>
      <c r="B1318" s="43">
        <v>352</v>
      </c>
      <c r="C1318" s="44">
        <v>0.86486538253812018</v>
      </c>
      <c r="D1318" s="44">
        <v>0.35</v>
      </c>
      <c r="E1318" s="44" t="s">
        <v>1667</v>
      </c>
      <c r="F1318" s="44" t="s">
        <v>28</v>
      </c>
      <c r="G1318" s="44">
        <v>360</v>
      </c>
      <c r="H1318" s="44">
        <v>3500</v>
      </c>
    </row>
    <row r="1319" spans="1:8" ht="12.75" customHeight="1" x14ac:dyDescent="0.25">
      <c r="A1319" s="43">
        <v>1318</v>
      </c>
      <c r="B1319" s="43">
        <v>353</v>
      </c>
      <c r="C1319" s="44">
        <v>2.4710439301672646E-2</v>
      </c>
      <c r="D1319" s="44">
        <v>0.01</v>
      </c>
      <c r="E1319" s="44" t="s">
        <v>1665</v>
      </c>
      <c r="F1319" s="44" t="s">
        <v>48</v>
      </c>
      <c r="G1319" s="44">
        <v>40</v>
      </c>
      <c r="H1319" s="44">
        <v>100</v>
      </c>
    </row>
    <row r="1320" spans="1:8" ht="12.75" customHeight="1" x14ac:dyDescent="0.25">
      <c r="A1320" s="43">
        <v>1319</v>
      </c>
      <c r="B1320" s="43">
        <v>354</v>
      </c>
      <c r="C1320" s="44">
        <v>0.6671819382130143</v>
      </c>
      <c r="D1320" s="44">
        <v>0.27</v>
      </c>
      <c r="E1320" s="44" t="s">
        <v>1665</v>
      </c>
      <c r="F1320" s="44" t="s">
        <v>48</v>
      </c>
      <c r="G1320" s="44">
        <v>260</v>
      </c>
      <c r="H1320" s="44">
        <v>2700</v>
      </c>
    </row>
    <row r="1321" spans="1:8" ht="12.75" customHeight="1" x14ac:dyDescent="0.25">
      <c r="A1321" s="43">
        <v>1320</v>
      </c>
      <c r="B1321" s="43">
        <v>355</v>
      </c>
      <c r="C1321" s="44">
        <v>4.9420878595226495E-2</v>
      </c>
      <c r="D1321" s="44">
        <v>0.02</v>
      </c>
      <c r="E1321" s="44" t="s">
        <v>1667</v>
      </c>
      <c r="F1321" s="44" t="s">
        <v>28</v>
      </c>
      <c r="G1321" s="44">
        <v>60</v>
      </c>
      <c r="H1321" s="44">
        <v>200</v>
      </c>
    </row>
    <row r="1322" spans="1:8" ht="12.75" customHeight="1" x14ac:dyDescent="0.25">
      <c r="A1322" s="43">
        <v>1321</v>
      </c>
      <c r="B1322" s="43">
        <v>356</v>
      </c>
      <c r="C1322" s="44">
        <v>0.17297312448850291</v>
      </c>
      <c r="D1322" s="44">
        <v>7.0000000000000007E-2</v>
      </c>
      <c r="E1322" s="44" t="s">
        <v>1665</v>
      </c>
      <c r="F1322" s="44" t="s">
        <v>48</v>
      </c>
      <c r="G1322" s="44">
        <v>120</v>
      </c>
      <c r="H1322" s="44">
        <v>700</v>
      </c>
    </row>
    <row r="1323" spans="1:8" ht="12.75" customHeight="1" x14ac:dyDescent="0.25">
      <c r="A1323" s="43">
        <v>1322</v>
      </c>
      <c r="B1323" s="43">
        <v>357</v>
      </c>
      <c r="C1323" s="44">
        <v>0.54362961078167815</v>
      </c>
      <c r="D1323" s="44">
        <v>0.22</v>
      </c>
      <c r="E1323" s="44" t="s">
        <v>1667</v>
      </c>
      <c r="F1323" s="44" t="s">
        <v>28</v>
      </c>
      <c r="G1323" s="44">
        <v>220</v>
      </c>
      <c r="H1323" s="44">
        <v>2200</v>
      </c>
    </row>
    <row r="1324" spans="1:8" ht="12.75" customHeight="1" x14ac:dyDescent="0.25">
      <c r="A1324" s="43">
        <v>1323</v>
      </c>
      <c r="B1324" s="43">
        <v>358</v>
      </c>
      <c r="C1324" s="44">
        <v>0.19768351597484621</v>
      </c>
      <c r="D1324" s="44">
        <v>0.08</v>
      </c>
      <c r="E1324" s="44" t="s">
        <v>1667</v>
      </c>
      <c r="F1324" s="44" t="s">
        <v>28</v>
      </c>
      <c r="G1324" s="44">
        <v>140</v>
      </c>
      <c r="H1324" s="44">
        <v>800</v>
      </c>
    </row>
    <row r="1325" spans="1:8" ht="12.75" customHeight="1" x14ac:dyDescent="0.25">
      <c r="A1325" s="43">
        <v>1324</v>
      </c>
      <c r="B1325" s="43">
        <v>360</v>
      </c>
      <c r="C1325" s="44">
        <v>7.4131303291340239E-2</v>
      </c>
      <c r="D1325" s="44">
        <v>0.03</v>
      </c>
      <c r="E1325" s="44" t="s">
        <v>1667</v>
      </c>
      <c r="F1325" s="44" t="s">
        <v>28</v>
      </c>
      <c r="G1325" s="44">
        <v>80</v>
      </c>
      <c r="H1325" s="44">
        <v>300</v>
      </c>
    </row>
    <row r="1326" spans="1:8" ht="12.75" customHeight="1" x14ac:dyDescent="0.25">
      <c r="A1326" s="43">
        <v>1325</v>
      </c>
      <c r="B1326" s="43">
        <v>361</v>
      </c>
      <c r="C1326" s="44">
        <v>0.54362964587995333</v>
      </c>
      <c r="D1326" s="44">
        <v>0.22</v>
      </c>
      <c r="E1326" s="44" t="s">
        <v>1667</v>
      </c>
      <c r="F1326" s="44" t="s">
        <v>28</v>
      </c>
      <c r="G1326" s="44">
        <v>260</v>
      </c>
      <c r="H1326" s="44">
        <v>2200</v>
      </c>
    </row>
    <row r="1327" spans="1:8" ht="12.75" customHeight="1" x14ac:dyDescent="0.25">
      <c r="A1327" s="43">
        <v>1326</v>
      </c>
      <c r="B1327" s="43">
        <v>362</v>
      </c>
      <c r="C1327" s="44">
        <v>0.19768351442718307</v>
      </c>
      <c r="D1327" s="44">
        <v>0.08</v>
      </c>
      <c r="E1327" s="44" t="s">
        <v>1667</v>
      </c>
      <c r="F1327" s="44" t="s">
        <v>28</v>
      </c>
      <c r="G1327" s="44">
        <v>140</v>
      </c>
      <c r="H1327" s="44">
        <v>800</v>
      </c>
    </row>
    <row r="1328" spans="1:8" ht="12.75" customHeight="1" x14ac:dyDescent="0.25">
      <c r="A1328" s="43">
        <v>1327</v>
      </c>
      <c r="B1328" s="43">
        <v>363</v>
      </c>
      <c r="C1328" s="44">
        <v>4.9420878613604488E-2</v>
      </c>
      <c r="D1328" s="44">
        <v>0.02</v>
      </c>
      <c r="E1328" s="44" t="s">
        <v>1667</v>
      </c>
      <c r="F1328" s="44" t="s">
        <v>28</v>
      </c>
      <c r="G1328" s="44">
        <v>60</v>
      </c>
      <c r="H1328" s="44">
        <v>200</v>
      </c>
    </row>
    <row r="1329" spans="1:8" ht="12.75" customHeight="1" x14ac:dyDescent="0.25">
      <c r="A1329" s="43">
        <v>1328</v>
      </c>
      <c r="B1329" s="43">
        <v>364</v>
      </c>
      <c r="C1329" s="44">
        <v>0.17297282592620655</v>
      </c>
      <c r="D1329" s="44">
        <v>7.0000000000000007E-2</v>
      </c>
      <c r="E1329" s="44" t="s">
        <v>1667</v>
      </c>
      <c r="F1329" s="44" t="s">
        <v>28</v>
      </c>
      <c r="G1329" s="44">
        <v>160</v>
      </c>
      <c r="H1329" s="44">
        <v>700</v>
      </c>
    </row>
    <row r="1330" spans="1:8" ht="12.75" customHeight="1" x14ac:dyDescent="0.25">
      <c r="A1330" s="43">
        <v>1329</v>
      </c>
      <c r="B1330" s="43">
        <v>365</v>
      </c>
      <c r="C1330" s="44">
        <v>0.271814845117822</v>
      </c>
      <c r="D1330" s="44">
        <v>0.11</v>
      </c>
      <c r="E1330" s="44" t="s">
        <v>1667</v>
      </c>
      <c r="F1330" s="44" t="s">
        <v>28</v>
      </c>
      <c r="G1330" s="44">
        <v>180</v>
      </c>
      <c r="H1330" s="44">
        <v>1100</v>
      </c>
    </row>
    <row r="1331" spans="1:8" ht="12.75" customHeight="1" x14ac:dyDescent="0.25">
      <c r="A1331" s="43">
        <v>1330</v>
      </c>
      <c r="B1331" s="43">
        <v>367</v>
      </c>
      <c r="C1331" s="44">
        <v>4.9420878614268748E-2</v>
      </c>
      <c r="D1331" s="44">
        <v>0.02</v>
      </c>
      <c r="E1331" s="44" t="s">
        <v>1667</v>
      </c>
      <c r="F1331" s="44" t="s">
        <v>28</v>
      </c>
      <c r="G1331" s="44">
        <v>60</v>
      </c>
      <c r="H1331" s="44">
        <v>200</v>
      </c>
    </row>
    <row r="1332" spans="1:8" ht="12.75" customHeight="1" x14ac:dyDescent="0.25">
      <c r="A1332" s="43">
        <v>1331</v>
      </c>
      <c r="B1332" s="43">
        <v>369</v>
      </c>
      <c r="C1332" s="44">
        <v>1.0625489559058869</v>
      </c>
      <c r="D1332" s="44">
        <v>0.43</v>
      </c>
      <c r="E1332" s="44" t="s">
        <v>1665</v>
      </c>
      <c r="F1332" s="44" t="s">
        <v>48</v>
      </c>
      <c r="G1332" s="44">
        <v>420</v>
      </c>
      <c r="H1332" s="44">
        <v>4300</v>
      </c>
    </row>
    <row r="1333" spans="1:8" ht="12.75" customHeight="1" x14ac:dyDescent="0.25">
      <c r="A1333" s="43">
        <v>1332</v>
      </c>
      <c r="B1333" s="43">
        <v>371</v>
      </c>
      <c r="C1333" s="44">
        <v>2.4710439306543916E-2</v>
      </c>
      <c r="D1333" s="44">
        <v>0.01</v>
      </c>
      <c r="E1333" s="44" t="s">
        <v>1665</v>
      </c>
      <c r="F1333" s="44" t="s">
        <v>48</v>
      </c>
      <c r="G1333" s="44">
        <v>40</v>
      </c>
      <c r="H1333" s="44">
        <v>100</v>
      </c>
    </row>
    <row r="1334" spans="1:8" ht="12.75" customHeight="1" x14ac:dyDescent="0.25">
      <c r="A1334" s="43">
        <v>1333</v>
      </c>
      <c r="B1334" s="43">
        <v>372</v>
      </c>
      <c r="C1334" s="44">
        <v>2.4710439304698739E-2</v>
      </c>
      <c r="D1334" s="44">
        <v>0.01</v>
      </c>
      <c r="E1334" s="44" t="s">
        <v>1665</v>
      </c>
      <c r="F1334" s="44" t="s">
        <v>48</v>
      </c>
      <c r="G1334" s="44">
        <v>40</v>
      </c>
      <c r="H1334" s="44">
        <v>100</v>
      </c>
    </row>
    <row r="1335" spans="1:8" ht="12.75" customHeight="1" x14ac:dyDescent="0.25">
      <c r="A1335" s="43">
        <v>1334</v>
      </c>
      <c r="B1335" s="43">
        <v>373</v>
      </c>
      <c r="C1335" s="44">
        <v>0.46949830885835431</v>
      </c>
      <c r="D1335" s="44">
        <v>0.19</v>
      </c>
      <c r="E1335" s="44" t="s">
        <v>1667</v>
      </c>
      <c r="F1335" s="44" t="s">
        <v>28</v>
      </c>
      <c r="G1335" s="44">
        <v>260</v>
      </c>
      <c r="H1335" s="44">
        <v>1900</v>
      </c>
    </row>
    <row r="1336" spans="1:8" ht="12.75" customHeight="1" x14ac:dyDescent="0.25">
      <c r="A1336" s="43">
        <v>1335</v>
      </c>
      <c r="B1336" s="43">
        <v>374</v>
      </c>
      <c r="C1336" s="44">
        <v>0.14826263582302593</v>
      </c>
      <c r="D1336" s="44">
        <v>0.06</v>
      </c>
      <c r="E1336" s="44" t="s">
        <v>1667</v>
      </c>
      <c r="F1336" s="44" t="s">
        <v>28</v>
      </c>
      <c r="G1336" s="44">
        <v>100</v>
      </c>
      <c r="H1336" s="44">
        <v>600</v>
      </c>
    </row>
    <row r="1337" spans="1:8" ht="12.75" customHeight="1" x14ac:dyDescent="0.25">
      <c r="A1337" s="43">
        <v>1336</v>
      </c>
      <c r="B1337" s="43">
        <v>375</v>
      </c>
      <c r="C1337" s="44">
        <v>0.37065654559061656</v>
      </c>
      <c r="D1337" s="44">
        <v>0.15</v>
      </c>
      <c r="E1337" s="44" t="s">
        <v>1666</v>
      </c>
      <c r="F1337" s="44" t="s">
        <v>42</v>
      </c>
      <c r="G1337" s="44">
        <v>200</v>
      </c>
      <c r="H1337" s="44">
        <v>1500</v>
      </c>
    </row>
    <row r="1338" spans="1:8" ht="12.75" customHeight="1" x14ac:dyDescent="0.25">
      <c r="A1338" s="43">
        <v>1337</v>
      </c>
      <c r="B1338" s="43">
        <v>376</v>
      </c>
      <c r="C1338" s="44">
        <v>9.6762361592908352E-3</v>
      </c>
      <c r="D1338" s="44">
        <v>0.02</v>
      </c>
      <c r="E1338" s="44" t="s">
        <v>1669</v>
      </c>
      <c r="F1338" s="44" t="s">
        <v>22</v>
      </c>
      <c r="G1338" s="44">
        <v>28.297426028421793</v>
      </c>
      <c r="H1338" s="44">
        <v>39.158500004559755</v>
      </c>
    </row>
    <row r="1339" spans="1:8" ht="12.75" customHeight="1" x14ac:dyDescent="0.25">
      <c r="A1339" s="43">
        <v>1338</v>
      </c>
      <c r="B1339" s="43">
        <v>379</v>
      </c>
      <c r="C1339" s="44">
        <v>0.74131292464768939</v>
      </c>
      <c r="D1339" s="44">
        <v>0.3</v>
      </c>
      <c r="E1339" s="44" t="s">
        <v>1667</v>
      </c>
      <c r="F1339" s="44" t="s">
        <v>28</v>
      </c>
      <c r="G1339" s="44">
        <v>400</v>
      </c>
      <c r="H1339" s="44">
        <v>3000</v>
      </c>
    </row>
    <row r="1340" spans="1:8" ht="12.75" customHeight="1" x14ac:dyDescent="0.25">
      <c r="A1340" s="43">
        <v>1339</v>
      </c>
      <c r="B1340" s="43">
        <v>380</v>
      </c>
      <c r="C1340" s="44">
        <v>9.8841757208978587E-2</v>
      </c>
      <c r="D1340" s="44">
        <v>0.04</v>
      </c>
      <c r="E1340" s="44" t="s">
        <v>1667</v>
      </c>
      <c r="F1340" s="44" t="s">
        <v>28</v>
      </c>
      <c r="G1340" s="44">
        <v>100</v>
      </c>
      <c r="H1340" s="44">
        <v>400</v>
      </c>
    </row>
    <row r="1341" spans="1:8" ht="12.75" customHeight="1" x14ac:dyDescent="0.25">
      <c r="A1341" s="43">
        <v>1340</v>
      </c>
      <c r="B1341" s="43">
        <v>381</v>
      </c>
      <c r="C1341" s="44">
        <v>2.4710439303517819E-2</v>
      </c>
      <c r="D1341" s="44">
        <v>0.01</v>
      </c>
      <c r="E1341" s="44" t="s">
        <v>1667</v>
      </c>
      <c r="F1341" s="44" t="s">
        <v>28</v>
      </c>
      <c r="G1341" s="44">
        <v>40</v>
      </c>
      <c r="H1341" s="44">
        <v>100</v>
      </c>
    </row>
    <row r="1342" spans="1:8" ht="12.75" customHeight="1" x14ac:dyDescent="0.25">
      <c r="A1342" s="43">
        <v>1341</v>
      </c>
      <c r="B1342" s="43">
        <v>382</v>
      </c>
      <c r="C1342" s="44">
        <v>4.9420878614859207E-2</v>
      </c>
      <c r="D1342" s="44">
        <v>0.02</v>
      </c>
      <c r="E1342" s="44" t="s">
        <v>1667</v>
      </c>
      <c r="F1342" s="44" t="s">
        <v>28</v>
      </c>
      <c r="G1342" s="44">
        <v>60</v>
      </c>
      <c r="H1342" s="44">
        <v>200</v>
      </c>
    </row>
    <row r="1343" spans="1:8" ht="12.75" customHeight="1" x14ac:dyDescent="0.25">
      <c r="A1343" s="43">
        <v>1342</v>
      </c>
      <c r="B1343" s="43">
        <v>383</v>
      </c>
      <c r="C1343" s="44">
        <v>2.4710439297391824E-2</v>
      </c>
      <c r="D1343" s="44">
        <v>0.01</v>
      </c>
      <c r="E1343" s="44" t="s">
        <v>1666</v>
      </c>
      <c r="F1343" s="44" t="s">
        <v>42</v>
      </c>
      <c r="G1343" s="44">
        <v>40</v>
      </c>
      <c r="H1343" s="44">
        <v>100</v>
      </c>
    </row>
    <row r="1344" spans="1:8" ht="12.75" customHeight="1" x14ac:dyDescent="0.25">
      <c r="A1344" s="43">
        <v>1343</v>
      </c>
      <c r="B1344" s="43">
        <v>385</v>
      </c>
      <c r="C1344" s="44">
        <v>0.9389966935291012</v>
      </c>
      <c r="D1344" s="44">
        <v>0.38</v>
      </c>
      <c r="E1344" s="44" t="s">
        <v>1666</v>
      </c>
      <c r="F1344" s="44" t="s">
        <v>42</v>
      </c>
      <c r="G1344" s="44">
        <v>400</v>
      </c>
      <c r="H1344" s="44">
        <v>3800</v>
      </c>
    </row>
    <row r="1345" spans="1:8" ht="12.75" customHeight="1" x14ac:dyDescent="0.25">
      <c r="A1345" s="43">
        <v>1344</v>
      </c>
      <c r="B1345" s="43">
        <v>386</v>
      </c>
      <c r="C1345" s="44">
        <v>3.6077234127089803</v>
      </c>
      <c r="D1345" s="44">
        <v>1.46</v>
      </c>
      <c r="E1345" s="44" t="s">
        <v>1667</v>
      </c>
      <c r="F1345" s="44" t="s">
        <v>28</v>
      </c>
      <c r="G1345" s="44">
        <v>940</v>
      </c>
      <c r="H1345" s="44">
        <v>14600</v>
      </c>
    </row>
    <row r="1346" spans="1:8" ht="12.75" customHeight="1" x14ac:dyDescent="0.25">
      <c r="A1346" s="43">
        <v>1345</v>
      </c>
      <c r="B1346" s="43">
        <v>389</v>
      </c>
      <c r="C1346" s="44">
        <v>2.4710439309422398E-2</v>
      </c>
      <c r="D1346" s="44">
        <v>0.01</v>
      </c>
      <c r="E1346" s="44" t="s">
        <v>1665</v>
      </c>
      <c r="F1346" s="44" t="s">
        <v>48</v>
      </c>
      <c r="G1346" s="44">
        <v>40</v>
      </c>
      <c r="H1346" s="44">
        <v>100</v>
      </c>
    </row>
    <row r="1347" spans="1:8" ht="12.75" customHeight="1" x14ac:dyDescent="0.25">
      <c r="A1347" s="43">
        <v>1346</v>
      </c>
      <c r="B1347" s="43">
        <v>390</v>
      </c>
      <c r="C1347" s="44">
        <v>4.9420878615671085E-2</v>
      </c>
      <c r="D1347" s="44">
        <v>0.02</v>
      </c>
      <c r="E1347" s="44" t="s">
        <v>1665</v>
      </c>
      <c r="F1347" s="44" t="s">
        <v>48</v>
      </c>
      <c r="G1347" s="44">
        <v>60</v>
      </c>
      <c r="H1347" s="44">
        <v>200</v>
      </c>
    </row>
    <row r="1348" spans="1:8" ht="12.75" customHeight="1" x14ac:dyDescent="0.25">
      <c r="A1348" s="43">
        <v>1347</v>
      </c>
      <c r="B1348" s="43">
        <v>391</v>
      </c>
      <c r="C1348" s="44">
        <v>0.12355218375506975</v>
      </c>
      <c r="D1348" s="44">
        <v>0.05</v>
      </c>
      <c r="E1348" s="44" t="s">
        <v>1667</v>
      </c>
      <c r="F1348" s="44" t="s">
        <v>28</v>
      </c>
      <c r="G1348" s="44">
        <v>100</v>
      </c>
      <c r="H1348" s="44">
        <v>500</v>
      </c>
    </row>
    <row r="1349" spans="1:8" ht="12.75" customHeight="1" x14ac:dyDescent="0.25">
      <c r="A1349" s="43">
        <v>1348</v>
      </c>
      <c r="B1349" s="43">
        <v>392</v>
      </c>
      <c r="C1349" s="44">
        <v>9.8841819520927396E-2</v>
      </c>
      <c r="D1349" s="44">
        <v>0.04</v>
      </c>
      <c r="E1349" s="44" t="s">
        <v>1667</v>
      </c>
      <c r="F1349" s="44" t="s">
        <v>28</v>
      </c>
      <c r="G1349" s="44">
        <v>100</v>
      </c>
      <c r="H1349" s="44">
        <v>400</v>
      </c>
    </row>
    <row r="1350" spans="1:8" ht="12.75" customHeight="1" x14ac:dyDescent="0.25">
      <c r="A1350" s="43">
        <v>1349</v>
      </c>
      <c r="B1350" s="43">
        <v>394</v>
      </c>
      <c r="C1350" s="44">
        <v>4.9420878616630574E-2</v>
      </c>
      <c r="D1350" s="44">
        <v>0.02</v>
      </c>
      <c r="E1350" s="44" t="s">
        <v>1667</v>
      </c>
      <c r="F1350" s="44" t="s">
        <v>28</v>
      </c>
      <c r="G1350" s="44">
        <v>60</v>
      </c>
      <c r="H1350" s="44">
        <v>200</v>
      </c>
    </row>
    <row r="1351" spans="1:8" ht="12.75" customHeight="1" x14ac:dyDescent="0.25">
      <c r="A1351" s="43">
        <v>1350</v>
      </c>
      <c r="B1351" s="43">
        <v>395</v>
      </c>
      <c r="C1351" s="44">
        <v>0.88957583427896292</v>
      </c>
      <c r="D1351" s="44">
        <v>0.36</v>
      </c>
      <c r="E1351" s="44" t="s">
        <v>1667</v>
      </c>
      <c r="F1351" s="44" t="s">
        <v>28</v>
      </c>
      <c r="G1351" s="44">
        <v>400</v>
      </c>
      <c r="H1351" s="44">
        <v>3600</v>
      </c>
    </row>
    <row r="1352" spans="1:8" ht="12.75" customHeight="1" x14ac:dyDescent="0.25">
      <c r="A1352" s="43">
        <v>1351</v>
      </c>
      <c r="B1352" s="43">
        <v>396</v>
      </c>
      <c r="C1352" s="44">
        <v>0.70965871597018482</v>
      </c>
      <c r="D1352" s="44">
        <v>1.33</v>
      </c>
      <c r="E1352" s="44" t="s">
        <v>1665</v>
      </c>
      <c r="F1352" s="44" t="s">
        <v>48</v>
      </c>
      <c r="G1352" s="44">
        <v>300.4208195394408</v>
      </c>
      <c r="H1352" s="44">
        <v>2871.8985934247498</v>
      </c>
    </row>
    <row r="1353" spans="1:8" ht="12.75" customHeight="1" x14ac:dyDescent="0.25">
      <c r="A1353" s="43">
        <v>1352</v>
      </c>
      <c r="B1353" s="43">
        <v>397</v>
      </c>
      <c r="C1353" s="44">
        <v>0.49420879455198452</v>
      </c>
      <c r="D1353" s="44">
        <v>0.2</v>
      </c>
      <c r="E1353" s="44" t="s">
        <v>1667</v>
      </c>
      <c r="F1353" s="44" t="s">
        <v>28</v>
      </c>
      <c r="G1353" s="44">
        <v>220</v>
      </c>
      <c r="H1353" s="44">
        <v>2000</v>
      </c>
    </row>
    <row r="1354" spans="1:8" ht="12.75" customHeight="1" x14ac:dyDescent="0.25">
      <c r="A1354" s="43">
        <v>1353</v>
      </c>
      <c r="B1354" s="43">
        <v>398</v>
      </c>
      <c r="C1354" s="44">
        <v>0.4200775177346221</v>
      </c>
      <c r="D1354" s="44">
        <v>0.17</v>
      </c>
      <c r="E1354" s="44" t="s">
        <v>1667</v>
      </c>
      <c r="F1354" s="44" t="s">
        <v>28</v>
      </c>
      <c r="G1354" s="44">
        <v>220</v>
      </c>
      <c r="H1354" s="44">
        <v>1700</v>
      </c>
    </row>
    <row r="1355" spans="1:8" ht="12.75" customHeight="1" x14ac:dyDescent="0.25">
      <c r="A1355" s="43">
        <v>1354</v>
      </c>
      <c r="B1355" s="43">
        <v>399</v>
      </c>
      <c r="C1355" s="44">
        <v>0.17297305397244114</v>
      </c>
      <c r="D1355" s="44">
        <v>7.0000000000000007E-2</v>
      </c>
      <c r="E1355" s="44" t="s">
        <v>1667</v>
      </c>
      <c r="F1355" s="44" t="s">
        <v>28</v>
      </c>
      <c r="G1355" s="44">
        <v>120</v>
      </c>
      <c r="H1355" s="44">
        <v>700</v>
      </c>
    </row>
    <row r="1356" spans="1:8" ht="12.75" customHeight="1" x14ac:dyDescent="0.25">
      <c r="A1356" s="43">
        <v>1355</v>
      </c>
      <c r="B1356" s="43">
        <v>400</v>
      </c>
      <c r="C1356" s="44">
        <v>0.19768349792942902</v>
      </c>
      <c r="D1356" s="44">
        <v>0.08</v>
      </c>
      <c r="E1356" s="44" t="s">
        <v>1667</v>
      </c>
      <c r="F1356" s="44" t="s">
        <v>28</v>
      </c>
      <c r="G1356" s="44">
        <v>140</v>
      </c>
      <c r="H1356" s="44">
        <v>800</v>
      </c>
    </row>
    <row r="1357" spans="1:8" ht="12.75" customHeight="1" x14ac:dyDescent="0.25">
      <c r="A1357" s="43">
        <v>1356</v>
      </c>
      <c r="B1357" s="43">
        <v>401</v>
      </c>
      <c r="C1357" s="44">
        <v>4.9420878607109454E-2</v>
      </c>
      <c r="D1357" s="44">
        <v>0.02</v>
      </c>
      <c r="E1357" s="44" t="s">
        <v>1667</v>
      </c>
      <c r="F1357" s="44" t="s">
        <v>28</v>
      </c>
      <c r="G1357" s="44">
        <v>60</v>
      </c>
      <c r="H1357" s="44">
        <v>200</v>
      </c>
    </row>
    <row r="1358" spans="1:8" ht="12.75" customHeight="1" x14ac:dyDescent="0.25">
      <c r="A1358" s="43">
        <v>1357</v>
      </c>
      <c r="B1358" s="43">
        <v>402</v>
      </c>
      <c r="C1358" s="44">
        <v>0.29652525891143161</v>
      </c>
      <c r="D1358" s="44">
        <v>0.12</v>
      </c>
      <c r="E1358" s="44" t="s">
        <v>1667</v>
      </c>
      <c r="F1358" s="44" t="s">
        <v>28</v>
      </c>
      <c r="G1358" s="44">
        <v>180</v>
      </c>
      <c r="H1358" s="44">
        <v>1200</v>
      </c>
    </row>
    <row r="1359" spans="1:8" ht="12.75" customHeight="1" x14ac:dyDescent="0.25">
      <c r="A1359" s="43">
        <v>1358</v>
      </c>
      <c r="B1359" s="43">
        <v>403</v>
      </c>
      <c r="C1359" s="44">
        <v>4.9420878607330868E-2</v>
      </c>
      <c r="D1359" s="44">
        <v>0.02</v>
      </c>
      <c r="E1359" s="44" t="s">
        <v>1667</v>
      </c>
      <c r="F1359" s="44" t="s">
        <v>28</v>
      </c>
      <c r="G1359" s="44">
        <v>60</v>
      </c>
      <c r="H1359" s="44">
        <v>200</v>
      </c>
    </row>
    <row r="1360" spans="1:8" ht="12.75" customHeight="1" x14ac:dyDescent="0.25">
      <c r="A1360" s="43">
        <v>1359</v>
      </c>
      <c r="B1360" s="43">
        <v>404</v>
      </c>
      <c r="C1360" s="44">
        <v>7.4131301404680619E-2</v>
      </c>
      <c r="D1360" s="44">
        <v>0.03</v>
      </c>
      <c r="E1360" s="44" t="s">
        <v>1667</v>
      </c>
      <c r="F1360" s="44" t="s">
        <v>28</v>
      </c>
      <c r="G1360" s="44">
        <v>80</v>
      </c>
      <c r="H1360" s="44">
        <v>300</v>
      </c>
    </row>
    <row r="1361" spans="1:8" ht="12.75" customHeight="1" x14ac:dyDescent="0.25">
      <c r="A1361" s="43">
        <v>1360</v>
      </c>
      <c r="B1361" s="43">
        <v>405</v>
      </c>
      <c r="C1361" s="44">
        <v>7.4131317901991831E-2</v>
      </c>
      <c r="D1361" s="44">
        <v>0.03</v>
      </c>
      <c r="E1361" s="44" t="s">
        <v>1667</v>
      </c>
      <c r="F1361" s="44" t="s">
        <v>28</v>
      </c>
      <c r="G1361" s="44">
        <v>80</v>
      </c>
      <c r="H1361" s="44">
        <v>300</v>
      </c>
    </row>
    <row r="1362" spans="1:8" ht="12.75" customHeight="1" x14ac:dyDescent="0.25">
      <c r="A1362" s="43">
        <v>1361</v>
      </c>
      <c r="B1362" s="43">
        <v>406</v>
      </c>
      <c r="C1362" s="44">
        <v>2.4710439298203702E-2</v>
      </c>
      <c r="D1362" s="44">
        <v>0.01</v>
      </c>
      <c r="E1362" s="44" t="s">
        <v>1665</v>
      </c>
      <c r="F1362" s="44" t="s">
        <v>48</v>
      </c>
      <c r="G1362" s="44">
        <v>40</v>
      </c>
      <c r="H1362" s="44">
        <v>100</v>
      </c>
    </row>
    <row r="1363" spans="1:8" ht="12.75" customHeight="1" x14ac:dyDescent="0.25">
      <c r="A1363" s="43">
        <v>1362</v>
      </c>
      <c r="B1363" s="43">
        <v>407</v>
      </c>
      <c r="C1363" s="44">
        <v>7.4131334366606461E-2</v>
      </c>
      <c r="D1363" s="44">
        <v>0.03</v>
      </c>
      <c r="E1363" s="44" t="s">
        <v>1665</v>
      </c>
      <c r="F1363" s="44" t="s">
        <v>48</v>
      </c>
      <c r="G1363" s="44">
        <v>80</v>
      </c>
      <c r="H1363" s="44">
        <v>300</v>
      </c>
    </row>
    <row r="1364" spans="1:8" ht="12.75" customHeight="1" x14ac:dyDescent="0.25">
      <c r="A1364" s="43">
        <v>1363</v>
      </c>
      <c r="B1364" s="43">
        <v>408</v>
      </c>
      <c r="C1364" s="44">
        <v>9.8841760968864906E-2</v>
      </c>
      <c r="D1364" s="44">
        <v>0.04</v>
      </c>
      <c r="E1364" s="44" t="s">
        <v>1667</v>
      </c>
      <c r="F1364" s="44" t="s">
        <v>28</v>
      </c>
      <c r="G1364" s="44">
        <v>100</v>
      </c>
      <c r="H1364" s="44">
        <v>400</v>
      </c>
    </row>
    <row r="1365" spans="1:8" ht="12.75" customHeight="1" x14ac:dyDescent="0.25">
      <c r="A1365" s="43">
        <v>1364</v>
      </c>
      <c r="B1365" s="43">
        <v>409</v>
      </c>
      <c r="C1365" s="44">
        <v>0.17297313742793813</v>
      </c>
      <c r="D1365" s="44">
        <v>7.0000000000000007E-2</v>
      </c>
      <c r="E1365" s="44" t="s">
        <v>1665</v>
      </c>
      <c r="F1365" s="44" t="s">
        <v>48</v>
      </c>
      <c r="G1365" s="44">
        <v>120</v>
      </c>
      <c r="H1365" s="44">
        <v>700</v>
      </c>
    </row>
    <row r="1366" spans="1:8" ht="12.75" customHeight="1" x14ac:dyDescent="0.25">
      <c r="A1366" s="43">
        <v>1365</v>
      </c>
      <c r="B1366" s="43">
        <v>410</v>
      </c>
      <c r="C1366" s="44">
        <v>0.27181482858788802</v>
      </c>
      <c r="D1366" s="44">
        <v>0.11</v>
      </c>
      <c r="E1366" s="44" t="s">
        <v>1667</v>
      </c>
      <c r="F1366" s="44" t="s">
        <v>28</v>
      </c>
      <c r="G1366" s="44">
        <v>160</v>
      </c>
      <c r="H1366" s="44">
        <v>1100</v>
      </c>
    </row>
    <row r="1367" spans="1:8" ht="12.75" customHeight="1" x14ac:dyDescent="0.25">
      <c r="A1367" s="43">
        <v>1366</v>
      </c>
      <c r="B1367" s="43">
        <v>412</v>
      </c>
      <c r="C1367" s="44">
        <v>0.19768350818641539</v>
      </c>
      <c r="D1367" s="44">
        <v>0.08</v>
      </c>
      <c r="E1367" s="44" t="s">
        <v>1667</v>
      </c>
      <c r="F1367" s="44" t="s">
        <v>28</v>
      </c>
      <c r="G1367" s="44">
        <v>180</v>
      </c>
      <c r="H1367" s="44">
        <v>800</v>
      </c>
    </row>
    <row r="1368" spans="1:8" ht="12.75" customHeight="1" x14ac:dyDescent="0.25">
      <c r="A1368" s="43">
        <v>1367</v>
      </c>
      <c r="B1368" s="43">
        <v>413</v>
      </c>
      <c r="C1368" s="44">
        <v>2.4710439297982282E-2</v>
      </c>
      <c r="D1368" s="44">
        <v>0.01</v>
      </c>
      <c r="E1368" s="44" t="s">
        <v>1667</v>
      </c>
      <c r="F1368" s="44" t="s">
        <v>28</v>
      </c>
      <c r="G1368" s="44">
        <v>40</v>
      </c>
      <c r="H1368" s="44">
        <v>100</v>
      </c>
    </row>
    <row r="1369" spans="1:8" ht="12.75" customHeight="1" x14ac:dyDescent="0.25">
      <c r="A1369" s="43">
        <v>1368</v>
      </c>
      <c r="B1369" s="43">
        <v>414</v>
      </c>
      <c r="C1369" s="44">
        <v>0.12355218376392663</v>
      </c>
      <c r="D1369" s="44">
        <v>0.05</v>
      </c>
      <c r="E1369" s="44" t="s">
        <v>1667</v>
      </c>
      <c r="F1369" s="44" t="s">
        <v>28</v>
      </c>
      <c r="G1369" s="44">
        <v>100</v>
      </c>
      <c r="H1369" s="44">
        <v>500</v>
      </c>
    </row>
    <row r="1370" spans="1:8" ht="12.75" customHeight="1" x14ac:dyDescent="0.25">
      <c r="A1370" s="43">
        <v>1369</v>
      </c>
      <c r="B1370" s="43">
        <v>417</v>
      </c>
      <c r="C1370" s="44">
        <v>1.1366802400407163</v>
      </c>
      <c r="D1370" s="44">
        <v>0.46</v>
      </c>
      <c r="E1370" s="44" t="s">
        <v>1665</v>
      </c>
      <c r="F1370" s="44" t="s">
        <v>48</v>
      </c>
      <c r="G1370" s="44">
        <v>460</v>
      </c>
      <c r="H1370" s="44">
        <v>4600</v>
      </c>
    </row>
    <row r="1371" spans="1:8" ht="12.75" customHeight="1" x14ac:dyDescent="0.25">
      <c r="A1371" s="43">
        <v>1370</v>
      </c>
      <c r="B1371" s="43">
        <v>419</v>
      </c>
      <c r="C1371" s="44">
        <v>2.4710439309717624E-2</v>
      </c>
      <c r="D1371" s="44">
        <v>0.01</v>
      </c>
      <c r="E1371" s="44" t="s">
        <v>1667</v>
      </c>
      <c r="F1371" s="44" t="s">
        <v>28</v>
      </c>
      <c r="G1371" s="44">
        <v>40</v>
      </c>
      <c r="H1371" s="44">
        <v>100</v>
      </c>
    </row>
    <row r="1372" spans="1:8" ht="12.75" customHeight="1" x14ac:dyDescent="0.25">
      <c r="A1372" s="43">
        <v>1371</v>
      </c>
      <c r="B1372" s="43">
        <v>420</v>
      </c>
      <c r="C1372" s="44">
        <v>0.74131322546634537</v>
      </c>
      <c r="D1372" s="44">
        <v>0.3</v>
      </c>
      <c r="E1372" s="44" t="s">
        <v>1667</v>
      </c>
      <c r="F1372" s="44" t="s">
        <v>28</v>
      </c>
      <c r="G1372" s="44">
        <v>320</v>
      </c>
      <c r="H1372" s="44">
        <v>3000</v>
      </c>
    </row>
    <row r="1373" spans="1:8" ht="12.75" customHeight="1" x14ac:dyDescent="0.25">
      <c r="A1373" s="43">
        <v>1372</v>
      </c>
      <c r="B1373" s="43">
        <v>421</v>
      </c>
      <c r="C1373" s="44">
        <v>0.34594568659058295</v>
      </c>
      <c r="D1373" s="44">
        <v>0.14000000000000001</v>
      </c>
      <c r="E1373" s="44" t="s">
        <v>1665</v>
      </c>
      <c r="F1373" s="44" t="s">
        <v>48</v>
      </c>
      <c r="G1373" s="44">
        <v>180</v>
      </c>
      <c r="H1373" s="44">
        <v>1400</v>
      </c>
    </row>
    <row r="1374" spans="1:8" ht="12.75" customHeight="1" x14ac:dyDescent="0.25">
      <c r="A1374" s="43">
        <v>1373</v>
      </c>
      <c r="B1374" s="43">
        <v>423</v>
      </c>
      <c r="C1374" s="44">
        <v>0.1235521488746734</v>
      </c>
      <c r="D1374" s="44">
        <v>0.05</v>
      </c>
      <c r="E1374" s="44" t="s">
        <v>1666</v>
      </c>
      <c r="F1374" s="44" t="s">
        <v>42</v>
      </c>
      <c r="G1374" s="44">
        <v>100</v>
      </c>
      <c r="H1374" s="44">
        <v>500</v>
      </c>
    </row>
    <row r="1375" spans="1:8" ht="12.75" customHeight="1" x14ac:dyDescent="0.25">
      <c r="A1375" s="43">
        <v>1374</v>
      </c>
      <c r="B1375" s="43">
        <v>425</v>
      </c>
      <c r="C1375" s="44">
        <v>0.44478792210659512</v>
      </c>
      <c r="D1375" s="44">
        <v>0.18</v>
      </c>
      <c r="E1375" s="44" t="s">
        <v>1666</v>
      </c>
      <c r="F1375" s="44" t="s">
        <v>42</v>
      </c>
      <c r="G1375" s="44">
        <v>260</v>
      </c>
      <c r="H1375" s="44">
        <v>1800</v>
      </c>
    </row>
    <row r="1376" spans="1:8" ht="12.75" customHeight="1" x14ac:dyDescent="0.25">
      <c r="A1376" s="43">
        <v>1375</v>
      </c>
      <c r="B1376" s="43">
        <v>426</v>
      </c>
      <c r="C1376" s="44">
        <v>0.14826263581911414</v>
      </c>
      <c r="D1376" s="44">
        <v>0.06</v>
      </c>
      <c r="E1376" s="44" t="s">
        <v>1667</v>
      </c>
      <c r="F1376" s="44" t="s">
        <v>28</v>
      </c>
      <c r="G1376" s="44">
        <v>120</v>
      </c>
      <c r="H1376" s="44">
        <v>600</v>
      </c>
    </row>
    <row r="1377" spans="1:8" ht="12.75" customHeight="1" x14ac:dyDescent="0.25">
      <c r="A1377" s="43">
        <v>1376</v>
      </c>
      <c r="B1377" s="43">
        <v>427</v>
      </c>
      <c r="C1377" s="44">
        <v>0.22239395746896168</v>
      </c>
      <c r="D1377" s="44">
        <v>0.09</v>
      </c>
      <c r="E1377" s="44" t="s">
        <v>1667</v>
      </c>
      <c r="F1377" s="44" t="s">
        <v>28</v>
      </c>
      <c r="G1377" s="44">
        <v>200</v>
      </c>
      <c r="H1377" s="44">
        <v>900</v>
      </c>
    </row>
    <row r="1378" spans="1:8" ht="12.75" customHeight="1" x14ac:dyDescent="0.25">
      <c r="A1378" s="43">
        <v>1377</v>
      </c>
      <c r="B1378" s="43">
        <v>428</v>
      </c>
      <c r="C1378" s="44">
        <v>9.8841757223149557E-2</v>
      </c>
      <c r="D1378" s="44">
        <v>0.04</v>
      </c>
      <c r="E1378" s="44" t="s">
        <v>1665</v>
      </c>
      <c r="F1378" s="44" t="s">
        <v>48</v>
      </c>
      <c r="G1378" s="44">
        <v>100</v>
      </c>
      <c r="H1378" s="44">
        <v>400</v>
      </c>
    </row>
    <row r="1379" spans="1:8" ht="12.75" customHeight="1" x14ac:dyDescent="0.25">
      <c r="A1379" s="43">
        <v>1378</v>
      </c>
      <c r="B1379" s="43">
        <v>431</v>
      </c>
      <c r="C1379" s="44">
        <v>7.4131334394653178E-2</v>
      </c>
      <c r="D1379" s="44">
        <v>0.03</v>
      </c>
      <c r="E1379" s="44" t="s">
        <v>1665</v>
      </c>
      <c r="F1379" s="44" t="s">
        <v>48</v>
      </c>
      <c r="G1379" s="44">
        <v>80</v>
      </c>
      <c r="H1379" s="44">
        <v>300</v>
      </c>
    </row>
    <row r="1380" spans="1:8" ht="12.75" customHeight="1" x14ac:dyDescent="0.25">
      <c r="A1380" s="43">
        <v>1379</v>
      </c>
      <c r="B1380" s="43">
        <v>434</v>
      </c>
      <c r="C1380" s="44">
        <v>2.4710439303739243E-2</v>
      </c>
      <c r="D1380" s="44">
        <v>0.01</v>
      </c>
      <c r="E1380" s="44" t="s">
        <v>1667</v>
      </c>
      <c r="F1380" s="44" t="s">
        <v>28</v>
      </c>
      <c r="G1380" s="44">
        <v>40</v>
      </c>
      <c r="H1380" s="44">
        <v>100</v>
      </c>
    </row>
    <row r="1381" spans="1:8" ht="12.75" customHeight="1" x14ac:dyDescent="0.25">
      <c r="A1381" s="43">
        <v>1380</v>
      </c>
      <c r="B1381" s="43">
        <v>435</v>
      </c>
      <c r="C1381" s="44">
        <v>2.8169900557882324</v>
      </c>
      <c r="D1381" s="44">
        <v>1.1399999999999999</v>
      </c>
      <c r="E1381" s="44" t="s">
        <v>1667</v>
      </c>
      <c r="F1381" s="44" t="s">
        <v>28</v>
      </c>
      <c r="G1381" s="44">
        <v>860</v>
      </c>
      <c r="H1381" s="44">
        <v>11400</v>
      </c>
    </row>
    <row r="1382" spans="1:8" ht="12.75" customHeight="1" x14ac:dyDescent="0.25">
      <c r="A1382" s="43">
        <v>1381</v>
      </c>
      <c r="B1382" s="43">
        <v>440</v>
      </c>
      <c r="C1382" s="44">
        <v>0.13178918955181804</v>
      </c>
      <c r="D1382" s="44">
        <v>0.18</v>
      </c>
      <c r="E1382" s="44" t="s">
        <v>1665</v>
      </c>
      <c r="F1382" s="44" t="s">
        <v>48</v>
      </c>
      <c r="G1382" s="44">
        <v>157.6862392635808</v>
      </c>
      <c r="H1382" s="44">
        <v>533.3318762392355</v>
      </c>
    </row>
    <row r="1383" spans="1:8" ht="12.75" customHeight="1" x14ac:dyDescent="0.25">
      <c r="A1383" s="43">
        <v>1382</v>
      </c>
      <c r="B1383" s="43">
        <v>441</v>
      </c>
      <c r="C1383" s="44">
        <v>0.12355224417371631</v>
      </c>
      <c r="D1383" s="44">
        <v>0.05</v>
      </c>
      <c r="E1383" s="44" t="s">
        <v>1666</v>
      </c>
      <c r="F1383" s="44" t="s">
        <v>42</v>
      </c>
      <c r="G1383" s="44">
        <v>100</v>
      </c>
      <c r="H1383" s="44">
        <v>500</v>
      </c>
    </row>
    <row r="1384" spans="1:8" ht="12.75" customHeight="1" x14ac:dyDescent="0.25">
      <c r="A1384" s="43">
        <v>1383</v>
      </c>
      <c r="B1384" s="43">
        <v>444</v>
      </c>
      <c r="C1384" s="44">
        <v>1.6061789689353212</v>
      </c>
      <c r="D1384" s="44">
        <v>0.65</v>
      </c>
      <c r="E1384" s="44" t="s">
        <v>1666</v>
      </c>
      <c r="F1384" s="44" t="s">
        <v>42</v>
      </c>
      <c r="G1384" s="44">
        <v>480</v>
      </c>
      <c r="H1384" s="44">
        <v>6500</v>
      </c>
    </row>
    <row r="1385" spans="1:8" ht="12.75" customHeight="1" x14ac:dyDescent="0.25">
      <c r="A1385" s="43">
        <v>1384</v>
      </c>
      <c r="B1385" s="43">
        <v>445</v>
      </c>
      <c r="C1385" s="44">
        <v>1.2355211829168642</v>
      </c>
      <c r="D1385" s="44">
        <v>0.5</v>
      </c>
      <c r="E1385" s="44" t="s">
        <v>1666</v>
      </c>
      <c r="F1385" s="44" t="s">
        <v>42</v>
      </c>
      <c r="G1385" s="44">
        <v>540</v>
      </c>
      <c r="H1385" s="44">
        <v>5000</v>
      </c>
    </row>
    <row r="1386" spans="1:8" ht="12.75" customHeight="1" x14ac:dyDescent="0.25">
      <c r="A1386" s="43">
        <v>1385</v>
      </c>
      <c r="B1386" s="43">
        <v>446</v>
      </c>
      <c r="C1386" s="44">
        <v>4.1019330178067479</v>
      </c>
      <c r="D1386" s="44">
        <v>1.66</v>
      </c>
      <c r="E1386" s="44" t="s">
        <v>1667</v>
      </c>
      <c r="F1386" s="44" t="s">
        <v>28</v>
      </c>
      <c r="G1386" s="44">
        <v>980</v>
      </c>
      <c r="H1386" s="44">
        <v>16600</v>
      </c>
    </row>
    <row r="1387" spans="1:8" ht="12.75" customHeight="1" x14ac:dyDescent="0.25">
      <c r="A1387" s="43">
        <v>1386</v>
      </c>
      <c r="B1387" s="43">
        <v>448</v>
      </c>
      <c r="C1387" s="44">
        <v>0.29652539535009037</v>
      </c>
      <c r="D1387" s="44">
        <v>0.12</v>
      </c>
      <c r="E1387" s="44" t="s">
        <v>1665</v>
      </c>
      <c r="F1387" s="44" t="s">
        <v>48</v>
      </c>
      <c r="G1387" s="44">
        <v>180</v>
      </c>
      <c r="H1387" s="44">
        <v>1200</v>
      </c>
    </row>
    <row r="1388" spans="1:8" ht="12.75" customHeight="1" x14ac:dyDescent="0.25">
      <c r="A1388" s="43">
        <v>1387</v>
      </c>
      <c r="B1388" s="43">
        <v>449</v>
      </c>
      <c r="C1388" s="44">
        <v>4.9420878620320935E-2</v>
      </c>
      <c r="D1388" s="44">
        <v>0.02</v>
      </c>
      <c r="E1388" s="44" t="s">
        <v>1667</v>
      </c>
      <c r="F1388" s="44" t="s">
        <v>28</v>
      </c>
      <c r="G1388" s="44">
        <v>60</v>
      </c>
      <c r="H1388" s="44">
        <v>200</v>
      </c>
    </row>
    <row r="1389" spans="1:8" ht="12.75" customHeight="1" x14ac:dyDescent="0.25">
      <c r="A1389" s="43">
        <v>1388</v>
      </c>
      <c r="B1389" s="43">
        <v>450</v>
      </c>
      <c r="C1389" s="44">
        <v>2.4710439304255892E-2</v>
      </c>
      <c r="D1389" s="44">
        <v>0.01</v>
      </c>
      <c r="E1389" s="44" t="s">
        <v>1666</v>
      </c>
      <c r="F1389" s="44" t="s">
        <v>42</v>
      </c>
      <c r="G1389" s="44">
        <v>40</v>
      </c>
      <c r="H1389" s="44">
        <v>100</v>
      </c>
    </row>
    <row r="1390" spans="1:8" ht="12.75" customHeight="1" x14ac:dyDescent="0.25">
      <c r="A1390" s="43">
        <v>1389</v>
      </c>
      <c r="B1390" s="43">
        <v>451</v>
      </c>
      <c r="C1390" s="44">
        <v>0.57152610673118831</v>
      </c>
      <c r="D1390" s="44">
        <v>0.26</v>
      </c>
      <c r="E1390" s="44" t="s">
        <v>1665</v>
      </c>
      <c r="F1390" s="44" t="s">
        <v>48</v>
      </c>
      <c r="G1390" s="44">
        <v>316.65293903581454</v>
      </c>
      <c r="H1390" s="44">
        <v>2312.893834717021</v>
      </c>
    </row>
    <row r="1391" spans="1:8" ht="12.75" customHeight="1" x14ac:dyDescent="0.25">
      <c r="A1391" s="43">
        <v>1390</v>
      </c>
      <c r="B1391" s="43">
        <v>452</v>
      </c>
      <c r="C1391" s="44">
        <v>0.29652524049144285</v>
      </c>
      <c r="D1391" s="44">
        <v>0.12</v>
      </c>
      <c r="E1391" s="44" t="s">
        <v>1666</v>
      </c>
      <c r="F1391" s="44" t="s">
        <v>42</v>
      </c>
      <c r="G1391" s="44">
        <v>260</v>
      </c>
      <c r="H1391" s="44">
        <v>1200</v>
      </c>
    </row>
    <row r="1392" spans="1:8" ht="12.75" customHeight="1" x14ac:dyDescent="0.25">
      <c r="A1392" s="43">
        <v>1391</v>
      </c>
      <c r="B1392" s="43">
        <v>454</v>
      </c>
      <c r="C1392" s="44">
        <v>0.86486535917208962</v>
      </c>
      <c r="D1392" s="44">
        <v>0.35</v>
      </c>
      <c r="E1392" s="44" t="s">
        <v>1667</v>
      </c>
      <c r="F1392" s="44" t="s">
        <v>28</v>
      </c>
      <c r="G1392" s="44">
        <v>420</v>
      </c>
      <c r="H1392" s="44">
        <v>3500</v>
      </c>
    </row>
    <row r="1393" spans="1:8" ht="12.75" customHeight="1" x14ac:dyDescent="0.25">
      <c r="A1393" s="43">
        <v>1392</v>
      </c>
      <c r="B1393" s="43">
        <v>457</v>
      </c>
      <c r="C1393" s="44">
        <v>7.8579197691175411</v>
      </c>
      <c r="D1393" s="44">
        <v>3.18</v>
      </c>
      <c r="E1393" s="44" t="s">
        <v>1667</v>
      </c>
      <c r="F1393" s="44" t="s">
        <v>28</v>
      </c>
      <c r="G1393" s="44">
        <v>1560</v>
      </c>
      <c r="H1393" s="44">
        <v>31800</v>
      </c>
    </row>
    <row r="1394" spans="1:8" ht="12.75" customHeight="1" x14ac:dyDescent="0.25">
      <c r="A1394" s="43">
        <v>1393</v>
      </c>
      <c r="B1394" s="43">
        <v>458</v>
      </c>
      <c r="C1394" s="44">
        <v>9.0461862916417932E-2</v>
      </c>
      <c r="D1394" s="44">
        <v>0.04</v>
      </c>
      <c r="E1394" s="44" t="s">
        <v>1665</v>
      </c>
      <c r="F1394" s="44" t="s">
        <v>48</v>
      </c>
      <c r="G1394" s="44">
        <v>94.087111398370155</v>
      </c>
      <c r="H1394" s="44">
        <v>366.08749998733401</v>
      </c>
    </row>
    <row r="1395" spans="1:8" ht="12.75" customHeight="1" x14ac:dyDescent="0.25">
      <c r="A1395" s="43">
        <v>1394</v>
      </c>
      <c r="B1395" s="43">
        <v>459</v>
      </c>
      <c r="C1395" s="44">
        <v>2.4710439308167673E-2</v>
      </c>
      <c r="D1395" s="44">
        <v>0.01</v>
      </c>
      <c r="E1395" s="44" t="s">
        <v>1667</v>
      </c>
      <c r="F1395" s="44" t="s">
        <v>28</v>
      </c>
      <c r="G1395" s="44">
        <v>40</v>
      </c>
      <c r="H1395" s="44">
        <v>100</v>
      </c>
    </row>
    <row r="1396" spans="1:8" ht="12.75" customHeight="1" x14ac:dyDescent="0.25">
      <c r="A1396" s="43">
        <v>1395</v>
      </c>
      <c r="B1396" s="43">
        <v>467</v>
      </c>
      <c r="C1396" s="44">
        <v>0.64247144023779257</v>
      </c>
      <c r="D1396" s="44">
        <v>0.26</v>
      </c>
      <c r="E1396" s="44" t="s">
        <v>1669</v>
      </c>
      <c r="F1396" s="44" t="s">
        <v>22</v>
      </c>
      <c r="G1396" s="44">
        <v>300</v>
      </c>
      <c r="H1396" s="44">
        <v>2600</v>
      </c>
    </row>
    <row r="1397" spans="1:8" ht="12.75" customHeight="1" x14ac:dyDescent="0.25">
      <c r="A1397" s="43">
        <v>1396</v>
      </c>
      <c r="B1397" s="43">
        <v>468</v>
      </c>
      <c r="C1397" s="44">
        <v>2.4710439300565532E-2</v>
      </c>
      <c r="D1397" s="44">
        <v>0.01</v>
      </c>
      <c r="E1397" s="44" t="s">
        <v>1666</v>
      </c>
      <c r="F1397" s="44" t="s">
        <v>42</v>
      </c>
      <c r="G1397" s="44">
        <v>40</v>
      </c>
      <c r="H1397" s="44">
        <v>100</v>
      </c>
    </row>
    <row r="1398" spans="1:8" ht="12.75" customHeight="1" x14ac:dyDescent="0.25">
      <c r="A1398" s="43">
        <v>1397</v>
      </c>
      <c r="B1398" s="43">
        <v>471</v>
      </c>
      <c r="C1398" s="44">
        <v>12.87413910956036</v>
      </c>
      <c r="D1398" s="44">
        <v>5.21</v>
      </c>
      <c r="E1398" s="44" t="s">
        <v>1667</v>
      </c>
      <c r="F1398" s="44" t="s">
        <v>28</v>
      </c>
      <c r="G1398" s="44">
        <v>1540</v>
      </c>
      <c r="H1398" s="44">
        <v>52100</v>
      </c>
    </row>
    <row r="1399" spans="1:8" ht="12.75" customHeight="1" x14ac:dyDescent="0.25">
      <c r="A1399" s="43">
        <v>1398</v>
      </c>
      <c r="B1399" s="43">
        <v>473</v>
      </c>
      <c r="C1399" s="44">
        <v>0.37065660426977515</v>
      </c>
      <c r="D1399" s="44">
        <v>0.15</v>
      </c>
      <c r="E1399" s="44" t="s">
        <v>1665</v>
      </c>
      <c r="F1399" s="44" t="s">
        <v>48</v>
      </c>
      <c r="G1399" s="44">
        <v>240</v>
      </c>
      <c r="H1399" s="44">
        <v>1500</v>
      </c>
    </row>
    <row r="1400" spans="1:8" ht="12.75" customHeight="1" x14ac:dyDescent="0.25">
      <c r="A1400" s="43">
        <v>1399</v>
      </c>
      <c r="B1400" s="43">
        <v>475</v>
      </c>
      <c r="C1400" s="44">
        <v>2.4710439308241482E-2</v>
      </c>
      <c r="D1400" s="44">
        <v>0.01</v>
      </c>
      <c r="E1400" s="44" t="s">
        <v>1668</v>
      </c>
      <c r="F1400" s="44" t="s">
        <v>40</v>
      </c>
      <c r="G1400" s="44">
        <v>40</v>
      </c>
      <c r="H1400" s="44">
        <v>100</v>
      </c>
    </row>
    <row r="1401" spans="1:8" ht="12.75" customHeight="1" x14ac:dyDescent="0.25">
      <c r="A1401" s="43">
        <v>1400</v>
      </c>
      <c r="B1401" s="43">
        <v>476</v>
      </c>
      <c r="C1401" s="44">
        <v>9.8841760816231611E-2</v>
      </c>
      <c r="D1401" s="44">
        <v>0.04</v>
      </c>
      <c r="E1401" s="44" t="s">
        <v>1668</v>
      </c>
      <c r="F1401" s="44" t="s">
        <v>40</v>
      </c>
      <c r="G1401" s="44">
        <v>100</v>
      </c>
      <c r="H1401" s="44">
        <v>400</v>
      </c>
    </row>
    <row r="1402" spans="1:8" ht="12.75" customHeight="1" x14ac:dyDescent="0.25">
      <c r="A1402" s="43">
        <v>1401</v>
      </c>
      <c r="B1402" s="43">
        <v>477</v>
      </c>
      <c r="C1402" s="44">
        <v>0.46949851806020881</v>
      </c>
      <c r="D1402" s="44">
        <v>0.19</v>
      </c>
      <c r="E1402" s="44" t="s">
        <v>1665</v>
      </c>
      <c r="F1402" s="44" t="s">
        <v>48</v>
      </c>
      <c r="G1402" s="44">
        <v>220</v>
      </c>
      <c r="H1402" s="44">
        <v>1900</v>
      </c>
    </row>
    <row r="1403" spans="1:8" ht="12.75" customHeight="1" x14ac:dyDescent="0.25">
      <c r="A1403" s="43">
        <v>1402</v>
      </c>
      <c r="B1403" s="43">
        <v>479</v>
      </c>
      <c r="C1403" s="44">
        <v>0.79073388646016307</v>
      </c>
      <c r="D1403" s="44">
        <v>0.32</v>
      </c>
      <c r="E1403" s="44" t="s">
        <v>1667</v>
      </c>
      <c r="F1403" s="44" t="s">
        <v>28</v>
      </c>
      <c r="G1403" s="44">
        <v>300</v>
      </c>
      <c r="H1403" s="44">
        <v>3200</v>
      </c>
    </row>
    <row r="1404" spans="1:8" ht="12.75" customHeight="1" x14ac:dyDescent="0.25">
      <c r="A1404" s="43">
        <v>1403</v>
      </c>
      <c r="B1404" s="43">
        <v>483</v>
      </c>
      <c r="C1404" s="44">
        <v>0.79073405775574757</v>
      </c>
      <c r="D1404" s="44">
        <v>0.32</v>
      </c>
      <c r="E1404" s="44" t="s">
        <v>1668</v>
      </c>
      <c r="F1404" s="44" t="s">
        <v>40</v>
      </c>
      <c r="G1404" s="44">
        <v>360</v>
      </c>
      <c r="H1404" s="44">
        <v>3200</v>
      </c>
    </row>
    <row r="1405" spans="1:8" ht="12.75" customHeight="1" x14ac:dyDescent="0.25">
      <c r="A1405" s="43">
        <v>1404</v>
      </c>
      <c r="B1405" s="43">
        <v>484</v>
      </c>
      <c r="C1405" s="44">
        <v>2.4710439300934573E-2</v>
      </c>
      <c r="D1405" s="44">
        <v>0.01</v>
      </c>
      <c r="E1405" s="44" t="s">
        <v>1669</v>
      </c>
      <c r="F1405" s="44" t="s">
        <v>22</v>
      </c>
      <c r="G1405" s="44">
        <v>40</v>
      </c>
      <c r="H1405" s="44">
        <v>100</v>
      </c>
    </row>
    <row r="1406" spans="1:8" ht="12.75" customHeight="1" x14ac:dyDescent="0.25">
      <c r="A1406" s="43">
        <v>1405</v>
      </c>
      <c r="B1406" s="43">
        <v>485</v>
      </c>
      <c r="C1406" s="44">
        <v>0.24710588775332143</v>
      </c>
      <c r="D1406" s="44">
        <v>0.1</v>
      </c>
      <c r="E1406" s="44" t="s">
        <v>1668</v>
      </c>
      <c r="F1406" s="44" t="s">
        <v>40</v>
      </c>
      <c r="G1406" s="44">
        <v>220</v>
      </c>
      <c r="H1406" s="44">
        <v>1000</v>
      </c>
    </row>
    <row r="1407" spans="1:8" ht="12.75" customHeight="1" x14ac:dyDescent="0.25">
      <c r="A1407" s="43">
        <v>1406</v>
      </c>
      <c r="B1407" s="43">
        <v>486</v>
      </c>
      <c r="C1407" s="44">
        <v>9.9088862901559995</v>
      </c>
      <c r="D1407" s="44">
        <v>4.01</v>
      </c>
      <c r="E1407" s="44" t="s">
        <v>1667</v>
      </c>
      <c r="F1407" s="44" t="s">
        <v>28</v>
      </c>
      <c r="G1407" s="44">
        <v>1160</v>
      </c>
      <c r="H1407" s="44">
        <v>40100</v>
      </c>
    </row>
    <row r="1408" spans="1:8" ht="12.75" customHeight="1" x14ac:dyDescent="0.25">
      <c r="A1408" s="43">
        <v>1407</v>
      </c>
      <c r="B1408" s="43">
        <v>488</v>
      </c>
      <c r="C1408" s="44">
        <v>9.8710683577133418E-2</v>
      </c>
      <c r="D1408" s="44">
        <v>0.04</v>
      </c>
      <c r="E1408" s="44" t="s">
        <v>1669</v>
      </c>
      <c r="F1408" s="44" t="s">
        <v>22</v>
      </c>
      <c r="G1408" s="44">
        <v>79.411540148915861</v>
      </c>
      <c r="H1408" s="44">
        <v>399.46957109547708</v>
      </c>
    </row>
    <row r="1409" spans="1:8" ht="12.75" customHeight="1" x14ac:dyDescent="0.25">
      <c r="A1409" s="43">
        <v>1408</v>
      </c>
      <c r="B1409" s="43">
        <v>490</v>
      </c>
      <c r="C1409" s="44">
        <v>0.22239396034212833</v>
      </c>
      <c r="D1409" s="44">
        <v>0.09</v>
      </c>
      <c r="E1409" s="44" t="s">
        <v>1668</v>
      </c>
      <c r="F1409" s="44" t="s">
        <v>40</v>
      </c>
      <c r="G1409" s="44">
        <v>140</v>
      </c>
      <c r="H1409" s="44">
        <v>900</v>
      </c>
    </row>
    <row r="1410" spans="1:8" ht="12.75" customHeight="1" x14ac:dyDescent="0.25">
      <c r="A1410" s="43">
        <v>1409</v>
      </c>
      <c r="B1410" s="43">
        <v>491</v>
      </c>
      <c r="C1410" s="44">
        <v>23.70494187497146</v>
      </c>
      <c r="D1410" s="44">
        <v>11.01</v>
      </c>
      <c r="E1410" s="44" t="s">
        <v>1668</v>
      </c>
      <c r="F1410" s="44" t="s">
        <v>40</v>
      </c>
      <c r="G1410" s="44">
        <v>4866.724324566203</v>
      </c>
      <c r="H1410" s="44">
        <v>95930.899311874993</v>
      </c>
    </row>
    <row r="1411" spans="1:8" ht="12.75" customHeight="1" x14ac:dyDescent="0.25">
      <c r="A1411" s="43">
        <v>1410</v>
      </c>
      <c r="B1411" s="43">
        <v>492</v>
      </c>
      <c r="C1411" s="44">
        <v>4.9420878600540612E-2</v>
      </c>
      <c r="D1411" s="44">
        <v>0.02</v>
      </c>
      <c r="E1411" s="44" t="s">
        <v>1665</v>
      </c>
      <c r="F1411" s="44" t="s">
        <v>48</v>
      </c>
      <c r="G1411" s="44">
        <v>60</v>
      </c>
      <c r="H1411" s="44">
        <v>200</v>
      </c>
    </row>
    <row r="1412" spans="1:8" ht="12.75" customHeight="1" x14ac:dyDescent="0.25">
      <c r="A1412" s="43">
        <v>1411</v>
      </c>
      <c r="B1412" s="43">
        <v>493</v>
      </c>
      <c r="C1412" s="44">
        <v>7.4131303248236816E-2</v>
      </c>
      <c r="D1412" s="44">
        <v>0.03</v>
      </c>
      <c r="E1412" s="44" t="s">
        <v>1669</v>
      </c>
      <c r="F1412" s="44" t="s">
        <v>22</v>
      </c>
      <c r="G1412" s="44">
        <v>80</v>
      </c>
      <c r="H1412" s="44">
        <v>300</v>
      </c>
    </row>
    <row r="1413" spans="1:8" ht="12.75" customHeight="1" x14ac:dyDescent="0.25">
      <c r="A1413" s="43">
        <v>1412</v>
      </c>
      <c r="B1413" s="43">
        <v>494</v>
      </c>
      <c r="C1413" s="44">
        <v>9.8841757224920945E-2</v>
      </c>
      <c r="D1413" s="44">
        <v>0.04</v>
      </c>
      <c r="E1413" s="44" t="s">
        <v>1669</v>
      </c>
      <c r="F1413" s="44" t="s">
        <v>22</v>
      </c>
      <c r="G1413" s="44">
        <v>100</v>
      </c>
      <c r="H1413" s="44">
        <v>400</v>
      </c>
    </row>
    <row r="1414" spans="1:8" ht="12.75" customHeight="1" x14ac:dyDescent="0.25">
      <c r="A1414" s="43">
        <v>1413</v>
      </c>
      <c r="B1414" s="43">
        <v>495</v>
      </c>
      <c r="C1414" s="44">
        <v>2.4710439306101072E-2</v>
      </c>
      <c r="D1414" s="44">
        <v>0.01</v>
      </c>
      <c r="E1414" s="44" t="s">
        <v>1668</v>
      </c>
      <c r="F1414" s="44" t="s">
        <v>40</v>
      </c>
      <c r="G1414" s="44">
        <v>40</v>
      </c>
      <c r="H1414" s="44">
        <v>100</v>
      </c>
    </row>
    <row r="1415" spans="1:8" ht="12.75" customHeight="1" x14ac:dyDescent="0.25">
      <c r="A1415" s="43">
        <v>1414</v>
      </c>
      <c r="B1415" s="43">
        <v>496</v>
      </c>
      <c r="C1415" s="44">
        <v>2.4710439302927361E-2</v>
      </c>
      <c r="D1415" s="44">
        <v>0.01</v>
      </c>
      <c r="E1415" s="44" t="s">
        <v>1669</v>
      </c>
      <c r="F1415" s="44" t="s">
        <v>22</v>
      </c>
      <c r="G1415" s="44">
        <v>40</v>
      </c>
      <c r="H1415" s="44">
        <v>100</v>
      </c>
    </row>
    <row r="1416" spans="1:8" ht="12.75" customHeight="1" x14ac:dyDescent="0.25">
      <c r="A1416" s="43">
        <v>1415</v>
      </c>
      <c r="B1416" s="43">
        <v>497</v>
      </c>
      <c r="C1416" s="44">
        <v>2.4710439305067774E-2</v>
      </c>
      <c r="D1416" s="44">
        <v>0.01</v>
      </c>
      <c r="E1416" s="44" t="s">
        <v>1668</v>
      </c>
      <c r="F1416" s="44" t="s">
        <v>40</v>
      </c>
      <c r="G1416" s="44">
        <v>40</v>
      </c>
      <c r="H1416" s="44">
        <v>100</v>
      </c>
    </row>
    <row r="1417" spans="1:8" ht="12.75" customHeight="1" x14ac:dyDescent="0.25">
      <c r="A1417" s="43">
        <v>1416</v>
      </c>
      <c r="B1417" s="43">
        <v>499</v>
      </c>
      <c r="C1417" s="44">
        <v>7.4131301423132429E-2</v>
      </c>
      <c r="D1417" s="44">
        <v>0.03</v>
      </c>
      <c r="E1417" s="44" t="s">
        <v>1669</v>
      </c>
      <c r="F1417" s="44" t="s">
        <v>22</v>
      </c>
      <c r="G1417" s="44">
        <v>80</v>
      </c>
      <c r="H1417" s="44">
        <v>300</v>
      </c>
    </row>
    <row r="1418" spans="1:8" ht="12.75" customHeight="1" x14ac:dyDescent="0.25">
      <c r="A1418" s="43">
        <v>1417</v>
      </c>
      <c r="B1418" s="43">
        <v>500</v>
      </c>
      <c r="C1418" s="44">
        <v>2.4710439306174881E-2</v>
      </c>
      <c r="D1418" s="44">
        <v>0.01</v>
      </c>
      <c r="E1418" s="44" t="s">
        <v>1668</v>
      </c>
      <c r="F1418" s="44" t="s">
        <v>40</v>
      </c>
      <c r="G1418" s="44">
        <v>40</v>
      </c>
      <c r="H1418" s="44">
        <v>100</v>
      </c>
    </row>
    <row r="1419" spans="1:8" ht="12.75" customHeight="1" x14ac:dyDescent="0.25">
      <c r="A1419" s="43">
        <v>1418</v>
      </c>
      <c r="B1419" s="43">
        <v>502</v>
      </c>
      <c r="C1419" s="44">
        <v>4.9420878609766516E-2</v>
      </c>
      <c r="D1419" s="44">
        <v>0.02</v>
      </c>
      <c r="E1419" s="44" t="s">
        <v>1668</v>
      </c>
      <c r="F1419" s="44" t="s">
        <v>40</v>
      </c>
      <c r="G1419" s="44">
        <v>60</v>
      </c>
      <c r="H1419" s="44">
        <v>200</v>
      </c>
    </row>
    <row r="1420" spans="1:8" ht="12.75" customHeight="1" x14ac:dyDescent="0.25">
      <c r="A1420" s="43">
        <v>1419</v>
      </c>
      <c r="B1420" s="43">
        <v>504</v>
      </c>
      <c r="C1420" s="44">
        <v>0.44478788841419953</v>
      </c>
      <c r="D1420" s="44">
        <v>0.18</v>
      </c>
      <c r="E1420" s="44" t="s">
        <v>1669</v>
      </c>
      <c r="F1420" s="44" t="s">
        <v>22</v>
      </c>
      <c r="G1420" s="44">
        <v>280</v>
      </c>
      <c r="H1420" s="44">
        <v>1800</v>
      </c>
    </row>
    <row r="1421" spans="1:8" ht="12.75" customHeight="1" x14ac:dyDescent="0.25">
      <c r="A1421" s="43">
        <v>1420</v>
      </c>
      <c r="B1421" s="43">
        <v>505</v>
      </c>
      <c r="C1421" s="44">
        <v>2.7428585651492017</v>
      </c>
      <c r="D1421" s="44">
        <v>1.1100000000000001</v>
      </c>
      <c r="E1421" s="44" t="s">
        <v>1667</v>
      </c>
      <c r="F1421" s="44" t="s">
        <v>28</v>
      </c>
      <c r="G1421" s="44">
        <v>600</v>
      </c>
      <c r="H1421" s="44">
        <v>11100</v>
      </c>
    </row>
    <row r="1422" spans="1:8" ht="12.75" customHeight="1" x14ac:dyDescent="0.25">
      <c r="A1422" s="43">
        <v>1421</v>
      </c>
      <c r="B1422" s="43">
        <v>506</v>
      </c>
      <c r="C1422" s="44">
        <v>4.9420878612644992E-2</v>
      </c>
      <c r="D1422" s="44">
        <v>0.02</v>
      </c>
      <c r="E1422" s="44" t="s">
        <v>1668</v>
      </c>
      <c r="F1422" s="44" t="s">
        <v>40</v>
      </c>
      <c r="G1422" s="44">
        <v>60</v>
      </c>
      <c r="H1422" s="44">
        <v>200</v>
      </c>
    </row>
    <row r="1423" spans="1:8" ht="12.75" customHeight="1" x14ac:dyDescent="0.25">
      <c r="A1423" s="43">
        <v>1422</v>
      </c>
      <c r="B1423" s="43">
        <v>507</v>
      </c>
      <c r="C1423" s="44">
        <v>1.1119698379586853</v>
      </c>
      <c r="D1423" s="44">
        <v>0.45</v>
      </c>
      <c r="E1423" s="44" t="s">
        <v>1669</v>
      </c>
      <c r="F1423" s="44" t="s">
        <v>22</v>
      </c>
      <c r="G1423" s="44">
        <v>420</v>
      </c>
      <c r="H1423" s="44">
        <v>4500</v>
      </c>
    </row>
    <row r="1424" spans="1:8" ht="12.75" customHeight="1" x14ac:dyDescent="0.25">
      <c r="A1424" s="43">
        <v>1423</v>
      </c>
      <c r="B1424" s="43">
        <v>508</v>
      </c>
      <c r="C1424" s="44">
        <v>0.66718194804273079</v>
      </c>
      <c r="D1424" s="44">
        <v>0.27</v>
      </c>
      <c r="E1424" s="44" t="s">
        <v>1668</v>
      </c>
      <c r="F1424" s="44" t="s">
        <v>40</v>
      </c>
      <c r="G1424" s="44">
        <v>280</v>
      </c>
      <c r="H1424" s="44">
        <v>2700</v>
      </c>
    </row>
    <row r="1425" spans="1:8" ht="12.75" customHeight="1" x14ac:dyDescent="0.25">
      <c r="A1425" s="43">
        <v>1424</v>
      </c>
      <c r="B1425" s="43">
        <v>511</v>
      </c>
      <c r="C1425" s="44">
        <v>5.2880351907360836</v>
      </c>
      <c r="D1425" s="44">
        <v>2.14</v>
      </c>
      <c r="E1425" s="44" t="s">
        <v>1669</v>
      </c>
      <c r="F1425" s="44" t="s">
        <v>22</v>
      </c>
      <c r="G1425" s="44">
        <v>1120</v>
      </c>
      <c r="H1425" s="44">
        <v>21400</v>
      </c>
    </row>
    <row r="1426" spans="1:8" ht="12.75" customHeight="1" x14ac:dyDescent="0.25">
      <c r="A1426" s="43">
        <v>1425</v>
      </c>
      <c r="B1426" s="43">
        <v>512</v>
      </c>
      <c r="C1426" s="44">
        <v>0.14826263583704929</v>
      </c>
      <c r="D1426" s="44">
        <v>0.06</v>
      </c>
      <c r="E1426" s="44" t="s">
        <v>1669</v>
      </c>
      <c r="F1426" s="44" t="s">
        <v>22</v>
      </c>
      <c r="G1426" s="44">
        <v>140</v>
      </c>
      <c r="H1426" s="44">
        <v>600</v>
      </c>
    </row>
    <row r="1427" spans="1:8" ht="12.75" customHeight="1" x14ac:dyDescent="0.25">
      <c r="A1427" s="43">
        <v>1426</v>
      </c>
      <c r="B1427" s="43">
        <v>514</v>
      </c>
      <c r="C1427" s="44">
        <v>2.4710439305510618E-2</v>
      </c>
      <c r="D1427" s="44">
        <v>0.01</v>
      </c>
      <c r="E1427" s="44" t="s">
        <v>1669</v>
      </c>
      <c r="F1427" s="44" t="s">
        <v>22</v>
      </c>
      <c r="G1427" s="44">
        <v>40</v>
      </c>
      <c r="H1427" s="44">
        <v>100</v>
      </c>
    </row>
    <row r="1428" spans="1:8" ht="12.75" customHeight="1" x14ac:dyDescent="0.25">
      <c r="A1428" s="43">
        <v>1427</v>
      </c>
      <c r="B1428" s="43">
        <v>515</v>
      </c>
      <c r="C1428" s="44">
        <v>0.39536704376858678</v>
      </c>
      <c r="D1428" s="44">
        <v>0.16</v>
      </c>
      <c r="E1428" s="44" t="s">
        <v>1669</v>
      </c>
      <c r="F1428" s="44" t="s">
        <v>22</v>
      </c>
      <c r="G1428" s="44">
        <v>220</v>
      </c>
      <c r="H1428" s="44">
        <v>1600</v>
      </c>
    </row>
    <row r="1429" spans="1:8" ht="12.75" customHeight="1" x14ac:dyDescent="0.25">
      <c r="A1429" s="43">
        <v>1428</v>
      </c>
      <c r="B1429" s="43">
        <v>516</v>
      </c>
      <c r="C1429" s="44">
        <v>4.9420878620616171E-2</v>
      </c>
      <c r="D1429" s="44">
        <v>0.02</v>
      </c>
      <c r="E1429" s="44" t="s">
        <v>1669</v>
      </c>
      <c r="F1429" s="44" t="s">
        <v>22</v>
      </c>
      <c r="G1429" s="44">
        <v>60</v>
      </c>
      <c r="H1429" s="44">
        <v>200</v>
      </c>
    </row>
    <row r="1430" spans="1:8" ht="12.75" customHeight="1" x14ac:dyDescent="0.25">
      <c r="A1430" s="43">
        <v>1429</v>
      </c>
      <c r="B1430" s="43">
        <v>517</v>
      </c>
      <c r="C1430" s="44">
        <v>0.19768355231706794</v>
      </c>
      <c r="D1430" s="44">
        <v>0.08</v>
      </c>
      <c r="E1430" s="44" t="s">
        <v>1669</v>
      </c>
      <c r="F1430" s="44" t="s">
        <v>22</v>
      </c>
      <c r="G1430" s="44">
        <v>160</v>
      </c>
      <c r="H1430" s="44">
        <v>800</v>
      </c>
    </row>
    <row r="1431" spans="1:8" ht="12.75" customHeight="1" x14ac:dyDescent="0.25">
      <c r="A1431" s="43">
        <v>1430</v>
      </c>
      <c r="B1431" s="43">
        <v>518</v>
      </c>
      <c r="C1431" s="44">
        <v>0.64247137991310255</v>
      </c>
      <c r="D1431" s="44">
        <v>0.26</v>
      </c>
      <c r="E1431" s="44" t="s">
        <v>1669</v>
      </c>
      <c r="F1431" s="44" t="s">
        <v>22</v>
      </c>
      <c r="G1431" s="44">
        <v>260</v>
      </c>
      <c r="H1431" s="44">
        <v>2600</v>
      </c>
    </row>
    <row r="1432" spans="1:8" ht="12.75" customHeight="1" x14ac:dyDescent="0.25">
      <c r="A1432" s="43">
        <v>1431</v>
      </c>
      <c r="B1432" s="43">
        <v>520</v>
      </c>
      <c r="C1432" s="44">
        <v>2.4710439315474588E-2</v>
      </c>
      <c r="D1432" s="44">
        <v>0.01</v>
      </c>
      <c r="E1432" s="44" t="s">
        <v>1669</v>
      </c>
      <c r="F1432" s="44" t="s">
        <v>22</v>
      </c>
      <c r="G1432" s="44">
        <v>40</v>
      </c>
      <c r="H1432" s="44">
        <v>100</v>
      </c>
    </row>
    <row r="1433" spans="1:8" ht="12.75" customHeight="1" x14ac:dyDescent="0.25">
      <c r="A1433" s="43">
        <v>1432</v>
      </c>
      <c r="B1433" s="43">
        <v>521</v>
      </c>
      <c r="C1433" s="44">
        <v>0.27181483235559789</v>
      </c>
      <c r="D1433" s="44">
        <v>0.11</v>
      </c>
      <c r="E1433" s="44" t="s">
        <v>1669</v>
      </c>
      <c r="F1433" s="44" t="s">
        <v>22</v>
      </c>
      <c r="G1433" s="44">
        <v>200</v>
      </c>
      <c r="H1433" s="44">
        <v>1100</v>
      </c>
    </row>
    <row r="1434" spans="1:8" ht="12.75" customHeight="1" x14ac:dyDescent="0.25">
      <c r="A1434" s="43">
        <v>1433</v>
      </c>
      <c r="B1434" s="43">
        <v>523</v>
      </c>
      <c r="C1434" s="44">
        <v>4.942087860947128E-2</v>
      </c>
      <c r="D1434" s="44">
        <v>0.02</v>
      </c>
      <c r="E1434" s="44" t="s">
        <v>1669</v>
      </c>
      <c r="F1434" s="44" t="s">
        <v>22</v>
      </c>
      <c r="G1434" s="44">
        <v>60</v>
      </c>
      <c r="H1434" s="44">
        <v>200</v>
      </c>
    </row>
    <row r="1435" spans="1:8" ht="12.75" customHeight="1" x14ac:dyDescent="0.25">
      <c r="A1435" s="43">
        <v>1434</v>
      </c>
      <c r="B1435" s="43">
        <v>524</v>
      </c>
      <c r="C1435" s="44">
        <v>2.4710439306470114E-2</v>
      </c>
      <c r="D1435" s="44">
        <v>0.01</v>
      </c>
      <c r="E1435" s="44" t="s">
        <v>1669</v>
      </c>
      <c r="F1435" s="44" t="s">
        <v>22</v>
      </c>
      <c r="G1435" s="44">
        <v>40</v>
      </c>
      <c r="H1435" s="44">
        <v>100</v>
      </c>
    </row>
    <row r="1436" spans="1:8" ht="12.75" customHeight="1" x14ac:dyDescent="0.25">
      <c r="A1436" s="43">
        <v>1435</v>
      </c>
      <c r="B1436" s="43">
        <v>525</v>
      </c>
      <c r="C1436" s="44">
        <v>0.14826238670151481</v>
      </c>
      <c r="D1436" s="44">
        <v>0.06</v>
      </c>
      <c r="E1436" s="44" t="s">
        <v>1669</v>
      </c>
      <c r="F1436" s="44" t="s">
        <v>22</v>
      </c>
      <c r="G1436" s="44">
        <v>140</v>
      </c>
      <c r="H1436" s="44">
        <v>600</v>
      </c>
    </row>
    <row r="1437" spans="1:8" ht="12.75" customHeight="1" x14ac:dyDescent="0.25">
      <c r="A1437" s="43">
        <v>1436</v>
      </c>
      <c r="B1437" s="43">
        <v>526</v>
      </c>
      <c r="C1437" s="44">
        <v>0.27181455210774597</v>
      </c>
      <c r="D1437" s="44">
        <v>0.11</v>
      </c>
      <c r="E1437" s="44" t="s">
        <v>1669</v>
      </c>
      <c r="F1437" s="44" t="s">
        <v>22</v>
      </c>
      <c r="G1437" s="44">
        <v>180</v>
      </c>
      <c r="H1437" s="44">
        <v>1100</v>
      </c>
    </row>
    <row r="1438" spans="1:8" ht="12.75" customHeight="1" x14ac:dyDescent="0.25">
      <c r="A1438" s="43">
        <v>1437</v>
      </c>
      <c r="B1438" s="43">
        <v>527</v>
      </c>
      <c r="C1438" s="44">
        <v>1.6555994297892582</v>
      </c>
      <c r="D1438" s="44">
        <v>0.67</v>
      </c>
      <c r="E1438" s="44" t="s">
        <v>1669</v>
      </c>
      <c r="F1438" s="44" t="s">
        <v>22</v>
      </c>
      <c r="G1438" s="44">
        <v>440</v>
      </c>
      <c r="H1438" s="44">
        <v>6700</v>
      </c>
    </row>
    <row r="1439" spans="1:8" ht="12.75" customHeight="1" x14ac:dyDescent="0.25">
      <c r="A1439" s="43">
        <v>1438</v>
      </c>
      <c r="B1439" s="43">
        <v>528</v>
      </c>
      <c r="C1439" s="44">
        <v>0.1482626358465704</v>
      </c>
      <c r="D1439" s="44">
        <v>0.06</v>
      </c>
      <c r="E1439" s="44" t="s">
        <v>1669</v>
      </c>
      <c r="F1439" s="44" t="s">
        <v>22</v>
      </c>
      <c r="G1439" s="44">
        <v>120</v>
      </c>
      <c r="H1439" s="44">
        <v>600</v>
      </c>
    </row>
    <row r="1440" spans="1:8" ht="12.75" customHeight="1" x14ac:dyDescent="0.25">
      <c r="A1440" s="43">
        <v>1439</v>
      </c>
      <c r="B1440" s="43">
        <v>529</v>
      </c>
      <c r="C1440" s="44">
        <v>2.4710439300860764E-2</v>
      </c>
      <c r="D1440" s="44">
        <v>0.01</v>
      </c>
      <c r="E1440" s="44" t="s">
        <v>1669</v>
      </c>
      <c r="F1440" s="44" t="s">
        <v>22</v>
      </c>
      <c r="G1440" s="44">
        <v>40</v>
      </c>
      <c r="H1440" s="44">
        <v>100</v>
      </c>
    </row>
    <row r="1441" spans="1:8" ht="12.75" customHeight="1" x14ac:dyDescent="0.25">
      <c r="A1441" s="43">
        <v>1440</v>
      </c>
      <c r="B1441" s="43">
        <v>531</v>
      </c>
      <c r="C1441" s="44">
        <v>2.4710439301746448E-2</v>
      </c>
      <c r="D1441" s="44">
        <v>0.01</v>
      </c>
      <c r="E1441" s="44" t="s">
        <v>1669</v>
      </c>
      <c r="F1441" s="44" t="s">
        <v>22</v>
      </c>
      <c r="G1441" s="44">
        <v>40</v>
      </c>
      <c r="H1441" s="44">
        <v>100</v>
      </c>
    </row>
    <row r="1442" spans="1:8" ht="12.75" customHeight="1" x14ac:dyDescent="0.25">
      <c r="A1442" s="43">
        <v>1441</v>
      </c>
      <c r="B1442" s="43">
        <v>532</v>
      </c>
      <c r="C1442" s="44">
        <v>1.0378387328739938</v>
      </c>
      <c r="D1442" s="44">
        <v>0.42</v>
      </c>
      <c r="E1442" s="44" t="s">
        <v>1669</v>
      </c>
      <c r="F1442" s="44" t="s">
        <v>22</v>
      </c>
      <c r="G1442" s="44">
        <v>400</v>
      </c>
      <c r="H1442" s="44">
        <v>4200</v>
      </c>
    </row>
    <row r="1443" spans="1:8" ht="12.75" customHeight="1" x14ac:dyDescent="0.25">
      <c r="A1443" s="43">
        <v>1442</v>
      </c>
      <c r="B1443" s="43">
        <v>533</v>
      </c>
      <c r="C1443" s="44">
        <v>8.4509699410858499</v>
      </c>
      <c r="D1443" s="44">
        <v>3.42</v>
      </c>
      <c r="E1443" s="44" t="s">
        <v>1669</v>
      </c>
      <c r="F1443" s="44" t="s">
        <v>22</v>
      </c>
      <c r="G1443" s="44">
        <v>1760</v>
      </c>
      <c r="H1443" s="44">
        <v>34200</v>
      </c>
    </row>
    <row r="1444" spans="1:8" ht="12.75" customHeight="1" x14ac:dyDescent="0.25">
      <c r="A1444" s="43">
        <v>1443</v>
      </c>
      <c r="B1444" s="43">
        <v>534</v>
      </c>
      <c r="C1444" s="44">
        <v>0.56834007751623172</v>
      </c>
      <c r="D1444" s="44">
        <v>0.23</v>
      </c>
      <c r="E1444" s="44" t="s">
        <v>1669</v>
      </c>
      <c r="F1444" s="44" t="s">
        <v>22</v>
      </c>
      <c r="G1444" s="44">
        <v>260</v>
      </c>
      <c r="H1444" s="44">
        <v>2300</v>
      </c>
    </row>
    <row r="1445" spans="1:8" ht="12.75" customHeight="1" x14ac:dyDescent="0.25">
      <c r="A1445" s="43">
        <v>1444</v>
      </c>
      <c r="B1445" s="43">
        <v>535</v>
      </c>
      <c r="C1445" s="44">
        <v>2.4710439303444014E-2</v>
      </c>
      <c r="D1445" s="44">
        <v>0.01</v>
      </c>
      <c r="E1445" s="44" t="s">
        <v>1669</v>
      </c>
      <c r="F1445" s="44" t="s">
        <v>22</v>
      </c>
      <c r="G1445" s="44">
        <v>40</v>
      </c>
      <c r="H1445" s="44">
        <v>100</v>
      </c>
    </row>
    <row r="1446" spans="1:8" ht="12.75" customHeight="1" x14ac:dyDescent="0.25">
      <c r="A1446" s="43">
        <v>1445</v>
      </c>
      <c r="B1446" s="43">
        <v>536</v>
      </c>
      <c r="C1446" s="44">
        <v>0.91428628541237222</v>
      </c>
      <c r="D1446" s="44">
        <v>0.37</v>
      </c>
      <c r="E1446" s="44" t="s">
        <v>1669</v>
      </c>
      <c r="F1446" s="44" t="s">
        <v>22</v>
      </c>
      <c r="G1446" s="44">
        <v>340</v>
      </c>
      <c r="H1446" s="44">
        <v>3700</v>
      </c>
    </row>
    <row r="1447" spans="1:8" ht="12.75" customHeight="1" x14ac:dyDescent="0.25">
      <c r="A1447" s="43">
        <v>1446</v>
      </c>
      <c r="B1447" s="43">
        <v>537</v>
      </c>
      <c r="C1447" s="44">
        <v>6.4247145833435813</v>
      </c>
      <c r="D1447" s="44">
        <v>2.6</v>
      </c>
      <c r="E1447" s="44" t="s">
        <v>1669</v>
      </c>
      <c r="F1447" s="44" t="s">
        <v>22</v>
      </c>
      <c r="G1447" s="44">
        <v>1340</v>
      </c>
      <c r="H1447" s="44">
        <v>26000</v>
      </c>
    </row>
    <row r="1448" spans="1:8" ht="12.75" customHeight="1" x14ac:dyDescent="0.25">
      <c r="A1448" s="43">
        <v>1447</v>
      </c>
      <c r="B1448" s="43">
        <v>538</v>
      </c>
      <c r="C1448" s="44">
        <v>4.9420878604673812E-2</v>
      </c>
      <c r="D1448" s="44">
        <v>0.02</v>
      </c>
      <c r="E1448" s="44" t="s">
        <v>1669</v>
      </c>
      <c r="F1448" s="44" t="s">
        <v>22</v>
      </c>
      <c r="G1448" s="44">
        <v>60</v>
      </c>
      <c r="H1448" s="44">
        <v>200</v>
      </c>
    </row>
    <row r="1449" spans="1:8" ht="12.75" customHeight="1" x14ac:dyDescent="0.25">
      <c r="A1449" s="43">
        <v>1448</v>
      </c>
      <c r="B1449" s="43">
        <v>539</v>
      </c>
      <c r="C1449" s="44">
        <v>0.17297305396579848</v>
      </c>
      <c r="D1449" s="44">
        <v>7.0000000000000007E-2</v>
      </c>
      <c r="E1449" s="44" t="s">
        <v>1669</v>
      </c>
      <c r="F1449" s="44" t="s">
        <v>22</v>
      </c>
      <c r="G1449" s="44">
        <v>120</v>
      </c>
      <c r="H1449" s="44">
        <v>700</v>
      </c>
    </row>
    <row r="1450" spans="1:8" ht="12.75" customHeight="1" x14ac:dyDescent="0.25">
      <c r="A1450" s="43">
        <v>1449</v>
      </c>
      <c r="B1450" s="43">
        <v>540</v>
      </c>
      <c r="C1450" s="44">
        <v>0.17297316763198417</v>
      </c>
      <c r="D1450" s="44">
        <v>7.0000000000000007E-2</v>
      </c>
      <c r="E1450" s="44" t="s">
        <v>1669</v>
      </c>
      <c r="F1450" s="44" t="s">
        <v>22</v>
      </c>
      <c r="G1450" s="44">
        <v>160</v>
      </c>
      <c r="H1450" s="44">
        <v>700</v>
      </c>
    </row>
    <row r="1451" spans="1:8" ht="12.75" customHeight="1" x14ac:dyDescent="0.25">
      <c r="A1451" s="43">
        <v>1450</v>
      </c>
      <c r="B1451" s="43">
        <v>542</v>
      </c>
      <c r="C1451" s="44">
        <v>9.8841757225068563E-2</v>
      </c>
      <c r="D1451" s="44">
        <v>0.04</v>
      </c>
      <c r="E1451" s="44" t="s">
        <v>1669</v>
      </c>
      <c r="F1451" s="44" t="s">
        <v>22</v>
      </c>
      <c r="G1451" s="44">
        <v>100</v>
      </c>
      <c r="H1451" s="44">
        <v>400</v>
      </c>
    </row>
    <row r="1452" spans="1:8" ht="12.75" customHeight="1" x14ac:dyDescent="0.25">
      <c r="A1452" s="43">
        <v>1451</v>
      </c>
      <c r="B1452" s="43">
        <v>543</v>
      </c>
      <c r="C1452" s="44">
        <v>1.0872592780508099</v>
      </c>
      <c r="D1452" s="44">
        <v>0.44</v>
      </c>
      <c r="E1452" s="44" t="s">
        <v>1669</v>
      </c>
      <c r="F1452" s="44" t="s">
        <v>22</v>
      </c>
      <c r="G1452" s="44">
        <v>460</v>
      </c>
      <c r="H1452" s="44">
        <v>4400</v>
      </c>
    </row>
    <row r="1453" spans="1:8" ht="12.75" customHeight="1" x14ac:dyDescent="0.25">
      <c r="A1453" s="43">
        <v>1452</v>
      </c>
      <c r="B1453" s="43">
        <v>545</v>
      </c>
      <c r="C1453" s="44">
        <v>2.4710439302632135E-2</v>
      </c>
      <c r="D1453" s="44">
        <v>0.01</v>
      </c>
      <c r="E1453" s="44" t="s">
        <v>1669</v>
      </c>
      <c r="F1453" s="44" t="s">
        <v>22</v>
      </c>
      <c r="G1453" s="44">
        <v>40</v>
      </c>
      <c r="H1453" s="44">
        <v>100</v>
      </c>
    </row>
    <row r="1454" spans="1:8" ht="12.75" customHeight="1" x14ac:dyDescent="0.25">
      <c r="A1454" s="43">
        <v>1453</v>
      </c>
      <c r="B1454" s="43">
        <v>546</v>
      </c>
      <c r="C1454" s="44">
        <v>4.9420878598031161E-2</v>
      </c>
      <c r="D1454" s="44">
        <v>0.02</v>
      </c>
      <c r="E1454" s="44" t="s">
        <v>1669</v>
      </c>
      <c r="F1454" s="44" t="s">
        <v>22</v>
      </c>
      <c r="G1454" s="44">
        <v>60</v>
      </c>
      <c r="H1454" s="44">
        <v>200</v>
      </c>
    </row>
    <row r="1455" spans="1:8" ht="12.75" customHeight="1" x14ac:dyDescent="0.25">
      <c r="A1455" s="43">
        <v>1454</v>
      </c>
      <c r="B1455" s="43">
        <v>547</v>
      </c>
      <c r="C1455" s="44">
        <v>4.9420878610430777E-2</v>
      </c>
      <c r="D1455" s="44">
        <v>0.02</v>
      </c>
      <c r="E1455" s="44" t="s">
        <v>1669</v>
      </c>
      <c r="F1455" s="44" t="s">
        <v>22</v>
      </c>
      <c r="G1455" s="44">
        <v>60</v>
      </c>
      <c r="H1455" s="44">
        <v>200</v>
      </c>
    </row>
    <row r="1456" spans="1:8" ht="12.75" customHeight="1" x14ac:dyDescent="0.25">
      <c r="A1456" s="43">
        <v>1455</v>
      </c>
      <c r="B1456" s="43">
        <v>548</v>
      </c>
      <c r="C1456" s="44">
        <v>23.400786599340282</v>
      </c>
      <c r="D1456" s="44">
        <v>9.4700000000000006</v>
      </c>
      <c r="E1456" s="44" t="s">
        <v>1669</v>
      </c>
      <c r="F1456" s="44" t="s">
        <v>22</v>
      </c>
      <c r="G1456" s="44">
        <v>2080</v>
      </c>
      <c r="H1456" s="44">
        <v>94700</v>
      </c>
    </row>
    <row r="1457" spans="1:8" ht="12.75" customHeight="1" x14ac:dyDescent="0.25">
      <c r="A1457" s="43">
        <v>1456</v>
      </c>
      <c r="B1457" s="43">
        <v>549</v>
      </c>
      <c r="C1457" s="44">
        <v>0.37065660420534141</v>
      </c>
      <c r="D1457" s="44">
        <v>0.15</v>
      </c>
      <c r="E1457" s="44" t="s">
        <v>1669</v>
      </c>
      <c r="F1457" s="44" t="s">
        <v>22</v>
      </c>
      <c r="G1457" s="44">
        <v>180</v>
      </c>
      <c r="H1457" s="44">
        <v>1500</v>
      </c>
    </row>
    <row r="1458" spans="1:8" ht="12.75" customHeight="1" x14ac:dyDescent="0.25">
      <c r="A1458" s="43">
        <v>1457</v>
      </c>
      <c r="B1458" s="43">
        <v>551</v>
      </c>
      <c r="C1458" s="44">
        <v>4.9420878614121137E-2</v>
      </c>
      <c r="D1458" s="44">
        <v>0.02</v>
      </c>
      <c r="E1458" s="44" t="s">
        <v>1669</v>
      </c>
      <c r="F1458" s="44" t="s">
        <v>22</v>
      </c>
      <c r="G1458" s="44">
        <v>60</v>
      </c>
      <c r="H1458" s="44">
        <v>200</v>
      </c>
    </row>
    <row r="1459" spans="1:8" ht="12.75" customHeight="1" x14ac:dyDescent="0.25">
      <c r="A1459" s="43">
        <v>1458</v>
      </c>
      <c r="B1459" s="43">
        <v>552</v>
      </c>
      <c r="C1459" s="44">
        <v>2.471043930277975E-2</v>
      </c>
      <c r="D1459" s="44">
        <v>0.01</v>
      </c>
      <c r="E1459" s="44" t="s">
        <v>1669</v>
      </c>
      <c r="F1459" s="44" t="s">
        <v>22</v>
      </c>
      <c r="G1459" s="44">
        <v>40</v>
      </c>
      <c r="H1459" s="44">
        <v>100</v>
      </c>
    </row>
    <row r="1460" spans="1:8" ht="12.75" customHeight="1" x14ac:dyDescent="0.25">
      <c r="A1460" s="43">
        <v>1459</v>
      </c>
      <c r="B1460" s="43">
        <v>553</v>
      </c>
      <c r="C1460" s="44">
        <v>0.37065660251257326</v>
      </c>
      <c r="D1460" s="44">
        <v>0.15</v>
      </c>
      <c r="E1460" s="44" t="s">
        <v>1669</v>
      </c>
      <c r="F1460" s="44" t="s">
        <v>22</v>
      </c>
      <c r="G1460" s="44">
        <v>200</v>
      </c>
      <c r="H1460" s="44">
        <v>1500</v>
      </c>
    </row>
    <row r="1461" spans="1:8" ht="12.75" customHeight="1" x14ac:dyDescent="0.25">
      <c r="A1461" s="43">
        <v>1460</v>
      </c>
      <c r="B1461" s="43">
        <v>554</v>
      </c>
      <c r="C1461" s="44">
        <v>2.4957542736437963</v>
      </c>
      <c r="D1461" s="44">
        <v>1.01</v>
      </c>
      <c r="E1461" s="44" t="s">
        <v>1669</v>
      </c>
      <c r="F1461" s="44" t="s">
        <v>22</v>
      </c>
      <c r="G1461" s="44">
        <v>700</v>
      </c>
      <c r="H1461" s="44">
        <v>10100</v>
      </c>
    </row>
    <row r="1462" spans="1:8" ht="12.75" customHeight="1" x14ac:dyDescent="0.25">
      <c r="A1462" s="43">
        <v>1461</v>
      </c>
      <c r="B1462" s="43">
        <v>555</v>
      </c>
      <c r="C1462" s="44">
        <v>6.9189229302129105</v>
      </c>
      <c r="D1462" s="44">
        <v>2.8</v>
      </c>
      <c r="E1462" s="44" t="s">
        <v>1669</v>
      </c>
      <c r="F1462" s="44" t="s">
        <v>22</v>
      </c>
      <c r="G1462" s="44">
        <v>1480</v>
      </c>
      <c r="H1462" s="44">
        <v>28000</v>
      </c>
    </row>
    <row r="1463" spans="1:8" ht="12.75" customHeight="1" x14ac:dyDescent="0.25">
      <c r="A1463" s="43">
        <v>1462</v>
      </c>
      <c r="B1463" s="43">
        <v>557</v>
      </c>
      <c r="C1463" s="44">
        <v>2.0756768054597847</v>
      </c>
      <c r="D1463" s="44">
        <v>0.84</v>
      </c>
      <c r="E1463" s="44" t="s">
        <v>1669</v>
      </c>
      <c r="F1463" s="44" t="s">
        <v>22</v>
      </c>
      <c r="G1463" s="44">
        <v>520</v>
      </c>
      <c r="H1463" s="44">
        <v>8400</v>
      </c>
    </row>
    <row r="1464" spans="1:8" ht="12.75" customHeight="1" x14ac:dyDescent="0.25">
      <c r="A1464" s="43">
        <v>1463</v>
      </c>
      <c r="B1464" s="43">
        <v>558</v>
      </c>
      <c r="C1464" s="44">
        <v>0.12355215073225297</v>
      </c>
      <c r="D1464" s="44">
        <v>0.05</v>
      </c>
      <c r="E1464" s="44" t="s">
        <v>1669</v>
      </c>
      <c r="F1464" s="44" t="s">
        <v>22</v>
      </c>
      <c r="G1464" s="44">
        <v>100</v>
      </c>
      <c r="H1464" s="44">
        <v>500</v>
      </c>
    </row>
    <row r="1465" spans="1:8" ht="12.75" customHeight="1" x14ac:dyDescent="0.25">
      <c r="A1465" s="43">
        <v>1464</v>
      </c>
      <c r="B1465" s="43">
        <v>559</v>
      </c>
      <c r="C1465" s="44">
        <v>0.46949843928667145</v>
      </c>
      <c r="D1465" s="44">
        <v>0.19</v>
      </c>
      <c r="E1465" s="44" t="s">
        <v>1669</v>
      </c>
      <c r="F1465" s="44" t="s">
        <v>22</v>
      </c>
      <c r="G1465" s="44">
        <v>220</v>
      </c>
      <c r="H1465" s="44">
        <v>1900</v>
      </c>
    </row>
    <row r="1466" spans="1:8" ht="12.75" customHeight="1" x14ac:dyDescent="0.25">
      <c r="A1466" s="43">
        <v>1465</v>
      </c>
      <c r="B1466" s="43">
        <v>560</v>
      </c>
      <c r="C1466" s="44">
        <v>0.24710440142594958</v>
      </c>
      <c r="D1466" s="44">
        <v>0.1</v>
      </c>
      <c r="E1466" s="44" t="s">
        <v>1669</v>
      </c>
      <c r="F1466" s="44" t="s">
        <v>22</v>
      </c>
      <c r="G1466" s="44">
        <v>140</v>
      </c>
      <c r="H1466" s="44">
        <v>1000</v>
      </c>
    </row>
    <row r="1467" spans="1:8" ht="12.75" customHeight="1" x14ac:dyDescent="0.25">
      <c r="A1467" s="43">
        <v>1466</v>
      </c>
      <c r="B1467" s="43">
        <v>561</v>
      </c>
      <c r="C1467" s="44">
        <v>0.24710440956112664</v>
      </c>
      <c r="D1467" s="44">
        <v>0.1</v>
      </c>
      <c r="E1467" s="44" t="s">
        <v>1669</v>
      </c>
      <c r="F1467" s="44" t="s">
        <v>22</v>
      </c>
      <c r="G1467" s="44">
        <v>220</v>
      </c>
      <c r="H1467" s="44">
        <v>1000</v>
      </c>
    </row>
    <row r="1468" spans="1:8" ht="12.75" customHeight="1" x14ac:dyDescent="0.25">
      <c r="A1468" s="43">
        <v>1467</v>
      </c>
      <c r="B1468" s="43">
        <v>562</v>
      </c>
      <c r="C1468" s="44">
        <v>3.7312761701865949</v>
      </c>
      <c r="D1468" s="44">
        <v>1.51</v>
      </c>
      <c r="E1468" s="44" t="s">
        <v>1669</v>
      </c>
      <c r="F1468" s="44" t="s">
        <v>22</v>
      </c>
      <c r="G1468" s="44">
        <v>820</v>
      </c>
      <c r="H1468" s="44">
        <v>15100</v>
      </c>
    </row>
    <row r="1469" spans="1:8" ht="12.75" customHeight="1" x14ac:dyDescent="0.25">
      <c r="A1469" s="43">
        <v>1468</v>
      </c>
      <c r="B1469" s="43">
        <v>564</v>
      </c>
      <c r="C1469" s="44">
        <v>2.4710439304698739E-2</v>
      </c>
      <c r="D1469" s="44">
        <v>0.01</v>
      </c>
      <c r="E1469" s="44" t="s">
        <v>1668</v>
      </c>
      <c r="F1469" s="44" t="s">
        <v>40</v>
      </c>
      <c r="G1469" s="44">
        <v>40</v>
      </c>
      <c r="H1469" s="44">
        <v>100</v>
      </c>
    </row>
    <row r="1470" spans="1:8" ht="12.75" customHeight="1" x14ac:dyDescent="0.25">
      <c r="A1470" s="43">
        <v>1469</v>
      </c>
      <c r="B1470" s="43">
        <v>570</v>
      </c>
      <c r="C1470" s="44">
        <v>2.4710439302410715E-2</v>
      </c>
      <c r="D1470" s="44">
        <v>0.01</v>
      </c>
      <c r="E1470" s="44" t="s">
        <v>1669</v>
      </c>
      <c r="F1470" s="44" t="s">
        <v>22</v>
      </c>
      <c r="G1470" s="44">
        <v>40</v>
      </c>
      <c r="H1470" s="44">
        <v>100</v>
      </c>
    </row>
    <row r="1471" spans="1:8" ht="12.75" customHeight="1" x14ac:dyDescent="0.25">
      <c r="A1471" s="43">
        <v>1470</v>
      </c>
      <c r="B1471" s="43">
        <v>571</v>
      </c>
      <c r="C1471" s="44">
        <v>3.4841722010254195</v>
      </c>
      <c r="D1471" s="44">
        <v>1.41</v>
      </c>
      <c r="E1471" s="44" t="s">
        <v>1669</v>
      </c>
      <c r="F1471" s="44" t="s">
        <v>22</v>
      </c>
      <c r="G1471" s="44">
        <v>960</v>
      </c>
      <c r="H1471" s="44">
        <v>14100</v>
      </c>
    </row>
    <row r="1472" spans="1:8" ht="12.75" customHeight="1" x14ac:dyDescent="0.25">
      <c r="A1472" s="43">
        <v>1471</v>
      </c>
      <c r="B1472" s="43">
        <v>574</v>
      </c>
      <c r="C1472" s="44">
        <v>0.17297308794257332</v>
      </c>
      <c r="D1472" s="44">
        <v>7.0000000000000007E-2</v>
      </c>
      <c r="E1472" s="44" t="s">
        <v>1669</v>
      </c>
      <c r="F1472" s="44" t="s">
        <v>22</v>
      </c>
      <c r="G1472" s="44">
        <v>140</v>
      </c>
      <c r="H1472" s="44">
        <v>700</v>
      </c>
    </row>
    <row r="1473" spans="1:8" ht="12.75" customHeight="1" x14ac:dyDescent="0.25">
      <c r="A1473" s="43">
        <v>1472</v>
      </c>
      <c r="B1473" s="43">
        <v>576</v>
      </c>
      <c r="C1473" s="44">
        <v>2.2733604059605534</v>
      </c>
      <c r="D1473" s="44">
        <v>0.92</v>
      </c>
      <c r="E1473" s="44" t="s">
        <v>1669</v>
      </c>
      <c r="F1473" s="44" t="s">
        <v>22</v>
      </c>
      <c r="G1473" s="44">
        <v>560</v>
      </c>
      <c r="H1473" s="44">
        <v>9200</v>
      </c>
    </row>
    <row r="1474" spans="1:8" ht="12.75" customHeight="1" x14ac:dyDescent="0.25">
      <c r="A1474" s="43">
        <v>1473</v>
      </c>
      <c r="B1474" s="43">
        <v>578</v>
      </c>
      <c r="C1474" s="44">
        <v>0.5436296671514832</v>
      </c>
      <c r="D1474" s="44">
        <v>0.22</v>
      </c>
      <c r="E1474" s="44" t="s">
        <v>1668</v>
      </c>
      <c r="F1474" s="44" t="s">
        <v>40</v>
      </c>
      <c r="G1474" s="44">
        <v>320</v>
      </c>
      <c r="H1474" s="44">
        <v>2200</v>
      </c>
    </row>
    <row r="1475" spans="1:8" ht="12.75" customHeight="1" x14ac:dyDescent="0.25">
      <c r="A1475" s="43">
        <v>1474</v>
      </c>
      <c r="B1475" s="43">
        <v>580</v>
      </c>
      <c r="C1475" s="44">
        <v>9.0659039297893221E-3</v>
      </c>
      <c r="D1475" s="44">
        <v>0.04</v>
      </c>
      <c r="E1475" s="44" t="s">
        <v>1668</v>
      </c>
      <c r="F1475" s="44" t="s">
        <v>40</v>
      </c>
      <c r="G1475" s="44">
        <v>40.472618966240468</v>
      </c>
      <c r="H1475" s="44">
        <v>36.688566823325679</v>
      </c>
    </row>
    <row r="1476" spans="1:8" ht="12.75" customHeight="1" x14ac:dyDescent="0.25">
      <c r="A1476" s="43">
        <v>1475</v>
      </c>
      <c r="B1476" s="43">
        <v>581</v>
      </c>
      <c r="C1476" s="44">
        <v>4.9420878609840312E-2</v>
      </c>
      <c r="D1476" s="44">
        <v>0.02</v>
      </c>
      <c r="E1476" s="44" t="s">
        <v>1668</v>
      </c>
      <c r="F1476" s="44" t="s">
        <v>40</v>
      </c>
      <c r="G1476" s="44">
        <v>60</v>
      </c>
      <c r="H1476" s="44">
        <v>200</v>
      </c>
    </row>
    <row r="1477" spans="1:8" ht="12.75" customHeight="1" x14ac:dyDescent="0.25">
      <c r="A1477" s="43">
        <v>1476</v>
      </c>
      <c r="B1477" s="43">
        <v>582</v>
      </c>
      <c r="C1477" s="44">
        <v>0.24710441134593228</v>
      </c>
      <c r="D1477" s="44">
        <v>0.1</v>
      </c>
      <c r="E1477" s="44" t="s">
        <v>1669</v>
      </c>
      <c r="F1477" s="44" t="s">
        <v>22</v>
      </c>
      <c r="G1477" s="44">
        <v>160</v>
      </c>
      <c r="H1477" s="44">
        <v>1000</v>
      </c>
    </row>
    <row r="1478" spans="1:8" ht="12.75" customHeight="1" x14ac:dyDescent="0.25">
      <c r="A1478" s="43">
        <v>1477</v>
      </c>
      <c r="B1478" s="43">
        <v>584</v>
      </c>
      <c r="C1478" s="44">
        <v>0.19768356203895215</v>
      </c>
      <c r="D1478" s="44">
        <v>0.08</v>
      </c>
      <c r="E1478" s="44" t="s">
        <v>1669</v>
      </c>
      <c r="F1478" s="44" t="s">
        <v>22</v>
      </c>
      <c r="G1478" s="44">
        <v>140</v>
      </c>
      <c r="H1478" s="44">
        <v>800</v>
      </c>
    </row>
    <row r="1479" spans="1:8" ht="12.75" customHeight="1" x14ac:dyDescent="0.25">
      <c r="A1479" s="43">
        <v>1478</v>
      </c>
      <c r="B1479" s="43">
        <v>585</v>
      </c>
      <c r="C1479" s="44">
        <v>2.4710439304108277E-2</v>
      </c>
      <c r="D1479" s="44">
        <v>0.01</v>
      </c>
      <c r="E1479" s="44" t="s">
        <v>1669</v>
      </c>
      <c r="F1479" s="44" t="s">
        <v>22</v>
      </c>
      <c r="G1479" s="44">
        <v>40</v>
      </c>
      <c r="H1479" s="44">
        <v>100</v>
      </c>
    </row>
    <row r="1480" spans="1:8" ht="12.75" customHeight="1" x14ac:dyDescent="0.25">
      <c r="A1480" s="43">
        <v>1479</v>
      </c>
      <c r="B1480" s="43">
        <v>591</v>
      </c>
      <c r="C1480" s="44">
        <v>2.0509668862666639</v>
      </c>
      <c r="D1480" s="44">
        <v>0.83</v>
      </c>
      <c r="E1480" s="44" t="s">
        <v>1669</v>
      </c>
      <c r="F1480" s="44" t="s">
        <v>22</v>
      </c>
      <c r="G1480" s="44">
        <v>560</v>
      </c>
      <c r="H1480" s="44">
        <v>8300</v>
      </c>
    </row>
    <row r="1481" spans="1:8" ht="12.75" customHeight="1" x14ac:dyDescent="0.25">
      <c r="A1481" s="43">
        <v>1480</v>
      </c>
      <c r="B1481" s="43">
        <v>592</v>
      </c>
      <c r="C1481" s="44">
        <v>9.850619261886108E-2</v>
      </c>
      <c r="D1481" s="44">
        <v>0.04</v>
      </c>
      <c r="E1481" s="44" t="s">
        <v>1668</v>
      </c>
      <c r="F1481" s="44" t="s">
        <v>40</v>
      </c>
      <c r="G1481" s="44">
        <v>99.050512807969852</v>
      </c>
      <c r="H1481" s="44">
        <v>398.64201664114898</v>
      </c>
    </row>
    <row r="1482" spans="1:8" ht="12.75" customHeight="1" x14ac:dyDescent="0.25">
      <c r="A1482" s="43">
        <v>1481</v>
      </c>
      <c r="B1482" s="43">
        <v>597</v>
      </c>
      <c r="C1482" s="44">
        <v>0.12355215072206759</v>
      </c>
      <c r="D1482" s="44">
        <v>0.05</v>
      </c>
      <c r="E1482" s="44" t="s">
        <v>1668</v>
      </c>
      <c r="F1482" s="44" t="s">
        <v>40</v>
      </c>
      <c r="G1482" s="44">
        <v>100</v>
      </c>
      <c r="H1482" s="44">
        <v>500</v>
      </c>
    </row>
    <row r="1483" spans="1:8" ht="12.75" customHeight="1" x14ac:dyDescent="0.25">
      <c r="A1483" s="43">
        <v>1482</v>
      </c>
      <c r="B1483" s="43">
        <v>599</v>
      </c>
      <c r="C1483" s="44">
        <v>1.7791517544603528</v>
      </c>
      <c r="D1483" s="44">
        <v>0.72</v>
      </c>
      <c r="E1483" s="44" t="s">
        <v>1668</v>
      </c>
      <c r="F1483" s="44" t="s">
        <v>40</v>
      </c>
      <c r="G1483" s="44">
        <v>660</v>
      </c>
      <c r="H1483" s="44">
        <v>7200</v>
      </c>
    </row>
    <row r="1484" spans="1:8" ht="12.75" customHeight="1" x14ac:dyDescent="0.25">
      <c r="A1484" s="43">
        <v>1483</v>
      </c>
      <c r="B1484" s="43">
        <v>600</v>
      </c>
      <c r="C1484" s="44">
        <v>0.42007742056567376</v>
      </c>
      <c r="D1484" s="44">
        <v>0.17</v>
      </c>
      <c r="E1484" s="44" t="s">
        <v>1669</v>
      </c>
      <c r="F1484" s="44" t="s">
        <v>22</v>
      </c>
      <c r="G1484" s="44">
        <v>200</v>
      </c>
      <c r="H1484" s="44">
        <v>1700</v>
      </c>
    </row>
    <row r="1485" spans="1:8" ht="12.75" customHeight="1" x14ac:dyDescent="0.25">
      <c r="A1485" s="43">
        <v>1484</v>
      </c>
      <c r="B1485" s="43">
        <v>606</v>
      </c>
      <c r="C1485" s="44">
        <v>0.49420883638841401</v>
      </c>
      <c r="D1485" s="44">
        <v>0.2</v>
      </c>
      <c r="E1485" s="44" t="s">
        <v>1668</v>
      </c>
      <c r="F1485" s="44" t="s">
        <v>40</v>
      </c>
      <c r="G1485" s="44">
        <v>220</v>
      </c>
      <c r="H1485" s="44">
        <v>2000</v>
      </c>
    </row>
    <row r="1486" spans="1:8" ht="12.75" customHeight="1" x14ac:dyDescent="0.25">
      <c r="A1486" s="43">
        <v>1485</v>
      </c>
      <c r="B1486" s="43">
        <v>607</v>
      </c>
      <c r="C1486" s="44">
        <v>2.4710439308979554E-2</v>
      </c>
      <c r="D1486" s="44">
        <v>0.01</v>
      </c>
      <c r="E1486" s="44" t="s">
        <v>1669</v>
      </c>
      <c r="F1486" s="44" t="s">
        <v>22</v>
      </c>
      <c r="G1486" s="44">
        <v>40</v>
      </c>
      <c r="H1486" s="44">
        <v>100</v>
      </c>
    </row>
    <row r="1487" spans="1:8" ht="12.75" customHeight="1" x14ac:dyDescent="0.25">
      <c r="A1487" s="43">
        <v>1486</v>
      </c>
      <c r="B1487" s="43">
        <v>608</v>
      </c>
      <c r="C1487" s="44">
        <v>3.1629364669800277</v>
      </c>
      <c r="D1487" s="44">
        <v>1.28</v>
      </c>
      <c r="E1487" s="44" t="s">
        <v>1668</v>
      </c>
      <c r="F1487" s="44" t="s">
        <v>40</v>
      </c>
      <c r="G1487" s="44">
        <v>840</v>
      </c>
      <c r="H1487" s="44">
        <v>12800</v>
      </c>
    </row>
    <row r="1488" spans="1:8" ht="12.75" customHeight="1" x14ac:dyDescent="0.25">
      <c r="A1488" s="43">
        <v>1487</v>
      </c>
      <c r="B1488" s="43">
        <v>610</v>
      </c>
      <c r="C1488" s="44">
        <v>0.17297298081592682</v>
      </c>
      <c r="D1488" s="44">
        <v>7.0000000000000007E-2</v>
      </c>
      <c r="E1488" s="44" t="s">
        <v>1669</v>
      </c>
      <c r="F1488" s="44" t="s">
        <v>22</v>
      </c>
      <c r="G1488" s="44">
        <v>120</v>
      </c>
      <c r="H1488" s="44">
        <v>700</v>
      </c>
    </row>
    <row r="1489" spans="1:8" ht="12.75" customHeight="1" x14ac:dyDescent="0.25">
      <c r="A1489" s="43">
        <v>1488</v>
      </c>
      <c r="B1489" s="43">
        <v>611</v>
      </c>
      <c r="C1489" s="44">
        <v>0.494208852852143</v>
      </c>
      <c r="D1489" s="44">
        <v>0.2</v>
      </c>
      <c r="E1489" s="44" t="s">
        <v>1669</v>
      </c>
      <c r="F1489" s="44" t="s">
        <v>22</v>
      </c>
      <c r="G1489" s="44">
        <v>220</v>
      </c>
      <c r="H1489" s="44">
        <v>2000</v>
      </c>
    </row>
    <row r="1490" spans="1:8" ht="12.75" customHeight="1" x14ac:dyDescent="0.25">
      <c r="A1490" s="43">
        <v>1489</v>
      </c>
      <c r="B1490" s="43">
        <v>612</v>
      </c>
      <c r="C1490" s="44">
        <v>0.34594615200460616</v>
      </c>
      <c r="D1490" s="44">
        <v>0.14000000000000001</v>
      </c>
      <c r="E1490" s="44" t="s">
        <v>1668</v>
      </c>
      <c r="F1490" s="44" t="s">
        <v>40</v>
      </c>
      <c r="G1490" s="44">
        <v>180</v>
      </c>
      <c r="H1490" s="44">
        <v>1400</v>
      </c>
    </row>
    <row r="1491" spans="1:8" ht="12.75" customHeight="1" x14ac:dyDescent="0.25">
      <c r="A1491" s="43">
        <v>1490</v>
      </c>
      <c r="B1491" s="43">
        <v>613</v>
      </c>
      <c r="C1491" s="44">
        <v>7.4131332590879076E-2</v>
      </c>
      <c r="D1491" s="44">
        <v>0.03</v>
      </c>
      <c r="E1491" s="44" t="s">
        <v>1668</v>
      </c>
      <c r="F1491" s="44" t="s">
        <v>40</v>
      </c>
      <c r="G1491" s="44">
        <v>80</v>
      </c>
      <c r="H1491" s="44">
        <v>300</v>
      </c>
    </row>
    <row r="1492" spans="1:8" ht="12.75" customHeight="1" x14ac:dyDescent="0.25">
      <c r="A1492" s="43">
        <v>1491</v>
      </c>
      <c r="B1492" s="43">
        <v>614</v>
      </c>
      <c r="C1492" s="44">
        <v>0.14826262119820333</v>
      </c>
      <c r="D1492" s="44">
        <v>0.06</v>
      </c>
      <c r="E1492" s="44" t="s">
        <v>1669</v>
      </c>
      <c r="F1492" s="44" t="s">
        <v>22</v>
      </c>
      <c r="G1492" s="44">
        <v>120</v>
      </c>
      <c r="H1492" s="44">
        <v>600</v>
      </c>
    </row>
    <row r="1493" spans="1:8" ht="12.75" customHeight="1" x14ac:dyDescent="0.25">
      <c r="A1493" s="43">
        <v>1492</v>
      </c>
      <c r="B1493" s="43">
        <v>616</v>
      </c>
      <c r="C1493" s="44">
        <v>0.12355218369130033</v>
      </c>
      <c r="D1493" s="44">
        <v>0.05</v>
      </c>
      <c r="E1493" s="44" t="s">
        <v>1669</v>
      </c>
      <c r="F1493" s="44" t="s">
        <v>22</v>
      </c>
      <c r="G1493" s="44">
        <v>100</v>
      </c>
      <c r="H1493" s="44">
        <v>500</v>
      </c>
    </row>
    <row r="1494" spans="1:8" ht="12.75" customHeight="1" x14ac:dyDescent="0.25">
      <c r="A1494" s="43">
        <v>1493</v>
      </c>
      <c r="B1494" s="43">
        <v>619</v>
      </c>
      <c r="C1494" s="44">
        <v>0.17297298261859387</v>
      </c>
      <c r="D1494" s="44">
        <v>7.0000000000000007E-2</v>
      </c>
      <c r="E1494" s="44" t="s">
        <v>1668</v>
      </c>
      <c r="F1494" s="44" t="s">
        <v>40</v>
      </c>
      <c r="G1494" s="44">
        <v>120</v>
      </c>
      <c r="H1494" s="44">
        <v>700</v>
      </c>
    </row>
    <row r="1495" spans="1:8" ht="12.75" customHeight="1" x14ac:dyDescent="0.25">
      <c r="A1495" s="43">
        <v>1494</v>
      </c>
      <c r="B1495" s="43">
        <v>620</v>
      </c>
      <c r="C1495" s="44">
        <v>1.5567573950937763</v>
      </c>
      <c r="D1495" s="44">
        <v>0.63</v>
      </c>
      <c r="E1495" s="44" t="s">
        <v>1668</v>
      </c>
      <c r="F1495" s="44" t="s">
        <v>40</v>
      </c>
      <c r="G1495" s="44">
        <v>660</v>
      </c>
      <c r="H1495" s="44">
        <v>6300</v>
      </c>
    </row>
    <row r="1496" spans="1:8" ht="12.75" customHeight="1" x14ac:dyDescent="0.25">
      <c r="A1496" s="43">
        <v>1495</v>
      </c>
      <c r="B1496" s="43">
        <v>621</v>
      </c>
      <c r="C1496" s="44">
        <v>8.0556032900540018</v>
      </c>
      <c r="D1496" s="44">
        <v>3.26</v>
      </c>
      <c r="E1496" s="44" t="s">
        <v>1669</v>
      </c>
      <c r="F1496" s="44" t="s">
        <v>22</v>
      </c>
      <c r="G1496" s="44">
        <v>1020</v>
      </c>
      <c r="H1496" s="44">
        <v>32600</v>
      </c>
    </row>
    <row r="1497" spans="1:8" ht="12.75" customHeight="1" x14ac:dyDescent="0.25">
      <c r="A1497" s="43">
        <v>1496</v>
      </c>
      <c r="B1497" s="43">
        <v>624</v>
      </c>
      <c r="C1497" s="44">
        <v>4.9420878605411889E-2</v>
      </c>
      <c r="D1497" s="44">
        <v>0.02</v>
      </c>
      <c r="E1497" s="44" t="s">
        <v>1669</v>
      </c>
      <c r="F1497" s="44" t="s">
        <v>22</v>
      </c>
      <c r="G1497" s="44">
        <v>60</v>
      </c>
      <c r="H1497" s="44">
        <v>200</v>
      </c>
    </row>
    <row r="1498" spans="1:8" ht="12.75" customHeight="1" x14ac:dyDescent="0.25">
      <c r="A1498" s="43">
        <v>1497</v>
      </c>
      <c r="B1498" s="43">
        <v>625</v>
      </c>
      <c r="C1498" s="44">
        <v>2.4710439296801365E-2</v>
      </c>
      <c r="D1498" s="44">
        <v>0.01</v>
      </c>
      <c r="E1498" s="44" t="s">
        <v>1669</v>
      </c>
      <c r="F1498" s="44" t="s">
        <v>22</v>
      </c>
      <c r="G1498" s="44">
        <v>40</v>
      </c>
      <c r="H1498" s="44">
        <v>100</v>
      </c>
    </row>
    <row r="1499" spans="1:8" ht="12.75" customHeight="1" x14ac:dyDescent="0.25">
      <c r="A1499" s="43">
        <v>1498</v>
      </c>
      <c r="B1499" s="43">
        <v>626</v>
      </c>
      <c r="C1499" s="44">
        <v>6.3011575918655369</v>
      </c>
      <c r="D1499" s="44">
        <v>2.5499999999999998</v>
      </c>
      <c r="E1499" s="44" t="s">
        <v>1669</v>
      </c>
      <c r="F1499" s="44" t="s">
        <v>22</v>
      </c>
      <c r="G1499" s="44">
        <v>1960</v>
      </c>
      <c r="H1499" s="44">
        <v>25500</v>
      </c>
    </row>
    <row r="1500" spans="1:8" ht="12.75" customHeight="1" x14ac:dyDescent="0.25">
      <c r="A1500" s="43">
        <v>1499</v>
      </c>
      <c r="B1500" s="43">
        <v>627</v>
      </c>
      <c r="C1500" s="44">
        <v>0.12355220480089718</v>
      </c>
      <c r="D1500" s="44">
        <v>0.05</v>
      </c>
      <c r="E1500" s="44" t="s">
        <v>1669</v>
      </c>
      <c r="F1500" s="44" t="s">
        <v>22</v>
      </c>
      <c r="G1500" s="44">
        <v>120</v>
      </c>
      <c r="H1500" s="44">
        <v>500</v>
      </c>
    </row>
    <row r="1501" spans="1:8" ht="12.75" customHeight="1" x14ac:dyDescent="0.25">
      <c r="A1501" s="43">
        <v>1500</v>
      </c>
      <c r="B1501" s="43">
        <v>630</v>
      </c>
      <c r="C1501" s="44">
        <v>0.44478820418523468</v>
      </c>
      <c r="D1501" s="44">
        <v>0.18</v>
      </c>
      <c r="E1501" s="44" t="s">
        <v>1669</v>
      </c>
      <c r="F1501" s="44" t="s">
        <v>22</v>
      </c>
      <c r="G1501" s="44">
        <v>220</v>
      </c>
      <c r="H1501" s="44">
        <v>1800</v>
      </c>
    </row>
    <row r="1502" spans="1:8" ht="12.75" customHeight="1" x14ac:dyDescent="0.25">
      <c r="A1502" s="43">
        <v>1501</v>
      </c>
      <c r="B1502" s="43">
        <v>632</v>
      </c>
      <c r="C1502" s="44">
        <v>0.51891939022933764</v>
      </c>
      <c r="D1502" s="44">
        <v>0.21</v>
      </c>
      <c r="E1502" s="44" t="s">
        <v>1669</v>
      </c>
      <c r="F1502" s="44" t="s">
        <v>22</v>
      </c>
      <c r="G1502" s="44">
        <v>220</v>
      </c>
      <c r="H1502" s="44">
        <v>2100</v>
      </c>
    </row>
    <row r="1503" spans="1:8" ht="12.75" customHeight="1" x14ac:dyDescent="0.25">
      <c r="A1503" s="43">
        <v>1502</v>
      </c>
      <c r="B1503" s="43">
        <v>634</v>
      </c>
      <c r="C1503" s="44">
        <v>0.14826263583092328</v>
      </c>
      <c r="D1503" s="44">
        <v>0.06</v>
      </c>
      <c r="E1503" s="44" t="s">
        <v>1669</v>
      </c>
      <c r="F1503" s="44" t="s">
        <v>22</v>
      </c>
      <c r="G1503" s="44">
        <v>120</v>
      </c>
      <c r="H1503" s="44">
        <v>600</v>
      </c>
    </row>
    <row r="1504" spans="1:8" ht="12.75" customHeight="1" x14ac:dyDescent="0.25">
      <c r="A1504" s="43">
        <v>1503</v>
      </c>
      <c r="B1504" s="43">
        <v>635</v>
      </c>
      <c r="C1504" s="44">
        <v>0.29887358340395737</v>
      </c>
      <c r="D1504" s="44">
        <v>0.54</v>
      </c>
      <c r="E1504" s="44" t="s">
        <v>1668</v>
      </c>
      <c r="F1504" s="44" t="s">
        <v>40</v>
      </c>
      <c r="G1504" s="44">
        <v>170.71616290440431</v>
      </c>
      <c r="H1504" s="44">
        <v>1209.503359301744</v>
      </c>
    </row>
    <row r="1505" spans="1:8" ht="12.75" customHeight="1" x14ac:dyDescent="0.25">
      <c r="A1505" s="43">
        <v>1504</v>
      </c>
      <c r="B1505" s="43">
        <v>637</v>
      </c>
      <c r="C1505" s="44">
        <v>0.42007762291726075</v>
      </c>
      <c r="D1505" s="44">
        <v>0.17</v>
      </c>
      <c r="E1505" s="44" t="s">
        <v>1669</v>
      </c>
      <c r="F1505" s="44" t="s">
        <v>22</v>
      </c>
      <c r="G1505" s="44">
        <v>200</v>
      </c>
      <c r="H1505" s="44">
        <v>1700</v>
      </c>
    </row>
    <row r="1506" spans="1:8" ht="12.75" customHeight="1" x14ac:dyDescent="0.25">
      <c r="A1506" s="43">
        <v>1505</v>
      </c>
      <c r="B1506" s="43">
        <v>639</v>
      </c>
      <c r="C1506" s="44">
        <v>4.9420878608659402E-2</v>
      </c>
      <c r="D1506" s="44">
        <v>0.02</v>
      </c>
      <c r="E1506" s="44" t="s">
        <v>1669</v>
      </c>
      <c r="F1506" s="44" t="s">
        <v>22</v>
      </c>
      <c r="G1506" s="44">
        <v>60</v>
      </c>
      <c r="H1506" s="44">
        <v>200</v>
      </c>
    </row>
    <row r="1507" spans="1:8" ht="12.75" customHeight="1" x14ac:dyDescent="0.25">
      <c r="A1507" s="43">
        <v>1506</v>
      </c>
      <c r="B1507" s="43">
        <v>640</v>
      </c>
      <c r="C1507" s="44">
        <v>7.4131301475018868E-2</v>
      </c>
      <c r="D1507" s="44">
        <v>0.03</v>
      </c>
      <c r="E1507" s="44" t="s">
        <v>1668</v>
      </c>
      <c r="F1507" s="44" t="s">
        <v>40</v>
      </c>
      <c r="G1507" s="44">
        <v>80</v>
      </c>
      <c r="H1507" s="44">
        <v>300</v>
      </c>
    </row>
    <row r="1508" spans="1:8" ht="12.75" customHeight="1" x14ac:dyDescent="0.25">
      <c r="A1508" s="43">
        <v>1507</v>
      </c>
      <c r="B1508" s="43">
        <v>641</v>
      </c>
      <c r="C1508" s="44">
        <v>2.4710439307651027E-2</v>
      </c>
      <c r="D1508" s="44">
        <v>0.01</v>
      </c>
      <c r="E1508" s="44" t="s">
        <v>1669</v>
      </c>
      <c r="F1508" s="44" t="s">
        <v>22</v>
      </c>
      <c r="G1508" s="44">
        <v>40</v>
      </c>
      <c r="H1508" s="44">
        <v>100</v>
      </c>
    </row>
    <row r="1509" spans="1:8" ht="12.75" customHeight="1" x14ac:dyDescent="0.25">
      <c r="A1509" s="43">
        <v>1508</v>
      </c>
      <c r="B1509" s="43">
        <v>642</v>
      </c>
      <c r="C1509" s="44">
        <v>4.9420878608954631E-2</v>
      </c>
      <c r="D1509" s="44">
        <v>0.02</v>
      </c>
      <c r="E1509" s="44" t="s">
        <v>1668</v>
      </c>
      <c r="F1509" s="44" t="s">
        <v>40</v>
      </c>
      <c r="G1509" s="44">
        <v>60</v>
      </c>
      <c r="H1509" s="44">
        <v>200</v>
      </c>
    </row>
    <row r="1510" spans="1:8" ht="12.75" customHeight="1" x14ac:dyDescent="0.25">
      <c r="A1510" s="43">
        <v>1509</v>
      </c>
      <c r="B1510" s="43">
        <v>643</v>
      </c>
      <c r="C1510" s="44">
        <v>0.19768356021628339</v>
      </c>
      <c r="D1510" s="44">
        <v>0.08</v>
      </c>
      <c r="E1510" s="44" t="s">
        <v>1669</v>
      </c>
      <c r="F1510" s="44" t="s">
        <v>22</v>
      </c>
      <c r="G1510" s="44">
        <v>140</v>
      </c>
      <c r="H1510" s="44">
        <v>800</v>
      </c>
    </row>
    <row r="1511" spans="1:8" ht="12.75" customHeight="1" x14ac:dyDescent="0.25">
      <c r="A1511" s="43">
        <v>1510</v>
      </c>
      <c r="B1511" s="43">
        <v>644</v>
      </c>
      <c r="C1511" s="44">
        <v>5.6092704598121408</v>
      </c>
      <c r="D1511" s="44">
        <v>2.27</v>
      </c>
      <c r="E1511" s="44" t="s">
        <v>1668</v>
      </c>
      <c r="F1511" s="44" t="s">
        <v>40</v>
      </c>
      <c r="G1511" s="44">
        <v>1040</v>
      </c>
      <c r="H1511" s="44">
        <v>22700</v>
      </c>
    </row>
    <row r="1512" spans="1:8" ht="12.75" customHeight="1" x14ac:dyDescent="0.25">
      <c r="A1512" s="43">
        <v>1511</v>
      </c>
      <c r="B1512" s="43">
        <v>645</v>
      </c>
      <c r="C1512" s="44">
        <v>0.25864846848701195</v>
      </c>
      <c r="D1512" s="44">
        <v>5.79</v>
      </c>
      <c r="E1512" s="44" t="s">
        <v>1668</v>
      </c>
      <c r="F1512" s="44" t="s">
        <v>40</v>
      </c>
      <c r="G1512" s="44">
        <v>290.88236880096252</v>
      </c>
      <c r="H1512" s="44">
        <v>1046.7229052984142</v>
      </c>
    </row>
    <row r="1513" spans="1:8" ht="12.75" customHeight="1" x14ac:dyDescent="0.25">
      <c r="A1513" s="43">
        <v>1512</v>
      </c>
      <c r="B1513" s="43">
        <v>646</v>
      </c>
      <c r="C1513" s="44">
        <v>0.2471043893643772</v>
      </c>
      <c r="D1513" s="44">
        <v>0.1</v>
      </c>
      <c r="E1513" s="44" t="s">
        <v>1669</v>
      </c>
      <c r="F1513" s="44" t="s">
        <v>22</v>
      </c>
      <c r="G1513" s="44">
        <v>160</v>
      </c>
      <c r="H1513" s="44">
        <v>1000</v>
      </c>
    </row>
    <row r="1514" spans="1:8" ht="12.75" customHeight="1" x14ac:dyDescent="0.25">
      <c r="A1514" s="43">
        <v>1513</v>
      </c>
      <c r="B1514" s="43">
        <v>647</v>
      </c>
      <c r="C1514" s="44">
        <v>9.8841757214292711E-2</v>
      </c>
      <c r="D1514" s="44">
        <v>0.04</v>
      </c>
      <c r="E1514" s="44" t="s">
        <v>1668</v>
      </c>
      <c r="F1514" s="44" t="s">
        <v>40</v>
      </c>
      <c r="G1514" s="44">
        <v>100</v>
      </c>
      <c r="H1514" s="44">
        <v>400</v>
      </c>
    </row>
    <row r="1515" spans="1:8" ht="12.75" customHeight="1" x14ac:dyDescent="0.25">
      <c r="A1515" s="43">
        <v>1514</v>
      </c>
      <c r="B1515" s="43">
        <v>649</v>
      </c>
      <c r="C1515" s="44">
        <v>7.4131317908486857E-2</v>
      </c>
      <c r="D1515" s="44">
        <v>0.03</v>
      </c>
      <c r="E1515" s="44" t="s">
        <v>1668</v>
      </c>
      <c r="F1515" s="44" t="s">
        <v>40</v>
      </c>
      <c r="G1515" s="44">
        <v>80</v>
      </c>
      <c r="H1515" s="44">
        <v>300</v>
      </c>
    </row>
    <row r="1516" spans="1:8" ht="12.75" customHeight="1" x14ac:dyDescent="0.25">
      <c r="A1516" s="43">
        <v>1515</v>
      </c>
      <c r="B1516" s="43">
        <v>650</v>
      </c>
      <c r="C1516" s="44">
        <v>4.9420878603419087E-2</v>
      </c>
      <c r="D1516" s="44">
        <v>0.02</v>
      </c>
      <c r="E1516" s="44" t="s">
        <v>1669</v>
      </c>
      <c r="F1516" s="44" t="s">
        <v>22</v>
      </c>
      <c r="G1516" s="44">
        <v>60</v>
      </c>
      <c r="H1516" s="44">
        <v>200</v>
      </c>
    </row>
    <row r="1517" spans="1:8" ht="12.75" customHeight="1" x14ac:dyDescent="0.25">
      <c r="A1517" s="43">
        <v>1516</v>
      </c>
      <c r="B1517" s="43">
        <v>651</v>
      </c>
      <c r="C1517" s="44">
        <v>2.471043930927478E-2</v>
      </c>
      <c r="D1517" s="44">
        <v>0.01</v>
      </c>
      <c r="E1517" s="44" t="s">
        <v>1669</v>
      </c>
      <c r="F1517" s="44" t="s">
        <v>22</v>
      </c>
      <c r="G1517" s="44">
        <v>40</v>
      </c>
      <c r="H1517" s="44">
        <v>100</v>
      </c>
    </row>
    <row r="1518" spans="1:8" ht="12.75" customHeight="1" x14ac:dyDescent="0.25">
      <c r="A1518" s="43">
        <v>1517</v>
      </c>
      <c r="B1518" s="43">
        <v>654</v>
      </c>
      <c r="C1518" s="44">
        <v>0.4200774760916412</v>
      </c>
      <c r="D1518" s="44">
        <v>0.17</v>
      </c>
      <c r="E1518" s="44" t="s">
        <v>1668</v>
      </c>
      <c r="F1518" s="44" t="s">
        <v>40</v>
      </c>
      <c r="G1518" s="44">
        <v>260</v>
      </c>
      <c r="H1518" s="44">
        <v>1700</v>
      </c>
    </row>
    <row r="1519" spans="1:8" ht="12.75" customHeight="1" x14ac:dyDescent="0.25">
      <c r="A1519" s="43">
        <v>1518</v>
      </c>
      <c r="B1519" s="43">
        <v>655</v>
      </c>
      <c r="C1519" s="44">
        <v>0.42007746819257336</v>
      </c>
      <c r="D1519" s="44">
        <v>0.17</v>
      </c>
      <c r="E1519" s="44" t="s">
        <v>1669</v>
      </c>
      <c r="F1519" s="44" t="s">
        <v>22</v>
      </c>
      <c r="G1519" s="44">
        <v>280</v>
      </c>
      <c r="H1519" s="44">
        <v>1700</v>
      </c>
    </row>
    <row r="1520" spans="1:8" ht="12.75" customHeight="1" x14ac:dyDescent="0.25">
      <c r="A1520" s="43">
        <v>1519</v>
      </c>
      <c r="B1520" s="43">
        <v>656</v>
      </c>
      <c r="C1520" s="44">
        <v>0.46949810133096376</v>
      </c>
      <c r="D1520" s="44">
        <v>0.19</v>
      </c>
      <c r="E1520" s="44" t="s">
        <v>1669</v>
      </c>
      <c r="F1520" s="44" t="s">
        <v>22</v>
      </c>
      <c r="G1520" s="44">
        <v>220</v>
      </c>
      <c r="H1520" s="44">
        <v>1900</v>
      </c>
    </row>
    <row r="1521" spans="1:8" ht="12.75" customHeight="1" x14ac:dyDescent="0.25">
      <c r="A1521" s="43">
        <v>1520</v>
      </c>
      <c r="B1521" s="43">
        <v>657</v>
      </c>
      <c r="C1521" s="44">
        <v>0.49420871613988099</v>
      </c>
      <c r="D1521" s="44">
        <v>0.2</v>
      </c>
      <c r="E1521" s="44" t="s">
        <v>1668</v>
      </c>
      <c r="F1521" s="44" t="s">
        <v>40</v>
      </c>
      <c r="G1521" s="44">
        <v>240</v>
      </c>
      <c r="H1521" s="44">
        <v>2000</v>
      </c>
    </row>
    <row r="1522" spans="1:8" ht="12.75" customHeight="1" x14ac:dyDescent="0.25">
      <c r="A1522" s="43">
        <v>1521</v>
      </c>
      <c r="B1522" s="43">
        <v>658</v>
      </c>
      <c r="C1522" s="44">
        <v>0.17297298264582869</v>
      </c>
      <c r="D1522" s="44">
        <v>7.0000000000000007E-2</v>
      </c>
      <c r="E1522" s="44" t="s">
        <v>1669</v>
      </c>
      <c r="F1522" s="44" t="s">
        <v>22</v>
      </c>
      <c r="G1522" s="44">
        <v>120</v>
      </c>
      <c r="H1522" s="44">
        <v>700</v>
      </c>
    </row>
    <row r="1523" spans="1:8" ht="12.75" customHeight="1" x14ac:dyDescent="0.25">
      <c r="A1523" s="43">
        <v>1522</v>
      </c>
      <c r="B1523" s="43">
        <v>659</v>
      </c>
      <c r="C1523" s="44">
        <v>4.9420878606518996E-2</v>
      </c>
      <c r="D1523" s="44">
        <v>0.02</v>
      </c>
      <c r="E1523" s="44" t="s">
        <v>1669</v>
      </c>
      <c r="F1523" s="44" t="s">
        <v>22</v>
      </c>
      <c r="G1523" s="44">
        <v>60</v>
      </c>
      <c r="H1523" s="44">
        <v>200</v>
      </c>
    </row>
    <row r="1524" spans="1:8" ht="12.75" customHeight="1" x14ac:dyDescent="0.25">
      <c r="A1524" s="43">
        <v>1523</v>
      </c>
      <c r="B1524" s="43">
        <v>660</v>
      </c>
      <c r="C1524" s="44">
        <v>7.4131334380260802E-2</v>
      </c>
      <c r="D1524" s="44">
        <v>0.03</v>
      </c>
      <c r="E1524" s="44" t="s">
        <v>1669</v>
      </c>
      <c r="F1524" s="44" t="s">
        <v>22</v>
      </c>
      <c r="G1524" s="44">
        <v>80</v>
      </c>
      <c r="H1524" s="44">
        <v>300</v>
      </c>
    </row>
    <row r="1525" spans="1:8" ht="12.75" customHeight="1" x14ac:dyDescent="0.25">
      <c r="A1525" s="43">
        <v>1524</v>
      </c>
      <c r="B1525" s="43">
        <v>661</v>
      </c>
      <c r="C1525" s="44">
        <v>0.27181482868730628</v>
      </c>
      <c r="D1525" s="44">
        <v>0.11</v>
      </c>
      <c r="E1525" s="44" t="s">
        <v>1669</v>
      </c>
      <c r="F1525" s="44" t="s">
        <v>22</v>
      </c>
      <c r="G1525" s="44">
        <v>160</v>
      </c>
      <c r="H1525" s="44">
        <v>1100</v>
      </c>
    </row>
    <row r="1526" spans="1:8" ht="12.75" customHeight="1" x14ac:dyDescent="0.25">
      <c r="A1526" s="43">
        <v>1525</v>
      </c>
      <c r="B1526" s="43">
        <v>662</v>
      </c>
      <c r="C1526" s="44">
        <v>9.8841757208019104E-2</v>
      </c>
      <c r="D1526" s="44">
        <v>0.04</v>
      </c>
      <c r="E1526" s="44" t="s">
        <v>1669</v>
      </c>
      <c r="F1526" s="44" t="s">
        <v>22</v>
      </c>
      <c r="G1526" s="44">
        <v>100</v>
      </c>
      <c r="H1526" s="44">
        <v>400</v>
      </c>
    </row>
    <row r="1527" spans="1:8" ht="12.75" customHeight="1" x14ac:dyDescent="0.25">
      <c r="A1527" s="43">
        <v>1526</v>
      </c>
      <c r="B1527" s="43">
        <v>663</v>
      </c>
      <c r="C1527" s="44">
        <v>2.4710439304698739E-2</v>
      </c>
      <c r="D1527" s="44">
        <v>0.01</v>
      </c>
      <c r="E1527" s="44" t="s">
        <v>1669</v>
      </c>
      <c r="F1527" s="44" t="s">
        <v>22</v>
      </c>
      <c r="G1527" s="44">
        <v>40</v>
      </c>
      <c r="H1527" s="44">
        <v>100</v>
      </c>
    </row>
    <row r="1528" spans="1:8" ht="12.75" customHeight="1" x14ac:dyDescent="0.25">
      <c r="A1528" s="43">
        <v>1527</v>
      </c>
      <c r="B1528" s="43">
        <v>664</v>
      </c>
      <c r="C1528" s="44">
        <v>4.9420878614121137E-2</v>
      </c>
      <c r="D1528" s="44">
        <v>0.02</v>
      </c>
      <c r="E1528" s="44" t="s">
        <v>1669</v>
      </c>
      <c r="F1528" s="44" t="s">
        <v>22</v>
      </c>
      <c r="G1528" s="44">
        <v>60</v>
      </c>
      <c r="H1528" s="44">
        <v>200</v>
      </c>
    </row>
    <row r="1529" spans="1:8" ht="12.75" customHeight="1" x14ac:dyDescent="0.25">
      <c r="A1529" s="43">
        <v>1528</v>
      </c>
      <c r="B1529" s="43">
        <v>665</v>
      </c>
      <c r="C1529" s="44">
        <v>2.4710439307281985E-2</v>
      </c>
      <c r="D1529" s="44">
        <v>0.01</v>
      </c>
      <c r="E1529" s="44" t="s">
        <v>1669</v>
      </c>
      <c r="F1529" s="44" t="s">
        <v>22</v>
      </c>
      <c r="G1529" s="44">
        <v>40</v>
      </c>
      <c r="H1529" s="44">
        <v>100</v>
      </c>
    </row>
    <row r="1530" spans="1:8" ht="12.75" customHeight="1" x14ac:dyDescent="0.25">
      <c r="A1530" s="43">
        <v>1529</v>
      </c>
      <c r="B1530" s="43">
        <v>666</v>
      </c>
      <c r="C1530" s="44">
        <v>1.4579164000112876</v>
      </c>
      <c r="D1530" s="44">
        <v>0.59</v>
      </c>
      <c r="E1530" s="44" t="s">
        <v>1668</v>
      </c>
      <c r="F1530" s="44" t="s">
        <v>40</v>
      </c>
      <c r="G1530" s="44">
        <v>440</v>
      </c>
      <c r="H1530" s="44">
        <v>5900</v>
      </c>
    </row>
    <row r="1531" spans="1:8" ht="12.75" customHeight="1" x14ac:dyDescent="0.25">
      <c r="A1531" s="43">
        <v>1530</v>
      </c>
      <c r="B1531" s="43">
        <v>667</v>
      </c>
      <c r="C1531" s="44">
        <v>4.9420878612423572E-2</v>
      </c>
      <c r="D1531" s="44">
        <v>0.02</v>
      </c>
      <c r="E1531" s="44" t="s">
        <v>1669</v>
      </c>
      <c r="F1531" s="44" t="s">
        <v>22</v>
      </c>
      <c r="G1531" s="44">
        <v>60</v>
      </c>
      <c r="H1531" s="44">
        <v>200</v>
      </c>
    </row>
    <row r="1532" spans="1:8" ht="12.75" customHeight="1" x14ac:dyDescent="0.25">
      <c r="A1532" s="43">
        <v>1531</v>
      </c>
      <c r="B1532" s="43">
        <v>668</v>
      </c>
      <c r="C1532" s="44">
        <v>2.4710439299384619E-2</v>
      </c>
      <c r="D1532" s="44">
        <v>0.01</v>
      </c>
      <c r="E1532" s="44" t="s">
        <v>1669</v>
      </c>
      <c r="F1532" s="44" t="s">
        <v>22</v>
      </c>
      <c r="G1532" s="44">
        <v>40</v>
      </c>
      <c r="H1532" s="44">
        <v>100</v>
      </c>
    </row>
    <row r="1533" spans="1:8" ht="12.75" customHeight="1" x14ac:dyDescent="0.25">
      <c r="A1533" s="43">
        <v>1532</v>
      </c>
      <c r="B1533" s="43">
        <v>670</v>
      </c>
      <c r="C1533" s="44">
        <v>2.4710439305658229E-2</v>
      </c>
      <c r="D1533" s="44">
        <v>0.01</v>
      </c>
      <c r="E1533" s="44" t="s">
        <v>1669</v>
      </c>
      <c r="F1533" s="44" t="s">
        <v>22</v>
      </c>
      <c r="G1533" s="44">
        <v>40</v>
      </c>
      <c r="H1533" s="44">
        <v>100</v>
      </c>
    </row>
    <row r="1534" spans="1:8" ht="12.75" customHeight="1" x14ac:dyDescent="0.25">
      <c r="A1534" s="43">
        <v>1533</v>
      </c>
      <c r="B1534" s="43">
        <v>671</v>
      </c>
      <c r="C1534" s="44">
        <v>0.56834036773241003</v>
      </c>
      <c r="D1534" s="44">
        <v>0.23</v>
      </c>
      <c r="E1534" s="44" t="s">
        <v>1669</v>
      </c>
      <c r="F1534" s="44" t="s">
        <v>22</v>
      </c>
      <c r="G1534" s="44">
        <v>240</v>
      </c>
      <c r="H1534" s="44">
        <v>2300</v>
      </c>
    </row>
    <row r="1535" spans="1:8" ht="12.75" customHeight="1" x14ac:dyDescent="0.25">
      <c r="A1535" s="43">
        <v>1534</v>
      </c>
      <c r="B1535" s="43">
        <v>672</v>
      </c>
      <c r="C1535" s="44">
        <v>1.1786867592287296</v>
      </c>
      <c r="D1535" s="44">
        <v>0.51</v>
      </c>
      <c r="E1535" s="44" t="s">
        <v>1669</v>
      </c>
      <c r="F1535" s="44" t="s">
        <v>22</v>
      </c>
      <c r="G1535" s="44">
        <v>461.30933736687507</v>
      </c>
      <c r="H1535" s="44">
        <v>4769.9941564722803</v>
      </c>
    </row>
    <row r="1536" spans="1:8" ht="12.75" customHeight="1" x14ac:dyDescent="0.25">
      <c r="A1536" s="43">
        <v>1535</v>
      </c>
      <c r="B1536" s="43">
        <v>673</v>
      </c>
      <c r="C1536" s="44">
        <v>2.6687274258376763</v>
      </c>
      <c r="D1536" s="44">
        <v>1.08</v>
      </c>
      <c r="E1536" s="44" t="s">
        <v>1668</v>
      </c>
      <c r="F1536" s="44" t="s">
        <v>40</v>
      </c>
      <c r="G1536" s="44">
        <v>540</v>
      </c>
      <c r="H1536" s="44">
        <v>10800</v>
      </c>
    </row>
    <row r="1537" spans="1:8" ht="12.75" customHeight="1" x14ac:dyDescent="0.25">
      <c r="A1537" s="43">
        <v>1536</v>
      </c>
      <c r="B1537" s="43">
        <v>674</v>
      </c>
      <c r="C1537" s="44">
        <v>4.9420878616925804E-2</v>
      </c>
      <c r="D1537" s="44">
        <v>0.02</v>
      </c>
      <c r="E1537" s="44" t="s">
        <v>1669</v>
      </c>
      <c r="F1537" s="44" t="s">
        <v>22</v>
      </c>
      <c r="G1537" s="44">
        <v>60</v>
      </c>
      <c r="H1537" s="44">
        <v>200</v>
      </c>
    </row>
    <row r="1538" spans="1:8" ht="12.75" customHeight="1" x14ac:dyDescent="0.25">
      <c r="A1538" s="43">
        <v>1537</v>
      </c>
      <c r="B1538" s="43">
        <v>675</v>
      </c>
      <c r="C1538" s="44">
        <v>2.4710439301894063E-2</v>
      </c>
      <c r="D1538" s="44">
        <v>0.01</v>
      </c>
      <c r="E1538" s="44" t="s">
        <v>1669</v>
      </c>
      <c r="F1538" s="44" t="s">
        <v>22</v>
      </c>
      <c r="G1538" s="44">
        <v>40</v>
      </c>
      <c r="H1538" s="44">
        <v>100</v>
      </c>
    </row>
    <row r="1539" spans="1:8" ht="12.75" customHeight="1" x14ac:dyDescent="0.25">
      <c r="A1539" s="43">
        <v>1538</v>
      </c>
      <c r="B1539" s="43">
        <v>676</v>
      </c>
      <c r="C1539" s="44">
        <v>4.9420878606445187E-2</v>
      </c>
      <c r="D1539" s="44">
        <v>0.02</v>
      </c>
      <c r="E1539" s="44" t="s">
        <v>1669</v>
      </c>
      <c r="F1539" s="44" t="s">
        <v>22</v>
      </c>
      <c r="G1539" s="44">
        <v>60</v>
      </c>
      <c r="H1539" s="44">
        <v>200</v>
      </c>
    </row>
    <row r="1540" spans="1:8" ht="12.75" customHeight="1" x14ac:dyDescent="0.25">
      <c r="A1540" s="43">
        <v>1539</v>
      </c>
      <c r="B1540" s="43">
        <v>677</v>
      </c>
      <c r="C1540" s="44">
        <v>0.76602361483279835</v>
      </c>
      <c r="D1540" s="44">
        <v>0.31</v>
      </c>
      <c r="E1540" s="44" t="s">
        <v>1669</v>
      </c>
      <c r="F1540" s="44" t="s">
        <v>22</v>
      </c>
      <c r="G1540" s="44">
        <v>440</v>
      </c>
      <c r="H1540" s="44">
        <v>3100</v>
      </c>
    </row>
    <row r="1541" spans="1:8" ht="12.75" customHeight="1" x14ac:dyDescent="0.25">
      <c r="A1541" s="43">
        <v>1540</v>
      </c>
      <c r="B1541" s="43">
        <v>678</v>
      </c>
      <c r="C1541" s="44">
        <v>25.130514974730662</v>
      </c>
      <c r="D1541" s="44">
        <v>10.17</v>
      </c>
      <c r="E1541" s="44" t="s">
        <v>1669</v>
      </c>
      <c r="F1541" s="44" t="s">
        <v>22</v>
      </c>
      <c r="G1541" s="44">
        <v>3400</v>
      </c>
      <c r="H1541" s="44">
        <v>101700</v>
      </c>
    </row>
    <row r="1542" spans="1:8" ht="12.75" customHeight="1" x14ac:dyDescent="0.25">
      <c r="A1542" s="43">
        <v>1541</v>
      </c>
      <c r="B1542" s="43">
        <v>680</v>
      </c>
      <c r="C1542" s="44">
        <v>9.8841757241379946E-2</v>
      </c>
      <c r="D1542" s="44">
        <v>0.04</v>
      </c>
      <c r="E1542" s="44" t="s">
        <v>1668</v>
      </c>
      <c r="F1542" s="44" t="s">
        <v>40</v>
      </c>
      <c r="G1542" s="44">
        <v>80</v>
      </c>
      <c r="H1542" s="44">
        <v>400</v>
      </c>
    </row>
    <row r="1543" spans="1:8" ht="12.75" customHeight="1" x14ac:dyDescent="0.25">
      <c r="A1543" s="43">
        <v>1542</v>
      </c>
      <c r="B1543" s="43">
        <v>681</v>
      </c>
      <c r="C1543" s="44">
        <v>7.4131332569548777E-2</v>
      </c>
      <c r="D1543" s="44">
        <v>0.03</v>
      </c>
      <c r="E1543" s="44" t="s">
        <v>1669</v>
      </c>
      <c r="F1543" s="44" t="s">
        <v>22</v>
      </c>
      <c r="G1543" s="44">
        <v>80</v>
      </c>
      <c r="H1543" s="44">
        <v>300</v>
      </c>
    </row>
    <row r="1544" spans="1:8" ht="12.75" customHeight="1" x14ac:dyDescent="0.25">
      <c r="A1544" s="43">
        <v>1543</v>
      </c>
      <c r="B1544" s="43">
        <v>682</v>
      </c>
      <c r="C1544" s="44">
        <v>7.413133440454335E-2</v>
      </c>
      <c r="D1544" s="44">
        <v>0.03</v>
      </c>
      <c r="E1544" s="44" t="s">
        <v>1669</v>
      </c>
      <c r="F1544" s="44" t="s">
        <v>22</v>
      </c>
      <c r="G1544" s="44">
        <v>80</v>
      </c>
      <c r="H1544" s="44">
        <v>300</v>
      </c>
    </row>
    <row r="1545" spans="1:8" ht="12.75" customHeight="1" x14ac:dyDescent="0.25">
      <c r="A1545" s="43">
        <v>1544</v>
      </c>
      <c r="B1545" s="43">
        <v>683</v>
      </c>
      <c r="C1545" s="44">
        <v>7.4131303217459213E-2</v>
      </c>
      <c r="D1545" s="44">
        <v>0.03</v>
      </c>
      <c r="E1545" s="44" t="s">
        <v>1668</v>
      </c>
      <c r="F1545" s="44" t="s">
        <v>40</v>
      </c>
      <c r="G1545" s="44">
        <v>80</v>
      </c>
      <c r="H1545" s="44">
        <v>300</v>
      </c>
    </row>
    <row r="1546" spans="1:8" ht="12.75" customHeight="1" x14ac:dyDescent="0.25">
      <c r="A1546" s="43">
        <v>1545</v>
      </c>
      <c r="B1546" s="43">
        <v>684</v>
      </c>
      <c r="C1546" s="44">
        <v>7.4131303255765155E-2</v>
      </c>
      <c r="D1546" s="44">
        <v>0.03</v>
      </c>
      <c r="E1546" s="44" t="s">
        <v>1669</v>
      </c>
      <c r="F1546" s="44" t="s">
        <v>22</v>
      </c>
      <c r="G1546" s="44">
        <v>80</v>
      </c>
      <c r="H1546" s="44">
        <v>300</v>
      </c>
    </row>
    <row r="1547" spans="1:8" ht="12.75" customHeight="1" x14ac:dyDescent="0.25">
      <c r="A1547" s="43">
        <v>1546</v>
      </c>
      <c r="B1547" s="43">
        <v>685</v>
      </c>
      <c r="C1547" s="44">
        <v>4.9420878619066216E-2</v>
      </c>
      <c r="D1547" s="44">
        <v>0.02</v>
      </c>
      <c r="E1547" s="44" t="s">
        <v>1669</v>
      </c>
      <c r="F1547" s="44" t="s">
        <v>22</v>
      </c>
      <c r="G1547" s="44">
        <v>60</v>
      </c>
      <c r="H1547" s="44">
        <v>200</v>
      </c>
    </row>
    <row r="1548" spans="1:8" ht="12.75" customHeight="1" x14ac:dyDescent="0.25">
      <c r="A1548" s="43">
        <v>1547</v>
      </c>
      <c r="B1548" s="43">
        <v>686</v>
      </c>
      <c r="C1548" s="44">
        <v>0.86486439778476332</v>
      </c>
      <c r="D1548" s="44">
        <v>0.35</v>
      </c>
      <c r="E1548" s="44" t="s">
        <v>1669</v>
      </c>
      <c r="F1548" s="44" t="s">
        <v>22</v>
      </c>
      <c r="G1548" s="44">
        <v>280</v>
      </c>
      <c r="H1548" s="44">
        <v>3500</v>
      </c>
    </row>
    <row r="1549" spans="1:8" ht="12.75" customHeight="1" x14ac:dyDescent="0.25">
      <c r="A1549" s="43">
        <v>1548</v>
      </c>
      <c r="B1549" s="43">
        <v>687</v>
      </c>
      <c r="C1549" s="44">
        <v>2.471043931067712E-2</v>
      </c>
      <c r="D1549" s="44">
        <v>0.01</v>
      </c>
      <c r="E1549" s="44" t="s">
        <v>1669</v>
      </c>
      <c r="F1549" s="44" t="s">
        <v>22</v>
      </c>
      <c r="G1549" s="44">
        <v>40</v>
      </c>
      <c r="H1549" s="44">
        <v>100</v>
      </c>
    </row>
    <row r="1550" spans="1:8" ht="12.75" customHeight="1" x14ac:dyDescent="0.25">
      <c r="A1550" s="43">
        <v>1549</v>
      </c>
      <c r="B1550" s="43">
        <v>688</v>
      </c>
      <c r="C1550" s="44">
        <v>0.51891924187288296</v>
      </c>
      <c r="D1550" s="44">
        <v>0.21</v>
      </c>
      <c r="E1550" s="44" t="s">
        <v>1669</v>
      </c>
      <c r="F1550" s="44" t="s">
        <v>22</v>
      </c>
      <c r="G1550" s="44">
        <v>260</v>
      </c>
      <c r="H1550" s="44">
        <v>2100</v>
      </c>
    </row>
    <row r="1551" spans="1:8" ht="12.75" customHeight="1" x14ac:dyDescent="0.25">
      <c r="A1551" s="43">
        <v>1550</v>
      </c>
      <c r="B1551" s="43">
        <v>689</v>
      </c>
      <c r="C1551" s="44">
        <v>3.2370673795001883</v>
      </c>
      <c r="D1551" s="44">
        <v>1.31</v>
      </c>
      <c r="E1551" s="44" t="s">
        <v>1669</v>
      </c>
      <c r="F1551" s="44" t="s">
        <v>22</v>
      </c>
      <c r="G1551" s="44">
        <v>1000</v>
      </c>
      <c r="H1551" s="44">
        <v>13100</v>
      </c>
    </row>
    <row r="1552" spans="1:8" ht="12.75" customHeight="1" x14ac:dyDescent="0.25">
      <c r="A1552" s="43">
        <v>1551</v>
      </c>
      <c r="B1552" s="43">
        <v>690</v>
      </c>
      <c r="C1552" s="44">
        <v>0.49420895371410828</v>
      </c>
      <c r="D1552" s="44">
        <v>0.2</v>
      </c>
      <c r="E1552" s="44" t="s">
        <v>1669</v>
      </c>
      <c r="F1552" s="44" t="s">
        <v>22</v>
      </c>
      <c r="G1552" s="44">
        <v>280</v>
      </c>
      <c r="H1552" s="44">
        <v>2000</v>
      </c>
    </row>
    <row r="1553" spans="1:8" ht="12.75" customHeight="1" x14ac:dyDescent="0.25">
      <c r="A1553" s="43">
        <v>1552</v>
      </c>
      <c r="B1553" s="43">
        <v>691</v>
      </c>
      <c r="C1553" s="44">
        <v>0.42007731341400673</v>
      </c>
      <c r="D1553" s="44">
        <v>0.17</v>
      </c>
      <c r="E1553" s="44" t="s">
        <v>1669</v>
      </c>
      <c r="F1553" s="44" t="s">
        <v>22</v>
      </c>
      <c r="G1553" s="44">
        <v>240</v>
      </c>
      <c r="H1553" s="44">
        <v>1700</v>
      </c>
    </row>
    <row r="1554" spans="1:8" ht="12.75" customHeight="1" x14ac:dyDescent="0.25">
      <c r="A1554" s="43">
        <v>1553</v>
      </c>
      <c r="B1554" s="43">
        <v>692</v>
      </c>
      <c r="C1554" s="44">
        <v>0.98841726087944515</v>
      </c>
      <c r="D1554" s="44">
        <v>0.4</v>
      </c>
      <c r="E1554" s="44" t="s">
        <v>1669</v>
      </c>
      <c r="F1554" s="44" t="s">
        <v>22</v>
      </c>
      <c r="G1554" s="44">
        <v>320</v>
      </c>
      <c r="H1554" s="44">
        <v>4000</v>
      </c>
    </row>
    <row r="1555" spans="1:8" ht="12.75" customHeight="1" x14ac:dyDescent="0.25">
      <c r="A1555" s="43">
        <v>1554</v>
      </c>
      <c r="B1555" s="43">
        <v>693</v>
      </c>
      <c r="C1555" s="44">
        <v>9.8841757224551893E-2</v>
      </c>
      <c r="D1555" s="44">
        <v>0.04</v>
      </c>
      <c r="E1555" s="44" t="s">
        <v>1669</v>
      </c>
      <c r="F1555" s="44" t="s">
        <v>22</v>
      </c>
      <c r="G1555" s="44">
        <v>80</v>
      </c>
      <c r="H1555" s="44">
        <v>400</v>
      </c>
    </row>
    <row r="1556" spans="1:8" ht="12.75" customHeight="1" x14ac:dyDescent="0.25">
      <c r="A1556" s="43">
        <v>1555</v>
      </c>
      <c r="B1556" s="43">
        <v>694</v>
      </c>
      <c r="C1556" s="44">
        <v>2.7181481135351597</v>
      </c>
      <c r="D1556" s="44">
        <v>1.1000000000000001</v>
      </c>
      <c r="E1556" s="44" t="s">
        <v>1669</v>
      </c>
      <c r="F1556" s="44" t="s">
        <v>22</v>
      </c>
      <c r="G1556" s="44">
        <v>560</v>
      </c>
      <c r="H1556" s="44">
        <v>11000</v>
      </c>
    </row>
    <row r="1557" spans="1:8" ht="12.75" customHeight="1" x14ac:dyDescent="0.25">
      <c r="A1557" s="43">
        <v>1556</v>
      </c>
      <c r="B1557" s="43">
        <v>695</v>
      </c>
      <c r="C1557" s="44">
        <v>0.39536702887163705</v>
      </c>
      <c r="D1557" s="44">
        <v>0.16</v>
      </c>
      <c r="E1557" s="44" t="s">
        <v>1669</v>
      </c>
      <c r="F1557" s="44" t="s">
        <v>22</v>
      </c>
      <c r="G1557" s="44">
        <v>220</v>
      </c>
      <c r="H1557" s="44">
        <v>1600</v>
      </c>
    </row>
    <row r="1558" spans="1:8" ht="12.75" customHeight="1" x14ac:dyDescent="0.25">
      <c r="A1558" s="43">
        <v>1557</v>
      </c>
      <c r="B1558" s="43">
        <v>696</v>
      </c>
      <c r="C1558" s="44">
        <v>3.0393840719697134</v>
      </c>
      <c r="D1558" s="44">
        <v>1.23</v>
      </c>
      <c r="E1558" s="44" t="s">
        <v>1669</v>
      </c>
      <c r="F1558" s="44" t="s">
        <v>22</v>
      </c>
      <c r="G1558" s="44">
        <v>760</v>
      </c>
      <c r="H1558" s="44">
        <v>12300</v>
      </c>
    </row>
    <row r="1559" spans="1:8" ht="12.75" customHeight="1" x14ac:dyDescent="0.25">
      <c r="A1559" s="43">
        <v>1558</v>
      </c>
      <c r="B1559" s="43">
        <v>697</v>
      </c>
      <c r="C1559" s="44">
        <v>0.32123557449164719</v>
      </c>
      <c r="D1559" s="44">
        <v>0.13</v>
      </c>
      <c r="E1559" s="44" t="s">
        <v>1669</v>
      </c>
      <c r="F1559" s="44" t="s">
        <v>22</v>
      </c>
      <c r="G1559" s="44">
        <v>180</v>
      </c>
      <c r="H1559" s="44">
        <v>1300</v>
      </c>
    </row>
    <row r="1560" spans="1:8" ht="12.75" customHeight="1" x14ac:dyDescent="0.25">
      <c r="A1560" s="43">
        <v>1559</v>
      </c>
      <c r="B1560" s="43">
        <v>698</v>
      </c>
      <c r="C1560" s="44">
        <v>9.884175721318561E-2</v>
      </c>
      <c r="D1560" s="44">
        <v>0.04</v>
      </c>
      <c r="E1560" s="44" t="s">
        <v>1669</v>
      </c>
      <c r="F1560" s="44" t="s">
        <v>22</v>
      </c>
      <c r="G1560" s="44">
        <v>80</v>
      </c>
      <c r="H1560" s="44">
        <v>400</v>
      </c>
    </row>
    <row r="1561" spans="1:8" ht="12.75" customHeight="1" x14ac:dyDescent="0.25">
      <c r="A1561" s="43">
        <v>1560</v>
      </c>
      <c r="B1561" s="43">
        <v>699</v>
      </c>
      <c r="C1561" s="44">
        <v>1.5567580048893677</v>
      </c>
      <c r="D1561" s="44">
        <v>0.63</v>
      </c>
      <c r="E1561" s="44" t="s">
        <v>1669</v>
      </c>
      <c r="F1561" s="44" t="s">
        <v>22</v>
      </c>
      <c r="G1561" s="44">
        <v>480</v>
      </c>
      <c r="H1561" s="44">
        <v>6300</v>
      </c>
    </row>
    <row r="1562" spans="1:8" ht="12.75" customHeight="1" x14ac:dyDescent="0.25">
      <c r="A1562" s="43">
        <v>1561</v>
      </c>
      <c r="B1562" s="43">
        <v>701</v>
      </c>
      <c r="C1562" s="44">
        <v>2.4710439296063296E-2</v>
      </c>
      <c r="D1562" s="44">
        <v>0.01</v>
      </c>
      <c r="E1562" s="44" t="s">
        <v>1668</v>
      </c>
      <c r="F1562" s="44" t="s">
        <v>40</v>
      </c>
      <c r="G1562" s="44">
        <v>40</v>
      </c>
      <c r="H1562" s="44">
        <v>100</v>
      </c>
    </row>
    <row r="1563" spans="1:8" ht="12.75" customHeight="1" x14ac:dyDescent="0.25">
      <c r="A1563" s="43">
        <v>1562</v>
      </c>
      <c r="B1563" s="43">
        <v>702</v>
      </c>
      <c r="C1563" s="44">
        <v>2.7428590897088445</v>
      </c>
      <c r="D1563" s="44">
        <v>1.1100000000000001</v>
      </c>
      <c r="E1563" s="44" t="s">
        <v>1669</v>
      </c>
      <c r="F1563" s="44" t="s">
        <v>22</v>
      </c>
      <c r="G1563" s="44">
        <v>640</v>
      </c>
      <c r="H1563" s="44">
        <v>11100</v>
      </c>
    </row>
    <row r="1564" spans="1:8" ht="12.75" customHeight="1" x14ac:dyDescent="0.25">
      <c r="A1564" s="43">
        <v>1563</v>
      </c>
      <c r="B1564" s="43">
        <v>703</v>
      </c>
      <c r="C1564" s="44">
        <v>2.4710439308093867E-2</v>
      </c>
      <c r="D1564" s="44">
        <v>0.01</v>
      </c>
      <c r="E1564" s="44" t="s">
        <v>1668</v>
      </c>
      <c r="F1564" s="44" t="s">
        <v>40</v>
      </c>
      <c r="G1564" s="44">
        <v>40</v>
      </c>
      <c r="H1564" s="44">
        <v>100</v>
      </c>
    </row>
    <row r="1565" spans="1:8" ht="12.75" customHeight="1" x14ac:dyDescent="0.25">
      <c r="A1565" s="43">
        <v>1564</v>
      </c>
      <c r="B1565" s="43">
        <v>706</v>
      </c>
      <c r="C1565" s="44">
        <v>2.4710439308241482E-2</v>
      </c>
      <c r="D1565" s="44">
        <v>0.01</v>
      </c>
      <c r="E1565" s="44" t="s">
        <v>1669</v>
      </c>
      <c r="F1565" s="44" t="s">
        <v>22</v>
      </c>
      <c r="G1565" s="44">
        <v>40</v>
      </c>
      <c r="H1565" s="44">
        <v>100</v>
      </c>
    </row>
    <row r="1566" spans="1:8" ht="12.75" customHeight="1" x14ac:dyDescent="0.25">
      <c r="A1566" s="43">
        <v>1565</v>
      </c>
      <c r="B1566" s="43">
        <v>707</v>
      </c>
      <c r="C1566" s="44">
        <v>7.0177647485656909</v>
      </c>
      <c r="D1566" s="44">
        <v>2.84</v>
      </c>
      <c r="E1566" s="44" t="s">
        <v>1669</v>
      </c>
      <c r="F1566" s="44" t="s">
        <v>22</v>
      </c>
      <c r="G1566" s="44">
        <v>1260</v>
      </c>
      <c r="H1566" s="44">
        <v>28400</v>
      </c>
    </row>
    <row r="1567" spans="1:8" ht="12.75" customHeight="1" x14ac:dyDescent="0.25">
      <c r="A1567" s="43">
        <v>1566</v>
      </c>
      <c r="B1567" s="43">
        <v>708</v>
      </c>
      <c r="C1567" s="44">
        <v>0.93899667073935722</v>
      </c>
      <c r="D1567" s="44">
        <v>0.38</v>
      </c>
      <c r="E1567" s="44" t="s">
        <v>1669</v>
      </c>
      <c r="F1567" s="44" t="s">
        <v>22</v>
      </c>
      <c r="G1567" s="44">
        <v>440</v>
      </c>
      <c r="H1567" s="44">
        <v>3800</v>
      </c>
    </row>
    <row r="1568" spans="1:8" ht="12.75" customHeight="1" x14ac:dyDescent="0.25">
      <c r="A1568" s="43">
        <v>1567</v>
      </c>
      <c r="B1568" s="43">
        <v>710</v>
      </c>
      <c r="C1568" s="44">
        <v>9.8841753510057043E-2</v>
      </c>
      <c r="D1568" s="44">
        <v>0.04</v>
      </c>
      <c r="E1568" s="44" t="s">
        <v>1669</v>
      </c>
      <c r="F1568" s="44" t="s">
        <v>22</v>
      </c>
      <c r="G1568" s="44">
        <v>100</v>
      </c>
      <c r="H1568" s="44">
        <v>400</v>
      </c>
    </row>
    <row r="1569" spans="1:8" ht="12.75" customHeight="1" x14ac:dyDescent="0.25">
      <c r="A1569" s="43">
        <v>1568</v>
      </c>
      <c r="B1569" s="43">
        <v>711</v>
      </c>
      <c r="C1569" s="44">
        <v>4.6208522643133954</v>
      </c>
      <c r="D1569" s="44">
        <v>1.87</v>
      </c>
      <c r="E1569" s="44" t="s">
        <v>1669</v>
      </c>
      <c r="F1569" s="44" t="s">
        <v>22</v>
      </c>
      <c r="G1569" s="44">
        <v>1140</v>
      </c>
      <c r="H1569" s="44">
        <v>18700</v>
      </c>
    </row>
    <row r="1570" spans="1:8" ht="12.75" customHeight="1" x14ac:dyDescent="0.25">
      <c r="A1570" s="43">
        <v>1569</v>
      </c>
      <c r="B1570" s="43">
        <v>712</v>
      </c>
      <c r="C1570" s="44">
        <v>7.4131334384984454E-2</v>
      </c>
      <c r="D1570" s="44">
        <v>0.03</v>
      </c>
      <c r="E1570" s="44" t="s">
        <v>1669</v>
      </c>
      <c r="F1570" s="44" t="s">
        <v>22</v>
      </c>
      <c r="G1570" s="44">
        <v>80</v>
      </c>
      <c r="H1570" s="44">
        <v>300</v>
      </c>
    </row>
    <row r="1571" spans="1:8" ht="12.75" customHeight="1" x14ac:dyDescent="0.25">
      <c r="A1571" s="43">
        <v>1570</v>
      </c>
      <c r="B1571" s="43">
        <v>713</v>
      </c>
      <c r="C1571" s="44">
        <v>0.51891914015113771</v>
      </c>
      <c r="D1571" s="44">
        <v>0.21</v>
      </c>
      <c r="E1571" s="44" t="s">
        <v>1669</v>
      </c>
      <c r="F1571" s="44" t="s">
        <v>22</v>
      </c>
      <c r="G1571" s="44">
        <v>280</v>
      </c>
      <c r="H1571" s="44">
        <v>2100</v>
      </c>
    </row>
    <row r="1572" spans="1:8" ht="12.75" customHeight="1" x14ac:dyDescent="0.25">
      <c r="A1572" s="43">
        <v>1571</v>
      </c>
      <c r="B1572" s="43">
        <v>714</v>
      </c>
      <c r="C1572" s="44">
        <v>9.8841738866192186E-2</v>
      </c>
      <c r="D1572" s="44">
        <v>0.04</v>
      </c>
      <c r="E1572" s="44" t="s">
        <v>1669</v>
      </c>
      <c r="F1572" s="44" t="s">
        <v>22</v>
      </c>
      <c r="G1572" s="44">
        <v>100</v>
      </c>
      <c r="H1572" s="44">
        <v>400</v>
      </c>
    </row>
    <row r="1573" spans="1:8" ht="12.75" customHeight="1" x14ac:dyDescent="0.25">
      <c r="A1573" s="43">
        <v>1572</v>
      </c>
      <c r="B1573" s="43">
        <v>715</v>
      </c>
      <c r="C1573" s="44">
        <v>0.71660193227103619</v>
      </c>
      <c r="D1573" s="44">
        <v>0.28999999999999998</v>
      </c>
      <c r="E1573" s="44" t="s">
        <v>1669</v>
      </c>
      <c r="F1573" s="44" t="s">
        <v>22</v>
      </c>
      <c r="G1573" s="44">
        <v>320</v>
      </c>
      <c r="H1573" s="44">
        <v>2900</v>
      </c>
    </row>
    <row r="1574" spans="1:8" ht="12.75" customHeight="1" x14ac:dyDescent="0.25">
      <c r="A1574" s="43">
        <v>1573</v>
      </c>
      <c r="B1574" s="43">
        <v>716</v>
      </c>
      <c r="C1574" s="44">
        <v>0.12355214893202159</v>
      </c>
      <c r="D1574" s="44">
        <v>0.05</v>
      </c>
      <c r="E1574" s="44" t="s">
        <v>1668</v>
      </c>
      <c r="F1574" s="44" t="s">
        <v>40</v>
      </c>
      <c r="G1574" s="44">
        <v>100</v>
      </c>
      <c r="H1574" s="44">
        <v>500</v>
      </c>
    </row>
    <row r="1575" spans="1:8" ht="12.75" customHeight="1" x14ac:dyDescent="0.25">
      <c r="A1575" s="43">
        <v>1574</v>
      </c>
      <c r="B1575" s="43">
        <v>717</v>
      </c>
      <c r="C1575" s="44">
        <v>0.17297305408226626</v>
      </c>
      <c r="D1575" s="44">
        <v>7.0000000000000007E-2</v>
      </c>
      <c r="E1575" s="44" t="s">
        <v>1669</v>
      </c>
      <c r="F1575" s="44" t="s">
        <v>22</v>
      </c>
      <c r="G1575" s="44">
        <v>120</v>
      </c>
      <c r="H1575" s="44">
        <v>700</v>
      </c>
    </row>
    <row r="1576" spans="1:8" ht="12.75" customHeight="1" x14ac:dyDescent="0.25">
      <c r="A1576" s="43">
        <v>1575</v>
      </c>
      <c r="B1576" s="43">
        <v>718</v>
      </c>
      <c r="C1576" s="44">
        <v>0.4447873507569523</v>
      </c>
      <c r="D1576" s="44">
        <v>0.18</v>
      </c>
      <c r="E1576" s="44" t="s">
        <v>1669</v>
      </c>
      <c r="F1576" s="44" t="s">
        <v>22</v>
      </c>
      <c r="G1576" s="44">
        <v>200</v>
      </c>
      <c r="H1576" s="44">
        <v>1800</v>
      </c>
    </row>
    <row r="1577" spans="1:8" ht="12.75" customHeight="1" x14ac:dyDescent="0.25">
      <c r="A1577" s="43">
        <v>1576</v>
      </c>
      <c r="B1577" s="43">
        <v>719</v>
      </c>
      <c r="C1577" s="44">
        <v>0.14826263582221402</v>
      </c>
      <c r="D1577" s="44">
        <v>0.06</v>
      </c>
      <c r="E1577" s="44" t="s">
        <v>1669</v>
      </c>
      <c r="F1577" s="44" t="s">
        <v>22</v>
      </c>
      <c r="G1577" s="44">
        <v>120</v>
      </c>
      <c r="H1577" s="44">
        <v>600</v>
      </c>
    </row>
    <row r="1578" spans="1:8" ht="12.75" customHeight="1" x14ac:dyDescent="0.25">
      <c r="A1578" s="43">
        <v>1577</v>
      </c>
      <c r="B1578" s="43">
        <v>721</v>
      </c>
      <c r="C1578" s="44">
        <v>2.7675699601326089</v>
      </c>
      <c r="D1578" s="44">
        <v>1.1200000000000001</v>
      </c>
      <c r="E1578" s="44" t="s">
        <v>1669</v>
      </c>
      <c r="F1578" s="44" t="s">
        <v>22</v>
      </c>
      <c r="G1578" s="44">
        <v>660</v>
      </c>
      <c r="H1578" s="44">
        <v>11200</v>
      </c>
    </row>
    <row r="1579" spans="1:8" ht="12.75" customHeight="1" x14ac:dyDescent="0.25">
      <c r="A1579" s="43">
        <v>1578</v>
      </c>
      <c r="B1579" s="43">
        <v>723</v>
      </c>
      <c r="C1579" s="44">
        <v>2.4710439297760858E-2</v>
      </c>
      <c r="D1579" s="44">
        <v>0.01</v>
      </c>
      <c r="E1579" s="44" t="s">
        <v>1669</v>
      </c>
      <c r="F1579" s="44" t="s">
        <v>22</v>
      </c>
      <c r="G1579" s="44">
        <v>40</v>
      </c>
      <c r="H1579" s="44">
        <v>100</v>
      </c>
    </row>
    <row r="1580" spans="1:8" ht="12.75" customHeight="1" x14ac:dyDescent="0.25">
      <c r="A1580" s="43">
        <v>1579</v>
      </c>
      <c r="B1580" s="43">
        <v>725</v>
      </c>
      <c r="C1580" s="44">
        <v>5.8316634279846911</v>
      </c>
      <c r="D1580" s="44">
        <v>2.36</v>
      </c>
      <c r="E1580" s="44" t="s">
        <v>1669</v>
      </c>
      <c r="F1580" s="44" t="s">
        <v>22</v>
      </c>
      <c r="G1580" s="44">
        <v>1480</v>
      </c>
      <c r="H1580" s="44">
        <v>23600</v>
      </c>
    </row>
    <row r="1581" spans="1:8" ht="12.75" customHeight="1" x14ac:dyDescent="0.25">
      <c r="A1581" s="43">
        <v>1580</v>
      </c>
      <c r="B1581" s="43">
        <v>726</v>
      </c>
      <c r="C1581" s="44">
        <v>0.27181473805199263</v>
      </c>
      <c r="D1581" s="44">
        <v>0.11</v>
      </c>
      <c r="E1581" s="44" t="s">
        <v>1669</v>
      </c>
      <c r="F1581" s="44" t="s">
        <v>22</v>
      </c>
      <c r="G1581" s="44">
        <v>180</v>
      </c>
      <c r="H1581" s="44">
        <v>1100</v>
      </c>
    </row>
    <row r="1582" spans="1:8" ht="12.75" customHeight="1" x14ac:dyDescent="0.25">
      <c r="A1582" s="43">
        <v>1581</v>
      </c>
      <c r="B1582" s="43">
        <v>727</v>
      </c>
      <c r="C1582" s="44">
        <v>2.4710439304846354E-2</v>
      </c>
      <c r="D1582" s="44">
        <v>0.01</v>
      </c>
      <c r="E1582" s="44" t="s">
        <v>1669</v>
      </c>
      <c r="F1582" s="44" t="s">
        <v>22</v>
      </c>
      <c r="G1582" s="44">
        <v>40</v>
      </c>
      <c r="H1582" s="44">
        <v>100</v>
      </c>
    </row>
    <row r="1583" spans="1:8" ht="12.75" customHeight="1" x14ac:dyDescent="0.25">
      <c r="A1583" s="43">
        <v>1582</v>
      </c>
      <c r="B1583" s="43">
        <v>728</v>
      </c>
      <c r="C1583" s="44">
        <v>4.9420878606297576E-2</v>
      </c>
      <c r="D1583" s="44">
        <v>0.02</v>
      </c>
      <c r="E1583" s="44" t="s">
        <v>1669</v>
      </c>
      <c r="F1583" s="44" t="s">
        <v>22</v>
      </c>
      <c r="G1583" s="44">
        <v>60</v>
      </c>
      <c r="H1583" s="44">
        <v>200</v>
      </c>
    </row>
    <row r="1584" spans="1:8" ht="12.75" customHeight="1" x14ac:dyDescent="0.25">
      <c r="A1584" s="43">
        <v>1583</v>
      </c>
      <c r="B1584" s="43">
        <v>730</v>
      </c>
      <c r="C1584" s="44">
        <v>0.86486548552920162</v>
      </c>
      <c r="D1584" s="44">
        <v>0.35</v>
      </c>
      <c r="E1584" s="44" t="s">
        <v>1669</v>
      </c>
      <c r="F1584" s="44" t="s">
        <v>22</v>
      </c>
      <c r="G1584" s="44">
        <v>360</v>
      </c>
      <c r="H1584" s="44">
        <v>3500</v>
      </c>
    </row>
    <row r="1585" spans="1:8" ht="12.75" customHeight="1" x14ac:dyDescent="0.25">
      <c r="A1585" s="43">
        <v>1584</v>
      </c>
      <c r="B1585" s="43">
        <v>731</v>
      </c>
      <c r="C1585" s="44">
        <v>0.12355219833213907</v>
      </c>
      <c r="D1585" s="44">
        <v>0.05</v>
      </c>
      <c r="E1585" s="44" t="s">
        <v>1669</v>
      </c>
      <c r="F1585" s="44" t="s">
        <v>22</v>
      </c>
      <c r="G1585" s="44">
        <v>120</v>
      </c>
      <c r="H1585" s="44">
        <v>500</v>
      </c>
    </row>
    <row r="1586" spans="1:8" ht="12.75" customHeight="1" x14ac:dyDescent="0.25">
      <c r="A1586" s="43">
        <v>1585</v>
      </c>
      <c r="B1586" s="43">
        <v>736</v>
      </c>
      <c r="C1586" s="44">
        <v>1.7050200391632806</v>
      </c>
      <c r="D1586" s="44">
        <v>0.69</v>
      </c>
      <c r="E1586" s="44" t="s">
        <v>1669</v>
      </c>
      <c r="F1586" s="44" t="s">
        <v>22</v>
      </c>
      <c r="G1586" s="44">
        <v>560</v>
      </c>
      <c r="H1586" s="44">
        <v>6900</v>
      </c>
    </row>
    <row r="1587" spans="1:8" ht="12.75" customHeight="1" x14ac:dyDescent="0.25">
      <c r="A1587" s="43">
        <v>1586</v>
      </c>
      <c r="B1587" s="43">
        <v>737</v>
      </c>
      <c r="C1587" s="44">
        <v>7.497601627810993E-2</v>
      </c>
      <c r="D1587" s="44">
        <v>1.42</v>
      </c>
      <c r="E1587" s="44" t="s">
        <v>1668</v>
      </c>
      <c r="F1587" s="44" t="s">
        <v>40</v>
      </c>
      <c r="G1587" s="44">
        <v>117.66269257888615</v>
      </c>
      <c r="H1587" s="44">
        <v>303.41800004243851</v>
      </c>
    </row>
    <row r="1588" spans="1:8" ht="12.75" customHeight="1" x14ac:dyDescent="0.25">
      <c r="A1588" s="43">
        <v>1587</v>
      </c>
      <c r="B1588" s="43">
        <v>740</v>
      </c>
      <c r="C1588" s="44">
        <v>0.22239394552821168</v>
      </c>
      <c r="D1588" s="44">
        <v>0.09</v>
      </c>
      <c r="E1588" s="44" t="s">
        <v>1669</v>
      </c>
      <c r="F1588" s="44" t="s">
        <v>22</v>
      </c>
      <c r="G1588" s="44">
        <v>160</v>
      </c>
      <c r="H1588" s="44">
        <v>900</v>
      </c>
    </row>
    <row r="1589" spans="1:8" ht="12.75" customHeight="1" x14ac:dyDescent="0.25">
      <c r="A1589" s="43">
        <v>1588</v>
      </c>
      <c r="B1589" s="43">
        <v>741</v>
      </c>
      <c r="C1589" s="44">
        <v>0.46949834315220484</v>
      </c>
      <c r="D1589" s="44">
        <v>0.19</v>
      </c>
      <c r="E1589" s="44" t="s">
        <v>1669</v>
      </c>
      <c r="F1589" s="44" t="s">
        <v>22</v>
      </c>
      <c r="G1589" s="44">
        <v>240</v>
      </c>
      <c r="H1589" s="44">
        <v>1900</v>
      </c>
    </row>
    <row r="1590" spans="1:8" ht="12.75" customHeight="1" x14ac:dyDescent="0.25">
      <c r="A1590" s="43">
        <v>1589</v>
      </c>
      <c r="B1590" s="43">
        <v>742</v>
      </c>
      <c r="C1590" s="44">
        <v>0.86486509548937784</v>
      </c>
      <c r="D1590" s="44">
        <v>0.35</v>
      </c>
      <c r="E1590" s="44" t="s">
        <v>1669</v>
      </c>
      <c r="F1590" s="44" t="s">
        <v>22</v>
      </c>
      <c r="G1590" s="44">
        <v>300</v>
      </c>
      <c r="H1590" s="44">
        <v>3500</v>
      </c>
    </row>
    <row r="1591" spans="1:8" ht="12.75" customHeight="1" x14ac:dyDescent="0.25">
      <c r="A1591" s="43">
        <v>1590</v>
      </c>
      <c r="B1591" s="43">
        <v>743</v>
      </c>
      <c r="C1591" s="44">
        <v>0.22239395375690243</v>
      </c>
      <c r="D1591" s="44">
        <v>0.09</v>
      </c>
      <c r="E1591" s="44" t="s">
        <v>1669</v>
      </c>
      <c r="F1591" s="44" t="s">
        <v>22</v>
      </c>
      <c r="G1591" s="44">
        <v>120</v>
      </c>
      <c r="H1591" s="44">
        <v>900</v>
      </c>
    </row>
    <row r="1592" spans="1:8" ht="12.75" customHeight="1" x14ac:dyDescent="0.25">
      <c r="A1592" s="43">
        <v>1591</v>
      </c>
      <c r="B1592" s="43">
        <v>746</v>
      </c>
      <c r="C1592" s="44">
        <v>4.9420878615228245E-2</v>
      </c>
      <c r="D1592" s="44">
        <v>0.02</v>
      </c>
      <c r="E1592" s="44" t="s">
        <v>1669</v>
      </c>
      <c r="F1592" s="44" t="s">
        <v>22</v>
      </c>
      <c r="G1592" s="44">
        <v>60</v>
      </c>
      <c r="H1592" s="44">
        <v>200</v>
      </c>
    </row>
    <row r="1593" spans="1:8" ht="12.75" customHeight="1" x14ac:dyDescent="0.25">
      <c r="A1593" s="43">
        <v>1592</v>
      </c>
      <c r="B1593" s="43">
        <v>750</v>
      </c>
      <c r="C1593" s="44">
        <v>2.4710439305289197E-2</v>
      </c>
      <c r="D1593" s="44">
        <v>0.01</v>
      </c>
      <c r="E1593" s="44" t="s">
        <v>1669</v>
      </c>
      <c r="F1593" s="44" t="s">
        <v>22</v>
      </c>
      <c r="G1593" s="44">
        <v>40</v>
      </c>
      <c r="H1593" s="44">
        <v>100</v>
      </c>
    </row>
    <row r="1594" spans="1:8" ht="12.75" customHeight="1" x14ac:dyDescent="0.25">
      <c r="A1594" s="43">
        <v>1593</v>
      </c>
      <c r="B1594" s="43">
        <v>751</v>
      </c>
      <c r="C1594" s="44">
        <v>0.32123555808689025</v>
      </c>
      <c r="D1594" s="44">
        <v>0.13</v>
      </c>
      <c r="E1594" s="44" t="s">
        <v>1669</v>
      </c>
      <c r="F1594" s="44" t="s">
        <v>22</v>
      </c>
      <c r="G1594" s="44">
        <v>160</v>
      </c>
      <c r="H1594" s="44">
        <v>1300</v>
      </c>
    </row>
    <row r="1595" spans="1:8" ht="12.75" customHeight="1" x14ac:dyDescent="0.25">
      <c r="A1595" s="43">
        <v>1594</v>
      </c>
      <c r="B1595" s="43">
        <v>754</v>
      </c>
      <c r="C1595" s="44">
        <v>1.7791521059854398</v>
      </c>
      <c r="D1595" s="44">
        <v>0.72</v>
      </c>
      <c r="E1595" s="44" t="s">
        <v>1669</v>
      </c>
      <c r="F1595" s="44" t="s">
        <v>22</v>
      </c>
      <c r="G1595" s="44">
        <v>620</v>
      </c>
      <c r="H1595" s="44">
        <v>7200</v>
      </c>
    </row>
    <row r="1596" spans="1:8" ht="12.75" customHeight="1" x14ac:dyDescent="0.25">
      <c r="A1596" s="43">
        <v>1595</v>
      </c>
      <c r="B1596" s="43">
        <v>757</v>
      </c>
      <c r="C1596" s="44">
        <v>2.4710439304920156E-2</v>
      </c>
      <c r="D1596" s="44">
        <v>0.01</v>
      </c>
      <c r="E1596" s="44" t="s">
        <v>1669</v>
      </c>
      <c r="F1596" s="44" t="s">
        <v>22</v>
      </c>
      <c r="G1596" s="44">
        <v>40</v>
      </c>
      <c r="H1596" s="44">
        <v>100</v>
      </c>
    </row>
    <row r="1597" spans="1:8" ht="12.75" customHeight="1" x14ac:dyDescent="0.25">
      <c r="A1597" s="43">
        <v>1596</v>
      </c>
      <c r="B1597" s="43">
        <v>758</v>
      </c>
      <c r="C1597" s="44">
        <v>1.3096503252087137</v>
      </c>
      <c r="D1597" s="44">
        <v>0.53</v>
      </c>
      <c r="E1597" s="44" t="s">
        <v>1669</v>
      </c>
      <c r="F1597" s="44" t="s">
        <v>22</v>
      </c>
      <c r="G1597" s="44">
        <v>440</v>
      </c>
      <c r="H1597" s="44">
        <v>5300</v>
      </c>
    </row>
    <row r="1598" spans="1:8" ht="12.75" customHeight="1" x14ac:dyDescent="0.25">
      <c r="A1598" s="43">
        <v>1597</v>
      </c>
      <c r="B1598" s="43">
        <v>759</v>
      </c>
      <c r="C1598" s="44">
        <v>4.942087860533808E-2</v>
      </c>
      <c r="D1598" s="44">
        <v>0.02</v>
      </c>
      <c r="E1598" s="44" t="s">
        <v>1669</v>
      </c>
      <c r="F1598" s="44" t="s">
        <v>22</v>
      </c>
      <c r="G1598" s="44">
        <v>60</v>
      </c>
      <c r="H1598" s="44">
        <v>200</v>
      </c>
    </row>
    <row r="1599" spans="1:8" ht="12.75" customHeight="1" x14ac:dyDescent="0.25">
      <c r="A1599" s="43">
        <v>1598</v>
      </c>
      <c r="B1599" s="43">
        <v>760</v>
      </c>
      <c r="C1599" s="44">
        <v>0.9637071410427841</v>
      </c>
      <c r="D1599" s="44">
        <v>0.39</v>
      </c>
      <c r="E1599" s="44" t="s">
        <v>1669</v>
      </c>
      <c r="F1599" s="44" t="s">
        <v>22</v>
      </c>
      <c r="G1599" s="44">
        <v>360</v>
      </c>
      <c r="H1599" s="44">
        <v>3900</v>
      </c>
    </row>
    <row r="1600" spans="1:8" ht="12.75" customHeight="1" x14ac:dyDescent="0.25">
      <c r="A1600" s="43">
        <v>1599</v>
      </c>
      <c r="B1600" s="43">
        <v>761</v>
      </c>
      <c r="C1600" s="44">
        <v>6.572975884519745</v>
      </c>
      <c r="D1600" s="44">
        <v>2.66</v>
      </c>
      <c r="E1600" s="44" t="s">
        <v>1669</v>
      </c>
      <c r="F1600" s="44" t="s">
        <v>22</v>
      </c>
      <c r="G1600" s="44">
        <v>1800</v>
      </c>
      <c r="H1600" s="44">
        <v>26600</v>
      </c>
    </row>
    <row r="1601" spans="1:8" ht="12.75" customHeight="1" x14ac:dyDescent="0.25">
      <c r="A1601" s="43">
        <v>1600</v>
      </c>
      <c r="B1601" s="43">
        <v>762</v>
      </c>
      <c r="C1601" s="44">
        <v>0.14826269452196475</v>
      </c>
      <c r="D1601" s="44">
        <v>0.06</v>
      </c>
      <c r="E1601" s="44" t="s">
        <v>1668</v>
      </c>
      <c r="F1601" s="44" t="s">
        <v>40</v>
      </c>
      <c r="G1601" s="44">
        <v>120</v>
      </c>
      <c r="H1601" s="44">
        <v>600</v>
      </c>
    </row>
    <row r="1602" spans="1:8" ht="12.75" customHeight="1" x14ac:dyDescent="0.25">
      <c r="A1602" s="43">
        <v>1601</v>
      </c>
      <c r="B1602" s="43">
        <v>765</v>
      </c>
      <c r="C1602" s="44">
        <v>0.12355221480959616</v>
      </c>
      <c r="D1602" s="44">
        <v>0.05</v>
      </c>
      <c r="E1602" s="44" t="s">
        <v>1669</v>
      </c>
      <c r="F1602" s="44" t="s">
        <v>22</v>
      </c>
      <c r="G1602" s="44">
        <v>100</v>
      </c>
      <c r="H1602" s="44">
        <v>500</v>
      </c>
    </row>
    <row r="1603" spans="1:8" ht="12.75" customHeight="1" x14ac:dyDescent="0.25">
      <c r="A1603" s="43">
        <v>1602</v>
      </c>
      <c r="B1603" s="43">
        <v>766</v>
      </c>
      <c r="C1603" s="44">
        <v>0.14826263582819241</v>
      </c>
      <c r="D1603" s="44">
        <v>0.06</v>
      </c>
      <c r="E1603" s="44" t="s">
        <v>1668</v>
      </c>
      <c r="F1603" s="44" t="s">
        <v>40</v>
      </c>
      <c r="G1603" s="44">
        <v>100</v>
      </c>
      <c r="H1603" s="44">
        <v>600</v>
      </c>
    </row>
    <row r="1604" spans="1:8" ht="12.75" customHeight="1" x14ac:dyDescent="0.25">
      <c r="A1604" s="43">
        <v>1603</v>
      </c>
      <c r="B1604" s="43">
        <v>767</v>
      </c>
      <c r="C1604" s="44">
        <v>2.075676652595555</v>
      </c>
      <c r="D1604" s="44">
        <v>0.84</v>
      </c>
      <c r="E1604" s="44" t="s">
        <v>1669</v>
      </c>
      <c r="F1604" s="44" t="s">
        <v>22</v>
      </c>
      <c r="G1604" s="44">
        <v>540</v>
      </c>
      <c r="H1604" s="44">
        <v>8400</v>
      </c>
    </row>
    <row r="1605" spans="1:8" ht="12.75" customHeight="1" x14ac:dyDescent="0.25">
      <c r="A1605" s="43">
        <v>1604</v>
      </c>
      <c r="B1605" s="43">
        <v>768</v>
      </c>
      <c r="C1605" s="44">
        <v>12.503482104015019</v>
      </c>
      <c r="D1605" s="44">
        <v>5.0599999999999996</v>
      </c>
      <c r="E1605" s="44" t="s">
        <v>1669</v>
      </c>
      <c r="F1605" s="44" t="s">
        <v>22</v>
      </c>
      <c r="G1605" s="44">
        <v>3140</v>
      </c>
      <c r="H1605" s="44">
        <v>50600</v>
      </c>
    </row>
    <row r="1606" spans="1:8" ht="12.75" customHeight="1" x14ac:dyDescent="0.25">
      <c r="A1606" s="43">
        <v>1605</v>
      </c>
      <c r="B1606" s="43">
        <v>770</v>
      </c>
      <c r="C1606" s="44">
        <v>0.19768346684973437</v>
      </c>
      <c r="D1606" s="44">
        <v>0.08</v>
      </c>
      <c r="E1606" s="44" t="s">
        <v>1668</v>
      </c>
      <c r="F1606" s="44" t="s">
        <v>40</v>
      </c>
      <c r="G1606" s="44">
        <v>140</v>
      </c>
      <c r="H1606" s="44">
        <v>800</v>
      </c>
    </row>
    <row r="1607" spans="1:8" ht="12.75" customHeight="1" x14ac:dyDescent="0.25">
      <c r="A1607" s="43">
        <v>1606</v>
      </c>
      <c r="B1607" s="43">
        <v>772</v>
      </c>
      <c r="C1607" s="44">
        <v>2.4710439303813048E-2</v>
      </c>
      <c r="D1607" s="44">
        <v>0.01</v>
      </c>
      <c r="E1607" s="44" t="s">
        <v>1669</v>
      </c>
      <c r="F1607" s="44" t="s">
        <v>22</v>
      </c>
      <c r="G1607" s="44">
        <v>40</v>
      </c>
      <c r="H1607" s="44">
        <v>100</v>
      </c>
    </row>
    <row r="1608" spans="1:8" ht="12.75" customHeight="1" x14ac:dyDescent="0.25">
      <c r="A1608" s="43">
        <v>1607</v>
      </c>
      <c r="B1608" s="43">
        <v>773</v>
      </c>
      <c r="C1608" s="44">
        <v>0.14826251041817434</v>
      </c>
      <c r="D1608" s="44">
        <v>0.06</v>
      </c>
      <c r="E1608" s="44" t="s">
        <v>1669</v>
      </c>
      <c r="F1608" s="44" t="s">
        <v>22</v>
      </c>
      <c r="G1608" s="44">
        <v>120</v>
      </c>
      <c r="H1608" s="44">
        <v>600</v>
      </c>
    </row>
    <row r="1609" spans="1:8" ht="12.75" customHeight="1" x14ac:dyDescent="0.25">
      <c r="A1609" s="43">
        <v>1608</v>
      </c>
      <c r="B1609" s="43">
        <v>776</v>
      </c>
      <c r="C1609" s="44">
        <v>2.4710439306248687E-2</v>
      </c>
      <c r="D1609" s="44">
        <v>0.01</v>
      </c>
      <c r="E1609" s="44" t="s">
        <v>1669</v>
      </c>
      <c r="F1609" s="44" t="s">
        <v>22</v>
      </c>
      <c r="G1609" s="44">
        <v>40</v>
      </c>
      <c r="H1609" s="44">
        <v>100</v>
      </c>
    </row>
    <row r="1610" spans="1:8" ht="12.75" customHeight="1" x14ac:dyDescent="0.25">
      <c r="A1610" s="43">
        <v>1609</v>
      </c>
      <c r="B1610" s="43">
        <v>777</v>
      </c>
      <c r="C1610" s="44">
        <v>1.136680228183516</v>
      </c>
      <c r="D1610" s="44">
        <v>0.46</v>
      </c>
      <c r="E1610" s="44" t="s">
        <v>1669</v>
      </c>
      <c r="F1610" s="44" t="s">
        <v>22</v>
      </c>
      <c r="G1610" s="44">
        <v>400</v>
      </c>
      <c r="H1610" s="44">
        <v>4600</v>
      </c>
    </row>
    <row r="1611" spans="1:8" ht="12.75" customHeight="1" x14ac:dyDescent="0.25">
      <c r="A1611" s="43">
        <v>1610</v>
      </c>
      <c r="B1611" s="43">
        <v>779</v>
      </c>
      <c r="C1611" s="44">
        <v>2.347491855274122</v>
      </c>
      <c r="D1611" s="44">
        <v>0.95</v>
      </c>
      <c r="E1611" s="44" t="s">
        <v>1669</v>
      </c>
      <c r="F1611" s="44" t="s">
        <v>22</v>
      </c>
      <c r="G1611" s="44">
        <v>680</v>
      </c>
      <c r="H1611" s="44">
        <v>9500</v>
      </c>
    </row>
    <row r="1612" spans="1:8" ht="12.75" customHeight="1" x14ac:dyDescent="0.25">
      <c r="A1612" s="43">
        <v>1611</v>
      </c>
      <c r="B1612" s="43">
        <v>781</v>
      </c>
      <c r="C1612" s="44">
        <v>2.4710439304403503E-2</v>
      </c>
      <c r="D1612" s="44">
        <v>0.01</v>
      </c>
      <c r="E1612" s="44" t="s">
        <v>1669</v>
      </c>
      <c r="F1612" s="44" t="s">
        <v>22</v>
      </c>
      <c r="G1612" s="44">
        <v>40</v>
      </c>
      <c r="H1612" s="44">
        <v>100</v>
      </c>
    </row>
    <row r="1613" spans="1:8" ht="12.75" customHeight="1" x14ac:dyDescent="0.25">
      <c r="A1613" s="43">
        <v>1612</v>
      </c>
      <c r="B1613" s="43">
        <v>782</v>
      </c>
      <c r="C1613" s="44">
        <v>1.6555995735135729</v>
      </c>
      <c r="D1613" s="44">
        <v>0.67</v>
      </c>
      <c r="E1613" s="44" t="s">
        <v>1669</v>
      </c>
      <c r="F1613" s="44" t="s">
        <v>22</v>
      </c>
      <c r="G1613" s="44">
        <v>620</v>
      </c>
      <c r="H1613" s="44">
        <v>6700</v>
      </c>
    </row>
    <row r="1614" spans="1:8" ht="12.75" customHeight="1" x14ac:dyDescent="0.25">
      <c r="A1614" s="43">
        <v>1613</v>
      </c>
      <c r="B1614" s="43">
        <v>784</v>
      </c>
      <c r="C1614" s="44">
        <v>1.2108112768744892</v>
      </c>
      <c r="D1614" s="44">
        <v>0.49</v>
      </c>
      <c r="E1614" s="44" t="s">
        <v>1669</v>
      </c>
      <c r="F1614" s="44" t="s">
        <v>22</v>
      </c>
      <c r="G1614" s="44">
        <v>500</v>
      </c>
      <c r="H1614" s="44">
        <v>4900</v>
      </c>
    </row>
    <row r="1615" spans="1:8" ht="12.75" customHeight="1" x14ac:dyDescent="0.25">
      <c r="A1615" s="43">
        <v>1614</v>
      </c>
      <c r="B1615" s="43">
        <v>785</v>
      </c>
      <c r="C1615" s="44">
        <v>0.44478776921609042</v>
      </c>
      <c r="D1615" s="44">
        <v>0.18</v>
      </c>
      <c r="E1615" s="44" t="s">
        <v>1669</v>
      </c>
      <c r="F1615" s="44" t="s">
        <v>22</v>
      </c>
      <c r="G1615" s="44">
        <v>300</v>
      </c>
      <c r="H1615" s="44">
        <v>1800</v>
      </c>
    </row>
    <row r="1616" spans="1:8" ht="12.75" customHeight="1" x14ac:dyDescent="0.25">
      <c r="A1616" s="43">
        <v>1615</v>
      </c>
      <c r="B1616" s="43">
        <v>786</v>
      </c>
      <c r="C1616" s="44">
        <v>4.9420878615154436E-2</v>
      </c>
      <c r="D1616" s="44">
        <v>0.02</v>
      </c>
      <c r="E1616" s="44" t="s">
        <v>1669</v>
      </c>
      <c r="F1616" s="44" t="s">
        <v>22</v>
      </c>
      <c r="G1616" s="44">
        <v>60</v>
      </c>
      <c r="H1616" s="44">
        <v>200</v>
      </c>
    </row>
    <row r="1617" spans="1:8" ht="12.75" customHeight="1" x14ac:dyDescent="0.25">
      <c r="A1617" s="43">
        <v>1616</v>
      </c>
      <c r="B1617" s="43">
        <v>788</v>
      </c>
      <c r="C1617" s="44">
        <v>0.49420882971247915</v>
      </c>
      <c r="D1617" s="44">
        <v>0.2</v>
      </c>
      <c r="E1617" s="44" t="s">
        <v>1669</v>
      </c>
      <c r="F1617" s="44" t="s">
        <v>22</v>
      </c>
      <c r="G1617" s="44">
        <v>220</v>
      </c>
      <c r="H1617" s="44">
        <v>2000</v>
      </c>
    </row>
    <row r="1618" spans="1:8" ht="12.75" customHeight="1" x14ac:dyDescent="0.25">
      <c r="A1618" s="43">
        <v>1617</v>
      </c>
      <c r="B1618" s="43">
        <v>789</v>
      </c>
      <c r="C1618" s="44">
        <v>1.6803093224500192</v>
      </c>
      <c r="D1618" s="44">
        <v>0.68</v>
      </c>
      <c r="E1618" s="44" t="s">
        <v>1669</v>
      </c>
      <c r="F1618" s="44" t="s">
        <v>22</v>
      </c>
      <c r="G1618" s="44">
        <v>460</v>
      </c>
      <c r="H1618" s="44">
        <v>6800</v>
      </c>
    </row>
    <row r="1619" spans="1:8" ht="12.75" customHeight="1" x14ac:dyDescent="0.25">
      <c r="A1619" s="43">
        <v>1618</v>
      </c>
      <c r="B1619" s="43">
        <v>790</v>
      </c>
      <c r="C1619" s="44">
        <v>1.4826264086342285</v>
      </c>
      <c r="D1619" s="44">
        <v>0.6</v>
      </c>
      <c r="E1619" s="44" t="s">
        <v>1669</v>
      </c>
      <c r="F1619" s="44" t="s">
        <v>22</v>
      </c>
      <c r="G1619" s="44">
        <v>540</v>
      </c>
      <c r="H1619" s="44">
        <v>6000</v>
      </c>
    </row>
    <row r="1620" spans="1:8" ht="12.75" customHeight="1" x14ac:dyDescent="0.25">
      <c r="A1620" s="43">
        <v>1619</v>
      </c>
      <c r="B1620" s="43">
        <v>792</v>
      </c>
      <c r="C1620" s="44">
        <v>9.7606218516800531</v>
      </c>
      <c r="D1620" s="44">
        <v>3.95</v>
      </c>
      <c r="E1620" s="44" t="s">
        <v>1669</v>
      </c>
      <c r="F1620" s="44" t="s">
        <v>22</v>
      </c>
      <c r="G1620" s="44">
        <v>1640</v>
      </c>
      <c r="H1620" s="44">
        <v>39500</v>
      </c>
    </row>
    <row r="1621" spans="1:8" ht="12.75" customHeight="1" x14ac:dyDescent="0.25">
      <c r="A1621" s="43">
        <v>1620</v>
      </c>
      <c r="B1621" s="43">
        <v>793</v>
      </c>
      <c r="C1621" s="44">
        <v>2.4710439305215388E-2</v>
      </c>
      <c r="D1621" s="44">
        <v>0.01</v>
      </c>
      <c r="E1621" s="44" t="s">
        <v>1669</v>
      </c>
      <c r="F1621" s="44" t="s">
        <v>22</v>
      </c>
      <c r="G1621" s="44">
        <v>40</v>
      </c>
      <c r="H1621" s="44">
        <v>100</v>
      </c>
    </row>
    <row r="1622" spans="1:8" ht="12.75" customHeight="1" x14ac:dyDescent="0.25">
      <c r="A1622" s="43">
        <v>1621</v>
      </c>
      <c r="B1622" s="43">
        <v>797</v>
      </c>
      <c r="C1622" s="44">
        <v>2.4710439303517819E-2</v>
      </c>
      <c r="D1622" s="44">
        <v>0.01</v>
      </c>
      <c r="E1622" s="44" t="s">
        <v>1669</v>
      </c>
      <c r="F1622" s="44" t="s">
        <v>22</v>
      </c>
      <c r="G1622" s="44">
        <v>40</v>
      </c>
      <c r="H1622" s="44">
        <v>100</v>
      </c>
    </row>
    <row r="1623" spans="1:8" ht="12.75" customHeight="1" x14ac:dyDescent="0.25">
      <c r="A1623" s="43">
        <v>1622</v>
      </c>
      <c r="B1623" s="43">
        <v>798</v>
      </c>
      <c r="C1623" s="44">
        <v>1.7791516424678191</v>
      </c>
      <c r="D1623" s="44">
        <v>0.72</v>
      </c>
      <c r="E1623" s="44" t="s">
        <v>1669</v>
      </c>
      <c r="F1623" s="44" t="s">
        <v>22</v>
      </c>
      <c r="G1623" s="44">
        <v>540</v>
      </c>
      <c r="H1623" s="44">
        <v>7200</v>
      </c>
    </row>
    <row r="1624" spans="1:8" ht="12.75" customHeight="1" x14ac:dyDescent="0.25">
      <c r="A1624" s="43">
        <v>1623</v>
      </c>
      <c r="B1624" s="43">
        <v>800</v>
      </c>
      <c r="C1624" s="44">
        <v>0.19768352733023134</v>
      </c>
      <c r="D1624" s="44">
        <v>0.08</v>
      </c>
      <c r="E1624" s="44" t="s">
        <v>1668</v>
      </c>
      <c r="F1624" s="44" t="s">
        <v>40</v>
      </c>
      <c r="G1624" s="44">
        <v>140</v>
      </c>
      <c r="H1624" s="44">
        <v>800</v>
      </c>
    </row>
    <row r="1625" spans="1:8" ht="12.75" customHeight="1" x14ac:dyDescent="0.25">
      <c r="A1625" s="43">
        <v>1624</v>
      </c>
      <c r="B1625" s="43">
        <v>801</v>
      </c>
      <c r="C1625" s="44">
        <v>4.9420878607035638E-2</v>
      </c>
      <c r="D1625" s="44">
        <v>0.02</v>
      </c>
      <c r="E1625" s="44" t="s">
        <v>1669</v>
      </c>
      <c r="F1625" s="44" t="s">
        <v>22</v>
      </c>
      <c r="G1625" s="44">
        <v>60</v>
      </c>
      <c r="H1625" s="44">
        <v>200</v>
      </c>
    </row>
    <row r="1626" spans="1:8" ht="12.75" customHeight="1" x14ac:dyDescent="0.25">
      <c r="A1626" s="43">
        <v>1625</v>
      </c>
      <c r="B1626" s="43">
        <v>802</v>
      </c>
      <c r="C1626" s="44">
        <v>0.74131321577383658</v>
      </c>
      <c r="D1626" s="44">
        <v>0.3</v>
      </c>
      <c r="E1626" s="44" t="s">
        <v>1669</v>
      </c>
      <c r="F1626" s="44" t="s">
        <v>22</v>
      </c>
      <c r="G1626" s="44">
        <v>280</v>
      </c>
      <c r="H1626" s="44">
        <v>3000</v>
      </c>
    </row>
    <row r="1627" spans="1:8" ht="12.75" customHeight="1" x14ac:dyDescent="0.25">
      <c r="A1627" s="43">
        <v>1626</v>
      </c>
      <c r="B1627" s="43">
        <v>803</v>
      </c>
      <c r="C1627" s="44">
        <v>2.4710439298277508E-2</v>
      </c>
      <c r="D1627" s="44">
        <v>0.01</v>
      </c>
      <c r="E1627" s="44" t="s">
        <v>1669</v>
      </c>
      <c r="F1627" s="44" t="s">
        <v>22</v>
      </c>
      <c r="G1627" s="44">
        <v>40</v>
      </c>
      <c r="H1627" s="44">
        <v>100</v>
      </c>
    </row>
    <row r="1628" spans="1:8" ht="12.75" customHeight="1" x14ac:dyDescent="0.25">
      <c r="A1628" s="43">
        <v>1627</v>
      </c>
      <c r="B1628" s="43">
        <v>804</v>
      </c>
      <c r="C1628" s="44">
        <v>7.4131317902729907E-2</v>
      </c>
      <c r="D1628" s="44">
        <v>0.03</v>
      </c>
      <c r="E1628" s="44" t="s">
        <v>1669</v>
      </c>
      <c r="F1628" s="44" t="s">
        <v>22</v>
      </c>
      <c r="G1628" s="44">
        <v>80</v>
      </c>
      <c r="H1628" s="44">
        <v>300</v>
      </c>
    </row>
    <row r="1629" spans="1:8" ht="12.75" customHeight="1" x14ac:dyDescent="0.25">
      <c r="A1629" s="43">
        <v>1628</v>
      </c>
      <c r="B1629" s="43">
        <v>805</v>
      </c>
      <c r="C1629" s="44">
        <v>2.4710439305067774E-2</v>
      </c>
      <c r="D1629" s="44">
        <v>0.01</v>
      </c>
      <c r="E1629" s="44" t="s">
        <v>1669</v>
      </c>
      <c r="F1629" s="44" t="s">
        <v>22</v>
      </c>
      <c r="G1629" s="44">
        <v>40</v>
      </c>
      <c r="H1629" s="44">
        <v>100</v>
      </c>
    </row>
    <row r="1630" spans="1:8" ht="12.75" customHeight="1" x14ac:dyDescent="0.25">
      <c r="A1630" s="43">
        <v>1629</v>
      </c>
      <c r="B1630" s="43">
        <v>806</v>
      </c>
      <c r="C1630" s="44">
        <v>2.4710439297760858E-2</v>
      </c>
      <c r="D1630" s="44">
        <v>0.01</v>
      </c>
      <c r="E1630" s="44" t="s">
        <v>1668</v>
      </c>
      <c r="F1630" s="44" t="s">
        <v>40</v>
      </c>
      <c r="G1630" s="44">
        <v>40</v>
      </c>
      <c r="H1630" s="44">
        <v>100</v>
      </c>
    </row>
    <row r="1631" spans="1:8" ht="12.75" customHeight="1" x14ac:dyDescent="0.25">
      <c r="A1631" s="43">
        <v>1630</v>
      </c>
      <c r="B1631" s="43">
        <v>807</v>
      </c>
      <c r="C1631" s="44">
        <v>4.9420878618032911E-2</v>
      </c>
      <c r="D1631" s="44">
        <v>0.02</v>
      </c>
      <c r="E1631" s="44" t="s">
        <v>1668</v>
      </c>
      <c r="F1631" s="44" t="s">
        <v>40</v>
      </c>
      <c r="G1631" s="44">
        <v>60</v>
      </c>
      <c r="H1631" s="44">
        <v>200</v>
      </c>
    </row>
    <row r="1632" spans="1:8" ht="12.75" customHeight="1" x14ac:dyDescent="0.25">
      <c r="A1632" s="43">
        <v>1631</v>
      </c>
      <c r="B1632" s="43">
        <v>808</v>
      </c>
      <c r="C1632" s="44">
        <v>0.69189260811819331</v>
      </c>
      <c r="D1632" s="44">
        <v>0.28000000000000003</v>
      </c>
      <c r="E1632" s="44" t="s">
        <v>1669</v>
      </c>
      <c r="F1632" s="44" t="s">
        <v>22</v>
      </c>
      <c r="G1632" s="44">
        <v>340</v>
      </c>
      <c r="H1632" s="44">
        <v>2800</v>
      </c>
    </row>
    <row r="1633" spans="1:8" ht="12.75" customHeight="1" x14ac:dyDescent="0.25">
      <c r="A1633" s="43">
        <v>1632</v>
      </c>
      <c r="B1633" s="43">
        <v>809</v>
      </c>
      <c r="C1633" s="44">
        <v>4.9420878604673812E-2</v>
      </c>
      <c r="D1633" s="44">
        <v>0.02</v>
      </c>
      <c r="E1633" s="44" t="s">
        <v>1668</v>
      </c>
      <c r="F1633" s="44" t="s">
        <v>40</v>
      </c>
      <c r="G1633" s="44">
        <v>60</v>
      </c>
      <c r="H1633" s="44">
        <v>200</v>
      </c>
    </row>
    <row r="1634" spans="1:8" ht="12.75" customHeight="1" x14ac:dyDescent="0.25">
      <c r="A1634" s="43">
        <v>1633</v>
      </c>
      <c r="B1634" s="43">
        <v>810</v>
      </c>
      <c r="C1634" s="44">
        <v>0.12355216539390536</v>
      </c>
      <c r="D1634" s="44">
        <v>0.05</v>
      </c>
      <c r="E1634" s="44" t="s">
        <v>1669</v>
      </c>
      <c r="F1634" s="44" t="s">
        <v>22</v>
      </c>
      <c r="G1634" s="44">
        <v>120</v>
      </c>
      <c r="H1634" s="44">
        <v>500</v>
      </c>
    </row>
    <row r="1635" spans="1:8" ht="12.75" customHeight="1" x14ac:dyDescent="0.25">
      <c r="A1635" s="43">
        <v>1634</v>
      </c>
      <c r="B1635" s="43">
        <v>811</v>
      </c>
      <c r="C1635" s="44">
        <v>1.1335451195234649</v>
      </c>
      <c r="D1635" s="44">
        <v>0.51</v>
      </c>
      <c r="E1635" s="44" t="s">
        <v>1668</v>
      </c>
      <c r="F1635" s="44" t="s">
        <v>40</v>
      </c>
      <c r="G1635" s="44">
        <v>402.91248663305845</v>
      </c>
      <c r="H1635" s="44">
        <v>4587.3120000399649</v>
      </c>
    </row>
    <row r="1636" spans="1:8" ht="12.75" customHeight="1" x14ac:dyDescent="0.25">
      <c r="A1636" s="43">
        <v>1635</v>
      </c>
      <c r="B1636" s="43">
        <v>812</v>
      </c>
      <c r="C1636" s="44">
        <v>2.4710439306470114E-2</v>
      </c>
      <c r="D1636" s="44">
        <v>0.01</v>
      </c>
      <c r="E1636" s="44" t="s">
        <v>1669</v>
      </c>
      <c r="F1636" s="44" t="s">
        <v>22</v>
      </c>
      <c r="G1636" s="44">
        <v>40</v>
      </c>
      <c r="H1636" s="44">
        <v>100</v>
      </c>
    </row>
    <row r="1637" spans="1:8" ht="12.75" customHeight="1" x14ac:dyDescent="0.25">
      <c r="A1637" s="43">
        <v>1636</v>
      </c>
      <c r="B1637" s="43">
        <v>813</v>
      </c>
      <c r="C1637" s="44">
        <v>0.4741239815425719</v>
      </c>
      <c r="D1637" s="44">
        <v>0.47</v>
      </c>
      <c r="E1637" s="44" t="s">
        <v>1668</v>
      </c>
      <c r="F1637" s="44" t="s">
        <v>40</v>
      </c>
      <c r="G1637" s="44">
        <v>367.42086169665453</v>
      </c>
      <c r="H1637" s="44">
        <v>1918.7123079765436</v>
      </c>
    </row>
    <row r="1638" spans="1:8" ht="12.75" customHeight="1" x14ac:dyDescent="0.25">
      <c r="A1638" s="43">
        <v>1637</v>
      </c>
      <c r="B1638" s="43">
        <v>814</v>
      </c>
      <c r="C1638" s="44">
        <v>9.884175723709912E-2</v>
      </c>
      <c r="D1638" s="44">
        <v>0.04</v>
      </c>
      <c r="E1638" s="44" t="s">
        <v>1669</v>
      </c>
      <c r="F1638" s="44" t="s">
        <v>22</v>
      </c>
      <c r="G1638" s="44">
        <v>100</v>
      </c>
      <c r="H1638" s="44">
        <v>400</v>
      </c>
    </row>
    <row r="1639" spans="1:8" ht="12.75" customHeight="1" x14ac:dyDescent="0.25">
      <c r="A1639" s="43">
        <v>1638</v>
      </c>
      <c r="B1639" s="43">
        <v>815</v>
      </c>
      <c r="C1639" s="44">
        <v>0.24710439123228975</v>
      </c>
      <c r="D1639" s="44">
        <v>0.1</v>
      </c>
      <c r="E1639" s="44" t="s">
        <v>1669</v>
      </c>
      <c r="F1639" s="44" t="s">
        <v>22</v>
      </c>
      <c r="G1639" s="44">
        <v>180</v>
      </c>
      <c r="H1639" s="44">
        <v>1000</v>
      </c>
    </row>
    <row r="1640" spans="1:8" ht="12.75" customHeight="1" x14ac:dyDescent="0.25">
      <c r="A1640" s="43">
        <v>1639</v>
      </c>
      <c r="B1640" s="43">
        <v>816</v>
      </c>
      <c r="C1640" s="44">
        <v>4.8185357533319326</v>
      </c>
      <c r="D1640" s="44">
        <v>1.95</v>
      </c>
      <c r="E1640" s="44" t="s">
        <v>1669</v>
      </c>
      <c r="F1640" s="44" t="s">
        <v>22</v>
      </c>
      <c r="G1640" s="44">
        <v>1420</v>
      </c>
      <c r="H1640" s="44">
        <v>19500</v>
      </c>
    </row>
    <row r="1641" spans="1:8" ht="12.75" customHeight="1" x14ac:dyDescent="0.25">
      <c r="A1641" s="43">
        <v>1640</v>
      </c>
      <c r="B1641" s="43">
        <v>817</v>
      </c>
      <c r="C1641" s="44">
        <v>4.9420878613309252E-2</v>
      </c>
      <c r="D1641" s="44">
        <v>0.02</v>
      </c>
      <c r="E1641" s="44" t="s">
        <v>1669</v>
      </c>
      <c r="F1641" s="44" t="s">
        <v>22</v>
      </c>
      <c r="G1641" s="44">
        <v>60</v>
      </c>
      <c r="H1641" s="44">
        <v>200</v>
      </c>
    </row>
    <row r="1642" spans="1:8" ht="12.75" customHeight="1" x14ac:dyDescent="0.25">
      <c r="A1642" s="43">
        <v>1641</v>
      </c>
      <c r="B1642" s="43">
        <v>819</v>
      </c>
      <c r="C1642" s="44">
        <v>2.4710439306322496E-2</v>
      </c>
      <c r="D1642" s="44">
        <v>0.01</v>
      </c>
      <c r="E1642" s="44" t="s">
        <v>1669</v>
      </c>
      <c r="F1642" s="44" t="s">
        <v>22</v>
      </c>
      <c r="G1642" s="44">
        <v>40</v>
      </c>
      <c r="H1642" s="44">
        <v>100</v>
      </c>
    </row>
    <row r="1643" spans="1:8" ht="12.75" customHeight="1" x14ac:dyDescent="0.25">
      <c r="A1643" s="43">
        <v>1642</v>
      </c>
      <c r="B1643" s="43">
        <v>820</v>
      </c>
      <c r="C1643" s="44">
        <v>3.0640944342216159</v>
      </c>
      <c r="D1643" s="44">
        <v>1.24</v>
      </c>
      <c r="E1643" s="44" t="s">
        <v>1669</v>
      </c>
      <c r="F1643" s="44" t="s">
        <v>22</v>
      </c>
      <c r="G1643" s="44">
        <v>1020</v>
      </c>
      <c r="H1643" s="44">
        <v>12400</v>
      </c>
    </row>
    <row r="1644" spans="1:8" ht="12.75" customHeight="1" x14ac:dyDescent="0.25">
      <c r="A1644" s="43">
        <v>1643</v>
      </c>
      <c r="B1644" s="43">
        <v>821</v>
      </c>
      <c r="C1644" s="44">
        <v>0.17297308978421055</v>
      </c>
      <c r="D1644" s="44">
        <v>7.0000000000000007E-2</v>
      </c>
      <c r="E1644" s="44" t="s">
        <v>1669</v>
      </c>
      <c r="F1644" s="44" t="s">
        <v>22</v>
      </c>
      <c r="G1644" s="44">
        <v>160</v>
      </c>
      <c r="H1644" s="44">
        <v>700</v>
      </c>
    </row>
    <row r="1645" spans="1:8" ht="12.75" customHeight="1" x14ac:dyDescent="0.25">
      <c r="A1645" s="43">
        <v>1644</v>
      </c>
      <c r="B1645" s="43">
        <v>822</v>
      </c>
      <c r="C1645" s="44">
        <v>0.51891951835627259</v>
      </c>
      <c r="D1645" s="44">
        <v>0.21</v>
      </c>
      <c r="E1645" s="44" t="s">
        <v>1669</v>
      </c>
      <c r="F1645" s="44" t="s">
        <v>22</v>
      </c>
      <c r="G1645" s="44">
        <v>220</v>
      </c>
      <c r="H1645" s="44">
        <v>2100</v>
      </c>
    </row>
    <row r="1646" spans="1:8" ht="12.75" customHeight="1" x14ac:dyDescent="0.25">
      <c r="A1646" s="43">
        <v>1645</v>
      </c>
      <c r="B1646" s="43">
        <v>823</v>
      </c>
      <c r="C1646" s="44">
        <v>2.4710439303960663E-2</v>
      </c>
      <c r="D1646" s="44">
        <v>0.01</v>
      </c>
      <c r="E1646" s="44" t="s">
        <v>1669</v>
      </c>
      <c r="F1646" s="44" t="s">
        <v>22</v>
      </c>
      <c r="G1646" s="44">
        <v>40</v>
      </c>
      <c r="H1646" s="44">
        <v>100</v>
      </c>
    </row>
    <row r="1647" spans="1:8" ht="12.75" customHeight="1" x14ac:dyDescent="0.25">
      <c r="A1647" s="43">
        <v>1646</v>
      </c>
      <c r="B1647" s="43">
        <v>824</v>
      </c>
      <c r="C1647" s="44">
        <v>6.8447916068885259</v>
      </c>
      <c r="D1647" s="44">
        <v>2.77</v>
      </c>
      <c r="E1647" s="44" t="s">
        <v>1669</v>
      </c>
      <c r="F1647" s="44" t="s">
        <v>22</v>
      </c>
      <c r="G1647" s="44">
        <v>1100</v>
      </c>
      <c r="H1647" s="44">
        <v>27700</v>
      </c>
    </row>
    <row r="1648" spans="1:8" ht="12.75" customHeight="1" x14ac:dyDescent="0.25">
      <c r="A1648" s="43">
        <v>1647</v>
      </c>
      <c r="B1648" s="43">
        <v>825</v>
      </c>
      <c r="C1648" s="44">
        <v>0.24710433447219221</v>
      </c>
      <c r="D1648" s="44">
        <v>0.1</v>
      </c>
      <c r="E1648" s="44" t="s">
        <v>1669</v>
      </c>
      <c r="F1648" s="44" t="s">
        <v>22</v>
      </c>
      <c r="G1648" s="44">
        <v>180</v>
      </c>
      <c r="H1648" s="44">
        <v>1000</v>
      </c>
    </row>
    <row r="1649" spans="1:8" ht="12.75" customHeight="1" x14ac:dyDescent="0.25">
      <c r="A1649" s="43">
        <v>1648</v>
      </c>
      <c r="B1649" s="43">
        <v>826</v>
      </c>
      <c r="C1649" s="44">
        <v>7.4131334410816971E-2</v>
      </c>
      <c r="D1649" s="44">
        <v>0.03</v>
      </c>
      <c r="E1649" s="44" t="s">
        <v>1669</v>
      </c>
      <c r="F1649" s="44" t="s">
        <v>22</v>
      </c>
      <c r="G1649" s="44">
        <v>80</v>
      </c>
      <c r="H1649" s="44">
        <v>300</v>
      </c>
    </row>
    <row r="1650" spans="1:8" ht="12.75" customHeight="1" x14ac:dyDescent="0.25">
      <c r="A1650" s="43">
        <v>1649</v>
      </c>
      <c r="B1650" s="43">
        <v>827</v>
      </c>
      <c r="C1650" s="44">
        <v>3.2123569760535364</v>
      </c>
      <c r="D1650" s="44">
        <v>1.3</v>
      </c>
      <c r="E1650" s="44" t="s">
        <v>1669</v>
      </c>
      <c r="F1650" s="44" t="s">
        <v>22</v>
      </c>
      <c r="G1650" s="44">
        <v>780</v>
      </c>
      <c r="H1650" s="44">
        <v>13000</v>
      </c>
    </row>
    <row r="1651" spans="1:8" ht="12.75" customHeight="1" x14ac:dyDescent="0.25">
      <c r="A1651" s="43">
        <v>1650</v>
      </c>
      <c r="B1651" s="43">
        <v>828</v>
      </c>
      <c r="C1651" s="44">
        <v>0.27181473805885675</v>
      </c>
      <c r="D1651" s="44">
        <v>0.11</v>
      </c>
      <c r="E1651" s="44" t="s">
        <v>1669</v>
      </c>
      <c r="F1651" s="44" t="s">
        <v>22</v>
      </c>
      <c r="G1651" s="44">
        <v>160</v>
      </c>
      <c r="H1651" s="44">
        <v>1100</v>
      </c>
    </row>
    <row r="1652" spans="1:8" ht="12.75" customHeight="1" x14ac:dyDescent="0.25">
      <c r="A1652" s="43">
        <v>1651</v>
      </c>
      <c r="B1652" s="43">
        <v>829</v>
      </c>
      <c r="C1652" s="44">
        <v>7.4131303262776824E-2</v>
      </c>
      <c r="D1652" s="44">
        <v>0.03</v>
      </c>
      <c r="E1652" s="44" t="s">
        <v>1669</v>
      </c>
      <c r="F1652" s="44" t="s">
        <v>22</v>
      </c>
      <c r="G1652" s="44">
        <v>80</v>
      </c>
      <c r="H1652" s="44">
        <v>300</v>
      </c>
    </row>
    <row r="1653" spans="1:8" ht="12.75" customHeight="1" x14ac:dyDescent="0.25">
      <c r="A1653" s="43">
        <v>1652</v>
      </c>
      <c r="B1653" s="43">
        <v>830</v>
      </c>
      <c r="C1653" s="44">
        <v>8.871050234329914</v>
      </c>
      <c r="D1653" s="44">
        <v>3.59</v>
      </c>
      <c r="E1653" s="44" t="s">
        <v>1669</v>
      </c>
      <c r="F1653" s="44" t="s">
        <v>22</v>
      </c>
      <c r="G1653" s="44">
        <v>2100</v>
      </c>
      <c r="H1653" s="44">
        <v>35900</v>
      </c>
    </row>
    <row r="1654" spans="1:8" ht="12.75" customHeight="1" x14ac:dyDescent="0.25">
      <c r="A1654" s="43">
        <v>1653</v>
      </c>
      <c r="B1654" s="43">
        <v>831</v>
      </c>
      <c r="C1654" s="44">
        <v>1.0872593936800456</v>
      </c>
      <c r="D1654" s="44">
        <v>0.44</v>
      </c>
      <c r="E1654" s="44" t="s">
        <v>1669</v>
      </c>
      <c r="F1654" s="44" t="s">
        <v>22</v>
      </c>
      <c r="G1654" s="44">
        <v>360</v>
      </c>
      <c r="H1654" s="44">
        <v>4400</v>
      </c>
    </row>
    <row r="1655" spans="1:8" ht="12.75" customHeight="1" x14ac:dyDescent="0.25">
      <c r="A1655" s="43">
        <v>1654</v>
      </c>
      <c r="B1655" s="43">
        <v>832</v>
      </c>
      <c r="C1655" s="44">
        <v>1.3413167821788998</v>
      </c>
      <c r="D1655" s="44">
        <v>1.5</v>
      </c>
      <c r="E1655" s="44" t="s">
        <v>1668</v>
      </c>
      <c r="F1655" s="44" t="s">
        <v>40</v>
      </c>
      <c r="G1655" s="44">
        <v>606.62666035346524</v>
      </c>
      <c r="H1655" s="44">
        <v>5428.144078764798</v>
      </c>
    </row>
    <row r="1656" spans="1:8" ht="12.75" customHeight="1" x14ac:dyDescent="0.25">
      <c r="A1656" s="43">
        <v>1655</v>
      </c>
      <c r="B1656" s="43">
        <v>833</v>
      </c>
      <c r="C1656" s="44">
        <v>4.9420878610283166E-2</v>
      </c>
      <c r="D1656" s="44">
        <v>0.02</v>
      </c>
      <c r="E1656" s="44" t="s">
        <v>1669</v>
      </c>
      <c r="F1656" s="44" t="s">
        <v>22</v>
      </c>
      <c r="G1656" s="44">
        <v>60</v>
      </c>
      <c r="H1656" s="44">
        <v>200</v>
      </c>
    </row>
    <row r="1657" spans="1:8" ht="12.75" customHeight="1" x14ac:dyDescent="0.25">
      <c r="A1657" s="43">
        <v>1656</v>
      </c>
      <c r="B1657" s="43">
        <v>834</v>
      </c>
      <c r="C1657" s="44">
        <v>0.14826263582435445</v>
      </c>
      <c r="D1657" s="44">
        <v>0.06</v>
      </c>
      <c r="E1657" s="44" t="s">
        <v>1669</v>
      </c>
      <c r="F1657" s="44" t="s">
        <v>22</v>
      </c>
      <c r="G1657" s="44">
        <v>100</v>
      </c>
      <c r="H1657" s="44">
        <v>600</v>
      </c>
    </row>
    <row r="1658" spans="1:8" ht="12.75" customHeight="1" x14ac:dyDescent="0.25">
      <c r="A1658" s="43">
        <v>1657</v>
      </c>
      <c r="B1658" s="43">
        <v>835</v>
      </c>
      <c r="C1658" s="44">
        <v>0.1482627923500113</v>
      </c>
      <c r="D1658" s="44">
        <v>0.06</v>
      </c>
      <c r="E1658" s="44" t="s">
        <v>1669</v>
      </c>
      <c r="F1658" s="44" t="s">
        <v>22</v>
      </c>
      <c r="G1658" s="44">
        <v>140</v>
      </c>
      <c r="H1658" s="44">
        <v>600</v>
      </c>
    </row>
    <row r="1659" spans="1:8" ht="12.75" customHeight="1" x14ac:dyDescent="0.25">
      <c r="A1659" s="43">
        <v>1658</v>
      </c>
      <c r="B1659" s="43">
        <v>836</v>
      </c>
      <c r="C1659" s="44">
        <v>0.56833988427540538</v>
      </c>
      <c r="D1659" s="44">
        <v>0.23</v>
      </c>
      <c r="E1659" s="44" t="s">
        <v>1669</v>
      </c>
      <c r="F1659" s="44" t="s">
        <v>22</v>
      </c>
      <c r="G1659" s="44">
        <v>280</v>
      </c>
      <c r="H1659" s="44">
        <v>2300</v>
      </c>
    </row>
    <row r="1660" spans="1:8" ht="12.75" customHeight="1" x14ac:dyDescent="0.25">
      <c r="A1660" s="43">
        <v>1659</v>
      </c>
      <c r="B1660" s="43">
        <v>837</v>
      </c>
      <c r="C1660" s="44">
        <v>0.32123538322501582</v>
      </c>
      <c r="D1660" s="44">
        <v>0.13</v>
      </c>
      <c r="E1660" s="44" t="s">
        <v>1669</v>
      </c>
      <c r="F1660" s="44" t="s">
        <v>22</v>
      </c>
      <c r="G1660" s="44">
        <v>180</v>
      </c>
      <c r="H1660" s="44">
        <v>1300</v>
      </c>
    </row>
    <row r="1661" spans="1:8" ht="12.75" customHeight="1" x14ac:dyDescent="0.25">
      <c r="A1661" s="43">
        <v>1660</v>
      </c>
      <c r="B1661" s="43">
        <v>838</v>
      </c>
      <c r="C1661" s="44">
        <v>7.4131317908855895E-2</v>
      </c>
      <c r="D1661" s="44">
        <v>0.03</v>
      </c>
      <c r="E1661" s="44" t="s">
        <v>1669</v>
      </c>
      <c r="F1661" s="44" t="s">
        <v>22</v>
      </c>
      <c r="G1661" s="44">
        <v>80</v>
      </c>
      <c r="H1661" s="44">
        <v>300</v>
      </c>
    </row>
    <row r="1662" spans="1:8" ht="12.75" customHeight="1" x14ac:dyDescent="0.25">
      <c r="A1662" s="43">
        <v>1661</v>
      </c>
      <c r="B1662" s="43">
        <v>839</v>
      </c>
      <c r="C1662" s="44">
        <v>7.4131334381663125E-2</v>
      </c>
      <c r="D1662" s="44">
        <v>0.03</v>
      </c>
      <c r="E1662" s="44" t="s">
        <v>1669</v>
      </c>
      <c r="F1662" s="44" t="s">
        <v>22</v>
      </c>
      <c r="G1662" s="44">
        <v>80</v>
      </c>
      <c r="H1662" s="44">
        <v>300</v>
      </c>
    </row>
    <row r="1663" spans="1:8" ht="12.75" customHeight="1" x14ac:dyDescent="0.25">
      <c r="A1663" s="43">
        <v>1662</v>
      </c>
      <c r="B1663" s="43">
        <v>840</v>
      </c>
      <c r="C1663" s="44">
        <v>0.76602350482516179</v>
      </c>
      <c r="D1663" s="44">
        <v>0.31</v>
      </c>
      <c r="E1663" s="44" t="s">
        <v>1669</v>
      </c>
      <c r="F1663" s="44" t="s">
        <v>22</v>
      </c>
      <c r="G1663" s="44">
        <v>440</v>
      </c>
      <c r="H1663" s="44">
        <v>3100</v>
      </c>
    </row>
    <row r="1664" spans="1:8" ht="12.75" customHeight="1" x14ac:dyDescent="0.25">
      <c r="A1664" s="43">
        <v>1663</v>
      </c>
      <c r="B1664" s="43">
        <v>841</v>
      </c>
      <c r="C1664" s="44">
        <v>4.9420878613825901E-2</v>
      </c>
      <c r="D1664" s="44">
        <v>0.02</v>
      </c>
      <c r="E1664" s="44" t="s">
        <v>1669</v>
      </c>
      <c r="F1664" s="44" t="s">
        <v>22</v>
      </c>
      <c r="G1664" s="44">
        <v>60</v>
      </c>
      <c r="H1664" s="44">
        <v>200</v>
      </c>
    </row>
    <row r="1665" spans="1:8" ht="12.75" customHeight="1" x14ac:dyDescent="0.25">
      <c r="A1665" s="43">
        <v>1664</v>
      </c>
      <c r="B1665" s="43">
        <v>842</v>
      </c>
      <c r="C1665" s="44">
        <v>2.4710439306543916E-2</v>
      </c>
      <c r="D1665" s="44">
        <v>0.01</v>
      </c>
      <c r="E1665" s="44" t="s">
        <v>1669</v>
      </c>
      <c r="F1665" s="44" t="s">
        <v>22</v>
      </c>
      <c r="G1665" s="44">
        <v>40</v>
      </c>
      <c r="H1665" s="44">
        <v>100</v>
      </c>
    </row>
    <row r="1666" spans="1:8" ht="12.75" customHeight="1" x14ac:dyDescent="0.25">
      <c r="A1666" s="43">
        <v>1665</v>
      </c>
      <c r="B1666" s="43">
        <v>843</v>
      </c>
      <c r="C1666" s="44">
        <v>2.4710439304108277E-2</v>
      </c>
      <c r="D1666" s="44">
        <v>0.01</v>
      </c>
      <c r="E1666" s="44" t="s">
        <v>1669</v>
      </c>
      <c r="F1666" s="44" t="s">
        <v>22</v>
      </c>
      <c r="G1666" s="44">
        <v>40</v>
      </c>
      <c r="H1666" s="44">
        <v>100</v>
      </c>
    </row>
    <row r="1667" spans="1:8" ht="12.75" customHeight="1" x14ac:dyDescent="0.25">
      <c r="A1667" s="43">
        <v>1666</v>
      </c>
      <c r="B1667" s="43">
        <v>844</v>
      </c>
      <c r="C1667" s="44">
        <v>1.9274142829960537</v>
      </c>
      <c r="D1667" s="44">
        <v>0.78</v>
      </c>
      <c r="E1667" s="44" t="s">
        <v>1669</v>
      </c>
      <c r="F1667" s="44" t="s">
        <v>22</v>
      </c>
      <c r="G1667" s="44">
        <v>600</v>
      </c>
      <c r="H1667" s="44">
        <v>7800</v>
      </c>
    </row>
    <row r="1668" spans="1:8" ht="12.75" customHeight="1" x14ac:dyDescent="0.25">
      <c r="A1668" s="43">
        <v>1667</v>
      </c>
      <c r="B1668" s="43">
        <v>845</v>
      </c>
      <c r="C1668" s="44">
        <v>2.1250974048230411</v>
      </c>
      <c r="D1668" s="44">
        <v>0.86</v>
      </c>
      <c r="E1668" s="44" t="s">
        <v>1669</v>
      </c>
      <c r="F1668" s="44" t="s">
        <v>22</v>
      </c>
      <c r="G1668" s="44">
        <v>700</v>
      </c>
      <c r="H1668" s="44">
        <v>8600</v>
      </c>
    </row>
    <row r="1669" spans="1:8" ht="12.75" customHeight="1" x14ac:dyDescent="0.25">
      <c r="A1669" s="43">
        <v>1668</v>
      </c>
      <c r="B1669" s="43">
        <v>846</v>
      </c>
      <c r="C1669" s="44">
        <v>5.5104276163028354</v>
      </c>
      <c r="D1669" s="44">
        <v>2.23</v>
      </c>
      <c r="E1669" s="44" t="s">
        <v>1669</v>
      </c>
      <c r="F1669" s="44" t="s">
        <v>22</v>
      </c>
      <c r="G1669" s="44">
        <v>1060</v>
      </c>
      <c r="H1669" s="44">
        <v>22300</v>
      </c>
    </row>
    <row r="1670" spans="1:8" ht="12.75" customHeight="1" x14ac:dyDescent="0.25">
      <c r="A1670" s="43">
        <v>1669</v>
      </c>
      <c r="B1670" s="43">
        <v>847</v>
      </c>
      <c r="C1670" s="44">
        <v>2.4710439307060569E-2</v>
      </c>
      <c r="D1670" s="44">
        <v>0.01</v>
      </c>
      <c r="E1670" s="44" t="s">
        <v>1669</v>
      </c>
      <c r="F1670" s="44" t="s">
        <v>22</v>
      </c>
      <c r="G1670" s="44">
        <v>40</v>
      </c>
      <c r="H1670" s="44">
        <v>100</v>
      </c>
    </row>
    <row r="1671" spans="1:8" ht="12.75" customHeight="1" x14ac:dyDescent="0.25">
      <c r="A1671" s="43">
        <v>1670</v>
      </c>
      <c r="B1671" s="43">
        <v>848</v>
      </c>
      <c r="C1671" s="44">
        <v>4.9420878612202145E-2</v>
      </c>
      <c r="D1671" s="44">
        <v>0.02</v>
      </c>
      <c r="E1671" s="44" t="s">
        <v>1669</v>
      </c>
      <c r="F1671" s="44" t="s">
        <v>22</v>
      </c>
      <c r="G1671" s="44">
        <v>60</v>
      </c>
      <c r="H1671" s="44">
        <v>200</v>
      </c>
    </row>
    <row r="1672" spans="1:8" ht="12.75" customHeight="1" x14ac:dyDescent="0.25">
      <c r="A1672" s="43">
        <v>1671</v>
      </c>
      <c r="B1672" s="43">
        <v>849</v>
      </c>
      <c r="C1672" s="44">
        <v>0.27181480123036417</v>
      </c>
      <c r="D1672" s="44">
        <v>0.11</v>
      </c>
      <c r="E1672" s="44" t="s">
        <v>1668</v>
      </c>
      <c r="F1672" s="44" t="s">
        <v>40</v>
      </c>
      <c r="G1672" s="44">
        <v>200</v>
      </c>
      <c r="H1672" s="44">
        <v>1100</v>
      </c>
    </row>
    <row r="1673" spans="1:8" ht="12.75" customHeight="1" x14ac:dyDescent="0.25">
      <c r="A1673" s="43">
        <v>1672</v>
      </c>
      <c r="B1673" s="43">
        <v>850</v>
      </c>
      <c r="C1673" s="44">
        <v>2.4710439299606039E-2</v>
      </c>
      <c r="D1673" s="44">
        <v>0.01</v>
      </c>
      <c r="E1673" s="44" t="s">
        <v>1668</v>
      </c>
      <c r="F1673" s="44" t="s">
        <v>40</v>
      </c>
      <c r="G1673" s="44">
        <v>40</v>
      </c>
      <c r="H1673" s="44">
        <v>100</v>
      </c>
    </row>
    <row r="1674" spans="1:8" ht="12.75" customHeight="1" x14ac:dyDescent="0.25">
      <c r="A1674" s="43">
        <v>1673</v>
      </c>
      <c r="B1674" s="43">
        <v>851</v>
      </c>
      <c r="C1674" s="44">
        <v>1.2849428441470176</v>
      </c>
      <c r="D1674" s="44">
        <v>0.52</v>
      </c>
      <c r="E1674" s="44" t="s">
        <v>1669</v>
      </c>
      <c r="F1674" s="44" t="s">
        <v>22</v>
      </c>
      <c r="G1674" s="44">
        <v>420</v>
      </c>
      <c r="H1674" s="44">
        <v>5200</v>
      </c>
    </row>
    <row r="1675" spans="1:8" ht="12.75" customHeight="1" x14ac:dyDescent="0.25">
      <c r="A1675" s="43">
        <v>1674</v>
      </c>
      <c r="B1675" s="43">
        <v>852</v>
      </c>
      <c r="C1675" s="44">
        <v>2.4710439299679848E-2</v>
      </c>
      <c r="D1675" s="44">
        <v>0.01</v>
      </c>
      <c r="E1675" s="44" t="s">
        <v>1668</v>
      </c>
      <c r="F1675" s="44" t="s">
        <v>40</v>
      </c>
      <c r="G1675" s="44">
        <v>40</v>
      </c>
      <c r="H1675" s="44">
        <v>100</v>
      </c>
    </row>
    <row r="1676" spans="1:8" ht="12.75" customHeight="1" x14ac:dyDescent="0.25">
      <c r="A1676" s="43">
        <v>1675</v>
      </c>
      <c r="B1676" s="43">
        <v>853</v>
      </c>
      <c r="C1676" s="44">
        <v>1.2849427933740865</v>
      </c>
      <c r="D1676" s="44">
        <v>0.52</v>
      </c>
      <c r="E1676" s="44" t="s">
        <v>1669</v>
      </c>
      <c r="F1676" s="44" t="s">
        <v>22</v>
      </c>
      <c r="G1676" s="44">
        <v>440</v>
      </c>
      <c r="H1676" s="44">
        <v>5200</v>
      </c>
    </row>
    <row r="1677" spans="1:8" ht="12.75" customHeight="1" x14ac:dyDescent="0.25">
      <c r="A1677" s="43">
        <v>1676</v>
      </c>
      <c r="B1677" s="43">
        <v>854</v>
      </c>
      <c r="C1677" s="44">
        <v>7.4131303236280047E-2</v>
      </c>
      <c r="D1677" s="44">
        <v>0.03</v>
      </c>
      <c r="E1677" s="44" t="s">
        <v>1668</v>
      </c>
      <c r="F1677" s="44" t="s">
        <v>40</v>
      </c>
      <c r="G1677" s="44">
        <v>80</v>
      </c>
      <c r="H1677" s="44">
        <v>300</v>
      </c>
    </row>
    <row r="1678" spans="1:8" ht="12.75" customHeight="1" x14ac:dyDescent="0.25">
      <c r="A1678" s="43">
        <v>1677</v>
      </c>
      <c r="B1678" s="43">
        <v>855</v>
      </c>
      <c r="C1678" s="44">
        <v>7.4131317915129516E-2</v>
      </c>
      <c r="D1678" s="44">
        <v>0.03</v>
      </c>
      <c r="E1678" s="44" t="s">
        <v>1668</v>
      </c>
      <c r="F1678" s="44" t="s">
        <v>40</v>
      </c>
      <c r="G1678" s="44">
        <v>80</v>
      </c>
      <c r="H1678" s="44">
        <v>300</v>
      </c>
    </row>
    <row r="1679" spans="1:8" ht="12.75" customHeight="1" x14ac:dyDescent="0.25">
      <c r="A1679" s="43">
        <v>1678</v>
      </c>
      <c r="B1679" s="43">
        <v>856</v>
      </c>
      <c r="C1679" s="44">
        <v>2.6193064822601566</v>
      </c>
      <c r="D1679" s="44">
        <v>1.06</v>
      </c>
      <c r="E1679" s="44" t="s">
        <v>1669</v>
      </c>
      <c r="F1679" s="44" t="s">
        <v>22</v>
      </c>
      <c r="G1679" s="44">
        <v>880</v>
      </c>
      <c r="H1679" s="44">
        <v>10600</v>
      </c>
    </row>
    <row r="1680" spans="1:8" ht="12.75" customHeight="1" x14ac:dyDescent="0.25">
      <c r="A1680" s="43">
        <v>1679</v>
      </c>
      <c r="B1680" s="43">
        <v>857</v>
      </c>
      <c r="C1680" s="44">
        <v>2.4710439303444014E-2</v>
      </c>
      <c r="D1680" s="44">
        <v>0.01</v>
      </c>
      <c r="E1680" s="44" t="s">
        <v>1669</v>
      </c>
      <c r="F1680" s="44" t="s">
        <v>22</v>
      </c>
      <c r="G1680" s="44">
        <v>40</v>
      </c>
      <c r="H1680" s="44">
        <v>100</v>
      </c>
    </row>
    <row r="1681" spans="1:8" ht="12.75" customHeight="1" x14ac:dyDescent="0.25">
      <c r="A1681" s="43">
        <v>1680</v>
      </c>
      <c r="B1681" s="43">
        <v>858</v>
      </c>
      <c r="C1681" s="44">
        <v>0.19768346684582258</v>
      </c>
      <c r="D1681" s="44">
        <v>0.08</v>
      </c>
      <c r="E1681" s="44" t="s">
        <v>1669</v>
      </c>
      <c r="F1681" s="44" t="s">
        <v>22</v>
      </c>
      <c r="G1681" s="44">
        <v>140</v>
      </c>
      <c r="H1681" s="44">
        <v>800</v>
      </c>
    </row>
    <row r="1682" spans="1:8" ht="12.75" customHeight="1" x14ac:dyDescent="0.25">
      <c r="A1682" s="43">
        <v>1681</v>
      </c>
      <c r="B1682" s="43">
        <v>859</v>
      </c>
      <c r="C1682" s="44">
        <v>0.172973025760599</v>
      </c>
      <c r="D1682" s="44">
        <v>7.0000000000000007E-2</v>
      </c>
      <c r="E1682" s="44" t="s">
        <v>1668</v>
      </c>
      <c r="F1682" s="44" t="s">
        <v>40</v>
      </c>
      <c r="G1682" s="44">
        <v>120</v>
      </c>
      <c r="H1682" s="44">
        <v>700</v>
      </c>
    </row>
    <row r="1683" spans="1:8" ht="12.75" customHeight="1" x14ac:dyDescent="0.25">
      <c r="A1683" s="43">
        <v>1682</v>
      </c>
      <c r="B1683" s="43">
        <v>860</v>
      </c>
      <c r="C1683" s="44">
        <v>4.9420878617737682E-2</v>
      </c>
      <c r="D1683" s="44">
        <v>0.02</v>
      </c>
      <c r="E1683" s="44" t="s">
        <v>1668</v>
      </c>
      <c r="F1683" s="44" t="s">
        <v>40</v>
      </c>
      <c r="G1683" s="44">
        <v>60</v>
      </c>
      <c r="H1683" s="44">
        <v>200</v>
      </c>
    </row>
    <row r="1684" spans="1:8" ht="12.75" customHeight="1" x14ac:dyDescent="0.25">
      <c r="A1684" s="43">
        <v>1683</v>
      </c>
      <c r="B1684" s="43">
        <v>861</v>
      </c>
      <c r="C1684" s="44">
        <v>0.51024660302899183</v>
      </c>
      <c r="D1684" s="44">
        <v>2.54</v>
      </c>
      <c r="E1684" s="44" t="s">
        <v>1668</v>
      </c>
      <c r="F1684" s="44" t="s">
        <v>40</v>
      </c>
      <c r="G1684" s="44">
        <v>228.95226195665677</v>
      </c>
      <c r="H1684" s="44">
        <v>2064.9049664374234</v>
      </c>
    </row>
    <row r="1685" spans="1:8" ht="12.75" customHeight="1" x14ac:dyDescent="0.25">
      <c r="A1685" s="43">
        <v>1684</v>
      </c>
      <c r="B1685" s="43">
        <v>862</v>
      </c>
      <c r="C1685" s="44">
        <v>0.29652527166051806</v>
      </c>
      <c r="D1685" s="44">
        <v>0.12</v>
      </c>
      <c r="E1685" s="44" t="s">
        <v>1668</v>
      </c>
      <c r="F1685" s="44" t="s">
        <v>40</v>
      </c>
      <c r="G1685" s="44">
        <v>160</v>
      </c>
      <c r="H1685" s="44">
        <v>1200</v>
      </c>
    </row>
    <row r="1686" spans="1:8" ht="12.75" customHeight="1" x14ac:dyDescent="0.25">
      <c r="A1686" s="43">
        <v>1685</v>
      </c>
      <c r="B1686" s="43">
        <v>863</v>
      </c>
      <c r="C1686" s="44">
        <v>2.4710439305510618E-2</v>
      </c>
      <c r="D1686" s="44">
        <v>0.01</v>
      </c>
      <c r="E1686" s="44" t="s">
        <v>1668</v>
      </c>
      <c r="F1686" s="44" t="s">
        <v>40</v>
      </c>
      <c r="G1686" s="44">
        <v>40</v>
      </c>
      <c r="H1686" s="44">
        <v>100</v>
      </c>
    </row>
    <row r="1687" spans="1:8" ht="12.75" customHeight="1" x14ac:dyDescent="0.25">
      <c r="A1687" s="43">
        <v>1686</v>
      </c>
      <c r="B1687" s="43">
        <v>864</v>
      </c>
      <c r="C1687" s="44">
        <v>0.19768347046407289</v>
      </c>
      <c r="D1687" s="44">
        <v>0.08</v>
      </c>
      <c r="E1687" s="44" t="s">
        <v>1668</v>
      </c>
      <c r="F1687" s="44" t="s">
        <v>40</v>
      </c>
      <c r="G1687" s="44">
        <v>120</v>
      </c>
      <c r="H1687" s="44">
        <v>800</v>
      </c>
    </row>
    <row r="1688" spans="1:8" ht="12.75" customHeight="1" x14ac:dyDescent="0.25">
      <c r="A1688" s="43">
        <v>1687</v>
      </c>
      <c r="B1688" s="43">
        <v>865</v>
      </c>
      <c r="C1688" s="44">
        <v>0.44478791590066447</v>
      </c>
      <c r="D1688" s="44">
        <v>0.18</v>
      </c>
      <c r="E1688" s="44" t="s">
        <v>1668</v>
      </c>
      <c r="F1688" s="44" t="s">
        <v>40</v>
      </c>
      <c r="G1688" s="44">
        <v>220</v>
      </c>
      <c r="H1688" s="44">
        <v>1800</v>
      </c>
    </row>
    <row r="1689" spans="1:8" ht="12.75" customHeight="1" x14ac:dyDescent="0.25">
      <c r="A1689" s="43">
        <v>1688</v>
      </c>
      <c r="B1689" s="43">
        <v>866</v>
      </c>
      <c r="C1689" s="44">
        <v>0.19768355837427715</v>
      </c>
      <c r="D1689" s="44">
        <v>0.08</v>
      </c>
      <c r="E1689" s="44" t="s">
        <v>1669</v>
      </c>
      <c r="F1689" s="44" t="s">
        <v>22</v>
      </c>
      <c r="G1689" s="44">
        <v>120</v>
      </c>
      <c r="H1689" s="44">
        <v>800</v>
      </c>
    </row>
    <row r="1690" spans="1:8" ht="12.75" customHeight="1" x14ac:dyDescent="0.25">
      <c r="A1690" s="43">
        <v>1689</v>
      </c>
      <c r="B1690" s="43">
        <v>867</v>
      </c>
      <c r="C1690" s="44">
        <v>0.27181511247945372</v>
      </c>
      <c r="D1690" s="44">
        <v>0.11</v>
      </c>
      <c r="E1690" s="44" t="s">
        <v>1668</v>
      </c>
      <c r="F1690" s="44" t="s">
        <v>40</v>
      </c>
      <c r="G1690" s="44">
        <v>180</v>
      </c>
      <c r="H1690" s="44">
        <v>1100</v>
      </c>
    </row>
    <row r="1691" spans="1:8" ht="12.75" customHeight="1" x14ac:dyDescent="0.25">
      <c r="A1691" s="43">
        <v>1690</v>
      </c>
      <c r="B1691" s="43">
        <v>868</v>
      </c>
      <c r="C1691" s="44">
        <v>0.74131317914561201</v>
      </c>
      <c r="D1691" s="44">
        <v>0.3</v>
      </c>
      <c r="E1691" s="44" t="s">
        <v>1668</v>
      </c>
      <c r="F1691" s="44" t="s">
        <v>40</v>
      </c>
      <c r="G1691" s="44">
        <v>300</v>
      </c>
      <c r="H1691" s="44">
        <v>3000</v>
      </c>
    </row>
    <row r="1692" spans="1:8" ht="12.75" customHeight="1" x14ac:dyDescent="0.25">
      <c r="A1692" s="43">
        <v>1691</v>
      </c>
      <c r="B1692" s="43">
        <v>869</v>
      </c>
      <c r="C1692" s="44">
        <v>2.4710439308315287E-2</v>
      </c>
      <c r="D1692" s="44">
        <v>0.01</v>
      </c>
      <c r="E1692" s="44" t="s">
        <v>1668</v>
      </c>
      <c r="F1692" s="44" t="s">
        <v>40</v>
      </c>
      <c r="G1692" s="44">
        <v>40</v>
      </c>
      <c r="H1692" s="44">
        <v>100</v>
      </c>
    </row>
    <row r="1693" spans="1:8" ht="12.75" customHeight="1" x14ac:dyDescent="0.25">
      <c r="A1693" s="43">
        <v>1692</v>
      </c>
      <c r="B1693" s="43">
        <v>870</v>
      </c>
      <c r="C1693" s="44">
        <v>5.263323543511409</v>
      </c>
      <c r="D1693" s="44">
        <v>2.13</v>
      </c>
      <c r="E1693" s="44" t="s">
        <v>1669</v>
      </c>
      <c r="F1693" s="44" t="s">
        <v>22</v>
      </c>
      <c r="G1693" s="44">
        <v>1180</v>
      </c>
      <c r="H1693" s="44">
        <v>21300</v>
      </c>
    </row>
    <row r="1694" spans="1:8" ht="12.75" customHeight="1" x14ac:dyDescent="0.25">
      <c r="A1694" s="43">
        <v>1693</v>
      </c>
      <c r="B1694" s="43">
        <v>871</v>
      </c>
      <c r="C1694" s="44">
        <v>9.8841757210823777E-2</v>
      </c>
      <c r="D1694" s="44">
        <v>0.04</v>
      </c>
      <c r="E1694" s="44" t="s">
        <v>1669</v>
      </c>
      <c r="F1694" s="44" t="s">
        <v>22</v>
      </c>
      <c r="G1694" s="44">
        <v>80</v>
      </c>
      <c r="H1694" s="44">
        <v>400</v>
      </c>
    </row>
    <row r="1695" spans="1:8" ht="12.75" customHeight="1" x14ac:dyDescent="0.25">
      <c r="A1695" s="43">
        <v>1694</v>
      </c>
      <c r="B1695" s="43">
        <v>872</v>
      </c>
      <c r="C1695" s="44">
        <v>0.766023729136457</v>
      </c>
      <c r="D1695" s="44">
        <v>0.31</v>
      </c>
      <c r="E1695" s="44" t="s">
        <v>1668</v>
      </c>
      <c r="F1695" s="44" t="s">
        <v>40</v>
      </c>
      <c r="G1695" s="44">
        <v>360</v>
      </c>
      <c r="H1695" s="44">
        <v>3100</v>
      </c>
    </row>
    <row r="1696" spans="1:8" ht="12.75" customHeight="1" x14ac:dyDescent="0.25">
      <c r="A1696" s="43">
        <v>1695</v>
      </c>
      <c r="B1696" s="43">
        <v>873</v>
      </c>
      <c r="C1696" s="44">
        <v>0.84015523292298544</v>
      </c>
      <c r="D1696" s="44">
        <v>0.34</v>
      </c>
      <c r="E1696" s="44" t="s">
        <v>1669</v>
      </c>
      <c r="F1696" s="44" t="s">
        <v>22</v>
      </c>
      <c r="G1696" s="44">
        <v>280</v>
      </c>
      <c r="H1696" s="44">
        <v>3400</v>
      </c>
    </row>
    <row r="1697" spans="1:8" ht="12.75" customHeight="1" x14ac:dyDescent="0.25">
      <c r="A1697" s="43">
        <v>1696</v>
      </c>
      <c r="B1697" s="43">
        <v>874</v>
      </c>
      <c r="C1697" s="44">
        <v>0.49420892616372619</v>
      </c>
      <c r="D1697" s="44">
        <v>0.2</v>
      </c>
      <c r="E1697" s="44" t="s">
        <v>1668</v>
      </c>
      <c r="F1697" s="44" t="s">
        <v>40</v>
      </c>
      <c r="G1697" s="44">
        <v>220</v>
      </c>
      <c r="H1697" s="44">
        <v>2000</v>
      </c>
    </row>
    <row r="1698" spans="1:8" ht="12.75" customHeight="1" x14ac:dyDescent="0.25">
      <c r="A1698" s="43">
        <v>1697</v>
      </c>
      <c r="B1698" s="43">
        <v>875</v>
      </c>
      <c r="C1698" s="44">
        <v>0.19768337077136125</v>
      </c>
      <c r="D1698" s="44">
        <v>0.08</v>
      </c>
      <c r="E1698" s="44" t="s">
        <v>1669</v>
      </c>
      <c r="F1698" s="44" t="s">
        <v>22</v>
      </c>
      <c r="G1698" s="44">
        <v>140</v>
      </c>
      <c r="H1698" s="44">
        <v>800</v>
      </c>
    </row>
    <row r="1699" spans="1:8" ht="12.75" customHeight="1" x14ac:dyDescent="0.25">
      <c r="A1699" s="43">
        <v>1698</v>
      </c>
      <c r="B1699" s="43">
        <v>876</v>
      </c>
      <c r="C1699" s="44">
        <v>1.2355271499742331</v>
      </c>
      <c r="D1699" s="44">
        <v>0.5</v>
      </c>
      <c r="E1699" s="44" t="s">
        <v>1669</v>
      </c>
      <c r="F1699" s="44" t="s">
        <v>22</v>
      </c>
      <c r="G1699" s="44">
        <v>480</v>
      </c>
      <c r="H1699" s="44">
        <v>5000</v>
      </c>
    </row>
    <row r="1700" spans="1:8" ht="12.75" customHeight="1" x14ac:dyDescent="0.25">
      <c r="A1700" s="43">
        <v>1699</v>
      </c>
      <c r="B1700" s="43">
        <v>877</v>
      </c>
      <c r="C1700" s="44">
        <v>0.42007756246481054</v>
      </c>
      <c r="D1700" s="44">
        <v>0.17</v>
      </c>
      <c r="E1700" s="44" t="s">
        <v>1669</v>
      </c>
      <c r="F1700" s="44" t="s">
        <v>22</v>
      </c>
      <c r="G1700" s="44">
        <v>220</v>
      </c>
      <c r="H1700" s="44">
        <v>1700</v>
      </c>
    </row>
    <row r="1701" spans="1:8" ht="12.75" customHeight="1" x14ac:dyDescent="0.25">
      <c r="A1701" s="43">
        <v>1700</v>
      </c>
      <c r="B1701" s="43">
        <v>878</v>
      </c>
      <c r="C1701" s="44">
        <v>2.3474916464345865</v>
      </c>
      <c r="D1701" s="44">
        <v>0.95</v>
      </c>
      <c r="E1701" s="44" t="s">
        <v>1668</v>
      </c>
      <c r="F1701" s="44" t="s">
        <v>40</v>
      </c>
      <c r="G1701" s="44">
        <v>940</v>
      </c>
      <c r="H1701" s="44">
        <v>9500</v>
      </c>
    </row>
    <row r="1702" spans="1:8" ht="12.75" customHeight="1" x14ac:dyDescent="0.25">
      <c r="A1702" s="43">
        <v>1701</v>
      </c>
      <c r="B1702" s="43">
        <v>880</v>
      </c>
      <c r="C1702" s="44">
        <v>0.2471048763627251</v>
      </c>
      <c r="D1702" s="44">
        <v>0.1</v>
      </c>
      <c r="E1702" s="44" t="s">
        <v>1669</v>
      </c>
      <c r="F1702" s="44" t="s">
        <v>22</v>
      </c>
      <c r="G1702" s="44">
        <v>180</v>
      </c>
      <c r="H1702" s="44">
        <v>1000</v>
      </c>
    </row>
    <row r="1703" spans="1:8" ht="12.75" customHeight="1" x14ac:dyDescent="0.25">
      <c r="A1703" s="43">
        <v>1702</v>
      </c>
      <c r="B1703" s="43">
        <v>881</v>
      </c>
      <c r="C1703" s="44">
        <v>1.4826218765384067</v>
      </c>
      <c r="D1703" s="44">
        <v>0.6</v>
      </c>
      <c r="E1703" s="44" t="s">
        <v>1668</v>
      </c>
      <c r="F1703" s="44" t="s">
        <v>40</v>
      </c>
      <c r="G1703" s="44">
        <v>420</v>
      </c>
      <c r="H1703" s="44">
        <v>6000</v>
      </c>
    </row>
    <row r="1704" spans="1:8" ht="12.75" customHeight="1" x14ac:dyDescent="0.25">
      <c r="A1704" s="43">
        <v>1703</v>
      </c>
      <c r="B1704" s="43">
        <v>882</v>
      </c>
      <c r="C1704" s="44">
        <v>9.8841757220271095E-2</v>
      </c>
      <c r="D1704" s="44">
        <v>0.04</v>
      </c>
      <c r="E1704" s="44" t="s">
        <v>1669</v>
      </c>
      <c r="F1704" s="44" t="s">
        <v>22</v>
      </c>
      <c r="G1704" s="44">
        <v>100</v>
      </c>
      <c r="H1704" s="44">
        <v>400</v>
      </c>
    </row>
    <row r="1705" spans="1:8" ht="12.75" customHeight="1" x14ac:dyDescent="0.25">
      <c r="A1705" s="43">
        <v>1704</v>
      </c>
      <c r="B1705" s="43">
        <v>883</v>
      </c>
      <c r="C1705" s="44">
        <v>0.12355233656298421</v>
      </c>
      <c r="D1705" s="44">
        <v>0.05</v>
      </c>
      <c r="E1705" s="44" t="s">
        <v>1669</v>
      </c>
      <c r="F1705" s="44" t="s">
        <v>22</v>
      </c>
      <c r="G1705" s="44">
        <v>120</v>
      </c>
      <c r="H1705" s="44">
        <v>500</v>
      </c>
    </row>
    <row r="1706" spans="1:8" ht="12.75" customHeight="1" x14ac:dyDescent="0.25">
      <c r="A1706" s="43">
        <v>1705</v>
      </c>
      <c r="B1706" s="43">
        <v>884</v>
      </c>
      <c r="C1706" s="44">
        <v>0.91428588720969362</v>
      </c>
      <c r="D1706" s="44">
        <v>0.37</v>
      </c>
      <c r="E1706" s="44" t="s">
        <v>1669</v>
      </c>
      <c r="F1706" s="44" t="s">
        <v>22</v>
      </c>
      <c r="G1706" s="44">
        <v>420</v>
      </c>
      <c r="H1706" s="44">
        <v>3700</v>
      </c>
    </row>
    <row r="1707" spans="1:8" ht="12.75" customHeight="1" x14ac:dyDescent="0.25">
      <c r="A1707" s="43">
        <v>1706</v>
      </c>
      <c r="B1707" s="43">
        <v>885</v>
      </c>
      <c r="C1707" s="44">
        <v>2.2486499803462783</v>
      </c>
      <c r="D1707" s="44">
        <v>0.91</v>
      </c>
      <c r="E1707" s="44" t="s">
        <v>1669</v>
      </c>
      <c r="F1707" s="44" t="s">
        <v>22</v>
      </c>
      <c r="G1707" s="44">
        <v>580</v>
      </c>
      <c r="H1707" s="44">
        <v>9100</v>
      </c>
    </row>
    <row r="1708" spans="1:8" ht="12.75" customHeight="1" x14ac:dyDescent="0.25">
      <c r="A1708" s="43">
        <v>1707</v>
      </c>
      <c r="B1708" s="43">
        <v>887</v>
      </c>
      <c r="C1708" s="44">
        <v>0.12355218375514355</v>
      </c>
      <c r="D1708" s="44">
        <v>0.05</v>
      </c>
      <c r="E1708" s="44" t="s">
        <v>1669</v>
      </c>
      <c r="F1708" s="44" t="s">
        <v>22</v>
      </c>
      <c r="G1708" s="44">
        <v>100</v>
      </c>
      <c r="H1708" s="44">
        <v>500</v>
      </c>
    </row>
    <row r="1709" spans="1:8" ht="12.75" customHeight="1" x14ac:dyDescent="0.25">
      <c r="A1709" s="43">
        <v>1708</v>
      </c>
      <c r="B1709" s="43">
        <v>888</v>
      </c>
      <c r="C1709" s="44">
        <v>1.284943036372995</v>
      </c>
      <c r="D1709" s="44">
        <v>0.52</v>
      </c>
      <c r="E1709" s="44" t="s">
        <v>1669</v>
      </c>
      <c r="F1709" s="44" t="s">
        <v>22</v>
      </c>
      <c r="G1709" s="44">
        <v>580</v>
      </c>
      <c r="H1709" s="44">
        <v>5200</v>
      </c>
    </row>
    <row r="1710" spans="1:8" ht="12.75" customHeight="1" x14ac:dyDescent="0.25">
      <c r="A1710" s="43">
        <v>1709</v>
      </c>
      <c r="B1710" s="43">
        <v>889</v>
      </c>
      <c r="C1710" s="44">
        <v>9.2911254987238259</v>
      </c>
      <c r="D1710" s="44">
        <v>3.76</v>
      </c>
      <c r="E1710" s="44" t="s">
        <v>1668</v>
      </c>
      <c r="F1710" s="44" t="s">
        <v>40</v>
      </c>
      <c r="G1710" s="44">
        <v>2200</v>
      </c>
      <c r="H1710" s="44">
        <v>37600</v>
      </c>
    </row>
    <row r="1711" spans="1:8" ht="12.75" customHeight="1" x14ac:dyDescent="0.25">
      <c r="A1711" s="43">
        <v>1710</v>
      </c>
      <c r="B1711" s="43">
        <v>890</v>
      </c>
      <c r="C1711" s="44">
        <v>0.51891934282570495</v>
      </c>
      <c r="D1711" s="44">
        <v>0.21</v>
      </c>
      <c r="E1711" s="44" t="s">
        <v>1668</v>
      </c>
      <c r="F1711" s="44" t="s">
        <v>40</v>
      </c>
      <c r="G1711" s="44">
        <v>320</v>
      </c>
      <c r="H1711" s="44">
        <v>2100</v>
      </c>
    </row>
    <row r="1712" spans="1:8" ht="12.75" customHeight="1" x14ac:dyDescent="0.25">
      <c r="A1712" s="43">
        <v>1711</v>
      </c>
      <c r="B1712" s="43">
        <v>891</v>
      </c>
      <c r="C1712" s="44">
        <v>2.4710439303444014E-2</v>
      </c>
      <c r="D1712" s="44">
        <v>0.01</v>
      </c>
      <c r="E1712" s="44" t="s">
        <v>1668</v>
      </c>
      <c r="F1712" s="44" t="s">
        <v>40</v>
      </c>
      <c r="G1712" s="44">
        <v>40</v>
      </c>
      <c r="H1712" s="44">
        <v>100</v>
      </c>
    </row>
    <row r="1713" spans="1:8" ht="12.75" customHeight="1" x14ac:dyDescent="0.25">
      <c r="A1713" s="43">
        <v>1712</v>
      </c>
      <c r="B1713" s="43">
        <v>892</v>
      </c>
      <c r="C1713" s="44">
        <v>9.8841738866192186E-2</v>
      </c>
      <c r="D1713" s="44">
        <v>0.04</v>
      </c>
      <c r="E1713" s="44" t="s">
        <v>1669</v>
      </c>
      <c r="F1713" s="44" t="s">
        <v>22</v>
      </c>
      <c r="G1713" s="44">
        <v>100</v>
      </c>
      <c r="H1713" s="44">
        <v>400</v>
      </c>
    </row>
    <row r="1714" spans="1:8" ht="12.75" customHeight="1" x14ac:dyDescent="0.25">
      <c r="A1714" s="43">
        <v>1713</v>
      </c>
      <c r="B1714" s="43">
        <v>893</v>
      </c>
      <c r="C1714" s="44">
        <v>0.19768348685849685</v>
      </c>
      <c r="D1714" s="44">
        <v>0.08</v>
      </c>
      <c r="E1714" s="44" t="s">
        <v>1668</v>
      </c>
      <c r="F1714" s="44" t="s">
        <v>40</v>
      </c>
      <c r="G1714" s="44">
        <v>160</v>
      </c>
      <c r="H1714" s="44">
        <v>800</v>
      </c>
    </row>
    <row r="1715" spans="1:8" ht="12.75" customHeight="1" x14ac:dyDescent="0.25">
      <c r="A1715" s="43">
        <v>1714</v>
      </c>
      <c r="B1715" s="43">
        <v>894</v>
      </c>
      <c r="C1715" s="44">
        <v>2.4710439297096595E-2</v>
      </c>
      <c r="D1715" s="44">
        <v>0.01</v>
      </c>
      <c r="E1715" s="44" t="s">
        <v>1669</v>
      </c>
      <c r="F1715" s="44" t="s">
        <v>22</v>
      </c>
      <c r="G1715" s="44">
        <v>40</v>
      </c>
      <c r="H1715" s="44">
        <v>100</v>
      </c>
    </row>
    <row r="1716" spans="1:8" ht="12.75" customHeight="1" x14ac:dyDescent="0.25">
      <c r="A1716" s="43">
        <v>1715</v>
      </c>
      <c r="B1716" s="43">
        <v>895</v>
      </c>
      <c r="C1716" s="44">
        <v>2.4710439307208183E-2</v>
      </c>
      <c r="D1716" s="44">
        <v>0.01</v>
      </c>
      <c r="E1716" s="44" t="s">
        <v>1668</v>
      </c>
      <c r="F1716" s="44" t="s">
        <v>40</v>
      </c>
      <c r="G1716" s="44">
        <v>40</v>
      </c>
      <c r="H1716" s="44">
        <v>100</v>
      </c>
    </row>
    <row r="1717" spans="1:8" ht="12.75" customHeight="1" x14ac:dyDescent="0.25">
      <c r="A1717" s="43">
        <v>1716</v>
      </c>
      <c r="B1717" s="43">
        <v>896</v>
      </c>
      <c r="C1717" s="44">
        <v>0.19768355838261734</v>
      </c>
      <c r="D1717" s="44">
        <v>0.08</v>
      </c>
      <c r="E1717" s="44" t="s">
        <v>1669</v>
      </c>
      <c r="F1717" s="44" t="s">
        <v>22</v>
      </c>
      <c r="G1717" s="44">
        <v>120</v>
      </c>
      <c r="H1717" s="44">
        <v>800</v>
      </c>
    </row>
    <row r="1718" spans="1:8" ht="12.75" customHeight="1" x14ac:dyDescent="0.25">
      <c r="A1718" s="43">
        <v>1717</v>
      </c>
      <c r="B1718" s="43">
        <v>897</v>
      </c>
      <c r="C1718" s="44">
        <v>2.4710439307872444E-2</v>
      </c>
      <c r="D1718" s="44">
        <v>0.01</v>
      </c>
      <c r="E1718" s="44" t="s">
        <v>1669</v>
      </c>
      <c r="F1718" s="44" t="s">
        <v>22</v>
      </c>
      <c r="G1718" s="44">
        <v>40</v>
      </c>
      <c r="H1718" s="44">
        <v>100</v>
      </c>
    </row>
    <row r="1719" spans="1:8" ht="12.75" customHeight="1" x14ac:dyDescent="0.25">
      <c r="A1719" s="43">
        <v>1718</v>
      </c>
      <c r="B1719" s="43">
        <v>898</v>
      </c>
      <c r="C1719" s="44">
        <v>2.471043930462493E-2</v>
      </c>
      <c r="D1719" s="44">
        <v>0.01</v>
      </c>
      <c r="E1719" s="44" t="s">
        <v>1668</v>
      </c>
      <c r="F1719" s="44" t="s">
        <v>40</v>
      </c>
      <c r="G1719" s="44">
        <v>40</v>
      </c>
      <c r="H1719" s="44">
        <v>100</v>
      </c>
    </row>
    <row r="1720" spans="1:8" ht="12.75" customHeight="1" x14ac:dyDescent="0.25">
      <c r="A1720" s="43">
        <v>1719</v>
      </c>
      <c r="B1720" s="43">
        <v>899</v>
      </c>
      <c r="C1720" s="44">
        <v>0.12355219653264578</v>
      </c>
      <c r="D1720" s="44">
        <v>0.05</v>
      </c>
      <c r="E1720" s="44" t="s">
        <v>1669</v>
      </c>
      <c r="F1720" s="44" t="s">
        <v>22</v>
      </c>
      <c r="G1720" s="44">
        <v>120</v>
      </c>
      <c r="H1720" s="44">
        <v>500</v>
      </c>
    </row>
    <row r="1721" spans="1:8" ht="12.75" customHeight="1" x14ac:dyDescent="0.25">
      <c r="A1721" s="43">
        <v>1720</v>
      </c>
      <c r="B1721" s="43">
        <v>900</v>
      </c>
      <c r="C1721" s="44">
        <v>7.413133258504831E-2</v>
      </c>
      <c r="D1721" s="44">
        <v>0.03</v>
      </c>
      <c r="E1721" s="44" t="s">
        <v>1668</v>
      </c>
      <c r="F1721" s="44" t="s">
        <v>40</v>
      </c>
      <c r="G1721" s="44">
        <v>80</v>
      </c>
      <c r="H1721" s="44">
        <v>300</v>
      </c>
    </row>
    <row r="1722" spans="1:8" ht="12.75" customHeight="1" x14ac:dyDescent="0.25">
      <c r="A1722" s="43">
        <v>1721</v>
      </c>
      <c r="B1722" s="43">
        <v>901</v>
      </c>
      <c r="C1722" s="44">
        <v>8.2285760982403531</v>
      </c>
      <c r="D1722" s="44">
        <v>3.33</v>
      </c>
      <c r="E1722" s="44" t="s">
        <v>1669</v>
      </c>
      <c r="F1722" s="44" t="s">
        <v>22</v>
      </c>
      <c r="G1722" s="44">
        <v>1080</v>
      </c>
      <c r="H1722" s="44">
        <v>33300</v>
      </c>
    </row>
    <row r="1723" spans="1:8" ht="12.75" customHeight="1" x14ac:dyDescent="0.25">
      <c r="A1723" s="43">
        <v>1722</v>
      </c>
      <c r="B1723" s="43">
        <v>902</v>
      </c>
      <c r="C1723" s="44">
        <v>0.24710433079253435</v>
      </c>
      <c r="D1723" s="44">
        <v>0.1</v>
      </c>
      <c r="E1723" s="44" t="s">
        <v>1668</v>
      </c>
      <c r="F1723" s="44" t="s">
        <v>40</v>
      </c>
      <c r="G1723" s="44">
        <v>140</v>
      </c>
      <c r="H1723" s="44">
        <v>1000</v>
      </c>
    </row>
    <row r="1724" spans="1:8" ht="12.75" customHeight="1" x14ac:dyDescent="0.25">
      <c r="A1724" s="43">
        <v>1723</v>
      </c>
      <c r="B1724" s="43">
        <v>903</v>
      </c>
      <c r="C1724" s="44">
        <v>0.96370715196462575</v>
      </c>
      <c r="D1724" s="44">
        <v>0.39</v>
      </c>
      <c r="E1724" s="44" t="s">
        <v>1668</v>
      </c>
      <c r="F1724" s="44" t="s">
        <v>40</v>
      </c>
      <c r="G1724" s="44">
        <v>360</v>
      </c>
      <c r="H1724" s="44">
        <v>3900</v>
      </c>
    </row>
    <row r="1725" spans="1:8" ht="12.75" customHeight="1" x14ac:dyDescent="0.25">
      <c r="A1725" s="43">
        <v>1724</v>
      </c>
      <c r="B1725" s="43">
        <v>904</v>
      </c>
      <c r="C1725" s="44">
        <v>0.37065619695397395</v>
      </c>
      <c r="D1725" s="44">
        <v>0.15</v>
      </c>
      <c r="E1725" s="44" t="s">
        <v>1668</v>
      </c>
      <c r="F1725" s="44" t="s">
        <v>40</v>
      </c>
      <c r="G1725" s="44">
        <v>180</v>
      </c>
      <c r="H1725" s="44">
        <v>1500</v>
      </c>
    </row>
    <row r="1726" spans="1:8" ht="12.75" customHeight="1" x14ac:dyDescent="0.25">
      <c r="A1726" s="43">
        <v>1725</v>
      </c>
      <c r="B1726" s="43">
        <v>905</v>
      </c>
      <c r="C1726" s="44">
        <v>2.4710439308684325E-2</v>
      </c>
      <c r="D1726" s="44">
        <v>0.01</v>
      </c>
      <c r="E1726" s="44" t="s">
        <v>1668</v>
      </c>
      <c r="F1726" s="44" t="s">
        <v>40</v>
      </c>
      <c r="G1726" s="44">
        <v>40</v>
      </c>
      <c r="H1726" s="44">
        <v>100</v>
      </c>
    </row>
    <row r="1727" spans="1:8" ht="12.75" customHeight="1" x14ac:dyDescent="0.25">
      <c r="A1727" s="43">
        <v>1726</v>
      </c>
      <c r="B1727" s="43">
        <v>907</v>
      </c>
      <c r="C1727" s="44">
        <v>2.4710439303739243E-2</v>
      </c>
      <c r="D1727" s="44">
        <v>0.01</v>
      </c>
      <c r="E1727" s="44" t="s">
        <v>1668</v>
      </c>
      <c r="F1727" s="44" t="s">
        <v>40</v>
      </c>
      <c r="G1727" s="44">
        <v>40</v>
      </c>
      <c r="H1727" s="44">
        <v>100</v>
      </c>
    </row>
    <row r="1728" spans="1:8" ht="12.75" customHeight="1" x14ac:dyDescent="0.25">
      <c r="A1728" s="43">
        <v>1727</v>
      </c>
      <c r="B1728" s="43">
        <v>908</v>
      </c>
      <c r="C1728" s="44">
        <v>2.4710439299606039E-2</v>
      </c>
      <c r="D1728" s="44">
        <v>0.01</v>
      </c>
      <c r="E1728" s="44" t="s">
        <v>1668</v>
      </c>
      <c r="F1728" s="44" t="s">
        <v>40</v>
      </c>
      <c r="G1728" s="44">
        <v>40</v>
      </c>
      <c r="H1728" s="44">
        <v>100</v>
      </c>
    </row>
    <row r="1729" spans="1:8" ht="12.75" customHeight="1" x14ac:dyDescent="0.25">
      <c r="A1729" s="43">
        <v>1728</v>
      </c>
      <c r="B1729" s="43">
        <v>909</v>
      </c>
      <c r="C1729" s="44">
        <v>4.9420878611021235E-2</v>
      </c>
      <c r="D1729" s="44">
        <v>0.02</v>
      </c>
      <c r="E1729" s="44" t="s">
        <v>1668</v>
      </c>
      <c r="F1729" s="44" t="s">
        <v>40</v>
      </c>
      <c r="G1729" s="44">
        <v>60</v>
      </c>
      <c r="H1729" s="44">
        <v>200</v>
      </c>
    </row>
    <row r="1730" spans="1:8" ht="12.75" customHeight="1" x14ac:dyDescent="0.25">
      <c r="A1730" s="43">
        <v>1729</v>
      </c>
      <c r="B1730" s="43">
        <v>910</v>
      </c>
      <c r="C1730" s="44">
        <v>0.12355218364568749</v>
      </c>
      <c r="D1730" s="44">
        <v>0.05</v>
      </c>
      <c r="E1730" s="44" t="s">
        <v>1668</v>
      </c>
      <c r="F1730" s="44" t="s">
        <v>40</v>
      </c>
      <c r="G1730" s="44">
        <v>100</v>
      </c>
      <c r="H1730" s="44">
        <v>500</v>
      </c>
    </row>
    <row r="1731" spans="1:8" ht="12.75" customHeight="1" x14ac:dyDescent="0.25">
      <c r="A1731" s="43">
        <v>1730</v>
      </c>
      <c r="B1731" s="43">
        <v>911</v>
      </c>
      <c r="C1731" s="44">
        <v>0.32123575047959807</v>
      </c>
      <c r="D1731" s="44">
        <v>0.13</v>
      </c>
      <c r="E1731" s="44" t="s">
        <v>1668</v>
      </c>
      <c r="F1731" s="44" t="s">
        <v>40</v>
      </c>
      <c r="G1731" s="44">
        <v>180</v>
      </c>
      <c r="H1731" s="44">
        <v>1300</v>
      </c>
    </row>
    <row r="1732" spans="1:8" ht="12.75" customHeight="1" x14ac:dyDescent="0.25">
      <c r="A1732" s="43">
        <v>1731</v>
      </c>
      <c r="B1732" s="43">
        <v>913</v>
      </c>
      <c r="C1732" s="44">
        <v>0.46949890698502744</v>
      </c>
      <c r="D1732" s="44">
        <v>0.19</v>
      </c>
      <c r="E1732" s="44" t="s">
        <v>1668</v>
      </c>
      <c r="F1732" s="44" t="s">
        <v>40</v>
      </c>
      <c r="G1732" s="44">
        <v>240</v>
      </c>
      <c r="H1732" s="44">
        <v>1900</v>
      </c>
    </row>
    <row r="1733" spans="1:8" ht="12.75" customHeight="1" x14ac:dyDescent="0.25">
      <c r="A1733" s="43">
        <v>1732</v>
      </c>
      <c r="B1733" s="43">
        <v>914</v>
      </c>
      <c r="C1733" s="44">
        <v>4.9420878616187734E-2</v>
      </c>
      <c r="D1733" s="44">
        <v>0.02</v>
      </c>
      <c r="E1733" s="44" t="s">
        <v>1668</v>
      </c>
      <c r="F1733" s="44" t="s">
        <v>40</v>
      </c>
      <c r="G1733" s="44">
        <v>60</v>
      </c>
      <c r="H1733" s="44">
        <v>200</v>
      </c>
    </row>
    <row r="1734" spans="1:8" ht="12.75" customHeight="1" x14ac:dyDescent="0.25">
      <c r="A1734" s="43">
        <v>1733</v>
      </c>
      <c r="B1734" s="43">
        <v>915</v>
      </c>
      <c r="C1734" s="44">
        <v>0.22239410843605079</v>
      </c>
      <c r="D1734" s="44">
        <v>0.09</v>
      </c>
      <c r="E1734" s="44" t="s">
        <v>1668</v>
      </c>
      <c r="F1734" s="44" t="s">
        <v>40</v>
      </c>
      <c r="G1734" s="44">
        <v>140</v>
      </c>
      <c r="H1734" s="44">
        <v>900</v>
      </c>
    </row>
    <row r="1735" spans="1:8" ht="12.75" customHeight="1" x14ac:dyDescent="0.25">
      <c r="A1735" s="43">
        <v>1734</v>
      </c>
      <c r="B1735" s="43">
        <v>916</v>
      </c>
      <c r="C1735" s="44">
        <v>2.4710439307281985E-2</v>
      </c>
      <c r="D1735" s="44">
        <v>0.01</v>
      </c>
      <c r="E1735" s="44" t="s">
        <v>1668</v>
      </c>
      <c r="F1735" s="44" t="s">
        <v>40</v>
      </c>
      <c r="G1735" s="44">
        <v>40</v>
      </c>
      <c r="H1735" s="44">
        <v>100</v>
      </c>
    </row>
    <row r="1736" spans="1:8" ht="12.75" customHeight="1" x14ac:dyDescent="0.25">
      <c r="A1736" s="43">
        <v>1735</v>
      </c>
      <c r="B1736" s="43">
        <v>917</v>
      </c>
      <c r="C1736" s="44">
        <v>4.9420878612866405E-2</v>
      </c>
      <c r="D1736" s="44">
        <v>0.02</v>
      </c>
      <c r="E1736" s="44" t="s">
        <v>1668</v>
      </c>
      <c r="F1736" s="44" t="s">
        <v>40</v>
      </c>
      <c r="G1736" s="44">
        <v>60</v>
      </c>
      <c r="H1736" s="44">
        <v>200</v>
      </c>
    </row>
    <row r="1737" spans="1:8" ht="12.75" customHeight="1" x14ac:dyDescent="0.25">
      <c r="A1737" s="43">
        <v>1736</v>
      </c>
      <c r="B1737" s="43">
        <v>918</v>
      </c>
      <c r="C1737" s="44">
        <v>4.9420878611759304E-2</v>
      </c>
      <c r="D1737" s="44">
        <v>0.02</v>
      </c>
      <c r="E1737" s="44" t="s">
        <v>1668</v>
      </c>
      <c r="F1737" s="44" t="s">
        <v>40</v>
      </c>
      <c r="G1737" s="44">
        <v>60</v>
      </c>
      <c r="H1737" s="44">
        <v>200</v>
      </c>
    </row>
    <row r="1738" spans="1:8" ht="12.75" customHeight="1" x14ac:dyDescent="0.25">
      <c r="A1738" s="43">
        <v>1737</v>
      </c>
      <c r="B1738" s="43">
        <v>919</v>
      </c>
      <c r="C1738" s="44">
        <v>2.4710439306396301E-2</v>
      </c>
      <c r="D1738" s="44">
        <v>0.01</v>
      </c>
      <c r="E1738" s="44" t="s">
        <v>1668</v>
      </c>
      <c r="F1738" s="44" t="s">
        <v>40</v>
      </c>
      <c r="G1738" s="44">
        <v>40</v>
      </c>
      <c r="H1738" s="44">
        <v>100</v>
      </c>
    </row>
    <row r="1739" spans="1:8" ht="12.75" customHeight="1" x14ac:dyDescent="0.25">
      <c r="A1739" s="43">
        <v>1738</v>
      </c>
      <c r="B1739" s="43">
        <v>920</v>
      </c>
      <c r="C1739" s="44">
        <v>2.9899638498599952</v>
      </c>
      <c r="D1739" s="44">
        <v>1.21</v>
      </c>
      <c r="E1739" s="44" t="s">
        <v>1669</v>
      </c>
      <c r="F1739" s="44" t="s">
        <v>22</v>
      </c>
      <c r="G1739" s="44">
        <v>560</v>
      </c>
      <c r="H1739" s="44">
        <v>12100</v>
      </c>
    </row>
    <row r="1740" spans="1:8" ht="12.75" customHeight="1" x14ac:dyDescent="0.25">
      <c r="A1740" s="43">
        <v>1739</v>
      </c>
      <c r="B1740" s="43">
        <v>923</v>
      </c>
      <c r="C1740" s="44">
        <v>0.12355219652172232</v>
      </c>
      <c r="D1740" s="44">
        <v>0.05</v>
      </c>
      <c r="E1740" s="44" t="s">
        <v>1668</v>
      </c>
      <c r="F1740" s="44" t="s">
        <v>40</v>
      </c>
      <c r="G1740" s="44">
        <v>120</v>
      </c>
      <c r="H1740" s="44">
        <v>500</v>
      </c>
    </row>
    <row r="1741" spans="1:8" ht="12.75" customHeight="1" x14ac:dyDescent="0.25">
      <c r="A1741" s="43">
        <v>1740</v>
      </c>
      <c r="B1741" s="43">
        <v>924</v>
      </c>
      <c r="C1741" s="44">
        <v>1.2355220091945043</v>
      </c>
      <c r="D1741" s="44">
        <v>0.5</v>
      </c>
      <c r="E1741" s="44" t="s">
        <v>1668</v>
      </c>
      <c r="F1741" s="44" t="s">
        <v>40</v>
      </c>
      <c r="G1741" s="44">
        <v>580</v>
      </c>
      <c r="H1741" s="44">
        <v>5000</v>
      </c>
    </row>
    <row r="1742" spans="1:8" ht="12.75" customHeight="1" x14ac:dyDescent="0.25">
      <c r="A1742" s="43">
        <v>1741</v>
      </c>
      <c r="B1742" s="43">
        <v>926</v>
      </c>
      <c r="C1742" s="44">
        <v>0.12355218189904013</v>
      </c>
      <c r="D1742" s="44">
        <v>0.05</v>
      </c>
      <c r="E1742" s="44" t="s">
        <v>1669</v>
      </c>
      <c r="F1742" s="44" t="s">
        <v>22</v>
      </c>
      <c r="G1742" s="44">
        <v>120</v>
      </c>
      <c r="H1742" s="44">
        <v>500</v>
      </c>
    </row>
    <row r="1743" spans="1:8" ht="12.75" customHeight="1" x14ac:dyDescent="0.25">
      <c r="A1743" s="43">
        <v>1742</v>
      </c>
      <c r="B1743" s="43">
        <v>927</v>
      </c>
      <c r="C1743" s="44">
        <v>28.837081145867629</v>
      </c>
      <c r="D1743" s="44">
        <v>11.67</v>
      </c>
      <c r="E1743" s="44" t="s">
        <v>1669</v>
      </c>
      <c r="F1743" s="44" t="s">
        <v>22</v>
      </c>
      <c r="G1743" s="44">
        <v>2380</v>
      </c>
      <c r="H1743" s="44">
        <v>116700</v>
      </c>
    </row>
    <row r="1744" spans="1:8" ht="12.75" customHeight="1" x14ac:dyDescent="0.25">
      <c r="A1744" s="43">
        <v>1743</v>
      </c>
      <c r="B1744" s="43">
        <v>928</v>
      </c>
      <c r="C1744" s="44">
        <v>0.24710448733332172</v>
      </c>
      <c r="D1744" s="44">
        <v>0.1</v>
      </c>
      <c r="E1744" s="44" t="s">
        <v>1669</v>
      </c>
      <c r="F1744" s="44" t="s">
        <v>22</v>
      </c>
      <c r="G1744" s="44">
        <v>180</v>
      </c>
      <c r="H1744" s="44">
        <v>1000</v>
      </c>
    </row>
    <row r="1745" spans="1:8" ht="12.75" customHeight="1" x14ac:dyDescent="0.25">
      <c r="A1745" s="43">
        <v>1744</v>
      </c>
      <c r="B1745" s="43">
        <v>929</v>
      </c>
      <c r="C1745" s="44">
        <v>2.4710439305289197E-2</v>
      </c>
      <c r="D1745" s="44">
        <v>0.01</v>
      </c>
      <c r="E1745" s="44" t="s">
        <v>1669</v>
      </c>
      <c r="F1745" s="44" t="s">
        <v>22</v>
      </c>
      <c r="G1745" s="44">
        <v>40</v>
      </c>
      <c r="H1745" s="44">
        <v>100</v>
      </c>
    </row>
    <row r="1746" spans="1:8" ht="12.75" customHeight="1" x14ac:dyDescent="0.25">
      <c r="A1746" s="43">
        <v>1745</v>
      </c>
      <c r="B1746" s="43">
        <v>930</v>
      </c>
      <c r="C1746" s="44">
        <v>0.56834010040960092</v>
      </c>
      <c r="D1746" s="44">
        <v>0.23</v>
      </c>
      <c r="E1746" s="44" t="s">
        <v>1668</v>
      </c>
      <c r="F1746" s="44" t="s">
        <v>40</v>
      </c>
      <c r="G1746" s="44">
        <v>240</v>
      </c>
      <c r="H1746" s="44">
        <v>2300</v>
      </c>
    </row>
    <row r="1747" spans="1:8" ht="12.75" customHeight="1" x14ac:dyDescent="0.25">
      <c r="A1747" s="43">
        <v>1746</v>
      </c>
      <c r="B1747" s="43">
        <v>931</v>
      </c>
      <c r="C1747" s="44">
        <v>4.9420878606740409E-2</v>
      </c>
      <c r="D1747" s="44">
        <v>0.02</v>
      </c>
      <c r="E1747" s="44" t="s">
        <v>1669</v>
      </c>
      <c r="F1747" s="44" t="s">
        <v>22</v>
      </c>
      <c r="G1747" s="44">
        <v>60</v>
      </c>
      <c r="H1747" s="44">
        <v>200</v>
      </c>
    </row>
    <row r="1748" spans="1:8" ht="12.75" customHeight="1" x14ac:dyDescent="0.25">
      <c r="A1748" s="43">
        <v>1747</v>
      </c>
      <c r="B1748" s="43">
        <v>932</v>
      </c>
      <c r="C1748" s="44">
        <v>23.030120088125532</v>
      </c>
      <c r="D1748" s="44">
        <v>9.32</v>
      </c>
      <c r="E1748" s="44" t="s">
        <v>1669</v>
      </c>
      <c r="F1748" s="44" t="s">
        <v>22</v>
      </c>
      <c r="G1748" s="44">
        <v>3380</v>
      </c>
      <c r="H1748" s="44">
        <v>93200</v>
      </c>
    </row>
    <row r="1749" spans="1:8" ht="12.75" customHeight="1" x14ac:dyDescent="0.25">
      <c r="A1749" s="43">
        <v>1748</v>
      </c>
      <c r="B1749" s="43">
        <v>933</v>
      </c>
      <c r="C1749" s="44">
        <v>0.42007717161126218</v>
      </c>
      <c r="D1749" s="44">
        <v>0.17</v>
      </c>
      <c r="E1749" s="44" t="s">
        <v>1669</v>
      </c>
      <c r="F1749" s="44" t="s">
        <v>22</v>
      </c>
      <c r="G1749" s="44">
        <v>200</v>
      </c>
      <c r="H1749" s="44">
        <v>1700</v>
      </c>
    </row>
    <row r="1750" spans="1:8" ht="12.75" customHeight="1" x14ac:dyDescent="0.25">
      <c r="A1750" s="43">
        <v>1749</v>
      </c>
      <c r="B1750" s="43">
        <v>934</v>
      </c>
      <c r="C1750" s="44">
        <v>2.174518666114349</v>
      </c>
      <c r="D1750" s="44">
        <v>0.88</v>
      </c>
      <c r="E1750" s="44" t="s">
        <v>1669</v>
      </c>
      <c r="F1750" s="44" t="s">
        <v>22</v>
      </c>
      <c r="G1750" s="44">
        <v>600</v>
      </c>
      <c r="H1750" s="44">
        <v>8800</v>
      </c>
    </row>
    <row r="1751" spans="1:8" ht="12.75" customHeight="1" x14ac:dyDescent="0.25">
      <c r="A1751" s="43">
        <v>1750</v>
      </c>
      <c r="B1751" s="43">
        <v>935</v>
      </c>
      <c r="C1751" s="44">
        <v>4.2667109555803382</v>
      </c>
      <c r="D1751" s="44">
        <v>3.21</v>
      </c>
      <c r="E1751" s="44" t="s">
        <v>1668</v>
      </c>
      <c r="F1751" s="44" t="s">
        <v>40</v>
      </c>
      <c r="G1751" s="44">
        <v>1470.4650126654783</v>
      </c>
      <c r="H1751" s="44">
        <v>17266.833003931104</v>
      </c>
    </row>
    <row r="1752" spans="1:8" ht="12.75" customHeight="1" x14ac:dyDescent="0.25">
      <c r="A1752" s="43">
        <v>1751</v>
      </c>
      <c r="B1752" s="43">
        <v>936</v>
      </c>
      <c r="C1752" s="44">
        <v>4.9420878607183263E-2</v>
      </c>
      <c r="D1752" s="44">
        <v>0.02</v>
      </c>
      <c r="E1752" s="44" t="s">
        <v>1669</v>
      </c>
      <c r="F1752" s="44" t="s">
        <v>22</v>
      </c>
      <c r="G1752" s="44">
        <v>60</v>
      </c>
      <c r="H1752" s="44">
        <v>200</v>
      </c>
    </row>
    <row r="1753" spans="1:8" ht="12.75" customHeight="1" x14ac:dyDescent="0.25">
      <c r="A1753" s="43">
        <v>1752</v>
      </c>
      <c r="B1753" s="43">
        <v>937</v>
      </c>
      <c r="C1753" s="44">
        <v>2.2733603739415145</v>
      </c>
      <c r="D1753" s="44">
        <v>0.92</v>
      </c>
      <c r="E1753" s="44" t="s">
        <v>1669</v>
      </c>
      <c r="F1753" s="44" t="s">
        <v>22</v>
      </c>
      <c r="G1753" s="44">
        <v>760</v>
      </c>
      <c r="H1753" s="44">
        <v>9200</v>
      </c>
    </row>
    <row r="1754" spans="1:8" ht="12.75" customHeight="1" x14ac:dyDescent="0.25">
      <c r="A1754" s="43">
        <v>1753</v>
      </c>
      <c r="B1754" s="43">
        <v>938</v>
      </c>
      <c r="C1754" s="44">
        <v>0.42007747002306572</v>
      </c>
      <c r="D1754" s="44">
        <v>0.17</v>
      </c>
      <c r="E1754" s="44" t="s">
        <v>1669</v>
      </c>
      <c r="F1754" s="44" t="s">
        <v>22</v>
      </c>
      <c r="G1754" s="44">
        <v>240</v>
      </c>
      <c r="H1754" s="44">
        <v>1700</v>
      </c>
    </row>
    <row r="1755" spans="1:8" ht="12.75" customHeight="1" x14ac:dyDescent="0.25">
      <c r="A1755" s="43">
        <v>1754</v>
      </c>
      <c r="B1755" s="43">
        <v>939</v>
      </c>
      <c r="C1755" s="44">
        <v>0.19768351443818036</v>
      </c>
      <c r="D1755" s="44">
        <v>0.08</v>
      </c>
      <c r="E1755" s="44" t="s">
        <v>1669</v>
      </c>
      <c r="F1755" s="44" t="s">
        <v>22</v>
      </c>
      <c r="G1755" s="44">
        <v>160</v>
      </c>
      <c r="H1755" s="44">
        <v>800</v>
      </c>
    </row>
    <row r="1756" spans="1:8" ht="12.75" customHeight="1" x14ac:dyDescent="0.25">
      <c r="A1756" s="43">
        <v>1755</v>
      </c>
      <c r="B1756" s="43">
        <v>940</v>
      </c>
      <c r="C1756" s="44">
        <v>7.4131317912029607E-2</v>
      </c>
      <c r="D1756" s="44">
        <v>0.03</v>
      </c>
      <c r="E1756" s="44" t="s">
        <v>1669</v>
      </c>
      <c r="F1756" s="44" t="s">
        <v>22</v>
      </c>
      <c r="G1756" s="44">
        <v>80</v>
      </c>
      <c r="H1756" s="44">
        <v>300</v>
      </c>
    </row>
    <row r="1757" spans="1:8" ht="12.75" customHeight="1" x14ac:dyDescent="0.25">
      <c r="A1757" s="43">
        <v>1756</v>
      </c>
      <c r="B1757" s="43">
        <v>941</v>
      </c>
      <c r="C1757" s="44">
        <v>7.4131334385058256E-2</v>
      </c>
      <c r="D1757" s="44">
        <v>0.03</v>
      </c>
      <c r="E1757" s="44" t="s">
        <v>1669</v>
      </c>
      <c r="F1757" s="44" t="s">
        <v>22</v>
      </c>
      <c r="G1757" s="44">
        <v>80</v>
      </c>
      <c r="H1757" s="44">
        <v>300</v>
      </c>
    </row>
    <row r="1758" spans="1:8" ht="12.75" customHeight="1" x14ac:dyDescent="0.25">
      <c r="A1758" s="43">
        <v>1757</v>
      </c>
      <c r="B1758" s="43">
        <v>942</v>
      </c>
      <c r="C1758" s="44">
        <v>4.9420878618032911E-2</v>
      </c>
      <c r="D1758" s="44">
        <v>0.02</v>
      </c>
      <c r="E1758" s="44" t="s">
        <v>1669</v>
      </c>
      <c r="F1758" s="44" t="s">
        <v>22</v>
      </c>
      <c r="G1758" s="44">
        <v>60</v>
      </c>
      <c r="H1758" s="44">
        <v>200</v>
      </c>
    </row>
    <row r="1759" spans="1:8" ht="12.75" customHeight="1" x14ac:dyDescent="0.25">
      <c r="A1759" s="43">
        <v>1758</v>
      </c>
      <c r="B1759" s="43">
        <v>943</v>
      </c>
      <c r="C1759" s="44">
        <v>0.14826249578014025</v>
      </c>
      <c r="D1759" s="44">
        <v>0.06</v>
      </c>
      <c r="E1759" s="44" t="s">
        <v>1669</v>
      </c>
      <c r="F1759" s="44" t="s">
        <v>22</v>
      </c>
      <c r="G1759" s="44">
        <v>120</v>
      </c>
      <c r="H1759" s="44">
        <v>600</v>
      </c>
    </row>
    <row r="1760" spans="1:8" ht="12.75" customHeight="1" x14ac:dyDescent="0.25">
      <c r="A1760" s="43">
        <v>1759</v>
      </c>
      <c r="B1760" s="43">
        <v>944</v>
      </c>
      <c r="C1760" s="44">
        <v>0.37065659776950127</v>
      </c>
      <c r="D1760" s="44">
        <v>0.15</v>
      </c>
      <c r="E1760" s="44" t="s">
        <v>1669</v>
      </c>
      <c r="F1760" s="44" t="s">
        <v>22</v>
      </c>
      <c r="G1760" s="44">
        <v>200</v>
      </c>
      <c r="H1760" s="44">
        <v>1500</v>
      </c>
    </row>
    <row r="1761" spans="1:8" ht="12.75" customHeight="1" x14ac:dyDescent="0.25">
      <c r="A1761" s="43">
        <v>1760</v>
      </c>
      <c r="B1761" s="43">
        <v>945</v>
      </c>
      <c r="C1761" s="44">
        <v>0.39536726318255283</v>
      </c>
      <c r="D1761" s="44">
        <v>0.16</v>
      </c>
      <c r="E1761" s="44" t="s">
        <v>1669</v>
      </c>
      <c r="F1761" s="44" t="s">
        <v>22</v>
      </c>
      <c r="G1761" s="44">
        <v>220</v>
      </c>
      <c r="H1761" s="44">
        <v>1600</v>
      </c>
    </row>
    <row r="1762" spans="1:8" ht="12.75" customHeight="1" x14ac:dyDescent="0.25">
      <c r="A1762" s="43">
        <v>1761</v>
      </c>
      <c r="B1762" s="43">
        <v>948</v>
      </c>
      <c r="C1762" s="44">
        <v>3.2123570912766848</v>
      </c>
      <c r="D1762" s="44">
        <v>1.3</v>
      </c>
      <c r="E1762" s="44" t="s">
        <v>1669</v>
      </c>
      <c r="F1762" s="44" t="s">
        <v>22</v>
      </c>
      <c r="G1762" s="44">
        <v>660</v>
      </c>
      <c r="H1762" s="44">
        <v>13000</v>
      </c>
    </row>
    <row r="1763" spans="1:8" ht="12.75" customHeight="1" x14ac:dyDescent="0.25">
      <c r="A1763" s="43">
        <v>1762</v>
      </c>
      <c r="B1763" s="43">
        <v>949</v>
      </c>
      <c r="C1763" s="44">
        <v>2.4710439299827462E-2</v>
      </c>
      <c r="D1763" s="44">
        <v>0.01</v>
      </c>
      <c r="E1763" s="44" t="s">
        <v>1668</v>
      </c>
      <c r="F1763" s="44" t="s">
        <v>40</v>
      </c>
      <c r="G1763" s="44">
        <v>40</v>
      </c>
      <c r="H1763" s="44">
        <v>100</v>
      </c>
    </row>
    <row r="1764" spans="1:8" ht="12.75" customHeight="1" x14ac:dyDescent="0.25">
      <c r="A1764" s="43">
        <v>1763</v>
      </c>
      <c r="B1764" s="43">
        <v>950</v>
      </c>
      <c r="C1764" s="44">
        <v>2.4710439299975077E-2</v>
      </c>
      <c r="D1764" s="44">
        <v>0.01</v>
      </c>
      <c r="E1764" s="44" t="s">
        <v>1668</v>
      </c>
      <c r="F1764" s="44" t="s">
        <v>40</v>
      </c>
      <c r="G1764" s="44">
        <v>40</v>
      </c>
      <c r="H1764" s="44">
        <v>100</v>
      </c>
    </row>
    <row r="1765" spans="1:8" ht="12.75" customHeight="1" x14ac:dyDescent="0.25">
      <c r="A1765" s="43">
        <v>1764</v>
      </c>
      <c r="B1765" s="43">
        <v>951</v>
      </c>
      <c r="C1765" s="44">
        <v>0.3459461630494105</v>
      </c>
      <c r="D1765" s="44">
        <v>0.14000000000000001</v>
      </c>
      <c r="E1765" s="44" t="s">
        <v>1669</v>
      </c>
      <c r="F1765" s="44" t="s">
        <v>22</v>
      </c>
      <c r="G1765" s="44">
        <v>180</v>
      </c>
      <c r="H1765" s="44">
        <v>1400</v>
      </c>
    </row>
    <row r="1766" spans="1:8" ht="12.75" customHeight="1" x14ac:dyDescent="0.25">
      <c r="A1766" s="43">
        <v>1765</v>
      </c>
      <c r="B1766" s="43">
        <v>952</v>
      </c>
      <c r="C1766" s="44">
        <v>0.22239398485837023</v>
      </c>
      <c r="D1766" s="44">
        <v>0.09</v>
      </c>
      <c r="E1766" s="44" t="s">
        <v>1668</v>
      </c>
      <c r="F1766" s="44" t="s">
        <v>40</v>
      </c>
      <c r="G1766" s="44">
        <v>140</v>
      </c>
      <c r="H1766" s="44">
        <v>900</v>
      </c>
    </row>
    <row r="1767" spans="1:8" ht="12.75" customHeight="1" x14ac:dyDescent="0.25">
      <c r="A1767" s="43">
        <v>1766</v>
      </c>
      <c r="B1767" s="43">
        <v>954</v>
      </c>
      <c r="C1767" s="44">
        <v>4.9420878606149951E-2</v>
      </c>
      <c r="D1767" s="44">
        <v>0.02</v>
      </c>
      <c r="E1767" s="44" t="s">
        <v>1669</v>
      </c>
      <c r="F1767" s="44" t="s">
        <v>22</v>
      </c>
      <c r="G1767" s="44">
        <v>60</v>
      </c>
      <c r="H1767" s="44">
        <v>200</v>
      </c>
    </row>
    <row r="1768" spans="1:8" ht="12.75" customHeight="1" x14ac:dyDescent="0.25">
      <c r="A1768" s="43">
        <v>1767</v>
      </c>
      <c r="B1768" s="43">
        <v>955</v>
      </c>
      <c r="C1768" s="44">
        <v>0.12355224230358951</v>
      </c>
      <c r="D1768" s="44">
        <v>0.05</v>
      </c>
      <c r="E1768" s="44" t="s">
        <v>1668</v>
      </c>
      <c r="F1768" s="44" t="s">
        <v>40</v>
      </c>
      <c r="G1768" s="44">
        <v>100</v>
      </c>
      <c r="H1768" s="44">
        <v>500</v>
      </c>
    </row>
    <row r="1769" spans="1:8" ht="12.75" customHeight="1" x14ac:dyDescent="0.25">
      <c r="A1769" s="43">
        <v>1768</v>
      </c>
      <c r="B1769" s="43">
        <v>956</v>
      </c>
      <c r="C1769" s="44">
        <v>0.34594615209767698</v>
      </c>
      <c r="D1769" s="44">
        <v>0.14000000000000001</v>
      </c>
      <c r="E1769" s="44" t="s">
        <v>1669</v>
      </c>
      <c r="F1769" s="44" t="s">
        <v>22</v>
      </c>
      <c r="G1769" s="44">
        <v>200</v>
      </c>
      <c r="H1769" s="44">
        <v>1400</v>
      </c>
    </row>
    <row r="1770" spans="1:8" ht="12.75" customHeight="1" x14ac:dyDescent="0.25">
      <c r="A1770" s="43">
        <v>1769</v>
      </c>
      <c r="B1770" s="43">
        <v>957</v>
      </c>
      <c r="C1770" s="44">
        <v>2.4710439298056091E-2</v>
      </c>
      <c r="D1770" s="44">
        <v>0.01</v>
      </c>
      <c r="E1770" s="44" t="s">
        <v>1669</v>
      </c>
      <c r="F1770" s="44" t="s">
        <v>22</v>
      </c>
      <c r="G1770" s="44">
        <v>40</v>
      </c>
      <c r="H1770" s="44">
        <v>100</v>
      </c>
    </row>
    <row r="1771" spans="1:8" ht="12.75" customHeight="1" x14ac:dyDescent="0.25">
      <c r="A1771" s="43">
        <v>1770</v>
      </c>
      <c r="B1771" s="43">
        <v>958</v>
      </c>
      <c r="C1771" s="44">
        <v>3.3542499365852727</v>
      </c>
      <c r="D1771" s="44">
        <v>4.25</v>
      </c>
      <c r="E1771" s="44" t="s">
        <v>1668</v>
      </c>
      <c r="F1771" s="44" t="s">
        <v>40</v>
      </c>
      <c r="G1771" s="44">
        <v>1101.2572437450929</v>
      </c>
      <c r="H1771" s="44">
        <v>13574.17451261015</v>
      </c>
    </row>
    <row r="1772" spans="1:8" ht="12.75" customHeight="1" x14ac:dyDescent="0.25">
      <c r="A1772" s="43">
        <v>1771</v>
      </c>
      <c r="B1772" s="43">
        <v>959</v>
      </c>
      <c r="C1772" s="44">
        <v>1.2602324210267615</v>
      </c>
      <c r="D1772" s="44">
        <v>0.51</v>
      </c>
      <c r="E1772" s="44" t="s">
        <v>1669</v>
      </c>
      <c r="F1772" s="44" t="s">
        <v>22</v>
      </c>
      <c r="G1772" s="44">
        <v>380</v>
      </c>
      <c r="H1772" s="44">
        <v>5100</v>
      </c>
    </row>
    <row r="1773" spans="1:8" ht="12.75" customHeight="1" x14ac:dyDescent="0.25">
      <c r="A1773" s="43">
        <v>1772</v>
      </c>
      <c r="B1773" s="43">
        <v>960</v>
      </c>
      <c r="C1773" s="44">
        <v>4.9420878610061739E-2</v>
      </c>
      <c r="D1773" s="44">
        <v>0.02</v>
      </c>
      <c r="E1773" s="44" t="s">
        <v>1669</v>
      </c>
      <c r="F1773" s="44" t="s">
        <v>22</v>
      </c>
      <c r="G1773" s="44">
        <v>60</v>
      </c>
      <c r="H1773" s="44">
        <v>200</v>
      </c>
    </row>
    <row r="1774" spans="1:8" ht="12.75" customHeight="1" x14ac:dyDescent="0.25">
      <c r="A1774" s="43">
        <v>1773</v>
      </c>
      <c r="B1774" s="43">
        <v>961</v>
      </c>
      <c r="C1774" s="44">
        <v>2.8911218160412693</v>
      </c>
      <c r="D1774" s="44">
        <v>1.17</v>
      </c>
      <c r="E1774" s="44" t="s">
        <v>1669</v>
      </c>
      <c r="F1774" s="44" t="s">
        <v>22</v>
      </c>
      <c r="G1774" s="44">
        <v>780</v>
      </c>
      <c r="H1774" s="44">
        <v>11700</v>
      </c>
    </row>
    <row r="1775" spans="1:8" ht="12.75" customHeight="1" x14ac:dyDescent="0.25">
      <c r="A1775" s="43">
        <v>1774</v>
      </c>
      <c r="B1775" s="43">
        <v>962</v>
      </c>
      <c r="C1775" s="44">
        <v>0.17297302571653608</v>
      </c>
      <c r="D1775" s="44">
        <v>7.0000000000000007E-2</v>
      </c>
      <c r="E1775" s="44" t="s">
        <v>1669</v>
      </c>
      <c r="F1775" s="44" t="s">
        <v>22</v>
      </c>
      <c r="G1775" s="44">
        <v>120</v>
      </c>
      <c r="H1775" s="44">
        <v>700</v>
      </c>
    </row>
    <row r="1776" spans="1:8" ht="12.75" customHeight="1" x14ac:dyDescent="0.25">
      <c r="A1776" s="43">
        <v>1775</v>
      </c>
      <c r="B1776" s="43">
        <v>963</v>
      </c>
      <c r="C1776" s="44">
        <v>2.4710439306248687E-2</v>
      </c>
      <c r="D1776" s="44">
        <v>0.01</v>
      </c>
      <c r="E1776" s="44" t="s">
        <v>1669</v>
      </c>
      <c r="F1776" s="44" t="s">
        <v>22</v>
      </c>
      <c r="G1776" s="44">
        <v>40</v>
      </c>
      <c r="H1776" s="44">
        <v>100</v>
      </c>
    </row>
    <row r="1777" spans="1:8" ht="12.75" customHeight="1" x14ac:dyDescent="0.25">
      <c r="A1777" s="43">
        <v>1776</v>
      </c>
      <c r="B1777" s="43">
        <v>964</v>
      </c>
      <c r="C1777" s="44">
        <v>2.4710439302632135E-2</v>
      </c>
      <c r="D1777" s="44">
        <v>0.01</v>
      </c>
      <c r="E1777" s="44" t="s">
        <v>1669</v>
      </c>
      <c r="F1777" s="44" t="s">
        <v>22</v>
      </c>
      <c r="G1777" s="44">
        <v>40</v>
      </c>
      <c r="H1777" s="44">
        <v>100</v>
      </c>
    </row>
    <row r="1778" spans="1:8" ht="12.75" customHeight="1" x14ac:dyDescent="0.25">
      <c r="A1778" s="43">
        <v>1777</v>
      </c>
      <c r="B1778" s="43">
        <v>965</v>
      </c>
      <c r="C1778" s="44">
        <v>7.4131317898818119E-2</v>
      </c>
      <c r="D1778" s="44">
        <v>0.03</v>
      </c>
      <c r="E1778" s="44" t="s">
        <v>1668</v>
      </c>
      <c r="F1778" s="44" t="s">
        <v>40</v>
      </c>
      <c r="G1778" s="44">
        <v>80</v>
      </c>
      <c r="H1778" s="44">
        <v>300</v>
      </c>
    </row>
    <row r="1779" spans="1:8" ht="12.75" customHeight="1" x14ac:dyDescent="0.25">
      <c r="A1779" s="43">
        <v>1778</v>
      </c>
      <c r="B1779" s="43">
        <v>966</v>
      </c>
      <c r="C1779" s="44">
        <v>2.471043931466271E-2</v>
      </c>
      <c r="D1779" s="44">
        <v>0.01</v>
      </c>
      <c r="E1779" s="44" t="s">
        <v>1669</v>
      </c>
      <c r="F1779" s="44" t="s">
        <v>22</v>
      </c>
      <c r="G1779" s="44">
        <v>40</v>
      </c>
      <c r="H1779" s="44">
        <v>100</v>
      </c>
    </row>
    <row r="1780" spans="1:8" ht="12.75" customHeight="1" x14ac:dyDescent="0.25">
      <c r="A1780" s="43">
        <v>1779</v>
      </c>
      <c r="B1780" s="43">
        <v>967</v>
      </c>
      <c r="C1780" s="44">
        <v>9.8841757211266618E-2</v>
      </c>
      <c r="D1780" s="44">
        <v>0.04</v>
      </c>
      <c r="E1780" s="44" t="s">
        <v>1669</v>
      </c>
      <c r="F1780" s="44" t="s">
        <v>22</v>
      </c>
      <c r="G1780" s="44">
        <v>100</v>
      </c>
      <c r="H1780" s="44">
        <v>400</v>
      </c>
    </row>
    <row r="1781" spans="1:8" ht="12.75" customHeight="1" x14ac:dyDescent="0.25">
      <c r="A1781" s="43">
        <v>1780</v>
      </c>
      <c r="B1781" s="43">
        <v>968</v>
      </c>
      <c r="C1781" s="44">
        <v>4.9420878606076149E-2</v>
      </c>
      <c r="D1781" s="44">
        <v>0.02</v>
      </c>
      <c r="E1781" s="44" t="s">
        <v>1668</v>
      </c>
      <c r="F1781" s="44" t="s">
        <v>40</v>
      </c>
      <c r="G1781" s="44">
        <v>60</v>
      </c>
      <c r="H1781" s="44">
        <v>200</v>
      </c>
    </row>
    <row r="1782" spans="1:8" ht="12.75" customHeight="1" x14ac:dyDescent="0.25">
      <c r="A1782" s="43">
        <v>1781</v>
      </c>
      <c r="B1782" s="43">
        <v>969</v>
      </c>
      <c r="C1782" s="44">
        <v>7.4131317903910809E-2</v>
      </c>
      <c r="D1782" s="44">
        <v>0.03</v>
      </c>
      <c r="E1782" s="44" t="s">
        <v>1669</v>
      </c>
      <c r="F1782" s="44" t="s">
        <v>22</v>
      </c>
      <c r="G1782" s="44">
        <v>80</v>
      </c>
      <c r="H1782" s="44">
        <v>300</v>
      </c>
    </row>
    <row r="1783" spans="1:8" ht="12.75" customHeight="1" x14ac:dyDescent="0.25">
      <c r="A1783" s="43">
        <v>1782</v>
      </c>
      <c r="B1783" s="43">
        <v>970</v>
      </c>
      <c r="C1783" s="44">
        <v>0.17297316758674039</v>
      </c>
      <c r="D1783" s="44">
        <v>7.0000000000000007E-2</v>
      </c>
      <c r="E1783" s="44" t="s">
        <v>1669</v>
      </c>
      <c r="F1783" s="44" t="s">
        <v>22</v>
      </c>
      <c r="G1783" s="44">
        <v>120</v>
      </c>
      <c r="H1783" s="44">
        <v>700</v>
      </c>
    </row>
    <row r="1784" spans="1:8" ht="12.75" customHeight="1" x14ac:dyDescent="0.25">
      <c r="A1784" s="43">
        <v>1783</v>
      </c>
      <c r="B1784" s="43">
        <v>971</v>
      </c>
      <c r="C1784" s="44">
        <v>2.4710439306101072E-2</v>
      </c>
      <c r="D1784" s="44">
        <v>0.01</v>
      </c>
      <c r="E1784" s="44" t="s">
        <v>1668</v>
      </c>
      <c r="F1784" s="44" t="s">
        <v>40</v>
      </c>
      <c r="G1784" s="44">
        <v>40</v>
      </c>
      <c r="H1784" s="44">
        <v>100</v>
      </c>
    </row>
    <row r="1785" spans="1:8" ht="12.75" customHeight="1" x14ac:dyDescent="0.25">
      <c r="A1785" s="43">
        <v>1784</v>
      </c>
      <c r="B1785" s="43">
        <v>972</v>
      </c>
      <c r="C1785" s="44">
        <v>2.3474918621445391</v>
      </c>
      <c r="D1785" s="44">
        <v>0.95</v>
      </c>
      <c r="E1785" s="44" t="s">
        <v>1669</v>
      </c>
      <c r="F1785" s="44" t="s">
        <v>22</v>
      </c>
      <c r="G1785" s="44">
        <v>760</v>
      </c>
      <c r="H1785" s="44">
        <v>9500</v>
      </c>
    </row>
    <row r="1786" spans="1:8" ht="12.75" customHeight="1" x14ac:dyDescent="0.25">
      <c r="A1786" s="43">
        <v>1785</v>
      </c>
      <c r="B1786" s="43">
        <v>973</v>
      </c>
      <c r="C1786" s="44">
        <v>0.24710409831779404</v>
      </c>
      <c r="D1786" s="44">
        <v>0.1</v>
      </c>
      <c r="E1786" s="44" t="s">
        <v>1668</v>
      </c>
      <c r="F1786" s="44" t="s">
        <v>40</v>
      </c>
      <c r="G1786" s="44">
        <v>160</v>
      </c>
      <c r="H1786" s="44">
        <v>1000</v>
      </c>
    </row>
    <row r="1787" spans="1:8" ht="12.75" customHeight="1" x14ac:dyDescent="0.25">
      <c r="A1787" s="43">
        <v>1786</v>
      </c>
      <c r="B1787" s="43">
        <v>975</v>
      </c>
      <c r="C1787" s="44">
        <v>4.9420878607183263E-2</v>
      </c>
      <c r="D1787" s="44">
        <v>0.02</v>
      </c>
      <c r="E1787" s="44" t="s">
        <v>1669</v>
      </c>
      <c r="F1787" s="44" t="s">
        <v>22</v>
      </c>
      <c r="G1787" s="44">
        <v>60</v>
      </c>
      <c r="H1787" s="44">
        <v>200</v>
      </c>
    </row>
    <row r="1788" spans="1:8" ht="12.75" customHeight="1" x14ac:dyDescent="0.25">
      <c r="A1788" s="43">
        <v>1787</v>
      </c>
      <c r="B1788" s="43">
        <v>976</v>
      </c>
      <c r="C1788" s="44">
        <v>0.98841887918257576</v>
      </c>
      <c r="D1788" s="44">
        <v>0.4</v>
      </c>
      <c r="E1788" s="44" t="s">
        <v>1669</v>
      </c>
      <c r="F1788" s="44" t="s">
        <v>22</v>
      </c>
      <c r="G1788" s="44">
        <v>460</v>
      </c>
      <c r="H1788" s="44">
        <v>4000</v>
      </c>
    </row>
    <row r="1789" spans="1:8" ht="12.75" customHeight="1" x14ac:dyDescent="0.25">
      <c r="A1789" s="43">
        <v>1788</v>
      </c>
      <c r="B1789" s="43">
        <v>977</v>
      </c>
      <c r="C1789" s="44">
        <v>9.8841819474059817E-2</v>
      </c>
      <c r="D1789" s="44">
        <v>0.04</v>
      </c>
      <c r="E1789" s="44" t="s">
        <v>1669</v>
      </c>
      <c r="F1789" s="44" t="s">
        <v>22</v>
      </c>
      <c r="G1789" s="44">
        <v>100</v>
      </c>
      <c r="H1789" s="44">
        <v>400</v>
      </c>
    </row>
    <row r="1790" spans="1:8" ht="12.75" customHeight="1" x14ac:dyDescent="0.25">
      <c r="A1790" s="43">
        <v>1789</v>
      </c>
      <c r="B1790" s="43">
        <v>978</v>
      </c>
      <c r="C1790" s="44">
        <v>3.7807052744892946</v>
      </c>
      <c r="D1790" s="44">
        <v>1.53</v>
      </c>
      <c r="E1790" s="44" t="s">
        <v>1669</v>
      </c>
      <c r="F1790" s="44" t="s">
        <v>22</v>
      </c>
      <c r="G1790" s="44">
        <v>900</v>
      </c>
      <c r="H1790" s="44">
        <v>15300</v>
      </c>
    </row>
    <row r="1791" spans="1:8" ht="12.75" customHeight="1" x14ac:dyDescent="0.25">
      <c r="A1791" s="43">
        <v>1790</v>
      </c>
      <c r="B1791" s="43">
        <v>979</v>
      </c>
      <c r="C1791" s="44">
        <v>1.3837846028835838</v>
      </c>
      <c r="D1791" s="44">
        <v>0.56000000000000005</v>
      </c>
      <c r="E1791" s="44" t="s">
        <v>1669</v>
      </c>
      <c r="F1791" s="44" t="s">
        <v>22</v>
      </c>
      <c r="G1791" s="44">
        <v>380</v>
      </c>
      <c r="H1791" s="44">
        <v>5600</v>
      </c>
    </row>
    <row r="1792" spans="1:8" ht="12.75" customHeight="1" x14ac:dyDescent="0.25">
      <c r="A1792" s="43">
        <v>1791</v>
      </c>
      <c r="B1792" s="43">
        <v>980</v>
      </c>
      <c r="C1792" s="44">
        <v>0.24710439304366605</v>
      </c>
      <c r="D1792" s="44">
        <v>0.1</v>
      </c>
      <c r="E1792" s="44" t="s">
        <v>1669</v>
      </c>
      <c r="F1792" s="44" t="s">
        <v>22</v>
      </c>
      <c r="G1792" s="44">
        <v>160</v>
      </c>
      <c r="H1792" s="44">
        <v>1000</v>
      </c>
    </row>
    <row r="1793" spans="1:8" ht="12.75" customHeight="1" x14ac:dyDescent="0.25">
      <c r="A1793" s="43">
        <v>1792</v>
      </c>
      <c r="B1793" s="43">
        <v>981</v>
      </c>
      <c r="C1793" s="44">
        <v>0.64247152701653243</v>
      </c>
      <c r="D1793" s="44">
        <v>0.26</v>
      </c>
      <c r="E1793" s="44" t="s">
        <v>1669</v>
      </c>
      <c r="F1793" s="44" t="s">
        <v>22</v>
      </c>
      <c r="G1793" s="44">
        <v>220</v>
      </c>
      <c r="H1793" s="44">
        <v>2600</v>
      </c>
    </row>
    <row r="1794" spans="1:8" ht="12.75" customHeight="1" x14ac:dyDescent="0.25">
      <c r="A1794" s="43">
        <v>1793</v>
      </c>
      <c r="B1794" s="43">
        <v>983</v>
      </c>
      <c r="C1794" s="44">
        <v>0.22239394089791711</v>
      </c>
      <c r="D1794" s="44">
        <v>0.09</v>
      </c>
      <c r="E1794" s="44" t="s">
        <v>1669</v>
      </c>
      <c r="F1794" s="44" t="s">
        <v>22</v>
      </c>
      <c r="G1794" s="44">
        <v>160</v>
      </c>
      <c r="H1794" s="44">
        <v>900</v>
      </c>
    </row>
    <row r="1795" spans="1:8" ht="12.75" customHeight="1" x14ac:dyDescent="0.25">
      <c r="A1795" s="43">
        <v>1794</v>
      </c>
      <c r="B1795" s="43">
        <v>984</v>
      </c>
      <c r="C1795" s="44">
        <v>1.3105179722396446E-2</v>
      </c>
      <c r="D1795" s="44">
        <v>0.03</v>
      </c>
      <c r="E1795" s="44" t="s">
        <v>1668</v>
      </c>
      <c r="F1795" s="44" t="s">
        <v>40</v>
      </c>
      <c r="G1795" s="44">
        <v>31.904984812044816</v>
      </c>
      <c r="H1795" s="44">
        <v>53.034999994561076</v>
      </c>
    </row>
    <row r="1796" spans="1:8" ht="12.75" customHeight="1" x14ac:dyDescent="0.25">
      <c r="A1796" s="43">
        <v>1795</v>
      </c>
      <c r="B1796" s="43">
        <v>986</v>
      </c>
      <c r="C1796" s="44">
        <v>7.4131334408455138E-2</v>
      </c>
      <c r="D1796" s="44">
        <v>0.03</v>
      </c>
      <c r="E1796" s="44" t="s">
        <v>1669</v>
      </c>
      <c r="F1796" s="44" t="s">
        <v>22</v>
      </c>
      <c r="G1796" s="44">
        <v>80</v>
      </c>
      <c r="H1796" s="44">
        <v>300</v>
      </c>
    </row>
    <row r="1797" spans="1:8" ht="12.75" customHeight="1" x14ac:dyDescent="0.25">
      <c r="A1797" s="43">
        <v>1796</v>
      </c>
      <c r="B1797" s="43">
        <v>987</v>
      </c>
      <c r="C1797" s="44">
        <v>0.19768356019244362</v>
      </c>
      <c r="D1797" s="44">
        <v>0.08</v>
      </c>
      <c r="E1797" s="44" t="s">
        <v>1669</v>
      </c>
      <c r="F1797" s="44" t="s">
        <v>22</v>
      </c>
      <c r="G1797" s="44">
        <v>140</v>
      </c>
      <c r="H1797" s="44">
        <v>800</v>
      </c>
    </row>
    <row r="1798" spans="1:8" ht="12.75" customHeight="1" x14ac:dyDescent="0.25">
      <c r="A1798" s="43">
        <v>1797</v>
      </c>
      <c r="B1798" s="43">
        <v>988</v>
      </c>
      <c r="C1798" s="44">
        <v>2.4710439310234276E-2</v>
      </c>
      <c r="D1798" s="44">
        <v>0.01</v>
      </c>
      <c r="E1798" s="44" t="s">
        <v>1669</v>
      </c>
      <c r="F1798" s="44" t="s">
        <v>22</v>
      </c>
      <c r="G1798" s="44">
        <v>40</v>
      </c>
      <c r="H1798" s="44">
        <v>100</v>
      </c>
    </row>
    <row r="1799" spans="1:8" ht="12.75" customHeight="1" x14ac:dyDescent="0.25">
      <c r="A1799" s="43">
        <v>1798</v>
      </c>
      <c r="B1799" s="43">
        <v>989</v>
      </c>
      <c r="C1799" s="44">
        <v>2.4710439303813048E-2</v>
      </c>
      <c r="D1799" s="44">
        <v>0.01</v>
      </c>
      <c r="E1799" s="44" t="s">
        <v>1669</v>
      </c>
      <c r="F1799" s="44" t="s">
        <v>22</v>
      </c>
      <c r="G1799" s="44">
        <v>40</v>
      </c>
      <c r="H1799" s="44">
        <v>100</v>
      </c>
    </row>
    <row r="1800" spans="1:8" ht="12.75" customHeight="1" x14ac:dyDescent="0.25">
      <c r="A1800" s="43">
        <v>1799</v>
      </c>
      <c r="B1800" s="43">
        <v>990</v>
      </c>
      <c r="C1800" s="44">
        <v>2.4710439304772545E-2</v>
      </c>
      <c r="D1800" s="44">
        <v>0.01</v>
      </c>
      <c r="E1800" s="44" t="s">
        <v>1669</v>
      </c>
      <c r="F1800" s="44" t="s">
        <v>22</v>
      </c>
      <c r="G1800" s="44">
        <v>40</v>
      </c>
      <c r="H1800" s="44">
        <v>100</v>
      </c>
    </row>
    <row r="1801" spans="1:8" ht="12.75" customHeight="1" x14ac:dyDescent="0.25">
      <c r="A1801" s="43">
        <v>1800</v>
      </c>
      <c r="B1801" s="43">
        <v>991</v>
      </c>
      <c r="C1801" s="44">
        <v>2.4710439306322496E-2</v>
      </c>
      <c r="D1801" s="44">
        <v>0.01</v>
      </c>
      <c r="E1801" s="44" t="s">
        <v>1669</v>
      </c>
      <c r="F1801" s="44" t="s">
        <v>22</v>
      </c>
      <c r="G1801" s="44">
        <v>40</v>
      </c>
      <c r="H1801" s="44">
        <v>100</v>
      </c>
    </row>
    <row r="1802" spans="1:8" ht="12.75" customHeight="1" x14ac:dyDescent="0.25">
      <c r="A1802" s="43">
        <v>1801</v>
      </c>
      <c r="B1802" s="43">
        <v>992</v>
      </c>
      <c r="C1802" s="44">
        <v>2.4710439300934573E-2</v>
      </c>
      <c r="D1802" s="44">
        <v>0.01</v>
      </c>
      <c r="E1802" s="44" t="s">
        <v>1669</v>
      </c>
      <c r="F1802" s="44" t="s">
        <v>22</v>
      </c>
      <c r="G1802" s="44">
        <v>40</v>
      </c>
      <c r="H1802" s="44">
        <v>100</v>
      </c>
    </row>
    <row r="1803" spans="1:8" ht="12.75" customHeight="1" x14ac:dyDescent="0.25">
      <c r="A1803" s="43">
        <v>1802</v>
      </c>
      <c r="B1803" s="43">
        <v>993</v>
      </c>
      <c r="C1803" s="44">
        <v>0.46949847404270262</v>
      </c>
      <c r="D1803" s="44">
        <v>0.19</v>
      </c>
      <c r="E1803" s="44" t="s">
        <v>1669</v>
      </c>
      <c r="F1803" s="44" t="s">
        <v>22</v>
      </c>
      <c r="G1803" s="44">
        <v>280</v>
      </c>
      <c r="H1803" s="44">
        <v>1900</v>
      </c>
    </row>
    <row r="1804" spans="1:8" ht="12.75" customHeight="1" x14ac:dyDescent="0.25">
      <c r="A1804" s="43">
        <v>1803</v>
      </c>
      <c r="B1804" s="43">
        <v>995</v>
      </c>
      <c r="C1804" s="44">
        <v>0.12355214892500992</v>
      </c>
      <c r="D1804" s="44">
        <v>0.05</v>
      </c>
      <c r="E1804" s="44" t="s">
        <v>1669</v>
      </c>
      <c r="F1804" s="44" t="s">
        <v>22</v>
      </c>
      <c r="G1804" s="44">
        <v>100</v>
      </c>
      <c r="H1804" s="44">
        <v>500</v>
      </c>
    </row>
    <row r="1805" spans="1:8" ht="12.75" customHeight="1" x14ac:dyDescent="0.25">
      <c r="A1805" s="43">
        <v>1804</v>
      </c>
      <c r="B1805" s="43">
        <v>996</v>
      </c>
      <c r="C1805" s="44">
        <v>7.4131301451252948E-2</v>
      </c>
      <c r="D1805" s="44">
        <v>0.03</v>
      </c>
      <c r="E1805" s="44" t="s">
        <v>1669</v>
      </c>
      <c r="F1805" s="44" t="s">
        <v>22</v>
      </c>
      <c r="G1805" s="44">
        <v>80</v>
      </c>
      <c r="H1805" s="44">
        <v>300</v>
      </c>
    </row>
    <row r="1806" spans="1:8" ht="12.75" customHeight="1" x14ac:dyDescent="0.25">
      <c r="A1806" s="43">
        <v>1805</v>
      </c>
      <c r="B1806" s="43">
        <v>998</v>
      </c>
      <c r="C1806" s="44">
        <v>1.7187113323077097E-2</v>
      </c>
      <c r="D1806" s="44">
        <v>0.01</v>
      </c>
      <c r="E1806" s="44" t="s">
        <v>1668</v>
      </c>
      <c r="F1806" s="44" t="s">
        <v>40</v>
      </c>
      <c r="G1806" s="44">
        <v>35.480139581558475</v>
      </c>
      <c r="H1806" s="44">
        <v>69.554062497336417</v>
      </c>
    </row>
    <row r="1807" spans="1:8" ht="12.75" customHeight="1" x14ac:dyDescent="0.25">
      <c r="A1807" s="43">
        <v>1806</v>
      </c>
      <c r="B1807" s="43">
        <v>999</v>
      </c>
      <c r="C1807" s="44">
        <v>8.5745223489958899</v>
      </c>
      <c r="D1807" s="44">
        <v>3.47</v>
      </c>
      <c r="E1807" s="44" t="s">
        <v>1669</v>
      </c>
      <c r="F1807" s="44" t="s">
        <v>22</v>
      </c>
      <c r="G1807" s="44">
        <v>1340</v>
      </c>
      <c r="H1807" s="44">
        <v>34700</v>
      </c>
    </row>
    <row r="1808" spans="1:8" ht="12.75" customHeight="1" x14ac:dyDescent="0.25">
      <c r="A1808" s="43">
        <v>1807</v>
      </c>
      <c r="B1808" s="43">
        <v>1001</v>
      </c>
      <c r="C1808" s="44">
        <v>0.46949831565629252</v>
      </c>
      <c r="D1808" s="44">
        <v>0.19</v>
      </c>
      <c r="E1808" s="44" t="s">
        <v>1669</v>
      </c>
      <c r="F1808" s="44" t="s">
        <v>22</v>
      </c>
      <c r="G1808" s="44">
        <v>260</v>
      </c>
      <c r="H1808" s="44">
        <v>1900</v>
      </c>
    </row>
    <row r="1809" spans="1:8" ht="12.75" customHeight="1" x14ac:dyDescent="0.25">
      <c r="A1809" s="43">
        <v>1808</v>
      </c>
      <c r="B1809" s="43">
        <v>1002</v>
      </c>
      <c r="C1809" s="44">
        <v>5.3297819102537572E-2</v>
      </c>
      <c r="D1809" s="44">
        <v>9.23</v>
      </c>
      <c r="E1809" s="44" t="s">
        <v>1668</v>
      </c>
      <c r="F1809" s="44" t="s">
        <v>40</v>
      </c>
      <c r="G1809" s="44">
        <v>74.394506112670953</v>
      </c>
      <c r="H1809" s="44">
        <v>215.68949997425079</v>
      </c>
    </row>
    <row r="1810" spans="1:8" ht="12.75" customHeight="1" x14ac:dyDescent="0.25">
      <c r="A1810" s="43">
        <v>1809</v>
      </c>
      <c r="B1810" s="43">
        <v>1003</v>
      </c>
      <c r="C1810" s="44">
        <v>9.8841760879632007E-2</v>
      </c>
      <c r="D1810" s="44">
        <v>0.04</v>
      </c>
      <c r="E1810" s="44" t="s">
        <v>1669</v>
      </c>
      <c r="F1810" s="44" t="s">
        <v>22</v>
      </c>
      <c r="G1810" s="44">
        <v>100</v>
      </c>
      <c r="H1810" s="44">
        <v>400</v>
      </c>
    </row>
    <row r="1811" spans="1:8" ht="12.75" customHeight="1" x14ac:dyDescent="0.25">
      <c r="A1811" s="43">
        <v>1810</v>
      </c>
      <c r="B1811" s="43">
        <v>1004</v>
      </c>
      <c r="C1811" s="44">
        <v>2.4710439308020058E-2</v>
      </c>
      <c r="D1811" s="44">
        <v>0.01</v>
      </c>
      <c r="E1811" s="44" t="s">
        <v>1669</v>
      </c>
      <c r="F1811" s="44" t="s">
        <v>22</v>
      </c>
      <c r="G1811" s="44">
        <v>40</v>
      </c>
      <c r="H1811" s="44">
        <v>100</v>
      </c>
    </row>
    <row r="1812" spans="1:8" ht="12.75" customHeight="1" x14ac:dyDescent="0.25">
      <c r="A1812" s="43">
        <v>1811</v>
      </c>
      <c r="B1812" s="43">
        <v>1005</v>
      </c>
      <c r="C1812" s="44">
        <v>0.32123572558199442</v>
      </c>
      <c r="D1812" s="44">
        <v>0.13</v>
      </c>
      <c r="E1812" s="44" t="s">
        <v>1669</v>
      </c>
      <c r="F1812" s="44" t="s">
        <v>22</v>
      </c>
      <c r="G1812" s="44">
        <v>260</v>
      </c>
      <c r="H1812" s="44">
        <v>1300</v>
      </c>
    </row>
    <row r="1813" spans="1:8" ht="12.75" customHeight="1" x14ac:dyDescent="0.25">
      <c r="A1813" s="43">
        <v>1812</v>
      </c>
      <c r="B1813" s="43">
        <v>1008</v>
      </c>
      <c r="C1813" s="44">
        <v>0.12355219835450265</v>
      </c>
      <c r="D1813" s="44">
        <v>0.05</v>
      </c>
      <c r="E1813" s="44" t="s">
        <v>1669</v>
      </c>
      <c r="F1813" s="44" t="s">
        <v>22</v>
      </c>
      <c r="G1813" s="44">
        <v>120</v>
      </c>
      <c r="H1813" s="44">
        <v>500</v>
      </c>
    </row>
    <row r="1814" spans="1:8" ht="12.75" customHeight="1" x14ac:dyDescent="0.25">
      <c r="A1814" s="43">
        <v>1813</v>
      </c>
      <c r="B1814" s="43">
        <v>1012</v>
      </c>
      <c r="C1814" s="44">
        <v>3.2370695165336696</v>
      </c>
      <c r="D1814" s="44">
        <v>1.31</v>
      </c>
      <c r="E1814" s="44" t="s">
        <v>1669</v>
      </c>
      <c r="F1814" s="44" t="s">
        <v>22</v>
      </c>
      <c r="G1814" s="44">
        <v>1080</v>
      </c>
      <c r="H1814" s="44">
        <v>13100</v>
      </c>
    </row>
    <row r="1815" spans="1:8" ht="12.75" customHeight="1" x14ac:dyDescent="0.25">
      <c r="A1815" s="43">
        <v>1814</v>
      </c>
      <c r="B1815" s="43">
        <v>1014</v>
      </c>
      <c r="C1815" s="44">
        <v>0.17297308154452248</v>
      </c>
      <c r="D1815" s="44">
        <v>7.0000000000000007E-2</v>
      </c>
      <c r="E1815" s="44" t="s">
        <v>1669</v>
      </c>
      <c r="F1815" s="44" t="s">
        <v>22</v>
      </c>
      <c r="G1815" s="44">
        <v>140</v>
      </c>
      <c r="H1815" s="44">
        <v>700</v>
      </c>
    </row>
    <row r="1816" spans="1:8" ht="12.75" customHeight="1" x14ac:dyDescent="0.25">
      <c r="A1816" s="43">
        <v>1815</v>
      </c>
      <c r="B1816" s="43">
        <v>1015</v>
      </c>
      <c r="C1816" s="44">
        <v>2.471043930277975E-2</v>
      </c>
      <c r="D1816" s="44">
        <v>0.01</v>
      </c>
      <c r="E1816" s="44" t="s">
        <v>1669</v>
      </c>
      <c r="F1816" s="44" t="s">
        <v>22</v>
      </c>
      <c r="G1816" s="44">
        <v>40</v>
      </c>
      <c r="H1816" s="44">
        <v>100</v>
      </c>
    </row>
    <row r="1817" spans="1:8" ht="12.75" customHeight="1" x14ac:dyDescent="0.25">
      <c r="A1817" s="43">
        <v>1816</v>
      </c>
      <c r="B1817" s="43">
        <v>1016</v>
      </c>
      <c r="C1817" s="44">
        <v>7.4131334369853988E-2</v>
      </c>
      <c r="D1817" s="44">
        <v>0.03</v>
      </c>
      <c r="E1817" s="44" t="s">
        <v>1669</v>
      </c>
      <c r="F1817" s="44" t="s">
        <v>22</v>
      </c>
      <c r="G1817" s="44">
        <v>80</v>
      </c>
      <c r="H1817" s="44">
        <v>300</v>
      </c>
    </row>
    <row r="1818" spans="1:8" ht="12.75" customHeight="1" x14ac:dyDescent="0.25">
      <c r="A1818" s="43">
        <v>1817</v>
      </c>
      <c r="B1818" s="43">
        <v>1017</v>
      </c>
      <c r="C1818" s="44">
        <v>4.9420878595152685E-2</v>
      </c>
      <c r="D1818" s="44">
        <v>0.02</v>
      </c>
      <c r="E1818" s="44" t="s">
        <v>1669</v>
      </c>
      <c r="F1818" s="44" t="s">
        <v>22</v>
      </c>
      <c r="G1818" s="44">
        <v>60</v>
      </c>
      <c r="H1818" s="44">
        <v>200</v>
      </c>
    </row>
    <row r="1819" spans="1:8" ht="12.75" customHeight="1" x14ac:dyDescent="0.25">
      <c r="A1819" s="43">
        <v>1818</v>
      </c>
      <c r="B1819" s="43">
        <v>1018</v>
      </c>
      <c r="C1819" s="44">
        <v>2.4710439297834667E-2</v>
      </c>
      <c r="D1819" s="44">
        <v>0.01</v>
      </c>
      <c r="E1819" s="44" t="s">
        <v>1669</v>
      </c>
      <c r="F1819" s="44" t="s">
        <v>22</v>
      </c>
      <c r="G1819" s="44">
        <v>40</v>
      </c>
      <c r="H1819" s="44">
        <v>100</v>
      </c>
    </row>
    <row r="1820" spans="1:8" ht="12.75" customHeight="1" x14ac:dyDescent="0.25">
      <c r="A1820" s="43">
        <v>1819</v>
      </c>
      <c r="B1820" s="43">
        <v>1019</v>
      </c>
      <c r="C1820" s="44">
        <v>0.51891922542480129</v>
      </c>
      <c r="D1820" s="44">
        <v>0.21</v>
      </c>
      <c r="E1820" s="44" t="s">
        <v>1669</v>
      </c>
      <c r="F1820" s="44" t="s">
        <v>22</v>
      </c>
      <c r="G1820" s="44">
        <v>240</v>
      </c>
      <c r="H1820" s="44">
        <v>2100</v>
      </c>
    </row>
    <row r="1821" spans="1:8" ht="12.75" customHeight="1" x14ac:dyDescent="0.25">
      <c r="A1821" s="43">
        <v>1820</v>
      </c>
      <c r="B1821" s="43">
        <v>1020</v>
      </c>
      <c r="C1821" s="44">
        <v>0.37065658957549991</v>
      </c>
      <c r="D1821" s="44">
        <v>0.15</v>
      </c>
      <c r="E1821" s="44" t="s">
        <v>1668</v>
      </c>
      <c r="F1821" s="44" t="s">
        <v>40</v>
      </c>
      <c r="G1821" s="44">
        <v>220</v>
      </c>
      <c r="H1821" s="44">
        <v>1500</v>
      </c>
    </row>
    <row r="1822" spans="1:8" ht="12.75" customHeight="1" x14ac:dyDescent="0.25">
      <c r="A1822" s="43">
        <v>1821</v>
      </c>
      <c r="B1822" s="43">
        <v>1024</v>
      </c>
      <c r="C1822" s="44">
        <v>0.1482626358307019</v>
      </c>
      <c r="D1822" s="44">
        <v>0.06</v>
      </c>
      <c r="E1822" s="44" t="s">
        <v>1668</v>
      </c>
      <c r="F1822" s="44" t="s">
        <v>40</v>
      </c>
      <c r="G1822" s="44">
        <v>100</v>
      </c>
      <c r="H1822" s="44">
        <v>600</v>
      </c>
    </row>
    <row r="1823" spans="1:8" ht="12.75" customHeight="1" x14ac:dyDescent="0.25">
      <c r="A1823" s="43">
        <v>1822</v>
      </c>
      <c r="B1823" s="43">
        <v>1027</v>
      </c>
      <c r="C1823" s="44">
        <v>3.1135143877561644</v>
      </c>
      <c r="D1823" s="44">
        <v>1.26</v>
      </c>
      <c r="E1823" s="44" t="s">
        <v>1669</v>
      </c>
      <c r="F1823" s="44" t="s">
        <v>22</v>
      </c>
      <c r="G1823" s="44">
        <v>600</v>
      </c>
      <c r="H1823" s="44">
        <v>12600</v>
      </c>
    </row>
    <row r="1824" spans="1:8" ht="12.75" customHeight="1" x14ac:dyDescent="0.25">
      <c r="A1824" s="43">
        <v>1823</v>
      </c>
      <c r="B1824" s="43">
        <v>1029</v>
      </c>
      <c r="C1824" s="44">
        <v>9.8841757209716649E-2</v>
      </c>
      <c r="D1824" s="44">
        <v>0.04</v>
      </c>
      <c r="E1824" s="44" t="s">
        <v>1669</v>
      </c>
      <c r="F1824" s="44" t="s">
        <v>22</v>
      </c>
      <c r="G1824" s="44">
        <v>100</v>
      </c>
      <c r="H1824" s="44">
        <v>400</v>
      </c>
    </row>
    <row r="1825" spans="1:8" ht="12.75" customHeight="1" x14ac:dyDescent="0.25">
      <c r="A1825" s="43">
        <v>1824</v>
      </c>
      <c r="B1825" s="43">
        <v>1031</v>
      </c>
      <c r="C1825" s="44">
        <v>3.5088823358682655</v>
      </c>
      <c r="D1825" s="44">
        <v>1.42</v>
      </c>
      <c r="E1825" s="44" t="s">
        <v>1669</v>
      </c>
      <c r="F1825" s="44" t="s">
        <v>22</v>
      </c>
      <c r="G1825" s="44">
        <v>840</v>
      </c>
      <c r="H1825" s="44">
        <v>14200</v>
      </c>
    </row>
    <row r="1826" spans="1:8" ht="12.75" customHeight="1" x14ac:dyDescent="0.25">
      <c r="A1826" s="43">
        <v>1825</v>
      </c>
      <c r="B1826" s="43">
        <v>1035</v>
      </c>
      <c r="C1826" s="44">
        <v>0.24710437841330793</v>
      </c>
      <c r="D1826" s="44">
        <v>0.1</v>
      </c>
      <c r="E1826" s="44" t="s">
        <v>1669</v>
      </c>
      <c r="F1826" s="44" t="s">
        <v>22</v>
      </c>
      <c r="G1826" s="44">
        <v>160</v>
      </c>
      <c r="H1826" s="44">
        <v>1000</v>
      </c>
    </row>
    <row r="1827" spans="1:8" ht="12.75" customHeight="1" x14ac:dyDescent="0.25">
      <c r="A1827" s="43">
        <v>1826</v>
      </c>
      <c r="B1827" s="43">
        <v>1036</v>
      </c>
      <c r="C1827" s="44">
        <v>0.96370725875013541</v>
      </c>
      <c r="D1827" s="44">
        <v>0.39</v>
      </c>
      <c r="E1827" s="44" t="s">
        <v>1668</v>
      </c>
      <c r="F1827" s="44" t="s">
        <v>40</v>
      </c>
      <c r="G1827" s="44">
        <v>300</v>
      </c>
      <c r="H1827" s="44">
        <v>3900</v>
      </c>
    </row>
    <row r="1828" spans="1:8" ht="12.75" customHeight="1" x14ac:dyDescent="0.25">
      <c r="A1828" s="43">
        <v>1827</v>
      </c>
      <c r="B1828" s="43">
        <v>1037</v>
      </c>
      <c r="C1828" s="44">
        <v>4.94208786085856E-2</v>
      </c>
      <c r="D1828" s="44">
        <v>0.02</v>
      </c>
      <c r="E1828" s="44" t="s">
        <v>1669</v>
      </c>
      <c r="F1828" s="44" t="s">
        <v>22</v>
      </c>
      <c r="G1828" s="44">
        <v>60</v>
      </c>
      <c r="H1828" s="44">
        <v>200</v>
      </c>
    </row>
    <row r="1829" spans="1:8" ht="12.75" customHeight="1" x14ac:dyDescent="0.25">
      <c r="A1829" s="43">
        <v>1828</v>
      </c>
      <c r="B1829" s="43">
        <v>1038</v>
      </c>
      <c r="C1829" s="44">
        <v>2.4710439302853559E-2</v>
      </c>
      <c r="D1829" s="44">
        <v>0.01</v>
      </c>
      <c r="E1829" s="44" t="s">
        <v>1669</v>
      </c>
      <c r="F1829" s="44" t="s">
        <v>22</v>
      </c>
      <c r="G1829" s="44">
        <v>40</v>
      </c>
      <c r="H1829" s="44">
        <v>100</v>
      </c>
    </row>
    <row r="1830" spans="1:8" ht="12.75" customHeight="1" x14ac:dyDescent="0.25">
      <c r="A1830" s="43">
        <v>1829</v>
      </c>
      <c r="B1830" s="43">
        <v>1039</v>
      </c>
      <c r="C1830" s="44">
        <v>5.7081117896269555</v>
      </c>
      <c r="D1830" s="44">
        <v>2.31</v>
      </c>
      <c r="E1830" s="44" t="s">
        <v>1669</v>
      </c>
      <c r="F1830" s="44" t="s">
        <v>22</v>
      </c>
      <c r="G1830" s="44">
        <v>1380</v>
      </c>
      <c r="H1830" s="44">
        <v>23100</v>
      </c>
    </row>
    <row r="1831" spans="1:8" ht="12.75" customHeight="1" x14ac:dyDescent="0.25">
      <c r="A1831" s="43">
        <v>1830</v>
      </c>
      <c r="B1831" s="43">
        <v>1042</v>
      </c>
      <c r="C1831" s="44">
        <v>2.4710439304477316E-2</v>
      </c>
      <c r="D1831" s="44">
        <v>0.01</v>
      </c>
      <c r="E1831" s="44" t="s">
        <v>1668</v>
      </c>
      <c r="F1831" s="44" t="s">
        <v>40</v>
      </c>
      <c r="G1831" s="44">
        <v>40</v>
      </c>
      <c r="H1831" s="44">
        <v>100</v>
      </c>
    </row>
    <row r="1832" spans="1:8" ht="12.75" customHeight="1" x14ac:dyDescent="0.25">
      <c r="A1832" s="43">
        <v>1831</v>
      </c>
      <c r="B1832" s="43">
        <v>1043</v>
      </c>
      <c r="C1832" s="44">
        <v>0.49420875552539489</v>
      </c>
      <c r="D1832" s="44">
        <v>0.2</v>
      </c>
      <c r="E1832" s="44" t="s">
        <v>1668</v>
      </c>
      <c r="F1832" s="44" t="s">
        <v>40</v>
      </c>
      <c r="G1832" s="44">
        <v>240</v>
      </c>
      <c r="H1832" s="44">
        <v>2000</v>
      </c>
    </row>
    <row r="1833" spans="1:8" ht="12.75" customHeight="1" x14ac:dyDescent="0.25">
      <c r="A1833" s="43">
        <v>1832</v>
      </c>
      <c r="B1833" s="43">
        <v>1044</v>
      </c>
      <c r="C1833" s="44">
        <v>0.22239395373291512</v>
      </c>
      <c r="D1833" s="44">
        <v>0.09</v>
      </c>
      <c r="E1833" s="44" t="s">
        <v>1669</v>
      </c>
      <c r="F1833" s="44" t="s">
        <v>22</v>
      </c>
      <c r="G1833" s="44">
        <v>160</v>
      </c>
      <c r="H1833" s="44">
        <v>900</v>
      </c>
    </row>
    <row r="1834" spans="1:8" ht="12.75" customHeight="1" x14ac:dyDescent="0.25">
      <c r="A1834" s="43">
        <v>1833</v>
      </c>
      <c r="B1834" s="43">
        <v>1045</v>
      </c>
      <c r="C1834" s="44">
        <v>2.4710439302484517E-2</v>
      </c>
      <c r="D1834" s="44">
        <v>0.01</v>
      </c>
      <c r="E1834" s="44" t="s">
        <v>1668</v>
      </c>
      <c r="F1834" s="44" t="s">
        <v>40</v>
      </c>
      <c r="G1834" s="44">
        <v>40</v>
      </c>
      <c r="H1834" s="44">
        <v>100</v>
      </c>
    </row>
    <row r="1835" spans="1:8" ht="12.75" customHeight="1" x14ac:dyDescent="0.25">
      <c r="A1835" s="43">
        <v>1834</v>
      </c>
      <c r="B1835" s="43">
        <v>1047</v>
      </c>
      <c r="C1835" s="44">
        <v>9.8841757227504184E-2</v>
      </c>
      <c r="D1835" s="44">
        <v>0.04</v>
      </c>
      <c r="E1835" s="44" t="s">
        <v>1669</v>
      </c>
      <c r="F1835" s="44" t="s">
        <v>22</v>
      </c>
      <c r="G1835" s="44">
        <v>80</v>
      </c>
      <c r="H1835" s="44">
        <v>400</v>
      </c>
    </row>
    <row r="1836" spans="1:8" ht="12.75" customHeight="1" x14ac:dyDescent="0.25">
      <c r="A1836" s="43">
        <v>1835</v>
      </c>
      <c r="B1836" s="43">
        <v>1048</v>
      </c>
      <c r="C1836" s="44">
        <v>0.12355228896804318</v>
      </c>
      <c r="D1836" s="44">
        <v>0.05</v>
      </c>
      <c r="E1836" s="44" t="s">
        <v>1669</v>
      </c>
      <c r="F1836" s="44" t="s">
        <v>22</v>
      </c>
      <c r="G1836" s="44">
        <v>120</v>
      </c>
      <c r="H1836" s="44">
        <v>500</v>
      </c>
    </row>
    <row r="1837" spans="1:8" ht="12.75" customHeight="1" x14ac:dyDescent="0.25">
      <c r="A1837" s="43">
        <v>1836</v>
      </c>
      <c r="B1837" s="43">
        <v>1049</v>
      </c>
      <c r="C1837" s="44">
        <v>0.4447880777196998</v>
      </c>
      <c r="D1837" s="44">
        <v>0.18</v>
      </c>
      <c r="E1837" s="44" t="s">
        <v>1669</v>
      </c>
      <c r="F1837" s="44" t="s">
        <v>22</v>
      </c>
      <c r="G1837" s="44">
        <v>240</v>
      </c>
      <c r="H1837" s="44">
        <v>1800</v>
      </c>
    </row>
    <row r="1838" spans="1:8" ht="12.75" customHeight="1" x14ac:dyDescent="0.25">
      <c r="A1838" s="43">
        <v>1837</v>
      </c>
      <c r="B1838" s="43">
        <v>1050</v>
      </c>
      <c r="C1838" s="44">
        <v>0.35287695642506195</v>
      </c>
      <c r="D1838" s="44">
        <v>0.3</v>
      </c>
      <c r="E1838" s="44" t="s">
        <v>1668</v>
      </c>
      <c r="F1838" s="44" t="s">
        <v>40</v>
      </c>
      <c r="G1838" s="44">
        <v>185.44982471542914</v>
      </c>
      <c r="H1838" s="44">
        <v>1428.0480000004172</v>
      </c>
    </row>
    <row r="1839" spans="1:8" ht="12.75" customHeight="1" x14ac:dyDescent="0.25">
      <c r="A1839" s="43">
        <v>1838</v>
      </c>
      <c r="B1839" s="43">
        <v>1051</v>
      </c>
      <c r="C1839" s="44">
        <v>4.9420878607773715E-2</v>
      </c>
      <c r="D1839" s="44">
        <v>0.02</v>
      </c>
      <c r="E1839" s="44" t="s">
        <v>1669</v>
      </c>
      <c r="F1839" s="44" t="s">
        <v>22</v>
      </c>
      <c r="G1839" s="44">
        <v>60</v>
      </c>
      <c r="H1839" s="44">
        <v>200</v>
      </c>
    </row>
    <row r="1840" spans="1:8" ht="12.75" customHeight="1" x14ac:dyDescent="0.25">
      <c r="A1840" s="43">
        <v>1839</v>
      </c>
      <c r="B1840" s="43">
        <v>1052</v>
      </c>
      <c r="C1840" s="44">
        <v>13.071821712145368</v>
      </c>
      <c r="D1840" s="44">
        <v>5.29</v>
      </c>
      <c r="E1840" s="44" t="s">
        <v>1669</v>
      </c>
      <c r="F1840" s="44" t="s">
        <v>22</v>
      </c>
      <c r="G1840" s="44">
        <v>2220</v>
      </c>
      <c r="H1840" s="44">
        <v>52900</v>
      </c>
    </row>
    <row r="1841" spans="1:8" ht="12.75" customHeight="1" x14ac:dyDescent="0.25">
      <c r="A1841" s="43">
        <v>1840</v>
      </c>
      <c r="B1841" s="43">
        <v>1054</v>
      </c>
      <c r="C1841" s="44">
        <v>0.2471044095034832</v>
      </c>
      <c r="D1841" s="44">
        <v>0.1</v>
      </c>
      <c r="E1841" s="44" t="s">
        <v>1668</v>
      </c>
      <c r="F1841" s="44" t="s">
        <v>40</v>
      </c>
      <c r="G1841" s="44">
        <v>180</v>
      </c>
      <c r="H1841" s="44">
        <v>1000</v>
      </c>
    </row>
    <row r="1842" spans="1:8" ht="12.75" customHeight="1" x14ac:dyDescent="0.25">
      <c r="A1842" s="43">
        <v>1841</v>
      </c>
      <c r="B1842" s="43">
        <v>1055</v>
      </c>
      <c r="C1842" s="44">
        <v>2.471043930300117E-2</v>
      </c>
      <c r="D1842" s="44">
        <v>0.01</v>
      </c>
      <c r="E1842" s="44" t="s">
        <v>1669</v>
      </c>
      <c r="F1842" s="44" t="s">
        <v>22</v>
      </c>
      <c r="G1842" s="44">
        <v>40</v>
      </c>
      <c r="H1842" s="44">
        <v>100</v>
      </c>
    </row>
    <row r="1843" spans="1:8" ht="12.75" customHeight="1" x14ac:dyDescent="0.25">
      <c r="A1843" s="43">
        <v>1842</v>
      </c>
      <c r="B1843" s="43">
        <v>1056</v>
      </c>
      <c r="C1843" s="44">
        <v>2.4710439306248687E-2</v>
      </c>
      <c r="D1843" s="44">
        <v>0.01</v>
      </c>
      <c r="E1843" s="44" t="s">
        <v>1668</v>
      </c>
      <c r="F1843" s="44" t="s">
        <v>40</v>
      </c>
      <c r="G1843" s="44">
        <v>40</v>
      </c>
      <c r="H1843" s="44">
        <v>100</v>
      </c>
    </row>
    <row r="1844" spans="1:8" ht="12.75" customHeight="1" x14ac:dyDescent="0.25">
      <c r="A1844" s="43">
        <v>1843</v>
      </c>
      <c r="B1844" s="43">
        <v>1057</v>
      </c>
      <c r="C1844" s="44">
        <v>0.14826265231295641</v>
      </c>
      <c r="D1844" s="44">
        <v>0.06</v>
      </c>
      <c r="E1844" s="44" t="s">
        <v>1669</v>
      </c>
      <c r="F1844" s="44" t="s">
        <v>22</v>
      </c>
      <c r="G1844" s="44">
        <v>120</v>
      </c>
      <c r="H1844" s="44">
        <v>600</v>
      </c>
    </row>
    <row r="1845" spans="1:8" ht="12.75" customHeight="1" x14ac:dyDescent="0.25">
      <c r="A1845" s="43">
        <v>1844</v>
      </c>
      <c r="B1845" s="43">
        <v>1058</v>
      </c>
      <c r="C1845" s="44">
        <v>9.8841804787460602E-2</v>
      </c>
      <c r="D1845" s="44">
        <v>0.04</v>
      </c>
      <c r="E1845" s="44" t="s">
        <v>1668</v>
      </c>
      <c r="F1845" s="44" t="s">
        <v>40</v>
      </c>
      <c r="G1845" s="44">
        <v>100</v>
      </c>
      <c r="H1845" s="44">
        <v>400</v>
      </c>
    </row>
    <row r="1846" spans="1:8" ht="12.75" customHeight="1" x14ac:dyDescent="0.25">
      <c r="A1846" s="43">
        <v>1845</v>
      </c>
      <c r="B1846" s="43">
        <v>1059</v>
      </c>
      <c r="C1846" s="44">
        <v>4.9420878615597276E-2</v>
      </c>
      <c r="D1846" s="44">
        <v>0.02</v>
      </c>
      <c r="E1846" s="44" t="s">
        <v>1668</v>
      </c>
      <c r="F1846" s="44" t="s">
        <v>40</v>
      </c>
      <c r="G1846" s="44">
        <v>60</v>
      </c>
      <c r="H1846" s="44">
        <v>200</v>
      </c>
    </row>
    <row r="1847" spans="1:8" ht="12.75" customHeight="1" x14ac:dyDescent="0.25">
      <c r="A1847" s="43">
        <v>1846</v>
      </c>
      <c r="B1847" s="43">
        <v>1060</v>
      </c>
      <c r="C1847" s="44">
        <v>0.51891913295397629</v>
      </c>
      <c r="D1847" s="44">
        <v>0.21</v>
      </c>
      <c r="E1847" s="44" t="s">
        <v>1668</v>
      </c>
      <c r="F1847" s="44" t="s">
        <v>40</v>
      </c>
      <c r="G1847" s="44">
        <v>220</v>
      </c>
      <c r="H1847" s="44">
        <v>2100</v>
      </c>
    </row>
    <row r="1848" spans="1:8" ht="12.75" customHeight="1" x14ac:dyDescent="0.25">
      <c r="A1848" s="43">
        <v>1847</v>
      </c>
      <c r="B1848" s="43">
        <v>1061</v>
      </c>
      <c r="C1848" s="44">
        <v>7.413131791571996E-2</v>
      </c>
      <c r="D1848" s="44">
        <v>0.03</v>
      </c>
      <c r="E1848" s="44" t="s">
        <v>1669</v>
      </c>
      <c r="F1848" s="44" t="s">
        <v>22</v>
      </c>
      <c r="G1848" s="44">
        <v>80</v>
      </c>
      <c r="H1848" s="44">
        <v>300</v>
      </c>
    </row>
    <row r="1849" spans="1:8" ht="12.75" customHeight="1" x14ac:dyDescent="0.25">
      <c r="A1849" s="43">
        <v>1848</v>
      </c>
      <c r="B1849" s="43">
        <v>1063</v>
      </c>
      <c r="C1849" s="44">
        <v>1.3590742857517932</v>
      </c>
      <c r="D1849" s="44">
        <v>0.55000000000000004</v>
      </c>
      <c r="E1849" s="44" t="s">
        <v>1669</v>
      </c>
      <c r="F1849" s="44" t="s">
        <v>22</v>
      </c>
      <c r="G1849" s="44">
        <v>360</v>
      </c>
      <c r="H1849" s="44">
        <v>5500</v>
      </c>
    </row>
    <row r="1850" spans="1:8" ht="12.75" customHeight="1" x14ac:dyDescent="0.25">
      <c r="A1850" s="43">
        <v>1849</v>
      </c>
      <c r="B1850" s="43">
        <v>1064</v>
      </c>
      <c r="C1850" s="44">
        <v>2.4710439306101072E-2</v>
      </c>
      <c r="D1850" s="44">
        <v>0.01</v>
      </c>
      <c r="E1850" s="44" t="s">
        <v>1668</v>
      </c>
      <c r="F1850" s="44" t="s">
        <v>40</v>
      </c>
      <c r="G1850" s="44">
        <v>40</v>
      </c>
      <c r="H1850" s="44">
        <v>100</v>
      </c>
    </row>
    <row r="1851" spans="1:8" ht="12.75" customHeight="1" x14ac:dyDescent="0.25">
      <c r="A1851" s="43">
        <v>1850</v>
      </c>
      <c r="B1851" s="43">
        <v>1067</v>
      </c>
      <c r="C1851" s="44">
        <v>7.0918954780140329</v>
      </c>
      <c r="D1851" s="44">
        <v>2.87</v>
      </c>
      <c r="E1851" s="44" t="s">
        <v>1669</v>
      </c>
      <c r="F1851" s="44" t="s">
        <v>22</v>
      </c>
      <c r="G1851" s="44">
        <v>1320</v>
      </c>
      <c r="H1851" s="44">
        <v>28700</v>
      </c>
    </row>
    <row r="1852" spans="1:8" ht="12.75" customHeight="1" x14ac:dyDescent="0.25">
      <c r="A1852" s="43">
        <v>1851</v>
      </c>
      <c r="B1852" s="43">
        <v>1068</v>
      </c>
      <c r="C1852" s="44">
        <v>2.4710439303813048E-2</v>
      </c>
      <c r="D1852" s="44">
        <v>0.01</v>
      </c>
      <c r="E1852" s="44" t="s">
        <v>1669</v>
      </c>
      <c r="F1852" s="44" t="s">
        <v>22</v>
      </c>
      <c r="G1852" s="44">
        <v>40</v>
      </c>
      <c r="H1852" s="44">
        <v>100</v>
      </c>
    </row>
    <row r="1853" spans="1:8" ht="12.75" customHeight="1" x14ac:dyDescent="0.25">
      <c r="A1853" s="43">
        <v>1852</v>
      </c>
      <c r="B1853" s="43">
        <v>1070</v>
      </c>
      <c r="C1853" s="44">
        <v>2.4710439303665434E-2</v>
      </c>
      <c r="D1853" s="44">
        <v>0.01</v>
      </c>
      <c r="E1853" s="44" t="s">
        <v>1669</v>
      </c>
      <c r="F1853" s="44" t="s">
        <v>22</v>
      </c>
      <c r="G1853" s="44">
        <v>40</v>
      </c>
      <c r="H1853" s="44">
        <v>100</v>
      </c>
    </row>
    <row r="1854" spans="1:8" ht="12.75" customHeight="1" x14ac:dyDescent="0.25">
      <c r="A1854" s="43">
        <v>1853</v>
      </c>
      <c r="B1854" s="43">
        <v>1071</v>
      </c>
      <c r="C1854" s="44">
        <v>2.4710439300122688E-2</v>
      </c>
      <c r="D1854" s="44">
        <v>0.01</v>
      </c>
      <c r="E1854" s="44" t="s">
        <v>1668</v>
      </c>
      <c r="F1854" s="44" t="s">
        <v>40</v>
      </c>
      <c r="G1854" s="44">
        <v>40</v>
      </c>
      <c r="H1854" s="44">
        <v>100</v>
      </c>
    </row>
    <row r="1855" spans="1:8" ht="12.75" customHeight="1" x14ac:dyDescent="0.25">
      <c r="A1855" s="43">
        <v>1854</v>
      </c>
      <c r="B1855" s="43">
        <v>1072</v>
      </c>
      <c r="C1855" s="44">
        <v>0.14826263579084598</v>
      </c>
      <c r="D1855" s="44">
        <v>0.06</v>
      </c>
      <c r="E1855" s="44" t="s">
        <v>1669</v>
      </c>
      <c r="F1855" s="44" t="s">
        <v>22</v>
      </c>
      <c r="G1855" s="44">
        <v>140</v>
      </c>
      <c r="H1855" s="44">
        <v>600</v>
      </c>
    </row>
    <row r="1856" spans="1:8" ht="12.75" customHeight="1" x14ac:dyDescent="0.25">
      <c r="A1856" s="43">
        <v>1855</v>
      </c>
      <c r="B1856" s="43">
        <v>1075</v>
      </c>
      <c r="C1856" s="44">
        <v>0.56834004542434513</v>
      </c>
      <c r="D1856" s="44">
        <v>0.23</v>
      </c>
      <c r="E1856" s="44" t="s">
        <v>1669</v>
      </c>
      <c r="F1856" s="44" t="s">
        <v>22</v>
      </c>
      <c r="G1856" s="44">
        <v>280</v>
      </c>
      <c r="H1856" s="44">
        <v>2300</v>
      </c>
    </row>
    <row r="1857" spans="1:8" ht="12.75" customHeight="1" x14ac:dyDescent="0.25">
      <c r="A1857" s="43">
        <v>1856</v>
      </c>
      <c r="B1857" s="43">
        <v>1076</v>
      </c>
      <c r="C1857" s="44">
        <v>2.4710439309717624E-2</v>
      </c>
      <c r="D1857" s="44">
        <v>0.01</v>
      </c>
      <c r="E1857" s="44" t="s">
        <v>1669</v>
      </c>
      <c r="F1857" s="44" t="s">
        <v>22</v>
      </c>
      <c r="G1857" s="44">
        <v>40</v>
      </c>
      <c r="H1857" s="44">
        <v>100</v>
      </c>
    </row>
    <row r="1858" spans="1:8" ht="12.75" customHeight="1" x14ac:dyDescent="0.25">
      <c r="A1858" s="43">
        <v>1857</v>
      </c>
      <c r="B1858" s="43">
        <v>1078</v>
      </c>
      <c r="C1858" s="44">
        <v>9.7419073560378546</v>
      </c>
      <c r="D1858" s="44">
        <v>3246.74</v>
      </c>
      <c r="E1858" s="44" t="s">
        <v>1669</v>
      </c>
      <c r="F1858" s="44" t="s">
        <v>22</v>
      </c>
      <c r="G1858" s="44">
        <v>2803.4035788175561</v>
      </c>
      <c r="H1858" s="44">
        <v>39424.279766080042</v>
      </c>
    </row>
    <row r="1859" spans="1:8" ht="12.75" customHeight="1" x14ac:dyDescent="0.25">
      <c r="A1859" s="43">
        <v>1858</v>
      </c>
      <c r="B1859" s="43">
        <v>1078</v>
      </c>
      <c r="C1859" s="44">
        <v>2.3563839605408483</v>
      </c>
      <c r="D1859" s="44">
        <v>3246.74</v>
      </c>
      <c r="E1859" s="44" t="s">
        <v>1668</v>
      </c>
      <c r="F1859" s="44" t="s">
        <v>40</v>
      </c>
      <c r="G1859" s="44">
        <v>997.94249776567324</v>
      </c>
      <c r="H1859" s="44">
        <v>9535.989005083271</v>
      </c>
    </row>
    <row r="1860" spans="1:8" ht="12.75" customHeight="1" x14ac:dyDescent="0.25">
      <c r="A1860" s="43">
        <v>1859</v>
      </c>
      <c r="B1860" s="43">
        <v>1078</v>
      </c>
      <c r="C1860" s="44">
        <v>153.46432443940395</v>
      </c>
      <c r="D1860" s="44">
        <v>3246.74</v>
      </c>
      <c r="E1860" s="44" t="s">
        <v>1665</v>
      </c>
      <c r="F1860" s="44" t="s">
        <v>48</v>
      </c>
      <c r="G1860" s="44">
        <v>31311.572311363048</v>
      </c>
      <c r="H1860" s="44">
        <v>621052.31768602296</v>
      </c>
    </row>
    <row r="1861" spans="1:8" ht="12.75" customHeight="1" x14ac:dyDescent="0.25">
      <c r="A1861" s="43">
        <v>1860</v>
      </c>
      <c r="B1861" s="43">
        <v>1078</v>
      </c>
      <c r="C1861" s="44">
        <v>31.998620361685234</v>
      </c>
      <c r="D1861" s="44">
        <v>3246.74</v>
      </c>
      <c r="E1861" s="44" t="s">
        <v>1666</v>
      </c>
      <c r="F1861" s="44" t="s">
        <v>42</v>
      </c>
      <c r="G1861" s="44">
        <v>6434.3149470735416</v>
      </c>
      <c r="H1861" s="44">
        <v>129494.39447200036</v>
      </c>
    </row>
    <row r="1862" spans="1:8" ht="12.75" customHeight="1" x14ac:dyDescent="0.25">
      <c r="A1862" s="43">
        <v>1861</v>
      </c>
      <c r="B1862" s="43">
        <v>1078</v>
      </c>
      <c r="C1862" s="44">
        <v>3.458651440193337</v>
      </c>
      <c r="D1862" s="44">
        <v>3246.74</v>
      </c>
      <c r="E1862" s="44" t="s">
        <v>1667</v>
      </c>
      <c r="F1862" s="44" t="s">
        <v>28</v>
      </c>
      <c r="G1862" s="44">
        <v>1441.0232527635844</v>
      </c>
      <c r="H1862" s="44">
        <v>13996.679079037003</v>
      </c>
    </row>
    <row r="1863" spans="1:8" ht="12.75" customHeight="1" x14ac:dyDescent="0.25">
      <c r="A1863" s="43">
        <v>1862</v>
      </c>
      <c r="B1863" s="43">
        <v>1082</v>
      </c>
      <c r="C1863" s="44">
        <v>2.4710439310824738E-2</v>
      </c>
      <c r="D1863" s="44">
        <v>0.01</v>
      </c>
      <c r="E1863" s="44" t="s">
        <v>1669</v>
      </c>
      <c r="F1863" s="44" t="s">
        <v>22</v>
      </c>
      <c r="G1863" s="44">
        <v>40</v>
      </c>
      <c r="H1863" s="44">
        <v>100</v>
      </c>
    </row>
    <row r="1864" spans="1:8" ht="12.75" customHeight="1" x14ac:dyDescent="0.25">
      <c r="A1864" s="43">
        <v>1863</v>
      </c>
      <c r="B1864" s="43">
        <v>1083</v>
      </c>
      <c r="C1864" s="44">
        <v>2.4710439306248687E-2</v>
      </c>
      <c r="D1864" s="44">
        <v>0.01</v>
      </c>
      <c r="E1864" s="44" t="s">
        <v>1669</v>
      </c>
      <c r="F1864" s="44" t="s">
        <v>22</v>
      </c>
      <c r="G1864" s="44">
        <v>40</v>
      </c>
      <c r="H1864" s="44">
        <v>100</v>
      </c>
    </row>
    <row r="1865" spans="1:8" ht="12.75" customHeight="1" x14ac:dyDescent="0.25">
      <c r="A1865" s="43">
        <v>1864</v>
      </c>
      <c r="B1865" s="43">
        <v>1084</v>
      </c>
      <c r="C1865" s="44">
        <v>2.4710439308241482E-2</v>
      </c>
      <c r="D1865" s="44">
        <v>0.01</v>
      </c>
      <c r="E1865" s="44" t="s">
        <v>1669</v>
      </c>
      <c r="F1865" s="44" t="s">
        <v>22</v>
      </c>
      <c r="G1865" s="44">
        <v>40</v>
      </c>
      <c r="H1865" s="44">
        <v>100</v>
      </c>
    </row>
    <row r="1866" spans="1:8" ht="12.75" customHeight="1" x14ac:dyDescent="0.25">
      <c r="A1866" s="43">
        <v>1865</v>
      </c>
      <c r="B1866" s="43">
        <v>1085</v>
      </c>
      <c r="C1866" s="44">
        <v>0.1669012066231447</v>
      </c>
      <c r="D1866" s="44">
        <v>0.44</v>
      </c>
      <c r="E1866" s="44" t="s">
        <v>1668</v>
      </c>
      <c r="F1866" s="44" t="s">
        <v>40</v>
      </c>
      <c r="G1866" s="44">
        <v>123.8057970213119</v>
      </c>
      <c r="H1866" s="44">
        <v>675.42800005525351</v>
      </c>
    </row>
    <row r="1867" spans="1:8" ht="12.75" customHeight="1" x14ac:dyDescent="0.25">
      <c r="A1867" s="43">
        <v>1866</v>
      </c>
      <c r="B1867" s="43">
        <v>1086</v>
      </c>
      <c r="C1867" s="44">
        <v>0.32123569447078404</v>
      </c>
      <c r="D1867" s="44">
        <v>0.13</v>
      </c>
      <c r="E1867" s="44" t="s">
        <v>1669</v>
      </c>
      <c r="F1867" s="44" t="s">
        <v>22</v>
      </c>
      <c r="G1867" s="44">
        <v>180</v>
      </c>
      <c r="H1867" s="44">
        <v>1300</v>
      </c>
    </row>
    <row r="1868" spans="1:8" ht="12.75" customHeight="1" x14ac:dyDescent="0.25">
      <c r="A1868" s="43">
        <v>1867</v>
      </c>
      <c r="B1868" s="43">
        <v>1087</v>
      </c>
      <c r="C1868" s="44">
        <v>2.4710439307134374E-2</v>
      </c>
      <c r="D1868" s="44">
        <v>0.01</v>
      </c>
      <c r="E1868" s="44" t="s">
        <v>1669</v>
      </c>
      <c r="F1868" s="44" t="s">
        <v>22</v>
      </c>
      <c r="G1868" s="44">
        <v>40</v>
      </c>
      <c r="H1868" s="44">
        <v>100</v>
      </c>
    </row>
    <row r="1869" spans="1:8" ht="12.75" customHeight="1" x14ac:dyDescent="0.25">
      <c r="A1869" s="43">
        <v>1868</v>
      </c>
      <c r="B1869" s="43">
        <v>1088</v>
      </c>
      <c r="C1869" s="44">
        <v>0.74131316625378241</v>
      </c>
      <c r="D1869" s="44">
        <v>0.3</v>
      </c>
      <c r="E1869" s="44" t="s">
        <v>1668</v>
      </c>
      <c r="F1869" s="44" t="s">
        <v>40</v>
      </c>
      <c r="G1869" s="44">
        <v>280</v>
      </c>
      <c r="H1869" s="44">
        <v>3000</v>
      </c>
    </row>
    <row r="1870" spans="1:8" ht="12.75" customHeight="1" x14ac:dyDescent="0.25">
      <c r="A1870" s="43">
        <v>1869</v>
      </c>
      <c r="B1870" s="43">
        <v>1089</v>
      </c>
      <c r="C1870" s="44">
        <v>9.8841757221525814E-2</v>
      </c>
      <c r="D1870" s="44">
        <v>0.04</v>
      </c>
      <c r="E1870" s="44" t="s">
        <v>1668</v>
      </c>
      <c r="F1870" s="44" t="s">
        <v>40</v>
      </c>
      <c r="G1870" s="44">
        <v>100</v>
      </c>
      <c r="H1870" s="44">
        <v>400</v>
      </c>
    </row>
    <row r="1871" spans="1:8" ht="12.75" customHeight="1" x14ac:dyDescent="0.25">
      <c r="A1871" s="43">
        <v>1870</v>
      </c>
      <c r="B1871" s="43">
        <v>1090</v>
      </c>
      <c r="C1871" s="44">
        <v>0.17297298268258468</v>
      </c>
      <c r="D1871" s="44">
        <v>7.0000000000000007E-2</v>
      </c>
      <c r="E1871" s="44" t="s">
        <v>1668</v>
      </c>
      <c r="F1871" s="44" t="s">
        <v>40</v>
      </c>
      <c r="G1871" s="44">
        <v>120</v>
      </c>
      <c r="H1871" s="44">
        <v>700</v>
      </c>
    </row>
    <row r="1872" spans="1:8" ht="12.75" customHeight="1" x14ac:dyDescent="0.25">
      <c r="A1872" s="43">
        <v>1871</v>
      </c>
      <c r="B1872" s="43">
        <v>1091</v>
      </c>
      <c r="C1872" s="44">
        <v>1.2108109622563963</v>
      </c>
      <c r="D1872" s="44">
        <v>0.49</v>
      </c>
      <c r="E1872" s="44" t="s">
        <v>1668</v>
      </c>
      <c r="F1872" s="44" t="s">
        <v>40</v>
      </c>
      <c r="G1872" s="44">
        <v>520</v>
      </c>
      <c r="H1872" s="44">
        <v>4900</v>
      </c>
    </row>
    <row r="1873" spans="1:8" ht="12.75" customHeight="1" x14ac:dyDescent="0.25">
      <c r="A1873" s="43">
        <v>1872</v>
      </c>
      <c r="B1873" s="43">
        <v>1092</v>
      </c>
      <c r="C1873" s="44">
        <v>2.4710439308241482E-2</v>
      </c>
      <c r="D1873" s="44">
        <v>0.01</v>
      </c>
      <c r="E1873" s="44" t="s">
        <v>1668</v>
      </c>
      <c r="F1873" s="44" t="s">
        <v>40</v>
      </c>
      <c r="G1873" s="44">
        <v>40</v>
      </c>
      <c r="H1873" s="44">
        <v>100</v>
      </c>
    </row>
    <row r="1874" spans="1:8" ht="12.75" customHeight="1" x14ac:dyDescent="0.25">
      <c r="A1874" s="43">
        <v>1873</v>
      </c>
      <c r="B1874" s="43">
        <v>1093</v>
      </c>
      <c r="C1874" s="44">
        <v>0.34594611553720739</v>
      </c>
      <c r="D1874" s="44">
        <v>0.14000000000000001</v>
      </c>
      <c r="E1874" s="44" t="s">
        <v>1668</v>
      </c>
      <c r="F1874" s="44" t="s">
        <v>40</v>
      </c>
      <c r="G1874" s="44">
        <v>180</v>
      </c>
      <c r="H1874" s="44">
        <v>1400</v>
      </c>
    </row>
    <row r="1875" spans="1:8" ht="12.75" customHeight="1" x14ac:dyDescent="0.25">
      <c r="A1875" s="43">
        <v>1874</v>
      </c>
      <c r="B1875" s="43">
        <v>1094</v>
      </c>
      <c r="C1875" s="44">
        <v>4.9420878597145473E-2</v>
      </c>
      <c r="D1875" s="44">
        <v>0.02</v>
      </c>
      <c r="E1875" s="44" t="s">
        <v>1668</v>
      </c>
      <c r="F1875" s="44" t="s">
        <v>40</v>
      </c>
      <c r="G1875" s="44">
        <v>60</v>
      </c>
      <c r="H1875" s="44">
        <v>200</v>
      </c>
    </row>
    <row r="1876" spans="1:8" ht="12.75" customHeight="1" x14ac:dyDescent="0.25">
      <c r="A1876" s="43">
        <v>1875</v>
      </c>
      <c r="B1876" s="43">
        <v>1095</v>
      </c>
      <c r="C1876" s="44">
        <v>0.22239398485091574</v>
      </c>
      <c r="D1876" s="44">
        <v>0.09</v>
      </c>
      <c r="E1876" s="44" t="s">
        <v>1669</v>
      </c>
      <c r="F1876" s="44" t="s">
        <v>22</v>
      </c>
      <c r="G1876" s="44">
        <v>160</v>
      </c>
      <c r="H1876" s="44">
        <v>900</v>
      </c>
    </row>
    <row r="1877" spans="1:8" ht="12.75" customHeight="1" x14ac:dyDescent="0.25">
      <c r="A1877" s="43">
        <v>1876</v>
      </c>
      <c r="B1877" s="43">
        <v>1097</v>
      </c>
      <c r="C1877" s="44">
        <v>1.2108120346752866</v>
      </c>
      <c r="D1877" s="44">
        <v>0.49</v>
      </c>
      <c r="E1877" s="44" t="s">
        <v>1669</v>
      </c>
      <c r="F1877" s="44" t="s">
        <v>22</v>
      </c>
      <c r="G1877" s="44">
        <v>380</v>
      </c>
      <c r="H1877" s="44">
        <v>4900</v>
      </c>
    </row>
    <row r="1878" spans="1:8" ht="12.75" customHeight="1" x14ac:dyDescent="0.25">
      <c r="A1878" s="43">
        <v>1877</v>
      </c>
      <c r="B1878" s="43">
        <v>1098</v>
      </c>
      <c r="C1878" s="44">
        <v>4.9420878607921326E-2</v>
      </c>
      <c r="D1878" s="44">
        <v>0.02</v>
      </c>
      <c r="E1878" s="44" t="s">
        <v>1669</v>
      </c>
      <c r="F1878" s="44" t="s">
        <v>22</v>
      </c>
      <c r="G1878" s="44">
        <v>60</v>
      </c>
      <c r="H1878" s="44">
        <v>200</v>
      </c>
    </row>
    <row r="1879" spans="1:8" ht="12.75" customHeight="1" x14ac:dyDescent="0.25">
      <c r="A1879" s="43">
        <v>1878</v>
      </c>
      <c r="B1879" s="43">
        <v>1099</v>
      </c>
      <c r="C1879" s="44">
        <v>7.4131317910110628E-2</v>
      </c>
      <c r="D1879" s="44">
        <v>0.03</v>
      </c>
      <c r="E1879" s="44" t="s">
        <v>1668</v>
      </c>
      <c r="F1879" s="44" t="s">
        <v>40</v>
      </c>
      <c r="G1879" s="44">
        <v>80</v>
      </c>
      <c r="H1879" s="44">
        <v>300</v>
      </c>
    </row>
    <row r="1880" spans="1:8" ht="12.75" customHeight="1" x14ac:dyDescent="0.25">
      <c r="A1880" s="43">
        <v>1879</v>
      </c>
      <c r="B1880" s="43">
        <v>1103</v>
      </c>
      <c r="C1880" s="44">
        <v>0.4694984931494674</v>
      </c>
      <c r="D1880" s="44">
        <v>0.19</v>
      </c>
      <c r="E1880" s="44" t="s">
        <v>1669</v>
      </c>
      <c r="F1880" s="44" t="s">
        <v>22</v>
      </c>
      <c r="G1880" s="44">
        <v>280</v>
      </c>
      <c r="H1880" s="44">
        <v>1900</v>
      </c>
    </row>
    <row r="1881" spans="1:8" ht="12.75" customHeight="1" x14ac:dyDescent="0.25">
      <c r="A1881" s="43">
        <v>1880</v>
      </c>
      <c r="B1881" s="43">
        <v>1104</v>
      </c>
      <c r="C1881" s="44">
        <v>0.34594617503119734</v>
      </c>
      <c r="D1881" s="44">
        <v>0.14000000000000001</v>
      </c>
      <c r="E1881" s="44" t="s">
        <v>1669</v>
      </c>
      <c r="F1881" s="44" t="s">
        <v>22</v>
      </c>
      <c r="G1881" s="44">
        <v>180</v>
      </c>
      <c r="H1881" s="44">
        <v>1400</v>
      </c>
    </row>
    <row r="1882" spans="1:8" ht="12.75" customHeight="1" x14ac:dyDescent="0.25">
      <c r="A1882" s="43">
        <v>1881</v>
      </c>
      <c r="B1882" s="43">
        <v>1105</v>
      </c>
      <c r="C1882" s="44">
        <v>0.12355214893659763</v>
      </c>
      <c r="D1882" s="44">
        <v>0.05</v>
      </c>
      <c r="E1882" s="44" t="s">
        <v>1669</v>
      </c>
      <c r="F1882" s="44" t="s">
        <v>22</v>
      </c>
      <c r="G1882" s="44">
        <v>100</v>
      </c>
      <c r="H1882" s="44">
        <v>500</v>
      </c>
    </row>
    <row r="1883" spans="1:8" ht="12.75" customHeight="1" x14ac:dyDescent="0.25">
      <c r="A1883" s="43">
        <v>1882</v>
      </c>
      <c r="B1883" s="43">
        <v>1109</v>
      </c>
      <c r="C1883" s="44">
        <v>4.9420878604673812E-2</v>
      </c>
      <c r="D1883" s="44">
        <v>0.02</v>
      </c>
      <c r="E1883" s="44" t="s">
        <v>1668</v>
      </c>
      <c r="F1883" s="44" t="s">
        <v>40</v>
      </c>
      <c r="G1883" s="44">
        <v>60</v>
      </c>
      <c r="H1883" s="44">
        <v>200</v>
      </c>
    </row>
    <row r="1884" spans="1:8" ht="12.75" customHeight="1" x14ac:dyDescent="0.25">
      <c r="A1884" s="43">
        <v>1883</v>
      </c>
      <c r="B1884" s="43">
        <v>1110</v>
      </c>
      <c r="C1884" s="44">
        <v>2.4710439299606039E-2</v>
      </c>
      <c r="D1884" s="44">
        <v>0.01</v>
      </c>
      <c r="E1884" s="44" t="s">
        <v>1669</v>
      </c>
      <c r="F1884" s="44" t="s">
        <v>22</v>
      </c>
      <c r="G1884" s="44">
        <v>40</v>
      </c>
      <c r="H1884" s="44">
        <v>100</v>
      </c>
    </row>
    <row r="1885" spans="1:8" ht="12.75" customHeight="1" x14ac:dyDescent="0.25">
      <c r="A1885" s="43">
        <v>1884</v>
      </c>
      <c r="B1885" s="43">
        <v>1111</v>
      </c>
      <c r="C1885" s="44">
        <v>9.8841757224256685E-2</v>
      </c>
      <c r="D1885" s="44">
        <v>0.04</v>
      </c>
      <c r="E1885" s="44" t="s">
        <v>1668</v>
      </c>
      <c r="F1885" s="44" t="s">
        <v>40</v>
      </c>
      <c r="G1885" s="44">
        <v>80</v>
      </c>
      <c r="H1885" s="44">
        <v>400</v>
      </c>
    </row>
    <row r="1886" spans="1:8" ht="12.75" customHeight="1" x14ac:dyDescent="0.25">
      <c r="A1886" s="43">
        <v>1885</v>
      </c>
      <c r="B1886" s="43">
        <v>1114</v>
      </c>
      <c r="C1886" s="44">
        <v>0.12355222764230615</v>
      </c>
      <c r="D1886" s="44">
        <v>0.05</v>
      </c>
      <c r="E1886" s="44" t="s">
        <v>1668</v>
      </c>
      <c r="F1886" s="44" t="s">
        <v>40</v>
      </c>
      <c r="G1886" s="44">
        <v>120</v>
      </c>
      <c r="H1886" s="44">
        <v>500</v>
      </c>
    </row>
    <row r="1887" spans="1:8" ht="12.75" customHeight="1" x14ac:dyDescent="0.25">
      <c r="A1887" s="43">
        <v>1886</v>
      </c>
      <c r="B1887" s="43">
        <v>1116</v>
      </c>
      <c r="C1887" s="44">
        <v>0.46949830738700776</v>
      </c>
      <c r="D1887" s="44">
        <v>0.19</v>
      </c>
      <c r="E1887" s="44" t="s">
        <v>1669</v>
      </c>
      <c r="F1887" s="44" t="s">
        <v>22</v>
      </c>
      <c r="G1887" s="44">
        <v>220</v>
      </c>
      <c r="H1887" s="44">
        <v>1900</v>
      </c>
    </row>
    <row r="1888" spans="1:8" ht="12.75" customHeight="1" x14ac:dyDescent="0.25">
      <c r="A1888" s="43">
        <v>1887</v>
      </c>
      <c r="B1888" s="43">
        <v>1119</v>
      </c>
      <c r="C1888" s="44">
        <v>4.9420878607109454E-2</v>
      </c>
      <c r="D1888" s="44">
        <v>0.02</v>
      </c>
      <c r="E1888" s="44" t="s">
        <v>1668</v>
      </c>
      <c r="F1888" s="44" t="s">
        <v>40</v>
      </c>
      <c r="G1888" s="44">
        <v>60</v>
      </c>
      <c r="H1888" s="44">
        <v>200</v>
      </c>
    </row>
    <row r="1889" spans="1:8" ht="12.75" customHeight="1" x14ac:dyDescent="0.25">
      <c r="A1889" s="43">
        <v>1888</v>
      </c>
      <c r="B1889" s="43">
        <v>1120</v>
      </c>
      <c r="C1889" s="44">
        <v>0.71660273712805589</v>
      </c>
      <c r="D1889" s="44">
        <v>0.28999999999999998</v>
      </c>
      <c r="E1889" s="44" t="s">
        <v>1668</v>
      </c>
      <c r="F1889" s="44" t="s">
        <v>40</v>
      </c>
      <c r="G1889" s="44">
        <v>300</v>
      </c>
      <c r="H1889" s="44">
        <v>2900</v>
      </c>
    </row>
    <row r="1890" spans="1:8" ht="12.75" customHeight="1" x14ac:dyDescent="0.25">
      <c r="A1890" s="43">
        <v>1889</v>
      </c>
      <c r="B1890" s="43">
        <v>1121</v>
      </c>
      <c r="C1890" s="44">
        <v>2.4710439301008375E-2</v>
      </c>
      <c r="D1890" s="44">
        <v>0.01</v>
      </c>
      <c r="E1890" s="44" t="s">
        <v>1668</v>
      </c>
      <c r="F1890" s="44" t="s">
        <v>40</v>
      </c>
      <c r="G1890" s="44">
        <v>40</v>
      </c>
      <c r="H1890" s="44">
        <v>100</v>
      </c>
    </row>
    <row r="1891" spans="1:8" ht="12.75" customHeight="1" x14ac:dyDescent="0.25">
      <c r="A1891" s="43">
        <v>1890</v>
      </c>
      <c r="B1891" s="43">
        <v>1123</v>
      </c>
      <c r="C1891" s="44">
        <v>0.86486535265255227</v>
      </c>
      <c r="D1891" s="44">
        <v>0.35</v>
      </c>
      <c r="E1891" s="44" t="s">
        <v>1668</v>
      </c>
      <c r="F1891" s="44" t="s">
        <v>40</v>
      </c>
      <c r="G1891" s="44">
        <v>400</v>
      </c>
      <c r="H1891" s="44">
        <v>3500</v>
      </c>
    </row>
    <row r="1892" spans="1:8" ht="12.75" customHeight="1" x14ac:dyDescent="0.25">
      <c r="A1892" s="43">
        <v>1891</v>
      </c>
      <c r="B1892" s="43">
        <v>1126</v>
      </c>
      <c r="C1892" s="44">
        <v>0.12355219471831723</v>
      </c>
      <c r="D1892" s="44">
        <v>0.05</v>
      </c>
      <c r="E1892" s="44" t="s">
        <v>1668</v>
      </c>
      <c r="F1892" s="44" t="s">
        <v>40</v>
      </c>
      <c r="G1892" s="44">
        <v>120</v>
      </c>
      <c r="H1892" s="44">
        <v>500</v>
      </c>
    </row>
    <row r="1893" spans="1:8" ht="12.75" customHeight="1" x14ac:dyDescent="0.25">
      <c r="A1893" s="43">
        <v>1892</v>
      </c>
      <c r="B1893" s="43">
        <v>1127</v>
      </c>
      <c r="C1893" s="44">
        <v>2.4710439308020058E-2</v>
      </c>
      <c r="D1893" s="44">
        <v>0.01</v>
      </c>
      <c r="E1893" s="44" t="s">
        <v>1668</v>
      </c>
      <c r="F1893" s="44" t="s">
        <v>40</v>
      </c>
      <c r="G1893" s="44">
        <v>40</v>
      </c>
      <c r="H1893" s="44">
        <v>100</v>
      </c>
    </row>
    <row r="1894" spans="1:8" ht="12.75" customHeight="1" x14ac:dyDescent="0.25">
      <c r="A1894" s="43">
        <v>1893</v>
      </c>
      <c r="B1894" s="43">
        <v>1130</v>
      </c>
      <c r="C1894" s="44">
        <v>7.3637106107092052</v>
      </c>
      <c r="D1894" s="44">
        <v>2.98</v>
      </c>
      <c r="E1894" s="44" t="s">
        <v>1669</v>
      </c>
      <c r="F1894" s="44" t="s">
        <v>22</v>
      </c>
      <c r="G1894" s="44">
        <v>940</v>
      </c>
      <c r="H1894" s="44">
        <v>29800</v>
      </c>
    </row>
    <row r="1895" spans="1:8" ht="12.75" customHeight="1" x14ac:dyDescent="0.25">
      <c r="A1895" s="43">
        <v>1894</v>
      </c>
      <c r="B1895" s="43">
        <v>1131</v>
      </c>
      <c r="C1895" s="44">
        <v>9.8841757223961449E-2</v>
      </c>
      <c r="D1895" s="44">
        <v>0.04</v>
      </c>
      <c r="E1895" s="44" t="s">
        <v>1668</v>
      </c>
      <c r="F1895" s="44" t="s">
        <v>40</v>
      </c>
      <c r="G1895" s="44">
        <v>80</v>
      </c>
      <c r="H1895" s="44">
        <v>400</v>
      </c>
    </row>
    <row r="1896" spans="1:8" ht="12.75" customHeight="1" x14ac:dyDescent="0.25">
      <c r="A1896" s="43">
        <v>1895</v>
      </c>
      <c r="B1896" s="43">
        <v>1132</v>
      </c>
      <c r="C1896" s="44">
        <v>0.32123594337006167</v>
      </c>
      <c r="D1896" s="44">
        <v>0.13</v>
      </c>
      <c r="E1896" s="44" t="s">
        <v>1669</v>
      </c>
      <c r="F1896" s="44" t="s">
        <v>22</v>
      </c>
      <c r="G1896" s="44">
        <v>180</v>
      </c>
      <c r="H1896" s="44">
        <v>1300</v>
      </c>
    </row>
    <row r="1897" spans="1:8" ht="12.75" customHeight="1" x14ac:dyDescent="0.25">
      <c r="A1897" s="43">
        <v>1896</v>
      </c>
      <c r="B1897" s="43">
        <v>1133</v>
      </c>
      <c r="C1897" s="44">
        <v>2.471043930300117E-2</v>
      </c>
      <c r="D1897" s="44">
        <v>0.01</v>
      </c>
      <c r="E1897" s="44" t="s">
        <v>1669</v>
      </c>
      <c r="F1897" s="44" t="s">
        <v>22</v>
      </c>
      <c r="G1897" s="44">
        <v>40</v>
      </c>
      <c r="H1897" s="44">
        <v>100</v>
      </c>
    </row>
    <row r="1898" spans="1:8" ht="12.75" customHeight="1" x14ac:dyDescent="0.25">
      <c r="A1898" s="43">
        <v>1897</v>
      </c>
      <c r="B1898" s="43">
        <v>1135</v>
      </c>
      <c r="C1898" s="44">
        <v>0.24710437841972915</v>
      </c>
      <c r="D1898" s="44">
        <v>0.1</v>
      </c>
      <c r="E1898" s="44" t="s">
        <v>1669</v>
      </c>
      <c r="F1898" s="44" t="s">
        <v>22</v>
      </c>
      <c r="G1898" s="44">
        <v>160</v>
      </c>
      <c r="H1898" s="44">
        <v>1000</v>
      </c>
    </row>
    <row r="1899" spans="1:8" ht="12.75" customHeight="1" x14ac:dyDescent="0.25">
      <c r="A1899" s="43">
        <v>1898</v>
      </c>
      <c r="B1899" s="43">
        <v>1137</v>
      </c>
      <c r="C1899" s="44">
        <v>0.14826257001689672</v>
      </c>
      <c r="D1899" s="44">
        <v>0.06</v>
      </c>
      <c r="E1899" s="44" t="s">
        <v>1668</v>
      </c>
      <c r="F1899" s="44" t="s">
        <v>40</v>
      </c>
      <c r="G1899" s="44">
        <v>120</v>
      </c>
      <c r="H1899" s="44">
        <v>600</v>
      </c>
    </row>
    <row r="1900" spans="1:8" ht="12.75" customHeight="1" x14ac:dyDescent="0.25">
      <c r="A1900" s="43">
        <v>1899</v>
      </c>
      <c r="B1900" s="43">
        <v>1138</v>
      </c>
      <c r="C1900" s="44">
        <v>2.4710439299163195E-2</v>
      </c>
      <c r="D1900" s="44">
        <v>0.01</v>
      </c>
      <c r="E1900" s="44" t="s">
        <v>1668</v>
      </c>
      <c r="F1900" s="44" t="s">
        <v>40</v>
      </c>
      <c r="G1900" s="44">
        <v>40</v>
      </c>
      <c r="H1900" s="44">
        <v>100</v>
      </c>
    </row>
    <row r="1901" spans="1:8" ht="12.75" customHeight="1" x14ac:dyDescent="0.25">
      <c r="A1901" s="43">
        <v>1900</v>
      </c>
      <c r="B1901" s="43">
        <v>1139</v>
      </c>
      <c r="C1901" s="44">
        <v>16.728967476439397</v>
      </c>
      <c r="D1901" s="44">
        <v>6.77</v>
      </c>
      <c r="E1901" s="44" t="s">
        <v>1669</v>
      </c>
      <c r="F1901" s="44" t="s">
        <v>22</v>
      </c>
      <c r="G1901" s="44">
        <v>2260</v>
      </c>
      <c r="H1901" s="44">
        <v>67700</v>
      </c>
    </row>
    <row r="1902" spans="1:8" ht="12.75" customHeight="1" x14ac:dyDescent="0.25">
      <c r="A1902" s="43">
        <v>1901</v>
      </c>
      <c r="B1902" s="43">
        <v>1141</v>
      </c>
      <c r="C1902" s="44">
        <v>0.1482626395437206</v>
      </c>
      <c r="D1902" s="44">
        <v>0.06</v>
      </c>
      <c r="E1902" s="44" t="s">
        <v>1669</v>
      </c>
      <c r="F1902" s="44" t="s">
        <v>22</v>
      </c>
      <c r="G1902" s="44">
        <v>120</v>
      </c>
      <c r="H1902" s="44">
        <v>600</v>
      </c>
    </row>
    <row r="1903" spans="1:8" ht="12.75" customHeight="1" x14ac:dyDescent="0.25">
      <c r="A1903" s="43">
        <v>1902</v>
      </c>
      <c r="B1903" s="43">
        <v>1142</v>
      </c>
      <c r="C1903" s="44">
        <v>9.8841757227799421E-2</v>
      </c>
      <c r="D1903" s="44">
        <v>0.04</v>
      </c>
      <c r="E1903" s="44" t="s">
        <v>1669</v>
      </c>
      <c r="F1903" s="44" t="s">
        <v>22</v>
      </c>
      <c r="G1903" s="44">
        <v>80</v>
      </c>
      <c r="H1903" s="44">
        <v>400</v>
      </c>
    </row>
    <row r="1904" spans="1:8" ht="12.75" customHeight="1" x14ac:dyDescent="0.25">
      <c r="A1904" s="43">
        <v>1903</v>
      </c>
      <c r="B1904" s="43">
        <v>1143</v>
      </c>
      <c r="C1904" s="44">
        <v>4.9420878614711589E-2</v>
      </c>
      <c r="D1904" s="44">
        <v>0.02</v>
      </c>
      <c r="E1904" s="44" t="s">
        <v>1668</v>
      </c>
      <c r="F1904" s="44" t="s">
        <v>40</v>
      </c>
      <c r="G1904" s="44">
        <v>60</v>
      </c>
      <c r="H1904" s="44">
        <v>200</v>
      </c>
    </row>
    <row r="1905" spans="1:8" ht="12.75" customHeight="1" x14ac:dyDescent="0.25">
      <c r="A1905" s="43">
        <v>1904</v>
      </c>
      <c r="B1905" s="43">
        <v>1144</v>
      </c>
      <c r="C1905" s="44">
        <v>0.19768328017656775</v>
      </c>
      <c r="D1905" s="44">
        <v>0.08</v>
      </c>
      <c r="E1905" s="44" t="s">
        <v>1668</v>
      </c>
      <c r="F1905" s="44" t="s">
        <v>40</v>
      </c>
      <c r="G1905" s="44">
        <v>140</v>
      </c>
      <c r="H1905" s="44">
        <v>800</v>
      </c>
    </row>
    <row r="1906" spans="1:8" ht="12.75" customHeight="1" x14ac:dyDescent="0.25">
      <c r="A1906" s="43">
        <v>1905</v>
      </c>
      <c r="B1906" s="43">
        <v>1145</v>
      </c>
      <c r="C1906" s="44">
        <v>2.4710439304477316E-2</v>
      </c>
      <c r="D1906" s="44">
        <v>0.01</v>
      </c>
      <c r="E1906" s="44" t="s">
        <v>1669</v>
      </c>
      <c r="F1906" s="44" t="s">
        <v>22</v>
      </c>
      <c r="G1906" s="44">
        <v>40</v>
      </c>
      <c r="H1906" s="44">
        <v>100</v>
      </c>
    </row>
    <row r="1907" spans="1:8" ht="12.75" customHeight="1" x14ac:dyDescent="0.25">
      <c r="A1907" s="43">
        <v>1906</v>
      </c>
      <c r="B1907" s="43">
        <v>1146</v>
      </c>
      <c r="C1907" s="44">
        <v>0.17297316936851995</v>
      </c>
      <c r="D1907" s="44">
        <v>7.0000000000000007E-2</v>
      </c>
      <c r="E1907" s="44" t="s">
        <v>1668</v>
      </c>
      <c r="F1907" s="44" t="s">
        <v>40</v>
      </c>
      <c r="G1907" s="44">
        <v>120</v>
      </c>
      <c r="H1907" s="44">
        <v>700</v>
      </c>
    </row>
    <row r="1908" spans="1:8" ht="12.75" customHeight="1" x14ac:dyDescent="0.25">
      <c r="A1908" s="43">
        <v>1907</v>
      </c>
      <c r="B1908" s="43">
        <v>1147</v>
      </c>
      <c r="C1908" s="44">
        <v>127.08578988068446</v>
      </c>
      <c r="D1908" s="44">
        <v>51.43</v>
      </c>
      <c r="E1908" s="44" t="s">
        <v>1669</v>
      </c>
      <c r="F1908" s="44" t="s">
        <v>22</v>
      </c>
      <c r="G1908" s="44">
        <v>17120</v>
      </c>
      <c r="H1908" s="44">
        <v>514300</v>
      </c>
    </row>
    <row r="1909" spans="1:8" ht="12.75" customHeight="1" x14ac:dyDescent="0.25">
      <c r="A1909" s="43">
        <v>1908</v>
      </c>
      <c r="B1909" s="43">
        <v>1148</v>
      </c>
      <c r="C1909" s="44">
        <v>7.4131334379301292E-2</v>
      </c>
      <c r="D1909" s="44">
        <v>0.03</v>
      </c>
      <c r="E1909" s="44" t="s">
        <v>1669</v>
      </c>
      <c r="F1909" s="44" t="s">
        <v>22</v>
      </c>
      <c r="G1909" s="44">
        <v>80</v>
      </c>
      <c r="H1909" s="44">
        <v>300</v>
      </c>
    </row>
    <row r="1910" spans="1:8" ht="12.75" customHeight="1" x14ac:dyDescent="0.25">
      <c r="A1910" s="43">
        <v>1909</v>
      </c>
      <c r="B1910" s="43">
        <v>1149</v>
      </c>
      <c r="C1910" s="44">
        <v>0.44478791578353249</v>
      </c>
      <c r="D1910" s="44">
        <v>0.18</v>
      </c>
      <c r="E1910" s="44" t="s">
        <v>1669</v>
      </c>
      <c r="F1910" s="44" t="s">
        <v>22</v>
      </c>
      <c r="G1910" s="44">
        <v>260</v>
      </c>
      <c r="H1910" s="44">
        <v>1800</v>
      </c>
    </row>
    <row r="1911" spans="1:8" ht="12.75" customHeight="1" x14ac:dyDescent="0.25">
      <c r="A1911" s="43">
        <v>1910</v>
      </c>
      <c r="B1911" s="43">
        <v>1150</v>
      </c>
      <c r="C1911" s="44">
        <v>2.4710439306839142E-2</v>
      </c>
      <c r="D1911" s="44">
        <v>0.01</v>
      </c>
      <c r="E1911" s="44" t="s">
        <v>1668</v>
      </c>
      <c r="F1911" s="44" t="s">
        <v>40</v>
      </c>
      <c r="G1911" s="44">
        <v>40</v>
      </c>
      <c r="H1911" s="44">
        <v>100</v>
      </c>
    </row>
    <row r="1912" spans="1:8" ht="12.75" customHeight="1" x14ac:dyDescent="0.25">
      <c r="A1912" s="43">
        <v>1911</v>
      </c>
      <c r="B1912" s="43">
        <v>1151</v>
      </c>
      <c r="C1912" s="44">
        <v>2.0015456184030467</v>
      </c>
      <c r="D1912" s="44">
        <v>0.81</v>
      </c>
      <c r="E1912" s="44" t="s">
        <v>1668</v>
      </c>
      <c r="F1912" s="44" t="s">
        <v>40</v>
      </c>
      <c r="G1912" s="44">
        <v>620</v>
      </c>
      <c r="H1912" s="44">
        <v>8100</v>
      </c>
    </row>
    <row r="1913" spans="1:8" ht="12.75" customHeight="1" x14ac:dyDescent="0.25">
      <c r="A1913" s="43">
        <v>1912</v>
      </c>
      <c r="B1913" s="43">
        <v>1154</v>
      </c>
      <c r="C1913" s="44">
        <v>16.061784876861257</v>
      </c>
      <c r="D1913" s="44">
        <v>6.5</v>
      </c>
      <c r="E1913" s="44" t="s">
        <v>1669</v>
      </c>
      <c r="F1913" s="44" t="s">
        <v>22</v>
      </c>
      <c r="G1913" s="44">
        <v>1560</v>
      </c>
      <c r="H1913" s="44">
        <v>65000</v>
      </c>
    </row>
    <row r="1914" spans="1:8" ht="12.75" customHeight="1" x14ac:dyDescent="0.25">
      <c r="A1914" s="43">
        <v>1913</v>
      </c>
      <c r="B1914" s="43">
        <v>1155</v>
      </c>
      <c r="C1914" s="44">
        <v>2.4710439305141583E-2</v>
      </c>
      <c r="D1914" s="44">
        <v>0.01</v>
      </c>
      <c r="E1914" s="44" t="s">
        <v>1669</v>
      </c>
      <c r="F1914" s="44" t="s">
        <v>22</v>
      </c>
      <c r="G1914" s="44">
        <v>40</v>
      </c>
      <c r="H1914" s="44">
        <v>100</v>
      </c>
    </row>
    <row r="1915" spans="1:8" ht="12.75" customHeight="1" x14ac:dyDescent="0.25">
      <c r="A1915" s="43">
        <v>1914</v>
      </c>
      <c r="B1915" s="43">
        <v>1156</v>
      </c>
      <c r="C1915" s="44">
        <v>2.4710439308610516E-2</v>
      </c>
      <c r="D1915" s="44">
        <v>0.01</v>
      </c>
      <c r="E1915" s="44" t="s">
        <v>1669</v>
      </c>
      <c r="F1915" s="44" t="s">
        <v>22</v>
      </c>
      <c r="G1915" s="44">
        <v>40</v>
      </c>
      <c r="H1915" s="44">
        <v>100</v>
      </c>
    </row>
    <row r="1916" spans="1:8" ht="12.75" customHeight="1" x14ac:dyDescent="0.25">
      <c r="A1916" s="43">
        <v>1915</v>
      </c>
      <c r="B1916" s="43">
        <v>1157</v>
      </c>
      <c r="C1916" s="44">
        <v>0.49420878610792429</v>
      </c>
      <c r="D1916" s="44">
        <v>0.2</v>
      </c>
      <c r="E1916" s="44" t="s">
        <v>1668</v>
      </c>
      <c r="F1916" s="44" t="s">
        <v>40</v>
      </c>
      <c r="G1916" s="44">
        <v>280</v>
      </c>
      <c r="H1916" s="44">
        <v>2000</v>
      </c>
    </row>
    <row r="1917" spans="1:8" ht="12.75" customHeight="1" x14ac:dyDescent="0.25">
      <c r="A1917" s="43">
        <v>1916</v>
      </c>
      <c r="B1917" s="43">
        <v>1158</v>
      </c>
      <c r="C1917" s="44">
        <v>4.9420878606149951E-2</v>
      </c>
      <c r="D1917" s="44">
        <v>0.02</v>
      </c>
      <c r="E1917" s="44" t="s">
        <v>1669</v>
      </c>
      <c r="F1917" s="44" t="s">
        <v>22</v>
      </c>
      <c r="G1917" s="44">
        <v>60</v>
      </c>
      <c r="H1917" s="44">
        <v>200</v>
      </c>
    </row>
    <row r="1918" spans="1:8" ht="12.75" customHeight="1" x14ac:dyDescent="0.25">
      <c r="A1918" s="43">
        <v>1917</v>
      </c>
      <c r="B1918" s="43">
        <v>1159</v>
      </c>
      <c r="C1918" s="44">
        <v>0.17297311909983934</v>
      </c>
      <c r="D1918" s="44">
        <v>7.0000000000000007E-2</v>
      </c>
      <c r="E1918" s="44" t="s">
        <v>1668</v>
      </c>
      <c r="F1918" s="44" t="s">
        <v>40</v>
      </c>
      <c r="G1918" s="44">
        <v>120</v>
      </c>
      <c r="H1918" s="44">
        <v>700</v>
      </c>
    </row>
    <row r="1919" spans="1:8" ht="12.75" customHeight="1" x14ac:dyDescent="0.25">
      <c r="A1919" s="43">
        <v>1918</v>
      </c>
      <c r="B1919" s="43">
        <v>1160</v>
      </c>
      <c r="C1919" s="44">
        <v>3.3359093704513989</v>
      </c>
      <c r="D1919" s="44">
        <v>1.35</v>
      </c>
      <c r="E1919" s="44" t="s">
        <v>1669</v>
      </c>
      <c r="F1919" s="44" t="s">
        <v>22</v>
      </c>
      <c r="G1919" s="44">
        <v>880</v>
      </c>
      <c r="H1919" s="44">
        <v>13500</v>
      </c>
    </row>
    <row r="1920" spans="1:8" ht="12.75" customHeight="1" x14ac:dyDescent="0.25">
      <c r="A1920" s="43">
        <v>1919</v>
      </c>
      <c r="B1920" s="43">
        <v>1161</v>
      </c>
      <c r="C1920" s="44">
        <v>0.39536703527706851</v>
      </c>
      <c r="D1920" s="44">
        <v>0.16</v>
      </c>
      <c r="E1920" s="44" t="s">
        <v>1669</v>
      </c>
      <c r="F1920" s="44" t="s">
        <v>22</v>
      </c>
      <c r="G1920" s="44">
        <v>200</v>
      </c>
      <c r="H1920" s="44">
        <v>1600</v>
      </c>
    </row>
    <row r="1921" spans="1:8" ht="12.75" customHeight="1" x14ac:dyDescent="0.25">
      <c r="A1921" s="43">
        <v>1920</v>
      </c>
      <c r="B1921" s="43">
        <v>1163</v>
      </c>
      <c r="C1921" s="44">
        <v>2.4710439311341384E-2</v>
      </c>
      <c r="D1921" s="44">
        <v>0.01</v>
      </c>
      <c r="E1921" s="44" t="s">
        <v>1668</v>
      </c>
      <c r="F1921" s="44" t="s">
        <v>40</v>
      </c>
      <c r="G1921" s="44">
        <v>40</v>
      </c>
      <c r="H1921" s="44">
        <v>100</v>
      </c>
    </row>
    <row r="1922" spans="1:8" ht="12.75" customHeight="1" x14ac:dyDescent="0.25">
      <c r="A1922" s="43">
        <v>1921</v>
      </c>
      <c r="B1922" s="43">
        <v>1164</v>
      </c>
      <c r="C1922" s="44">
        <v>0.96370720865091619</v>
      </c>
      <c r="D1922" s="44">
        <v>0.39</v>
      </c>
      <c r="E1922" s="44" t="s">
        <v>1669</v>
      </c>
      <c r="F1922" s="44" t="s">
        <v>22</v>
      </c>
      <c r="G1922" s="44">
        <v>480</v>
      </c>
      <c r="H1922" s="44">
        <v>3900</v>
      </c>
    </row>
    <row r="1923" spans="1:8" ht="12.75" customHeight="1" x14ac:dyDescent="0.25">
      <c r="A1923" s="43">
        <v>1922</v>
      </c>
      <c r="B1923" s="43">
        <v>1165</v>
      </c>
      <c r="C1923" s="44">
        <v>11.638616614968095</v>
      </c>
      <c r="D1923" s="44">
        <v>4.71</v>
      </c>
      <c r="E1923" s="44" t="s">
        <v>1669</v>
      </c>
      <c r="F1923" s="44" t="s">
        <v>22</v>
      </c>
      <c r="G1923" s="44">
        <v>1660</v>
      </c>
      <c r="H1923" s="44">
        <v>47100</v>
      </c>
    </row>
    <row r="1924" spans="1:8" ht="12.75" customHeight="1" x14ac:dyDescent="0.25">
      <c r="A1924" s="43">
        <v>1923</v>
      </c>
      <c r="B1924" s="43">
        <v>1166</v>
      </c>
      <c r="C1924" s="44">
        <v>7.4131317907453559E-2</v>
      </c>
      <c r="D1924" s="44">
        <v>0.03</v>
      </c>
      <c r="E1924" s="44" t="s">
        <v>1669</v>
      </c>
      <c r="F1924" s="44" t="s">
        <v>22</v>
      </c>
      <c r="G1924" s="44">
        <v>80</v>
      </c>
      <c r="H1924" s="44">
        <v>300</v>
      </c>
    </row>
    <row r="1925" spans="1:8" ht="12.75" customHeight="1" x14ac:dyDescent="0.25">
      <c r="A1925" s="43">
        <v>1924</v>
      </c>
      <c r="B1925" s="43">
        <v>1167</v>
      </c>
      <c r="C1925" s="44">
        <v>15.715838861733726</v>
      </c>
      <c r="D1925" s="44">
        <v>6.36</v>
      </c>
      <c r="E1925" s="44" t="s">
        <v>1669</v>
      </c>
      <c r="F1925" s="44" t="s">
        <v>22</v>
      </c>
      <c r="G1925" s="44">
        <v>2200</v>
      </c>
      <c r="H1925" s="44">
        <v>63600</v>
      </c>
    </row>
    <row r="1926" spans="1:8" ht="12.75" customHeight="1" x14ac:dyDescent="0.25">
      <c r="A1926" s="43">
        <v>1925</v>
      </c>
      <c r="B1926" s="43">
        <v>1169</v>
      </c>
      <c r="C1926" s="44">
        <v>0.17297307512182009</v>
      </c>
      <c r="D1926" s="44">
        <v>7.0000000000000007E-2</v>
      </c>
      <c r="E1926" s="44" t="s">
        <v>1669</v>
      </c>
      <c r="F1926" s="44" t="s">
        <v>22</v>
      </c>
      <c r="G1926" s="44">
        <v>120</v>
      </c>
      <c r="H1926" s="44">
        <v>700</v>
      </c>
    </row>
    <row r="1927" spans="1:8" ht="12.75" customHeight="1" x14ac:dyDescent="0.25">
      <c r="A1927" s="43">
        <v>1926</v>
      </c>
      <c r="B1927" s="43">
        <v>1170</v>
      </c>
      <c r="C1927" s="44">
        <v>4.4725899874779547</v>
      </c>
      <c r="D1927" s="44">
        <v>1.81</v>
      </c>
      <c r="E1927" s="44" t="s">
        <v>1668</v>
      </c>
      <c r="F1927" s="44" t="s">
        <v>40</v>
      </c>
      <c r="G1927" s="44">
        <v>1420</v>
      </c>
      <c r="H1927" s="44">
        <v>18100</v>
      </c>
    </row>
    <row r="1928" spans="1:8" ht="12.75" customHeight="1" x14ac:dyDescent="0.25">
      <c r="A1928" s="43">
        <v>1927</v>
      </c>
      <c r="B1928" s="43">
        <v>1171</v>
      </c>
      <c r="C1928" s="44">
        <v>2.4710439301598833E-2</v>
      </c>
      <c r="D1928" s="44">
        <v>0.01</v>
      </c>
      <c r="E1928" s="44" t="s">
        <v>1669</v>
      </c>
      <c r="F1928" s="44" t="s">
        <v>22</v>
      </c>
      <c r="G1928" s="44">
        <v>40</v>
      </c>
      <c r="H1928" s="44">
        <v>100</v>
      </c>
    </row>
    <row r="1929" spans="1:8" ht="12.75" customHeight="1" x14ac:dyDescent="0.25">
      <c r="A1929" s="43">
        <v>1928</v>
      </c>
      <c r="B1929" s="43">
        <v>1173</v>
      </c>
      <c r="C1929" s="44">
        <v>4.7196946055161488</v>
      </c>
      <c r="D1929" s="44">
        <v>1.91</v>
      </c>
      <c r="E1929" s="44" t="s">
        <v>1669</v>
      </c>
      <c r="F1929" s="44" t="s">
        <v>22</v>
      </c>
      <c r="G1929" s="44">
        <v>900</v>
      </c>
      <c r="H1929" s="44">
        <v>19100</v>
      </c>
    </row>
    <row r="1930" spans="1:8" ht="12.75" customHeight="1" x14ac:dyDescent="0.25">
      <c r="A1930" s="43">
        <v>1929</v>
      </c>
      <c r="B1930" s="43">
        <v>1174</v>
      </c>
      <c r="C1930" s="44">
        <v>0.24710439500959458</v>
      </c>
      <c r="D1930" s="44">
        <v>0.1</v>
      </c>
      <c r="E1930" s="44" t="s">
        <v>1669</v>
      </c>
      <c r="F1930" s="44" t="s">
        <v>22</v>
      </c>
      <c r="G1930" s="44">
        <v>160</v>
      </c>
      <c r="H1930" s="44">
        <v>1000</v>
      </c>
    </row>
    <row r="1931" spans="1:8" ht="12.75" customHeight="1" x14ac:dyDescent="0.25">
      <c r="A1931" s="43">
        <v>1930</v>
      </c>
      <c r="B1931" s="43">
        <v>1175</v>
      </c>
      <c r="C1931" s="44">
        <v>0.44478790748162494</v>
      </c>
      <c r="D1931" s="44">
        <v>0.18</v>
      </c>
      <c r="E1931" s="44" t="s">
        <v>1668</v>
      </c>
      <c r="F1931" s="44" t="s">
        <v>40</v>
      </c>
      <c r="G1931" s="44">
        <v>240</v>
      </c>
      <c r="H1931" s="44">
        <v>1800</v>
      </c>
    </row>
    <row r="1932" spans="1:8" ht="12.75" customHeight="1" x14ac:dyDescent="0.25">
      <c r="A1932" s="43">
        <v>1931</v>
      </c>
      <c r="B1932" s="43">
        <v>1176</v>
      </c>
      <c r="C1932" s="44">
        <v>0.37065640383747056</v>
      </c>
      <c r="D1932" s="44">
        <v>0.15</v>
      </c>
      <c r="E1932" s="44" t="s">
        <v>1669</v>
      </c>
      <c r="F1932" s="44" t="s">
        <v>22</v>
      </c>
      <c r="G1932" s="44">
        <v>220</v>
      </c>
      <c r="H1932" s="44">
        <v>1500</v>
      </c>
    </row>
    <row r="1933" spans="1:8" ht="12.75" customHeight="1" x14ac:dyDescent="0.25">
      <c r="A1933" s="43">
        <v>1932</v>
      </c>
      <c r="B1933" s="43">
        <v>1177</v>
      </c>
      <c r="C1933" s="44">
        <v>2.4710439299237004E-2</v>
      </c>
      <c r="D1933" s="44">
        <v>0.01</v>
      </c>
      <c r="E1933" s="44" t="s">
        <v>1669</v>
      </c>
      <c r="F1933" s="44" t="s">
        <v>22</v>
      </c>
      <c r="G1933" s="44">
        <v>40</v>
      </c>
      <c r="H1933" s="44">
        <v>100</v>
      </c>
    </row>
    <row r="1934" spans="1:8" ht="12.75" customHeight="1" x14ac:dyDescent="0.25">
      <c r="A1934" s="43">
        <v>1933</v>
      </c>
      <c r="B1934" s="43">
        <v>1178</v>
      </c>
      <c r="C1934" s="44">
        <v>0.12355224229288747</v>
      </c>
      <c r="D1934" s="44">
        <v>0.05</v>
      </c>
      <c r="E1934" s="44" t="s">
        <v>1668</v>
      </c>
      <c r="F1934" s="44" t="s">
        <v>40</v>
      </c>
      <c r="G1934" s="44">
        <v>100</v>
      </c>
      <c r="H1934" s="44">
        <v>500</v>
      </c>
    </row>
    <row r="1935" spans="1:8" ht="12.75" customHeight="1" x14ac:dyDescent="0.25">
      <c r="A1935" s="43">
        <v>1934</v>
      </c>
      <c r="B1935" s="43">
        <v>1179</v>
      </c>
      <c r="C1935" s="44">
        <v>2.4710439301451219E-2</v>
      </c>
      <c r="D1935" s="44">
        <v>0.01</v>
      </c>
      <c r="E1935" s="44" t="s">
        <v>1669</v>
      </c>
      <c r="F1935" s="44" t="s">
        <v>22</v>
      </c>
      <c r="G1935" s="44">
        <v>40</v>
      </c>
      <c r="H1935" s="44">
        <v>100</v>
      </c>
    </row>
    <row r="1936" spans="1:8" ht="12.75" customHeight="1" x14ac:dyDescent="0.25">
      <c r="A1936" s="43">
        <v>1935</v>
      </c>
      <c r="B1936" s="43">
        <v>1180</v>
      </c>
      <c r="C1936" s="44">
        <v>9.8841757228316077E-2</v>
      </c>
      <c r="D1936" s="44">
        <v>0.04</v>
      </c>
      <c r="E1936" s="44" t="s">
        <v>1668</v>
      </c>
      <c r="F1936" s="44" t="s">
        <v>40</v>
      </c>
      <c r="G1936" s="44">
        <v>100</v>
      </c>
      <c r="H1936" s="44">
        <v>400</v>
      </c>
    </row>
    <row r="1937" spans="1:8" ht="12.75" customHeight="1" x14ac:dyDescent="0.25">
      <c r="A1937" s="43">
        <v>1936</v>
      </c>
      <c r="B1937" s="43">
        <v>1181</v>
      </c>
      <c r="C1937" s="44">
        <v>0.12355217827363053</v>
      </c>
      <c r="D1937" s="44">
        <v>0.05</v>
      </c>
      <c r="E1937" s="44" t="s">
        <v>1668</v>
      </c>
      <c r="F1937" s="44" t="s">
        <v>40</v>
      </c>
      <c r="G1937" s="44">
        <v>100</v>
      </c>
      <c r="H1937" s="44">
        <v>500</v>
      </c>
    </row>
    <row r="1938" spans="1:8" ht="12.75" customHeight="1" x14ac:dyDescent="0.25">
      <c r="A1938" s="43">
        <v>1937</v>
      </c>
      <c r="B1938" s="43">
        <v>1182</v>
      </c>
      <c r="C1938" s="44">
        <v>0.22239389982797528</v>
      </c>
      <c r="D1938" s="44">
        <v>0.09</v>
      </c>
      <c r="E1938" s="44" t="s">
        <v>1669</v>
      </c>
      <c r="F1938" s="44" t="s">
        <v>22</v>
      </c>
      <c r="G1938" s="44">
        <v>140</v>
      </c>
      <c r="H1938" s="44">
        <v>900</v>
      </c>
    </row>
    <row r="1939" spans="1:8" ht="12.75" customHeight="1" x14ac:dyDescent="0.25">
      <c r="A1939" s="43">
        <v>1938</v>
      </c>
      <c r="B1939" s="43">
        <v>1183</v>
      </c>
      <c r="C1939" s="44">
        <v>4.9420878612349763E-2</v>
      </c>
      <c r="D1939" s="44">
        <v>0.02</v>
      </c>
      <c r="E1939" s="44" t="s">
        <v>1669</v>
      </c>
      <c r="F1939" s="44" t="s">
        <v>22</v>
      </c>
      <c r="G1939" s="44">
        <v>60</v>
      </c>
      <c r="H1939" s="44">
        <v>200</v>
      </c>
    </row>
    <row r="1940" spans="1:8" ht="12.75" customHeight="1" x14ac:dyDescent="0.25">
      <c r="A1940" s="43">
        <v>1939</v>
      </c>
      <c r="B1940" s="43">
        <v>1184</v>
      </c>
      <c r="C1940" s="44">
        <v>2.4710439310012856E-2</v>
      </c>
      <c r="D1940" s="44">
        <v>0.01</v>
      </c>
      <c r="E1940" s="44" t="s">
        <v>1669</v>
      </c>
      <c r="F1940" s="44" t="s">
        <v>22</v>
      </c>
      <c r="G1940" s="44">
        <v>40</v>
      </c>
      <c r="H1940" s="44">
        <v>100</v>
      </c>
    </row>
    <row r="1941" spans="1:8" ht="12.75" customHeight="1" x14ac:dyDescent="0.25">
      <c r="A1941" s="43">
        <v>1940</v>
      </c>
      <c r="B1941" s="43">
        <v>1185</v>
      </c>
      <c r="C1941" s="44">
        <v>2.4710439303739243E-2</v>
      </c>
      <c r="D1941" s="44">
        <v>0.01</v>
      </c>
      <c r="E1941" s="44" t="s">
        <v>1669</v>
      </c>
      <c r="F1941" s="44" t="s">
        <v>22</v>
      </c>
      <c r="G1941" s="44">
        <v>40</v>
      </c>
      <c r="H1941" s="44">
        <v>100</v>
      </c>
    </row>
    <row r="1942" spans="1:8" ht="12.75" customHeight="1" x14ac:dyDescent="0.25">
      <c r="A1942" s="43">
        <v>1941</v>
      </c>
      <c r="B1942" s="43">
        <v>1186</v>
      </c>
      <c r="C1942" s="44">
        <v>13.368347552675534</v>
      </c>
      <c r="D1942" s="44">
        <v>5.41</v>
      </c>
      <c r="E1942" s="44" t="s">
        <v>1669</v>
      </c>
      <c r="F1942" s="44" t="s">
        <v>22</v>
      </c>
      <c r="G1942" s="44">
        <v>1240</v>
      </c>
      <c r="H1942" s="44">
        <v>54100</v>
      </c>
    </row>
    <row r="1943" spans="1:8" ht="12.75" customHeight="1" x14ac:dyDescent="0.25">
      <c r="A1943" s="43">
        <v>1942</v>
      </c>
      <c r="B1943" s="43">
        <v>1187</v>
      </c>
      <c r="C1943" s="44">
        <v>4.9420878598400206E-2</v>
      </c>
      <c r="D1943" s="44">
        <v>0.02</v>
      </c>
      <c r="E1943" s="44" t="s">
        <v>1668</v>
      </c>
      <c r="F1943" s="44" t="s">
        <v>40</v>
      </c>
      <c r="G1943" s="44">
        <v>60</v>
      </c>
      <c r="H1943" s="44">
        <v>200</v>
      </c>
    </row>
    <row r="1944" spans="1:8" ht="12.75" customHeight="1" x14ac:dyDescent="0.25">
      <c r="A1944" s="43">
        <v>1943</v>
      </c>
      <c r="B1944" s="43">
        <v>1188</v>
      </c>
      <c r="C1944" s="44">
        <v>1.8285725421978847</v>
      </c>
      <c r="D1944" s="44">
        <v>0.74</v>
      </c>
      <c r="E1944" s="44" t="s">
        <v>1669</v>
      </c>
      <c r="F1944" s="44" t="s">
        <v>22</v>
      </c>
      <c r="G1944" s="44">
        <v>500</v>
      </c>
      <c r="H1944" s="44">
        <v>7400</v>
      </c>
    </row>
    <row r="1945" spans="1:8" ht="12.75" customHeight="1" x14ac:dyDescent="0.25">
      <c r="A1945" s="43">
        <v>1944</v>
      </c>
      <c r="B1945" s="43">
        <v>1189</v>
      </c>
      <c r="C1945" s="44">
        <v>0.22239394096648396</v>
      </c>
      <c r="D1945" s="44">
        <v>0.09</v>
      </c>
      <c r="E1945" s="44" t="s">
        <v>1669</v>
      </c>
      <c r="F1945" s="44" t="s">
        <v>22</v>
      </c>
      <c r="G1945" s="44">
        <v>180</v>
      </c>
      <c r="H1945" s="44">
        <v>900</v>
      </c>
    </row>
    <row r="1946" spans="1:8" ht="12.75" customHeight="1" x14ac:dyDescent="0.25">
      <c r="A1946" s="43">
        <v>1945</v>
      </c>
      <c r="B1946" s="43">
        <v>1190</v>
      </c>
      <c r="C1946" s="44">
        <v>7.4131317900072838E-2</v>
      </c>
      <c r="D1946" s="44">
        <v>0.03</v>
      </c>
      <c r="E1946" s="44" t="s">
        <v>1669</v>
      </c>
      <c r="F1946" s="44" t="s">
        <v>22</v>
      </c>
      <c r="G1946" s="44">
        <v>80</v>
      </c>
      <c r="H1946" s="44">
        <v>300</v>
      </c>
    </row>
    <row r="1947" spans="1:8" ht="12.75" customHeight="1" x14ac:dyDescent="0.25">
      <c r="A1947" s="43">
        <v>1946</v>
      </c>
      <c r="B1947" s="43">
        <v>1191</v>
      </c>
      <c r="C1947" s="44">
        <v>7.6585104932263073E-2</v>
      </c>
      <c r="D1947" s="44">
        <v>0.23</v>
      </c>
      <c r="E1947" s="44" t="s">
        <v>1668</v>
      </c>
      <c r="F1947" s="44" t="s">
        <v>40</v>
      </c>
      <c r="G1947" s="44">
        <v>101.33323764357732</v>
      </c>
      <c r="H1947" s="44">
        <v>309.93000000715256</v>
      </c>
    </row>
    <row r="1948" spans="1:8" ht="12.75" customHeight="1" x14ac:dyDescent="0.25">
      <c r="A1948" s="43">
        <v>1947</v>
      </c>
      <c r="B1948" s="43">
        <v>1192</v>
      </c>
      <c r="C1948" s="44">
        <v>7.4131301460774082E-2</v>
      </c>
      <c r="D1948" s="44">
        <v>0.03</v>
      </c>
      <c r="E1948" s="44" t="s">
        <v>1668</v>
      </c>
      <c r="F1948" s="44" t="s">
        <v>40</v>
      </c>
      <c r="G1948" s="44">
        <v>80</v>
      </c>
      <c r="H1948" s="44">
        <v>300</v>
      </c>
    </row>
    <row r="1949" spans="1:8" ht="12.75" customHeight="1" x14ac:dyDescent="0.25">
      <c r="A1949" s="43">
        <v>1948</v>
      </c>
      <c r="B1949" s="43">
        <v>1193</v>
      </c>
      <c r="C1949" s="44">
        <v>0.24710437195414478</v>
      </c>
      <c r="D1949" s="44">
        <v>0.1</v>
      </c>
      <c r="E1949" s="44" t="s">
        <v>1669</v>
      </c>
      <c r="F1949" s="44" t="s">
        <v>22</v>
      </c>
      <c r="G1949" s="44">
        <v>160</v>
      </c>
      <c r="H1949" s="44">
        <v>1000</v>
      </c>
    </row>
    <row r="1950" spans="1:8" ht="12.75" customHeight="1" x14ac:dyDescent="0.25">
      <c r="A1950" s="43">
        <v>1949</v>
      </c>
      <c r="B1950" s="43">
        <v>1194</v>
      </c>
      <c r="C1950" s="44">
        <v>0.46949831568817729</v>
      </c>
      <c r="D1950" s="44">
        <v>0.19</v>
      </c>
      <c r="E1950" s="44" t="s">
        <v>1669</v>
      </c>
      <c r="F1950" s="44" t="s">
        <v>22</v>
      </c>
      <c r="G1950" s="44">
        <v>300</v>
      </c>
      <c r="H1950" s="44">
        <v>1900</v>
      </c>
    </row>
    <row r="1951" spans="1:8" ht="12.75" customHeight="1" x14ac:dyDescent="0.25">
      <c r="A1951" s="43">
        <v>1950</v>
      </c>
      <c r="B1951" s="43">
        <v>1195</v>
      </c>
      <c r="C1951" s="44">
        <v>1.8038621332384988</v>
      </c>
      <c r="D1951" s="44">
        <v>0.73</v>
      </c>
      <c r="E1951" s="44" t="s">
        <v>1668</v>
      </c>
      <c r="F1951" s="44" t="s">
        <v>40</v>
      </c>
      <c r="G1951" s="44">
        <v>660</v>
      </c>
      <c r="H1951" s="44">
        <v>7300</v>
      </c>
    </row>
    <row r="1952" spans="1:8" ht="12.75" customHeight="1" x14ac:dyDescent="0.25">
      <c r="A1952" s="43">
        <v>1951</v>
      </c>
      <c r="B1952" s="43">
        <v>1196</v>
      </c>
      <c r="C1952" s="44">
        <v>1.4084949826966544</v>
      </c>
      <c r="D1952" s="44">
        <v>0.56999999999999995</v>
      </c>
      <c r="E1952" s="44" t="s">
        <v>1668</v>
      </c>
      <c r="F1952" s="44" t="s">
        <v>40</v>
      </c>
      <c r="G1952" s="44">
        <v>560</v>
      </c>
      <c r="H1952" s="44">
        <v>5700</v>
      </c>
    </row>
    <row r="1953" spans="1:8" ht="12.75" customHeight="1" x14ac:dyDescent="0.25">
      <c r="A1953" s="43">
        <v>1952</v>
      </c>
      <c r="B1953" s="43">
        <v>1197</v>
      </c>
      <c r="C1953" s="44">
        <v>1.5567581601608924</v>
      </c>
      <c r="D1953" s="44">
        <v>0.63</v>
      </c>
      <c r="E1953" s="44" t="s">
        <v>1668</v>
      </c>
      <c r="F1953" s="44" t="s">
        <v>40</v>
      </c>
      <c r="G1953" s="44">
        <v>480</v>
      </c>
      <c r="H1953" s="44">
        <v>6300</v>
      </c>
    </row>
    <row r="1954" spans="1:8" ht="12.75" customHeight="1" x14ac:dyDescent="0.25">
      <c r="A1954" s="43">
        <v>1953</v>
      </c>
      <c r="B1954" s="43">
        <v>1198</v>
      </c>
      <c r="C1954" s="44">
        <v>17.173755114180953</v>
      </c>
      <c r="D1954" s="44">
        <v>6.95</v>
      </c>
      <c r="E1954" s="44" t="s">
        <v>1669</v>
      </c>
      <c r="F1954" s="44" t="s">
        <v>22</v>
      </c>
      <c r="G1954" s="44">
        <v>2200</v>
      </c>
      <c r="H1954" s="44">
        <v>69500</v>
      </c>
    </row>
    <row r="1955" spans="1:8" ht="12.75" customHeight="1" x14ac:dyDescent="0.25">
      <c r="A1955" s="43">
        <v>1954</v>
      </c>
      <c r="B1955" s="43">
        <v>1200</v>
      </c>
      <c r="C1955" s="44">
        <v>0.79073415106701495</v>
      </c>
      <c r="D1955" s="44">
        <v>0.32</v>
      </c>
      <c r="E1955" s="44" t="s">
        <v>1668</v>
      </c>
      <c r="F1955" s="44" t="s">
        <v>40</v>
      </c>
      <c r="G1955" s="44">
        <v>360</v>
      </c>
      <c r="H1955" s="44">
        <v>3200</v>
      </c>
    </row>
    <row r="1956" spans="1:8" ht="12.75" customHeight="1" x14ac:dyDescent="0.25">
      <c r="A1956" s="43">
        <v>1955</v>
      </c>
      <c r="B1956" s="43">
        <v>1201</v>
      </c>
      <c r="C1956" s="44">
        <v>1.037838397360566</v>
      </c>
      <c r="D1956" s="44">
        <v>0.42</v>
      </c>
      <c r="E1956" s="44" t="s">
        <v>1668</v>
      </c>
      <c r="F1956" s="44" t="s">
        <v>40</v>
      </c>
      <c r="G1956" s="44">
        <v>360</v>
      </c>
      <c r="H1956" s="44">
        <v>4200</v>
      </c>
    </row>
    <row r="1957" spans="1:8" ht="12.75" customHeight="1" x14ac:dyDescent="0.25">
      <c r="A1957" s="43">
        <v>1956</v>
      </c>
      <c r="B1957" s="43">
        <v>1202</v>
      </c>
      <c r="C1957" s="44">
        <v>0.19768347055153437</v>
      </c>
      <c r="D1957" s="44">
        <v>0.08</v>
      </c>
      <c r="E1957" s="44" t="s">
        <v>1669</v>
      </c>
      <c r="F1957" s="44" t="s">
        <v>22</v>
      </c>
      <c r="G1957" s="44">
        <v>120</v>
      </c>
      <c r="H1957" s="44">
        <v>800</v>
      </c>
    </row>
    <row r="1958" spans="1:8" ht="12.75" customHeight="1" x14ac:dyDescent="0.25">
      <c r="A1958" s="43">
        <v>1957</v>
      </c>
      <c r="B1958" s="43">
        <v>1204</v>
      </c>
      <c r="C1958" s="44">
        <v>1.2602323509820323</v>
      </c>
      <c r="D1958" s="44">
        <v>0.51</v>
      </c>
      <c r="E1958" s="44" t="s">
        <v>1668</v>
      </c>
      <c r="F1958" s="44" t="s">
        <v>40</v>
      </c>
      <c r="G1958" s="44">
        <v>420</v>
      </c>
      <c r="H1958" s="44">
        <v>5100</v>
      </c>
    </row>
    <row r="1959" spans="1:8" ht="12.75" customHeight="1" x14ac:dyDescent="0.25">
      <c r="A1959" s="43">
        <v>1958</v>
      </c>
      <c r="B1959" s="43">
        <v>1205</v>
      </c>
      <c r="C1959" s="44">
        <v>13.615452942565572</v>
      </c>
      <c r="D1959" s="44">
        <v>5.51</v>
      </c>
      <c r="E1959" s="44" t="s">
        <v>1669</v>
      </c>
      <c r="F1959" s="44" t="s">
        <v>22</v>
      </c>
      <c r="G1959" s="44">
        <v>2820</v>
      </c>
      <c r="H1959" s="44">
        <v>55100</v>
      </c>
    </row>
    <row r="1960" spans="1:8" ht="12.75" customHeight="1" x14ac:dyDescent="0.25">
      <c r="A1960" s="43">
        <v>1959</v>
      </c>
      <c r="B1960" s="43">
        <v>1206</v>
      </c>
      <c r="C1960" s="44">
        <v>0.14826269624846272</v>
      </c>
      <c r="D1960" s="44">
        <v>0.06</v>
      </c>
      <c r="E1960" s="44" t="s">
        <v>1668</v>
      </c>
      <c r="F1960" s="44" t="s">
        <v>40</v>
      </c>
      <c r="G1960" s="44">
        <v>140</v>
      </c>
      <c r="H1960" s="44">
        <v>600</v>
      </c>
    </row>
    <row r="1961" spans="1:8" ht="12.75" customHeight="1" x14ac:dyDescent="0.25">
      <c r="A1961" s="43">
        <v>1960</v>
      </c>
      <c r="B1961" s="43">
        <v>1208</v>
      </c>
      <c r="C1961" s="44">
        <v>32.840173766903895</v>
      </c>
      <c r="D1961" s="44">
        <v>13.29</v>
      </c>
      <c r="E1961" s="44" t="s">
        <v>1669</v>
      </c>
      <c r="F1961" s="44" t="s">
        <v>22</v>
      </c>
      <c r="G1961" s="44">
        <v>2620</v>
      </c>
      <c r="H1961" s="44">
        <v>132900</v>
      </c>
    </row>
    <row r="1962" spans="1:8" ht="12.75" customHeight="1" x14ac:dyDescent="0.25">
      <c r="A1962" s="43">
        <v>1961</v>
      </c>
      <c r="B1962" s="43">
        <v>1209</v>
      </c>
      <c r="C1962" s="44">
        <v>6.128189091076151</v>
      </c>
      <c r="D1962" s="44">
        <v>2.48</v>
      </c>
      <c r="E1962" s="44" t="s">
        <v>1669</v>
      </c>
      <c r="F1962" s="44" t="s">
        <v>22</v>
      </c>
      <c r="G1962" s="44">
        <v>1200</v>
      </c>
      <c r="H1962" s="44">
        <v>24800</v>
      </c>
    </row>
    <row r="1963" spans="1:8" ht="12.75" customHeight="1" x14ac:dyDescent="0.25">
      <c r="A1963" s="43">
        <v>1962</v>
      </c>
      <c r="B1963" s="43">
        <v>1210</v>
      </c>
      <c r="C1963" s="44">
        <v>3.4922585882754789E-3</v>
      </c>
      <c r="D1963" s="44">
        <v>0.08</v>
      </c>
      <c r="E1963" s="44" t="s">
        <v>1668</v>
      </c>
      <c r="F1963" s="44" t="s">
        <v>40</v>
      </c>
      <c r="G1963" s="44">
        <v>22.521066641454247</v>
      </c>
      <c r="H1963" s="44">
        <v>14.132720177895576</v>
      </c>
    </row>
    <row r="1964" spans="1:8" ht="12.75" customHeight="1" x14ac:dyDescent="0.25">
      <c r="A1964" s="43">
        <v>1963</v>
      </c>
      <c r="B1964" s="43">
        <v>1211</v>
      </c>
      <c r="C1964" s="44">
        <v>1.1366800862533804</v>
      </c>
      <c r="D1964" s="44">
        <v>0.46</v>
      </c>
      <c r="E1964" s="44" t="s">
        <v>1668</v>
      </c>
      <c r="F1964" s="44" t="s">
        <v>40</v>
      </c>
      <c r="G1964" s="44">
        <v>480</v>
      </c>
      <c r="H1964" s="44">
        <v>4600</v>
      </c>
    </row>
    <row r="1965" spans="1:8" ht="12.75" customHeight="1" x14ac:dyDescent="0.25">
      <c r="A1965" s="43">
        <v>1964</v>
      </c>
      <c r="B1965" s="43">
        <v>1212</v>
      </c>
      <c r="C1965" s="44">
        <v>9.8841819413685528E-2</v>
      </c>
      <c r="D1965" s="44">
        <v>0.04</v>
      </c>
      <c r="E1965" s="44" t="s">
        <v>1668</v>
      </c>
      <c r="F1965" s="44" t="s">
        <v>40</v>
      </c>
      <c r="G1965" s="44">
        <v>100</v>
      </c>
      <c r="H1965" s="44">
        <v>400</v>
      </c>
    </row>
    <row r="1966" spans="1:8" ht="12.75" customHeight="1" x14ac:dyDescent="0.25">
      <c r="A1966" s="43">
        <v>1965</v>
      </c>
      <c r="B1966" s="43">
        <v>1213</v>
      </c>
      <c r="C1966" s="44">
        <v>7.4131301451179146E-2</v>
      </c>
      <c r="D1966" s="44">
        <v>0.03</v>
      </c>
      <c r="E1966" s="44" t="s">
        <v>1668</v>
      </c>
      <c r="F1966" s="44" t="s">
        <v>40</v>
      </c>
      <c r="G1966" s="44">
        <v>80</v>
      </c>
      <c r="H1966" s="44">
        <v>300</v>
      </c>
    </row>
    <row r="1967" spans="1:8" ht="12.75" customHeight="1" x14ac:dyDescent="0.25">
      <c r="A1967" s="43">
        <v>1966</v>
      </c>
      <c r="B1967" s="43">
        <v>1214</v>
      </c>
      <c r="C1967" s="44">
        <v>1.5073369030988846</v>
      </c>
      <c r="D1967" s="44">
        <v>0.61</v>
      </c>
      <c r="E1967" s="44" t="s">
        <v>1668</v>
      </c>
      <c r="F1967" s="44" t="s">
        <v>40</v>
      </c>
      <c r="G1967" s="44">
        <v>560</v>
      </c>
      <c r="H1967" s="44">
        <v>6100</v>
      </c>
    </row>
    <row r="1968" spans="1:8" ht="12.75" customHeight="1" x14ac:dyDescent="0.25">
      <c r="A1968" s="43">
        <v>1967</v>
      </c>
      <c r="B1968" s="43">
        <v>1215</v>
      </c>
      <c r="C1968" s="44">
        <v>0.74131303558256578</v>
      </c>
      <c r="D1968" s="44">
        <v>0.3</v>
      </c>
      <c r="E1968" s="44" t="s">
        <v>1668</v>
      </c>
      <c r="F1968" s="44" t="s">
        <v>40</v>
      </c>
      <c r="G1968" s="44">
        <v>280</v>
      </c>
      <c r="H1968" s="44">
        <v>3000</v>
      </c>
    </row>
    <row r="1969" spans="1:8" ht="12.75" customHeight="1" x14ac:dyDescent="0.25">
      <c r="A1969" s="43">
        <v>1968</v>
      </c>
      <c r="B1969" s="43">
        <v>1216</v>
      </c>
      <c r="C1969" s="44">
        <v>2.4710439301451219E-2</v>
      </c>
      <c r="D1969" s="44">
        <v>0.01</v>
      </c>
      <c r="E1969" s="44" t="s">
        <v>1668</v>
      </c>
      <c r="F1969" s="44" t="s">
        <v>40</v>
      </c>
      <c r="G1969" s="44">
        <v>40</v>
      </c>
      <c r="H1969" s="44">
        <v>100</v>
      </c>
    </row>
    <row r="1970" spans="1:8" ht="12.75" customHeight="1" x14ac:dyDescent="0.25">
      <c r="A1970" s="43">
        <v>1969</v>
      </c>
      <c r="B1970" s="43">
        <v>1217</v>
      </c>
      <c r="C1970" s="44">
        <v>0.59305079403678262</v>
      </c>
      <c r="D1970" s="44">
        <v>0.24</v>
      </c>
      <c r="E1970" s="44" t="s">
        <v>1669</v>
      </c>
      <c r="F1970" s="44" t="s">
        <v>22</v>
      </c>
      <c r="G1970" s="44">
        <v>220</v>
      </c>
      <c r="H1970" s="44">
        <v>2400</v>
      </c>
    </row>
    <row r="1971" spans="1:8" ht="12.75" customHeight="1" x14ac:dyDescent="0.25">
      <c r="A1971" s="43">
        <v>1970</v>
      </c>
      <c r="B1971" s="43">
        <v>1218</v>
      </c>
      <c r="C1971" s="44">
        <v>0.19768374863314506</v>
      </c>
      <c r="D1971" s="44">
        <v>0.08</v>
      </c>
      <c r="E1971" s="44" t="s">
        <v>1669</v>
      </c>
      <c r="F1971" s="44" t="s">
        <v>22</v>
      </c>
      <c r="G1971" s="44">
        <v>140</v>
      </c>
      <c r="H1971" s="44">
        <v>800</v>
      </c>
    </row>
    <row r="1972" spans="1:8" ht="12.75" customHeight="1" x14ac:dyDescent="0.25">
      <c r="A1972" s="43">
        <v>1971</v>
      </c>
      <c r="B1972" s="43">
        <v>1219</v>
      </c>
      <c r="C1972" s="44">
        <v>4.9420878594783647E-2</v>
      </c>
      <c r="D1972" s="44">
        <v>0.02</v>
      </c>
      <c r="E1972" s="44" t="s">
        <v>1669</v>
      </c>
      <c r="F1972" s="44" t="s">
        <v>22</v>
      </c>
      <c r="G1972" s="44">
        <v>60</v>
      </c>
      <c r="H1972" s="44">
        <v>200</v>
      </c>
    </row>
    <row r="1973" spans="1:8" ht="12.75" customHeight="1" x14ac:dyDescent="0.25">
      <c r="A1973" s="43">
        <v>1972</v>
      </c>
      <c r="B1973" s="43">
        <v>1220</v>
      </c>
      <c r="C1973" s="44">
        <v>2.4710439304993965E-2</v>
      </c>
      <c r="D1973" s="44">
        <v>0.01</v>
      </c>
      <c r="E1973" s="44" t="s">
        <v>1669</v>
      </c>
      <c r="F1973" s="44" t="s">
        <v>22</v>
      </c>
      <c r="G1973" s="44">
        <v>40</v>
      </c>
      <c r="H1973" s="44">
        <v>100</v>
      </c>
    </row>
    <row r="1974" spans="1:8" ht="12.75" customHeight="1" x14ac:dyDescent="0.25">
      <c r="A1974" s="43">
        <v>1973</v>
      </c>
      <c r="B1974" s="43">
        <v>1221</v>
      </c>
      <c r="C1974" s="44">
        <v>2.4710439304846354E-2</v>
      </c>
      <c r="D1974" s="44">
        <v>0.01</v>
      </c>
      <c r="E1974" s="44" t="s">
        <v>1668</v>
      </c>
      <c r="F1974" s="44" t="s">
        <v>40</v>
      </c>
      <c r="G1974" s="44">
        <v>40</v>
      </c>
      <c r="H1974" s="44">
        <v>100</v>
      </c>
    </row>
    <row r="1975" spans="1:8" ht="12.75" customHeight="1" x14ac:dyDescent="0.25">
      <c r="A1975" s="43">
        <v>1974</v>
      </c>
      <c r="B1975" s="43">
        <v>1222</v>
      </c>
      <c r="C1975" s="44">
        <v>0.81544459036448069</v>
      </c>
      <c r="D1975" s="44">
        <v>0.33</v>
      </c>
      <c r="E1975" s="44" t="s">
        <v>1668</v>
      </c>
      <c r="F1975" s="44" t="s">
        <v>40</v>
      </c>
      <c r="G1975" s="44">
        <v>420</v>
      </c>
      <c r="H1975" s="44">
        <v>3300</v>
      </c>
    </row>
    <row r="1976" spans="1:8" ht="12.75" customHeight="1" x14ac:dyDescent="0.25">
      <c r="A1976" s="43">
        <v>1975</v>
      </c>
      <c r="B1976" s="43">
        <v>1225</v>
      </c>
      <c r="C1976" s="44">
        <v>5.5845588338321299</v>
      </c>
      <c r="D1976" s="44">
        <v>2.2599999999999998</v>
      </c>
      <c r="E1976" s="44" t="s">
        <v>1669</v>
      </c>
      <c r="F1976" s="44" t="s">
        <v>22</v>
      </c>
      <c r="G1976" s="44">
        <v>1280</v>
      </c>
      <c r="H1976" s="44">
        <v>22600</v>
      </c>
    </row>
    <row r="1977" spans="1:8" ht="12.75" customHeight="1" x14ac:dyDescent="0.25">
      <c r="A1977" s="43">
        <v>1976</v>
      </c>
      <c r="B1977" s="43">
        <v>1227</v>
      </c>
      <c r="C1977" s="44">
        <v>1.0872592253870856</v>
      </c>
      <c r="D1977" s="44">
        <v>0.44</v>
      </c>
      <c r="E1977" s="44" t="s">
        <v>1668</v>
      </c>
      <c r="F1977" s="44" t="s">
        <v>40</v>
      </c>
      <c r="G1977" s="44">
        <v>320</v>
      </c>
      <c r="H1977" s="44">
        <v>4400</v>
      </c>
    </row>
    <row r="1978" spans="1:8" ht="12.75" customHeight="1" x14ac:dyDescent="0.25">
      <c r="A1978" s="43">
        <v>1977</v>
      </c>
      <c r="B1978" s="43">
        <v>1228</v>
      </c>
      <c r="C1978" s="44">
        <v>2.4710439305215388E-2</v>
      </c>
      <c r="D1978" s="44">
        <v>0.01</v>
      </c>
      <c r="E1978" s="44" t="s">
        <v>1668</v>
      </c>
      <c r="F1978" s="44" t="s">
        <v>40</v>
      </c>
      <c r="G1978" s="44">
        <v>40</v>
      </c>
      <c r="H1978" s="44">
        <v>100</v>
      </c>
    </row>
    <row r="1979" spans="1:8" ht="12.75" customHeight="1" x14ac:dyDescent="0.25">
      <c r="A1979" s="43">
        <v>1978</v>
      </c>
      <c r="B1979" s="43">
        <v>1229</v>
      </c>
      <c r="C1979" s="44">
        <v>0.54362964648281042</v>
      </c>
      <c r="D1979" s="44">
        <v>0.22</v>
      </c>
      <c r="E1979" s="44" t="s">
        <v>1668</v>
      </c>
      <c r="F1979" s="44" t="s">
        <v>40</v>
      </c>
      <c r="G1979" s="44">
        <v>240</v>
      </c>
      <c r="H1979" s="44">
        <v>2200</v>
      </c>
    </row>
    <row r="1980" spans="1:8" ht="12.75" customHeight="1" x14ac:dyDescent="0.25">
      <c r="A1980" s="43">
        <v>1979</v>
      </c>
      <c r="B1980" s="43">
        <v>1230</v>
      </c>
      <c r="C1980" s="44">
        <v>0.19768346686501242</v>
      </c>
      <c r="D1980" s="44">
        <v>0.08</v>
      </c>
      <c r="E1980" s="44" t="s">
        <v>1669</v>
      </c>
      <c r="F1980" s="44" t="s">
        <v>22</v>
      </c>
      <c r="G1980" s="44">
        <v>140</v>
      </c>
      <c r="H1980" s="44">
        <v>800</v>
      </c>
    </row>
    <row r="1981" spans="1:8" ht="12.75" customHeight="1" x14ac:dyDescent="0.25">
      <c r="A1981" s="43">
        <v>1980</v>
      </c>
      <c r="B1981" s="43">
        <v>1231</v>
      </c>
      <c r="C1981" s="44">
        <v>0.1482626358228783</v>
      </c>
      <c r="D1981" s="44">
        <v>0.06</v>
      </c>
      <c r="E1981" s="44" t="s">
        <v>1668</v>
      </c>
      <c r="F1981" s="44" t="s">
        <v>40</v>
      </c>
      <c r="G1981" s="44">
        <v>100</v>
      </c>
      <c r="H1981" s="44">
        <v>600</v>
      </c>
    </row>
    <row r="1982" spans="1:8" ht="12.75" customHeight="1" x14ac:dyDescent="0.25">
      <c r="A1982" s="43">
        <v>1981</v>
      </c>
      <c r="B1982" s="43">
        <v>1233</v>
      </c>
      <c r="C1982" s="44">
        <v>0.54362964231927269</v>
      </c>
      <c r="D1982" s="44">
        <v>0.22</v>
      </c>
      <c r="E1982" s="44" t="s">
        <v>1668</v>
      </c>
      <c r="F1982" s="44" t="s">
        <v>40</v>
      </c>
      <c r="G1982" s="44">
        <v>240</v>
      </c>
      <c r="H1982" s="44">
        <v>2200</v>
      </c>
    </row>
    <row r="1983" spans="1:8" ht="12.75" customHeight="1" x14ac:dyDescent="0.25">
      <c r="A1983" s="43">
        <v>1982</v>
      </c>
      <c r="B1983" s="43">
        <v>1235</v>
      </c>
      <c r="C1983" s="44">
        <v>9.884175721687595E-2</v>
      </c>
      <c r="D1983" s="44">
        <v>0.04</v>
      </c>
      <c r="E1983" s="44" t="s">
        <v>1668</v>
      </c>
      <c r="F1983" s="44" t="s">
        <v>40</v>
      </c>
      <c r="G1983" s="44">
        <v>100</v>
      </c>
      <c r="H1983" s="44">
        <v>400</v>
      </c>
    </row>
    <row r="1984" spans="1:8" ht="12.75" customHeight="1" x14ac:dyDescent="0.25">
      <c r="A1984" s="43">
        <v>1983</v>
      </c>
      <c r="B1984" s="43">
        <v>1236</v>
      </c>
      <c r="C1984" s="44">
        <v>4.9420878607921326E-2</v>
      </c>
      <c r="D1984" s="44">
        <v>0.02</v>
      </c>
      <c r="E1984" s="44" t="s">
        <v>1668</v>
      </c>
      <c r="F1984" s="44" t="s">
        <v>40</v>
      </c>
      <c r="G1984" s="44">
        <v>60</v>
      </c>
      <c r="H1984" s="44">
        <v>200</v>
      </c>
    </row>
    <row r="1985" spans="1:8" ht="12.75" customHeight="1" x14ac:dyDescent="0.25">
      <c r="A1985" s="43">
        <v>1984</v>
      </c>
      <c r="B1985" s="43">
        <v>1239</v>
      </c>
      <c r="C1985" s="44">
        <v>2.4710439308758131E-2</v>
      </c>
      <c r="D1985" s="44">
        <v>0.01</v>
      </c>
      <c r="E1985" s="44" t="s">
        <v>1668</v>
      </c>
      <c r="F1985" s="44" t="s">
        <v>40</v>
      </c>
      <c r="G1985" s="44">
        <v>40</v>
      </c>
      <c r="H1985" s="44">
        <v>100</v>
      </c>
    </row>
    <row r="1986" spans="1:8" ht="12.75" customHeight="1" x14ac:dyDescent="0.25">
      <c r="A1986" s="43">
        <v>1985</v>
      </c>
      <c r="B1986" s="43">
        <v>1240</v>
      </c>
      <c r="C1986" s="44">
        <v>0.17297316753610864</v>
      </c>
      <c r="D1986" s="44">
        <v>7.0000000000000007E-2</v>
      </c>
      <c r="E1986" s="44" t="s">
        <v>1668</v>
      </c>
      <c r="F1986" s="44" t="s">
        <v>40</v>
      </c>
      <c r="G1986" s="44">
        <v>120</v>
      </c>
      <c r="H1986" s="44">
        <v>700</v>
      </c>
    </row>
    <row r="1987" spans="1:8" ht="12.75" customHeight="1" x14ac:dyDescent="0.25">
      <c r="A1987" s="43">
        <v>1986</v>
      </c>
      <c r="B1987" s="43">
        <v>1242</v>
      </c>
      <c r="C1987" s="44">
        <v>3.0298460254699418</v>
      </c>
      <c r="D1987" s="44">
        <v>16.82</v>
      </c>
      <c r="E1987" s="44" t="s">
        <v>1668</v>
      </c>
      <c r="F1987" s="44" t="s">
        <v>40</v>
      </c>
      <c r="G1987" s="44">
        <v>943.72944398038589</v>
      </c>
      <c r="H1987" s="44">
        <v>12261.39457034825</v>
      </c>
    </row>
    <row r="1988" spans="1:8" ht="12.75" customHeight="1" x14ac:dyDescent="0.25">
      <c r="A1988" s="43">
        <v>1987</v>
      </c>
      <c r="B1988" s="43">
        <v>1243</v>
      </c>
      <c r="C1988" s="44">
        <v>35.508900907958932</v>
      </c>
      <c r="D1988" s="44">
        <v>14.37</v>
      </c>
      <c r="E1988" s="44" t="s">
        <v>1669</v>
      </c>
      <c r="F1988" s="44" t="s">
        <v>22</v>
      </c>
      <c r="G1988" s="44">
        <v>2380</v>
      </c>
      <c r="H1988" s="44">
        <v>143700</v>
      </c>
    </row>
    <row r="1989" spans="1:8" ht="12.75" customHeight="1" x14ac:dyDescent="0.25">
      <c r="A1989" s="43">
        <v>1988</v>
      </c>
      <c r="B1989" s="43">
        <v>1245</v>
      </c>
      <c r="C1989" s="44">
        <v>0.69189242257398165</v>
      </c>
      <c r="D1989" s="44">
        <v>0.28000000000000003</v>
      </c>
      <c r="E1989" s="44" t="s">
        <v>1668</v>
      </c>
      <c r="F1989" s="44" t="s">
        <v>40</v>
      </c>
      <c r="G1989" s="44">
        <v>300</v>
      </c>
      <c r="H1989" s="44">
        <v>2800</v>
      </c>
    </row>
    <row r="1990" spans="1:8" ht="12.75" customHeight="1" x14ac:dyDescent="0.25">
      <c r="A1990" s="43">
        <v>1989</v>
      </c>
      <c r="B1990" s="43">
        <v>1246</v>
      </c>
      <c r="C1990" s="44">
        <v>3.0640948610159486</v>
      </c>
      <c r="D1990" s="44">
        <v>1.24</v>
      </c>
      <c r="E1990" s="44" t="s">
        <v>1668</v>
      </c>
      <c r="F1990" s="44" t="s">
        <v>40</v>
      </c>
      <c r="G1990" s="44">
        <v>940</v>
      </c>
      <c r="H1990" s="44">
        <v>12400</v>
      </c>
    </row>
    <row r="1991" spans="1:8" ht="12.75" customHeight="1" x14ac:dyDescent="0.25">
      <c r="A1991" s="43">
        <v>1990</v>
      </c>
      <c r="B1991" s="43">
        <v>1247</v>
      </c>
      <c r="C1991" s="44">
        <v>4.2996165319860129</v>
      </c>
      <c r="D1991" s="44">
        <v>1.74</v>
      </c>
      <c r="E1991" s="44" t="s">
        <v>1668</v>
      </c>
      <c r="F1991" s="44" t="s">
        <v>40</v>
      </c>
      <c r="G1991" s="44">
        <v>1120</v>
      </c>
      <c r="H1991" s="44">
        <v>17400</v>
      </c>
    </row>
    <row r="1992" spans="1:8" ht="12.75" customHeight="1" x14ac:dyDescent="0.25">
      <c r="A1992" s="43">
        <v>1991</v>
      </c>
      <c r="B1992" s="43">
        <v>1248</v>
      </c>
      <c r="C1992" s="44">
        <v>0.27326093523534795</v>
      </c>
      <c r="D1992" s="44">
        <v>0.13</v>
      </c>
      <c r="E1992" s="44" t="s">
        <v>1668</v>
      </c>
      <c r="F1992" s="44" t="s">
        <v>40</v>
      </c>
      <c r="G1992" s="44">
        <v>161.753133569965</v>
      </c>
      <c r="H1992" s="44">
        <v>1105.8519541933429</v>
      </c>
    </row>
    <row r="1993" spans="1:8" ht="12.75" customHeight="1" x14ac:dyDescent="0.25">
      <c r="A1993" s="43">
        <v>1992</v>
      </c>
      <c r="B1993" s="43">
        <v>1249</v>
      </c>
      <c r="C1993" s="44">
        <v>0.1264197183360278</v>
      </c>
      <c r="D1993" s="44">
        <v>0.06</v>
      </c>
      <c r="E1993" s="44" t="s">
        <v>1670</v>
      </c>
      <c r="F1993" s="44" t="s">
        <v>12</v>
      </c>
      <c r="G1993" s="44">
        <v>102.32181255576302</v>
      </c>
      <c r="H1993" s="44">
        <v>511.60449998453259</v>
      </c>
    </row>
    <row r="1994" spans="1:8" ht="12.75" customHeight="1" x14ac:dyDescent="0.25">
      <c r="A1994" s="43">
        <v>1993</v>
      </c>
      <c r="B1994" s="43">
        <v>1250</v>
      </c>
      <c r="C1994" s="44">
        <v>2.4710439297834667E-2</v>
      </c>
      <c r="D1994" s="44">
        <v>0.01</v>
      </c>
      <c r="E1994" s="44" t="s">
        <v>1669</v>
      </c>
      <c r="F1994" s="44" t="s">
        <v>22</v>
      </c>
      <c r="G1994" s="44">
        <v>40</v>
      </c>
      <c r="H1994" s="44">
        <v>100</v>
      </c>
    </row>
    <row r="1995" spans="1:8" ht="12.75" customHeight="1" x14ac:dyDescent="0.25">
      <c r="A1995" s="43">
        <v>1994</v>
      </c>
      <c r="B1995" s="43">
        <v>1251</v>
      </c>
      <c r="C1995" s="44">
        <v>2.4710439310603311E-2</v>
      </c>
      <c r="D1995" s="44">
        <v>0.01</v>
      </c>
      <c r="E1995" s="44" t="s">
        <v>1669</v>
      </c>
      <c r="F1995" s="44" t="s">
        <v>22</v>
      </c>
      <c r="G1995" s="44">
        <v>40</v>
      </c>
      <c r="H1995" s="44">
        <v>100</v>
      </c>
    </row>
    <row r="1996" spans="1:8" ht="12.75" customHeight="1" x14ac:dyDescent="0.25">
      <c r="A1996" s="43">
        <v>1995</v>
      </c>
      <c r="B1996" s="43">
        <v>1252</v>
      </c>
      <c r="C1996" s="44">
        <v>38.424722780440483</v>
      </c>
      <c r="D1996" s="44">
        <v>15.55</v>
      </c>
      <c r="E1996" s="44" t="s">
        <v>1669</v>
      </c>
      <c r="F1996" s="44" t="s">
        <v>22</v>
      </c>
      <c r="G1996" s="44">
        <v>3280</v>
      </c>
      <c r="H1996" s="44">
        <v>155500</v>
      </c>
    </row>
    <row r="1997" spans="1:8" ht="12.75" customHeight="1" x14ac:dyDescent="0.25">
      <c r="A1997" s="43">
        <v>1996</v>
      </c>
      <c r="B1997" s="43">
        <v>1253</v>
      </c>
      <c r="C1997" s="44">
        <v>0.24710441398727051</v>
      </c>
      <c r="D1997" s="44">
        <v>0.1</v>
      </c>
      <c r="E1997" s="44" t="s">
        <v>1668</v>
      </c>
      <c r="F1997" s="44" t="s">
        <v>40</v>
      </c>
      <c r="G1997" s="44">
        <v>160</v>
      </c>
      <c r="H1997" s="44">
        <v>1000</v>
      </c>
    </row>
    <row r="1998" spans="1:8" ht="12.75" customHeight="1" x14ac:dyDescent="0.25">
      <c r="A1998" s="43">
        <v>1997</v>
      </c>
      <c r="B1998" s="43">
        <v>1254</v>
      </c>
      <c r="C1998" s="44">
        <v>7.4131317914391426E-2</v>
      </c>
      <c r="D1998" s="44">
        <v>0.03</v>
      </c>
      <c r="E1998" s="44" t="s">
        <v>1668</v>
      </c>
      <c r="F1998" s="44" t="s">
        <v>40</v>
      </c>
      <c r="G1998" s="44">
        <v>80</v>
      </c>
      <c r="H1998" s="44">
        <v>300</v>
      </c>
    </row>
    <row r="1999" spans="1:8" ht="12.75" customHeight="1" x14ac:dyDescent="0.25">
      <c r="A1999" s="43">
        <v>1998</v>
      </c>
      <c r="B1999" s="43">
        <v>1255</v>
      </c>
      <c r="C1999" s="44">
        <v>0.3212357129124721</v>
      </c>
      <c r="D1999" s="44">
        <v>0.13</v>
      </c>
      <c r="E1999" s="44" t="s">
        <v>1668</v>
      </c>
      <c r="F1999" s="44" t="s">
        <v>40</v>
      </c>
      <c r="G1999" s="44">
        <v>180</v>
      </c>
      <c r="H1999" s="44">
        <v>1300</v>
      </c>
    </row>
    <row r="2000" spans="1:8" ht="12.75" customHeight="1" x14ac:dyDescent="0.25">
      <c r="A2000" s="43">
        <v>1999</v>
      </c>
      <c r="B2000" s="43">
        <v>1256</v>
      </c>
      <c r="C2000" s="44">
        <v>0.64247144013424107</v>
      </c>
      <c r="D2000" s="44">
        <v>0.26</v>
      </c>
      <c r="E2000" s="44" t="s">
        <v>1668</v>
      </c>
      <c r="F2000" s="44" t="s">
        <v>40</v>
      </c>
      <c r="G2000" s="44">
        <v>280</v>
      </c>
      <c r="H2000" s="44">
        <v>2600</v>
      </c>
    </row>
    <row r="2001" spans="1:8" ht="12.75" customHeight="1" x14ac:dyDescent="0.25">
      <c r="A2001" s="43">
        <v>2000</v>
      </c>
      <c r="B2001" s="43">
        <v>1257</v>
      </c>
      <c r="C2001" s="44">
        <v>0.88957580136781644</v>
      </c>
      <c r="D2001" s="44">
        <v>0.36</v>
      </c>
      <c r="E2001" s="44" t="s">
        <v>1668</v>
      </c>
      <c r="F2001" s="44" t="s">
        <v>40</v>
      </c>
      <c r="G2001" s="44">
        <v>300</v>
      </c>
      <c r="H2001" s="44">
        <v>3600</v>
      </c>
    </row>
    <row r="2002" spans="1:8" ht="12.75" customHeight="1" x14ac:dyDescent="0.25">
      <c r="A2002" s="43">
        <v>2001</v>
      </c>
      <c r="B2002" s="43">
        <v>1258</v>
      </c>
      <c r="C2002" s="44">
        <v>7.4131317917712769E-2</v>
      </c>
      <c r="D2002" s="44">
        <v>0.03</v>
      </c>
      <c r="E2002" s="44" t="s">
        <v>1668</v>
      </c>
      <c r="F2002" s="44" t="s">
        <v>40</v>
      </c>
      <c r="G2002" s="44">
        <v>80</v>
      </c>
      <c r="H2002" s="44">
        <v>300</v>
      </c>
    </row>
    <row r="2003" spans="1:8" ht="12.75" customHeight="1" x14ac:dyDescent="0.25">
      <c r="A2003" s="43">
        <v>2002</v>
      </c>
      <c r="B2003" s="43">
        <v>1259</v>
      </c>
      <c r="C2003" s="44">
        <v>2.3474917570021989</v>
      </c>
      <c r="D2003" s="44">
        <v>0.95</v>
      </c>
      <c r="E2003" s="44" t="s">
        <v>1668</v>
      </c>
      <c r="F2003" s="44" t="s">
        <v>40</v>
      </c>
      <c r="G2003" s="44">
        <v>760</v>
      </c>
      <c r="H2003" s="44">
        <v>9500</v>
      </c>
    </row>
    <row r="2004" spans="1:8" ht="12.75" customHeight="1" x14ac:dyDescent="0.25">
      <c r="A2004" s="43">
        <v>2003</v>
      </c>
      <c r="B2004" s="43">
        <v>1260</v>
      </c>
      <c r="C2004" s="44">
        <v>2.47104393083891E-2</v>
      </c>
      <c r="D2004" s="44">
        <v>0.01</v>
      </c>
      <c r="E2004" s="44" t="s">
        <v>1668</v>
      </c>
      <c r="F2004" s="44" t="s">
        <v>40</v>
      </c>
      <c r="G2004" s="44">
        <v>40</v>
      </c>
      <c r="H2004" s="44">
        <v>100</v>
      </c>
    </row>
    <row r="2005" spans="1:8" ht="12.75" customHeight="1" x14ac:dyDescent="0.25">
      <c r="A2005" s="43">
        <v>2004</v>
      </c>
      <c r="B2005" s="43">
        <v>1261</v>
      </c>
      <c r="C2005" s="44">
        <v>2.4710439306248687E-2</v>
      </c>
      <c r="D2005" s="44">
        <v>0.01</v>
      </c>
      <c r="E2005" s="44" t="s">
        <v>1668</v>
      </c>
      <c r="F2005" s="44" t="s">
        <v>40</v>
      </c>
      <c r="G2005" s="44">
        <v>40</v>
      </c>
      <c r="H2005" s="44">
        <v>100</v>
      </c>
    </row>
    <row r="2006" spans="1:8" ht="12.75" customHeight="1" x14ac:dyDescent="0.25">
      <c r="A2006" s="43">
        <v>2005</v>
      </c>
      <c r="B2006" s="43">
        <v>1262</v>
      </c>
      <c r="C2006" s="44">
        <v>2.4710439301967872E-2</v>
      </c>
      <c r="D2006" s="44">
        <v>0.01</v>
      </c>
      <c r="E2006" s="44" t="s">
        <v>1668</v>
      </c>
      <c r="F2006" s="44" t="s">
        <v>40</v>
      </c>
      <c r="G2006" s="44">
        <v>40</v>
      </c>
      <c r="H2006" s="44">
        <v>100</v>
      </c>
    </row>
    <row r="2007" spans="1:8" ht="12.75" customHeight="1" x14ac:dyDescent="0.25">
      <c r="A2007" s="43">
        <v>2006</v>
      </c>
      <c r="B2007" s="43">
        <v>1263</v>
      </c>
      <c r="C2007" s="44">
        <v>0.29652527167247483</v>
      </c>
      <c r="D2007" s="44">
        <v>0.12</v>
      </c>
      <c r="E2007" s="44" t="s">
        <v>1668</v>
      </c>
      <c r="F2007" s="44" t="s">
        <v>40</v>
      </c>
      <c r="G2007" s="44">
        <v>160</v>
      </c>
      <c r="H2007" s="44">
        <v>1200</v>
      </c>
    </row>
    <row r="2008" spans="1:8" ht="12.75" customHeight="1" x14ac:dyDescent="0.25">
      <c r="A2008" s="43">
        <v>2007</v>
      </c>
      <c r="B2008" s="43">
        <v>1264</v>
      </c>
      <c r="C2008" s="44">
        <v>20.139005936391232</v>
      </c>
      <c r="D2008" s="44">
        <v>8.15</v>
      </c>
      <c r="E2008" s="44" t="s">
        <v>1668</v>
      </c>
      <c r="F2008" s="44" t="s">
        <v>40</v>
      </c>
      <c r="G2008" s="44">
        <v>2740</v>
      </c>
      <c r="H2008" s="44">
        <v>81500</v>
      </c>
    </row>
    <row r="2009" spans="1:8" ht="12.75" customHeight="1" x14ac:dyDescent="0.25">
      <c r="A2009" s="43">
        <v>2008</v>
      </c>
      <c r="B2009" s="43">
        <v>1265</v>
      </c>
      <c r="C2009" s="44">
        <v>0.17297298272531908</v>
      </c>
      <c r="D2009" s="44">
        <v>7.0000000000000007E-2</v>
      </c>
      <c r="E2009" s="44" t="s">
        <v>1668</v>
      </c>
      <c r="F2009" s="44" t="s">
        <v>40</v>
      </c>
      <c r="G2009" s="44">
        <v>120</v>
      </c>
      <c r="H2009" s="44">
        <v>700</v>
      </c>
    </row>
    <row r="2010" spans="1:8" ht="12.75" customHeight="1" x14ac:dyDescent="0.25">
      <c r="A2010" s="43">
        <v>2009</v>
      </c>
      <c r="B2010" s="43">
        <v>1266</v>
      </c>
      <c r="C2010" s="44">
        <v>0.17297307513407209</v>
      </c>
      <c r="D2010" s="44">
        <v>7.0000000000000007E-2</v>
      </c>
      <c r="E2010" s="44" t="s">
        <v>1668</v>
      </c>
      <c r="F2010" s="44" t="s">
        <v>40</v>
      </c>
      <c r="G2010" s="44">
        <v>140</v>
      </c>
      <c r="H2010" s="44">
        <v>700</v>
      </c>
    </row>
    <row r="2011" spans="1:8" ht="12.75" customHeight="1" x14ac:dyDescent="0.25">
      <c r="A2011" s="43">
        <v>2010</v>
      </c>
      <c r="B2011" s="43">
        <v>1267</v>
      </c>
      <c r="C2011" s="44">
        <v>8.0679768352147158E-2</v>
      </c>
      <c r="D2011" s="44">
        <v>3.87</v>
      </c>
      <c r="E2011" s="44" t="s">
        <v>1670</v>
      </c>
      <c r="F2011" s="44" t="s">
        <v>12</v>
      </c>
      <c r="G2011" s="44">
        <v>259.89796478038693</v>
      </c>
      <c r="H2011" s="44">
        <v>326.501016961549</v>
      </c>
    </row>
    <row r="2012" spans="1:8" ht="12.75" customHeight="1" x14ac:dyDescent="0.25">
      <c r="A2012" s="43">
        <v>2011</v>
      </c>
      <c r="B2012" s="43">
        <v>1268</v>
      </c>
      <c r="C2012" s="44">
        <v>1.087259705422684</v>
      </c>
      <c r="D2012" s="44">
        <v>0.44</v>
      </c>
      <c r="E2012" s="44" t="s">
        <v>1668</v>
      </c>
      <c r="F2012" s="44" t="s">
        <v>40</v>
      </c>
      <c r="G2012" s="44">
        <v>320</v>
      </c>
      <c r="H2012" s="44">
        <v>4400</v>
      </c>
    </row>
    <row r="2013" spans="1:8" ht="12.75" customHeight="1" x14ac:dyDescent="0.25">
      <c r="A2013" s="43">
        <v>2012</v>
      </c>
      <c r="B2013" s="43">
        <v>1269</v>
      </c>
      <c r="C2013" s="44">
        <v>4.9420878607330868E-2</v>
      </c>
      <c r="D2013" s="44">
        <v>0.02</v>
      </c>
      <c r="E2013" s="44" t="s">
        <v>1668</v>
      </c>
      <c r="F2013" s="44" t="s">
        <v>40</v>
      </c>
      <c r="G2013" s="44">
        <v>60</v>
      </c>
      <c r="H2013" s="44">
        <v>200</v>
      </c>
    </row>
    <row r="2014" spans="1:8" ht="12.75" customHeight="1" x14ac:dyDescent="0.25">
      <c r="A2014" s="43">
        <v>2013</v>
      </c>
      <c r="B2014" s="43">
        <v>1270</v>
      </c>
      <c r="C2014" s="44">
        <v>0.39536702886779906</v>
      </c>
      <c r="D2014" s="44">
        <v>0.16</v>
      </c>
      <c r="E2014" s="44" t="s">
        <v>1668</v>
      </c>
      <c r="F2014" s="44" t="s">
        <v>40</v>
      </c>
      <c r="G2014" s="44">
        <v>220</v>
      </c>
      <c r="H2014" s="44">
        <v>1600</v>
      </c>
    </row>
    <row r="2015" spans="1:8" ht="12.75" customHeight="1" x14ac:dyDescent="0.25">
      <c r="A2015" s="43">
        <v>2014</v>
      </c>
      <c r="B2015" s="43">
        <v>1271</v>
      </c>
      <c r="C2015" s="44">
        <v>3.583012972416225</v>
      </c>
      <c r="D2015" s="44">
        <v>1.45</v>
      </c>
      <c r="E2015" s="44" t="s">
        <v>1668</v>
      </c>
      <c r="F2015" s="44" t="s">
        <v>40</v>
      </c>
      <c r="G2015" s="44">
        <v>1040</v>
      </c>
      <c r="H2015" s="44">
        <v>14500</v>
      </c>
    </row>
    <row r="2016" spans="1:8" ht="12.75" customHeight="1" x14ac:dyDescent="0.25">
      <c r="A2016" s="43">
        <v>2015</v>
      </c>
      <c r="B2016" s="43">
        <v>1272</v>
      </c>
      <c r="C2016" s="44">
        <v>0.24710439304683976</v>
      </c>
      <c r="D2016" s="44">
        <v>0.1</v>
      </c>
      <c r="E2016" s="44" t="s">
        <v>1668</v>
      </c>
      <c r="F2016" s="44" t="s">
        <v>40</v>
      </c>
      <c r="G2016" s="44">
        <v>140</v>
      </c>
      <c r="H2016" s="44">
        <v>1000</v>
      </c>
    </row>
    <row r="2017" spans="1:8" ht="12.75" customHeight="1" x14ac:dyDescent="0.25">
      <c r="A2017" s="43">
        <v>2016</v>
      </c>
      <c r="B2017" s="43">
        <v>1273</v>
      </c>
      <c r="C2017" s="44">
        <v>1.383784086922627</v>
      </c>
      <c r="D2017" s="44">
        <v>0.56000000000000005</v>
      </c>
      <c r="E2017" s="44" t="s">
        <v>1668</v>
      </c>
      <c r="F2017" s="44" t="s">
        <v>40</v>
      </c>
      <c r="G2017" s="44">
        <v>380</v>
      </c>
      <c r="H2017" s="44">
        <v>5600</v>
      </c>
    </row>
    <row r="2018" spans="1:8" ht="12.75" customHeight="1" x14ac:dyDescent="0.25">
      <c r="A2018" s="43">
        <v>2017</v>
      </c>
      <c r="B2018" s="43">
        <v>1274</v>
      </c>
      <c r="C2018" s="44">
        <v>2.4710439298203702E-2</v>
      </c>
      <c r="D2018" s="44">
        <v>0.01</v>
      </c>
      <c r="E2018" s="44" t="s">
        <v>1668</v>
      </c>
      <c r="F2018" s="44" t="s">
        <v>40</v>
      </c>
      <c r="G2018" s="44">
        <v>40</v>
      </c>
      <c r="H2018" s="44">
        <v>100</v>
      </c>
    </row>
    <row r="2019" spans="1:8" ht="12.75" customHeight="1" x14ac:dyDescent="0.25">
      <c r="A2019" s="43">
        <v>2018</v>
      </c>
      <c r="B2019" s="43">
        <v>1275</v>
      </c>
      <c r="C2019" s="44">
        <v>9.8841757218721141E-2</v>
      </c>
      <c r="D2019" s="44">
        <v>0.04</v>
      </c>
      <c r="E2019" s="44" t="s">
        <v>1668</v>
      </c>
      <c r="F2019" s="44" t="s">
        <v>40</v>
      </c>
      <c r="G2019" s="44">
        <v>100</v>
      </c>
      <c r="H2019" s="44">
        <v>400</v>
      </c>
    </row>
    <row r="2020" spans="1:8" ht="12.75" customHeight="1" x14ac:dyDescent="0.25">
      <c r="A2020" s="43">
        <v>2019</v>
      </c>
      <c r="B2020" s="43">
        <v>1276</v>
      </c>
      <c r="C2020" s="44">
        <v>2.4710439311046155E-2</v>
      </c>
      <c r="D2020" s="44">
        <v>0.01</v>
      </c>
      <c r="E2020" s="44" t="s">
        <v>1668</v>
      </c>
      <c r="F2020" s="44" t="s">
        <v>40</v>
      </c>
      <c r="G2020" s="44">
        <v>40</v>
      </c>
      <c r="H2020" s="44">
        <v>100</v>
      </c>
    </row>
    <row r="2021" spans="1:8" ht="12.75" customHeight="1" x14ac:dyDescent="0.25">
      <c r="A2021" s="43">
        <v>2020</v>
      </c>
      <c r="B2021" s="43">
        <v>1277</v>
      </c>
      <c r="C2021" s="44">
        <v>1.2108117198678043</v>
      </c>
      <c r="D2021" s="44">
        <v>0.49</v>
      </c>
      <c r="E2021" s="44" t="s">
        <v>1668</v>
      </c>
      <c r="F2021" s="44" t="s">
        <v>40</v>
      </c>
      <c r="G2021" s="44">
        <v>380</v>
      </c>
      <c r="H2021" s="44">
        <v>4900</v>
      </c>
    </row>
    <row r="2022" spans="1:8" ht="12.75" customHeight="1" x14ac:dyDescent="0.25">
      <c r="A2022" s="43">
        <v>2021</v>
      </c>
      <c r="B2022" s="43">
        <v>1278</v>
      </c>
      <c r="C2022" s="44">
        <v>2.4710439309496207E-2</v>
      </c>
      <c r="D2022" s="44">
        <v>0.01</v>
      </c>
      <c r="E2022" s="44" t="s">
        <v>1668</v>
      </c>
      <c r="F2022" s="44" t="s">
        <v>40</v>
      </c>
      <c r="G2022" s="44">
        <v>40</v>
      </c>
      <c r="H2022" s="44">
        <v>100</v>
      </c>
    </row>
    <row r="2023" spans="1:8" ht="12.75" customHeight="1" x14ac:dyDescent="0.25">
      <c r="A2023" s="43">
        <v>2022</v>
      </c>
      <c r="B2023" s="43">
        <v>1279</v>
      </c>
      <c r="C2023" s="44">
        <v>17.964491403593446</v>
      </c>
      <c r="D2023" s="44">
        <v>7.27</v>
      </c>
      <c r="E2023" s="44" t="s">
        <v>1668</v>
      </c>
      <c r="F2023" s="44" t="s">
        <v>40</v>
      </c>
      <c r="G2023" s="44">
        <v>3200</v>
      </c>
      <c r="H2023" s="44">
        <v>72700</v>
      </c>
    </row>
    <row r="2024" spans="1:8" ht="12.75" customHeight="1" x14ac:dyDescent="0.25">
      <c r="A2024" s="43">
        <v>2023</v>
      </c>
      <c r="B2024" s="43">
        <v>1280</v>
      </c>
      <c r="C2024" s="44">
        <v>2.4710439292963394E-2</v>
      </c>
      <c r="D2024" s="44">
        <v>0.01</v>
      </c>
      <c r="E2024" s="44" t="s">
        <v>1668</v>
      </c>
      <c r="F2024" s="44" t="s">
        <v>40</v>
      </c>
      <c r="G2024" s="44">
        <v>40</v>
      </c>
      <c r="H2024" s="44">
        <v>100</v>
      </c>
    </row>
    <row r="2025" spans="1:8" ht="12.75" customHeight="1" x14ac:dyDescent="0.25">
      <c r="A2025" s="43">
        <v>2024</v>
      </c>
      <c r="B2025" s="43">
        <v>1281</v>
      </c>
      <c r="C2025" s="44">
        <v>2.9899627204803259</v>
      </c>
      <c r="D2025" s="44">
        <v>1.21</v>
      </c>
      <c r="E2025" s="44" t="s">
        <v>1668</v>
      </c>
      <c r="F2025" s="44" t="s">
        <v>40</v>
      </c>
      <c r="G2025" s="44">
        <v>720</v>
      </c>
      <c r="H2025" s="44">
        <v>12100</v>
      </c>
    </row>
    <row r="2026" spans="1:8" ht="12.75" customHeight="1" x14ac:dyDescent="0.25">
      <c r="A2026" s="43">
        <v>2025</v>
      </c>
      <c r="B2026" s="43">
        <v>1282</v>
      </c>
      <c r="C2026" s="44">
        <v>8.8216320861774555</v>
      </c>
      <c r="D2026" s="44">
        <v>3.57</v>
      </c>
      <c r="E2026" s="44" t="s">
        <v>1668</v>
      </c>
      <c r="F2026" s="44" t="s">
        <v>40</v>
      </c>
      <c r="G2026" s="44">
        <v>1040</v>
      </c>
      <c r="H2026" s="44">
        <v>35700</v>
      </c>
    </row>
    <row r="2027" spans="1:8" ht="12.75" customHeight="1" x14ac:dyDescent="0.25">
      <c r="A2027" s="43">
        <v>2026</v>
      </c>
      <c r="B2027" s="43">
        <v>1283</v>
      </c>
      <c r="C2027" s="44">
        <v>0.9637072935999017</v>
      </c>
      <c r="D2027" s="44">
        <v>0.39</v>
      </c>
      <c r="E2027" s="44" t="s">
        <v>1668</v>
      </c>
      <c r="F2027" s="44" t="s">
        <v>40</v>
      </c>
      <c r="G2027" s="44">
        <v>340</v>
      </c>
      <c r="H2027" s="44">
        <v>3900</v>
      </c>
    </row>
    <row r="2028" spans="1:8" ht="12.75" customHeight="1" x14ac:dyDescent="0.25">
      <c r="A2028" s="43">
        <v>2027</v>
      </c>
      <c r="B2028" s="43">
        <v>1284</v>
      </c>
      <c r="C2028" s="44">
        <v>0.29652524810967429</v>
      </c>
      <c r="D2028" s="44">
        <v>0.12</v>
      </c>
      <c r="E2028" s="44" t="s">
        <v>1668</v>
      </c>
      <c r="F2028" s="44" t="s">
        <v>40</v>
      </c>
      <c r="G2028" s="44">
        <v>220</v>
      </c>
      <c r="H2028" s="44">
        <v>1200</v>
      </c>
    </row>
    <row r="2029" spans="1:8" ht="12.75" customHeight="1" x14ac:dyDescent="0.25">
      <c r="A2029" s="43">
        <v>2028</v>
      </c>
      <c r="B2029" s="43">
        <v>1285</v>
      </c>
      <c r="C2029" s="44">
        <v>1.0378383930415902</v>
      </c>
      <c r="D2029" s="44">
        <v>0.42</v>
      </c>
      <c r="E2029" s="44" t="s">
        <v>1668</v>
      </c>
      <c r="F2029" s="44" t="s">
        <v>40</v>
      </c>
      <c r="G2029" s="44">
        <v>380</v>
      </c>
      <c r="H2029" s="44">
        <v>4200</v>
      </c>
    </row>
    <row r="2030" spans="1:8" ht="12.75" customHeight="1" x14ac:dyDescent="0.25">
      <c r="A2030" s="43">
        <v>2029</v>
      </c>
      <c r="B2030" s="43">
        <v>1286</v>
      </c>
      <c r="C2030" s="44">
        <v>0.88957580031030692</v>
      </c>
      <c r="D2030" s="44">
        <v>0.36</v>
      </c>
      <c r="E2030" s="44" t="s">
        <v>1668</v>
      </c>
      <c r="F2030" s="44" t="s">
        <v>40</v>
      </c>
      <c r="G2030" s="44">
        <v>340</v>
      </c>
      <c r="H2030" s="44">
        <v>3600</v>
      </c>
    </row>
    <row r="2031" spans="1:8" ht="12.75" customHeight="1" x14ac:dyDescent="0.25">
      <c r="A2031" s="43">
        <v>2030</v>
      </c>
      <c r="B2031" s="43">
        <v>1287</v>
      </c>
      <c r="C2031" s="44">
        <v>10.576067159340901</v>
      </c>
      <c r="D2031" s="44">
        <v>4.28</v>
      </c>
      <c r="E2031" s="44" t="s">
        <v>1668</v>
      </c>
      <c r="F2031" s="44" t="s">
        <v>40</v>
      </c>
      <c r="G2031" s="44">
        <v>2400</v>
      </c>
      <c r="H2031" s="44">
        <v>42800</v>
      </c>
    </row>
    <row r="2032" spans="1:8" ht="12.75" customHeight="1" x14ac:dyDescent="0.25">
      <c r="A2032" s="43">
        <v>2031</v>
      </c>
      <c r="B2032" s="43">
        <v>1288</v>
      </c>
      <c r="C2032" s="44">
        <v>2.4710439300122688E-2</v>
      </c>
      <c r="D2032" s="44">
        <v>0.01</v>
      </c>
      <c r="E2032" s="44" t="s">
        <v>1668</v>
      </c>
      <c r="F2032" s="44" t="s">
        <v>40</v>
      </c>
      <c r="G2032" s="44">
        <v>40</v>
      </c>
      <c r="H2032" s="44">
        <v>100</v>
      </c>
    </row>
    <row r="2033" spans="1:8" ht="12.75" customHeight="1" x14ac:dyDescent="0.25">
      <c r="A2033" s="43">
        <v>2032</v>
      </c>
      <c r="B2033" s="43">
        <v>1289</v>
      </c>
      <c r="C2033" s="44">
        <v>0.98841772623656288</v>
      </c>
      <c r="D2033" s="44">
        <v>0.4</v>
      </c>
      <c r="E2033" s="44" t="s">
        <v>1668</v>
      </c>
      <c r="F2033" s="44" t="s">
        <v>40</v>
      </c>
      <c r="G2033" s="44">
        <v>380</v>
      </c>
      <c r="H2033" s="44">
        <v>4000</v>
      </c>
    </row>
    <row r="2034" spans="1:8" ht="12.75" customHeight="1" x14ac:dyDescent="0.25">
      <c r="A2034" s="43">
        <v>2033</v>
      </c>
      <c r="B2034" s="43">
        <v>1290</v>
      </c>
      <c r="C2034" s="44">
        <v>7.4131317913800981E-2</v>
      </c>
      <c r="D2034" s="44">
        <v>0.03</v>
      </c>
      <c r="E2034" s="44" t="s">
        <v>1668</v>
      </c>
      <c r="F2034" s="44" t="s">
        <v>40</v>
      </c>
      <c r="G2034" s="44">
        <v>80</v>
      </c>
      <c r="H2034" s="44">
        <v>300</v>
      </c>
    </row>
    <row r="2035" spans="1:8" ht="12.75" customHeight="1" x14ac:dyDescent="0.25">
      <c r="A2035" s="43">
        <v>2034</v>
      </c>
      <c r="B2035" s="43">
        <v>1291</v>
      </c>
      <c r="C2035" s="44">
        <v>8.9945993990510509</v>
      </c>
      <c r="D2035" s="44">
        <v>3.64</v>
      </c>
      <c r="E2035" s="44" t="s">
        <v>1668</v>
      </c>
      <c r="F2035" s="44" t="s">
        <v>40</v>
      </c>
      <c r="G2035" s="44">
        <v>2140</v>
      </c>
      <c r="H2035" s="44">
        <v>36400</v>
      </c>
    </row>
    <row r="2036" spans="1:8" ht="12.75" customHeight="1" x14ac:dyDescent="0.25">
      <c r="A2036" s="43">
        <v>2035</v>
      </c>
      <c r="B2036" s="43">
        <v>1292</v>
      </c>
      <c r="C2036" s="44">
        <v>4.9420878610135548E-2</v>
      </c>
      <c r="D2036" s="44">
        <v>0.02</v>
      </c>
      <c r="E2036" s="44" t="s">
        <v>1668</v>
      </c>
      <c r="F2036" s="44" t="s">
        <v>40</v>
      </c>
      <c r="G2036" s="44">
        <v>60</v>
      </c>
      <c r="H2036" s="44">
        <v>200</v>
      </c>
    </row>
    <row r="2037" spans="1:8" ht="12.75" customHeight="1" x14ac:dyDescent="0.25">
      <c r="A2037" s="43">
        <v>2036</v>
      </c>
      <c r="B2037" s="43">
        <v>1293</v>
      </c>
      <c r="C2037" s="44">
        <v>19.496532396592244</v>
      </c>
      <c r="D2037" s="44">
        <v>7.89</v>
      </c>
      <c r="E2037" s="44" t="s">
        <v>1668</v>
      </c>
      <c r="F2037" s="44" t="s">
        <v>40</v>
      </c>
      <c r="G2037" s="44">
        <v>2240</v>
      </c>
      <c r="H2037" s="44">
        <v>78900</v>
      </c>
    </row>
    <row r="2038" spans="1:8" ht="12.75" customHeight="1" x14ac:dyDescent="0.25">
      <c r="A2038" s="43">
        <v>2037</v>
      </c>
      <c r="B2038" s="43">
        <v>1294</v>
      </c>
      <c r="C2038" s="44">
        <v>0.61776104453676284</v>
      </c>
      <c r="D2038" s="44">
        <v>0.25</v>
      </c>
      <c r="E2038" s="44" t="s">
        <v>1668</v>
      </c>
      <c r="F2038" s="44" t="s">
        <v>40</v>
      </c>
      <c r="G2038" s="44">
        <v>320</v>
      </c>
      <c r="H2038" s="44">
        <v>2500</v>
      </c>
    </row>
    <row r="2039" spans="1:8" ht="12.75" customHeight="1" x14ac:dyDescent="0.25">
      <c r="A2039" s="43">
        <v>2038</v>
      </c>
      <c r="B2039" s="43">
        <v>1295</v>
      </c>
      <c r="C2039" s="44">
        <v>0.22239395374996457</v>
      </c>
      <c r="D2039" s="44">
        <v>0.09</v>
      </c>
      <c r="E2039" s="44" t="s">
        <v>1668</v>
      </c>
      <c r="F2039" s="44" t="s">
        <v>40</v>
      </c>
      <c r="G2039" s="44">
        <v>200</v>
      </c>
      <c r="H2039" s="44">
        <v>900</v>
      </c>
    </row>
    <row r="2040" spans="1:8" ht="12.75" customHeight="1" x14ac:dyDescent="0.25">
      <c r="A2040" s="43">
        <v>2039</v>
      </c>
      <c r="B2040" s="43">
        <v>1296</v>
      </c>
      <c r="C2040" s="44">
        <v>0.39536704364459063</v>
      </c>
      <c r="D2040" s="44">
        <v>0.16</v>
      </c>
      <c r="E2040" s="44" t="s">
        <v>1668</v>
      </c>
      <c r="F2040" s="44" t="s">
        <v>40</v>
      </c>
      <c r="G2040" s="44">
        <v>180</v>
      </c>
      <c r="H2040" s="44">
        <v>1600</v>
      </c>
    </row>
    <row r="2041" spans="1:8" ht="12.75" customHeight="1" x14ac:dyDescent="0.25">
      <c r="A2041" s="43">
        <v>2040</v>
      </c>
      <c r="B2041" s="43">
        <v>1297</v>
      </c>
      <c r="C2041" s="44">
        <v>0.93899686369927349</v>
      </c>
      <c r="D2041" s="44">
        <v>0.38</v>
      </c>
      <c r="E2041" s="44" t="s">
        <v>1668</v>
      </c>
      <c r="F2041" s="44" t="s">
        <v>40</v>
      </c>
      <c r="G2041" s="44">
        <v>400</v>
      </c>
      <c r="H2041" s="44">
        <v>3800</v>
      </c>
    </row>
    <row r="2042" spans="1:8" ht="12.75" customHeight="1" x14ac:dyDescent="0.25">
      <c r="A2042" s="43">
        <v>2041</v>
      </c>
      <c r="B2042" s="43">
        <v>1298</v>
      </c>
      <c r="C2042" s="44">
        <v>7.4131317913062905E-2</v>
      </c>
      <c r="D2042" s="44">
        <v>0.03</v>
      </c>
      <c r="E2042" s="44" t="s">
        <v>1668</v>
      </c>
      <c r="F2042" s="44" t="s">
        <v>40</v>
      </c>
      <c r="G2042" s="44">
        <v>80</v>
      </c>
      <c r="H2042" s="44">
        <v>300</v>
      </c>
    </row>
    <row r="2043" spans="1:8" ht="12.75" customHeight="1" x14ac:dyDescent="0.25">
      <c r="A2043" s="43">
        <v>2042</v>
      </c>
      <c r="B2043" s="43">
        <v>1299</v>
      </c>
      <c r="C2043" s="44">
        <v>2.4710439305289197E-2</v>
      </c>
      <c r="D2043" s="44">
        <v>0.01</v>
      </c>
      <c r="E2043" s="44" t="s">
        <v>1668</v>
      </c>
      <c r="F2043" s="44" t="s">
        <v>40</v>
      </c>
      <c r="G2043" s="44">
        <v>40</v>
      </c>
      <c r="H2043" s="44">
        <v>100</v>
      </c>
    </row>
    <row r="2044" spans="1:8" ht="12.75" customHeight="1" x14ac:dyDescent="0.25">
      <c r="A2044" s="43">
        <v>2043</v>
      </c>
      <c r="B2044" s="43">
        <v>1300</v>
      </c>
      <c r="C2044" s="44">
        <v>9.2911203670268847</v>
      </c>
      <c r="D2044" s="44">
        <v>3.76</v>
      </c>
      <c r="E2044" s="44" t="s">
        <v>1668</v>
      </c>
      <c r="F2044" s="44" t="s">
        <v>40</v>
      </c>
      <c r="G2044" s="44">
        <v>1800</v>
      </c>
      <c r="H2044" s="44">
        <v>37600</v>
      </c>
    </row>
    <row r="2045" spans="1:8" ht="12.75" customHeight="1" x14ac:dyDescent="0.25">
      <c r="A2045" s="43">
        <v>2044</v>
      </c>
      <c r="B2045" s="43">
        <v>1301</v>
      </c>
      <c r="C2045" s="44">
        <v>8.5132029731825425E-3</v>
      </c>
      <c r="D2045" s="44">
        <v>0.02</v>
      </c>
      <c r="E2045" s="44" t="s">
        <v>1670</v>
      </c>
      <c r="F2045" s="44" t="s">
        <v>12</v>
      </c>
      <c r="G2045" s="44">
        <v>37.715756172879054</v>
      </c>
      <c r="H2045" s="44">
        <v>34.45187070048474</v>
      </c>
    </row>
    <row r="2046" spans="1:8" ht="12.75" customHeight="1" x14ac:dyDescent="0.25">
      <c r="A2046" s="43">
        <v>2045</v>
      </c>
      <c r="B2046" s="43">
        <v>1302</v>
      </c>
      <c r="C2046" s="44">
        <v>4.9420878606961836E-2</v>
      </c>
      <c r="D2046" s="44">
        <v>0.02</v>
      </c>
      <c r="E2046" s="44" t="s">
        <v>1668</v>
      </c>
      <c r="F2046" s="44" t="s">
        <v>40</v>
      </c>
      <c r="G2046" s="44">
        <v>60</v>
      </c>
      <c r="H2046" s="44">
        <v>200</v>
      </c>
    </row>
    <row r="2047" spans="1:8" ht="12.75" customHeight="1" x14ac:dyDescent="0.25">
      <c r="A2047" s="43">
        <v>2046</v>
      </c>
      <c r="B2047" s="43">
        <v>1303</v>
      </c>
      <c r="C2047" s="44">
        <v>0.1729729827193407</v>
      </c>
      <c r="D2047" s="44">
        <v>7.0000000000000007E-2</v>
      </c>
      <c r="E2047" s="44" t="s">
        <v>1668</v>
      </c>
      <c r="F2047" s="44" t="s">
        <v>40</v>
      </c>
      <c r="G2047" s="44">
        <v>120</v>
      </c>
      <c r="H2047" s="44">
        <v>700</v>
      </c>
    </row>
    <row r="2048" spans="1:8" ht="12.75" customHeight="1" x14ac:dyDescent="0.25">
      <c r="A2048" s="43">
        <v>2047</v>
      </c>
      <c r="B2048" s="43">
        <v>1304</v>
      </c>
      <c r="C2048" s="44">
        <v>0.2718148305051038</v>
      </c>
      <c r="D2048" s="44">
        <v>0.11</v>
      </c>
      <c r="E2048" s="44" t="s">
        <v>1668</v>
      </c>
      <c r="F2048" s="44" t="s">
        <v>40</v>
      </c>
      <c r="G2048" s="44">
        <v>180</v>
      </c>
      <c r="H2048" s="44">
        <v>1100</v>
      </c>
    </row>
    <row r="2049" spans="1:8" ht="12.75" customHeight="1" x14ac:dyDescent="0.25">
      <c r="A2049" s="43">
        <v>2048</v>
      </c>
      <c r="B2049" s="43">
        <v>1305</v>
      </c>
      <c r="C2049" s="44">
        <v>2.4710439300860764E-2</v>
      </c>
      <c r="D2049" s="44">
        <v>0.01</v>
      </c>
      <c r="E2049" s="44" t="s">
        <v>1670</v>
      </c>
      <c r="F2049" s="44" t="s">
        <v>12</v>
      </c>
      <c r="G2049" s="44">
        <v>40</v>
      </c>
      <c r="H2049" s="44">
        <v>100</v>
      </c>
    </row>
    <row r="2050" spans="1:8" ht="12.75" customHeight="1" x14ac:dyDescent="0.25">
      <c r="A2050" s="43">
        <v>2049</v>
      </c>
      <c r="B2050" s="43">
        <v>1306</v>
      </c>
      <c r="C2050" s="44">
        <v>0.22239395558540198</v>
      </c>
      <c r="D2050" s="44">
        <v>0.09</v>
      </c>
      <c r="E2050" s="44" t="s">
        <v>1668</v>
      </c>
      <c r="F2050" s="44" t="s">
        <v>40</v>
      </c>
      <c r="G2050" s="44">
        <v>140</v>
      </c>
      <c r="H2050" s="44">
        <v>900</v>
      </c>
    </row>
    <row r="2051" spans="1:8" ht="12.75" customHeight="1" x14ac:dyDescent="0.25">
      <c r="A2051" s="43">
        <v>2050</v>
      </c>
      <c r="B2051" s="43">
        <v>1307</v>
      </c>
      <c r="C2051" s="44">
        <v>7.4131303296211495E-2</v>
      </c>
      <c r="D2051" s="44">
        <v>0.03</v>
      </c>
      <c r="E2051" s="44" t="s">
        <v>1668</v>
      </c>
      <c r="F2051" s="44" t="s">
        <v>40</v>
      </c>
      <c r="G2051" s="44">
        <v>80</v>
      </c>
      <c r="H2051" s="44">
        <v>300</v>
      </c>
    </row>
    <row r="2052" spans="1:8" ht="12.75" customHeight="1" x14ac:dyDescent="0.25">
      <c r="A2052" s="43">
        <v>2051</v>
      </c>
      <c r="B2052" s="43">
        <v>1308</v>
      </c>
      <c r="C2052" s="44">
        <v>0.12355215079203681</v>
      </c>
      <c r="D2052" s="44">
        <v>0.05</v>
      </c>
      <c r="E2052" s="44" t="s">
        <v>1668</v>
      </c>
      <c r="F2052" s="44" t="s">
        <v>40</v>
      </c>
      <c r="G2052" s="44">
        <v>100</v>
      </c>
      <c r="H2052" s="44">
        <v>500</v>
      </c>
    </row>
    <row r="2053" spans="1:8" ht="12.75" customHeight="1" x14ac:dyDescent="0.25">
      <c r="A2053" s="43">
        <v>2052</v>
      </c>
      <c r="B2053" s="43">
        <v>1309</v>
      </c>
      <c r="C2053" s="44">
        <v>21.325109640574087</v>
      </c>
      <c r="D2053" s="44">
        <v>8.6300000000000008</v>
      </c>
      <c r="E2053" s="44" t="s">
        <v>1668</v>
      </c>
      <c r="F2053" s="44" t="s">
        <v>40</v>
      </c>
      <c r="G2053" s="44">
        <v>3380</v>
      </c>
      <c r="H2053" s="44">
        <v>86300</v>
      </c>
    </row>
    <row r="2054" spans="1:8" ht="12.75" customHeight="1" x14ac:dyDescent="0.25">
      <c r="A2054" s="43">
        <v>2053</v>
      </c>
      <c r="B2054" s="43">
        <v>1310</v>
      </c>
      <c r="C2054" s="44">
        <v>4.9420878601131063E-2</v>
      </c>
      <c r="D2054" s="44">
        <v>0.02</v>
      </c>
      <c r="E2054" s="44" t="s">
        <v>1668</v>
      </c>
      <c r="F2054" s="44" t="s">
        <v>40</v>
      </c>
      <c r="G2054" s="44">
        <v>60</v>
      </c>
      <c r="H2054" s="44">
        <v>200</v>
      </c>
    </row>
    <row r="2055" spans="1:8" ht="12.75" customHeight="1" x14ac:dyDescent="0.25">
      <c r="A2055" s="43">
        <v>2054</v>
      </c>
      <c r="B2055" s="43">
        <v>1311</v>
      </c>
      <c r="C2055" s="44">
        <v>2.4710439297613247E-2</v>
      </c>
      <c r="D2055" s="44">
        <v>0.01</v>
      </c>
      <c r="E2055" s="44" t="s">
        <v>1668</v>
      </c>
      <c r="F2055" s="44" t="s">
        <v>40</v>
      </c>
      <c r="G2055" s="44">
        <v>40</v>
      </c>
      <c r="H2055" s="44">
        <v>100</v>
      </c>
    </row>
    <row r="2056" spans="1:8" ht="12.75" customHeight="1" x14ac:dyDescent="0.25">
      <c r="A2056" s="43">
        <v>2055</v>
      </c>
      <c r="B2056" s="43">
        <v>1312</v>
      </c>
      <c r="C2056" s="44">
        <v>2.4710439298425126E-2</v>
      </c>
      <c r="D2056" s="44">
        <v>0.01</v>
      </c>
      <c r="E2056" s="44" t="s">
        <v>1668</v>
      </c>
      <c r="F2056" s="44" t="s">
        <v>40</v>
      </c>
      <c r="G2056" s="44">
        <v>40</v>
      </c>
      <c r="H2056" s="44">
        <v>100</v>
      </c>
    </row>
    <row r="2057" spans="1:8" ht="12.75" customHeight="1" x14ac:dyDescent="0.25">
      <c r="A2057" s="43">
        <v>2056</v>
      </c>
      <c r="B2057" s="43">
        <v>1313</v>
      </c>
      <c r="C2057" s="44">
        <v>2.5451750507592172</v>
      </c>
      <c r="D2057" s="44">
        <v>1.03</v>
      </c>
      <c r="E2057" s="44" t="s">
        <v>1668</v>
      </c>
      <c r="F2057" s="44" t="s">
        <v>40</v>
      </c>
      <c r="G2057" s="44">
        <v>840</v>
      </c>
      <c r="H2057" s="44">
        <v>10300</v>
      </c>
    </row>
    <row r="2058" spans="1:8" ht="12.75" customHeight="1" x14ac:dyDescent="0.25">
      <c r="A2058" s="43">
        <v>2057</v>
      </c>
      <c r="B2058" s="43">
        <v>1314</v>
      </c>
      <c r="C2058" s="44">
        <v>0.17297309345250209</v>
      </c>
      <c r="D2058" s="44">
        <v>7.0000000000000007E-2</v>
      </c>
      <c r="E2058" s="44" t="s">
        <v>1668</v>
      </c>
      <c r="F2058" s="44" t="s">
        <v>40</v>
      </c>
      <c r="G2058" s="44">
        <v>140</v>
      </c>
      <c r="H2058" s="44">
        <v>700</v>
      </c>
    </row>
    <row r="2059" spans="1:8" ht="12.75" customHeight="1" x14ac:dyDescent="0.25">
      <c r="A2059" s="43">
        <v>2058</v>
      </c>
      <c r="B2059" s="43">
        <v>1315</v>
      </c>
      <c r="C2059" s="44">
        <v>2.4463336565040015</v>
      </c>
      <c r="D2059" s="44">
        <v>0.99</v>
      </c>
      <c r="E2059" s="44" t="s">
        <v>1668</v>
      </c>
      <c r="F2059" s="44" t="s">
        <v>40</v>
      </c>
      <c r="G2059" s="44">
        <v>860</v>
      </c>
      <c r="H2059" s="44">
        <v>9900</v>
      </c>
    </row>
    <row r="2060" spans="1:8" ht="12.75" customHeight="1" x14ac:dyDescent="0.25">
      <c r="A2060" s="43">
        <v>2059</v>
      </c>
      <c r="B2060" s="43">
        <v>1316</v>
      </c>
      <c r="C2060" s="44">
        <v>1.3096534048178381</v>
      </c>
      <c r="D2060" s="44">
        <v>0.53</v>
      </c>
      <c r="E2060" s="44" t="s">
        <v>1668</v>
      </c>
      <c r="F2060" s="44" t="s">
        <v>40</v>
      </c>
      <c r="G2060" s="44">
        <v>380</v>
      </c>
      <c r="H2060" s="44">
        <v>5300</v>
      </c>
    </row>
    <row r="2061" spans="1:8" ht="12.75" customHeight="1" x14ac:dyDescent="0.25">
      <c r="A2061" s="43">
        <v>2060</v>
      </c>
      <c r="B2061" s="43">
        <v>1317</v>
      </c>
      <c r="C2061" s="44">
        <v>0.76602410138306276</v>
      </c>
      <c r="D2061" s="44">
        <v>0.31</v>
      </c>
      <c r="E2061" s="44" t="s">
        <v>1668</v>
      </c>
      <c r="F2061" s="44" t="s">
        <v>40</v>
      </c>
      <c r="G2061" s="44">
        <v>340</v>
      </c>
      <c r="H2061" s="44">
        <v>3100</v>
      </c>
    </row>
    <row r="2062" spans="1:8" ht="12.75" customHeight="1" x14ac:dyDescent="0.25">
      <c r="A2062" s="43">
        <v>2061</v>
      </c>
      <c r="B2062" s="43">
        <v>1318</v>
      </c>
      <c r="C2062" s="44">
        <v>0.14826263582745433</v>
      </c>
      <c r="D2062" s="44">
        <v>0.06</v>
      </c>
      <c r="E2062" s="44" t="s">
        <v>1668</v>
      </c>
      <c r="F2062" s="44" t="s">
        <v>40</v>
      </c>
      <c r="G2062" s="44">
        <v>120</v>
      </c>
      <c r="H2062" s="44">
        <v>600</v>
      </c>
    </row>
    <row r="2063" spans="1:8" ht="12.75" customHeight="1" x14ac:dyDescent="0.25">
      <c r="A2063" s="43">
        <v>2062</v>
      </c>
      <c r="B2063" s="43">
        <v>1319</v>
      </c>
      <c r="C2063" s="44">
        <v>0.19768354552341055</v>
      </c>
      <c r="D2063" s="44">
        <v>0.08</v>
      </c>
      <c r="E2063" s="44" t="s">
        <v>1668</v>
      </c>
      <c r="F2063" s="44" t="s">
        <v>40</v>
      </c>
      <c r="G2063" s="44">
        <v>140</v>
      </c>
      <c r="H2063" s="44">
        <v>800</v>
      </c>
    </row>
    <row r="2064" spans="1:8" ht="12.75" customHeight="1" x14ac:dyDescent="0.25">
      <c r="A2064" s="43">
        <v>2063</v>
      </c>
      <c r="B2064" s="43">
        <v>1320</v>
      </c>
      <c r="C2064" s="44">
        <v>4.9420878623642264E-2</v>
      </c>
      <c r="D2064" s="44">
        <v>0.02</v>
      </c>
      <c r="E2064" s="44" t="s">
        <v>1668</v>
      </c>
      <c r="F2064" s="44" t="s">
        <v>40</v>
      </c>
      <c r="G2064" s="44">
        <v>60</v>
      </c>
      <c r="H2064" s="44">
        <v>200</v>
      </c>
    </row>
    <row r="2065" spans="1:8" ht="12.75" customHeight="1" x14ac:dyDescent="0.25">
      <c r="A2065" s="43">
        <v>2064</v>
      </c>
      <c r="B2065" s="43">
        <v>1321</v>
      </c>
      <c r="C2065" s="44">
        <v>1.2849433863060611</v>
      </c>
      <c r="D2065" s="44">
        <v>0.52</v>
      </c>
      <c r="E2065" s="44" t="s">
        <v>1668</v>
      </c>
      <c r="F2065" s="44" t="s">
        <v>40</v>
      </c>
      <c r="G2065" s="44">
        <v>460</v>
      </c>
      <c r="H2065" s="44">
        <v>5200</v>
      </c>
    </row>
    <row r="2066" spans="1:8" ht="12.75" customHeight="1" x14ac:dyDescent="0.25">
      <c r="A2066" s="43">
        <v>2065</v>
      </c>
      <c r="B2066" s="43">
        <v>1322</v>
      </c>
      <c r="C2066" s="44">
        <v>7.4131301490444584E-2</v>
      </c>
      <c r="D2066" s="44">
        <v>0.03</v>
      </c>
      <c r="E2066" s="44" t="s">
        <v>1670</v>
      </c>
      <c r="F2066" s="44" t="s">
        <v>12</v>
      </c>
      <c r="G2066" s="44">
        <v>80</v>
      </c>
      <c r="H2066" s="44">
        <v>300</v>
      </c>
    </row>
    <row r="2067" spans="1:8" ht="12.75" customHeight="1" x14ac:dyDescent="0.25">
      <c r="A2067" s="43">
        <v>2066</v>
      </c>
      <c r="B2067" s="43">
        <v>1323</v>
      </c>
      <c r="C2067" s="44">
        <v>4.942087860947128E-2</v>
      </c>
      <c r="D2067" s="44">
        <v>0.02</v>
      </c>
      <c r="E2067" s="44" t="s">
        <v>1668</v>
      </c>
      <c r="F2067" s="44" t="s">
        <v>40</v>
      </c>
      <c r="G2067" s="44">
        <v>60</v>
      </c>
      <c r="H2067" s="44">
        <v>200</v>
      </c>
    </row>
    <row r="2068" spans="1:8" ht="12.75" customHeight="1" x14ac:dyDescent="0.25">
      <c r="A2068" s="43">
        <v>2067</v>
      </c>
      <c r="B2068" s="43">
        <v>1325</v>
      </c>
      <c r="C2068" s="44">
        <v>0.12355224226277413</v>
      </c>
      <c r="D2068" s="44">
        <v>0.05</v>
      </c>
      <c r="E2068" s="44" t="s">
        <v>1668</v>
      </c>
      <c r="F2068" s="44" t="s">
        <v>40</v>
      </c>
      <c r="G2068" s="44">
        <v>100</v>
      </c>
      <c r="H2068" s="44">
        <v>500</v>
      </c>
    </row>
    <row r="2069" spans="1:8" ht="12.75" customHeight="1" x14ac:dyDescent="0.25">
      <c r="A2069" s="43">
        <v>2068</v>
      </c>
      <c r="B2069" s="43">
        <v>1326</v>
      </c>
      <c r="C2069" s="44">
        <v>2.4710439306912951E-2</v>
      </c>
      <c r="D2069" s="44">
        <v>0.01</v>
      </c>
      <c r="E2069" s="44" t="s">
        <v>1668</v>
      </c>
      <c r="F2069" s="44" t="s">
        <v>40</v>
      </c>
      <c r="G2069" s="44">
        <v>40</v>
      </c>
      <c r="H2069" s="44">
        <v>100</v>
      </c>
    </row>
    <row r="2070" spans="1:8" ht="12.75" customHeight="1" x14ac:dyDescent="0.25">
      <c r="A2070" s="43">
        <v>2069</v>
      </c>
      <c r="B2070" s="43">
        <v>1327</v>
      </c>
      <c r="C2070" s="44">
        <v>4.9420878607552288E-2</v>
      </c>
      <c r="D2070" s="44">
        <v>0.02</v>
      </c>
      <c r="E2070" s="44" t="s">
        <v>1668</v>
      </c>
      <c r="F2070" s="44" t="s">
        <v>40</v>
      </c>
      <c r="G2070" s="44">
        <v>60</v>
      </c>
      <c r="H2070" s="44">
        <v>200</v>
      </c>
    </row>
    <row r="2071" spans="1:8" ht="12.75" customHeight="1" x14ac:dyDescent="0.25">
      <c r="A2071" s="43">
        <v>2070</v>
      </c>
      <c r="B2071" s="43">
        <v>1329</v>
      </c>
      <c r="C2071" s="44">
        <v>7.5366832364277023</v>
      </c>
      <c r="D2071" s="44">
        <v>3.05</v>
      </c>
      <c r="E2071" s="44" t="s">
        <v>1668</v>
      </c>
      <c r="F2071" s="44" t="s">
        <v>40</v>
      </c>
      <c r="G2071" s="44">
        <v>1400</v>
      </c>
      <c r="H2071" s="44">
        <v>30500</v>
      </c>
    </row>
    <row r="2072" spans="1:8" ht="12.75" customHeight="1" x14ac:dyDescent="0.25">
      <c r="A2072" s="43">
        <v>2071</v>
      </c>
      <c r="B2072" s="43">
        <v>1330</v>
      </c>
      <c r="C2072" s="44">
        <v>0.44478791293236036</v>
      </c>
      <c r="D2072" s="44">
        <v>0.18</v>
      </c>
      <c r="E2072" s="44" t="s">
        <v>1668</v>
      </c>
      <c r="F2072" s="44" t="s">
        <v>40</v>
      </c>
      <c r="G2072" s="44">
        <v>300</v>
      </c>
      <c r="H2072" s="44">
        <v>1800</v>
      </c>
    </row>
    <row r="2073" spans="1:8" ht="12.75" customHeight="1" x14ac:dyDescent="0.25">
      <c r="A2073" s="43">
        <v>2072</v>
      </c>
      <c r="B2073" s="43">
        <v>1331</v>
      </c>
      <c r="C2073" s="44">
        <v>0.12355218188265493</v>
      </c>
      <c r="D2073" s="44">
        <v>0.05</v>
      </c>
      <c r="E2073" s="44" t="s">
        <v>1668</v>
      </c>
      <c r="F2073" s="44" t="s">
        <v>40</v>
      </c>
      <c r="G2073" s="44">
        <v>120</v>
      </c>
      <c r="H2073" s="44">
        <v>500</v>
      </c>
    </row>
    <row r="2074" spans="1:8" ht="12.75" customHeight="1" x14ac:dyDescent="0.25">
      <c r="A2074" s="43">
        <v>2073</v>
      </c>
      <c r="B2074" s="43">
        <v>1332</v>
      </c>
      <c r="C2074" s="44">
        <v>0.37065648070132046</v>
      </c>
      <c r="D2074" s="44">
        <v>0.15</v>
      </c>
      <c r="E2074" s="44" t="s">
        <v>1668</v>
      </c>
      <c r="F2074" s="44" t="s">
        <v>40</v>
      </c>
      <c r="G2074" s="44">
        <v>200</v>
      </c>
      <c r="H2074" s="44">
        <v>1500</v>
      </c>
    </row>
    <row r="2075" spans="1:8" ht="12.75" customHeight="1" x14ac:dyDescent="0.25">
      <c r="A2075" s="43">
        <v>2074</v>
      </c>
      <c r="B2075" s="43">
        <v>1333</v>
      </c>
      <c r="C2075" s="44">
        <v>4.9420878626004097E-2</v>
      </c>
      <c r="D2075" s="44">
        <v>0.02</v>
      </c>
      <c r="E2075" s="44" t="s">
        <v>1668</v>
      </c>
      <c r="F2075" s="44" t="s">
        <v>40</v>
      </c>
      <c r="G2075" s="44">
        <v>60</v>
      </c>
      <c r="H2075" s="44">
        <v>200</v>
      </c>
    </row>
    <row r="2076" spans="1:8" ht="12.75" customHeight="1" x14ac:dyDescent="0.25">
      <c r="A2076" s="43">
        <v>2075</v>
      </c>
      <c r="B2076" s="43">
        <v>1334</v>
      </c>
      <c r="C2076" s="44">
        <v>2.4710439298720351E-2</v>
      </c>
      <c r="D2076" s="44">
        <v>0.01</v>
      </c>
      <c r="E2076" s="44" t="s">
        <v>1668</v>
      </c>
      <c r="F2076" s="44" t="s">
        <v>40</v>
      </c>
      <c r="G2076" s="44">
        <v>40</v>
      </c>
      <c r="H2076" s="44">
        <v>100</v>
      </c>
    </row>
    <row r="2077" spans="1:8" ht="12.75" customHeight="1" x14ac:dyDescent="0.25">
      <c r="A2077" s="43">
        <v>2076</v>
      </c>
      <c r="B2077" s="43">
        <v>1336</v>
      </c>
      <c r="C2077" s="44">
        <v>1.2355218728353359</v>
      </c>
      <c r="D2077" s="44">
        <v>0.5</v>
      </c>
      <c r="E2077" s="44" t="s">
        <v>1668</v>
      </c>
      <c r="F2077" s="44" t="s">
        <v>40</v>
      </c>
      <c r="G2077" s="44">
        <v>600</v>
      </c>
      <c r="H2077" s="44">
        <v>5000</v>
      </c>
    </row>
    <row r="2078" spans="1:8" ht="12.75" customHeight="1" x14ac:dyDescent="0.25">
      <c r="A2078" s="43">
        <v>2077</v>
      </c>
      <c r="B2078" s="43">
        <v>1337</v>
      </c>
      <c r="C2078" s="44">
        <v>0.12355224223930343</v>
      </c>
      <c r="D2078" s="44">
        <v>0.05</v>
      </c>
      <c r="E2078" s="44" t="s">
        <v>1668</v>
      </c>
      <c r="F2078" s="44" t="s">
        <v>40</v>
      </c>
      <c r="G2078" s="44">
        <v>100</v>
      </c>
      <c r="H2078" s="44">
        <v>500</v>
      </c>
    </row>
    <row r="2079" spans="1:8" ht="12.75" customHeight="1" x14ac:dyDescent="0.25">
      <c r="A2079" s="43">
        <v>2078</v>
      </c>
      <c r="B2079" s="43">
        <v>1338</v>
      </c>
      <c r="C2079" s="44">
        <v>1.1613906308799917</v>
      </c>
      <c r="D2079" s="44">
        <v>0.47</v>
      </c>
      <c r="E2079" s="44" t="s">
        <v>1668</v>
      </c>
      <c r="F2079" s="44" t="s">
        <v>40</v>
      </c>
      <c r="G2079" s="44">
        <v>380</v>
      </c>
      <c r="H2079" s="44">
        <v>4700</v>
      </c>
    </row>
    <row r="2080" spans="1:8" ht="12.75" customHeight="1" x14ac:dyDescent="0.25">
      <c r="A2080" s="43">
        <v>2079</v>
      </c>
      <c r="B2080" s="43">
        <v>1339</v>
      </c>
      <c r="C2080" s="44">
        <v>0.32123569633862287</v>
      </c>
      <c r="D2080" s="44">
        <v>0.13</v>
      </c>
      <c r="E2080" s="44" t="s">
        <v>1668</v>
      </c>
      <c r="F2080" s="44" t="s">
        <v>40</v>
      </c>
      <c r="G2080" s="44">
        <v>220</v>
      </c>
      <c r="H2080" s="44">
        <v>1300</v>
      </c>
    </row>
    <row r="2081" spans="1:8" ht="12.75" customHeight="1" x14ac:dyDescent="0.25">
      <c r="A2081" s="43">
        <v>2080</v>
      </c>
      <c r="B2081" s="43">
        <v>1340</v>
      </c>
      <c r="C2081" s="44">
        <v>2.4710439305732041E-2</v>
      </c>
      <c r="D2081" s="44">
        <v>0.01</v>
      </c>
      <c r="E2081" s="44" t="s">
        <v>1668</v>
      </c>
      <c r="F2081" s="44" t="s">
        <v>40</v>
      </c>
      <c r="G2081" s="44">
        <v>40</v>
      </c>
      <c r="H2081" s="44">
        <v>100</v>
      </c>
    </row>
    <row r="2082" spans="1:8" ht="12.75" customHeight="1" x14ac:dyDescent="0.25">
      <c r="A2082" s="43">
        <v>2081</v>
      </c>
      <c r="B2082" s="43">
        <v>1341</v>
      </c>
      <c r="C2082" s="44">
        <v>4.9420878612275947E-2</v>
      </c>
      <c r="D2082" s="44">
        <v>0.02</v>
      </c>
      <c r="E2082" s="44" t="s">
        <v>1668</v>
      </c>
      <c r="F2082" s="44" t="s">
        <v>40</v>
      </c>
      <c r="G2082" s="44">
        <v>60</v>
      </c>
      <c r="H2082" s="44">
        <v>200</v>
      </c>
    </row>
    <row r="2083" spans="1:8" ht="12.75" customHeight="1" x14ac:dyDescent="0.25">
      <c r="A2083" s="43">
        <v>2082</v>
      </c>
      <c r="B2083" s="43">
        <v>1342</v>
      </c>
      <c r="C2083" s="44">
        <v>2.4710439302263101E-2</v>
      </c>
      <c r="D2083" s="44">
        <v>0.01</v>
      </c>
      <c r="E2083" s="44" t="s">
        <v>1670</v>
      </c>
      <c r="F2083" s="44" t="s">
        <v>12</v>
      </c>
      <c r="G2083" s="44">
        <v>40</v>
      </c>
      <c r="H2083" s="44">
        <v>100</v>
      </c>
    </row>
    <row r="2084" spans="1:8" ht="12.75" customHeight="1" x14ac:dyDescent="0.25">
      <c r="A2084" s="43">
        <v>2083</v>
      </c>
      <c r="B2084" s="43">
        <v>1343</v>
      </c>
      <c r="C2084" s="44">
        <v>0.8401549839155803</v>
      </c>
      <c r="D2084" s="44">
        <v>0.34</v>
      </c>
      <c r="E2084" s="44" t="s">
        <v>1668</v>
      </c>
      <c r="F2084" s="44" t="s">
        <v>40</v>
      </c>
      <c r="G2084" s="44">
        <v>340</v>
      </c>
      <c r="H2084" s="44">
        <v>3400</v>
      </c>
    </row>
    <row r="2085" spans="1:8" ht="12.75" customHeight="1" x14ac:dyDescent="0.25">
      <c r="A2085" s="43">
        <v>2084</v>
      </c>
      <c r="B2085" s="43">
        <v>1344</v>
      </c>
      <c r="C2085" s="44">
        <v>2.2327935155339779E-2</v>
      </c>
      <c r="D2085" s="44">
        <v>0.01</v>
      </c>
      <c r="E2085" s="44" t="s">
        <v>1670</v>
      </c>
      <c r="F2085" s="44" t="s">
        <v>12</v>
      </c>
      <c r="G2085" s="44">
        <v>38.067046095585368</v>
      </c>
      <c r="H2085" s="44">
        <v>90.358307001296268</v>
      </c>
    </row>
    <row r="2086" spans="1:8" ht="12.75" customHeight="1" x14ac:dyDescent="0.25">
      <c r="A2086" s="43">
        <v>2085</v>
      </c>
      <c r="B2086" s="43">
        <v>1345</v>
      </c>
      <c r="C2086" s="44">
        <v>0.76602349678416282</v>
      </c>
      <c r="D2086" s="44">
        <v>0.31</v>
      </c>
      <c r="E2086" s="44" t="s">
        <v>1668</v>
      </c>
      <c r="F2086" s="44" t="s">
        <v>40</v>
      </c>
      <c r="G2086" s="44">
        <v>300</v>
      </c>
      <c r="H2086" s="44">
        <v>3100</v>
      </c>
    </row>
    <row r="2087" spans="1:8" ht="12.75" customHeight="1" x14ac:dyDescent="0.25">
      <c r="A2087" s="43">
        <v>2086</v>
      </c>
      <c r="B2087" s="43">
        <v>1346</v>
      </c>
      <c r="C2087" s="44">
        <v>0.19768351445729643</v>
      </c>
      <c r="D2087" s="44">
        <v>0.08</v>
      </c>
      <c r="E2087" s="44" t="s">
        <v>1668</v>
      </c>
      <c r="F2087" s="44" t="s">
        <v>40</v>
      </c>
      <c r="G2087" s="44">
        <v>140</v>
      </c>
      <c r="H2087" s="44">
        <v>800</v>
      </c>
    </row>
    <row r="2088" spans="1:8" ht="12.75" customHeight="1" x14ac:dyDescent="0.25">
      <c r="A2088" s="43">
        <v>2087</v>
      </c>
      <c r="B2088" s="43">
        <v>1347</v>
      </c>
      <c r="C2088" s="44">
        <v>2.4710439305362999E-2</v>
      </c>
      <c r="D2088" s="44">
        <v>0.01</v>
      </c>
      <c r="E2088" s="44" t="s">
        <v>1668</v>
      </c>
      <c r="F2088" s="44" t="s">
        <v>40</v>
      </c>
      <c r="G2088" s="44">
        <v>40</v>
      </c>
      <c r="H2088" s="44">
        <v>100</v>
      </c>
    </row>
    <row r="2089" spans="1:8" ht="12.75" customHeight="1" x14ac:dyDescent="0.25">
      <c r="A2089" s="43">
        <v>2088</v>
      </c>
      <c r="B2089" s="43">
        <v>1348</v>
      </c>
      <c r="C2089" s="44">
        <v>1.9274142171022417</v>
      </c>
      <c r="D2089" s="44">
        <v>0.78</v>
      </c>
      <c r="E2089" s="44" t="s">
        <v>1668</v>
      </c>
      <c r="F2089" s="44" t="s">
        <v>40</v>
      </c>
      <c r="G2089" s="44">
        <v>660</v>
      </c>
      <c r="H2089" s="44">
        <v>7800</v>
      </c>
    </row>
    <row r="2090" spans="1:8" ht="12.75" customHeight="1" x14ac:dyDescent="0.25">
      <c r="A2090" s="43">
        <v>2089</v>
      </c>
      <c r="B2090" s="43">
        <v>1349</v>
      </c>
      <c r="C2090" s="44">
        <v>0.12355220929442706</v>
      </c>
      <c r="D2090" s="44">
        <v>0.05</v>
      </c>
      <c r="E2090" s="44" t="s">
        <v>1668</v>
      </c>
      <c r="F2090" s="44" t="s">
        <v>40</v>
      </c>
      <c r="G2090" s="44">
        <v>100</v>
      </c>
      <c r="H2090" s="44">
        <v>500</v>
      </c>
    </row>
    <row r="2091" spans="1:8" ht="12.75" customHeight="1" x14ac:dyDescent="0.25">
      <c r="A2091" s="43">
        <v>2090</v>
      </c>
      <c r="B2091" s="43">
        <v>1350</v>
      </c>
      <c r="C2091" s="44">
        <v>1.4084945365178205</v>
      </c>
      <c r="D2091" s="44">
        <v>0.56999999999999995</v>
      </c>
      <c r="E2091" s="44" t="s">
        <v>1668</v>
      </c>
      <c r="F2091" s="44" t="s">
        <v>40</v>
      </c>
      <c r="G2091" s="44">
        <v>380</v>
      </c>
      <c r="H2091" s="44">
        <v>5700</v>
      </c>
    </row>
    <row r="2092" spans="1:8" ht="12.75" customHeight="1" x14ac:dyDescent="0.25">
      <c r="A2092" s="43">
        <v>2091</v>
      </c>
      <c r="B2092" s="43">
        <v>1351</v>
      </c>
      <c r="C2092" s="44">
        <v>4.9420878606592805E-2</v>
      </c>
      <c r="D2092" s="44">
        <v>0.02</v>
      </c>
      <c r="E2092" s="44" t="s">
        <v>1668</v>
      </c>
      <c r="F2092" s="44" t="s">
        <v>40</v>
      </c>
      <c r="G2092" s="44">
        <v>60</v>
      </c>
      <c r="H2092" s="44">
        <v>200</v>
      </c>
    </row>
    <row r="2093" spans="1:8" ht="12.75" customHeight="1" x14ac:dyDescent="0.25">
      <c r="A2093" s="43">
        <v>2092</v>
      </c>
      <c r="B2093" s="43">
        <v>1352</v>
      </c>
      <c r="C2093" s="44">
        <v>0.91428622107877044</v>
      </c>
      <c r="D2093" s="44">
        <v>0.37</v>
      </c>
      <c r="E2093" s="44" t="s">
        <v>1668</v>
      </c>
      <c r="F2093" s="44" t="s">
        <v>40</v>
      </c>
      <c r="G2093" s="44">
        <v>360</v>
      </c>
      <c r="H2093" s="44">
        <v>3700</v>
      </c>
    </row>
    <row r="2094" spans="1:8" ht="12.75" customHeight="1" x14ac:dyDescent="0.25">
      <c r="A2094" s="43">
        <v>2093</v>
      </c>
      <c r="B2094" s="43">
        <v>1353</v>
      </c>
      <c r="C2094" s="44">
        <v>0.37065659783090893</v>
      </c>
      <c r="D2094" s="44">
        <v>0.15</v>
      </c>
      <c r="E2094" s="44" t="s">
        <v>1668</v>
      </c>
      <c r="F2094" s="44" t="s">
        <v>40</v>
      </c>
      <c r="G2094" s="44">
        <v>180</v>
      </c>
      <c r="H2094" s="44">
        <v>1500</v>
      </c>
    </row>
    <row r="2095" spans="1:8" ht="12.75" customHeight="1" x14ac:dyDescent="0.25">
      <c r="A2095" s="43">
        <v>2094</v>
      </c>
      <c r="B2095" s="43">
        <v>1354</v>
      </c>
      <c r="C2095" s="44">
        <v>0.17297301293475303</v>
      </c>
      <c r="D2095" s="44">
        <v>7.0000000000000007E-2</v>
      </c>
      <c r="E2095" s="44" t="s">
        <v>1668</v>
      </c>
      <c r="F2095" s="44" t="s">
        <v>40</v>
      </c>
      <c r="G2095" s="44">
        <v>120</v>
      </c>
      <c r="H2095" s="44">
        <v>700</v>
      </c>
    </row>
    <row r="2096" spans="1:8" ht="12.75" customHeight="1" x14ac:dyDescent="0.25">
      <c r="A2096" s="43">
        <v>2095</v>
      </c>
      <c r="B2096" s="43">
        <v>1355</v>
      </c>
      <c r="C2096" s="44">
        <v>7.4131303272962218E-2</v>
      </c>
      <c r="D2096" s="44">
        <v>0.03</v>
      </c>
      <c r="E2096" s="44" t="s">
        <v>1668</v>
      </c>
      <c r="F2096" s="44" t="s">
        <v>40</v>
      </c>
      <c r="G2096" s="44">
        <v>80</v>
      </c>
      <c r="H2096" s="44">
        <v>300</v>
      </c>
    </row>
    <row r="2097" spans="1:8" ht="12.75" customHeight="1" x14ac:dyDescent="0.25">
      <c r="A2097" s="43">
        <v>2096</v>
      </c>
      <c r="B2097" s="43">
        <v>1356</v>
      </c>
      <c r="C2097" s="44">
        <v>7.4131317914981898E-2</v>
      </c>
      <c r="D2097" s="44">
        <v>0.03</v>
      </c>
      <c r="E2097" s="44" t="s">
        <v>1668</v>
      </c>
      <c r="F2097" s="44" t="s">
        <v>40</v>
      </c>
      <c r="G2097" s="44">
        <v>80</v>
      </c>
      <c r="H2097" s="44">
        <v>300</v>
      </c>
    </row>
    <row r="2098" spans="1:8" ht="12.75" customHeight="1" x14ac:dyDescent="0.25">
      <c r="A2098" s="43">
        <v>2097</v>
      </c>
      <c r="B2098" s="43">
        <v>1357</v>
      </c>
      <c r="C2098" s="44">
        <v>26.761406155223384</v>
      </c>
      <c r="D2098" s="44">
        <v>10.83</v>
      </c>
      <c r="E2098" s="44" t="s">
        <v>1668</v>
      </c>
      <c r="F2098" s="44" t="s">
        <v>40</v>
      </c>
      <c r="G2098" s="44">
        <v>5360</v>
      </c>
      <c r="H2098" s="44">
        <v>108300</v>
      </c>
    </row>
    <row r="2099" spans="1:8" ht="12.75" customHeight="1" x14ac:dyDescent="0.25">
      <c r="A2099" s="43">
        <v>2098</v>
      </c>
      <c r="B2099" s="43">
        <v>1358</v>
      </c>
      <c r="C2099" s="44">
        <v>7.4131301449998244E-2</v>
      </c>
      <c r="D2099" s="44">
        <v>0.03</v>
      </c>
      <c r="E2099" s="44" t="s">
        <v>1668</v>
      </c>
      <c r="F2099" s="44" t="s">
        <v>40</v>
      </c>
      <c r="G2099" s="44">
        <v>80</v>
      </c>
      <c r="H2099" s="44">
        <v>300</v>
      </c>
    </row>
    <row r="2100" spans="1:8" ht="12.75" customHeight="1" x14ac:dyDescent="0.25">
      <c r="A2100" s="43">
        <v>2099</v>
      </c>
      <c r="B2100" s="43">
        <v>1359</v>
      </c>
      <c r="C2100" s="44">
        <v>9.8841757223887647E-2</v>
      </c>
      <c r="D2100" s="44">
        <v>0.04</v>
      </c>
      <c r="E2100" s="44" t="s">
        <v>1668</v>
      </c>
      <c r="F2100" s="44" t="s">
        <v>40</v>
      </c>
      <c r="G2100" s="44">
        <v>100</v>
      </c>
      <c r="H2100" s="44">
        <v>400</v>
      </c>
    </row>
    <row r="2101" spans="1:8" ht="12.75" customHeight="1" x14ac:dyDescent="0.25">
      <c r="A2101" s="43">
        <v>2100</v>
      </c>
      <c r="B2101" s="43">
        <v>1360</v>
      </c>
      <c r="C2101" s="44">
        <v>3.8548284311396395</v>
      </c>
      <c r="D2101" s="44">
        <v>1.56</v>
      </c>
      <c r="E2101" s="44" t="s">
        <v>1668</v>
      </c>
      <c r="F2101" s="44" t="s">
        <v>40</v>
      </c>
      <c r="G2101" s="44">
        <v>1100</v>
      </c>
      <c r="H2101" s="44">
        <v>15600</v>
      </c>
    </row>
    <row r="2102" spans="1:8" ht="12.75" customHeight="1" x14ac:dyDescent="0.25">
      <c r="A2102" s="43">
        <v>2101</v>
      </c>
      <c r="B2102" s="43">
        <v>1361</v>
      </c>
      <c r="C2102" s="44">
        <v>2.4710439306174881E-2</v>
      </c>
      <c r="D2102" s="44">
        <v>0.01</v>
      </c>
      <c r="E2102" s="44" t="s">
        <v>1668</v>
      </c>
      <c r="F2102" s="44" t="s">
        <v>40</v>
      </c>
      <c r="G2102" s="44">
        <v>40</v>
      </c>
      <c r="H2102" s="44">
        <v>100</v>
      </c>
    </row>
    <row r="2103" spans="1:8" ht="12.75" customHeight="1" x14ac:dyDescent="0.25">
      <c r="A2103" s="43">
        <v>2102</v>
      </c>
      <c r="B2103" s="43">
        <v>1362</v>
      </c>
      <c r="C2103" s="44">
        <v>3.5830135511274714</v>
      </c>
      <c r="D2103" s="44">
        <v>1.45</v>
      </c>
      <c r="E2103" s="44" t="s">
        <v>1668</v>
      </c>
      <c r="F2103" s="44" t="s">
        <v>40</v>
      </c>
      <c r="G2103" s="44">
        <v>960</v>
      </c>
      <c r="H2103" s="44">
        <v>14500</v>
      </c>
    </row>
    <row r="2104" spans="1:8" ht="12.75" customHeight="1" x14ac:dyDescent="0.25">
      <c r="A2104" s="43">
        <v>2103</v>
      </c>
      <c r="B2104" s="43">
        <v>1363</v>
      </c>
      <c r="C2104" s="44">
        <v>4.942087861205454E-2</v>
      </c>
      <c r="D2104" s="44">
        <v>0.02</v>
      </c>
      <c r="E2104" s="44" t="s">
        <v>1668</v>
      </c>
      <c r="F2104" s="44" t="s">
        <v>40</v>
      </c>
      <c r="G2104" s="44">
        <v>60</v>
      </c>
      <c r="H2104" s="44">
        <v>200</v>
      </c>
    </row>
    <row r="2105" spans="1:8" ht="12.75" customHeight="1" x14ac:dyDescent="0.25">
      <c r="A2105" s="43">
        <v>2104</v>
      </c>
      <c r="B2105" s="43">
        <v>1364</v>
      </c>
      <c r="C2105" s="44">
        <v>0.37065659929694134</v>
      </c>
      <c r="D2105" s="44">
        <v>0.15</v>
      </c>
      <c r="E2105" s="44" t="s">
        <v>1670</v>
      </c>
      <c r="F2105" s="44" t="s">
        <v>12</v>
      </c>
      <c r="G2105" s="44">
        <v>240</v>
      </c>
      <c r="H2105" s="44">
        <v>1500</v>
      </c>
    </row>
    <row r="2106" spans="1:8" ht="12.75" customHeight="1" x14ac:dyDescent="0.25">
      <c r="A2106" s="43">
        <v>2105</v>
      </c>
      <c r="B2106" s="43">
        <v>1365</v>
      </c>
      <c r="C2106" s="44">
        <v>0.42007746819124481</v>
      </c>
      <c r="D2106" s="44">
        <v>0.17</v>
      </c>
      <c r="E2106" s="44" t="s">
        <v>1668</v>
      </c>
      <c r="F2106" s="44" t="s">
        <v>40</v>
      </c>
      <c r="G2106" s="44">
        <v>200</v>
      </c>
      <c r="H2106" s="44">
        <v>1700</v>
      </c>
    </row>
    <row r="2107" spans="1:8" ht="12.75" customHeight="1" x14ac:dyDescent="0.25">
      <c r="A2107" s="43">
        <v>2106</v>
      </c>
      <c r="B2107" s="43">
        <v>1366</v>
      </c>
      <c r="C2107" s="44">
        <v>0.24710439913903354</v>
      </c>
      <c r="D2107" s="44">
        <v>0.1</v>
      </c>
      <c r="E2107" s="44" t="s">
        <v>1668</v>
      </c>
      <c r="F2107" s="44" t="s">
        <v>40</v>
      </c>
      <c r="G2107" s="44">
        <v>160</v>
      </c>
      <c r="H2107" s="44">
        <v>1000</v>
      </c>
    </row>
    <row r="2108" spans="1:8" ht="12.75" customHeight="1" x14ac:dyDescent="0.25">
      <c r="A2108" s="43">
        <v>2107</v>
      </c>
      <c r="B2108" s="43">
        <v>1367</v>
      </c>
      <c r="C2108" s="44">
        <v>4.9420878613087832E-2</v>
      </c>
      <c r="D2108" s="44">
        <v>0.02</v>
      </c>
      <c r="E2108" s="44" t="s">
        <v>1670</v>
      </c>
      <c r="F2108" s="44" t="s">
        <v>12</v>
      </c>
      <c r="G2108" s="44">
        <v>60</v>
      </c>
      <c r="H2108" s="44">
        <v>200</v>
      </c>
    </row>
    <row r="2109" spans="1:8" ht="12.75" customHeight="1" x14ac:dyDescent="0.25">
      <c r="A2109" s="43">
        <v>2108</v>
      </c>
      <c r="B2109" s="43">
        <v>1368</v>
      </c>
      <c r="C2109" s="44">
        <v>0.39536709106630613</v>
      </c>
      <c r="D2109" s="44">
        <v>0.16</v>
      </c>
      <c r="E2109" s="44" t="s">
        <v>1668</v>
      </c>
      <c r="F2109" s="44" t="s">
        <v>40</v>
      </c>
      <c r="G2109" s="44">
        <v>200</v>
      </c>
      <c r="H2109" s="44">
        <v>1600</v>
      </c>
    </row>
    <row r="2110" spans="1:8" ht="12.75" customHeight="1" x14ac:dyDescent="0.25">
      <c r="A2110" s="43">
        <v>2109</v>
      </c>
      <c r="B2110" s="43">
        <v>1369</v>
      </c>
      <c r="C2110" s="44">
        <v>1.4579160424576281</v>
      </c>
      <c r="D2110" s="44">
        <v>0.59</v>
      </c>
      <c r="E2110" s="44" t="s">
        <v>1668</v>
      </c>
      <c r="F2110" s="44" t="s">
        <v>40</v>
      </c>
      <c r="G2110" s="44">
        <v>580</v>
      </c>
      <c r="H2110" s="44">
        <v>5900</v>
      </c>
    </row>
    <row r="2111" spans="1:8" ht="12.75" customHeight="1" x14ac:dyDescent="0.25">
      <c r="A2111" s="43">
        <v>2110</v>
      </c>
      <c r="B2111" s="43">
        <v>1370</v>
      </c>
      <c r="C2111" s="44">
        <v>4.9420878608216555E-2</v>
      </c>
      <c r="D2111" s="44">
        <v>0.02</v>
      </c>
      <c r="E2111" s="44" t="s">
        <v>1668</v>
      </c>
      <c r="F2111" s="44" t="s">
        <v>40</v>
      </c>
      <c r="G2111" s="44">
        <v>60</v>
      </c>
      <c r="H2111" s="44">
        <v>200</v>
      </c>
    </row>
    <row r="2112" spans="1:8" ht="12.75" customHeight="1" x14ac:dyDescent="0.25">
      <c r="A2112" s="43">
        <v>2111</v>
      </c>
      <c r="B2112" s="43">
        <v>1371</v>
      </c>
      <c r="C2112" s="44">
        <v>0.61776111462238115</v>
      </c>
      <c r="D2112" s="44">
        <v>0.25</v>
      </c>
      <c r="E2112" s="44" t="s">
        <v>1668</v>
      </c>
      <c r="F2112" s="44" t="s">
        <v>40</v>
      </c>
      <c r="G2112" s="44">
        <v>220</v>
      </c>
      <c r="H2112" s="44">
        <v>2500</v>
      </c>
    </row>
    <row r="2113" spans="1:8" ht="12.75" customHeight="1" x14ac:dyDescent="0.25">
      <c r="A2113" s="43">
        <v>2112</v>
      </c>
      <c r="B2113" s="43">
        <v>1372</v>
      </c>
      <c r="C2113" s="44">
        <v>12.503482033600221</v>
      </c>
      <c r="D2113" s="44">
        <v>5.0599999999999996</v>
      </c>
      <c r="E2113" s="44" t="s">
        <v>1668</v>
      </c>
      <c r="F2113" s="44" t="s">
        <v>40</v>
      </c>
      <c r="G2113" s="44">
        <v>2260</v>
      </c>
      <c r="H2113" s="44">
        <v>50600</v>
      </c>
    </row>
    <row r="2114" spans="1:8" ht="12.75" customHeight="1" x14ac:dyDescent="0.25">
      <c r="A2114" s="43">
        <v>2113</v>
      </c>
      <c r="B2114" s="43">
        <v>1373</v>
      </c>
      <c r="C2114" s="44">
        <v>4.9420878602976247E-2</v>
      </c>
      <c r="D2114" s="44">
        <v>0.02</v>
      </c>
      <c r="E2114" s="44" t="s">
        <v>1668</v>
      </c>
      <c r="F2114" s="44" t="s">
        <v>40</v>
      </c>
      <c r="G2114" s="44">
        <v>60</v>
      </c>
      <c r="H2114" s="44">
        <v>200</v>
      </c>
    </row>
    <row r="2115" spans="1:8" ht="12.75" customHeight="1" x14ac:dyDescent="0.25">
      <c r="A2115" s="43">
        <v>2114</v>
      </c>
      <c r="B2115" s="43">
        <v>1374</v>
      </c>
      <c r="C2115" s="44">
        <v>2.471043929901558E-2</v>
      </c>
      <c r="D2115" s="44">
        <v>0.01</v>
      </c>
      <c r="E2115" s="44" t="s">
        <v>1668</v>
      </c>
      <c r="F2115" s="44" t="s">
        <v>40</v>
      </c>
      <c r="G2115" s="44">
        <v>40</v>
      </c>
      <c r="H2115" s="44">
        <v>100</v>
      </c>
    </row>
    <row r="2116" spans="1:8" ht="12.75" customHeight="1" x14ac:dyDescent="0.25">
      <c r="A2116" s="43">
        <v>2115</v>
      </c>
      <c r="B2116" s="43">
        <v>1375</v>
      </c>
      <c r="C2116" s="44">
        <v>0.9389966771280347</v>
      </c>
      <c r="D2116" s="44">
        <v>0.38</v>
      </c>
      <c r="E2116" s="44" t="s">
        <v>1668</v>
      </c>
      <c r="F2116" s="44" t="s">
        <v>40</v>
      </c>
      <c r="G2116" s="44">
        <v>300</v>
      </c>
      <c r="H2116" s="44">
        <v>3800</v>
      </c>
    </row>
    <row r="2117" spans="1:8" ht="12.75" customHeight="1" x14ac:dyDescent="0.25">
      <c r="A2117" s="43">
        <v>2116</v>
      </c>
      <c r="B2117" s="43">
        <v>1376</v>
      </c>
      <c r="C2117" s="44">
        <v>4.9420878605633309E-2</v>
      </c>
      <c r="D2117" s="44">
        <v>0.02</v>
      </c>
      <c r="E2117" s="44" t="s">
        <v>1668</v>
      </c>
      <c r="F2117" s="44" t="s">
        <v>40</v>
      </c>
      <c r="G2117" s="44">
        <v>60</v>
      </c>
      <c r="H2117" s="44">
        <v>200</v>
      </c>
    </row>
    <row r="2118" spans="1:8" ht="12.75" customHeight="1" x14ac:dyDescent="0.25">
      <c r="A2118" s="43">
        <v>2117</v>
      </c>
      <c r="B2118" s="43">
        <v>1377</v>
      </c>
      <c r="C2118" s="44">
        <v>2.4710439297613247E-2</v>
      </c>
      <c r="D2118" s="44">
        <v>0.01</v>
      </c>
      <c r="E2118" s="44" t="s">
        <v>1668</v>
      </c>
      <c r="F2118" s="44" t="s">
        <v>40</v>
      </c>
      <c r="G2118" s="44">
        <v>40</v>
      </c>
      <c r="H2118" s="44">
        <v>100</v>
      </c>
    </row>
    <row r="2119" spans="1:8" ht="12.75" customHeight="1" x14ac:dyDescent="0.25">
      <c r="A2119" s="43">
        <v>2118</v>
      </c>
      <c r="B2119" s="43">
        <v>1378</v>
      </c>
      <c r="C2119" s="44">
        <v>0.19768352722048005</v>
      </c>
      <c r="D2119" s="44">
        <v>0.08</v>
      </c>
      <c r="E2119" s="44" t="s">
        <v>1668</v>
      </c>
      <c r="F2119" s="44" t="s">
        <v>40</v>
      </c>
      <c r="G2119" s="44">
        <v>140</v>
      </c>
      <c r="H2119" s="44">
        <v>800</v>
      </c>
    </row>
    <row r="2120" spans="1:8" ht="12.75" customHeight="1" x14ac:dyDescent="0.25">
      <c r="A2120" s="43">
        <v>2119</v>
      </c>
      <c r="B2120" s="43">
        <v>1379</v>
      </c>
      <c r="C2120" s="44">
        <v>0.1976834651347503</v>
      </c>
      <c r="D2120" s="44">
        <v>0.08</v>
      </c>
      <c r="E2120" s="44" t="s">
        <v>1670</v>
      </c>
      <c r="F2120" s="44" t="s">
        <v>12</v>
      </c>
      <c r="G2120" s="44">
        <v>120</v>
      </c>
      <c r="H2120" s="44">
        <v>800</v>
      </c>
    </row>
    <row r="2121" spans="1:8" ht="12.75" customHeight="1" x14ac:dyDescent="0.25">
      <c r="A2121" s="43">
        <v>2120</v>
      </c>
      <c r="B2121" s="43">
        <v>1380</v>
      </c>
      <c r="C2121" s="44">
        <v>2.4710439307060569E-2</v>
      </c>
      <c r="D2121" s="44">
        <v>0.01</v>
      </c>
      <c r="E2121" s="44" t="s">
        <v>1668</v>
      </c>
      <c r="F2121" s="44" t="s">
        <v>40</v>
      </c>
      <c r="G2121" s="44">
        <v>40</v>
      </c>
      <c r="H2121" s="44">
        <v>100</v>
      </c>
    </row>
    <row r="2122" spans="1:8" ht="12.75" customHeight="1" x14ac:dyDescent="0.25">
      <c r="A2122" s="43">
        <v>2121</v>
      </c>
      <c r="B2122" s="43">
        <v>1381</v>
      </c>
      <c r="C2122" s="44">
        <v>0.39536703699714532</v>
      </c>
      <c r="D2122" s="44">
        <v>0.16</v>
      </c>
      <c r="E2122" s="44" t="s">
        <v>1668</v>
      </c>
      <c r="F2122" s="44" t="s">
        <v>40</v>
      </c>
      <c r="G2122" s="44">
        <v>260</v>
      </c>
      <c r="H2122" s="44">
        <v>1600</v>
      </c>
    </row>
    <row r="2123" spans="1:8" ht="12.75" customHeight="1" x14ac:dyDescent="0.25">
      <c r="A2123" s="43">
        <v>2122</v>
      </c>
      <c r="B2123" s="43">
        <v>1382</v>
      </c>
      <c r="C2123" s="44">
        <v>0.54362972239941887</v>
      </c>
      <c r="D2123" s="44">
        <v>0.22</v>
      </c>
      <c r="E2123" s="44" t="s">
        <v>1668</v>
      </c>
      <c r="F2123" s="44" t="s">
        <v>40</v>
      </c>
      <c r="G2123" s="44">
        <v>240</v>
      </c>
      <c r="H2123" s="44">
        <v>2200</v>
      </c>
    </row>
    <row r="2124" spans="1:8" ht="12.75" customHeight="1" x14ac:dyDescent="0.25">
      <c r="A2124" s="43">
        <v>2123</v>
      </c>
      <c r="B2124" s="43">
        <v>1383</v>
      </c>
      <c r="C2124" s="44">
        <v>0.27181483235559789</v>
      </c>
      <c r="D2124" s="44">
        <v>0.11</v>
      </c>
      <c r="E2124" s="44" t="s">
        <v>1668</v>
      </c>
      <c r="F2124" s="44" t="s">
        <v>40</v>
      </c>
      <c r="G2124" s="44">
        <v>180</v>
      </c>
      <c r="H2124" s="44">
        <v>1100</v>
      </c>
    </row>
    <row r="2125" spans="1:8" ht="12.75" customHeight="1" x14ac:dyDescent="0.25">
      <c r="A2125" s="43">
        <v>2124</v>
      </c>
      <c r="B2125" s="43">
        <v>1384</v>
      </c>
      <c r="C2125" s="44">
        <v>0.59305052526403113</v>
      </c>
      <c r="D2125" s="44">
        <v>0.24</v>
      </c>
      <c r="E2125" s="44" t="s">
        <v>1668</v>
      </c>
      <c r="F2125" s="44" t="s">
        <v>40</v>
      </c>
      <c r="G2125" s="44">
        <v>280</v>
      </c>
      <c r="H2125" s="44">
        <v>2400</v>
      </c>
    </row>
    <row r="2126" spans="1:8" ht="12.75" customHeight="1" x14ac:dyDescent="0.25">
      <c r="A2126" s="43">
        <v>2125</v>
      </c>
      <c r="B2126" s="43">
        <v>1385</v>
      </c>
      <c r="C2126" s="44">
        <v>2.4710439303222594E-2</v>
      </c>
      <c r="D2126" s="44">
        <v>0.01</v>
      </c>
      <c r="E2126" s="44" t="s">
        <v>1668</v>
      </c>
      <c r="F2126" s="44" t="s">
        <v>40</v>
      </c>
      <c r="G2126" s="44">
        <v>40</v>
      </c>
      <c r="H2126" s="44">
        <v>100</v>
      </c>
    </row>
    <row r="2127" spans="1:8" ht="12.75" customHeight="1" x14ac:dyDescent="0.25">
      <c r="A2127" s="43">
        <v>2126</v>
      </c>
      <c r="B2127" s="43">
        <v>1386</v>
      </c>
      <c r="C2127" s="44">
        <v>0.27181483234917669</v>
      </c>
      <c r="D2127" s="44">
        <v>0.11</v>
      </c>
      <c r="E2127" s="44" t="s">
        <v>1668</v>
      </c>
      <c r="F2127" s="44" t="s">
        <v>40</v>
      </c>
      <c r="G2127" s="44">
        <v>160</v>
      </c>
      <c r="H2127" s="44">
        <v>1100</v>
      </c>
    </row>
    <row r="2128" spans="1:8" ht="12.75" customHeight="1" x14ac:dyDescent="0.25">
      <c r="A2128" s="43">
        <v>2127</v>
      </c>
      <c r="B2128" s="43">
        <v>1387</v>
      </c>
      <c r="C2128" s="44">
        <v>2.4710439305362999E-2</v>
      </c>
      <c r="D2128" s="44">
        <v>0.01</v>
      </c>
      <c r="E2128" s="44" t="s">
        <v>1668</v>
      </c>
      <c r="F2128" s="44" t="s">
        <v>40</v>
      </c>
      <c r="G2128" s="44">
        <v>40</v>
      </c>
      <c r="H2128" s="44">
        <v>100</v>
      </c>
    </row>
    <row r="2129" spans="1:8" ht="12.75" customHeight="1" x14ac:dyDescent="0.25">
      <c r="A2129" s="43">
        <v>2128</v>
      </c>
      <c r="B2129" s="43">
        <v>1388</v>
      </c>
      <c r="C2129" s="44">
        <v>0.69189217886844279</v>
      </c>
      <c r="D2129" s="44">
        <v>0.28000000000000003</v>
      </c>
      <c r="E2129" s="44" t="s">
        <v>1668</v>
      </c>
      <c r="F2129" s="44" t="s">
        <v>40</v>
      </c>
      <c r="G2129" s="44">
        <v>340</v>
      </c>
      <c r="H2129" s="44">
        <v>2800</v>
      </c>
    </row>
    <row r="2130" spans="1:8" ht="12.75" customHeight="1" x14ac:dyDescent="0.25">
      <c r="A2130" s="43">
        <v>2129</v>
      </c>
      <c r="B2130" s="43">
        <v>1389</v>
      </c>
      <c r="C2130" s="44">
        <v>4.9420878609102242E-2</v>
      </c>
      <c r="D2130" s="44">
        <v>0.02</v>
      </c>
      <c r="E2130" s="44" t="s">
        <v>1668</v>
      </c>
      <c r="F2130" s="44" t="s">
        <v>40</v>
      </c>
      <c r="G2130" s="44">
        <v>60</v>
      </c>
      <c r="H2130" s="44">
        <v>200</v>
      </c>
    </row>
    <row r="2131" spans="1:8" ht="12.75" customHeight="1" x14ac:dyDescent="0.25">
      <c r="A2131" s="43">
        <v>2130</v>
      </c>
      <c r="B2131" s="43">
        <v>1390</v>
      </c>
      <c r="C2131" s="44">
        <v>0.14826263584221577</v>
      </c>
      <c r="D2131" s="44">
        <v>0.06</v>
      </c>
      <c r="E2131" s="44" t="s">
        <v>1668</v>
      </c>
      <c r="F2131" s="44" t="s">
        <v>40</v>
      </c>
      <c r="G2131" s="44">
        <v>120</v>
      </c>
      <c r="H2131" s="44">
        <v>600</v>
      </c>
    </row>
    <row r="2132" spans="1:8" ht="12.75" customHeight="1" x14ac:dyDescent="0.25">
      <c r="A2132" s="43">
        <v>2131</v>
      </c>
      <c r="B2132" s="43">
        <v>1391</v>
      </c>
      <c r="C2132" s="44">
        <v>4.1760643680191709</v>
      </c>
      <c r="D2132" s="44">
        <v>1.69</v>
      </c>
      <c r="E2132" s="44" t="s">
        <v>1668</v>
      </c>
      <c r="F2132" s="44" t="s">
        <v>40</v>
      </c>
      <c r="G2132" s="44">
        <v>1180</v>
      </c>
      <c r="H2132" s="44">
        <v>16900</v>
      </c>
    </row>
    <row r="2133" spans="1:8" ht="12.75" customHeight="1" x14ac:dyDescent="0.25">
      <c r="A2133" s="43">
        <v>2132</v>
      </c>
      <c r="B2133" s="43">
        <v>1392</v>
      </c>
      <c r="C2133" s="44">
        <v>9.8841757219090179E-2</v>
      </c>
      <c r="D2133" s="44">
        <v>0.04</v>
      </c>
      <c r="E2133" s="44" t="s">
        <v>1668</v>
      </c>
      <c r="F2133" s="44" t="s">
        <v>40</v>
      </c>
      <c r="G2133" s="44">
        <v>100</v>
      </c>
      <c r="H2133" s="44">
        <v>400</v>
      </c>
    </row>
    <row r="2134" spans="1:8" ht="12.75" customHeight="1" x14ac:dyDescent="0.25">
      <c r="A2134" s="43">
        <v>2133</v>
      </c>
      <c r="B2134" s="43">
        <v>1393</v>
      </c>
      <c r="C2134" s="44">
        <v>0.19768348332305821</v>
      </c>
      <c r="D2134" s="44">
        <v>0.08</v>
      </c>
      <c r="E2134" s="44" t="s">
        <v>1668</v>
      </c>
      <c r="F2134" s="44" t="s">
        <v>40</v>
      </c>
      <c r="G2134" s="44">
        <v>160</v>
      </c>
      <c r="H2134" s="44">
        <v>800</v>
      </c>
    </row>
    <row r="2135" spans="1:8" ht="12.75" customHeight="1" x14ac:dyDescent="0.25">
      <c r="A2135" s="43">
        <v>2134</v>
      </c>
      <c r="B2135" s="43">
        <v>1394</v>
      </c>
      <c r="C2135" s="44">
        <v>0.12355220936661049</v>
      </c>
      <c r="D2135" s="44">
        <v>0.05</v>
      </c>
      <c r="E2135" s="44" t="s">
        <v>1668</v>
      </c>
      <c r="F2135" s="44" t="s">
        <v>40</v>
      </c>
      <c r="G2135" s="44">
        <v>100</v>
      </c>
      <c r="H2135" s="44">
        <v>500</v>
      </c>
    </row>
    <row r="2136" spans="1:8" ht="12.75" customHeight="1" x14ac:dyDescent="0.25">
      <c r="A2136" s="43">
        <v>2135</v>
      </c>
      <c r="B2136" s="43">
        <v>1395</v>
      </c>
      <c r="C2136" s="44">
        <v>0.5683398205047312</v>
      </c>
      <c r="D2136" s="44">
        <v>0.23</v>
      </c>
      <c r="E2136" s="44" t="s">
        <v>1668</v>
      </c>
      <c r="F2136" s="44" t="s">
        <v>40</v>
      </c>
      <c r="G2136" s="44">
        <v>260</v>
      </c>
      <c r="H2136" s="44">
        <v>2300</v>
      </c>
    </row>
    <row r="2137" spans="1:8" ht="12.75" customHeight="1" x14ac:dyDescent="0.25">
      <c r="A2137" s="43">
        <v>2136</v>
      </c>
      <c r="B2137" s="43">
        <v>1396</v>
      </c>
      <c r="C2137" s="44">
        <v>4.9420878615597276E-2</v>
      </c>
      <c r="D2137" s="44">
        <v>0.02</v>
      </c>
      <c r="E2137" s="44" t="s">
        <v>1670</v>
      </c>
      <c r="F2137" s="44" t="s">
        <v>12</v>
      </c>
      <c r="G2137" s="44">
        <v>60</v>
      </c>
      <c r="H2137" s="44">
        <v>200</v>
      </c>
    </row>
    <row r="2138" spans="1:8" ht="12.75" customHeight="1" x14ac:dyDescent="0.25">
      <c r="A2138" s="43">
        <v>2137</v>
      </c>
      <c r="B2138" s="43">
        <v>1397</v>
      </c>
      <c r="C2138" s="44">
        <v>7.4131334378489414E-2</v>
      </c>
      <c r="D2138" s="44">
        <v>0.03</v>
      </c>
      <c r="E2138" s="44" t="s">
        <v>1668</v>
      </c>
      <c r="F2138" s="44" t="s">
        <v>40</v>
      </c>
      <c r="G2138" s="44">
        <v>80</v>
      </c>
      <c r="H2138" s="44">
        <v>300</v>
      </c>
    </row>
    <row r="2139" spans="1:8" ht="12.75" customHeight="1" x14ac:dyDescent="0.25">
      <c r="A2139" s="43">
        <v>2138</v>
      </c>
      <c r="B2139" s="43">
        <v>1398</v>
      </c>
      <c r="C2139" s="44">
        <v>2.4710439309348593E-2</v>
      </c>
      <c r="D2139" s="44">
        <v>0.01</v>
      </c>
      <c r="E2139" s="44" t="s">
        <v>1668</v>
      </c>
      <c r="F2139" s="44" t="s">
        <v>40</v>
      </c>
      <c r="G2139" s="44">
        <v>40</v>
      </c>
      <c r="H2139" s="44">
        <v>100</v>
      </c>
    </row>
    <row r="2140" spans="1:8" ht="12.75" customHeight="1" x14ac:dyDescent="0.25">
      <c r="A2140" s="43">
        <v>2139</v>
      </c>
      <c r="B2140" s="43">
        <v>1399</v>
      </c>
      <c r="C2140" s="44">
        <v>0.69189235195968257</v>
      </c>
      <c r="D2140" s="44">
        <v>0.28000000000000003</v>
      </c>
      <c r="E2140" s="44" t="s">
        <v>1668</v>
      </c>
      <c r="F2140" s="44" t="s">
        <v>40</v>
      </c>
      <c r="G2140" s="44">
        <v>400</v>
      </c>
      <c r="H2140" s="44">
        <v>2800</v>
      </c>
    </row>
    <row r="2141" spans="1:8" ht="12.75" customHeight="1" x14ac:dyDescent="0.25">
      <c r="A2141" s="43">
        <v>2140</v>
      </c>
      <c r="B2141" s="43">
        <v>1400</v>
      </c>
      <c r="C2141" s="44">
        <v>0.1235522111526709</v>
      </c>
      <c r="D2141" s="44">
        <v>0.05</v>
      </c>
      <c r="E2141" s="44" t="s">
        <v>1668</v>
      </c>
      <c r="F2141" s="44" t="s">
        <v>40</v>
      </c>
      <c r="G2141" s="44">
        <v>120</v>
      </c>
      <c r="H2141" s="44">
        <v>500</v>
      </c>
    </row>
    <row r="2142" spans="1:8" ht="12.75" customHeight="1" x14ac:dyDescent="0.25">
      <c r="A2142" s="43">
        <v>2141</v>
      </c>
      <c r="B2142" s="43">
        <v>1401</v>
      </c>
      <c r="C2142" s="44">
        <v>0.46949839066418664</v>
      </c>
      <c r="D2142" s="44">
        <v>0.19</v>
      </c>
      <c r="E2142" s="44" t="s">
        <v>1668</v>
      </c>
      <c r="F2142" s="44" t="s">
        <v>40</v>
      </c>
      <c r="G2142" s="44">
        <v>200</v>
      </c>
      <c r="H2142" s="44">
        <v>1900</v>
      </c>
    </row>
    <row r="2143" spans="1:8" ht="12.75" customHeight="1" x14ac:dyDescent="0.25">
      <c r="A2143" s="43">
        <v>2142</v>
      </c>
      <c r="B2143" s="43">
        <v>1402</v>
      </c>
      <c r="C2143" s="44">
        <v>2.4710439307651027E-2</v>
      </c>
      <c r="D2143" s="44">
        <v>0.01</v>
      </c>
      <c r="E2143" s="44" t="s">
        <v>1668</v>
      </c>
      <c r="F2143" s="44" t="s">
        <v>40</v>
      </c>
      <c r="G2143" s="44">
        <v>40</v>
      </c>
      <c r="H2143" s="44">
        <v>100</v>
      </c>
    </row>
    <row r="2144" spans="1:8" ht="12.75" customHeight="1" x14ac:dyDescent="0.25">
      <c r="A2144" s="43">
        <v>2143</v>
      </c>
      <c r="B2144" s="43">
        <v>1403</v>
      </c>
      <c r="C2144" s="44">
        <v>0.17297307696419537</v>
      </c>
      <c r="D2144" s="44">
        <v>7.0000000000000007E-2</v>
      </c>
      <c r="E2144" s="44" t="s">
        <v>1668</v>
      </c>
      <c r="F2144" s="44" t="s">
        <v>40</v>
      </c>
      <c r="G2144" s="44">
        <v>160</v>
      </c>
      <c r="H2144" s="44">
        <v>700</v>
      </c>
    </row>
    <row r="2145" spans="1:8" ht="12.75" customHeight="1" x14ac:dyDescent="0.25">
      <c r="A2145" s="43">
        <v>2144</v>
      </c>
      <c r="B2145" s="43">
        <v>1404</v>
      </c>
      <c r="C2145" s="44">
        <v>9.8841770050471636E-2</v>
      </c>
      <c r="D2145" s="44">
        <v>0.04</v>
      </c>
      <c r="E2145" s="44" t="s">
        <v>1668</v>
      </c>
      <c r="F2145" s="44" t="s">
        <v>40</v>
      </c>
      <c r="G2145" s="44">
        <v>100</v>
      </c>
      <c r="H2145" s="44">
        <v>400</v>
      </c>
    </row>
    <row r="2146" spans="1:8" ht="12.75" customHeight="1" x14ac:dyDescent="0.25">
      <c r="A2146" s="43">
        <v>2145</v>
      </c>
      <c r="B2146" s="43">
        <v>1405</v>
      </c>
      <c r="C2146" s="44">
        <v>0.76602175169362396</v>
      </c>
      <c r="D2146" s="44">
        <v>0.31</v>
      </c>
      <c r="E2146" s="44" t="s">
        <v>1668</v>
      </c>
      <c r="F2146" s="44" t="s">
        <v>40</v>
      </c>
      <c r="G2146" s="44">
        <v>380</v>
      </c>
      <c r="H2146" s="44">
        <v>3100</v>
      </c>
    </row>
    <row r="2147" spans="1:8" ht="12.75" customHeight="1" x14ac:dyDescent="0.25">
      <c r="A2147" s="43">
        <v>2146</v>
      </c>
      <c r="B2147" s="43">
        <v>1406</v>
      </c>
      <c r="C2147" s="44">
        <v>7.4131301451031542E-2</v>
      </c>
      <c r="D2147" s="44">
        <v>0.03</v>
      </c>
      <c r="E2147" s="44" t="s">
        <v>1668</v>
      </c>
      <c r="F2147" s="44" t="s">
        <v>40</v>
      </c>
      <c r="G2147" s="44">
        <v>80</v>
      </c>
      <c r="H2147" s="44">
        <v>300</v>
      </c>
    </row>
    <row r="2148" spans="1:8" ht="12.75" customHeight="1" x14ac:dyDescent="0.25">
      <c r="A2148" s="43">
        <v>2147</v>
      </c>
      <c r="B2148" s="43">
        <v>1407</v>
      </c>
      <c r="C2148" s="44">
        <v>8.7722060899609851</v>
      </c>
      <c r="D2148" s="44">
        <v>3.55</v>
      </c>
      <c r="E2148" s="44" t="s">
        <v>1670</v>
      </c>
      <c r="F2148" s="44" t="s">
        <v>12</v>
      </c>
      <c r="G2148" s="44">
        <v>1560</v>
      </c>
      <c r="H2148" s="44">
        <v>35500</v>
      </c>
    </row>
    <row r="2149" spans="1:8" ht="12.75" customHeight="1" x14ac:dyDescent="0.25">
      <c r="A2149" s="43">
        <v>2148</v>
      </c>
      <c r="B2149" s="43">
        <v>1408</v>
      </c>
      <c r="C2149" s="44">
        <v>4.9420878622387539E-2</v>
      </c>
      <c r="D2149" s="44">
        <v>0.02</v>
      </c>
      <c r="E2149" s="44" t="s">
        <v>1668</v>
      </c>
      <c r="F2149" s="44" t="s">
        <v>40</v>
      </c>
      <c r="G2149" s="44">
        <v>60</v>
      </c>
      <c r="H2149" s="44">
        <v>200</v>
      </c>
    </row>
    <row r="2150" spans="1:8" ht="12.75" customHeight="1" x14ac:dyDescent="0.25">
      <c r="A2150" s="43">
        <v>2149</v>
      </c>
      <c r="B2150" s="43">
        <v>1409</v>
      </c>
      <c r="C2150" s="44">
        <v>0.93899698989356672</v>
      </c>
      <c r="D2150" s="44">
        <v>0.38</v>
      </c>
      <c r="E2150" s="44" t="s">
        <v>1668</v>
      </c>
      <c r="F2150" s="44" t="s">
        <v>40</v>
      </c>
      <c r="G2150" s="44">
        <v>360</v>
      </c>
      <c r="H2150" s="44">
        <v>3800</v>
      </c>
    </row>
    <row r="2151" spans="1:8" ht="12.75" customHeight="1" x14ac:dyDescent="0.25">
      <c r="A2151" s="43">
        <v>2150</v>
      </c>
      <c r="B2151" s="43">
        <v>1410</v>
      </c>
      <c r="C2151" s="44">
        <v>9.884169503025178E-2</v>
      </c>
      <c r="D2151" s="44">
        <v>0.04</v>
      </c>
      <c r="E2151" s="44" t="s">
        <v>1668</v>
      </c>
      <c r="F2151" s="44" t="s">
        <v>40</v>
      </c>
      <c r="G2151" s="44">
        <v>100</v>
      </c>
      <c r="H2151" s="44">
        <v>400</v>
      </c>
    </row>
    <row r="2152" spans="1:8" ht="12.75" customHeight="1" x14ac:dyDescent="0.25">
      <c r="A2152" s="43">
        <v>2151</v>
      </c>
      <c r="B2152" s="43">
        <v>1411</v>
      </c>
      <c r="C2152" s="44">
        <v>2.4710439299679848E-2</v>
      </c>
      <c r="D2152" s="44">
        <v>0.01</v>
      </c>
      <c r="E2152" s="44" t="s">
        <v>1668</v>
      </c>
      <c r="F2152" s="44" t="s">
        <v>40</v>
      </c>
      <c r="G2152" s="44">
        <v>40</v>
      </c>
      <c r="H2152" s="44">
        <v>100</v>
      </c>
    </row>
    <row r="2153" spans="1:8" ht="12.75" customHeight="1" x14ac:dyDescent="0.25">
      <c r="A2153" s="43">
        <v>2152</v>
      </c>
      <c r="B2153" s="43">
        <v>1412</v>
      </c>
      <c r="C2153" s="44">
        <v>2.4710439311784228E-2</v>
      </c>
      <c r="D2153" s="44">
        <v>0.01</v>
      </c>
      <c r="E2153" s="44" t="s">
        <v>1668</v>
      </c>
      <c r="F2153" s="44" t="s">
        <v>40</v>
      </c>
      <c r="G2153" s="44">
        <v>40</v>
      </c>
      <c r="H2153" s="44">
        <v>100</v>
      </c>
    </row>
    <row r="2154" spans="1:8" ht="12.75" customHeight="1" x14ac:dyDescent="0.25">
      <c r="A2154" s="43">
        <v>2153</v>
      </c>
      <c r="B2154" s="43">
        <v>1413</v>
      </c>
      <c r="C2154" s="44">
        <v>0.34594616311436088</v>
      </c>
      <c r="D2154" s="44">
        <v>0.14000000000000001</v>
      </c>
      <c r="E2154" s="44" t="s">
        <v>1668</v>
      </c>
      <c r="F2154" s="44" t="s">
        <v>40</v>
      </c>
      <c r="G2154" s="44">
        <v>220</v>
      </c>
      <c r="H2154" s="44">
        <v>1400</v>
      </c>
    </row>
    <row r="2155" spans="1:8" ht="12.75" customHeight="1" x14ac:dyDescent="0.25">
      <c r="A2155" s="43">
        <v>2154</v>
      </c>
      <c r="B2155" s="43">
        <v>1414</v>
      </c>
      <c r="C2155" s="44">
        <v>0.51892014273838039</v>
      </c>
      <c r="D2155" s="44">
        <v>0.21</v>
      </c>
      <c r="E2155" s="44" t="s">
        <v>1668</v>
      </c>
      <c r="F2155" s="44" t="s">
        <v>40</v>
      </c>
      <c r="G2155" s="44">
        <v>340</v>
      </c>
      <c r="H2155" s="44">
        <v>2100</v>
      </c>
    </row>
    <row r="2156" spans="1:8" ht="12.75" customHeight="1" x14ac:dyDescent="0.25">
      <c r="A2156" s="43">
        <v>2155</v>
      </c>
      <c r="B2156" s="43">
        <v>1415</v>
      </c>
      <c r="C2156" s="44">
        <v>0.12355221481188419</v>
      </c>
      <c r="D2156" s="44">
        <v>0.05</v>
      </c>
      <c r="E2156" s="44" t="s">
        <v>1668</v>
      </c>
      <c r="F2156" s="44" t="s">
        <v>40</v>
      </c>
      <c r="G2156" s="44">
        <v>100</v>
      </c>
      <c r="H2156" s="44">
        <v>500</v>
      </c>
    </row>
    <row r="2157" spans="1:8" ht="12.75" customHeight="1" x14ac:dyDescent="0.25">
      <c r="A2157" s="43">
        <v>2156</v>
      </c>
      <c r="B2157" s="43">
        <v>1416</v>
      </c>
      <c r="C2157" s="44">
        <v>7.4131303256134193E-2</v>
      </c>
      <c r="D2157" s="44">
        <v>0.03</v>
      </c>
      <c r="E2157" s="44" t="s">
        <v>1670</v>
      </c>
      <c r="F2157" s="44" t="s">
        <v>12</v>
      </c>
      <c r="G2157" s="44">
        <v>80</v>
      </c>
      <c r="H2157" s="44">
        <v>300</v>
      </c>
    </row>
    <row r="2158" spans="1:8" ht="12.75" customHeight="1" x14ac:dyDescent="0.25">
      <c r="A2158" s="43">
        <v>2157</v>
      </c>
      <c r="B2158" s="43">
        <v>1417</v>
      </c>
      <c r="C2158" s="44">
        <v>0.17297306690789077</v>
      </c>
      <c r="D2158" s="44">
        <v>7.0000000000000007E-2</v>
      </c>
      <c r="E2158" s="44" t="s">
        <v>1668</v>
      </c>
      <c r="F2158" s="44" t="s">
        <v>40</v>
      </c>
      <c r="G2158" s="44">
        <v>140</v>
      </c>
      <c r="H2158" s="44">
        <v>700</v>
      </c>
    </row>
    <row r="2159" spans="1:8" ht="12.75" customHeight="1" x14ac:dyDescent="0.25">
      <c r="A2159" s="43">
        <v>2158</v>
      </c>
      <c r="B2159" s="43">
        <v>1418</v>
      </c>
      <c r="C2159" s="44">
        <v>0.29652531555565181</v>
      </c>
      <c r="D2159" s="44">
        <v>0.12</v>
      </c>
      <c r="E2159" s="44" t="s">
        <v>1668</v>
      </c>
      <c r="F2159" s="44" t="s">
        <v>40</v>
      </c>
      <c r="G2159" s="44">
        <v>160</v>
      </c>
      <c r="H2159" s="44">
        <v>1200</v>
      </c>
    </row>
    <row r="2160" spans="1:8" ht="12.75" customHeight="1" x14ac:dyDescent="0.25">
      <c r="A2160" s="43">
        <v>2159</v>
      </c>
      <c r="B2160" s="43">
        <v>1419</v>
      </c>
      <c r="C2160" s="44">
        <v>4.9420878611464082E-2</v>
      </c>
      <c r="D2160" s="44">
        <v>0.02</v>
      </c>
      <c r="E2160" s="44" t="s">
        <v>1670</v>
      </c>
      <c r="F2160" s="44" t="s">
        <v>12</v>
      </c>
      <c r="G2160" s="44">
        <v>60</v>
      </c>
      <c r="H2160" s="44">
        <v>200</v>
      </c>
    </row>
    <row r="2161" spans="1:8" ht="12.75" customHeight="1" x14ac:dyDescent="0.25">
      <c r="A2161" s="43">
        <v>2160</v>
      </c>
      <c r="B2161" s="43">
        <v>1420</v>
      </c>
      <c r="C2161" s="44">
        <v>0.74131317663897178</v>
      </c>
      <c r="D2161" s="44">
        <v>0.3</v>
      </c>
      <c r="E2161" s="44" t="s">
        <v>1670</v>
      </c>
      <c r="F2161" s="44" t="s">
        <v>12</v>
      </c>
      <c r="G2161" s="44">
        <v>280</v>
      </c>
      <c r="H2161" s="44">
        <v>3000</v>
      </c>
    </row>
    <row r="2162" spans="1:8" ht="12.75" customHeight="1" x14ac:dyDescent="0.25">
      <c r="A2162" s="43">
        <v>2161</v>
      </c>
      <c r="B2162" s="43">
        <v>1421</v>
      </c>
      <c r="C2162" s="44">
        <v>7.4131303286173719E-2</v>
      </c>
      <c r="D2162" s="44">
        <v>0.03</v>
      </c>
      <c r="E2162" s="44" t="s">
        <v>1668</v>
      </c>
      <c r="F2162" s="44" t="s">
        <v>40</v>
      </c>
      <c r="G2162" s="44">
        <v>80</v>
      </c>
      <c r="H2162" s="44">
        <v>300</v>
      </c>
    </row>
    <row r="2163" spans="1:8" ht="12.75" customHeight="1" x14ac:dyDescent="0.25">
      <c r="A2163" s="43">
        <v>2162</v>
      </c>
      <c r="B2163" s="43">
        <v>1422</v>
      </c>
      <c r="C2163" s="44">
        <v>4.9420878610430777E-2</v>
      </c>
      <c r="D2163" s="44">
        <v>0.02</v>
      </c>
      <c r="E2163" s="44" t="s">
        <v>1668</v>
      </c>
      <c r="F2163" s="44" t="s">
        <v>40</v>
      </c>
      <c r="G2163" s="44">
        <v>60</v>
      </c>
      <c r="H2163" s="44">
        <v>200</v>
      </c>
    </row>
    <row r="2164" spans="1:8" ht="12.75" customHeight="1" x14ac:dyDescent="0.25">
      <c r="A2164" s="43">
        <v>2163</v>
      </c>
      <c r="B2164" s="43">
        <v>1423</v>
      </c>
      <c r="C2164" s="44">
        <v>4.9420878610873617E-2</v>
      </c>
      <c r="D2164" s="44">
        <v>0.02</v>
      </c>
      <c r="E2164" s="44" t="s">
        <v>1668</v>
      </c>
      <c r="F2164" s="44" t="s">
        <v>40</v>
      </c>
      <c r="G2164" s="44">
        <v>60</v>
      </c>
      <c r="H2164" s="44">
        <v>200</v>
      </c>
    </row>
    <row r="2165" spans="1:8" ht="12.75" customHeight="1" x14ac:dyDescent="0.25">
      <c r="A2165" s="43">
        <v>2164</v>
      </c>
      <c r="B2165" s="43">
        <v>1424</v>
      </c>
      <c r="C2165" s="44">
        <v>2.4710439312153262E-2</v>
      </c>
      <c r="D2165" s="44">
        <v>0.01</v>
      </c>
      <c r="E2165" s="44" t="s">
        <v>1668</v>
      </c>
      <c r="F2165" s="44" t="s">
        <v>40</v>
      </c>
      <c r="G2165" s="44">
        <v>40</v>
      </c>
      <c r="H2165" s="44">
        <v>100</v>
      </c>
    </row>
    <row r="2166" spans="1:8" ht="12.75" customHeight="1" x14ac:dyDescent="0.25">
      <c r="A2166" s="43">
        <v>2165</v>
      </c>
      <c r="B2166" s="43">
        <v>1425</v>
      </c>
      <c r="C2166" s="44">
        <v>1.0378384543657035</v>
      </c>
      <c r="D2166" s="44">
        <v>0.42</v>
      </c>
      <c r="E2166" s="44" t="s">
        <v>1670</v>
      </c>
      <c r="F2166" s="44" t="s">
        <v>12</v>
      </c>
      <c r="G2166" s="44">
        <v>340</v>
      </c>
      <c r="H2166" s="44">
        <v>4200</v>
      </c>
    </row>
    <row r="2167" spans="1:8" ht="12.75" customHeight="1" x14ac:dyDescent="0.25">
      <c r="A2167" s="43">
        <v>2166</v>
      </c>
      <c r="B2167" s="43">
        <v>1426</v>
      </c>
      <c r="C2167" s="44">
        <v>1.5320464284453532</v>
      </c>
      <c r="D2167" s="44">
        <v>0.62</v>
      </c>
      <c r="E2167" s="44" t="s">
        <v>1668</v>
      </c>
      <c r="F2167" s="44" t="s">
        <v>40</v>
      </c>
      <c r="G2167" s="44">
        <v>400</v>
      </c>
      <c r="H2167" s="44">
        <v>6200</v>
      </c>
    </row>
    <row r="2168" spans="1:8" ht="12.75" customHeight="1" x14ac:dyDescent="0.25">
      <c r="A2168" s="43">
        <v>2167</v>
      </c>
      <c r="B2168" s="43">
        <v>1427</v>
      </c>
      <c r="C2168" s="44">
        <v>107.27371046314276</v>
      </c>
      <c r="D2168" s="44">
        <v>49.74</v>
      </c>
      <c r="E2168" s="44" t="s">
        <v>1670</v>
      </c>
      <c r="F2168" s="44" t="s">
        <v>12</v>
      </c>
      <c r="G2168" s="44">
        <v>14879.420916241646</v>
      </c>
      <c r="H2168" s="44">
        <v>434123.04444289068</v>
      </c>
    </row>
    <row r="2169" spans="1:8" ht="12.75" customHeight="1" x14ac:dyDescent="0.25">
      <c r="A2169" s="43">
        <v>2168</v>
      </c>
      <c r="B2169" s="43">
        <v>1428</v>
      </c>
      <c r="C2169" s="44">
        <v>9.8841757213333215E-2</v>
      </c>
      <c r="D2169" s="44">
        <v>0.04</v>
      </c>
      <c r="E2169" s="44" t="s">
        <v>1668</v>
      </c>
      <c r="F2169" s="44" t="s">
        <v>40</v>
      </c>
      <c r="G2169" s="44">
        <v>80</v>
      </c>
      <c r="H2169" s="44">
        <v>400</v>
      </c>
    </row>
    <row r="2170" spans="1:8" ht="12.75" customHeight="1" x14ac:dyDescent="0.25">
      <c r="A2170" s="43">
        <v>2169</v>
      </c>
      <c r="B2170" s="43">
        <v>1429</v>
      </c>
      <c r="C2170" s="44">
        <v>4.9420878605854722E-2</v>
      </c>
      <c r="D2170" s="44">
        <v>0.02</v>
      </c>
      <c r="E2170" s="44" t="s">
        <v>1670</v>
      </c>
      <c r="F2170" s="44" t="s">
        <v>12</v>
      </c>
      <c r="G2170" s="44">
        <v>60</v>
      </c>
      <c r="H2170" s="44">
        <v>200</v>
      </c>
    </row>
    <row r="2171" spans="1:8" ht="12.75" customHeight="1" x14ac:dyDescent="0.25">
      <c r="A2171" s="43">
        <v>2170</v>
      </c>
      <c r="B2171" s="43">
        <v>1430</v>
      </c>
      <c r="C2171" s="44">
        <v>6.3505827778293131</v>
      </c>
      <c r="D2171" s="44">
        <v>2.57</v>
      </c>
      <c r="E2171" s="44" t="s">
        <v>1668</v>
      </c>
      <c r="F2171" s="44" t="s">
        <v>40</v>
      </c>
      <c r="G2171" s="44">
        <v>1620</v>
      </c>
      <c r="H2171" s="44">
        <v>25700</v>
      </c>
    </row>
    <row r="2172" spans="1:8" ht="12.75" customHeight="1" x14ac:dyDescent="0.25">
      <c r="A2172" s="43">
        <v>2171</v>
      </c>
      <c r="B2172" s="43">
        <v>1431</v>
      </c>
      <c r="C2172" s="44">
        <v>0.32123577685829091</v>
      </c>
      <c r="D2172" s="44">
        <v>0.13</v>
      </c>
      <c r="E2172" s="44" t="s">
        <v>1668</v>
      </c>
      <c r="F2172" s="44" t="s">
        <v>40</v>
      </c>
      <c r="G2172" s="44">
        <v>180</v>
      </c>
      <c r="H2172" s="44">
        <v>1300</v>
      </c>
    </row>
    <row r="2173" spans="1:8" ht="12.75" customHeight="1" x14ac:dyDescent="0.25">
      <c r="A2173" s="43">
        <v>2172</v>
      </c>
      <c r="B2173" s="43">
        <v>1432</v>
      </c>
      <c r="C2173" s="44">
        <v>2.4710439302189292E-2</v>
      </c>
      <c r="D2173" s="44">
        <v>0.01</v>
      </c>
      <c r="E2173" s="44" t="s">
        <v>1668</v>
      </c>
      <c r="F2173" s="44" t="s">
        <v>40</v>
      </c>
      <c r="G2173" s="44">
        <v>40</v>
      </c>
      <c r="H2173" s="44">
        <v>100</v>
      </c>
    </row>
    <row r="2174" spans="1:8" ht="12.75" customHeight="1" x14ac:dyDescent="0.25">
      <c r="A2174" s="43">
        <v>2173</v>
      </c>
      <c r="B2174" s="43">
        <v>1433</v>
      </c>
      <c r="C2174" s="44">
        <v>0.27181473995621841</v>
      </c>
      <c r="D2174" s="44">
        <v>0.11</v>
      </c>
      <c r="E2174" s="44" t="s">
        <v>1670</v>
      </c>
      <c r="F2174" s="44" t="s">
        <v>12</v>
      </c>
      <c r="G2174" s="44">
        <v>160</v>
      </c>
      <c r="H2174" s="44">
        <v>1100</v>
      </c>
    </row>
    <row r="2175" spans="1:8" ht="12.75" customHeight="1" x14ac:dyDescent="0.25">
      <c r="A2175" s="43">
        <v>2174</v>
      </c>
      <c r="B2175" s="43">
        <v>1434</v>
      </c>
      <c r="C2175" s="44">
        <v>0.24710443878877725</v>
      </c>
      <c r="D2175" s="44">
        <v>0.1</v>
      </c>
      <c r="E2175" s="44" t="s">
        <v>1670</v>
      </c>
      <c r="F2175" s="44" t="s">
        <v>12</v>
      </c>
      <c r="G2175" s="44">
        <v>160</v>
      </c>
      <c r="H2175" s="44">
        <v>1000</v>
      </c>
    </row>
    <row r="2176" spans="1:8" ht="12.75" customHeight="1" x14ac:dyDescent="0.25">
      <c r="A2176" s="43">
        <v>2175</v>
      </c>
      <c r="B2176" s="43">
        <v>1435</v>
      </c>
      <c r="C2176" s="44">
        <v>0.34594610589555158</v>
      </c>
      <c r="D2176" s="44">
        <v>0.14000000000000001</v>
      </c>
      <c r="E2176" s="44" t="s">
        <v>1670</v>
      </c>
      <c r="F2176" s="44" t="s">
        <v>12</v>
      </c>
      <c r="G2176" s="44">
        <v>220</v>
      </c>
      <c r="H2176" s="44">
        <v>1400</v>
      </c>
    </row>
    <row r="2177" spans="1:8" ht="12.75" customHeight="1" x14ac:dyDescent="0.25">
      <c r="A2177" s="43">
        <v>2176</v>
      </c>
      <c r="B2177" s="43">
        <v>1436</v>
      </c>
      <c r="C2177" s="44">
        <v>4.9420878608807006E-2</v>
      </c>
      <c r="D2177" s="44">
        <v>0.02</v>
      </c>
      <c r="E2177" s="44" t="s">
        <v>1668</v>
      </c>
      <c r="F2177" s="44" t="s">
        <v>40</v>
      </c>
      <c r="G2177" s="44">
        <v>60</v>
      </c>
      <c r="H2177" s="44">
        <v>200</v>
      </c>
    </row>
    <row r="2178" spans="1:8" ht="12.75" customHeight="1" x14ac:dyDescent="0.25">
      <c r="A2178" s="43">
        <v>2177</v>
      </c>
      <c r="B2178" s="43">
        <v>1437</v>
      </c>
      <c r="C2178" s="44">
        <v>2.4710439298056091E-2</v>
      </c>
      <c r="D2178" s="44">
        <v>0.01</v>
      </c>
      <c r="E2178" s="44" t="s">
        <v>1668</v>
      </c>
      <c r="F2178" s="44" t="s">
        <v>40</v>
      </c>
      <c r="G2178" s="44">
        <v>40</v>
      </c>
      <c r="H2178" s="44">
        <v>100</v>
      </c>
    </row>
    <row r="2179" spans="1:8" ht="12.75" customHeight="1" x14ac:dyDescent="0.25">
      <c r="A2179" s="43">
        <v>2178</v>
      </c>
      <c r="B2179" s="43">
        <v>1438</v>
      </c>
      <c r="C2179" s="44">
        <v>0.42007750097551677</v>
      </c>
      <c r="D2179" s="44">
        <v>0.17</v>
      </c>
      <c r="E2179" s="44" t="s">
        <v>1668</v>
      </c>
      <c r="F2179" s="44" t="s">
        <v>40</v>
      </c>
      <c r="G2179" s="44">
        <v>180</v>
      </c>
      <c r="H2179" s="44">
        <v>1700</v>
      </c>
    </row>
    <row r="2180" spans="1:8" ht="12.75" customHeight="1" x14ac:dyDescent="0.25">
      <c r="A2180" s="43">
        <v>2179</v>
      </c>
      <c r="B2180" s="43">
        <v>1439</v>
      </c>
      <c r="C2180" s="44">
        <v>0.54362958966123154</v>
      </c>
      <c r="D2180" s="44">
        <v>0.22</v>
      </c>
      <c r="E2180" s="44" t="s">
        <v>1670</v>
      </c>
      <c r="F2180" s="44" t="s">
        <v>12</v>
      </c>
      <c r="G2180" s="44">
        <v>260</v>
      </c>
      <c r="H2180" s="44">
        <v>2200</v>
      </c>
    </row>
    <row r="2181" spans="1:8" ht="12.75" customHeight="1" x14ac:dyDescent="0.25">
      <c r="A2181" s="43">
        <v>2180</v>
      </c>
      <c r="B2181" s="43">
        <v>1440</v>
      </c>
      <c r="C2181" s="44">
        <v>0.44478791104606974</v>
      </c>
      <c r="D2181" s="44">
        <v>0.18</v>
      </c>
      <c r="E2181" s="44" t="s">
        <v>1670</v>
      </c>
      <c r="F2181" s="44" t="s">
        <v>12</v>
      </c>
      <c r="G2181" s="44">
        <v>220</v>
      </c>
      <c r="H2181" s="44">
        <v>1800</v>
      </c>
    </row>
    <row r="2182" spans="1:8" ht="12.75" customHeight="1" x14ac:dyDescent="0.25">
      <c r="A2182" s="43">
        <v>2181</v>
      </c>
      <c r="B2182" s="43">
        <v>1441</v>
      </c>
      <c r="C2182" s="44">
        <v>0.27181480786843598</v>
      </c>
      <c r="D2182" s="44">
        <v>0.11</v>
      </c>
      <c r="E2182" s="44" t="s">
        <v>1670</v>
      </c>
      <c r="F2182" s="44" t="s">
        <v>12</v>
      </c>
      <c r="G2182" s="44">
        <v>160</v>
      </c>
      <c r="H2182" s="44">
        <v>1100</v>
      </c>
    </row>
    <row r="2183" spans="1:8" ht="12.75" customHeight="1" x14ac:dyDescent="0.25">
      <c r="A2183" s="43">
        <v>2182</v>
      </c>
      <c r="B2183" s="43">
        <v>1442</v>
      </c>
      <c r="C2183" s="44">
        <v>0.24710434696066547</v>
      </c>
      <c r="D2183" s="44">
        <v>0.1</v>
      </c>
      <c r="E2183" s="44" t="s">
        <v>1670</v>
      </c>
      <c r="F2183" s="44" t="s">
        <v>12</v>
      </c>
      <c r="G2183" s="44">
        <v>160</v>
      </c>
      <c r="H2183" s="44">
        <v>1000</v>
      </c>
    </row>
    <row r="2184" spans="1:8" ht="12.75" customHeight="1" x14ac:dyDescent="0.25">
      <c r="A2184" s="43">
        <v>2183</v>
      </c>
      <c r="B2184" s="43">
        <v>1443</v>
      </c>
      <c r="C2184" s="44">
        <v>0.29652540326325533</v>
      </c>
      <c r="D2184" s="44">
        <v>0.12</v>
      </c>
      <c r="E2184" s="44" t="s">
        <v>1668</v>
      </c>
      <c r="F2184" s="44" t="s">
        <v>40</v>
      </c>
      <c r="G2184" s="44">
        <v>160</v>
      </c>
      <c r="H2184" s="44">
        <v>1200</v>
      </c>
    </row>
    <row r="2185" spans="1:8" ht="12.75" customHeight="1" x14ac:dyDescent="0.25">
      <c r="A2185" s="43">
        <v>2184</v>
      </c>
      <c r="B2185" s="43">
        <v>1444</v>
      </c>
      <c r="C2185" s="44">
        <v>2.5204648114485559</v>
      </c>
      <c r="D2185" s="44">
        <v>1.02</v>
      </c>
      <c r="E2185" s="44" t="s">
        <v>1670</v>
      </c>
      <c r="F2185" s="44" t="s">
        <v>12</v>
      </c>
      <c r="G2185" s="44">
        <v>760</v>
      </c>
      <c r="H2185" s="44">
        <v>10200</v>
      </c>
    </row>
    <row r="2186" spans="1:8" ht="12.75" customHeight="1" x14ac:dyDescent="0.25">
      <c r="A2186" s="43">
        <v>2185</v>
      </c>
      <c r="B2186" s="43">
        <v>1445</v>
      </c>
      <c r="C2186" s="44">
        <v>4.9420878606740409E-2</v>
      </c>
      <c r="D2186" s="44">
        <v>0.02</v>
      </c>
      <c r="E2186" s="44" t="s">
        <v>1670</v>
      </c>
      <c r="F2186" s="44" t="s">
        <v>12</v>
      </c>
      <c r="G2186" s="44">
        <v>60</v>
      </c>
      <c r="H2186" s="44">
        <v>200</v>
      </c>
    </row>
    <row r="2187" spans="1:8" ht="12.75" customHeight="1" x14ac:dyDescent="0.25">
      <c r="A2187" s="43">
        <v>2186</v>
      </c>
      <c r="B2187" s="43">
        <v>1446</v>
      </c>
      <c r="C2187" s="44">
        <v>0.34594610454251801</v>
      </c>
      <c r="D2187" s="44">
        <v>0.14000000000000001</v>
      </c>
      <c r="E2187" s="44" t="s">
        <v>1670</v>
      </c>
      <c r="F2187" s="44" t="s">
        <v>12</v>
      </c>
      <c r="G2187" s="44">
        <v>180</v>
      </c>
      <c r="H2187" s="44">
        <v>1400</v>
      </c>
    </row>
    <row r="2188" spans="1:8" ht="12.75" customHeight="1" x14ac:dyDescent="0.25">
      <c r="A2188" s="43">
        <v>2187</v>
      </c>
      <c r="B2188" s="43">
        <v>1447</v>
      </c>
      <c r="C2188" s="44">
        <v>2.4710439306248687E-2</v>
      </c>
      <c r="D2188" s="44">
        <v>0.01</v>
      </c>
      <c r="E2188" s="44" t="s">
        <v>1668</v>
      </c>
      <c r="F2188" s="44" t="s">
        <v>40</v>
      </c>
      <c r="G2188" s="44">
        <v>40</v>
      </c>
      <c r="H2188" s="44">
        <v>100</v>
      </c>
    </row>
    <row r="2189" spans="1:8" ht="12.75" customHeight="1" x14ac:dyDescent="0.25">
      <c r="A2189" s="43">
        <v>2188</v>
      </c>
      <c r="B2189" s="43">
        <v>1448</v>
      </c>
      <c r="C2189" s="44">
        <v>4.942087861766388E-2</v>
      </c>
      <c r="D2189" s="44">
        <v>0.02</v>
      </c>
      <c r="E2189" s="44" t="s">
        <v>1670</v>
      </c>
      <c r="F2189" s="44" t="s">
        <v>12</v>
      </c>
      <c r="G2189" s="44">
        <v>60</v>
      </c>
      <c r="H2189" s="44">
        <v>200</v>
      </c>
    </row>
    <row r="2190" spans="1:8" ht="12.75" customHeight="1" x14ac:dyDescent="0.25">
      <c r="A2190" s="43">
        <v>2189</v>
      </c>
      <c r="B2190" s="43">
        <v>1449</v>
      </c>
      <c r="C2190" s="44">
        <v>4.9420878615818703E-2</v>
      </c>
      <c r="D2190" s="44">
        <v>0.02</v>
      </c>
      <c r="E2190" s="44" t="s">
        <v>1670</v>
      </c>
      <c r="F2190" s="44" t="s">
        <v>12</v>
      </c>
      <c r="G2190" s="44">
        <v>60</v>
      </c>
      <c r="H2190" s="44">
        <v>200</v>
      </c>
    </row>
    <row r="2191" spans="1:8" ht="12.75" customHeight="1" x14ac:dyDescent="0.25">
      <c r="A2191" s="43">
        <v>2190</v>
      </c>
      <c r="B2191" s="43">
        <v>1450</v>
      </c>
      <c r="C2191" s="44">
        <v>9.8841757227799421E-2</v>
      </c>
      <c r="D2191" s="44">
        <v>0.04</v>
      </c>
      <c r="E2191" s="44" t="s">
        <v>1670</v>
      </c>
      <c r="F2191" s="44" t="s">
        <v>12</v>
      </c>
      <c r="G2191" s="44">
        <v>80</v>
      </c>
      <c r="H2191" s="44">
        <v>400</v>
      </c>
    </row>
    <row r="2192" spans="1:8" ht="12.75" customHeight="1" x14ac:dyDescent="0.25">
      <c r="A2192" s="43">
        <v>2191</v>
      </c>
      <c r="B2192" s="43">
        <v>1451</v>
      </c>
      <c r="C2192" s="44">
        <v>0.19768355833737353</v>
      </c>
      <c r="D2192" s="44">
        <v>0.08</v>
      </c>
      <c r="E2192" s="44" t="s">
        <v>1670</v>
      </c>
      <c r="F2192" s="44" t="s">
        <v>12</v>
      </c>
      <c r="G2192" s="44">
        <v>120</v>
      </c>
      <c r="H2192" s="44">
        <v>800</v>
      </c>
    </row>
    <row r="2193" spans="1:8" ht="12.75" customHeight="1" x14ac:dyDescent="0.25">
      <c r="A2193" s="43">
        <v>2192</v>
      </c>
      <c r="B2193" s="43">
        <v>1452</v>
      </c>
      <c r="C2193" s="44">
        <v>0.84015373924345715</v>
      </c>
      <c r="D2193" s="44">
        <v>0.34</v>
      </c>
      <c r="E2193" s="44" t="s">
        <v>1670</v>
      </c>
      <c r="F2193" s="44" t="s">
        <v>12</v>
      </c>
      <c r="G2193" s="44">
        <v>400</v>
      </c>
      <c r="H2193" s="44">
        <v>3400</v>
      </c>
    </row>
    <row r="2194" spans="1:8" ht="12.75" customHeight="1" x14ac:dyDescent="0.25">
      <c r="A2194" s="43">
        <v>2193</v>
      </c>
      <c r="B2194" s="43">
        <v>1453</v>
      </c>
      <c r="C2194" s="44">
        <v>0.17297313733058642</v>
      </c>
      <c r="D2194" s="44">
        <v>7.0000000000000007E-2</v>
      </c>
      <c r="E2194" s="44" t="s">
        <v>1670</v>
      </c>
      <c r="F2194" s="44" t="s">
        <v>12</v>
      </c>
      <c r="G2194" s="44">
        <v>140</v>
      </c>
      <c r="H2194" s="44">
        <v>700</v>
      </c>
    </row>
    <row r="2195" spans="1:8" ht="12.75" customHeight="1" x14ac:dyDescent="0.25">
      <c r="A2195" s="43">
        <v>2194</v>
      </c>
      <c r="B2195" s="43">
        <v>1454</v>
      </c>
      <c r="C2195" s="44">
        <v>1.5814680663296252</v>
      </c>
      <c r="D2195" s="44">
        <v>0.64</v>
      </c>
      <c r="E2195" s="44" t="s">
        <v>1670</v>
      </c>
      <c r="F2195" s="44" t="s">
        <v>12</v>
      </c>
      <c r="G2195" s="44">
        <v>520</v>
      </c>
      <c r="H2195" s="44">
        <v>6400</v>
      </c>
    </row>
    <row r="2196" spans="1:8" ht="12.75" customHeight="1" x14ac:dyDescent="0.25">
      <c r="A2196" s="43">
        <v>2195</v>
      </c>
      <c r="B2196" s="43">
        <v>1455</v>
      </c>
      <c r="C2196" s="44">
        <v>0.56834014788135778</v>
      </c>
      <c r="D2196" s="44">
        <v>0.23</v>
      </c>
      <c r="E2196" s="44" t="s">
        <v>1668</v>
      </c>
      <c r="F2196" s="44" t="s">
        <v>40</v>
      </c>
      <c r="G2196" s="44">
        <v>240</v>
      </c>
      <c r="H2196" s="44">
        <v>2300</v>
      </c>
    </row>
    <row r="2197" spans="1:8" ht="12.75" customHeight="1" x14ac:dyDescent="0.25">
      <c r="A2197" s="43">
        <v>2196</v>
      </c>
      <c r="B2197" s="43">
        <v>1456</v>
      </c>
      <c r="C2197" s="44">
        <v>34.347500266070909</v>
      </c>
      <c r="D2197" s="44">
        <v>13.9</v>
      </c>
      <c r="E2197" s="44" t="s">
        <v>1668</v>
      </c>
      <c r="F2197" s="44" t="s">
        <v>40</v>
      </c>
      <c r="G2197" s="44">
        <v>7900</v>
      </c>
      <c r="H2197" s="44">
        <v>139000</v>
      </c>
    </row>
    <row r="2198" spans="1:8" ht="12.75" customHeight="1" x14ac:dyDescent="0.25">
      <c r="A2198" s="43">
        <v>2197</v>
      </c>
      <c r="B2198" s="43">
        <v>1457</v>
      </c>
      <c r="C2198" s="44">
        <v>2.471043930698676E-2</v>
      </c>
      <c r="D2198" s="44">
        <v>0.01</v>
      </c>
      <c r="E2198" s="44" t="s">
        <v>1670</v>
      </c>
      <c r="F2198" s="44" t="s">
        <v>12</v>
      </c>
      <c r="G2198" s="44">
        <v>40</v>
      </c>
      <c r="H2198" s="44">
        <v>100</v>
      </c>
    </row>
    <row r="2199" spans="1:8" ht="12.75" customHeight="1" x14ac:dyDescent="0.25">
      <c r="A2199" s="43">
        <v>2198</v>
      </c>
      <c r="B2199" s="43">
        <v>1458</v>
      </c>
      <c r="C2199" s="44">
        <v>20.386111957243511</v>
      </c>
      <c r="D2199" s="44">
        <v>8.25</v>
      </c>
      <c r="E2199" s="44" t="s">
        <v>1668</v>
      </c>
      <c r="F2199" s="44" t="s">
        <v>40</v>
      </c>
      <c r="G2199" s="44">
        <v>3040</v>
      </c>
      <c r="H2199" s="44">
        <v>82500</v>
      </c>
    </row>
    <row r="2200" spans="1:8" ht="12.75" customHeight="1" x14ac:dyDescent="0.25">
      <c r="A2200" s="43">
        <v>2199</v>
      </c>
      <c r="B2200" s="43">
        <v>1459</v>
      </c>
      <c r="C2200" s="44">
        <v>0.3706565749418943</v>
      </c>
      <c r="D2200" s="44">
        <v>0.15</v>
      </c>
      <c r="E2200" s="44" t="s">
        <v>1670</v>
      </c>
      <c r="F2200" s="44" t="s">
        <v>12</v>
      </c>
      <c r="G2200" s="44">
        <v>260</v>
      </c>
      <c r="H2200" s="44">
        <v>1500</v>
      </c>
    </row>
    <row r="2201" spans="1:8" ht="12.75" customHeight="1" x14ac:dyDescent="0.25">
      <c r="A2201" s="43">
        <v>2200</v>
      </c>
      <c r="B2201" s="43">
        <v>1460</v>
      </c>
      <c r="C2201" s="44">
        <v>0.32123576028739387</v>
      </c>
      <c r="D2201" s="44">
        <v>0.13</v>
      </c>
      <c r="E2201" s="44" t="s">
        <v>1670</v>
      </c>
      <c r="F2201" s="44" t="s">
        <v>12</v>
      </c>
      <c r="G2201" s="44">
        <v>160</v>
      </c>
      <c r="H2201" s="44">
        <v>1300</v>
      </c>
    </row>
    <row r="2202" spans="1:8" ht="12.75" customHeight="1" x14ac:dyDescent="0.25">
      <c r="A2202" s="43">
        <v>2201</v>
      </c>
      <c r="B2202" s="43">
        <v>1461</v>
      </c>
      <c r="C2202" s="44">
        <v>4.6702731162363227</v>
      </c>
      <c r="D2202" s="44">
        <v>1.89</v>
      </c>
      <c r="E2202" s="44" t="s">
        <v>1670</v>
      </c>
      <c r="F2202" s="44" t="s">
        <v>12</v>
      </c>
      <c r="G2202" s="44">
        <v>1200</v>
      </c>
      <c r="H2202" s="44">
        <v>18900</v>
      </c>
    </row>
    <row r="2203" spans="1:8" ht="12.75" customHeight="1" x14ac:dyDescent="0.25">
      <c r="A2203" s="43">
        <v>2202</v>
      </c>
      <c r="B2203" s="43">
        <v>1462</v>
      </c>
      <c r="C2203" s="44">
        <v>4.9420878615744887E-2</v>
      </c>
      <c r="D2203" s="44">
        <v>0.02</v>
      </c>
      <c r="E2203" s="44" t="s">
        <v>1670</v>
      </c>
      <c r="F2203" s="44" t="s">
        <v>12</v>
      </c>
      <c r="G2203" s="44">
        <v>60</v>
      </c>
      <c r="H2203" s="44">
        <v>200</v>
      </c>
    </row>
    <row r="2204" spans="1:8" ht="12.75" customHeight="1" x14ac:dyDescent="0.25">
      <c r="A2204" s="43">
        <v>2203</v>
      </c>
      <c r="B2204" s="43">
        <v>1463</v>
      </c>
      <c r="C2204" s="44">
        <v>4.9420878615597276E-2</v>
      </c>
      <c r="D2204" s="44">
        <v>0.02</v>
      </c>
      <c r="E2204" s="44" t="s">
        <v>1670</v>
      </c>
      <c r="F2204" s="44" t="s">
        <v>12</v>
      </c>
      <c r="G2204" s="44">
        <v>60</v>
      </c>
      <c r="H2204" s="44">
        <v>200</v>
      </c>
    </row>
    <row r="2205" spans="1:8" ht="12.75" customHeight="1" x14ac:dyDescent="0.25">
      <c r="A2205" s="43">
        <v>2204</v>
      </c>
      <c r="B2205" s="43">
        <v>1464</v>
      </c>
      <c r="C2205" s="44">
        <v>2.471043930698676E-2</v>
      </c>
      <c r="D2205" s="44">
        <v>0.01</v>
      </c>
      <c r="E2205" s="44" t="s">
        <v>1670</v>
      </c>
      <c r="F2205" s="44" t="s">
        <v>12</v>
      </c>
      <c r="G2205" s="44">
        <v>40</v>
      </c>
      <c r="H2205" s="44">
        <v>100</v>
      </c>
    </row>
    <row r="2206" spans="1:8" ht="12.75" customHeight="1" x14ac:dyDescent="0.25">
      <c r="A2206" s="43">
        <v>2205</v>
      </c>
      <c r="B2206" s="43">
        <v>1465</v>
      </c>
      <c r="C2206" s="44">
        <v>2.4710439299901268E-2</v>
      </c>
      <c r="D2206" s="44">
        <v>0.01</v>
      </c>
      <c r="E2206" s="44" t="s">
        <v>1670</v>
      </c>
      <c r="F2206" s="44" t="s">
        <v>12</v>
      </c>
      <c r="G2206" s="44">
        <v>40</v>
      </c>
      <c r="H2206" s="44">
        <v>100</v>
      </c>
    </row>
    <row r="2207" spans="1:8" ht="12.75" customHeight="1" x14ac:dyDescent="0.25">
      <c r="A2207" s="43">
        <v>2206</v>
      </c>
      <c r="B2207" s="43">
        <v>1466</v>
      </c>
      <c r="C2207" s="44">
        <v>0.32123571096071457</v>
      </c>
      <c r="D2207" s="44">
        <v>0.13</v>
      </c>
      <c r="E2207" s="44" t="s">
        <v>1670</v>
      </c>
      <c r="F2207" s="44" t="s">
        <v>12</v>
      </c>
      <c r="G2207" s="44">
        <v>160</v>
      </c>
      <c r="H2207" s="44">
        <v>1300</v>
      </c>
    </row>
    <row r="2208" spans="1:8" ht="12.75" customHeight="1" x14ac:dyDescent="0.25">
      <c r="A2208" s="43">
        <v>2207</v>
      </c>
      <c r="B2208" s="43">
        <v>1467</v>
      </c>
      <c r="C2208" s="44">
        <v>2.4710439305362999E-2</v>
      </c>
      <c r="D2208" s="44">
        <v>0.01</v>
      </c>
      <c r="E2208" s="44" t="s">
        <v>1670</v>
      </c>
      <c r="F2208" s="44" t="s">
        <v>12</v>
      </c>
      <c r="G2208" s="44">
        <v>40</v>
      </c>
      <c r="H2208" s="44">
        <v>100</v>
      </c>
    </row>
    <row r="2209" spans="1:8" ht="12.75" customHeight="1" x14ac:dyDescent="0.25">
      <c r="A2209" s="43">
        <v>2208</v>
      </c>
      <c r="B2209" s="43">
        <v>1468</v>
      </c>
      <c r="C2209" s="44">
        <v>2.4710439304551121E-2</v>
      </c>
      <c r="D2209" s="44">
        <v>0.01</v>
      </c>
      <c r="E2209" s="44" t="s">
        <v>1670</v>
      </c>
      <c r="F2209" s="44" t="s">
        <v>12</v>
      </c>
      <c r="G2209" s="44">
        <v>40</v>
      </c>
      <c r="H2209" s="44">
        <v>100</v>
      </c>
    </row>
    <row r="2210" spans="1:8" ht="12.75" customHeight="1" x14ac:dyDescent="0.25">
      <c r="A2210" s="43">
        <v>2209</v>
      </c>
      <c r="B2210" s="43">
        <v>1469</v>
      </c>
      <c r="C2210" s="44">
        <v>0.74131453163300276</v>
      </c>
      <c r="D2210" s="44">
        <v>0.3</v>
      </c>
      <c r="E2210" s="44" t="s">
        <v>1670</v>
      </c>
      <c r="F2210" s="44" t="s">
        <v>12</v>
      </c>
      <c r="G2210" s="44">
        <v>320</v>
      </c>
      <c r="H2210" s="44">
        <v>3000</v>
      </c>
    </row>
    <row r="2211" spans="1:8" ht="12.75" customHeight="1" x14ac:dyDescent="0.25">
      <c r="A2211" s="43">
        <v>2210</v>
      </c>
      <c r="B2211" s="43">
        <v>1470</v>
      </c>
      <c r="C2211" s="44">
        <v>9.8841757218794957E-2</v>
      </c>
      <c r="D2211" s="44">
        <v>0.04</v>
      </c>
      <c r="E2211" s="44" t="s">
        <v>1670</v>
      </c>
      <c r="F2211" s="44" t="s">
        <v>12</v>
      </c>
      <c r="G2211" s="44">
        <v>100</v>
      </c>
      <c r="H2211" s="44">
        <v>400</v>
      </c>
    </row>
    <row r="2212" spans="1:8" ht="12.75" customHeight="1" x14ac:dyDescent="0.25">
      <c r="A2212" s="43">
        <v>2211</v>
      </c>
      <c r="B2212" s="43">
        <v>1471</v>
      </c>
      <c r="C2212" s="44">
        <v>0.17297307512056534</v>
      </c>
      <c r="D2212" s="44">
        <v>7.0000000000000007E-2</v>
      </c>
      <c r="E2212" s="44" t="s">
        <v>1670</v>
      </c>
      <c r="F2212" s="44" t="s">
        <v>12</v>
      </c>
      <c r="G2212" s="44">
        <v>120</v>
      </c>
      <c r="H2212" s="44">
        <v>700</v>
      </c>
    </row>
    <row r="2213" spans="1:8" ht="12.75" customHeight="1" x14ac:dyDescent="0.25">
      <c r="A2213" s="43">
        <v>2212</v>
      </c>
      <c r="B2213" s="43">
        <v>1472</v>
      </c>
      <c r="C2213" s="44">
        <v>0.44478788643550227</v>
      </c>
      <c r="D2213" s="44">
        <v>0.18</v>
      </c>
      <c r="E2213" s="44" t="s">
        <v>1670</v>
      </c>
      <c r="F2213" s="44" t="s">
        <v>12</v>
      </c>
      <c r="G2213" s="44">
        <v>200</v>
      </c>
      <c r="H2213" s="44">
        <v>1800</v>
      </c>
    </row>
    <row r="2214" spans="1:8" ht="12.75" customHeight="1" x14ac:dyDescent="0.25">
      <c r="A2214" s="43">
        <v>2213</v>
      </c>
      <c r="B2214" s="43">
        <v>1473</v>
      </c>
      <c r="C2214" s="44">
        <v>0.27181492828052584</v>
      </c>
      <c r="D2214" s="44">
        <v>0.11</v>
      </c>
      <c r="E2214" s="44" t="s">
        <v>1670</v>
      </c>
      <c r="F2214" s="44" t="s">
        <v>12</v>
      </c>
      <c r="G2214" s="44">
        <v>140</v>
      </c>
      <c r="H2214" s="44">
        <v>1100</v>
      </c>
    </row>
    <row r="2215" spans="1:8" ht="12.75" customHeight="1" x14ac:dyDescent="0.25">
      <c r="A2215" s="43">
        <v>2214</v>
      </c>
      <c r="B2215" s="43">
        <v>1474</v>
      </c>
      <c r="C2215" s="44">
        <v>0.79073419322915561</v>
      </c>
      <c r="D2215" s="44">
        <v>0.32</v>
      </c>
      <c r="E2215" s="44" t="s">
        <v>1670</v>
      </c>
      <c r="F2215" s="44" t="s">
        <v>12</v>
      </c>
      <c r="G2215" s="44">
        <v>320</v>
      </c>
      <c r="H2215" s="44">
        <v>3200</v>
      </c>
    </row>
    <row r="2216" spans="1:8" ht="12.75" customHeight="1" x14ac:dyDescent="0.25">
      <c r="A2216" s="43">
        <v>2215</v>
      </c>
      <c r="B2216" s="43">
        <v>1475</v>
      </c>
      <c r="C2216" s="44">
        <v>0.12355224226779303</v>
      </c>
      <c r="D2216" s="44">
        <v>0.05</v>
      </c>
      <c r="E2216" s="44" t="s">
        <v>1670</v>
      </c>
      <c r="F2216" s="44" t="s">
        <v>12</v>
      </c>
      <c r="G2216" s="44">
        <v>100</v>
      </c>
      <c r="H2216" s="44">
        <v>500</v>
      </c>
    </row>
    <row r="2217" spans="1:8" ht="12.75" customHeight="1" x14ac:dyDescent="0.25">
      <c r="A2217" s="43">
        <v>2216</v>
      </c>
      <c r="B2217" s="43">
        <v>1476</v>
      </c>
      <c r="C2217" s="44">
        <v>0.12355218187438854</v>
      </c>
      <c r="D2217" s="44">
        <v>0.05</v>
      </c>
      <c r="E2217" s="44" t="s">
        <v>1670</v>
      </c>
      <c r="F2217" s="44" t="s">
        <v>12</v>
      </c>
      <c r="G2217" s="44">
        <v>120</v>
      </c>
      <c r="H2217" s="44">
        <v>500</v>
      </c>
    </row>
    <row r="2218" spans="1:8" ht="12.75" customHeight="1" x14ac:dyDescent="0.25">
      <c r="A2218" s="43">
        <v>2217</v>
      </c>
      <c r="B2218" s="43">
        <v>1477</v>
      </c>
      <c r="C2218" s="44">
        <v>2.4710439302558326E-2</v>
      </c>
      <c r="D2218" s="44">
        <v>0.01</v>
      </c>
      <c r="E2218" s="44" t="s">
        <v>1670</v>
      </c>
      <c r="F2218" s="44" t="s">
        <v>12</v>
      </c>
      <c r="G2218" s="44">
        <v>40</v>
      </c>
      <c r="H2218" s="44">
        <v>100</v>
      </c>
    </row>
    <row r="2219" spans="1:8" ht="12.75" customHeight="1" x14ac:dyDescent="0.25">
      <c r="A2219" s="43">
        <v>2218</v>
      </c>
      <c r="B2219" s="43">
        <v>1478</v>
      </c>
      <c r="C2219" s="44">
        <v>2.471043930071315E-2</v>
      </c>
      <c r="D2219" s="44">
        <v>0.01</v>
      </c>
      <c r="E2219" s="44" t="s">
        <v>1670</v>
      </c>
      <c r="F2219" s="44" t="s">
        <v>12</v>
      </c>
      <c r="G2219" s="44">
        <v>40</v>
      </c>
      <c r="H2219" s="44">
        <v>100</v>
      </c>
    </row>
    <row r="2220" spans="1:8" ht="12.75" customHeight="1" x14ac:dyDescent="0.25">
      <c r="A2220" s="43">
        <v>2219</v>
      </c>
      <c r="B2220" s="43">
        <v>1479</v>
      </c>
      <c r="C2220" s="44">
        <v>0.1235522888871505</v>
      </c>
      <c r="D2220" s="44">
        <v>0.05</v>
      </c>
      <c r="E2220" s="44" t="s">
        <v>1670</v>
      </c>
      <c r="F2220" s="44" t="s">
        <v>12</v>
      </c>
      <c r="G2220" s="44">
        <v>120</v>
      </c>
      <c r="H2220" s="44">
        <v>500</v>
      </c>
    </row>
    <row r="2221" spans="1:8" ht="12.75" customHeight="1" x14ac:dyDescent="0.25">
      <c r="A2221" s="43">
        <v>2220</v>
      </c>
      <c r="B2221" s="43">
        <v>1480</v>
      </c>
      <c r="C2221" s="44">
        <v>0.54362994821018096</v>
      </c>
      <c r="D2221" s="44">
        <v>0.22</v>
      </c>
      <c r="E2221" s="44" t="s">
        <v>1670</v>
      </c>
      <c r="F2221" s="44" t="s">
        <v>12</v>
      </c>
      <c r="G2221" s="44">
        <v>260</v>
      </c>
      <c r="H2221" s="44">
        <v>2200</v>
      </c>
    </row>
    <row r="2222" spans="1:8" ht="12.75" customHeight="1" x14ac:dyDescent="0.25">
      <c r="A2222" s="43">
        <v>2221</v>
      </c>
      <c r="B2222" s="43">
        <v>1481</v>
      </c>
      <c r="C2222" s="44">
        <v>0.76602380499793132</v>
      </c>
      <c r="D2222" s="44">
        <v>0.31</v>
      </c>
      <c r="E2222" s="44" t="s">
        <v>1670</v>
      </c>
      <c r="F2222" s="44" t="s">
        <v>12</v>
      </c>
      <c r="G2222" s="44">
        <v>360</v>
      </c>
      <c r="H2222" s="44">
        <v>3100</v>
      </c>
    </row>
    <row r="2223" spans="1:8" ht="12.75" customHeight="1" x14ac:dyDescent="0.25">
      <c r="A2223" s="43">
        <v>2222</v>
      </c>
      <c r="B2223" s="43">
        <v>1482</v>
      </c>
      <c r="C2223" s="44">
        <v>2.00154482107104</v>
      </c>
      <c r="D2223" s="44">
        <v>0.81</v>
      </c>
      <c r="E2223" s="44" t="s">
        <v>1670</v>
      </c>
      <c r="F2223" s="44" t="s">
        <v>12</v>
      </c>
      <c r="G2223" s="44">
        <v>560</v>
      </c>
      <c r="H2223" s="44">
        <v>8100</v>
      </c>
    </row>
    <row r="2224" spans="1:8" ht="12.75" customHeight="1" x14ac:dyDescent="0.25">
      <c r="A2224" s="43">
        <v>2223</v>
      </c>
      <c r="B2224" s="43">
        <v>1483</v>
      </c>
      <c r="C2224" s="44">
        <v>2.4710439303296403E-2</v>
      </c>
      <c r="D2224" s="44">
        <v>0.01</v>
      </c>
      <c r="E2224" s="44" t="s">
        <v>1670</v>
      </c>
      <c r="F2224" s="44" t="s">
        <v>12</v>
      </c>
      <c r="G2224" s="44">
        <v>40</v>
      </c>
      <c r="H2224" s="44">
        <v>100</v>
      </c>
    </row>
    <row r="2225" spans="1:8" ht="12.75" customHeight="1" x14ac:dyDescent="0.25">
      <c r="A2225" s="43">
        <v>2224</v>
      </c>
      <c r="B2225" s="43">
        <v>1484</v>
      </c>
      <c r="C2225" s="44">
        <v>9.8841709690575624E-2</v>
      </c>
      <c r="D2225" s="44">
        <v>0.04</v>
      </c>
      <c r="E2225" s="44" t="s">
        <v>1670</v>
      </c>
      <c r="F2225" s="44" t="s">
        <v>12</v>
      </c>
      <c r="G2225" s="44">
        <v>100</v>
      </c>
      <c r="H2225" s="44">
        <v>400</v>
      </c>
    </row>
    <row r="2226" spans="1:8" ht="12.75" customHeight="1" x14ac:dyDescent="0.25">
      <c r="A2226" s="43">
        <v>2225</v>
      </c>
      <c r="B2226" s="43">
        <v>1485</v>
      </c>
      <c r="C2226" s="44">
        <v>0.12355218363668302</v>
      </c>
      <c r="D2226" s="44">
        <v>0.05</v>
      </c>
      <c r="E2226" s="44" t="s">
        <v>1670</v>
      </c>
      <c r="F2226" s="44" t="s">
        <v>12</v>
      </c>
      <c r="G2226" s="44">
        <v>100</v>
      </c>
      <c r="H2226" s="44">
        <v>500</v>
      </c>
    </row>
    <row r="2227" spans="1:8" ht="12.75" customHeight="1" x14ac:dyDescent="0.25">
      <c r="A2227" s="43">
        <v>2226</v>
      </c>
      <c r="B2227" s="43">
        <v>1486</v>
      </c>
      <c r="C2227" s="44">
        <v>2.2486510804722433</v>
      </c>
      <c r="D2227" s="44">
        <v>0.91</v>
      </c>
      <c r="E2227" s="44" t="s">
        <v>1670</v>
      </c>
      <c r="F2227" s="44" t="s">
        <v>12</v>
      </c>
      <c r="G2227" s="44">
        <v>660</v>
      </c>
      <c r="H2227" s="44">
        <v>9100</v>
      </c>
    </row>
    <row r="2228" spans="1:8" ht="12.75" customHeight="1" x14ac:dyDescent="0.25">
      <c r="A2228" s="43">
        <v>2227</v>
      </c>
      <c r="B2228" s="43">
        <v>1487</v>
      </c>
      <c r="C2228" s="44">
        <v>1.2355220173208983</v>
      </c>
      <c r="D2228" s="44">
        <v>0.5</v>
      </c>
      <c r="E2228" s="44" t="s">
        <v>1670</v>
      </c>
      <c r="F2228" s="44" t="s">
        <v>12</v>
      </c>
      <c r="G2228" s="44">
        <v>360</v>
      </c>
      <c r="H2228" s="44">
        <v>5000</v>
      </c>
    </row>
    <row r="2229" spans="1:8" ht="12.75" customHeight="1" x14ac:dyDescent="0.25">
      <c r="A2229" s="43">
        <v>2228</v>
      </c>
      <c r="B2229" s="43">
        <v>1488</v>
      </c>
      <c r="C2229" s="44">
        <v>5.4610079596807717</v>
      </c>
      <c r="D2229" s="44">
        <v>2.21</v>
      </c>
      <c r="E2229" s="44" t="s">
        <v>1670</v>
      </c>
      <c r="F2229" s="44" t="s">
        <v>12</v>
      </c>
      <c r="G2229" s="44">
        <v>1620</v>
      </c>
      <c r="H2229" s="44">
        <v>22100</v>
      </c>
    </row>
    <row r="2230" spans="1:8" ht="12.75" customHeight="1" x14ac:dyDescent="0.25">
      <c r="A2230" s="43">
        <v>2229</v>
      </c>
      <c r="B2230" s="43">
        <v>1489</v>
      </c>
      <c r="C2230" s="44">
        <v>2.4710439297539438E-2</v>
      </c>
      <c r="D2230" s="44">
        <v>0.01</v>
      </c>
      <c r="E2230" s="44" t="s">
        <v>1670</v>
      </c>
      <c r="F2230" s="44" t="s">
        <v>12</v>
      </c>
      <c r="G2230" s="44">
        <v>40</v>
      </c>
      <c r="H2230" s="44">
        <v>100</v>
      </c>
    </row>
    <row r="2231" spans="1:8" ht="12.75" customHeight="1" x14ac:dyDescent="0.25">
      <c r="A2231" s="43">
        <v>2230</v>
      </c>
      <c r="B2231" s="43">
        <v>1490</v>
      </c>
      <c r="C2231" s="44">
        <v>4.5714332136727132</v>
      </c>
      <c r="D2231" s="44">
        <v>1.85</v>
      </c>
      <c r="E2231" s="44" t="s">
        <v>1670</v>
      </c>
      <c r="F2231" s="44" t="s">
        <v>12</v>
      </c>
      <c r="G2231" s="44">
        <v>1360</v>
      </c>
      <c r="H2231" s="44">
        <v>18500</v>
      </c>
    </row>
    <row r="2232" spans="1:8" ht="12.75" customHeight="1" x14ac:dyDescent="0.25">
      <c r="A2232" s="43">
        <v>2231</v>
      </c>
      <c r="B2232" s="43">
        <v>1491</v>
      </c>
      <c r="C2232" s="44">
        <v>4.9420878605190462E-2</v>
      </c>
      <c r="D2232" s="44">
        <v>0.02</v>
      </c>
      <c r="E2232" s="44" t="s">
        <v>1670</v>
      </c>
      <c r="F2232" s="44" t="s">
        <v>12</v>
      </c>
      <c r="G2232" s="44">
        <v>60</v>
      </c>
      <c r="H2232" s="44">
        <v>200</v>
      </c>
    </row>
    <row r="2233" spans="1:8" ht="12.75" customHeight="1" x14ac:dyDescent="0.25">
      <c r="A2233" s="43">
        <v>2232</v>
      </c>
      <c r="B2233" s="43">
        <v>1492</v>
      </c>
      <c r="C2233" s="44">
        <v>0.42007752672640553</v>
      </c>
      <c r="D2233" s="44">
        <v>0.17</v>
      </c>
      <c r="E2233" s="44" t="s">
        <v>1670</v>
      </c>
      <c r="F2233" s="44" t="s">
        <v>12</v>
      </c>
      <c r="G2233" s="44">
        <v>240</v>
      </c>
      <c r="H2233" s="44">
        <v>1700</v>
      </c>
    </row>
    <row r="2234" spans="1:8" ht="12.75" customHeight="1" x14ac:dyDescent="0.25">
      <c r="A2234" s="43">
        <v>2233</v>
      </c>
      <c r="B2234" s="43">
        <v>1493</v>
      </c>
      <c r="C2234" s="44">
        <v>0.49420875274803</v>
      </c>
      <c r="D2234" s="44">
        <v>0.2</v>
      </c>
      <c r="E2234" s="44" t="s">
        <v>1670</v>
      </c>
      <c r="F2234" s="44" t="s">
        <v>12</v>
      </c>
      <c r="G2234" s="44">
        <v>240</v>
      </c>
      <c r="H2234" s="44">
        <v>2000</v>
      </c>
    </row>
    <row r="2235" spans="1:8" ht="12.75" customHeight="1" x14ac:dyDescent="0.25">
      <c r="A2235" s="43">
        <v>2234</v>
      </c>
      <c r="B2235" s="43">
        <v>1494</v>
      </c>
      <c r="C2235" s="44">
        <v>7.0671886991904849</v>
      </c>
      <c r="D2235" s="44">
        <v>2.86</v>
      </c>
      <c r="E2235" s="44" t="s">
        <v>1670</v>
      </c>
      <c r="F2235" s="44" t="s">
        <v>12</v>
      </c>
      <c r="G2235" s="44">
        <v>1120</v>
      </c>
      <c r="H2235" s="44">
        <v>28600</v>
      </c>
    </row>
    <row r="2236" spans="1:8" ht="12.75" customHeight="1" x14ac:dyDescent="0.25">
      <c r="A2236" s="43">
        <v>2235</v>
      </c>
      <c r="B2236" s="43">
        <v>1495</v>
      </c>
      <c r="C2236" s="44">
        <v>4.9420878607035638E-2</v>
      </c>
      <c r="D2236" s="44">
        <v>0.02</v>
      </c>
      <c r="E2236" s="44" t="s">
        <v>1670</v>
      </c>
      <c r="F2236" s="44" t="s">
        <v>12</v>
      </c>
      <c r="G2236" s="44">
        <v>60</v>
      </c>
      <c r="H2236" s="44">
        <v>200</v>
      </c>
    </row>
    <row r="2237" spans="1:8" ht="12.75" customHeight="1" x14ac:dyDescent="0.25">
      <c r="A2237" s="43">
        <v>2236</v>
      </c>
      <c r="B2237" s="43">
        <v>1496</v>
      </c>
      <c r="C2237" s="44">
        <v>0.14826257365839626</v>
      </c>
      <c r="D2237" s="44">
        <v>0.06</v>
      </c>
      <c r="E2237" s="44" t="s">
        <v>1670</v>
      </c>
      <c r="F2237" s="44" t="s">
        <v>12</v>
      </c>
      <c r="G2237" s="44">
        <v>120</v>
      </c>
      <c r="H2237" s="44">
        <v>600</v>
      </c>
    </row>
    <row r="2238" spans="1:8" ht="12.75" customHeight="1" x14ac:dyDescent="0.25">
      <c r="A2238" s="43">
        <v>2237</v>
      </c>
      <c r="B2238" s="43">
        <v>1497</v>
      </c>
      <c r="C2238" s="44">
        <v>3.434751006435965</v>
      </c>
      <c r="D2238" s="44">
        <v>1.39</v>
      </c>
      <c r="E2238" s="44" t="s">
        <v>1670</v>
      </c>
      <c r="F2238" s="44" t="s">
        <v>12</v>
      </c>
      <c r="G2238" s="44">
        <v>640</v>
      </c>
      <c r="H2238" s="44">
        <v>13900</v>
      </c>
    </row>
    <row r="2239" spans="1:8" ht="12.75" customHeight="1" x14ac:dyDescent="0.25">
      <c r="A2239" s="43">
        <v>2238</v>
      </c>
      <c r="B2239" s="43">
        <v>1498</v>
      </c>
      <c r="C2239" s="44">
        <v>0.24710441414078949</v>
      </c>
      <c r="D2239" s="44">
        <v>0.1</v>
      </c>
      <c r="E2239" s="44" t="s">
        <v>1670</v>
      </c>
      <c r="F2239" s="44" t="s">
        <v>12</v>
      </c>
      <c r="G2239" s="44">
        <v>160</v>
      </c>
      <c r="H2239" s="44">
        <v>1000</v>
      </c>
    </row>
    <row r="2240" spans="1:8" ht="12.75" customHeight="1" x14ac:dyDescent="0.25">
      <c r="A2240" s="43">
        <v>2239</v>
      </c>
      <c r="B2240" s="43">
        <v>1499</v>
      </c>
      <c r="C2240" s="44">
        <v>0.24710439128867848</v>
      </c>
      <c r="D2240" s="44">
        <v>0.1</v>
      </c>
      <c r="E2240" s="44" t="s">
        <v>1670</v>
      </c>
      <c r="F2240" s="44" t="s">
        <v>12</v>
      </c>
      <c r="G2240" s="44">
        <v>160</v>
      </c>
      <c r="H2240" s="44">
        <v>1000</v>
      </c>
    </row>
    <row r="2241" spans="1:8" ht="12.75" customHeight="1" x14ac:dyDescent="0.25">
      <c r="A2241" s="43">
        <v>2240</v>
      </c>
      <c r="B2241" s="43">
        <v>1500</v>
      </c>
      <c r="C2241" s="44">
        <v>0.27181485344460249</v>
      </c>
      <c r="D2241" s="44">
        <v>0.11</v>
      </c>
      <c r="E2241" s="44" t="s">
        <v>1670</v>
      </c>
      <c r="F2241" s="44" t="s">
        <v>12</v>
      </c>
      <c r="G2241" s="44">
        <v>160</v>
      </c>
      <c r="H2241" s="44">
        <v>1100</v>
      </c>
    </row>
    <row r="2242" spans="1:8" ht="12.75" customHeight="1" x14ac:dyDescent="0.25">
      <c r="A2242" s="43">
        <v>2241</v>
      </c>
      <c r="B2242" s="43">
        <v>1501</v>
      </c>
      <c r="C2242" s="44">
        <v>0.76602360850442153</v>
      </c>
      <c r="D2242" s="44">
        <v>0.31</v>
      </c>
      <c r="E2242" s="44" t="s">
        <v>1670</v>
      </c>
      <c r="F2242" s="44" t="s">
        <v>12</v>
      </c>
      <c r="G2242" s="44">
        <v>460</v>
      </c>
      <c r="H2242" s="44">
        <v>3100</v>
      </c>
    </row>
    <row r="2243" spans="1:8" ht="12.75" customHeight="1" x14ac:dyDescent="0.25">
      <c r="A2243" s="43">
        <v>2242</v>
      </c>
      <c r="B2243" s="43">
        <v>1502</v>
      </c>
      <c r="C2243" s="44">
        <v>0.24710435531438565</v>
      </c>
      <c r="D2243" s="44">
        <v>0.1</v>
      </c>
      <c r="E2243" s="44" t="s">
        <v>1670</v>
      </c>
      <c r="F2243" s="44" t="s">
        <v>12</v>
      </c>
      <c r="G2243" s="44">
        <v>160</v>
      </c>
      <c r="H2243" s="44">
        <v>1000</v>
      </c>
    </row>
    <row r="2244" spans="1:8" ht="12.75" customHeight="1" x14ac:dyDescent="0.25">
      <c r="A2244" s="43">
        <v>2243</v>
      </c>
      <c r="B2244" s="43">
        <v>1503</v>
      </c>
      <c r="C2244" s="44">
        <v>4.9420878608511784E-2</v>
      </c>
      <c r="D2244" s="44">
        <v>0.02</v>
      </c>
      <c r="E2244" s="44" t="s">
        <v>1670</v>
      </c>
      <c r="F2244" s="44" t="s">
        <v>12</v>
      </c>
      <c r="G2244" s="44">
        <v>60</v>
      </c>
      <c r="H2244" s="44">
        <v>200</v>
      </c>
    </row>
    <row r="2245" spans="1:8" ht="12.75" customHeight="1" x14ac:dyDescent="0.25">
      <c r="A2245" s="43">
        <v>2244</v>
      </c>
      <c r="B2245" s="43">
        <v>1504</v>
      </c>
      <c r="C2245" s="44">
        <v>0.24710431427913318</v>
      </c>
      <c r="D2245" s="44">
        <v>0.1</v>
      </c>
      <c r="E2245" s="44" t="s">
        <v>1670</v>
      </c>
      <c r="F2245" s="44" t="s">
        <v>12</v>
      </c>
      <c r="G2245" s="44">
        <v>160</v>
      </c>
      <c r="H2245" s="44">
        <v>1000</v>
      </c>
    </row>
    <row r="2246" spans="1:8" ht="12.75" customHeight="1" x14ac:dyDescent="0.25">
      <c r="A2246" s="43">
        <v>2245</v>
      </c>
      <c r="B2246" s="43">
        <v>1505</v>
      </c>
      <c r="C2246" s="44">
        <v>2.4710439306470114E-2</v>
      </c>
      <c r="D2246" s="44">
        <v>0.01</v>
      </c>
      <c r="E2246" s="44" t="s">
        <v>1670</v>
      </c>
      <c r="F2246" s="44" t="s">
        <v>12</v>
      </c>
      <c r="G2246" s="44">
        <v>40</v>
      </c>
      <c r="H2246" s="44">
        <v>100</v>
      </c>
    </row>
    <row r="2247" spans="1:8" ht="12.75" customHeight="1" x14ac:dyDescent="0.25">
      <c r="A2247" s="43">
        <v>2246</v>
      </c>
      <c r="B2247" s="43">
        <v>1506</v>
      </c>
      <c r="C2247" s="44">
        <v>4.9420878608880829E-2</v>
      </c>
      <c r="D2247" s="44">
        <v>0.02</v>
      </c>
      <c r="E2247" s="44" t="s">
        <v>1670</v>
      </c>
      <c r="F2247" s="44" t="s">
        <v>12</v>
      </c>
      <c r="G2247" s="44">
        <v>60</v>
      </c>
      <c r="H2247" s="44">
        <v>200</v>
      </c>
    </row>
    <row r="2248" spans="1:8" ht="12.75" customHeight="1" x14ac:dyDescent="0.25">
      <c r="A2248" s="43">
        <v>2247</v>
      </c>
      <c r="B2248" s="43">
        <v>1507</v>
      </c>
      <c r="C2248" s="44">
        <v>0.12355218372237317</v>
      </c>
      <c r="D2248" s="44">
        <v>0.05</v>
      </c>
      <c r="E2248" s="44" t="s">
        <v>1670</v>
      </c>
      <c r="F2248" s="44" t="s">
        <v>12</v>
      </c>
      <c r="G2248" s="44">
        <v>100</v>
      </c>
      <c r="H2248" s="44">
        <v>500</v>
      </c>
    </row>
    <row r="2249" spans="1:8" ht="12.75" customHeight="1" x14ac:dyDescent="0.25">
      <c r="A2249" s="43">
        <v>2248</v>
      </c>
      <c r="B2249" s="43">
        <v>1508</v>
      </c>
      <c r="C2249" s="44">
        <v>0.27181483020869407</v>
      </c>
      <c r="D2249" s="44">
        <v>0.11</v>
      </c>
      <c r="E2249" s="44" t="s">
        <v>1670</v>
      </c>
      <c r="F2249" s="44" t="s">
        <v>12</v>
      </c>
      <c r="G2249" s="44">
        <v>160</v>
      </c>
      <c r="H2249" s="44">
        <v>1100</v>
      </c>
    </row>
    <row r="2250" spans="1:8" ht="12.75" customHeight="1" x14ac:dyDescent="0.25">
      <c r="A2250" s="43">
        <v>2249</v>
      </c>
      <c r="B2250" s="43">
        <v>1509</v>
      </c>
      <c r="C2250" s="44">
        <v>9.8841757218573523E-2</v>
      </c>
      <c r="D2250" s="44">
        <v>0.04</v>
      </c>
      <c r="E2250" s="44" t="s">
        <v>1670</v>
      </c>
      <c r="F2250" s="44" t="s">
        <v>12</v>
      </c>
      <c r="G2250" s="44">
        <v>100</v>
      </c>
      <c r="H2250" s="44">
        <v>400</v>
      </c>
    </row>
    <row r="2251" spans="1:8" ht="12.75" customHeight="1" x14ac:dyDescent="0.25">
      <c r="A2251" s="43">
        <v>2250</v>
      </c>
      <c r="B2251" s="43">
        <v>1510</v>
      </c>
      <c r="C2251" s="44">
        <v>0.19768353898424038</v>
      </c>
      <c r="D2251" s="44">
        <v>0.08</v>
      </c>
      <c r="E2251" s="44" t="s">
        <v>1670</v>
      </c>
      <c r="F2251" s="44" t="s">
        <v>12</v>
      </c>
      <c r="G2251" s="44">
        <v>140</v>
      </c>
      <c r="H2251" s="44">
        <v>800</v>
      </c>
    </row>
    <row r="2252" spans="1:8" ht="12.75" customHeight="1" x14ac:dyDescent="0.25">
      <c r="A2252" s="43">
        <v>2251</v>
      </c>
      <c r="B2252" s="43">
        <v>1511</v>
      </c>
      <c r="C2252" s="44">
        <v>0.17297307513193166</v>
      </c>
      <c r="D2252" s="44">
        <v>7.0000000000000007E-2</v>
      </c>
      <c r="E2252" s="44" t="s">
        <v>1670</v>
      </c>
      <c r="F2252" s="44" t="s">
        <v>12</v>
      </c>
      <c r="G2252" s="44">
        <v>140</v>
      </c>
      <c r="H2252" s="44">
        <v>700</v>
      </c>
    </row>
    <row r="2253" spans="1:8" ht="12.75" customHeight="1" x14ac:dyDescent="0.25">
      <c r="A2253" s="43">
        <v>2252</v>
      </c>
      <c r="B2253" s="43">
        <v>1512</v>
      </c>
      <c r="C2253" s="44">
        <v>0.19768351440762416</v>
      </c>
      <c r="D2253" s="44">
        <v>0.08</v>
      </c>
      <c r="E2253" s="44" t="s">
        <v>1670</v>
      </c>
      <c r="F2253" s="44" t="s">
        <v>12</v>
      </c>
      <c r="G2253" s="44">
        <v>180</v>
      </c>
      <c r="H2253" s="44">
        <v>800</v>
      </c>
    </row>
    <row r="2254" spans="1:8" ht="12.75" customHeight="1" x14ac:dyDescent="0.25">
      <c r="A2254" s="43">
        <v>2253</v>
      </c>
      <c r="B2254" s="43">
        <v>1513</v>
      </c>
      <c r="C2254" s="44">
        <v>0.98841735554249133</v>
      </c>
      <c r="D2254" s="44">
        <v>0.4</v>
      </c>
      <c r="E2254" s="44" t="s">
        <v>1670</v>
      </c>
      <c r="F2254" s="44" t="s">
        <v>12</v>
      </c>
      <c r="G2254" s="44">
        <v>480</v>
      </c>
      <c r="H2254" s="44">
        <v>4000</v>
      </c>
    </row>
    <row r="2255" spans="1:8" ht="12.75" customHeight="1" x14ac:dyDescent="0.25">
      <c r="A2255" s="43">
        <v>2254</v>
      </c>
      <c r="B2255" s="43">
        <v>1514</v>
      </c>
      <c r="C2255" s="44">
        <v>0.14826263582383778</v>
      </c>
      <c r="D2255" s="44">
        <v>0.06</v>
      </c>
      <c r="E2255" s="44" t="s">
        <v>1670</v>
      </c>
      <c r="F2255" s="44" t="s">
        <v>12</v>
      </c>
      <c r="G2255" s="44">
        <v>120</v>
      </c>
      <c r="H2255" s="44">
        <v>600</v>
      </c>
    </row>
    <row r="2256" spans="1:8" ht="12.75" customHeight="1" x14ac:dyDescent="0.25">
      <c r="A2256" s="43">
        <v>2255</v>
      </c>
      <c r="B2256" s="43">
        <v>1515</v>
      </c>
      <c r="C2256" s="44">
        <v>0.84015496609955587</v>
      </c>
      <c r="D2256" s="44">
        <v>0.34</v>
      </c>
      <c r="E2256" s="44" t="s">
        <v>1670</v>
      </c>
      <c r="F2256" s="44" t="s">
        <v>12</v>
      </c>
      <c r="G2256" s="44">
        <v>340</v>
      </c>
      <c r="H2256" s="44">
        <v>3400</v>
      </c>
    </row>
    <row r="2257" spans="1:8" ht="12.75" customHeight="1" x14ac:dyDescent="0.25">
      <c r="A2257" s="43">
        <v>2256</v>
      </c>
      <c r="B2257" s="43">
        <v>1516</v>
      </c>
      <c r="C2257" s="44">
        <v>1.3096531963587055</v>
      </c>
      <c r="D2257" s="44">
        <v>0.53</v>
      </c>
      <c r="E2257" s="44" t="s">
        <v>1670</v>
      </c>
      <c r="F2257" s="44" t="s">
        <v>12</v>
      </c>
      <c r="G2257" s="44">
        <v>580</v>
      </c>
      <c r="H2257" s="44">
        <v>5300</v>
      </c>
    </row>
    <row r="2258" spans="1:8" ht="12.75" customHeight="1" x14ac:dyDescent="0.25">
      <c r="A2258" s="43">
        <v>2257</v>
      </c>
      <c r="B2258" s="43">
        <v>1517</v>
      </c>
      <c r="C2258" s="44">
        <v>4.9420878605116653E-2</v>
      </c>
      <c r="D2258" s="44">
        <v>0.02</v>
      </c>
      <c r="E2258" s="44" t="s">
        <v>1670</v>
      </c>
      <c r="F2258" s="44" t="s">
        <v>12</v>
      </c>
      <c r="G2258" s="44">
        <v>60</v>
      </c>
      <c r="H2258" s="44">
        <v>200</v>
      </c>
    </row>
    <row r="2259" spans="1:8" ht="12.75" customHeight="1" x14ac:dyDescent="0.25">
      <c r="A2259" s="43">
        <v>2258</v>
      </c>
      <c r="B2259" s="43">
        <v>1518</v>
      </c>
      <c r="C2259" s="44">
        <v>0.14826263582332114</v>
      </c>
      <c r="D2259" s="44">
        <v>0.06</v>
      </c>
      <c r="E2259" s="44" t="s">
        <v>1670</v>
      </c>
      <c r="F2259" s="44" t="s">
        <v>12</v>
      </c>
      <c r="G2259" s="44">
        <v>120</v>
      </c>
      <c r="H2259" s="44">
        <v>600</v>
      </c>
    </row>
    <row r="2260" spans="1:8" ht="12.75" customHeight="1" x14ac:dyDescent="0.25">
      <c r="A2260" s="43">
        <v>2259</v>
      </c>
      <c r="B2260" s="43">
        <v>1519</v>
      </c>
      <c r="C2260" s="44">
        <v>0.24710439122483527</v>
      </c>
      <c r="D2260" s="44">
        <v>0.1</v>
      </c>
      <c r="E2260" s="44" t="s">
        <v>1670</v>
      </c>
      <c r="F2260" s="44" t="s">
        <v>12</v>
      </c>
      <c r="G2260" s="44">
        <v>160</v>
      </c>
      <c r="H2260" s="44">
        <v>1000</v>
      </c>
    </row>
    <row r="2261" spans="1:8" ht="12.75" customHeight="1" x14ac:dyDescent="0.25">
      <c r="A2261" s="43">
        <v>2260</v>
      </c>
      <c r="B2261" s="43">
        <v>1520</v>
      </c>
      <c r="C2261" s="44">
        <v>4.9420878604378583E-2</v>
      </c>
      <c r="D2261" s="44">
        <v>0.02</v>
      </c>
      <c r="E2261" s="44" t="s">
        <v>1670</v>
      </c>
      <c r="F2261" s="44" t="s">
        <v>12</v>
      </c>
      <c r="G2261" s="44">
        <v>60</v>
      </c>
      <c r="H2261" s="44">
        <v>200</v>
      </c>
    </row>
    <row r="2262" spans="1:8" ht="12.75" customHeight="1" x14ac:dyDescent="0.25">
      <c r="A2262" s="43">
        <v>2261</v>
      </c>
      <c r="B2262" s="43">
        <v>1521</v>
      </c>
      <c r="C2262" s="44">
        <v>0.59305052041600537</v>
      </c>
      <c r="D2262" s="44">
        <v>0.24</v>
      </c>
      <c r="E2262" s="44" t="s">
        <v>1670</v>
      </c>
      <c r="F2262" s="44" t="s">
        <v>12</v>
      </c>
      <c r="G2262" s="44">
        <v>340</v>
      </c>
      <c r="H2262" s="44">
        <v>2400</v>
      </c>
    </row>
    <row r="2263" spans="1:8" ht="12.75" customHeight="1" x14ac:dyDescent="0.25">
      <c r="A2263" s="43">
        <v>2262</v>
      </c>
      <c r="B2263" s="43">
        <v>1522</v>
      </c>
      <c r="C2263" s="44">
        <v>9.8841757224256685E-2</v>
      </c>
      <c r="D2263" s="44">
        <v>0.04</v>
      </c>
      <c r="E2263" s="44" t="s">
        <v>1670</v>
      </c>
      <c r="F2263" s="44" t="s">
        <v>12</v>
      </c>
      <c r="G2263" s="44">
        <v>80</v>
      </c>
      <c r="H2263" s="44">
        <v>400</v>
      </c>
    </row>
    <row r="2264" spans="1:8" ht="12.75" customHeight="1" x14ac:dyDescent="0.25">
      <c r="A2264" s="43">
        <v>2263</v>
      </c>
      <c r="B2264" s="43">
        <v>1523</v>
      </c>
      <c r="C2264" s="44">
        <v>4.6455619160998616</v>
      </c>
      <c r="D2264" s="44">
        <v>1.88</v>
      </c>
      <c r="E2264" s="44" t="s">
        <v>1670</v>
      </c>
      <c r="F2264" s="44" t="s">
        <v>12</v>
      </c>
      <c r="G2264" s="44">
        <v>840</v>
      </c>
      <c r="H2264" s="44">
        <v>18800</v>
      </c>
    </row>
    <row r="2265" spans="1:8" ht="12.75" customHeight="1" x14ac:dyDescent="0.25">
      <c r="A2265" s="43">
        <v>2264</v>
      </c>
      <c r="B2265" s="43">
        <v>1524</v>
      </c>
      <c r="C2265" s="44">
        <v>0.51891883680665141</v>
      </c>
      <c r="D2265" s="44">
        <v>0.21</v>
      </c>
      <c r="E2265" s="44" t="s">
        <v>1670</v>
      </c>
      <c r="F2265" s="44" t="s">
        <v>12</v>
      </c>
      <c r="G2265" s="44">
        <v>240</v>
      </c>
      <c r="H2265" s="44">
        <v>2100</v>
      </c>
    </row>
    <row r="2266" spans="1:8" ht="12.75" customHeight="1" x14ac:dyDescent="0.25">
      <c r="A2266" s="43">
        <v>2265</v>
      </c>
      <c r="B2266" s="43">
        <v>1525</v>
      </c>
      <c r="C2266" s="44">
        <v>0.1729729827873171</v>
      </c>
      <c r="D2266" s="44">
        <v>7.0000000000000007E-2</v>
      </c>
      <c r="E2266" s="44" t="s">
        <v>1670</v>
      </c>
      <c r="F2266" s="44" t="s">
        <v>12</v>
      </c>
      <c r="G2266" s="44">
        <v>120</v>
      </c>
      <c r="H2266" s="44">
        <v>700</v>
      </c>
    </row>
    <row r="2267" spans="1:8" ht="12.75" customHeight="1" x14ac:dyDescent="0.25">
      <c r="A2267" s="43">
        <v>2266</v>
      </c>
      <c r="B2267" s="43">
        <v>1526</v>
      </c>
      <c r="C2267" s="44">
        <v>2.4710439299679848E-2</v>
      </c>
      <c r="D2267" s="44">
        <v>0.01</v>
      </c>
      <c r="E2267" s="44" t="s">
        <v>1670</v>
      </c>
      <c r="F2267" s="44" t="s">
        <v>12</v>
      </c>
      <c r="G2267" s="44">
        <v>40</v>
      </c>
      <c r="H2267" s="44">
        <v>100</v>
      </c>
    </row>
    <row r="2268" spans="1:8" ht="12.75" customHeight="1" x14ac:dyDescent="0.25">
      <c r="A2268" s="43">
        <v>2267</v>
      </c>
      <c r="B2268" s="43">
        <v>1527</v>
      </c>
      <c r="C2268" s="44">
        <v>4.9420878619140025E-2</v>
      </c>
      <c r="D2268" s="44">
        <v>0.02</v>
      </c>
      <c r="E2268" s="44" t="s">
        <v>1670</v>
      </c>
      <c r="F2268" s="44" t="s">
        <v>12</v>
      </c>
      <c r="G2268" s="44">
        <v>60</v>
      </c>
      <c r="H2268" s="44">
        <v>200</v>
      </c>
    </row>
    <row r="2269" spans="1:8" ht="12.75" customHeight="1" x14ac:dyDescent="0.25">
      <c r="A2269" s="43">
        <v>2268</v>
      </c>
      <c r="B2269" s="43">
        <v>1528</v>
      </c>
      <c r="C2269" s="44">
        <v>0.12355221482959791</v>
      </c>
      <c r="D2269" s="44">
        <v>0.05</v>
      </c>
      <c r="E2269" s="44" t="s">
        <v>1670</v>
      </c>
      <c r="F2269" s="44" t="s">
        <v>12</v>
      </c>
      <c r="G2269" s="44">
        <v>100</v>
      </c>
      <c r="H2269" s="44">
        <v>500</v>
      </c>
    </row>
    <row r="2270" spans="1:8" ht="12.75" customHeight="1" x14ac:dyDescent="0.25">
      <c r="A2270" s="43">
        <v>2269</v>
      </c>
      <c r="B2270" s="43">
        <v>1529</v>
      </c>
      <c r="C2270" s="44">
        <v>0.34594658547015006</v>
      </c>
      <c r="D2270" s="44">
        <v>0.14000000000000001</v>
      </c>
      <c r="E2270" s="44" t="s">
        <v>1670</v>
      </c>
      <c r="F2270" s="44" t="s">
        <v>12</v>
      </c>
      <c r="G2270" s="44">
        <v>220</v>
      </c>
      <c r="H2270" s="44">
        <v>1400</v>
      </c>
    </row>
    <row r="2271" spans="1:8" ht="12.75" customHeight="1" x14ac:dyDescent="0.25">
      <c r="A2271" s="43">
        <v>2270</v>
      </c>
      <c r="B2271" s="43">
        <v>1530</v>
      </c>
      <c r="C2271" s="44">
        <v>2.4710439300786959E-2</v>
      </c>
      <c r="D2271" s="44">
        <v>0.01</v>
      </c>
      <c r="E2271" s="44" t="s">
        <v>1670</v>
      </c>
      <c r="F2271" s="44" t="s">
        <v>12</v>
      </c>
      <c r="G2271" s="44">
        <v>40</v>
      </c>
      <c r="H2271" s="44">
        <v>100</v>
      </c>
    </row>
    <row r="2272" spans="1:8" ht="12.75" customHeight="1" x14ac:dyDescent="0.25">
      <c r="A2272" s="43">
        <v>2271</v>
      </c>
      <c r="B2272" s="43">
        <v>1531</v>
      </c>
      <c r="C2272" s="44">
        <v>6.8200818461453627</v>
      </c>
      <c r="D2272" s="44">
        <v>2.76</v>
      </c>
      <c r="E2272" s="44" t="s">
        <v>1670</v>
      </c>
      <c r="F2272" s="44" t="s">
        <v>12</v>
      </c>
      <c r="G2272" s="44">
        <v>940</v>
      </c>
      <c r="H2272" s="44">
        <v>27600</v>
      </c>
    </row>
    <row r="2273" spans="1:8" ht="12.75" customHeight="1" x14ac:dyDescent="0.25">
      <c r="A2273" s="43">
        <v>2272</v>
      </c>
      <c r="B2273" s="43">
        <v>1532</v>
      </c>
      <c r="C2273" s="44">
        <v>4.9420878608216555E-2</v>
      </c>
      <c r="D2273" s="44">
        <v>0.02</v>
      </c>
      <c r="E2273" s="44" t="s">
        <v>1670</v>
      </c>
      <c r="F2273" s="44" t="s">
        <v>12</v>
      </c>
      <c r="G2273" s="44">
        <v>60</v>
      </c>
      <c r="H2273" s="44">
        <v>200</v>
      </c>
    </row>
    <row r="2274" spans="1:8" ht="12.75" customHeight="1" x14ac:dyDescent="0.25">
      <c r="A2274" s="43">
        <v>2273</v>
      </c>
      <c r="B2274" s="43">
        <v>1533</v>
      </c>
      <c r="C2274" s="44">
        <v>2.4710439307134374E-2</v>
      </c>
      <c r="D2274" s="44">
        <v>0.01</v>
      </c>
      <c r="E2274" s="44" t="s">
        <v>1670</v>
      </c>
      <c r="F2274" s="44" t="s">
        <v>12</v>
      </c>
      <c r="G2274" s="44">
        <v>40</v>
      </c>
      <c r="H2274" s="44">
        <v>100</v>
      </c>
    </row>
    <row r="2275" spans="1:8" ht="12.75" customHeight="1" x14ac:dyDescent="0.25">
      <c r="A2275" s="43">
        <v>2274</v>
      </c>
      <c r="B2275" s="43">
        <v>1534</v>
      </c>
      <c r="C2275" s="44">
        <v>2.4710439297760858E-2</v>
      </c>
      <c r="D2275" s="44">
        <v>0.01</v>
      </c>
      <c r="E2275" s="44" t="s">
        <v>1670</v>
      </c>
      <c r="F2275" s="44" t="s">
        <v>12</v>
      </c>
      <c r="G2275" s="44">
        <v>40</v>
      </c>
      <c r="H2275" s="44">
        <v>100</v>
      </c>
    </row>
    <row r="2276" spans="1:8" ht="12.75" customHeight="1" x14ac:dyDescent="0.25">
      <c r="A2276" s="43">
        <v>2275</v>
      </c>
      <c r="B2276" s="43">
        <v>1535</v>
      </c>
      <c r="C2276" s="44">
        <v>0.42007676877002259</v>
      </c>
      <c r="D2276" s="44">
        <v>0.17</v>
      </c>
      <c r="E2276" s="44" t="s">
        <v>1670</v>
      </c>
      <c r="F2276" s="44" t="s">
        <v>12</v>
      </c>
      <c r="G2276" s="44">
        <v>240</v>
      </c>
      <c r="H2276" s="44">
        <v>1700</v>
      </c>
    </row>
    <row r="2277" spans="1:8" ht="12.75" customHeight="1" x14ac:dyDescent="0.25">
      <c r="A2277" s="43">
        <v>2276</v>
      </c>
      <c r="B2277" s="43">
        <v>1536</v>
      </c>
      <c r="C2277" s="44">
        <v>0.24710439306086313</v>
      </c>
      <c r="D2277" s="44">
        <v>0.1</v>
      </c>
      <c r="E2277" s="44" t="s">
        <v>1670</v>
      </c>
      <c r="F2277" s="44" t="s">
        <v>12</v>
      </c>
      <c r="G2277" s="44">
        <v>160</v>
      </c>
      <c r="H2277" s="44">
        <v>1000</v>
      </c>
    </row>
    <row r="2278" spans="1:8" ht="12.75" customHeight="1" x14ac:dyDescent="0.25">
      <c r="A2278" s="43">
        <v>2277</v>
      </c>
      <c r="B2278" s="43">
        <v>1537</v>
      </c>
      <c r="C2278" s="44">
        <v>2.7922837225949091</v>
      </c>
      <c r="D2278" s="44">
        <v>1.1299999999999999</v>
      </c>
      <c r="E2278" s="44" t="s">
        <v>1670</v>
      </c>
      <c r="F2278" s="44" t="s">
        <v>12</v>
      </c>
      <c r="G2278" s="44">
        <v>620</v>
      </c>
      <c r="H2278" s="44">
        <v>11300</v>
      </c>
    </row>
    <row r="2279" spans="1:8" ht="12.75" customHeight="1" x14ac:dyDescent="0.25">
      <c r="A2279" s="43">
        <v>2278</v>
      </c>
      <c r="B2279" s="43">
        <v>1538</v>
      </c>
      <c r="C2279" s="44">
        <v>0.8154444476578192</v>
      </c>
      <c r="D2279" s="44">
        <v>0.33</v>
      </c>
      <c r="E2279" s="44" t="s">
        <v>1670</v>
      </c>
      <c r="F2279" s="44" t="s">
        <v>12</v>
      </c>
      <c r="G2279" s="44">
        <v>300</v>
      </c>
      <c r="H2279" s="44">
        <v>3300</v>
      </c>
    </row>
    <row r="2280" spans="1:8" ht="12.75" customHeight="1" x14ac:dyDescent="0.25">
      <c r="A2280" s="43">
        <v>2279</v>
      </c>
      <c r="B2280" s="43">
        <v>1539</v>
      </c>
      <c r="C2280" s="44">
        <v>0.86486514342346288</v>
      </c>
      <c r="D2280" s="44">
        <v>0.35</v>
      </c>
      <c r="E2280" s="44" t="s">
        <v>1670</v>
      </c>
      <c r="F2280" s="44" t="s">
        <v>12</v>
      </c>
      <c r="G2280" s="44">
        <v>420</v>
      </c>
      <c r="H2280" s="44">
        <v>3500</v>
      </c>
    </row>
    <row r="2281" spans="1:8" ht="12.75" customHeight="1" x14ac:dyDescent="0.25">
      <c r="A2281" s="43">
        <v>2280</v>
      </c>
      <c r="B2281" s="43">
        <v>1540</v>
      </c>
      <c r="C2281" s="44">
        <v>0.27181484071758444</v>
      </c>
      <c r="D2281" s="44">
        <v>0.11</v>
      </c>
      <c r="E2281" s="44" t="s">
        <v>1670</v>
      </c>
      <c r="F2281" s="44" t="s">
        <v>12</v>
      </c>
      <c r="G2281" s="44">
        <v>160</v>
      </c>
      <c r="H2281" s="44">
        <v>1100</v>
      </c>
    </row>
    <row r="2282" spans="1:8" ht="12.75" customHeight="1" x14ac:dyDescent="0.25">
      <c r="A2282" s="43">
        <v>2281</v>
      </c>
      <c r="B2282" s="43">
        <v>1541</v>
      </c>
      <c r="C2282" s="44">
        <v>0.17297309984250794</v>
      </c>
      <c r="D2282" s="44">
        <v>7.0000000000000007E-2</v>
      </c>
      <c r="E2282" s="44" t="s">
        <v>1670</v>
      </c>
      <c r="F2282" s="44" t="s">
        <v>12</v>
      </c>
      <c r="G2282" s="44">
        <v>140</v>
      </c>
      <c r="H2282" s="44">
        <v>700</v>
      </c>
    </row>
    <row r="2283" spans="1:8" ht="12.75" customHeight="1" x14ac:dyDescent="0.25">
      <c r="A2283" s="43">
        <v>2282</v>
      </c>
      <c r="B2283" s="43">
        <v>1542</v>
      </c>
      <c r="C2283" s="44">
        <v>0.96370893581368633</v>
      </c>
      <c r="D2283" s="44">
        <v>0.39</v>
      </c>
      <c r="E2283" s="44" t="s">
        <v>1670</v>
      </c>
      <c r="F2283" s="44" t="s">
        <v>12</v>
      </c>
      <c r="G2283" s="44">
        <v>320</v>
      </c>
      <c r="H2283" s="44">
        <v>3900</v>
      </c>
    </row>
    <row r="2284" spans="1:8" ht="12.75" customHeight="1" x14ac:dyDescent="0.25">
      <c r="A2284" s="43">
        <v>2283</v>
      </c>
      <c r="B2284" s="43">
        <v>1543</v>
      </c>
      <c r="C2284" s="44">
        <v>4.6949829622834844</v>
      </c>
      <c r="D2284" s="44">
        <v>1.9</v>
      </c>
      <c r="E2284" s="44" t="s">
        <v>1670</v>
      </c>
      <c r="F2284" s="44" t="s">
        <v>12</v>
      </c>
      <c r="G2284" s="44">
        <v>1200</v>
      </c>
      <c r="H2284" s="44">
        <v>19000</v>
      </c>
    </row>
    <row r="2285" spans="1:8" ht="12.75" customHeight="1" x14ac:dyDescent="0.25">
      <c r="A2285" s="43">
        <v>2284</v>
      </c>
      <c r="B2285" s="43">
        <v>1544</v>
      </c>
      <c r="C2285" s="44">
        <v>0.46949837791111459</v>
      </c>
      <c r="D2285" s="44">
        <v>0.19</v>
      </c>
      <c r="E2285" s="44" t="s">
        <v>1670</v>
      </c>
      <c r="F2285" s="44" t="s">
        <v>12</v>
      </c>
      <c r="G2285" s="44">
        <v>340</v>
      </c>
      <c r="H2285" s="44">
        <v>1900</v>
      </c>
    </row>
    <row r="2286" spans="1:8" ht="12.75" customHeight="1" x14ac:dyDescent="0.25">
      <c r="A2286" s="43">
        <v>2285</v>
      </c>
      <c r="B2286" s="43">
        <v>1545</v>
      </c>
      <c r="C2286" s="44">
        <v>0.39536708923529723</v>
      </c>
      <c r="D2286" s="44">
        <v>0.16</v>
      </c>
      <c r="E2286" s="44" t="s">
        <v>1670</v>
      </c>
      <c r="F2286" s="44" t="s">
        <v>12</v>
      </c>
      <c r="G2286" s="44">
        <v>200</v>
      </c>
      <c r="H2286" s="44">
        <v>1600</v>
      </c>
    </row>
    <row r="2287" spans="1:8" ht="12.75" customHeight="1" x14ac:dyDescent="0.25">
      <c r="A2287" s="43">
        <v>2286</v>
      </c>
      <c r="B2287" s="43">
        <v>1546</v>
      </c>
      <c r="C2287" s="44">
        <v>0.66718170489008166</v>
      </c>
      <c r="D2287" s="44">
        <v>0.27</v>
      </c>
      <c r="E2287" s="44" t="s">
        <v>1670</v>
      </c>
      <c r="F2287" s="44" t="s">
        <v>12</v>
      </c>
      <c r="G2287" s="44">
        <v>340</v>
      </c>
      <c r="H2287" s="44">
        <v>2700</v>
      </c>
    </row>
    <row r="2288" spans="1:8" ht="12.75" customHeight="1" x14ac:dyDescent="0.25">
      <c r="A2288" s="43">
        <v>2287</v>
      </c>
      <c r="B2288" s="43">
        <v>1547</v>
      </c>
      <c r="C2288" s="44">
        <v>4.9420878602607209E-2</v>
      </c>
      <c r="D2288" s="44">
        <v>0.02</v>
      </c>
      <c r="E2288" s="44" t="s">
        <v>1670</v>
      </c>
      <c r="F2288" s="44" t="s">
        <v>12</v>
      </c>
      <c r="G2288" s="44">
        <v>60</v>
      </c>
      <c r="H2288" s="44">
        <v>200</v>
      </c>
    </row>
    <row r="2289" spans="1:8" ht="12.75" customHeight="1" x14ac:dyDescent="0.25">
      <c r="A2289" s="43">
        <v>2288</v>
      </c>
      <c r="B2289" s="43">
        <v>1548</v>
      </c>
      <c r="C2289" s="44">
        <v>64.988454969656829</v>
      </c>
      <c r="D2289" s="44">
        <v>26.3</v>
      </c>
      <c r="E2289" s="44" t="s">
        <v>1670</v>
      </c>
      <c r="F2289" s="44" t="s">
        <v>12</v>
      </c>
      <c r="G2289" s="44">
        <v>5380</v>
      </c>
      <c r="H2289" s="44">
        <v>263000</v>
      </c>
    </row>
    <row r="2290" spans="1:8" ht="12.75" customHeight="1" x14ac:dyDescent="0.25">
      <c r="A2290" s="43">
        <v>2289</v>
      </c>
      <c r="B2290" s="43">
        <v>1549</v>
      </c>
      <c r="C2290" s="44">
        <v>0.3459461786321768</v>
      </c>
      <c r="D2290" s="44">
        <v>0.14000000000000001</v>
      </c>
      <c r="E2290" s="44" t="s">
        <v>1670</v>
      </c>
      <c r="F2290" s="44" t="s">
        <v>12</v>
      </c>
      <c r="G2290" s="44">
        <v>200</v>
      </c>
      <c r="H2290" s="44">
        <v>1400</v>
      </c>
    </row>
    <row r="2291" spans="1:8" ht="12.75" customHeight="1" x14ac:dyDescent="0.25">
      <c r="A2291" s="43">
        <v>2290</v>
      </c>
      <c r="B2291" s="43">
        <v>1550</v>
      </c>
      <c r="C2291" s="44">
        <v>4.9420878604230972E-2</v>
      </c>
      <c r="D2291" s="44">
        <v>0.02</v>
      </c>
      <c r="E2291" s="44" t="s">
        <v>1670</v>
      </c>
      <c r="F2291" s="44" t="s">
        <v>12</v>
      </c>
      <c r="G2291" s="44">
        <v>60</v>
      </c>
      <c r="H2291" s="44">
        <v>200</v>
      </c>
    </row>
    <row r="2292" spans="1:8" ht="12.75" customHeight="1" x14ac:dyDescent="0.25">
      <c r="A2292" s="43">
        <v>2291</v>
      </c>
      <c r="B2292" s="43">
        <v>1551</v>
      </c>
      <c r="C2292" s="44">
        <v>0.44478795406769539</v>
      </c>
      <c r="D2292" s="44">
        <v>0.18</v>
      </c>
      <c r="E2292" s="44" t="s">
        <v>1670</v>
      </c>
      <c r="F2292" s="44" t="s">
        <v>12</v>
      </c>
      <c r="G2292" s="44">
        <v>220</v>
      </c>
      <c r="H2292" s="44">
        <v>1800</v>
      </c>
    </row>
    <row r="2293" spans="1:8" ht="12.75" customHeight="1" x14ac:dyDescent="0.25">
      <c r="A2293" s="43">
        <v>2292</v>
      </c>
      <c r="B2293" s="43">
        <v>1552</v>
      </c>
      <c r="C2293" s="44">
        <v>0.1235521782559906</v>
      </c>
      <c r="D2293" s="44">
        <v>0.05</v>
      </c>
      <c r="E2293" s="44" t="s">
        <v>1670</v>
      </c>
      <c r="F2293" s="44" t="s">
        <v>12</v>
      </c>
      <c r="G2293" s="44">
        <v>100</v>
      </c>
      <c r="H2293" s="44">
        <v>500</v>
      </c>
    </row>
    <row r="2294" spans="1:8" ht="12.75" customHeight="1" x14ac:dyDescent="0.25">
      <c r="A2294" s="43">
        <v>2293</v>
      </c>
      <c r="B2294" s="43">
        <v>1553</v>
      </c>
      <c r="C2294" s="44">
        <v>1.7297305196386679</v>
      </c>
      <c r="D2294" s="44">
        <v>0.7</v>
      </c>
      <c r="E2294" s="44" t="s">
        <v>1670</v>
      </c>
      <c r="F2294" s="44" t="s">
        <v>12</v>
      </c>
      <c r="G2294" s="44">
        <v>400</v>
      </c>
      <c r="H2294" s="44">
        <v>7000</v>
      </c>
    </row>
    <row r="2295" spans="1:8" ht="12.75" customHeight="1" x14ac:dyDescent="0.25">
      <c r="A2295" s="43">
        <v>2294</v>
      </c>
      <c r="B2295" s="43">
        <v>1554</v>
      </c>
      <c r="C2295" s="44">
        <v>0.24710439304809451</v>
      </c>
      <c r="D2295" s="44">
        <v>0.1</v>
      </c>
      <c r="E2295" s="44" t="s">
        <v>1670</v>
      </c>
      <c r="F2295" s="44" t="s">
        <v>12</v>
      </c>
      <c r="G2295" s="44">
        <v>200</v>
      </c>
      <c r="H2295" s="44">
        <v>1000</v>
      </c>
    </row>
    <row r="2296" spans="1:8" ht="12.75" customHeight="1" x14ac:dyDescent="0.25">
      <c r="A2296" s="43">
        <v>2295</v>
      </c>
      <c r="B2296" s="43">
        <v>1555</v>
      </c>
      <c r="C2296" s="44">
        <v>9.8841757220271095E-2</v>
      </c>
      <c r="D2296" s="44">
        <v>0.04</v>
      </c>
      <c r="E2296" s="44" t="s">
        <v>1670</v>
      </c>
      <c r="F2296" s="44" t="s">
        <v>12</v>
      </c>
      <c r="G2296" s="44">
        <v>80</v>
      </c>
      <c r="H2296" s="44">
        <v>400</v>
      </c>
    </row>
    <row r="2297" spans="1:8" ht="12.75" customHeight="1" x14ac:dyDescent="0.25">
      <c r="A2297" s="43">
        <v>2296</v>
      </c>
      <c r="B2297" s="43">
        <v>1556</v>
      </c>
      <c r="C2297" s="44">
        <v>9.884181938910773E-2</v>
      </c>
      <c r="D2297" s="44">
        <v>0.04</v>
      </c>
      <c r="E2297" s="44" t="s">
        <v>1670</v>
      </c>
      <c r="F2297" s="44" t="s">
        <v>12</v>
      </c>
      <c r="G2297" s="44">
        <v>100</v>
      </c>
      <c r="H2297" s="44">
        <v>400</v>
      </c>
    </row>
    <row r="2298" spans="1:8" ht="12.75" customHeight="1" x14ac:dyDescent="0.25">
      <c r="A2298" s="43">
        <v>2297</v>
      </c>
      <c r="B2298" s="43">
        <v>1557</v>
      </c>
      <c r="C2298" s="44">
        <v>0.12355217830485098</v>
      </c>
      <c r="D2298" s="44">
        <v>0.05</v>
      </c>
      <c r="E2298" s="44" t="s">
        <v>1670</v>
      </c>
      <c r="F2298" s="44" t="s">
        <v>12</v>
      </c>
      <c r="G2298" s="44">
        <v>100</v>
      </c>
      <c r="H2298" s="44">
        <v>500</v>
      </c>
    </row>
    <row r="2299" spans="1:8" ht="12.75" customHeight="1" x14ac:dyDescent="0.25">
      <c r="A2299" s="43">
        <v>2298</v>
      </c>
      <c r="B2299" s="43">
        <v>1558</v>
      </c>
      <c r="C2299" s="44">
        <v>0.46949832867411101</v>
      </c>
      <c r="D2299" s="44">
        <v>0.19</v>
      </c>
      <c r="E2299" s="44" t="s">
        <v>1670</v>
      </c>
      <c r="F2299" s="44" t="s">
        <v>12</v>
      </c>
      <c r="G2299" s="44">
        <v>240</v>
      </c>
      <c r="H2299" s="44">
        <v>1900</v>
      </c>
    </row>
    <row r="2300" spans="1:8" ht="12.75" customHeight="1" x14ac:dyDescent="0.25">
      <c r="A2300" s="43">
        <v>2299</v>
      </c>
      <c r="B2300" s="43">
        <v>1559</v>
      </c>
      <c r="C2300" s="44">
        <v>7.4131332548218506E-2</v>
      </c>
      <c r="D2300" s="44">
        <v>0.03</v>
      </c>
      <c r="E2300" s="44" t="s">
        <v>1670</v>
      </c>
      <c r="F2300" s="44" t="s">
        <v>12</v>
      </c>
      <c r="G2300" s="44">
        <v>80</v>
      </c>
      <c r="H2300" s="44">
        <v>300</v>
      </c>
    </row>
    <row r="2301" spans="1:8" ht="12.75" customHeight="1" x14ac:dyDescent="0.25">
      <c r="A2301" s="43">
        <v>2300</v>
      </c>
      <c r="B2301" s="43">
        <v>1560</v>
      </c>
      <c r="C2301" s="44">
        <v>2.4710439307060569E-2</v>
      </c>
      <c r="D2301" s="44">
        <v>0.01</v>
      </c>
      <c r="E2301" s="44" t="s">
        <v>1670</v>
      </c>
      <c r="F2301" s="44" t="s">
        <v>12</v>
      </c>
      <c r="G2301" s="44">
        <v>40</v>
      </c>
      <c r="H2301" s="44">
        <v>100</v>
      </c>
    </row>
    <row r="2302" spans="1:8" ht="12.75" customHeight="1" x14ac:dyDescent="0.25">
      <c r="A2302" s="43">
        <v>2301</v>
      </c>
      <c r="B2302" s="43">
        <v>1561</v>
      </c>
      <c r="C2302" s="44">
        <v>7.4131332574051023E-2</v>
      </c>
      <c r="D2302" s="44">
        <v>0.03</v>
      </c>
      <c r="E2302" s="44" t="s">
        <v>1670</v>
      </c>
      <c r="F2302" s="44" t="s">
        <v>12</v>
      </c>
      <c r="G2302" s="44">
        <v>80</v>
      </c>
      <c r="H2302" s="44">
        <v>300</v>
      </c>
    </row>
    <row r="2303" spans="1:8" ht="12.75" customHeight="1" x14ac:dyDescent="0.25">
      <c r="A2303" s="43">
        <v>2302</v>
      </c>
      <c r="B2303" s="43">
        <v>1562</v>
      </c>
      <c r="C2303" s="44">
        <v>0.37065658956354319</v>
      </c>
      <c r="D2303" s="44">
        <v>0.15</v>
      </c>
      <c r="E2303" s="44" t="s">
        <v>1670</v>
      </c>
      <c r="F2303" s="44" t="s">
        <v>12</v>
      </c>
      <c r="G2303" s="44">
        <v>220</v>
      </c>
      <c r="H2303" s="44">
        <v>1500</v>
      </c>
    </row>
    <row r="2304" spans="1:8" ht="12.75" customHeight="1" x14ac:dyDescent="0.25">
      <c r="A2304" s="43">
        <v>2303</v>
      </c>
      <c r="B2304" s="43">
        <v>1563</v>
      </c>
      <c r="C2304" s="44">
        <v>2.4710439308315287E-2</v>
      </c>
      <c r="D2304" s="44">
        <v>0.01</v>
      </c>
      <c r="E2304" s="44" t="s">
        <v>1670</v>
      </c>
      <c r="F2304" s="44" t="s">
        <v>12</v>
      </c>
      <c r="G2304" s="44">
        <v>40</v>
      </c>
      <c r="H2304" s="44">
        <v>100</v>
      </c>
    </row>
    <row r="2305" spans="1:8" ht="12.75" customHeight="1" x14ac:dyDescent="0.25">
      <c r="A2305" s="43">
        <v>2304</v>
      </c>
      <c r="B2305" s="43">
        <v>1564</v>
      </c>
      <c r="C2305" s="44">
        <v>2.9405418969809918</v>
      </c>
      <c r="D2305" s="44">
        <v>1.19</v>
      </c>
      <c r="E2305" s="44" t="s">
        <v>1670</v>
      </c>
      <c r="F2305" s="44" t="s">
        <v>12</v>
      </c>
      <c r="G2305" s="44">
        <v>760</v>
      </c>
      <c r="H2305" s="44">
        <v>11900</v>
      </c>
    </row>
    <row r="2306" spans="1:8" ht="12.75" customHeight="1" x14ac:dyDescent="0.25">
      <c r="A2306" s="43">
        <v>2305</v>
      </c>
      <c r="B2306" s="43">
        <v>1565</v>
      </c>
      <c r="C2306" s="44">
        <v>2.4710439307798638E-2</v>
      </c>
      <c r="D2306" s="44">
        <v>0.01</v>
      </c>
      <c r="E2306" s="44" t="s">
        <v>1670</v>
      </c>
      <c r="F2306" s="44" t="s">
        <v>12</v>
      </c>
      <c r="G2306" s="44">
        <v>40</v>
      </c>
      <c r="H2306" s="44">
        <v>100</v>
      </c>
    </row>
    <row r="2307" spans="1:8" ht="12.75" customHeight="1" x14ac:dyDescent="0.25">
      <c r="A2307" s="43">
        <v>2306</v>
      </c>
      <c r="B2307" s="43">
        <v>1566</v>
      </c>
      <c r="C2307" s="44">
        <v>0.19768351441537393</v>
      </c>
      <c r="D2307" s="44">
        <v>0.08</v>
      </c>
      <c r="E2307" s="44" t="s">
        <v>1670</v>
      </c>
      <c r="F2307" s="44" t="s">
        <v>12</v>
      </c>
      <c r="G2307" s="44">
        <v>160</v>
      </c>
      <c r="H2307" s="44">
        <v>800</v>
      </c>
    </row>
    <row r="2308" spans="1:8" ht="12.75" customHeight="1" x14ac:dyDescent="0.25">
      <c r="A2308" s="43">
        <v>2307</v>
      </c>
      <c r="B2308" s="43">
        <v>1567</v>
      </c>
      <c r="C2308" s="44">
        <v>4.9420878608659402E-2</v>
      </c>
      <c r="D2308" s="44">
        <v>0.02</v>
      </c>
      <c r="E2308" s="44" t="s">
        <v>1670</v>
      </c>
      <c r="F2308" s="44" t="s">
        <v>12</v>
      </c>
      <c r="G2308" s="44">
        <v>60</v>
      </c>
      <c r="H2308" s="44">
        <v>200</v>
      </c>
    </row>
    <row r="2309" spans="1:8" ht="12.75" customHeight="1" x14ac:dyDescent="0.25">
      <c r="A2309" s="43">
        <v>2308</v>
      </c>
      <c r="B2309" s="43">
        <v>1568</v>
      </c>
      <c r="C2309" s="44">
        <v>2.4710439299753653E-2</v>
      </c>
      <c r="D2309" s="44">
        <v>0.01</v>
      </c>
      <c r="E2309" s="44" t="s">
        <v>1670</v>
      </c>
      <c r="F2309" s="44" t="s">
        <v>12</v>
      </c>
      <c r="G2309" s="44">
        <v>40</v>
      </c>
      <c r="H2309" s="44">
        <v>100</v>
      </c>
    </row>
    <row r="2310" spans="1:8" ht="12.75" customHeight="1" x14ac:dyDescent="0.25">
      <c r="A2310" s="43">
        <v>2309</v>
      </c>
      <c r="B2310" s="43">
        <v>1569</v>
      </c>
      <c r="C2310" s="44">
        <v>0.74131333724321447</v>
      </c>
      <c r="D2310" s="44">
        <v>0.3</v>
      </c>
      <c r="E2310" s="44" t="s">
        <v>1670</v>
      </c>
      <c r="F2310" s="44" t="s">
        <v>12</v>
      </c>
      <c r="G2310" s="44">
        <v>260</v>
      </c>
      <c r="H2310" s="44">
        <v>3000</v>
      </c>
    </row>
    <row r="2311" spans="1:8" ht="12.75" customHeight="1" x14ac:dyDescent="0.25">
      <c r="A2311" s="43">
        <v>2310</v>
      </c>
      <c r="B2311" s="43">
        <v>1570</v>
      </c>
      <c r="C2311" s="44">
        <v>0.17297307512728183</v>
      </c>
      <c r="D2311" s="44">
        <v>7.0000000000000007E-2</v>
      </c>
      <c r="E2311" s="44" t="s">
        <v>1670</v>
      </c>
      <c r="F2311" s="44" t="s">
        <v>12</v>
      </c>
      <c r="G2311" s="44">
        <v>160</v>
      </c>
      <c r="H2311" s="44">
        <v>700</v>
      </c>
    </row>
    <row r="2312" spans="1:8" ht="12.75" customHeight="1" x14ac:dyDescent="0.25">
      <c r="A2312" s="43">
        <v>2311</v>
      </c>
      <c r="B2312" s="43">
        <v>1571</v>
      </c>
      <c r="C2312" s="44">
        <v>7.4131317919853182E-2</v>
      </c>
      <c r="D2312" s="44">
        <v>0.03</v>
      </c>
      <c r="E2312" s="44" t="s">
        <v>1670</v>
      </c>
      <c r="F2312" s="44" t="s">
        <v>12</v>
      </c>
      <c r="G2312" s="44">
        <v>80</v>
      </c>
      <c r="H2312" s="44">
        <v>300</v>
      </c>
    </row>
    <row r="2313" spans="1:8" ht="12.75" customHeight="1" x14ac:dyDescent="0.25">
      <c r="A2313" s="43">
        <v>2312</v>
      </c>
      <c r="B2313" s="43">
        <v>1572</v>
      </c>
      <c r="C2313" s="44">
        <v>0.93899668108882417</v>
      </c>
      <c r="D2313" s="44">
        <v>0.38</v>
      </c>
      <c r="E2313" s="44" t="s">
        <v>1670</v>
      </c>
      <c r="F2313" s="44" t="s">
        <v>12</v>
      </c>
      <c r="G2313" s="44">
        <v>380</v>
      </c>
      <c r="H2313" s="44">
        <v>3800</v>
      </c>
    </row>
    <row r="2314" spans="1:8" ht="12.75" customHeight="1" x14ac:dyDescent="0.25">
      <c r="A2314" s="43">
        <v>2313</v>
      </c>
      <c r="B2314" s="43">
        <v>1573</v>
      </c>
      <c r="C2314" s="44">
        <v>2.4710439303665434E-2</v>
      </c>
      <c r="D2314" s="44">
        <v>0.01</v>
      </c>
      <c r="E2314" s="44" t="s">
        <v>1670</v>
      </c>
      <c r="F2314" s="44" t="s">
        <v>12</v>
      </c>
      <c r="G2314" s="44">
        <v>40</v>
      </c>
      <c r="H2314" s="44">
        <v>100</v>
      </c>
    </row>
    <row r="2315" spans="1:8" ht="12.75" customHeight="1" x14ac:dyDescent="0.25">
      <c r="A2315" s="43">
        <v>2314</v>
      </c>
      <c r="B2315" s="43">
        <v>1574</v>
      </c>
      <c r="C2315" s="44">
        <v>7.4131303300566123E-2</v>
      </c>
      <c r="D2315" s="44">
        <v>0.03</v>
      </c>
      <c r="E2315" s="44" t="s">
        <v>1670</v>
      </c>
      <c r="F2315" s="44" t="s">
        <v>12</v>
      </c>
      <c r="G2315" s="44">
        <v>80</v>
      </c>
      <c r="H2315" s="44">
        <v>300</v>
      </c>
    </row>
    <row r="2316" spans="1:8" ht="12.75" customHeight="1" x14ac:dyDescent="0.25">
      <c r="A2316" s="43">
        <v>2315</v>
      </c>
      <c r="B2316" s="43">
        <v>1575</v>
      </c>
      <c r="C2316" s="44">
        <v>0.14826263582516633</v>
      </c>
      <c r="D2316" s="44">
        <v>0.06</v>
      </c>
      <c r="E2316" s="44" t="s">
        <v>1670</v>
      </c>
      <c r="F2316" s="44" t="s">
        <v>12</v>
      </c>
      <c r="G2316" s="44">
        <v>120</v>
      </c>
      <c r="H2316" s="44">
        <v>600</v>
      </c>
    </row>
    <row r="2317" spans="1:8" ht="12.75" customHeight="1" x14ac:dyDescent="0.25">
      <c r="A2317" s="43">
        <v>2316</v>
      </c>
      <c r="B2317" s="43">
        <v>1576</v>
      </c>
      <c r="C2317" s="44">
        <v>2.4710439306839142E-2</v>
      </c>
      <c r="D2317" s="44">
        <v>0.01</v>
      </c>
      <c r="E2317" s="44" t="s">
        <v>1670</v>
      </c>
      <c r="F2317" s="44" t="s">
        <v>12</v>
      </c>
      <c r="G2317" s="44">
        <v>40</v>
      </c>
      <c r="H2317" s="44">
        <v>100</v>
      </c>
    </row>
    <row r="2318" spans="1:8" ht="12.75" customHeight="1" x14ac:dyDescent="0.25">
      <c r="A2318" s="43">
        <v>2317</v>
      </c>
      <c r="B2318" s="43">
        <v>1577</v>
      </c>
      <c r="C2318" s="44">
        <v>0.12355220936852948</v>
      </c>
      <c r="D2318" s="44">
        <v>0.05</v>
      </c>
      <c r="E2318" s="44" t="s">
        <v>1670</v>
      </c>
      <c r="F2318" s="44" t="s">
        <v>12</v>
      </c>
      <c r="G2318" s="44">
        <v>100</v>
      </c>
      <c r="H2318" s="44">
        <v>500</v>
      </c>
    </row>
    <row r="2319" spans="1:8" ht="12.75" customHeight="1" x14ac:dyDescent="0.25">
      <c r="A2319" s="43">
        <v>2318</v>
      </c>
      <c r="B2319" s="43">
        <v>1578</v>
      </c>
      <c r="C2319" s="44">
        <v>4.9420878614859207E-2</v>
      </c>
      <c r="D2319" s="44">
        <v>0.02</v>
      </c>
      <c r="E2319" s="44" t="s">
        <v>1670</v>
      </c>
      <c r="F2319" s="44" t="s">
        <v>12</v>
      </c>
      <c r="G2319" s="44">
        <v>60</v>
      </c>
      <c r="H2319" s="44">
        <v>200</v>
      </c>
    </row>
    <row r="2320" spans="1:8" ht="12.75" customHeight="1" x14ac:dyDescent="0.25">
      <c r="A2320" s="43">
        <v>2319</v>
      </c>
      <c r="B2320" s="43">
        <v>1579</v>
      </c>
      <c r="C2320" s="44">
        <v>0.22239393575776234</v>
      </c>
      <c r="D2320" s="44">
        <v>0.09</v>
      </c>
      <c r="E2320" s="44" t="s">
        <v>1670</v>
      </c>
      <c r="F2320" s="44" t="s">
        <v>12</v>
      </c>
      <c r="G2320" s="44">
        <v>200</v>
      </c>
      <c r="H2320" s="44">
        <v>900</v>
      </c>
    </row>
    <row r="2321" spans="1:8" ht="12.75" customHeight="1" x14ac:dyDescent="0.25">
      <c r="A2321" s="43">
        <v>2320</v>
      </c>
      <c r="B2321" s="43">
        <v>1580</v>
      </c>
      <c r="C2321" s="44">
        <v>0.49420877156384674</v>
      </c>
      <c r="D2321" s="44">
        <v>0.2</v>
      </c>
      <c r="E2321" s="44" t="s">
        <v>1670</v>
      </c>
      <c r="F2321" s="44" t="s">
        <v>12</v>
      </c>
      <c r="G2321" s="44">
        <v>320</v>
      </c>
      <c r="H2321" s="44">
        <v>2000</v>
      </c>
    </row>
    <row r="2322" spans="1:8" ht="12.75" customHeight="1" x14ac:dyDescent="0.25">
      <c r="A2322" s="43">
        <v>2321</v>
      </c>
      <c r="B2322" s="43">
        <v>1581</v>
      </c>
      <c r="C2322" s="44">
        <v>2.8169904728327819</v>
      </c>
      <c r="D2322" s="44">
        <v>1.1399999999999999</v>
      </c>
      <c r="E2322" s="44" t="s">
        <v>1670</v>
      </c>
      <c r="F2322" s="44" t="s">
        <v>12</v>
      </c>
      <c r="G2322" s="44">
        <v>600</v>
      </c>
      <c r="H2322" s="44">
        <v>11400</v>
      </c>
    </row>
    <row r="2323" spans="1:8" ht="12.75" customHeight="1" x14ac:dyDescent="0.25">
      <c r="A2323" s="43">
        <v>2322</v>
      </c>
      <c r="B2323" s="43">
        <v>1582</v>
      </c>
      <c r="C2323" s="44">
        <v>0.3953670396609209</v>
      </c>
      <c r="D2323" s="44">
        <v>0.16</v>
      </c>
      <c r="E2323" s="44" t="s">
        <v>1670</v>
      </c>
      <c r="F2323" s="44" t="s">
        <v>12</v>
      </c>
      <c r="G2323" s="44">
        <v>260</v>
      </c>
      <c r="H2323" s="44">
        <v>1600</v>
      </c>
    </row>
    <row r="2324" spans="1:8" ht="12.75" customHeight="1" x14ac:dyDescent="0.25">
      <c r="A2324" s="43">
        <v>2323</v>
      </c>
      <c r="B2324" s="43">
        <v>1583</v>
      </c>
      <c r="C2324" s="44">
        <v>0.79073399636786479</v>
      </c>
      <c r="D2324" s="44">
        <v>0.32</v>
      </c>
      <c r="E2324" s="44" t="s">
        <v>1670</v>
      </c>
      <c r="F2324" s="44" t="s">
        <v>12</v>
      </c>
      <c r="G2324" s="44">
        <v>380</v>
      </c>
      <c r="H2324" s="44">
        <v>3200</v>
      </c>
    </row>
    <row r="2325" spans="1:8" ht="12.75" customHeight="1" x14ac:dyDescent="0.25">
      <c r="A2325" s="43">
        <v>2324</v>
      </c>
      <c r="B2325" s="43">
        <v>1584</v>
      </c>
      <c r="C2325" s="44">
        <v>4.8432485117053101</v>
      </c>
      <c r="D2325" s="44">
        <v>1.96</v>
      </c>
      <c r="E2325" s="44" t="s">
        <v>1670</v>
      </c>
      <c r="F2325" s="44" t="s">
        <v>12</v>
      </c>
      <c r="G2325" s="44">
        <v>880</v>
      </c>
      <c r="H2325" s="44">
        <v>19600</v>
      </c>
    </row>
    <row r="2326" spans="1:8" ht="12.75" customHeight="1" x14ac:dyDescent="0.25">
      <c r="A2326" s="43">
        <v>2325</v>
      </c>
      <c r="B2326" s="43">
        <v>1585</v>
      </c>
      <c r="C2326" s="44">
        <v>4.7444042841889544</v>
      </c>
      <c r="D2326" s="44">
        <v>1.92</v>
      </c>
      <c r="E2326" s="44" t="s">
        <v>1670</v>
      </c>
      <c r="F2326" s="44" t="s">
        <v>12</v>
      </c>
      <c r="G2326" s="44">
        <v>1220</v>
      </c>
      <c r="H2326" s="44">
        <v>19200</v>
      </c>
    </row>
    <row r="2327" spans="1:8" ht="12.75" customHeight="1" x14ac:dyDescent="0.25">
      <c r="A2327" s="43">
        <v>2326</v>
      </c>
      <c r="B2327" s="43">
        <v>1586</v>
      </c>
      <c r="C2327" s="44">
        <v>0.27181512670062474</v>
      </c>
      <c r="D2327" s="44">
        <v>0.11</v>
      </c>
      <c r="E2327" s="44" t="s">
        <v>1670</v>
      </c>
      <c r="F2327" s="44" t="s">
        <v>12</v>
      </c>
      <c r="G2327" s="44">
        <v>160</v>
      </c>
      <c r="H2327" s="44">
        <v>1100</v>
      </c>
    </row>
    <row r="2328" spans="1:8" ht="12.75" customHeight="1" x14ac:dyDescent="0.25">
      <c r="A2328" s="43">
        <v>2327</v>
      </c>
      <c r="B2328" s="43">
        <v>1587</v>
      </c>
      <c r="C2328" s="44">
        <v>0.29652526720322753</v>
      </c>
      <c r="D2328" s="44">
        <v>0.12</v>
      </c>
      <c r="E2328" s="44" t="s">
        <v>1670</v>
      </c>
      <c r="F2328" s="44" t="s">
        <v>12</v>
      </c>
      <c r="G2328" s="44">
        <v>180</v>
      </c>
      <c r="H2328" s="44">
        <v>1200</v>
      </c>
    </row>
    <row r="2329" spans="1:8" ht="12.75" customHeight="1" x14ac:dyDescent="0.25">
      <c r="A2329" s="43">
        <v>2328</v>
      </c>
      <c r="B2329" s="43">
        <v>1588</v>
      </c>
      <c r="C2329" s="44">
        <v>4.423167995135719</v>
      </c>
      <c r="D2329" s="44">
        <v>1.79</v>
      </c>
      <c r="E2329" s="44" t="s">
        <v>1670</v>
      </c>
      <c r="F2329" s="44" t="s">
        <v>12</v>
      </c>
      <c r="G2329" s="44">
        <v>1200</v>
      </c>
      <c r="H2329" s="44">
        <v>17900</v>
      </c>
    </row>
    <row r="2330" spans="1:8" ht="12.75" customHeight="1" x14ac:dyDescent="0.25">
      <c r="A2330" s="43">
        <v>2329</v>
      </c>
      <c r="B2330" s="43">
        <v>1589</v>
      </c>
      <c r="C2330" s="44">
        <v>9.884175353301107E-2</v>
      </c>
      <c r="D2330" s="44">
        <v>0.04</v>
      </c>
      <c r="E2330" s="44" t="s">
        <v>1670</v>
      </c>
      <c r="F2330" s="44" t="s">
        <v>12</v>
      </c>
      <c r="G2330" s="44">
        <v>100</v>
      </c>
      <c r="H2330" s="44">
        <v>400</v>
      </c>
    </row>
    <row r="2331" spans="1:8" ht="12.75" customHeight="1" x14ac:dyDescent="0.25">
      <c r="A2331" s="43">
        <v>2330</v>
      </c>
      <c r="B2331" s="43">
        <v>1590</v>
      </c>
      <c r="C2331" s="44">
        <v>1.6555995036497455</v>
      </c>
      <c r="D2331" s="44">
        <v>0.67</v>
      </c>
      <c r="E2331" s="44" t="s">
        <v>1670</v>
      </c>
      <c r="F2331" s="44" t="s">
        <v>12</v>
      </c>
      <c r="G2331" s="44">
        <v>440</v>
      </c>
      <c r="H2331" s="44">
        <v>6700</v>
      </c>
    </row>
    <row r="2332" spans="1:8" ht="12.75" customHeight="1" x14ac:dyDescent="0.25">
      <c r="A2332" s="43">
        <v>2331</v>
      </c>
      <c r="B2332" s="43">
        <v>1591</v>
      </c>
      <c r="C2332" s="44">
        <v>7.4131303270600399E-2</v>
      </c>
      <c r="D2332" s="44">
        <v>0.03</v>
      </c>
      <c r="E2332" s="44" t="s">
        <v>1670</v>
      </c>
      <c r="F2332" s="44" t="s">
        <v>12</v>
      </c>
      <c r="G2332" s="44">
        <v>80</v>
      </c>
      <c r="H2332" s="44">
        <v>300</v>
      </c>
    </row>
    <row r="2333" spans="1:8" ht="12.75" customHeight="1" x14ac:dyDescent="0.25">
      <c r="A2333" s="43">
        <v>2332</v>
      </c>
      <c r="B2333" s="43">
        <v>1592</v>
      </c>
      <c r="C2333" s="44">
        <v>2.4710439299827462E-2</v>
      </c>
      <c r="D2333" s="44">
        <v>0.01</v>
      </c>
      <c r="E2333" s="44" t="s">
        <v>1670</v>
      </c>
      <c r="F2333" s="44" t="s">
        <v>12</v>
      </c>
      <c r="G2333" s="44">
        <v>40</v>
      </c>
      <c r="H2333" s="44">
        <v>100</v>
      </c>
    </row>
    <row r="2334" spans="1:8" ht="12.75" customHeight="1" x14ac:dyDescent="0.25">
      <c r="A2334" s="43">
        <v>2333</v>
      </c>
      <c r="B2334" s="43">
        <v>1593</v>
      </c>
      <c r="C2334" s="44">
        <v>2.4710439303886857E-2</v>
      </c>
      <c r="D2334" s="44">
        <v>0.01</v>
      </c>
      <c r="E2334" s="44" t="s">
        <v>1670</v>
      </c>
      <c r="F2334" s="44" t="s">
        <v>12</v>
      </c>
      <c r="G2334" s="44">
        <v>40</v>
      </c>
      <c r="H2334" s="44">
        <v>100</v>
      </c>
    </row>
    <row r="2335" spans="1:8" ht="12.75" customHeight="1" x14ac:dyDescent="0.25">
      <c r="A2335" s="43">
        <v>2334</v>
      </c>
      <c r="B2335" s="43">
        <v>1594</v>
      </c>
      <c r="C2335" s="44">
        <v>2.4710439308093867E-2</v>
      </c>
      <c r="D2335" s="44">
        <v>0.01</v>
      </c>
      <c r="E2335" s="44" t="s">
        <v>1670</v>
      </c>
      <c r="F2335" s="44" t="s">
        <v>12</v>
      </c>
      <c r="G2335" s="44">
        <v>40</v>
      </c>
      <c r="H2335" s="44">
        <v>100</v>
      </c>
    </row>
    <row r="2336" spans="1:8" ht="12.75" customHeight="1" x14ac:dyDescent="0.25">
      <c r="A2336" s="43">
        <v>2335</v>
      </c>
      <c r="B2336" s="43">
        <v>1595</v>
      </c>
      <c r="C2336" s="44">
        <v>0.19768348721151668</v>
      </c>
      <c r="D2336" s="44">
        <v>0.08</v>
      </c>
      <c r="E2336" s="44" t="s">
        <v>1670</v>
      </c>
      <c r="F2336" s="44" t="s">
        <v>12</v>
      </c>
      <c r="G2336" s="44">
        <v>160</v>
      </c>
      <c r="H2336" s="44">
        <v>800</v>
      </c>
    </row>
    <row r="2337" spans="1:8" ht="12.75" customHeight="1" x14ac:dyDescent="0.25">
      <c r="A2337" s="43">
        <v>2336</v>
      </c>
      <c r="B2337" s="43">
        <v>1596</v>
      </c>
      <c r="C2337" s="44">
        <v>0.14826263580427887</v>
      </c>
      <c r="D2337" s="44">
        <v>0.06</v>
      </c>
      <c r="E2337" s="44" t="s">
        <v>1670</v>
      </c>
      <c r="F2337" s="44" t="s">
        <v>12</v>
      </c>
      <c r="G2337" s="44">
        <v>140</v>
      </c>
      <c r="H2337" s="44">
        <v>600</v>
      </c>
    </row>
    <row r="2338" spans="1:8" ht="12.75" customHeight="1" x14ac:dyDescent="0.25">
      <c r="A2338" s="43">
        <v>2337</v>
      </c>
      <c r="B2338" s="43">
        <v>1597</v>
      </c>
      <c r="C2338" s="44">
        <v>0.12355218006685025</v>
      </c>
      <c r="D2338" s="44">
        <v>0.05</v>
      </c>
      <c r="E2338" s="44" t="s">
        <v>1670</v>
      </c>
      <c r="F2338" s="44" t="s">
        <v>12</v>
      </c>
      <c r="G2338" s="44">
        <v>120</v>
      </c>
      <c r="H2338" s="44">
        <v>500</v>
      </c>
    </row>
    <row r="2339" spans="1:8" ht="12.75" customHeight="1" x14ac:dyDescent="0.25">
      <c r="A2339" s="43">
        <v>2338</v>
      </c>
      <c r="B2339" s="43">
        <v>1598</v>
      </c>
      <c r="C2339" s="44">
        <v>4.9420878604600003E-2</v>
      </c>
      <c r="D2339" s="44">
        <v>0.02</v>
      </c>
      <c r="E2339" s="44" t="s">
        <v>1670</v>
      </c>
      <c r="F2339" s="44" t="s">
        <v>12</v>
      </c>
      <c r="G2339" s="44">
        <v>60</v>
      </c>
      <c r="H2339" s="44">
        <v>200</v>
      </c>
    </row>
    <row r="2340" spans="1:8" ht="12.75" customHeight="1" x14ac:dyDescent="0.25">
      <c r="A2340" s="43">
        <v>2339</v>
      </c>
      <c r="B2340" s="43">
        <v>1599</v>
      </c>
      <c r="C2340" s="44">
        <v>0.61776075952384446</v>
      </c>
      <c r="D2340" s="44">
        <v>0.25</v>
      </c>
      <c r="E2340" s="44" t="s">
        <v>1670</v>
      </c>
      <c r="F2340" s="44" t="s">
        <v>12</v>
      </c>
      <c r="G2340" s="44">
        <v>320</v>
      </c>
      <c r="H2340" s="44">
        <v>2500</v>
      </c>
    </row>
    <row r="2341" spans="1:8" ht="12.75" customHeight="1" x14ac:dyDescent="0.25">
      <c r="A2341" s="43">
        <v>2340</v>
      </c>
      <c r="B2341" s="43">
        <v>1600</v>
      </c>
      <c r="C2341" s="44">
        <v>2.4710439298425126E-2</v>
      </c>
      <c r="D2341" s="44">
        <v>0.01</v>
      </c>
      <c r="E2341" s="44" t="s">
        <v>1670</v>
      </c>
      <c r="F2341" s="44" t="s">
        <v>12</v>
      </c>
      <c r="G2341" s="44">
        <v>40</v>
      </c>
      <c r="H2341" s="44">
        <v>100</v>
      </c>
    </row>
    <row r="2342" spans="1:8" ht="12.75" customHeight="1" x14ac:dyDescent="0.25">
      <c r="A2342" s="43">
        <v>2341</v>
      </c>
      <c r="B2342" s="43">
        <v>1601</v>
      </c>
      <c r="C2342" s="44">
        <v>1.9274142150738727</v>
      </c>
      <c r="D2342" s="44">
        <v>0.78</v>
      </c>
      <c r="E2342" s="44" t="s">
        <v>1670</v>
      </c>
      <c r="F2342" s="44" t="s">
        <v>12</v>
      </c>
      <c r="G2342" s="44">
        <v>740</v>
      </c>
      <c r="H2342" s="44">
        <v>7800</v>
      </c>
    </row>
    <row r="2343" spans="1:8" ht="12.75" customHeight="1" x14ac:dyDescent="0.25">
      <c r="A2343" s="43">
        <v>2342</v>
      </c>
      <c r="B2343" s="43">
        <v>1602</v>
      </c>
      <c r="C2343" s="44">
        <v>0.17297307868641254</v>
      </c>
      <c r="D2343" s="44">
        <v>7.0000000000000007E-2</v>
      </c>
      <c r="E2343" s="44" t="s">
        <v>1670</v>
      </c>
      <c r="F2343" s="44" t="s">
        <v>12</v>
      </c>
      <c r="G2343" s="44">
        <v>160</v>
      </c>
      <c r="H2343" s="44">
        <v>700</v>
      </c>
    </row>
    <row r="2344" spans="1:8" ht="12.75" customHeight="1" x14ac:dyDescent="0.25">
      <c r="A2344" s="43">
        <v>2343</v>
      </c>
      <c r="B2344" s="43">
        <v>1603</v>
      </c>
      <c r="C2344" s="44">
        <v>7.4131317926938653E-2</v>
      </c>
      <c r="D2344" s="44">
        <v>0.03</v>
      </c>
      <c r="E2344" s="44" t="s">
        <v>1670</v>
      </c>
      <c r="F2344" s="44" t="s">
        <v>12</v>
      </c>
      <c r="G2344" s="44">
        <v>80</v>
      </c>
      <c r="H2344" s="44">
        <v>300</v>
      </c>
    </row>
    <row r="2345" spans="1:8" ht="12.75" customHeight="1" x14ac:dyDescent="0.25">
      <c r="A2345" s="43">
        <v>2344</v>
      </c>
      <c r="B2345" s="43">
        <v>1604</v>
      </c>
      <c r="C2345" s="44">
        <v>0.69189235258313198</v>
      </c>
      <c r="D2345" s="44">
        <v>0.28000000000000003</v>
      </c>
      <c r="E2345" s="44" t="s">
        <v>1670</v>
      </c>
      <c r="F2345" s="44" t="s">
        <v>12</v>
      </c>
      <c r="G2345" s="44">
        <v>240</v>
      </c>
      <c r="H2345" s="44">
        <v>2800</v>
      </c>
    </row>
    <row r="2346" spans="1:8" ht="12.75" customHeight="1" x14ac:dyDescent="0.25">
      <c r="A2346" s="43">
        <v>2345</v>
      </c>
      <c r="B2346" s="43">
        <v>1605</v>
      </c>
      <c r="C2346" s="44">
        <v>0.17297316750437156</v>
      </c>
      <c r="D2346" s="44">
        <v>7.0000000000000007E-2</v>
      </c>
      <c r="E2346" s="44" t="s">
        <v>1670</v>
      </c>
      <c r="F2346" s="44" t="s">
        <v>12</v>
      </c>
      <c r="G2346" s="44">
        <v>120</v>
      </c>
      <c r="H2346" s="44">
        <v>700</v>
      </c>
    </row>
    <row r="2347" spans="1:8" ht="12.75" customHeight="1" x14ac:dyDescent="0.25">
      <c r="A2347" s="43">
        <v>2346</v>
      </c>
      <c r="B2347" s="43">
        <v>1606</v>
      </c>
      <c r="C2347" s="44">
        <v>1.8779934644504381</v>
      </c>
      <c r="D2347" s="44">
        <v>0.76</v>
      </c>
      <c r="E2347" s="44" t="s">
        <v>1670</v>
      </c>
      <c r="F2347" s="44" t="s">
        <v>12</v>
      </c>
      <c r="G2347" s="44">
        <v>640</v>
      </c>
      <c r="H2347" s="44">
        <v>7600</v>
      </c>
    </row>
    <row r="2348" spans="1:8" ht="12.75" customHeight="1" x14ac:dyDescent="0.25">
      <c r="A2348" s="43">
        <v>2347</v>
      </c>
      <c r="B2348" s="43">
        <v>1607</v>
      </c>
      <c r="C2348" s="44">
        <v>0.14826263582472349</v>
      </c>
      <c r="D2348" s="44">
        <v>0.06</v>
      </c>
      <c r="E2348" s="44" t="s">
        <v>1670</v>
      </c>
      <c r="F2348" s="44" t="s">
        <v>12</v>
      </c>
      <c r="G2348" s="44">
        <v>120</v>
      </c>
      <c r="H2348" s="44">
        <v>600</v>
      </c>
    </row>
    <row r="2349" spans="1:8" ht="12.75" customHeight="1" x14ac:dyDescent="0.25">
      <c r="A2349" s="43">
        <v>2348</v>
      </c>
      <c r="B2349" s="43">
        <v>1608</v>
      </c>
      <c r="C2349" s="44">
        <v>2.471043930277975E-2</v>
      </c>
      <c r="D2349" s="44">
        <v>0.01</v>
      </c>
      <c r="E2349" s="44" t="s">
        <v>1670</v>
      </c>
      <c r="F2349" s="44" t="s">
        <v>12</v>
      </c>
      <c r="G2349" s="44">
        <v>40</v>
      </c>
      <c r="H2349" s="44">
        <v>100</v>
      </c>
    </row>
    <row r="2350" spans="1:8" ht="12.75" customHeight="1" x14ac:dyDescent="0.25">
      <c r="A2350" s="43">
        <v>2349</v>
      </c>
      <c r="B2350" s="43">
        <v>1609</v>
      </c>
      <c r="C2350" s="44">
        <v>0.12355224403960861</v>
      </c>
      <c r="D2350" s="44">
        <v>0.05</v>
      </c>
      <c r="E2350" s="44" t="s">
        <v>1670</v>
      </c>
      <c r="F2350" s="44" t="s">
        <v>12</v>
      </c>
      <c r="G2350" s="44">
        <v>100</v>
      </c>
      <c r="H2350" s="44">
        <v>500</v>
      </c>
    </row>
    <row r="2351" spans="1:8" ht="12.75" customHeight="1" x14ac:dyDescent="0.25">
      <c r="A2351" s="43">
        <v>2350</v>
      </c>
      <c r="B2351" s="43">
        <v>1610</v>
      </c>
      <c r="C2351" s="44">
        <v>2.4710439301229802E-2</v>
      </c>
      <c r="D2351" s="44">
        <v>0.01</v>
      </c>
      <c r="E2351" s="44" t="s">
        <v>1670</v>
      </c>
      <c r="F2351" s="44" t="s">
        <v>12</v>
      </c>
      <c r="G2351" s="44">
        <v>40</v>
      </c>
      <c r="H2351" s="44">
        <v>100</v>
      </c>
    </row>
    <row r="2352" spans="1:8" ht="12.75" customHeight="1" x14ac:dyDescent="0.25">
      <c r="A2352" s="43">
        <v>2351</v>
      </c>
      <c r="B2352" s="43">
        <v>1611</v>
      </c>
      <c r="C2352" s="44">
        <v>2.471043930115599E-2</v>
      </c>
      <c r="D2352" s="44">
        <v>0.01</v>
      </c>
      <c r="E2352" s="44" t="s">
        <v>1670</v>
      </c>
      <c r="F2352" s="44" t="s">
        <v>12</v>
      </c>
      <c r="G2352" s="44">
        <v>40</v>
      </c>
      <c r="H2352" s="44">
        <v>100</v>
      </c>
    </row>
    <row r="2353" spans="1:8" ht="12.75" customHeight="1" x14ac:dyDescent="0.25">
      <c r="A2353" s="43">
        <v>2352</v>
      </c>
      <c r="B2353" s="43">
        <v>1612</v>
      </c>
      <c r="C2353" s="44">
        <v>9.8841757227356566E-2</v>
      </c>
      <c r="D2353" s="44">
        <v>0.04</v>
      </c>
      <c r="E2353" s="44" t="s">
        <v>1670</v>
      </c>
      <c r="F2353" s="44" t="s">
        <v>12</v>
      </c>
      <c r="G2353" s="44">
        <v>100</v>
      </c>
      <c r="H2353" s="44">
        <v>400</v>
      </c>
    </row>
    <row r="2354" spans="1:8" ht="12.75" customHeight="1" x14ac:dyDescent="0.25">
      <c r="A2354" s="43">
        <v>2353</v>
      </c>
      <c r="B2354" s="43">
        <v>1613</v>
      </c>
      <c r="C2354" s="44">
        <v>0.88957609440933416</v>
      </c>
      <c r="D2354" s="44">
        <v>0.36</v>
      </c>
      <c r="E2354" s="44" t="s">
        <v>1670</v>
      </c>
      <c r="F2354" s="44" t="s">
        <v>12</v>
      </c>
      <c r="G2354" s="44">
        <v>460</v>
      </c>
      <c r="H2354" s="44">
        <v>3600</v>
      </c>
    </row>
    <row r="2355" spans="1:8" ht="12.75" customHeight="1" x14ac:dyDescent="0.25">
      <c r="A2355" s="43">
        <v>2354</v>
      </c>
      <c r="B2355" s="43">
        <v>1614</v>
      </c>
      <c r="C2355" s="44">
        <v>2.4710439305436808E-2</v>
      </c>
      <c r="D2355" s="44">
        <v>0.01</v>
      </c>
      <c r="E2355" s="44" t="s">
        <v>1670</v>
      </c>
      <c r="F2355" s="44" t="s">
        <v>12</v>
      </c>
      <c r="G2355" s="44">
        <v>40</v>
      </c>
      <c r="H2355" s="44">
        <v>100</v>
      </c>
    </row>
    <row r="2356" spans="1:8" ht="12.75" customHeight="1" x14ac:dyDescent="0.25">
      <c r="A2356" s="43">
        <v>2355</v>
      </c>
      <c r="B2356" s="43">
        <v>1615</v>
      </c>
      <c r="C2356" s="44">
        <v>1.3837847929884899</v>
      </c>
      <c r="D2356" s="44">
        <v>0.56000000000000005</v>
      </c>
      <c r="E2356" s="44" t="s">
        <v>1670</v>
      </c>
      <c r="F2356" s="44" t="s">
        <v>12</v>
      </c>
      <c r="G2356" s="44">
        <v>500</v>
      </c>
      <c r="H2356" s="44">
        <v>5600</v>
      </c>
    </row>
    <row r="2357" spans="1:8" ht="12.75" customHeight="1" x14ac:dyDescent="0.25">
      <c r="A2357" s="43">
        <v>2356</v>
      </c>
      <c r="B2357" s="43">
        <v>1616</v>
      </c>
      <c r="C2357" s="44">
        <v>0.59305053138353359</v>
      </c>
      <c r="D2357" s="44">
        <v>0.24</v>
      </c>
      <c r="E2357" s="44" t="s">
        <v>1670</v>
      </c>
      <c r="F2357" s="44" t="s">
        <v>12</v>
      </c>
      <c r="G2357" s="44">
        <v>240</v>
      </c>
      <c r="H2357" s="44">
        <v>2400</v>
      </c>
    </row>
    <row r="2358" spans="1:8" ht="12.75" customHeight="1" x14ac:dyDescent="0.25">
      <c r="A2358" s="43">
        <v>2357</v>
      </c>
      <c r="B2358" s="43">
        <v>1617</v>
      </c>
      <c r="C2358" s="44">
        <v>2.0015457375890513</v>
      </c>
      <c r="D2358" s="44">
        <v>0.81</v>
      </c>
      <c r="E2358" s="44" t="s">
        <v>1670</v>
      </c>
      <c r="F2358" s="44" t="s">
        <v>12</v>
      </c>
      <c r="G2358" s="44">
        <v>580</v>
      </c>
      <c r="H2358" s="44">
        <v>8100</v>
      </c>
    </row>
    <row r="2359" spans="1:8" ht="12.75" customHeight="1" x14ac:dyDescent="0.25">
      <c r="A2359" s="43">
        <v>2358</v>
      </c>
      <c r="B2359" s="43">
        <v>1618</v>
      </c>
      <c r="C2359" s="44">
        <v>0.1482626358228783</v>
      </c>
      <c r="D2359" s="44">
        <v>0.06</v>
      </c>
      <c r="E2359" s="44" t="s">
        <v>1670</v>
      </c>
      <c r="F2359" s="44" t="s">
        <v>12</v>
      </c>
      <c r="G2359" s="44">
        <v>100</v>
      </c>
      <c r="H2359" s="44">
        <v>600</v>
      </c>
    </row>
    <row r="2360" spans="1:8" ht="12.75" customHeight="1" x14ac:dyDescent="0.25">
      <c r="A2360" s="43">
        <v>2359</v>
      </c>
      <c r="B2360" s="43">
        <v>1619</v>
      </c>
      <c r="C2360" s="44">
        <v>7.0918960404589848</v>
      </c>
      <c r="D2360" s="44">
        <v>2.87</v>
      </c>
      <c r="E2360" s="44" t="s">
        <v>1670</v>
      </c>
      <c r="F2360" s="44" t="s">
        <v>12</v>
      </c>
      <c r="G2360" s="44">
        <v>980</v>
      </c>
      <c r="H2360" s="44">
        <v>28700</v>
      </c>
    </row>
    <row r="2361" spans="1:8" ht="12.75" customHeight="1" x14ac:dyDescent="0.25">
      <c r="A2361" s="43">
        <v>2360</v>
      </c>
      <c r="B2361" s="43">
        <v>1620</v>
      </c>
      <c r="C2361" s="44">
        <v>2.4710439306691531E-2</v>
      </c>
      <c r="D2361" s="44">
        <v>0.01</v>
      </c>
      <c r="E2361" s="44" t="s">
        <v>1670</v>
      </c>
      <c r="F2361" s="44" t="s">
        <v>12</v>
      </c>
      <c r="G2361" s="44">
        <v>40</v>
      </c>
      <c r="H2361" s="44">
        <v>100</v>
      </c>
    </row>
    <row r="2362" spans="1:8" ht="12.75" customHeight="1" x14ac:dyDescent="0.25">
      <c r="A2362" s="43">
        <v>2361</v>
      </c>
      <c r="B2362" s="43">
        <v>1621</v>
      </c>
      <c r="C2362" s="44">
        <v>0.14826263582715912</v>
      </c>
      <c r="D2362" s="44">
        <v>0.06</v>
      </c>
      <c r="E2362" s="44" t="s">
        <v>1670</v>
      </c>
      <c r="F2362" s="44" t="s">
        <v>12</v>
      </c>
      <c r="G2362" s="44">
        <v>100</v>
      </c>
      <c r="H2362" s="44">
        <v>600</v>
      </c>
    </row>
    <row r="2363" spans="1:8" ht="12.75" customHeight="1" x14ac:dyDescent="0.25">
      <c r="A2363" s="43">
        <v>2362</v>
      </c>
      <c r="B2363" s="43">
        <v>1622</v>
      </c>
      <c r="C2363" s="44">
        <v>4.9420878617073422E-2</v>
      </c>
      <c r="D2363" s="44">
        <v>0.02</v>
      </c>
      <c r="E2363" s="44" t="s">
        <v>1670</v>
      </c>
      <c r="F2363" s="44" t="s">
        <v>12</v>
      </c>
      <c r="G2363" s="44">
        <v>60</v>
      </c>
      <c r="H2363" s="44">
        <v>200</v>
      </c>
    </row>
    <row r="2364" spans="1:8" ht="12.75" customHeight="1" x14ac:dyDescent="0.25">
      <c r="A2364" s="43">
        <v>2363</v>
      </c>
      <c r="B2364" s="43">
        <v>1623</v>
      </c>
      <c r="C2364" s="44">
        <v>2.4710439298794164E-2</v>
      </c>
      <c r="D2364" s="44">
        <v>0.01</v>
      </c>
      <c r="E2364" s="44" t="s">
        <v>1670</v>
      </c>
      <c r="F2364" s="44" t="s">
        <v>12</v>
      </c>
      <c r="G2364" s="44">
        <v>40</v>
      </c>
      <c r="H2364" s="44">
        <v>100</v>
      </c>
    </row>
    <row r="2365" spans="1:8" ht="12.75" customHeight="1" x14ac:dyDescent="0.25">
      <c r="A2365" s="43">
        <v>2364</v>
      </c>
      <c r="B2365" s="43">
        <v>1624</v>
      </c>
      <c r="C2365" s="44">
        <v>0.27181481768855759</v>
      </c>
      <c r="D2365" s="44">
        <v>0.11</v>
      </c>
      <c r="E2365" s="44" t="s">
        <v>1670</v>
      </c>
      <c r="F2365" s="44" t="s">
        <v>12</v>
      </c>
      <c r="G2365" s="44">
        <v>160</v>
      </c>
      <c r="H2365" s="44">
        <v>1100</v>
      </c>
    </row>
    <row r="2366" spans="1:8" ht="12.75" customHeight="1" x14ac:dyDescent="0.25">
      <c r="A2366" s="43">
        <v>2365</v>
      </c>
      <c r="B2366" s="43">
        <v>1625</v>
      </c>
      <c r="C2366" s="44">
        <v>7.4131317917343731E-2</v>
      </c>
      <c r="D2366" s="44">
        <v>0.03</v>
      </c>
      <c r="E2366" s="44" t="s">
        <v>1670</v>
      </c>
      <c r="F2366" s="44" t="s">
        <v>12</v>
      </c>
      <c r="G2366" s="44">
        <v>80</v>
      </c>
      <c r="H2366" s="44">
        <v>300</v>
      </c>
    </row>
    <row r="2367" spans="1:8" ht="12.75" customHeight="1" x14ac:dyDescent="0.25">
      <c r="A2367" s="43">
        <v>2366</v>
      </c>
      <c r="B2367" s="43">
        <v>1626</v>
      </c>
      <c r="C2367" s="44">
        <v>2.4710439303886857E-2</v>
      </c>
      <c r="D2367" s="44">
        <v>0.01</v>
      </c>
      <c r="E2367" s="44" t="s">
        <v>1670</v>
      </c>
      <c r="F2367" s="44" t="s">
        <v>12</v>
      </c>
      <c r="G2367" s="44">
        <v>40</v>
      </c>
      <c r="H2367" s="44">
        <v>100</v>
      </c>
    </row>
    <row r="2368" spans="1:8" ht="12.75" customHeight="1" x14ac:dyDescent="0.25">
      <c r="A2368" s="43">
        <v>2367</v>
      </c>
      <c r="B2368" s="43">
        <v>1627</v>
      </c>
      <c r="C2368" s="44">
        <v>0.24710439305857509</v>
      </c>
      <c r="D2368" s="44">
        <v>0.1</v>
      </c>
      <c r="E2368" s="44" t="s">
        <v>1670</v>
      </c>
      <c r="F2368" s="44" t="s">
        <v>12</v>
      </c>
      <c r="G2368" s="44">
        <v>160</v>
      </c>
      <c r="H2368" s="44">
        <v>1000</v>
      </c>
    </row>
    <row r="2369" spans="1:8" ht="12.75" customHeight="1" x14ac:dyDescent="0.25">
      <c r="A2369" s="43">
        <v>2368</v>
      </c>
      <c r="B2369" s="43">
        <v>1628</v>
      </c>
      <c r="C2369" s="44">
        <v>0.19768351446364385</v>
      </c>
      <c r="D2369" s="44">
        <v>0.08</v>
      </c>
      <c r="E2369" s="44" t="s">
        <v>1670</v>
      </c>
      <c r="F2369" s="44" t="s">
        <v>12</v>
      </c>
      <c r="G2369" s="44">
        <v>180</v>
      </c>
      <c r="H2369" s="44">
        <v>800</v>
      </c>
    </row>
    <row r="2370" spans="1:8" ht="12.75" customHeight="1" x14ac:dyDescent="0.25">
      <c r="A2370" s="43">
        <v>2369</v>
      </c>
      <c r="B2370" s="43">
        <v>1629</v>
      </c>
      <c r="C2370" s="44">
        <v>0.14826263582656865</v>
      </c>
      <c r="D2370" s="44">
        <v>0.06</v>
      </c>
      <c r="E2370" s="44" t="s">
        <v>1670</v>
      </c>
      <c r="F2370" s="44" t="s">
        <v>12</v>
      </c>
      <c r="G2370" s="44">
        <v>100</v>
      </c>
      <c r="H2370" s="44">
        <v>600</v>
      </c>
    </row>
    <row r="2371" spans="1:8" ht="12.75" customHeight="1" x14ac:dyDescent="0.25">
      <c r="A2371" s="43">
        <v>2370</v>
      </c>
      <c r="B2371" s="43">
        <v>1630</v>
      </c>
      <c r="C2371" s="44">
        <v>0.54362966471547658</v>
      </c>
      <c r="D2371" s="44">
        <v>0.22</v>
      </c>
      <c r="E2371" s="44" t="s">
        <v>1670</v>
      </c>
      <c r="F2371" s="44" t="s">
        <v>12</v>
      </c>
      <c r="G2371" s="44">
        <v>220</v>
      </c>
      <c r="H2371" s="44">
        <v>2200</v>
      </c>
    </row>
    <row r="2372" spans="1:8" ht="12.75" customHeight="1" x14ac:dyDescent="0.25">
      <c r="A2372" s="43">
        <v>2371</v>
      </c>
      <c r="B2372" s="43">
        <v>1631</v>
      </c>
      <c r="C2372" s="44">
        <v>0.27181483686625102</v>
      </c>
      <c r="D2372" s="44">
        <v>0.11</v>
      </c>
      <c r="E2372" s="44" t="s">
        <v>1670</v>
      </c>
      <c r="F2372" s="44" t="s">
        <v>12</v>
      </c>
      <c r="G2372" s="44">
        <v>160</v>
      </c>
      <c r="H2372" s="44">
        <v>1100</v>
      </c>
    </row>
    <row r="2373" spans="1:8" ht="12.75" customHeight="1" x14ac:dyDescent="0.25">
      <c r="A2373" s="43">
        <v>2372</v>
      </c>
      <c r="B2373" s="43">
        <v>1632</v>
      </c>
      <c r="C2373" s="44">
        <v>0.1729730959440117</v>
      </c>
      <c r="D2373" s="44">
        <v>7.0000000000000007E-2</v>
      </c>
      <c r="E2373" s="44" t="s">
        <v>1670</v>
      </c>
      <c r="F2373" s="44" t="s">
        <v>12</v>
      </c>
      <c r="G2373" s="44">
        <v>120</v>
      </c>
      <c r="H2373" s="44">
        <v>700</v>
      </c>
    </row>
    <row r="2374" spans="1:8" ht="12.75" customHeight="1" x14ac:dyDescent="0.25">
      <c r="A2374" s="43">
        <v>2373</v>
      </c>
      <c r="B2374" s="43">
        <v>1633</v>
      </c>
      <c r="C2374" s="44">
        <v>0.24710442776161276</v>
      </c>
      <c r="D2374" s="44">
        <v>0.1</v>
      </c>
      <c r="E2374" s="44" t="s">
        <v>1670</v>
      </c>
      <c r="F2374" s="44" t="s">
        <v>12</v>
      </c>
      <c r="G2374" s="44">
        <v>180</v>
      </c>
      <c r="H2374" s="44">
        <v>1000</v>
      </c>
    </row>
    <row r="2375" spans="1:8" ht="12.75" customHeight="1" x14ac:dyDescent="0.25">
      <c r="A2375" s="43">
        <v>2374</v>
      </c>
      <c r="B2375" s="43">
        <v>1634</v>
      </c>
      <c r="C2375" s="44">
        <v>3.187646795390592</v>
      </c>
      <c r="D2375" s="44">
        <v>1.29</v>
      </c>
      <c r="E2375" s="44" t="s">
        <v>1670</v>
      </c>
      <c r="F2375" s="44" t="s">
        <v>12</v>
      </c>
      <c r="G2375" s="44">
        <v>680</v>
      </c>
      <c r="H2375" s="44">
        <v>12900</v>
      </c>
    </row>
    <row r="2376" spans="1:8" ht="12.75" customHeight="1" x14ac:dyDescent="0.25">
      <c r="A2376" s="43">
        <v>2375</v>
      </c>
      <c r="B2376" s="43">
        <v>1635</v>
      </c>
      <c r="C2376" s="44">
        <v>0.46949834679399965</v>
      </c>
      <c r="D2376" s="44">
        <v>0.19</v>
      </c>
      <c r="E2376" s="44" t="s">
        <v>1670</v>
      </c>
      <c r="F2376" s="44" t="s">
        <v>12</v>
      </c>
      <c r="G2376" s="44">
        <v>200</v>
      </c>
      <c r="H2376" s="44">
        <v>1900</v>
      </c>
    </row>
    <row r="2377" spans="1:8" ht="12.75" customHeight="1" x14ac:dyDescent="0.25">
      <c r="A2377" s="43">
        <v>2376</v>
      </c>
      <c r="B2377" s="43">
        <v>1636</v>
      </c>
      <c r="C2377" s="44">
        <v>0.34594613898538534</v>
      </c>
      <c r="D2377" s="44">
        <v>0.14000000000000001</v>
      </c>
      <c r="E2377" s="44" t="s">
        <v>1670</v>
      </c>
      <c r="F2377" s="44" t="s">
        <v>12</v>
      </c>
      <c r="G2377" s="44">
        <v>280</v>
      </c>
      <c r="H2377" s="44">
        <v>1400</v>
      </c>
    </row>
    <row r="2378" spans="1:8" ht="12.75" customHeight="1" x14ac:dyDescent="0.25">
      <c r="A2378" s="43">
        <v>2377</v>
      </c>
      <c r="B2378" s="43">
        <v>1637</v>
      </c>
      <c r="C2378" s="44">
        <v>0.93899667093413441</v>
      </c>
      <c r="D2378" s="44">
        <v>0.38</v>
      </c>
      <c r="E2378" s="44" t="s">
        <v>1670</v>
      </c>
      <c r="F2378" s="44" t="s">
        <v>12</v>
      </c>
      <c r="G2378" s="44">
        <v>320</v>
      </c>
      <c r="H2378" s="44">
        <v>3800</v>
      </c>
    </row>
    <row r="2379" spans="1:8" ht="12.75" customHeight="1" x14ac:dyDescent="0.25">
      <c r="A2379" s="43">
        <v>2378</v>
      </c>
      <c r="B2379" s="43">
        <v>1638</v>
      </c>
      <c r="C2379" s="44">
        <v>4.9420878610283166E-2</v>
      </c>
      <c r="D2379" s="44">
        <v>0.02</v>
      </c>
      <c r="E2379" s="44" t="s">
        <v>1670</v>
      </c>
      <c r="F2379" s="44" t="s">
        <v>12</v>
      </c>
      <c r="G2379" s="44">
        <v>60</v>
      </c>
      <c r="H2379" s="44">
        <v>200</v>
      </c>
    </row>
    <row r="2380" spans="1:8" ht="12.75" customHeight="1" x14ac:dyDescent="0.25">
      <c r="A2380" s="43">
        <v>2379</v>
      </c>
      <c r="B2380" s="43">
        <v>1639</v>
      </c>
      <c r="C2380" s="44">
        <v>2.4710439295694261E-2</v>
      </c>
      <c r="D2380" s="44">
        <v>0.01</v>
      </c>
      <c r="E2380" s="44" t="s">
        <v>1670</v>
      </c>
      <c r="F2380" s="44" t="s">
        <v>12</v>
      </c>
      <c r="G2380" s="44">
        <v>40</v>
      </c>
      <c r="H2380" s="44">
        <v>100</v>
      </c>
    </row>
    <row r="2381" spans="1:8" ht="12.75" customHeight="1" x14ac:dyDescent="0.25">
      <c r="A2381" s="43">
        <v>2380</v>
      </c>
      <c r="B2381" s="43">
        <v>1640</v>
      </c>
      <c r="C2381" s="44">
        <v>2.4710439303074976E-2</v>
      </c>
      <c r="D2381" s="44">
        <v>0.01</v>
      </c>
      <c r="E2381" s="44" t="s">
        <v>1670</v>
      </c>
      <c r="F2381" s="44" t="s">
        <v>12</v>
      </c>
      <c r="G2381" s="44">
        <v>40</v>
      </c>
      <c r="H2381" s="44">
        <v>100</v>
      </c>
    </row>
    <row r="2382" spans="1:8" ht="12.75" customHeight="1" x14ac:dyDescent="0.25">
      <c r="A2382" s="43">
        <v>2381</v>
      </c>
      <c r="B2382" s="43">
        <v>1641</v>
      </c>
      <c r="C2382" s="44">
        <v>2.8169901952402179</v>
      </c>
      <c r="D2382" s="44">
        <v>1.1399999999999999</v>
      </c>
      <c r="E2382" s="44" t="s">
        <v>1670</v>
      </c>
      <c r="F2382" s="44" t="s">
        <v>12</v>
      </c>
      <c r="G2382" s="44">
        <v>580</v>
      </c>
      <c r="H2382" s="44">
        <v>11400</v>
      </c>
    </row>
    <row r="2383" spans="1:8" ht="12.75" customHeight="1" x14ac:dyDescent="0.25">
      <c r="A2383" s="43">
        <v>2382</v>
      </c>
      <c r="B2383" s="43">
        <v>1642</v>
      </c>
      <c r="C2383" s="44">
        <v>5.4610062930310468</v>
      </c>
      <c r="D2383" s="44">
        <v>2.21</v>
      </c>
      <c r="E2383" s="44" t="s">
        <v>1670</v>
      </c>
      <c r="F2383" s="44" t="s">
        <v>12</v>
      </c>
      <c r="G2383" s="44">
        <v>1160</v>
      </c>
      <c r="H2383" s="44">
        <v>22100</v>
      </c>
    </row>
    <row r="2384" spans="1:8" ht="12.75" customHeight="1" x14ac:dyDescent="0.25">
      <c r="A2384" s="43">
        <v>2383</v>
      </c>
      <c r="B2384" s="43">
        <v>1643</v>
      </c>
      <c r="C2384" s="44">
        <v>0.86486537379698614</v>
      </c>
      <c r="D2384" s="44">
        <v>0.35</v>
      </c>
      <c r="E2384" s="44" t="s">
        <v>1670</v>
      </c>
      <c r="F2384" s="44" t="s">
        <v>12</v>
      </c>
      <c r="G2384" s="44">
        <v>400</v>
      </c>
      <c r="H2384" s="44">
        <v>3500</v>
      </c>
    </row>
    <row r="2385" spans="1:8" ht="12.75" customHeight="1" x14ac:dyDescent="0.25">
      <c r="A2385" s="43">
        <v>2384</v>
      </c>
      <c r="B2385" s="43">
        <v>1644</v>
      </c>
      <c r="C2385" s="44">
        <v>0.14826263582413304</v>
      </c>
      <c r="D2385" s="44">
        <v>0.06</v>
      </c>
      <c r="E2385" s="44" t="s">
        <v>1670</v>
      </c>
      <c r="F2385" s="44" t="s">
        <v>12</v>
      </c>
      <c r="G2385" s="44">
        <v>120</v>
      </c>
      <c r="H2385" s="44">
        <v>600</v>
      </c>
    </row>
    <row r="2386" spans="1:8" ht="12.75" customHeight="1" x14ac:dyDescent="0.25">
      <c r="A2386" s="43">
        <v>2385</v>
      </c>
      <c r="B2386" s="43">
        <v>1645</v>
      </c>
      <c r="C2386" s="44">
        <v>7.4131317918819883E-2</v>
      </c>
      <c r="D2386" s="44">
        <v>0.03</v>
      </c>
      <c r="E2386" s="44" t="s">
        <v>1670</v>
      </c>
      <c r="F2386" s="44" t="s">
        <v>12</v>
      </c>
      <c r="G2386" s="44">
        <v>80</v>
      </c>
      <c r="H2386" s="44">
        <v>300</v>
      </c>
    </row>
    <row r="2387" spans="1:8" ht="12.75" customHeight="1" x14ac:dyDescent="0.25">
      <c r="A2387" s="43">
        <v>2386</v>
      </c>
      <c r="B2387" s="43">
        <v>1646</v>
      </c>
      <c r="C2387" s="44">
        <v>4.9420878616778199E-2</v>
      </c>
      <c r="D2387" s="44">
        <v>0.02</v>
      </c>
      <c r="E2387" s="44" t="s">
        <v>1670</v>
      </c>
      <c r="F2387" s="44" t="s">
        <v>12</v>
      </c>
      <c r="G2387" s="44">
        <v>60</v>
      </c>
      <c r="H2387" s="44">
        <v>200</v>
      </c>
    </row>
    <row r="2388" spans="1:8" ht="12.75" customHeight="1" x14ac:dyDescent="0.25">
      <c r="A2388" s="43">
        <v>2387</v>
      </c>
      <c r="B2388" s="43">
        <v>1647</v>
      </c>
      <c r="C2388" s="44">
        <v>0.2718148305429669</v>
      </c>
      <c r="D2388" s="44">
        <v>0.11</v>
      </c>
      <c r="E2388" s="44" t="s">
        <v>1670</v>
      </c>
      <c r="F2388" s="44" t="s">
        <v>12</v>
      </c>
      <c r="G2388" s="44">
        <v>180</v>
      </c>
      <c r="H2388" s="44">
        <v>1100</v>
      </c>
    </row>
    <row r="2389" spans="1:8" ht="12.75" customHeight="1" x14ac:dyDescent="0.25">
      <c r="A2389" s="43">
        <v>2388</v>
      </c>
      <c r="B2389" s="43">
        <v>1648</v>
      </c>
      <c r="C2389" s="44">
        <v>1.284942755307876</v>
      </c>
      <c r="D2389" s="44">
        <v>0.52</v>
      </c>
      <c r="E2389" s="44" t="s">
        <v>1670</v>
      </c>
      <c r="F2389" s="44" t="s">
        <v>12</v>
      </c>
      <c r="G2389" s="44">
        <v>700</v>
      </c>
      <c r="H2389" s="44">
        <v>5200</v>
      </c>
    </row>
    <row r="2390" spans="1:8" ht="12.75" customHeight="1" x14ac:dyDescent="0.25">
      <c r="A2390" s="43">
        <v>2389</v>
      </c>
      <c r="B2390" s="43">
        <v>1649</v>
      </c>
      <c r="C2390" s="44">
        <v>0.46949835701275394</v>
      </c>
      <c r="D2390" s="44">
        <v>0.19</v>
      </c>
      <c r="E2390" s="44" t="s">
        <v>1670</v>
      </c>
      <c r="F2390" s="44" t="s">
        <v>12</v>
      </c>
      <c r="G2390" s="44">
        <v>220</v>
      </c>
      <c r="H2390" s="44">
        <v>1900</v>
      </c>
    </row>
    <row r="2391" spans="1:8" ht="12.75" customHeight="1" x14ac:dyDescent="0.25">
      <c r="A2391" s="43">
        <v>2390</v>
      </c>
      <c r="B2391" s="43">
        <v>1650</v>
      </c>
      <c r="C2391" s="44">
        <v>9.8841753603275517E-2</v>
      </c>
      <c r="D2391" s="44">
        <v>0.04</v>
      </c>
      <c r="E2391" s="44" t="s">
        <v>1670</v>
      </c>
      <c r="F2391" s="44" t="s">
        <v>12</v>
      </c>
      <c r="G2391" s="44">
        <v>100</v>
      </c>
      <c r="H2391" s="44">
        <v>400</v>
      </c>
    </row>
    <row r="2392" spans="1:8" ht="12.75" customHeight="1" x14ac:dyDescent="0.25">
      <c r="A2392" s="43">
        <v>2391</v>
      </c>
      <c r="B2392" s="43">
        <v>1651</v>
      </c>
      <c r="C2392" s="44">
        <v>2.8169900976031101</v>
      </c>
      <c r="D2392" s="44">
        <v>1.1399999999999999</v>
      </c>
      <c r="E2392" s="44" t="s">
        <v>1670</v>
      </c>
      <c r="F2392" s="44" t="s">
        <v>12</v>
      </c>
      <c r="G2392" s="44">
        <v>920</v>
      </c>
      <c r="H2392" s="44">
        <v>11400</v>
      </c>
    </row>
    <row r="2393" spans="1:8" ht="12.75" customHeight="1" x14ac:dyDescent="0.25">
      <c r="A2393" s="43">
        <v>2392</v>
      </c>
      <c r="B2393" s="43">
        <v>1652</v>
      </c>
      <c r="C2393" s="44">
        <v>6.5235559409424519</v>
      </c>
      <c r="D2393" s="44">
        <v>2.64</v>
      </c>
      <c r="E2393" s="44" t="s">
        <v>1670</v>
      </c>
      <c r="F2393" s="44" t="s">
        <v>12</v>
      </c>
      <c r="G2393" s="44">
        <v>1760</v>
      </c>
      <c r="H2393" s="44">
        <v>26400</v>
      </c>
    </row>
    <row r="2394" spans="1:8" ht="12.75" customHeight="1" x14ac:dyDescent="0.25">
      <c r="A2394" s="43">
        <v>2393</v>
      </c>
      <c r="B2394" s="43">
        <v>1653</v>
      </c>
      <c r="C2394" s="44">
        <v>2.4710439305362999E-2</v>
      </c>
      <c r="D2394" s="44">
        <v>0.01</v>
      </c>
      <c r="E2394" s="44" t="s">
        <v>1670</v>
      </c>
      <c r="F2394" s="44" t="s">
        <v>12</v>
      </c>
      <c r="G2394" s="44">
        <v>40</v>
      </c>
      <c r="H2394" s="44">
        <v>100</v>
      </c>
    </row>
    <row r="2395" spans="1:8" ht="12.75" customHeight="1" x14ac:dyDescent="0.25">
      <c r="A2395" s="43">
        <v>2394</v>
      </c>
      <c r="B2395" s="43">
        <v>1654</v>
      </c>
      <c r="C2395" s="44">
        <v>26.31661839696817</v>
      </c>
      <c r="D2395" s="44">
        <v>10.65</v>
      </c>
      <c r="E2395" s="44" t="s">
        <v>1670</v>
      </c>
      <c r="F2395" s="44" t="s">
        <v>12</v>
      </c>
      <c r="G2395" s="44">
        <v>3680</v>
      </c>
      <c r="H2395" s="44">
        <v>106500</v>
      </c>
    </row>
    <row r="2396" spans="1:8" ht="12.75" customHeight="1" x14ac:dyDescent="0.25">
      <c r="A2396" s="43">
        <v>2395</v>
      </c>
      <c r="B2396" s="43">
        <v>1655</v>
      </c>
      <c r="C2396" s="44">
        <v>1.2355218921849265</v>
      </c>
      <c r="D2396" s="44">
        <v>0.5</v>
      </c>
      <c r="E2396" s="44" t="s">
        <v>1670</v>
      </c>
      <c r="F2396" s="44" t="s">
        <v>12</v>
      </c>
      <c r="G2396" s="44">
        <v>380</v>
      </c>
      <c r="H2396" s="44">
        <v>5000</v>
      </c>
    </row>
    <row r="2397" spans="1:8" ht="12.75" customHeight="1" x14ac:dyDescent="0.25">
      <c r="A2397" s="43">
        <v>2396</v>
      </c>
      <c r="B2397" s="43">
        <v>1656</v>
      </c>
      <c r="C2397" s="44">
        <v>7.536684169536243</v>
      </c>
      <c r="D2397" s="44">
        <v>3.05</v>
      </c>
      <c r="E2397" s="44" t="s">
        <v>1670</v>
      </c>
      <c r="F2397" s="44" t="s">
        <v>12</v>
      </c>
      <c r="G2397" s="44">
        <v>1460</v>
      </c>
      <c r="H2397" s="44">
        <v>30500</v>
      </c>
    </row>
    <row r="2398" spans="1:8" ht="12.75" customHeight="1" x14ac:dyDescent="0.25">
      <c r="A2398" s="43">
        <v>2397</v>
      </c>
      <c r="B2398" s="43">
        <v>1657</v>
      </c>
      <c r="C2398" s="44">
        <v>4.9420878610135548E-2</v>
      </c>
      <c r="D2398" s="44">
        <v>0.02</v>
      </c>
      <c r="E2398" s="44" t="s">
        <v>1670</v>
      </c>
      <c r="F2398" s="44" t="s">
        <v>12</v>
      </c>
      <c r="G2398" s="44">
        <v>60</v>
      </c>
      <c r="H2398" s="44">
        <v>200</v>
      </c>
    </row>
    <row r="2399" spans="1:8" ht="12.75" customHeight="1" x14ac:dyDescent="0.25">
      <c r="A2399" s="43">
        <v>2398</v>
      </c>
      <c r="B2399" s="43">
        <v>1658</v>
      </c>
      <c r="C2399" s="44">
        <v>9.8841757214440329E-2</v>
      </c>
      <c r="D2399" s="44">
        <v>0.04</v>
      </c>
      <c r="E2399" s="44" t="s">
        <v>1670</v>
      </c>
      <c r="F2399" s="44" t="s">
        <v>12</v>
      </c>
      <c r="G2399" s="44">
        <v>100</v>
      </c>
      <c r="H2399" s="44">
        <v>400</v>
      </c>
    </row>
    <row r="2400" spans="1:8" ht="12.75" customHeight="1" x14ac:dyDescent="0.25">
      <c r="A2400" s="43">
        <v>2399</v>
      </c>
      <c r="B2400" s="43">
        <v>1659</v>
      </c>
      <c r="C2400" s="44">
        <v>0.59305049575687263</v>
      </c>
      <c r="D2400" s="44">
        <v>0.24</v>
      </c>
      <c r="E2400" s="44" t="s">
        <v>1670</v>
      </c>
      <c r="F2400" s="44" t="s">
        <v>12</v>
      </c>
      <c r="G2400" s="44">
        <v>280</v>
      </c>
      <c r="H2400" s="44">
        <v>2400</v>
      </c>
    </row>
    <row r="2401" spans="1:8" ht="12.75" customHeight="1" x14ac:dyDescent="0.25">
      <c r="A2401" s="43">
        <v>2400</v>
      </c>
      <c r="B2401" s="43">
        <v>1660</v>
      </c>
      <c r="C2401" s="44">
        <v>0.14826263582797097</v>
      </c>
      <c r="D2401" s="44">
        <v>0.06</v>
      </c>
      <c r="E2401" s="44" t="s">
        <v>1670</v>
      </c>
      <c r="F2401" s="44" t="s">
        <v>12</v>
      </c>
      <c r="G2401" s="44">
        <v>120</v>
      </c>
      <c r="H2401" s="44">
        <v>600</v>
      </c>
    </row>
    <row r="2402" spans="1:8" ht="12.75" customHeight="1" x14ac:dyDescent="0.25">
      <c r="A2402" s="43">
        <v>2401</v>
      </c>
      <c r="B2402" s="43">
        <v>1661</v>
      </c>
      <c r="C2402" s="44">
        <v>9.8841753571316998E-2</v>
      </c>
      <c r="D2402" s="44">
        <v>0.04</v>
      </c>
      <c r="E2402" s="44" t="s">
        <v>1670</v>
      </c>
      <c r="F2402" s="44" t="s">
        <v>12</v>
      </c>
      <c r="G2402" s="44">
        <v>100</v>
      </c>
      <c r="H2402" s="44">
        <v>400</v>
      </c>
    </row>
    <row r="2403" spans="1:8" ht="12.75" customHeight="1" x14ac:dyDescent="0.25">
      <c r="A2403" s="43">
        <v>2402</v>
      </c>
      <c r="B2403" s="43">
        <v>1662</v>
      </c>
      <c r="C2403" s="44">
        <v>4.9420878612497374E-2</v>
      </c>
      <c r="D2403" s="44">
        <v>0.02</v>
      </c>
      <c r="E2403" s="44" t="s">
        <v>1670</v>
      </c>
      <c r="F2403" s="44" t="s">
        <v>12</v>
      </c>
      <c r="G2403" s="44">
        <v>60</v>
      </c>
      <c r="H2403" s="44">
        <v>200</v>
      </c>
    </row>
    <row r="2404" spans="1:8" ht="12.75" customHeight="1" x14ac:dyDescent="0.25">
      <c r="A2404" s="43">
        <v>2403</v>
      </c>
      <c r="B2404" s="43">
        <v>1663</v>
      </c>
      <c r="C2404" s="44">
        <v>1.729730646250784</v>
      </c>
      <c r="D2404" s="44">
        <v>0.7</v>
      </c>
      <c r="E2404" s="44" t="s">
        <v>1670</v>
      </c>
      <c r="F2404" s="44" t="s">
        <v>12</v>
      </c>
      <c r="G2404" s="44">
        <v>540</v>
      </c>
      <c r="H2404" s="44">
        <v>7000</v>
      </c>
    </row>
    <row r="2405" spans="1:8" ht="12.75" customHeight="1" x14ac:dyDescent="0.25">
      <c r="A2405" s="43">
        <v>2404</v>
      </c>
      <c r="B2405" s="43">
        <v>1664</v>
      </c>
      <c r="C2405" s="44">
        <v>4.9420878608364173E-2</v>
      </c>
      <c r="D2405" s="44">
        <v>0.02</v>
      </c>
      <c r="E2405" s="44" t="s">
        <v>1670</v>
      </c>
      <c r="F2405" s="44" t="s">
        <v>12</v>
      </c>
      <c r="G2405" s="44">
        <v>60</v>
      </c>
      <c r="H2405" s="44">
        <v>200</v>
      </c>
    </row>
    <row r="2406" spans="1:8" ht="12.75" customHeight="1" x14ac:dyDescent="0.25">
      <c r="A2406" s="43">
        <v>2405</v>
      </c>
      <c r="B2406" s="43">
        <v>1665</v>
      </c>
      <c r="C2406" s="44">
        <v>0.14826263583439223</v>
      </c>
      <c r="D2406" s="44">
        <v>0.06</v>
      </c>
      <c r="E2406" s="44" t="s">
        <v>1670</v>
      </c>
      <c r="F2406" s="44" t="s">
        <v>12</v>
      </c>
      <c r="G2406" s="44">
        <v>100</v>
      </c>
      <c r="H2406" s="44">
        <v>600</v>
      </c>
    </row>
    <row r="2407" spans="1:8" ht="12.75" customHeight="1" x14ac:dyDescent="0.25">
      <c r="A2407" s="43">
        <v>2406</v>
      </c>
      <c r="B2407" s="43">
        <v>1666</v>
      </c>
      <c r="C2407" s="44">
        <v>0.54362965410008235</v>
      </c>
      <c r="D2407" s="44">
        <v>0.22</v>
      </c>
      <c r="E2407" s="44" t="s">
        <v>1670</v>
      </c>
      <c r="F2407" s="44" t="s">
        <v>12</v>
      </c>
      <c r="G2407" s="44">
        <v>320</v>
      </c>
      <c r="H2407" s="44">
        <v>2200</v>
      </c>
    </row>
    <row r="2408" spans="1:8" ht="12.75" customHeight="1" x14ac:dyDescent="0.25">
      <c r="A2408" s="43">
        <v>2407</v>
      </c>
      <c r="B2408" s="43">
        <v>1667</v>
      </c>
      <c r="C2408" s="44">
        <v>0.19768354552296771</v>
      </c>
      <c r="D2408" s="44">
        <v>0.08</v>
      </c>
      <c r="E2408" s="44" t="s">
        <v>1670</v>
      </c>
      <c r="F2408" s="44" t="s">
        <v>12</v>
      </c>
      <c r="G2408" s="44">
        <v>160</v>
      </c>
      <c r="H2408" s="44">
        <v>800</v>
      </c>
    </row>
    <row r="2409" spans="1:8" ht="12.75" customHeight="1" x14ac:dyDescent="0.25">
      <c r="A2409" s="43">
        <v>2408</v>
      </c>
      <c r="B2409" s="43">
        <v>1668</v>
      </c>
      <c r="C2409" s="44">
        <v>2.4710439303886857E-2</v>
      </c>
      <c r="D2409" s="44">
        <v>0.01</v>
      </c>
      <c r="E2409" s="44" t="s">
        <v>1670</v>
      </c>
      <c r="F2409" s="44" t="s">
        <v>12</v>
      </c>
      <c r="G2409" s="44">
        <v>40</v>
      </c>
      <c r="H2409" s="44">
        <v>100</v>
      </c>
    </row>
    <row r="2410" spans="1:8" ht="12.75" customHeight="1" x14ac:dyDescent="0.25">
      <c r="A2410" s="43">
        <v>2409</v>
      </c>
      <c r="B2410" s="43">
        <v>1669</v>
      </c>
      <c r="C2410" s="44">
        <v>0.5436296482117442</v>
      </c>
      <c r="D2410" s="44">
        <v>0.22</v>
      </c>
      <c r="E2410" s="44" t="s">
        <v>1670</v>
      </c>
      <c r="F2410" s="44" t="s">
        <v>12</v>
      </c>
      <c r="G2410" s="44">
        <v>240</v>
      </c>
      <c r="H2410" s="44">
        <v>2200</v>
      </c>
    </row>
    <row r="2411" spans="1:8" ht="12.75" customHeight="1" x14ac:dyDescent="0.25">
      <c r="A2411" s="43">
        <v>2410</v>
      </c>
      <c r="B2411" s="43">
        <v>1670</v>
      </c>
      <c r="C2411" s="44">
        <v>2.4710439303886857E-2</v>
      </c>
      <c r="D2411" s="44">
        <v>0.01</v>
      </c>
      <c r="E2411" s="44" t="s">
        <v>1670</v>
      </c>
      <c r="F2411" s="44" t="s">
        <v>12</v>
      </c>
      <c r="G2411" s="44">
        <v>40</v>
      </c>
      <c r="H2411" s="44">
        <v>100</v>
      </c>
    </row>
    <row r="2412" spans="1:8" ht="12.75" customHeight="1" x14ac:dyDescent="0.25">
      <c r="A2412" s="43">
        <v>2411</v>
      </c>
      <c r="B2412" s="43">
        <v>1671</v>
      </c>
      <c r="C2412" s="44">
        <v>7.4131317901844213E-2</v>
      </c>
      <c r="D2412" s="44">
        <v>0.03</v>
      </c>
      <c r="E2412" s="44" t="s">
        <v>1670</v>
      </c>
      <c r="F2412" s="44" t="s">
        <v>12</v>
      </c>
      <c r="G2412" s="44">
        <v>80</v>
      </c>
      <c r="H2412" s="44">
        <v>300</v>
      </c>
    </row>
    <row r="2413" spans="1:8" ht="12.75" customHeight="1" x14ac:dyDescent="0.25">
      <c r="A2413" s="43">
        <v>2412</v>
      </c>
      <c r="B2413" s="43">
        <v>1672</v>
      </c>
      <c r="C2413" s="44">
        <v>9.8841760731058104E-2</v>
      </c>
      <c r="D2413" s="44">
        <v>0.04</v>
      </c>
      <c r="E2413" s="44" t="s">
        <v>1670</v>
      </c>
      <c r="F2413" s="44" t="s">
        <v>12</v>
      </c>
      <c r="G2413" s="44">
        <v>100</v>
      </c>
      <c r="H2413" s="44">
        <v>400</v>
      </c>
    </row>
    <row r="2414" spans="1:8" ht="12.75" customHeight="1" x14ac:dyDescent="0.25">
      <c r="A2414" s="43">
        <v>2413</v>
      </c>
      <c r="B2414" s="43">
        <v>1673</v>
      </c>
      <c r="C2414" s="44">
        <v>0.17297307690610911</v>
      </c>
      <c r="D2414" s="44">
        <v>7.0000000000000007E-2</v>
      </c>
      <c r="E2414" s="44" t="s">
        <v>1670</v>
      </c>
      <c r="F2414" s="44" t="s">
        <v>12</v>
      </c>
      <c r="G2414" s="44">
        <v>140</v>
      </c>
      <c r="H2414" s="44">
        <v>700</v>
      </c>
    </row>
    <row r="2415" spans="1:8" ht="12.75" customHeight="1" x14ac:dyDescent="0.25">
      <c r="A2415" s="43">
        <v>2414</v>
      </c>
      <c r="B2415" s="43">
        <v>1674</v>
      </c>
      <c r="C2415" s="44">
        <v>4.9420878610283166E-2</v>
      </c>
      <c r="D2415" s="44">
        <v>0.02</v>
      </c>
      <c r="E2415" s="44" t="s">
        <v>1670</v>
      </c>
      <c r="F2415" s="44" t="s">
        <v>12</v>
      </c>
      <c r="G2415" s="44">
        <v>60</v>
      </c>
      <c r="H2415" s="44">
        <v>200</v>
      </c>
    </row>
    <row r="2416" spans="1:8" ht="12.75" customHeight="1" x14ac:dyDescent="0.25">
      <c r="A2416" s="43">
        <v>2415</v>
      </c>
      <c r="B2416" s="43">
        <v>1675</v>
      </c>
      <c r="C2416" s="44">
        <v>0.98841748996709933</v>
      </c>
      <c r="D2416" s="44">
        <v>0.4</v>
      </c>
      <c r="E2416" s="44" t="s">
        <v>1670</v>
      </c>
      <c r="F2416" s="44" t="s">
        <v>12</v>
      </c>
      <c r="G2416" s="44">
        <v>480</v>
      </c>
      <c r="H2416" s="44">
        <v>4000</v>
      </c>
    </row>
    <row r="2417" spans="1:8" ht="12.75" customHeight="1" x14ac:dyDescent="0.25">
      <c r="A2417" s="43">
        <v>2416</v>
      </c>
      <c r="B2417" s="43">
        <v>1676</v>
      </c>
      <c r="C2417" s="44">
        <v>2.6440170037242239</v>
      </c>
      <c r="D2417" s="44">
        <v>1.07</v>
      </c>
      <c r="E2417" s="44" t="s">
        <v>1670</v>
      </c>
      <c r="F2417" s="44" t="s">
        <v>12</v>
      </c>
      <c r="G2417" s="44">
        <v>1040</v>
      </c>
      <c r="H2417" s="44">
        <v>10700</v>
      </c>
    </row>
    <row r="2418" spans="1:8" ht="12.75" customHeight="1" x14ac:dyDescent="0.25">
      <c r="A2418" s="43">
        <v>2417</v>
      </c>
      <c r="B2418" s="43">
        <v>1677</v>
      </c>
      <c r="C2418" s="44">
        <v>0.39536704349874768</v>
      </c>
      <c r="D2418" s="44">
        <v>0.16</v>
      </c>
      <c r="E2418" s="44" t="s">
        <v>1670</v>
      </c>
      <c r="F2418" s="44" t="s">
        <v>12</v>
      </c>
      <c r="G2418" s="44">
        <v>300</v>
      </c>
      <c r="H2418" s="44">
        <v>1600</v>
      </c>
    </row>
    <row r="2419" spans="1:8" ht="12.75" customHeight="1" x14ac:dyDescent="0.25">
      <c r="A2419" s="43">
        <v>2418</v>
      </c>
      <c r="B2419" s="43">
        <v>1678</v>
      </c>
      <c r="C2419" s="44">
        <v>0.12355217826108332</v>
      </c>
      <c r="D2419" s="44">
        <v>0.05</v>
      </c>
      <c r="E2419" s="44" t="s">
        <v>1670</v>
      </c>
      <c r="F2419" s="44" t="s">
        <v>12</v>
      </c>
      <c r="G2419" s="44">
        <v>100</v>
      </c>
      <c r="H2419" s="44">
        <v>500</v>
      </c>
    </row>
    <row r="2420" spans="1:8" ht="12.75" customHeight="1" x14ac:dyDescent="0.25">
      <c r="A2420" s="43">
        <v>2419</v>
      </c>
      <c r="B2420" s="43">
        <v>1679</v>
      </c>
      <c r="C2420" s="44">
        <v>0.14826265045891959</v>
      </c>
      <c r="D2420" s="44">
        <v>0.06</v>
      </c>
      <c r="E2420" s="44" t="s">
        <v>1670</v>
      </c>
      <c r="F2420" s="44" t="s">
        <v>12</v>
      </c>
      <c r="G2420" s="44">
        <v>140</v>
      </c>
      <c r="H2420" s="44">
        <v>600</v>
      </c>
    </row>
    <row r="2421" spans="1:8" ht="12.75" customHeight="1" x14ac:dyDescent="0.25">
      <c r="A2421" s="43">
        <v>2420</v>
      </c>
      <c r="B2421" s="43">
        <v>1680</v>
      </c>
      <c r="C2421" s="44">
        <v>2.4710439304551121E-2</v>
      </c>
      <c r="D2421" s="44">
        <v>0.01</v>
      </c>
      <c r="E2421" s="44" t="s">
        <v>1670</v>
      </c>
      <c r="F2421" s="44" t="s">
        <v>12</v>
      </c>
      <c r="G2421" s="44">
        <v>40</v>
      </c>
      <c r="H2421" s="44">
        <v>100</v>
      </c>
    </row>
    <row r="2422" spans="1:8" ht="12.75" customHeight="1" x14ac:dyDescent="0.25">
      <c r="A2422" s="43">
        <v>2421</v>
      </c>
      <c r="B2422" s="43">
        <v>1681</v>
      </c>
      <c r="C2422" s="44">
        <v>0.42007747262779549</v>
      </c>
      <c r="D2422" s="44">
        <v>0.17</v>
      </c>
      <c r="E2422" s="44" t="s">
        <v>1670</v>
      </c>
      <c r="F2422" s="44" t="s">
        <v>12</v>
      </c>
      <c r="G2422" s="44">
        <v>200</v>
      </c>
      <c r="H2422" s="44">
        <v>1700</v>
      </c>
    </row>
    <row r="2423" spans="1:8" ht="12.75" customHeight="1" x14ac:dyDescent="0.25">
      <c r="A2423" s="43">
        <v>2422</v>
      </c>
      <c r="B2423" s="43">
        <v>1682</v>
      </c>
      <c r="C2423" s="44">
        <v>0.42007734327639917</v>
      </c>
      <c r="D2423" s="44">
        <v>0.17</v>
      </c>
      <c r="E2423" s="44" t="s">
        <v>1670</v>
      </c>
      <c r="F2423" s="44" t="s">
        <v>12</v>
      </c>
      <c r="G2423" s="44">
        <v>280</v>
      </c>
      <c r="H2423" s="44">
        <v>1700</v>
      </c>
    </row>
    <row r="2424" spans="1:8" ht="12.75" customHeight="1" x14ac:dyDescent="0.25">
      <c r="A2424" s="43">
        <v>2423</v>
      </c>
      <c r="B2424" s="43">
        <v>1683</v>
      </c>
      <c r="C2424" s="44">
        <v>0.39536757363467223</v>
      </c>
      <c r="D2424" s="44">
        <v>0.16</v>
      </c>
      <c r="E2424" s="44" t="s">
        <v>1670</v>
      </c>
      <c r="F2424" s="44" t="s">
        <v>12</v>
      </c>
      <c r="G2424" s="44">
        <v>220</v>
      </c>
      <c r="H2424" s="44">
        <v>1600</v>
      </c>
    </row>
    <row r="2425" spans="1:8" ht="12.75" customHeight="1" x14ac:dyDescent="0.25">
      <c r="A2425" s="43">
        <v>2424</v>
      </c>
      <c r="B2425" s="43">
        <v>1684</v>
      </c>
      <c r="C2425" s="44">
        <v>0.46949833216364156</v>
      </c>
      <c r="D2425" s="44">
        <v>0.19</v>
      </c>
      <c r="E2425" s="44" t="s">
        <v>1670</v>
      </c>
      <c r="F2425" s="44" t="s">
        <v>12</v>
      </c>
      <c r="G2425" s="44">
        <v>220</v>
      </c>
      <c r="H2425" s="44">
        <v>1900</v>
      </c>
    </row>
    <row r="2426" spans="1:8" ht="12.75" customHeight="1" x14ac:dyDescent="0.25">
      <c r="A2426" s="43">
        <v>2425</v>
      </c>
      <c r="B2426" s="43">
        <v>1685</v>
      </c>
      <c r="C2426" s="44">
        <v>0.4200774911264627</v>
      </c>
      <c r="D2426" s="44">
        <v>0.17</v>
      </c>
      <c r="E2426" s="44" t="s">
        <v>1670</v>
      </c>
      <c r="F2426" s="44" t="s">
        <v>12</v>
      </c>
      <c r="G2426" s="44">
        <v>200</v>
      </c>
      <c r="H2426" s="44">
        <v>1700</v>
      </c>
    </row>
    <row r="2427" spans="1:8" ht="12.75" customHeight="1" x14ac:dyDescent="0.25">
      <c r="A2427" s="43">
        <v>2426</v>
      </c>
      <c r="B2427" s="43">
        <v>1686</v>
      </c>
      <c r="C2427" s="44">
        <v>0.14826263579424112</v>
      </c>
      <c r="D2427" s="44">
        <v>0.06</v>
      </c>
      <c r="E2427" s="44" t="s">
        <v>1670</v>
      </c>
      <c r="F2427" s="44" t="s">
        <v>12</v>
      </c>
      <c r="G2427" s="44">
        <v>100</v>
      </c>
      <c r="H2427" s="44">
        <v>600</v>
      </c>
    </row>
    <row r="2428" spans="1:8" ht="12.75" customHeight="1" x14ac:dyDescent="0.25">
      <c r="A2428" s="43">
        <v>2427</v>
      </c>
      <c r="B2428" s="43">
        <v>1687</v>
      </c>
      <c r="C2428" s="44">
        <v>0.24710430257427099</v>
      </c>
      <c r="D2428" s="44">
        <v>0.1</v>
      </c>
      <c r="E2428" s="44" t="s">
        <v>1670</v>
      </c>
      <c r="F2428" s="44" t="s">
        <v>12</v>
      </c>
      <c r="G2428" s="44">
        <v>140</v>
      </c>
      <c r="H2428" s="44">
        <v>1000</v>
      </c>
    </row>
    <row r="2429" spans="1:8" ht="12.75" customHeight="1" x14ac:dyDescent="0.25">
      <c r="A2429" s="43">
        <v>2428</v>
      </c>
      <c r="B2429" s="43">
        <v>1688</v>
      </c>
      <c r="C2429" s="44">
        <v>2.4710439308020058E-2</v>
      </c>
      <c r="D2429" s="44">
        <v>0.01</v>
      </c>
      <c r="E2429" s="44" t="s">
        <v>1670</v>
      </c>
      <c r="F2429" s="44" t="s">
        <v>12</v>
      </c>
      <c r="G2429" s="44">
        <v>40</v>
      </c>
      <c r="H2429" s="44">
        <v>100</v>
      </c>
    </row>
    <row r="2430" spans="1:8" ht="12.75" customHeight="1" x14ac:dyDescent="0.25">
      <c r="A2430" s="43">
        <v>2429</v>
      </c>
      <c r="B2430" s="43">
        <v>1689</v>
      </c>
      <c r="C2430" s="44">
        <v>2.4710439304477316E-2</v>
      </c>
      <c r="D2430" s="44">
        <v>0.01</v>
      </c>
      <c r="E2430" s="44" t="s">
        <v>1670</v>
      </c>
      <c r="F2430" s="44" t="s">
        <v>12</v>
      </c>
      <c r="G2430" s="44">
        <v>40</v>
      </c>
      <c r="H2430" s="44">
        <v>100</v>
      </c>
    </row>
    <row r="2431" spans="1:8" ht="12.75" customHeight="1" x14ac:dyDescent="0.25">
      <c r="A2431" s="43">
        <v>2430</v>
      </c>
      <c r="B2431" s="43">
        <v>1690</v>
      </c>
      <c r="C2431" s="44">
        <v>2.4710439304255892E-2</v>
      </c>
      <c r="D2431" s="44">
        <v>0.01</v>
      </c>
      <c r="E2431" s="44" t="s">
        <v>1670</v>
      </c>
      <c r="F2431" s="44" t="s">
        <v>12</v>
      </c>
      <c r="G2431" s="44">
        <v>40</v>
      </c>
      <c r="H2431" s="44">
        <v>100</v>
      </c>
    </row>
    <row r="2432" spans="1:8" ht="12.75" customHeight="1" x14ac:dyDescent="0.25">
      <c r="A2432" s="43">
        <v>2431</v>
      </c>
      <c r="B2432" s="43">
        <v>1691</v>
      </c>
      <c r="C2432" s="44">
        <v>1.7791513867367996</v>
      </c>
      <c r="D2432" s="44">
        <v>0.72</v>
      </c>
      <c r="E2432" s="44" t="s">
        <v>1670</v>
      </c>
      <c r="F2432" s="44" t="s">
        <v>12</v>
      </c>
      <c r="G2432" s="44">
        <v>480</v>
      </c>
      <c r="H2432" s="44">
        <v>7200</v>
      </c>
    </row>
    <row r="2433" spans="1:8" ht="12.75" customHeight="1" x14ac:dyDescent="0.25">
      <c r="A2433" s="43">
        <v>2432</v>
      </c>
      <c r="B2433" s="43">
        <v>1692</v>
      </c>
      <c r="C2433" s="44">
        <v>0.2223939619908335</v>
      </c>
      <c r="D2433" s="44">
        <v>0.09</v>
      </c>
      <c r="E2433" s="44" t="s">
        <v>1670</v>
      </c>
      <c r="F2433" s="44" t="s">
        <v>12</v>
      </c>
      <c r="G2433" s="44">
        <v>160</v>
      </c>
      <c r="H2433" s="44">
        <v>900</v>
      </c>
    </row>
    <row r="2434" spans="1:8" ht="12.75" customHeight="1" x14ac:dyDescent="0.25">
      <c r="A2434" s="43">
        <v>2433</v>
      </c>
      <c r="B2434" s="43">
        <v>1693</v>
      </c>
      <c r="C2434" s="44">
        <v>0.14826263581380003</v>
      </c>
      <c r="D2434" s="44">
        <v>0.06</v>
      </c>
      <c r="E2434" s="44" t="s">
        <v>1670</v>
      </c>
      <c r="F2434" s="44" t="s">
        <v>12</v>
      </c>
      <c r="G2434" s="44">
        <v>120</v>
      </c>
      <c r="H2434" s="44">
        <v>600</v>
      </c>
    </row>
    <row r="2435" spans="1:8" ht="12.75" customHeight="1" x14ac:dyDescent="0.25">
      <c r="A2435" s="43">
        <v>2434</v>
      </c>
      <c r="B2435" s="43">
        <v>1694</v>
      </c>
      <c r="C2435" s="44">
        <v>1.4579153258179245</v>
      </c>
      <c r="D2435" s="44">
        <v>0.59</v>
      </c>
      <c r="E2435" s="44" t="s">
        <v>1670</v>
      </c>
      <c r="F2435" s="44" t="s">
        <v>12</v>
      </c>
      <c r="G2435" s="44">
        <v>540</v>
      </c>
      <c r="H2435" s="44">
        <v>5900</v>
      </c>
    </row>
    <row r="2436" spans="1:8" ht="12.75" customHeight="1" x14ac:dyDescent="0.25">
      <c r="A2436" s="43">
        <v>2435</v>
      </c>
      <c r="B2436" s="43">
        <v>1695</v>
      </c>
      <c r="C2436" s="44">
        <v>0.46949851342231202</v>
      </c>
      <c r="D2436" s="44">
        <v>0.19</v>
      </c>
      <c r="E2436" s="44" t="s">
        <v>1670</v>
      </c>
      <c r="F2436" s="44" t="s">
        <v>12</v>
      </c>
      <c r="G2436" s="44">
        <v>200</v>
      </c>
      <c r="H2436" s="44">
        <v>1900</v>
      </c>
    </row>
    <row r="2437" spans="1:8" ht="12.75" customHeight="1" x14ac:dyDescent="0.25">
      <c r="A2437" s="43">
        <v>2436</v>
      </c>
      <c r="B2437" s="43">
        <v>1696</v>
      </c>
      <c r="C2437" s="44">
        <v>2.4710439299237004E-2</v>
      </c>
      <c r="D2437" s="44">
        <v>0.01</v>
      </c>
      <c r="E2437" s="44" t="s">
        <v>1670</v>
      </c>
      <c r="F2437" s="44" t="s">
        <v>12</v>
      </c>
      <c r="G2437" s="44">
        <v>40</v>
      </c>
      <c r="H2437" s="44">
        <v>100</v>
      </c>
    </row>
    <row r="2438" spans="1:8" ht="12.75" customHeight="1" x14ac:dyDescent="0.25">
      <c r="A2438" s="43">
        <v>2437</v>
      </c>
      <c r="B2438" s="43">
        <v>1697</v>
      </c>
      <c r="C2438" s="44">
        <v>4.9420878607626097E-2</v>
      </c>
      <c r="D2438" s="44">
        <v>0.02</v>
      </c>
      <c r="E2438" s="44" t="s">
        <v>1670</v>
      </c>
      <c r="F2438" s="44" t="s">
        <v>12</v>
      </c>
      <c r="G2438" s="44">
        <v>60</v>
      </c>
      <c r="H2438" s="44">
        <v>200</v>
      </c>
    </row>
    <row r="2439" spans="1:8" ht="12.75" customHeight="1" x14ac:dyDescent="0.25">
      <c r="A2439" s="43">
        <v>2438</v>
      </c>
      <c r="B2439" s="43">
        <v>1698</v>
      </c>
      <c r="C2439" s="44">
        <v>7.4131317916310432E-2</v>
      </c>
      <c r="D2439" s="44">
        <v>0.03</v>
      </c>
      <c r="E2439" s="44" t="s">
        <v>1670</v>
      </c>
      <c r="F2439" s="44" t="s">
        <v>12</v>
      </c>
      <c r="G2439" s="44">
        <v>80</v>
      </c>
      <c r="H2439" s="44">
        <v>300</v>
      </c>
    </row>
    <row r="2440" spans="1:8" ht="12.75" customHeight="1" x14ac:dyDescent="0.25">
      <c r="A2440" s="43">
        <v>2439</v>
      </c>
      <c r="B2440" s="43">
        <v>1699</v>
      </c>
      <c r="C2440" s="44">
        <v>9.8841770024417699E-2</v>
      </c>
      <c r="D2440" s="44">
        <v>0.04</v>
      </c>
      <c r="E2440" s="44" t="s">
        <v>1670</v>
      </c>
      <c r="F2440" s="44" t="s">
        <v>12</v>
      </c>
      <c r="G2440" s="44">
        <v>100</v>
      </c>
      <c r="H2440" s="44">
        <v>400</v>
      </c>
    </row>
    <row r="2441" spans="1:8" ht="12.75" customHeight="1" x14ac:dyDescent="0.25">
      <c r="A2441" s="43">
        <v>2440</v>
      </c>
      <c r="B2441" s="43">
        <v>1700</v>
      </c>
      <c r="C2441" s="44">
        <v>2.2733610596150391</v>
      </c>
      <c r="D2441" s="44">
        <v>0.92</v>
      </c>
      <c r="E2441" s="44" t="s">
        <v>1670</v>
      </c>
      <c r="F2441" s="44" t="s">
        <v>12</v>
      </c>
      <c r="G2441" s="44">
        <v>480</v>
      </c>
      <c r="H2441" s="44">
        <v>9200</v>
      </c>
    </row>
    <row r="2442" spans="1:8" ht="12.75" customHeight="1" x14ac:dyDescent="0.25">
      <c r="A2442" s="43">
        <v>2441</v>
      </c>
      <c r="B2442" s="43">
        <v>1701</v>
      </c>
      <c r="C2442" s="44">
        <v>2.4710439301008375E-2</v>
      </c>
      <c r="D2442" s="44">
        <v>0.01</v>
      </c>
      <c r="E2442" s="44" t="s">
        <v>1670</v>
      </c>
      <c r="F2442" s="44" t="s">
        <v>12</v>
      </c>
      <c r="G2442" s="44">
        <v>40</v>
      </c>
      <c r="H2442" s="44">
        <v>100</v>
      </c>
    </row>
    <row r="2443" spans="1:8" ht="12.75" customHeight="1" x14ac:dyDescent="0.25">
      <c r="A2443" s="43">
        <v>2442</v>
      </c>
      <c r="B2443" s="43">
        <v>1702</v>
      </c>
      <c r="C2443" s="44">
        <v>0.32123557109068535</v>
      </c>
      <c r="D2443" s="44">
        <v>0.13</v>
      </c>
      <c r="E2443" s="44" t="s">
        <v>1670</v>
      </c>
      <c r="F2443" s="44" t="s">
        <v>12</v>
      </c>
      <c r="G2443" s="44">
        <v>160</v>
      </c>
      <c r="H2443" s="44">
        <v>1300</v>
      </c>
    </row>
    <row r="2444" spans="1:8" ht="12.75" customHeight="1" x14ac:dyDescent="0.25">
      <c r="A2444" s="43">
        <v>2443</v>
      </c>
      <c r="B2444" s="43">
        <v>1703</v>
      </c>
      <c r="C2444" s="44">
        <v>7.4131332543568643E-2</v>
      </c>
      <c r="D2444" s="44">
        <v>0.03</v>
      </c>
      <c r="E2444" s="44" t="s">
        <v>1670</v>
      </c>
      <c r="F2444" s="44" t="s">
        <v>12</v>
      </c>
      <c r="G2444" s="44">
        <v>80</v>
      </c>
      <c r="H2444" s="44">
        <v>300</v>
      </c>
    </row>
    <row r="2445" spans="1:8" ht="12.75" customHeight="1" x14ac:dyDescent="0.25">
      <c r="A2445" s="43">
        <v>2444</v>
      </c>
      <c r="B2445" s="43">
        <v>1704</v>
      </c>
      <c r="C2445" s="44">
        <v>0.3212356926938757</v>
      </c>
      <c r="D2445" s="44">
        <v>0.13</v>
      </c>
      <c r="E2445" s="44" t="s">
        <v>1670</v>
      </c>
      <c r="F2445" s="44" t="s">
        <v>12</v>
      </c>
      <c r="G2445" s="44">
        <v>200</v>
      </c>
      <c r="H2445" s="44">
        <v>1300</v>
      </c>
    </row>
    <row r="2446" spans="1:8" ht="12.75" customHeight="1" x14ac:dyDescent="0.25">
      <c r="A2446" s="43">
        <v>2445</v>
      </c>
      <c r="B2446" s="43">
        <v>1705</v>
      </c>
      <c r="C2446" s="44">
        <v>2.4710439305436808E-2</v>
      </c>
      <c r="D2446" s="44">
        <v>0.01</v>
      </c>
      <c r="E2446" s="44" t="s">
        <v>1670</v>
      </c>
      <c r="F2446" s="44" t="s">
        <v>12</v>
      </c>
      <c r="G2446" s="44">
        <v>40</v>
      </c>
      <c r="H2446" s="44">
        <v>100</v>
      </c>
    </row>
    <row r="2447" spans="1:8" ht="12.75" customHeight="1" x14ac:dyDescent="0.25">
      <c r="A2447" s="43">
        <v>2446</v>
      </c>
      <c r="B2447" s="43">
        <v>1706</v>
      </c>
      <c r="C2447" s="44">
        <v>0.22239395373461268</v>
      </c>
      <c r="D2447" s="44">
        <v>0.09</v>
      </c>
      <c r="E2447" s="44" t="s">
        <v>1670</v>
      </c>
      <c r="F2447" s="44" t="s">
        <v>12</v>
      </c>
      <c r="G2447" s="44">
        <v>160</v>
      </c>
      <c r="H2447" s="44">
        <v>900</v>
      </c>
    </row>
    <row r="2448" spans="1:8" ht="12.75" customHeight="1" x14ac:dyDescent="0.25">
      <c r="A2448" s="43">
        <v>2447</v>
      </c>
      <c r="B2448" s="43">
        <v>1707</v>
      </c>
      <c r="C2448" s="44">
        <v>2.4710439308610516E-2</v>
      </c>
      <c r="D2448" s="44">
        <v>0.01</v>
      </c>
      <c r="E2448" s="44" t="s">
        <v>1670</v>
      </c>
      <c r="F2448" s="44" t="s">
        <v>12</v>
      </c>
      <c r="G2448" s="44">
        <v>40</v>
      </c>
      <c r="H2448" s="44">
        <v>100</v>
      </c>
    </row>
    <row r="2449" spans="1:8" ht="12.75" customHeight="1" x14ac:dyDescent="0.25">
      <c r="A2449" s="43">
        <v>2448</v>
      </c>
      <c r="B2449" s="43">
        <v>1708</v>
      </c>
      <c r="C2449" s="44">
        <v>2.2239391672986804</v>
      </c>
      <c r="D2449" s="44">
        <v>0.9</v>
      </c>
      <c r="E2449" s="44" t="s">
        <v>1670</v>
      </c>
      <c r="F2449" s="44" t="s">
        <v>12</v>
      </c>
      <c r="G2449" s="44">
        <v>740</v>
      </c>
      <c r="H2449" s="44">
        <v>9000</v>
      </c>
    </row>
    <row r="2450" spans="1:8" ht="12.75" customHeight="1" x14ac:dyDescent="0.25">
      <c r="A2450" s="43">
        <v>2449</v>
      </c>
      <c r="B2450" s="43">
        <v>1709</v>
      </c>
      <c r="C2450" s="44">
        <v>2.4710439300934573E-2</v>
      </c>
      <c r="D2450" s="44">
        <v>0.01</v>
      </c>
      <c r="E2450" s="44" t="s">
        <v>1670</v>
      </c>
      <c r="F2450" s="44" t="s">
        <v>12</v>
      </c>
      <c r="G2450" s="44">
        <v>40</v>
      </c>
      <c r="H2450" s="44">
        <v>100</v>
      </c>
    </row>
    <row r="2451" spans="1:8" ht="12.75" customHeight="1" x14ac:dyDescent="0.25">
      <c r="A2451" s="43">
        <v>2450</v>
      </c>
      <c r="B2451" s="43">
        <v>1710</v>
      </c>
      <c r="C2451" s="44">
        <v>2.4710439295989491E-2</v>
      </c>
      <c r="D2451" s="44">
        <v>0.01</v>
      </c>
      <c r="E2451" s="44" t="s">
        <v>1670</v>
      </c>
      <c r="F2451" s="44" t="s">
        <v>12</v>
      </c>
      <c r="G2451" s="44">
        <v>40</v>
      </c>
      <c r="H2451" s="44">
        <v>100</v>
      </c>
    </row>
    <row r="2452" spans="1:8" ht="12.75" customHeight="1" x14ac:dyDescent="0.25">
      <c r="A2452" s="43">
        <v>2451</v>
      </c>
      <c r="B2452" s="43">
        <v>1711</v>
      </c>
      <c r="C2452" s="44">
        <v>25.229359134367055</v>
      </c>
      <c r="D2452" s="44">
        <v>10.210000000000001</v>
      </c>
      <c r="E2452" s="44" t="s">
        <v>1670</v>
      </c>
      <c r="F2452" s="44" t="s">
        <v>12</v>
      </c>
      <c r="G2452" s="44">
        <v>3440</v>
      </c>
      <c r="H2452" s="44">
        <v>102100</v>
      </c>
    </row>
    <row r="2453" spans="1:8" ht="12.75" customHeight="1" x14ac:dyDescent="0.25">
      <c r="A2453" s="43">
        <v>2452</v>
      </c>
      <c r="B2453" s="43">
        <v>1712</v>
      </c>
      <c r="C2453" s="44">
        <v>0.42007760803285832</v>
      </c>
      <c r="D2453" s="44">
        <v>0.17</v>
      </c>
      <c r="E2453" s="44" t="s">
        <v>1670</v>
      </c>
      <c r="F2453" s="44" t="s">
        <v>12</v>
      </c>
      <c r="G2453" s="44">
        <v>240</v>
      </c>
      <c r="H2453" s="44">
        <v>1700</v>
      </c>
    </row>
    <row r="2454" spans="1:8" ht="12.75" customHeight="1" x14ac:dyDescent="0.25">
      <c r="A2454" s="43">
        <v>2453</v>
      </c>
      <c r="B2454" s="43">
        <v>1713</v>
      </c>
      <c r="C2454" s="44">
        <v>0.22239394531867304</v>
      </c>
      <c r="D2454" s="44">
        <v>0.09</v>
      </c>
      <c r="E2454" s="44" t="s">
        <v>1670</v>
      </c>
      <c r="F2454" s="44" t="s">
        <v>12</v>
      </c>
      <c r="G2454" s="44">
        <v>160</v>
      </c>
      <c r="H2454" s="44">
        <v>900</v>
      </c>
    </row>
    <row r="2455" spans="1:8" ht="12.75" customHeight="1" x14ac:dyDescent="0.25">
      <c r="A2455" s="43">
        <v>2454</v>
      </c>
      <c r="B2455" s="43">
        <v>1714</v>
      </c>
      <c r="C2455" s="44">
        <v>0.49420877784697981</v>
      </c>
      <c r="D2455" s="44">
        <v>0.2</v>
      </c>
      <c r="E2455" s="44" t="s">
        <v>1670</v>
      </c>
      <c r="F2455" s="44" t="s">
        <v>12</v>
      </c>
      <c r="G2455" s="44">
        <v>300</v>
      </c>
      <c r="H2455" s="44">
        <v>2000</v>
      </c>
    </row>
    <row r="2456" spans="1:8" ht="12.75" customHeight="1" x14ac:dyDescent="0.25">
      <c r="A2456" s="43">
        <v>2455</v>
      </c>
      <c r="B2456" s="43">
        <v>1715</v>
      </c>
      <c r="C2456" s="44">
        <v>1.1613906302793489</v>
      </c>
      <c r="D2456" s="44">
        <v>0.47</v>
      </c>
      <c r="E2456" s="44" t="s">
        <v>1670</v>
      </c>
      <c r="F2456" s="44" t="s">
        <v>12</v>
      </c>
      <c r="G2456" s="44">
        <v>580</v>
      </c>
      <c r="H2456" s="44">
        <v>4700</v>
      </c>
    </row>
    <row r="2457" spans="1:8" ht="12.75" customHeight="1" x14ac:dyDescent="0.25">
      <c r="A2457" s="43">
        <v>2456</v>
      </c>
      <c r="B2457" s="43">
        <v>1716</v>
      </c>
      <c r="C2457" s="44">
        <v>2.4710439301451219E-2</v>
      </c>
      <c r="D2457" s="44">
        <v>0.01</v>
      </c>
      <c r="E2457" s="44" t="s">
        <v>1670</v>
      </c>
      <c r="F2457" s="44" t="s">
        <v>12</v>
      </c>
      <c r="G2457" s="44">
        <v>40</v>
      </c>
      <c r="H2457" s="44">
        <v>100</v>
      </c>
    </row>
    <row r="2458" spans="1:8" ht="12.75" customHeight="1" x14ac:dyDescent="0.25">
      <c r="A2458" s="43">
        <v>2457</v>
      </c>
      <c r="B2458" s="43">
        <v>1717</v>
      </c>
      <c r="C2458" s="44">
        <v>0.37065647895998716</v>
      </c>
      <c r="D2458" s="44">
        <v>0.15</v>
      </c>
      <c r="E2458" s="44" t="s">
        <v>1670</v>
      </c>
      <c r="F2458" s="44" t="s">
        <v>12</v>
      </c>
      <c r="G2458" s="44">
        <v>200</v>
      </c>
      <c r="H2458" s="44">
        <v>1500</v>
      </c>
    </row>
    <row r="2459" spans="1:8" ht="12.75" customHeight="1" x14ac:dyDescent="0.25">
      <c r="A2459" s="43">
        <v>2458</v>
      </c>
      <c r="B2459" s="43">
        <v>1718</v>
      </c>
      <c r="C2459" s="44">
        <v>0.17297309155263099</v>
      </c>
      <c r="D2459" s="44">
        <v>7.0000000000000007E-2</v>
      </c>
      <c r="E2459" s="44" t="s">
        <v>1670</v>
      </c>
      <c r="F2459" s="44" t="s">
        <v>12</v>
      </c>
      <c r="G2459" s="44">
        <v>140</v>
      </c>
      <c r="H2459" s="44">
        <v>700</v>
      </c>
    </row>
    <row r="2460" spans="1:8" ht="12.75" customHeight="1" x14ac:dyDescent="0.25">
      <c r="A2460" s="43">
        <v>2459</v>
      </c>
      <c r="B2460" s="43">
        <v>1719</v>
      </c>
      <c r="C2460" s="44">
        <v>0.29652528985709237</v>
      </c>
      <c r="D2460" s="44">
        <v>0.12</v>
      </c>
      <c r="E2460" s="44" t="s">
        <v>1670</v>
      </c>
      <c r="F2460" s="44" t="s">
        <v>12</v>
      </c>
      <c r="G2460" s="44">
        <v>180</v>
      </c>
      <c r="H2460" s="44">
        <v>1200</v>
      </c>
    </row>
    <row r="2461" spans="1:8" ht="12.75" customHeight="1" x14ac:dyDescent="0.25">
      <c r="A2461" s="43">
        <v>2460</v>
      </c>
      <c r="B2461" s="43">
        <v>1720</v>
      </c>
      <c r="C2461" s="44">
        <v>1.4579160077856632</v>
      </c>
      <c r="D2461" s="44">
        <v>0.59</v>
      </c>
      <c r="E2461" s="44" t="s">
        <v>1670</v>
      </c>
      <c r="F2461" s="44" t="s">
        <v>12</v>
      </c>
      <c r="G2461" s="44">
        <v>480</v>
      </c>
      <c r="H2461" s="44">
        <v>5900</v>
      </c>
    </row>
    <row r="2462" spans="1:8" ht="12.75" customHeight="1" x14ac:dyDescent="0.25">
      <c r="A2462" s="43">
        <v>2461</v>
      </c>
      <c r="B2462" s="43">
        <v>1721</v>
      </c>
      <c r="C2462" s="44">
        <v>0.32123572743219325</v>
      </c>
      <c r="D2462" s="44">
        <v>0.13</v>
      </c>
      <c r="E2462" s="44" t="s">
        <v>1670</v>
      </c>
      <c r="F2462" s="44" t="s">
        <v>12</v>
      </c>
      <c r="G2462" s="44">
        <v>220</v>
      </c>
      <c r="H2462" s="44">
        <v>1300</v>
      </c>
    </row>
    <row r="2463" spans="1:8" ht="12.75" customHeight="1" x14ac:dyDescent="0.25">
      <c r="A2463" s="43">
        <v>2462</v>
      </c>
      <c r="B2463" s="43">
        <v>1722</v>
      </c>
      <c r="C2463" s="44">
        <v>0.24710442412727249</v>
      </c>
      <c r="D2463" s="44">
        <v>0.1</v>
      </c>
      <c r="E2463" s="44" t="s">
        <v>1670</v>
      </c>
      <c r="F2463" s="44" t="s">
        <v>12</v>
      </c>
      <c r="G2463" s="44">
        <v>160</v>
      </c>
      <c r="H2463" s="44">
        <v>1000</v>
      </c>
    </row>
    <row r="2464" spans="1:8" ht="12.75" customHeight="1" x14ac:dyDescent="0.25">
      <c r="A2464" s="43">
        <v>2463</v>
      </c>
      <c r="B2464" s="43">
        <v>1723</v>
      </c>
      <c r="C2464" s="44">
        <v>2.4710439305805843E-2</v>
      </c>
      <c r="D2464" s="44">
        <v>0.01</v>
      </c>
      <c r="E2464" s="44" t="s">
        <v>1670</v>
      </c>
      <c r="F2464" s="44" t="s">
        <v>12</v>
      </c>
      <c r="G2464" s="44">
        <v>40</v>
      </c>
      <c r="H2464" s="44">
        <v>100</v>
      </c>
    </row>
    <row r="2465" spans="1:8" ht="12.75" customHeight="1" x14ac:dyDescent="0.25">
      <c r="A2465" s="43">
        <v>2464</v>
      </c>
      <c r="B2465" s="43">
        <v>1724</v>
      </c>
      <c r="C2465" s="44">
        <v>0.17297307514056709</v>
      </c>
      <c r="D2465" s="44">
        <v>7.0000000000000007E-2</v>
      </c>
      <c r="E2465" s="44" t="s">
        <v>1670</v>
      </c>
      <c r="F2465" s="44" t="s">
        <v>12</v>
      </c>
      <c r="G2465" s="44">
        <v>120</v>
      </c>
      <c r="H2465" s="44">
        <v>700</v>
      </c>
    </row>
    <row r="2466" spans="1:8" ht="12.75" customHeight="1" x14ac:dyDescent="0.25">
      <c r="A2466" s="43">
        <v>2465</v>
      </c>
      <c r="B2466" s="43">
        <v>1725</v>
      </c>
      <c r="C2466" s="44">
        <v>1.1366803611083616</v>
      </c>
      <c r="D2466" s="44">
        <v>0.46</v>
      </c>
      <c r="E2466" s="44" t="s">
        <v>1670</v>
      </c>
      <c r="F2466" s="44" t="s">
        <v>12</v>
      </c>
      <c r="G2466" s="44">
        <v>600</v>
      </c>
      <c r="H2466" s="44">
        <v>4600</v>
      </c>
    </row>
    <row r="2467" spans="1:8" ht="12.75" customHeight="1" x14ac:dyDescent="0.25">
      <c r="A2467" s="43">
        <v>2466</v>
      </c>
      <c r="B2467" s="43">
        <v>1726</v>
      </c>
      <c r="C2467" s="44">
        <v>9.8841757221304394E-2</v>
      </c>
      <c r="D2467" s="44">
        <v>0.04</v>
      </c>
      <c r="E2467" s="44" t="s">
        <v>1670</v>
      </c>
      <c r="F2467" s="44" t="s">
        <v>12</v>
      </c>
      <c r="G2467" s="44">
        <v>100</v>
      </c>
      <c r="H2467" s="44">
        <v>400</v>
      </c>
    </row>
    <row r="2468" spans="1:8" ht="12.75" customHeight="1" x14ac:dyDescent="0.25">
      <c r="A2468" s="43">
        <v>2467</v>
      </c>
      <c r="B2468" s="43">
        <v>1727</v>
      </c>
      <c r="C2468" s="44">
        <v>2.4710439303591632E-2</v>
      </c>
      <c r="D2468" s="44">
        <v>0.01</v>
      </c>
      <c r="E2468" s="44" t="s">
        <v>1670</v>
      </c>
      <c r="F2468" s="44" t="s">
        <v>12</v>
      </c>
      <c r="G2468" s="44">
        <v>40</v>
      </c>
      <c r="H2468" s="44">
        <v>100</v>
      </c>
    </row>
    <row r="2469" spans="1:8" ht="12.75" customHeight="1" x14ac:dyDescent="0.25">
      <c r="A2469" s="43">
        <v>2468</v>
      </c>
      <c r="B2469" s="43">
        <v>1728</v>
      </c>
      <c r="C2469" s="44">
        <v>2.4710439304698739E-2</v>
      </c>
      <c r="D2469" s="44">
        <v>0.01</v>
      </c>
      <c r="E2469" s="44" t="s">
        <v>1670</v>
      </c>
      <c r="F2469" s="44" t="s">
        <v>12</v>
      </c>
      <c r="G2469" s="44">
        <v>40</v>
      </c>
      <c r="H2469" s="44">
        <v>100</v>
      </c>
    </row>
    <row r="2470" spans="1:8" ht="12.75" customHeight="1" x14ac:dyDescent="0.25">
      <c r="A2470" s="43">
        <v>2469</v>
      </c>
      <c r="B2470" s="43">
        <v>1729</v>
      </c>
      <c r="C2470" s="44">
        <v>0.19768349981726954</v>
      </c>
      <c r="D2470" s="44">
        <v>0.08</v>
      </c>
      <c r="E2470" s="44" t="s">
        <v>1670</v>
      </c>
      <c r="F2470" s="44" t="s">
        <v>12</v>
      </c>
      <c r="G2470" s="44">
        <v>140</v>
      </c>
      <c r="H2470" s="44">
        <v>800</v>
      </c>
    </row>
    <row r="2471" spans="1:8" ht="12.75" customHeight="1" x14ac:dyDescent="0.25">
      <c r="A2471" s="43">
        <v>2470</v>
      </c>
      <c r="B2471" s="43">
        <v>1730</v>
      </c>
      <c r="C2471" s="44">
        <v>0.17297298100981834</v>
      </c>
      <c r="D2471" s="44">
        <v>7.0000000000000007E-2</v>
      </c>
      <c r="E2471" s="44" t="s">
        <v>1670</v>
      </c>
      <c r="F2471" s="44" t="s">
        <v>12</v>
      </c>
      <c r="G2471" s="44">
        <v>120</v>
      </c>
      <c r="H2471" s="44">
        <v>700</v>
      </c>
    </row>
    <row r="2472" spans="1:8" ht="12.75" customHeight="1" x14ac:dyDescent="0.25">
      <c r="A2472" s="43">
        <v>2471</v>
      </c>
      <c r="B2472" s="43">
        <v>1731</v>
      </c>
      <c r="C2472" s="44">
        <v>0.14826262785369365</v>
      </c>
      <c r="D2472" s="44">
        <v>0.06</v>
      </c>
      <c r="E2472" s="44" t="s">
        <v>1670</v>
      </c>
      <c r="F2472" s="44" t="s">
        <v>12</v>
      </c>
      <c r="G2472" s="44">
        <v>120</v>
      </c>
      <c r="H2472" s="44">
        <v>600</v>
      </c>
    </row>
    <row r="2473" spans="1:8" ht="12.75" customHeight="1" x14ac:dyDescent="0.25">
      <c r="A2473" s="43">
        <v>2472</v>
      </c>
      <c r="B2473" s="43">
        <v>1732</v>
      </c>
      <c r="C2473" s="44">
        <v>0.24710434111365923</v>
      </c>
      <c r="D2473" s="44">
        <v>0.1</v>
      </c>
      <c r="E2473" s="44" t="s">
        <v>1670</v>
      </c>
      <c r="F2473" s="44" t="s">
        <v>12</v>
      </c>
      <c r="G2473" s="44">
        <v>140</v>
      </c>
      <c r="H2473" s="44">
        <v>1000</v>
      </c>
    </row>
    <row r="2474" spans="1:8" ht="12.75" customHeight="1" x14ac:dyDescent="0.25">
      <c r="A2474" s="43">
        <v>2473</v>
      </c>
      <c r="B2474" s="43">
        <v>1733</v>
      </c>
      <c r="C2474" s="44">
        <v>3.1629328255012048</v>
      </c>
      <c r="D2474" s="44">
        <v>1.28</v>
      </c>
      <c r="E2474" s="44" t="s">
        <v>1670</v>
      </c>
      <c r="F2474" s="44" t="s">
        <v>12</v>
      </c>
      <c r="G2474" s="44">
        <v>780</v>
      </c>
      <c r="H2474" s="44">
        <v>12800</v>
      </c>
    </row>
    <row r="2475" spans="1:8" ht="12.75" customHeight="1" x14ac:dyDescent="0.25">
      <c r="A2475" s="43">
        <v>2474</v>
      </c>
      <c r="B2475" s="43">
        <v>1734</v>
      </c>
      <c r="C2475" s="44">
        <v>0.42007751750973155</v>
      </c>
      <c r="D2475" s="44">
        <v>0.17</v>
      </c>
      <c r="E2475" s="44" t="s">
        <v>1670</v>
      </c>
      <c r="F2475" s="44" t="s">
        <v>12</v>
      </c>
      <c r="G2475" s="44">
        <v>240</v>
      </c>
      <c r="H2475" s="44">
        <v>1700</v>
      </c>
    </row>
    <row r="2476" spans="1:8" ht="12.75" customHeight="1" x14ac:dyDescent="0.25">
      <c r="A2476" s="43">
        <v>2475</v>
      </c>
      <c r="B2476" s="43">
        <v>1735</v>
      </c>
      <c r="C2476" s="44">
        <v>0.22239409357652132</v>
      </c>
      <c r="D2476" s="44">
        <v>0.09</v>
      </c>
      <c r="E2476" s="44" t="s">
        <v>1670</v>
      </c>
      <c r="F2476" s="44" t="s">
        <v>12</v>
      </c>
      <c r="G2476" s="44">
        <v>140</v>
      </c>
      <c r="H2476" s="44">
        <v>900</v>
      </c>
    </row>
    <row r="2477" spans="1:8" ht="12.75" customHeight="1" x14ac:dyDescent="0.25">
      <c r="A2477" s="43">
        <v>2476</v>
      </c>
      <c r="B2477" s="43">
        <v>1736</v>
      </c>
      <c r="C2477" s="44">
        <v>8.7227853313367767</v>
      </c>
      <c r="D2477" s="44">
        <v>3.53</v>
      </c>
      <c r="E2477" s="44" t="s">
        <v>1670</v>
      </c>
      <c r="F2477" s="44" t="s">
        <v>12</v>
      </c>
      <c r="G2477" s="44">
        <v>1160</v>
      </c>
      <c r="H2477" s="44">
        <v>35300</v>
      </c>
    </row>
    <row r="2478" spans="1:8" ht="12.75" customHeight="1" x14ac:dyDescent="0.25">
      <c r="A2478" s="43">
        <v>2477</v>
      </c>
      <c r="B2478" s="43">
        <v>1737</v>
      </c>
      <c r="C2478" s="44">
        <v>0.39536716428636848</v>
      </c>
      <c r="D2478" s="44">
        <v>0.16</v>
      </c>
      <c r="E2478" s="44" t="s">
        <v>1670</v>
      </c>
      <c r="F2478" s="44" t="s">
        <v>12</v>
      </c>
      <c r="G2478" s="44">
        <v>180</v>
      </c>
      <c r="H2478" s="44">
        <v>1600</v>
      </c>
    </row>
    <row r="2479" spans="1:8" ht="12.75" customHeight="1" x14ac:dyDescent="0.25">
      <c r="A2479" s="43">
        <v>2478</v>
      </c>
      <c r="B2479" s="43">
        <v>1738</v>
      </c>
      <c r="C2479" s="44">
        <v>7.4131317897563401E-2</v>
      </c>
      <c r="D2479" s="44">
        <v>0.03</v>
      </c>
      <c r="E2479" s="44" t="s">
        <v>1670</v>
      </c>
      <c r="F2479" s="44" t="s">
        <v>12</v>
      </c>
      <c r="G2479" s="44">
        <v>80</v>
      </c>
      <c r="H2479" s="44">
        <v>300</v>
      </c>
    </row>
    <row r="2480" spans="1:8" ht="12.75" customHeight="1" x14ac:dyDescent="0.25">
      <c r="A2480" s="43">
        <v>2479</v>
      </c>
      <c r="B2480" s="43">
        <v>1739</v>
      </c>
      <c r="C2480" s="44">
        <v>2.4710439303148788E-2</v>
      </c>
      <c r="D2480" s="44">
        <v>0.01</v>
      </c>
      <c r="E2480" s="44" t="s">
        <v>1670</v>
      </c>
      <c r="F2480" s="44" t="s">
        <v>12</v>
      </c>
      <c r="G2480" s="44">
        <v>40</v>
      </c>
      <c r="H2480" s="44">
        <v>100</v>
      </c>
    </row>
    <row r="2481" spans="1:8" ht="12.75" customHeight="1" x14ac:dyDescent="0.25">
      <c r="A2481" s="43">
        <v>2480</v>
      </c>
      <c r="B2481" s="43">
        <v>1740</v>
      </c>
      <c r="C2481" s="44">
        <v>2.4710439307208183E-2</v>
      </c>
      <c r="D2481" s="44">
        <v>0.01</v>
      </c>
      <c r="E2481" s="44" t="s">
        <v>1670</v>
      </c>
      <c r="F2481" s="44" t="s">
        <v>12</v>
      </c>
      <c r="G2481" s="44">
        <v>40</v>
      </c>
      <c r="H2481" s="44">
        <v>100</v>
      </c>
    </row>
    <row r="2482" spans="1:8" ht="12.75" customHeight="1" x14ac:dyDescent="0.25">
      <c r="A2482" s="43">
        <v>2481</v>
      </c>
      <c r="B2482" s="43">
        <v>1741</v>
      </c>
      <c r="C2482" s="44">
        <v>0.32123567629096395</v>
      </c>
      <c r="D2482" s="44">
        <v>0.13</v>
      </c>
      <c r="E2482" s="44" t="s">
        <v>1670</v>
      </c>
      <c r="F2482" s="44" t="s">
        <v>12</v>
      </c>
      <c r="G2482" s="44">
        <v>180</v>
      </c>
      <c r="H2482" s="44">
        <v>1300</v>
      </c>
    </row>
    <row r="2483" spans="1:8" ht="12.75" customHeight="1" x14ac:dyDescent="0.25">
      <c r="A2483" s="43">
        <v>2482</v>
      </c>
      <c r="B2483" s="43">
        <v>1742</v>
      </c>
      <c r="C2483" s="44">
        <v>1.1613906553418378</v>
      </c>
      <c r="D2483" s="44">
        <v>0.47</v>
      </c>
      <c r="E2483" s="44" t="s">
        <v>1670</v>
      </c>
      <c r="F2483" s="44" t="s">
        <v>12</v>
      </c>
      <c r="G2483" s="44">
        <v>560</v>
      </c>
      <c r="H2483" s="44">
        <v>4700</v>
      </c>
    </row>
    <row r="2484" spans="1:8" ht="12.75" customHeight="1" x14ac:dyDescent="0.25">
      <c r="A2484" s="43">
        <v>2483</v>
      </c>
      <c r="B2484" s="43">
        <v>1743</v>
      </c>
      <c r="C2484" s="44">
        <v>0.29652530080255235</v>
      </c>
      <c r="D2484" s="44">
        <v>0.12</v>
      </c>
      <c r="E2484" s="44" t="s">
        <v>1670</v>
      </c>
      <c r="F2484" s="44" t="s">
        <v>12</v>
      </c>
      <c r="G2484" s="44">
        <v>200</v>
      </c>
      <c r="H2484" s="44">
        <v>1200</v>
      </c>
    </row>
    <row r="2485" spans="1:8" ht="12.75" customHeight="1" x14ac:dyDescent="0.25">
      <c r="A2485" s="43">
        <v>2484</v>
      </c>
      <c r="B2485" s="43">
        <v>1744</v>
      </c>
      <c r="C2485" s="44">
        <v>2.4710439296579949E-2</v>
      </c>
      <c r="D2485" s="44">
        <v>0.01</v>
      </c>
      <c r="E2485" s="44" t="s">
        <v>1670</v>
      </c>
      <c r="F2485" s="44" t="s">
        <v>12</v>
      </c>
      <c r="G2485" s="44">
        <v>40</v>
      </c>
      <c r="H2485" s="44">
        <v>100</v>
      </c>
    </row>
    <row r="2486" spans="1:8" ht="12.75" customHeight="1" x14ac:dyDescent="0.25">
      <c r="A2486" s="43">
        <v>2485</v>
      </c>
      <c r="B2486" s="43">
        <v>1745</v>
      </c>
      <c r="C2486" s="44">
        <v>0.71660272518737955</v>
      </c>
      <c r="D2486" s="44">
        <v>0.28999999999999998</v>
      </c>
      <c r="E2486" s="44" t="s">
        <v>1670</v>
      </c>
      <c r="F2486" s="44" t="s">
        <v>12</v>
      </c>
      <c r="G2486" s="44">
        <v>360</v>
      </c>
      <c r="H2486" s="44">
        <v>2900</v>
      </c>
    </row>
    <row r="2487" spans="1:8" ht="12.75" customHeight="1" x14ac:dyDescent="0.25">
      <c r="A2487" s="43">
        <v>2486</v>
      </c>
      <c r="B2487" s="43">
        <v>1746</v>
      </c>
      <c r="C2487" s="44">
        <v>0.2718148278897457</v>
      </c>
      <c r="D2487" s="44">
        <v>0.11</v>
      </c>
      <c r="E2487" s="44" t="s">
        <v>1670</v>
      </c>
      <c r="F2487" s="44" t="s">
        <v>12</v>
      </c>
      <c r="G2487" s="44">
        <v>180</v>
      </c>
      <c r="H2487" s="44">
        <v>1100</v>
      </c>
    </row>
    <row r="2488" spans="1:8" ht="12.75" customHeight="1" x14ac:dyDescent="0.25">
      <c r="A2488" s="43">
        <v>2487</v>
      </c>
      <c r="B2488" s="43">
        <v>1747</v>
      </c>
      <c r="C2488" s="44">
        <v>4.9420878615006825E-2</v>
      </c>
      <c r="D2488" s="44">
        <v>0.02</v>
      </c>
      <c r="E2488" s="44" t="s">
        <v>1670</v>
      </c>
      <c r="F2488" s="44" t="s">
        <v>12</v>
      </c>
      <c r="G2488" s="44">
        <v>60</v>
      </c>
      <c r="H2488" s="44">
        <v>200</v>
      </c>
    </row>
    <row r="2489" spans="1:8" ht="12.75" customHeight="1" x14ac:dyDescent="0.25">
      <c r="A2489" s="43">
        <v>2488</v>
      </c>
      <c r="B2489" s="43">
        <v>1748</v>
      </c>
      <c r="C2489" s="44">
        <v>4.9420878608216555E-2</v>
      </c>
      <c r="D2489" s="44">
        <v>0.02</v>
      </c>
      <c r="E2489" s="44" t="s">
        <v>1670</v>
      </c>
      <c r="F2489" s="44" t="s">
        <v>12</v>
      </c>
      <c r="G2489" s="44">
        <v>60</v>
      </c>
      <c r="H2489" s="44">
        <v>200</v>
      </c>
    </row>
    <row r="2490" spans="1:8" ht="12.75" customHeight="1" x14ac:dyDescent="0.25">
      <c r="A2490" s="43">
        <v>2489</v>
      </c>
      <c r="B2490" s="43">
        <v>1749</v>
      </c>
      <c r="C2490" s="44">
        <v>0.14826263581261909</v>
      </c>
      <c r="D2490" s="44">
        <v>0.06</v>
      </c>
      <c r="E2490" s="44" t="s">
        <v>1670</v>
      </c>
      <c r="F2490" s="44" t="s">
        <v>12</v>
      </c>
      <c r="G2490" s="44">
        <v>120</v>
      </c>
      <c r="H2490" s="44">
        <v>600</v>
      </c>
    </row>
    <row r="2491" spans="1:8" ht="12.75" customHeight="1" x14ac:dyDescent="0.25">
      <c r="A2491" s="43">
        <v>2490</v>
      </c>
      <c r="B2491" s="43">
        <v>1750</v>
      </c>
      <c r="C2491" s="44">
        <v>2.4710439307208183E-2</v>
      </c>
      <c r="D2491" s="44">
        <v>0.01</v>
      </c>
      <c r="E2491" s="44" t="s">
        <v>1670</v>
      </c>
      <c r="F2491" s="44" t="s">
        <v>12</v>
      </c>
      <c r="G2491" s="44">
        <v>40</v>
      </c>
      <c r="H2491" s="44">
        <v>100</v>
      </c>
    </row>
    <row r="2492" spans="1:8" ht="12.75" customHeight="1" x14ac:dyDescent="0.25">
      <c r="A2492" s="43">
        <v>2491</v>
      </c>
      <c r="B2492" s="43">
        <v>1751</v>
      </c>
      <c r="C2492" s="44">
        <v>7.413131974070037</v>
      </c>
      <c r="D2492" s="44">
        <v>3</v>
      </c>
      <c r="E2492" s="44" t="s">
        <v>1670</v>
      </c>
      <c r="F2492" s="44" t="s">
        <v>12</v>
      </c>
      <c r="G2492" s="44">
        <v>1360</v>
      </c>
      <c r="H2492" s="44">
        <v>30000</v>
      </c>
    </row>
    <row r="2493" spans="1:8" ht="12.75" customHeight="1" x14ac:dyDescent="0.25">
      <c r="A2493" s="43">
        <v>2492</v>
      </c>
      <c r="B2493" s="43">
        <v>1752</v>
      </c>
      <c r="C2493" s="44">
        <v>8.1050245276354858</v>
      </c>
      <c r="D2493" s="44">
        <v>3.28</v>
      </c>
      <c r="E2493" s="44" t="s">
        <v>1670</v>
      </c>
      <c r="F2493" s="44" t="s">
        <v>12</v>
      </c>
      <c r="G2493" s="44">
        <v>2240</v>
      </c>
      <c r="H2493" s="44">
        <v>32800</v>
      </c>
    </row>
    <row r="2494" spans="1:8" ht="12.75" customHeight="1" x14ac:dyDescent="0.25">
      <c r="A2494" s="43">
        <v>2493</v>
      </c>
      <c r="B2494" s="43">
        <v>1753</v>
      </c>
      <c r="C2494" s="44">
        <v>4.9420878608807006E-2</v>
      </c>
      <c r="D2494" s="44">
        <v>0.02</v>
      </c>
      <c r="E2494" s="44" t="s">
        <v>1670</v>
      </c>
      <c r="F2494" s="44" t="s">
        <v>12</v>
      </c>
      <c r="G2494" s="44">
        <v>60</v>
      </c>
      <c r="H2494" s="44">
        <v>200</v>
      </c>
    </row>
    <row r="2495" spans="1:8" ht="12.75" customHeight="1" x14ac:dyDescent="0.25">
      <c r="A2495" s="43">
        <v>2494</v>
      </c>
      <c r="B2495" s="43">
        <v>1754</v>
      </c>
      <c r="C2495" s="44">
        <v>0.12355219653589329</v>
      </c>
      <c r="D2495" s="44">
        <v>0.05</v>
      </c>
      <c r="E2495" s="44" t="s">
        <v>1670</v>
      </c>
      <c r="F2495" s="44" t="s">
        <v>12</v>
      </c>
      <c r="G2495" s="44">
        <v>120</v>
      </c>
      <c r="H2495" s="44">
        <v>500</v>
      </c>
    </row>
    <row r="2496" spans="1:8" ht="12.75" customHeight="1" x14ac:dyDescent="0.25">
      <c r="A2496" s="43">
        <v>2495</v>
      </c>
      <c r="B2496" s="43">
        <v>1755</v>
      </c>
      <c r="C2496" s="44">
        <v>9.8841775413893149E-2</v>
      </c>
      <c r="D2496" s="44">
        <v>0.04</v>
      </c>
      <c r="E2496" s="44" t="s">
        <v>1670</v>
      </c>
      <c r="F2496" s="44" t="s">
        <v>12</v>
      </c>
      <c r="G2496" s="44">
        <v>100</v>
      </c>
      <c r="H2496" s="44">
        <v>400</v>
      </c>
    </row>
    <row r="2497" spans="1:8" ht="12.75" customHeight="1" x14ac:dyDescent="0.25">
      <c r="A2497" s="43">
        <v>2496</v>
      </c>
      <c r="B2497" s="43">
        <v>1756</v>
      </c>
      <c r="C2497" s="44">
        <v>7.4131334346530894E-2</v>
      </c>
      <c r="D2497" s="44">
        <v>0.03</v>
      </c>
      <c r="E2497" s="44" t="s">
        <v>1670</v>
      </c>
      <c r="F2497" s="44" t="s">
        <v>12</v>
      </c>
      <c r="G2497" s="44">
        <v>80</v>
      </c>
      <c r="H2497" s="44">
        <v>300</v>
      </c>
    </row>
    <row r="2498" spans="1:8" ht="12.75" customHeight="1" x14ac:dyDescent="0.25">
      <c r="A2498" s="43">
        <v>2497</v>
      </c>
      <c r="B2498" s="43">
        <v>1757</v>
      </c>
      <c r="C2498" s="44">
        <v>7.4131334344242877E-2</v>
      </c>
      <c r="D2498" s="44">
        <v>0.03</v>
      </c>
      <c r="E2498" s="44" t="s">
        <v>1670</v>
      </c>
      <c r="F2498" s="44" t="s">
        <v>12</v>
      </c>
      <c r="G2498" s="44">
        <v>80</v>
      </c>
      <c r="H2498" s="44">
        <v>300</v>
      </c>
    </row>
    <row r="2499" spans="1:8" ht="12.75" customHeight="1" x14ac:dyDescent="0.25">
      <c r="A2499" s="43">
        <v>2498</v>
      </c>
      <c r="B2499" s="43">
        <v>1758</v>
      </c>
      <c r="C2499" s="44">
        <v>2.4710439304182086E-2</v>
      </c>
      <c r="D2499" s="44">
        <v>0.01</v>
      </c>
      <c r="E2499" s="44" t="s">
        <v>1670</v>
      </c>
      <c r="F2499" s="44" t="s">
        <v>12</v>
      </c>
      <c r="G2499" s="44">
        <v>40</v>
      </c>
      <c r="H2499" s="44">
        <v>100</v>
      </c>
    </row>
    <row r="2500" spans="1:8" ht="12.75" customHeight="1" x14ac:dyDescent="0.25">
      <c r="A2500" s="43">
        <v>2499</v>
      </c>
      <c r="B2500" s="43">
        <v>1759</v>
      </c>
      <c r="C2500" s="44">
        <v>0.81544430921559041</v>
      </c>
      <c r="D2500" s="44">
        <v>0.33</v>
      </c>
      <c r="E2500" s="44" t="s">
        <v>1670</v>
      </c>
      <c r="F2500" s="44" t="s">
        <v>12</v>
      </c>
      <c r="G2500" s="44">
        <v>320</v>
      </c>
      <c r="H2500" s="44">
        <v>3300</v>
      </c>
    </row>
    <row r="2501" spans="1:8" ht="12.75" customHeight="1" x14ac:dyDescent="0.25">
      <c r="A2501" s="43">
        <v>2500</v>
      </c>
      <c r="B2501" s="43">
        <v>1760</v>
      </c>
      <c r="C2501" s="44">
        <v>0.69189222285915686</v>
      </c>
      <c r="D2501" s="44">
        <v>0.28000000000000003</v>
      </c>
      <c r="E2501" s="44" t="s">
        <v>1670</v>
      </c>
      <c r="F2501" s="44" t="s">
        <v>12</v>
      </c>
      <c r="G2501" s="44">
        <v>360</v>
      </c>
      <c r="H2501" s="44">
        <v>2800</v>
      </c>
    </row>
    <row r="2502" spans="1:8" ht="12.75" customHeight="1" x14ac:dyDescent="0.25">
      <c r="A2502" s="43">
        <v>2501</v>
      </c>
      <c r="B2502" s="43">
        <v>1761</v>
      </c>
      <c r="C2502" s="44">
        <v>0.17297307874567971</v>
      </c>
      <c r="D2502" s="44">
        <v>7.0000000000000007E-2</v>
      </c>
      <c r="E2502" s="44" t="s">
        <v>1670</v>
      </c>
      <c r="F2502" s="44" t="s">
        <v>12</v>
      </c>
      <c r="G2502" s="44">
        <v>120</v>
      </c>
      <c r="H2502" s="44">
        <v>700</v>
      </c>
    </row>
    <row r="2503" spans="1:8" ht="12.75" customHeight="1" x14ac:dyDescent="0.25">
      <c r="A2503" s="43">
        <v>2502</v>
      </c>
      <c r="B2503" s="43">
        <v>1762</v>
      </c>
      <c r="C2503" s="44">
        <v>2.4710439307798638E-2</v>
      </c>
      <c r="D2503" s="44">
        <v>0.01</v>
      </c>
      <c r="E2503" s="44" t="s">
        <v>1670</v>
      </c>
      <c r="F2503" s="44" t="s">
        <v>12</v>
      </c>
      <c r="G2503" s="44">
        <v>40</v>
      </c>
      <c r="H2503" s="44">
        <v>100</v>
      </c>
    </row>
    <row r="2504" spans="1:8" ht="12.75" customHeight="1" x14ac:dyDescent="0.25">
      <c r="A2504" s="43">
        <v>2503</v>
      </c>
      <c r="B2504" s="43">
        <v>1763</v>
      </c>
      <c r="C2504" s="44">
        <v>2.4710439308167673E-2</v>
      </c>
      <c r="D2504" s="44">
        <v>0.01</v>
      </c>
      <c r="E2504" s="44" t="s">
        <v>1670</v>
      </c>
      <c r="F2504" s="44" t="s">
        <v>12</v>
      </c>
      <c r="G2504" s="44">
        <v>40</v>
      </c>
      <c r="H2504" s="44">
        <v>100</v>
      </c>
    </row>
    <row r="2505" spans="1:8" ht="12.75" customHeight="1" x14ac:dyDescent="0.25">
      <c r="A2505" s="43">
        <v>2504</v>
      </c>
      <c r="B2505" s="43">
        <v>1764</v>
      </c>
      <c r="C2505" s="44">
        <v>2.4710439304403503E-2</v>
      </c>
      <c r="D2505" s="44">
        <v>0.01</v>
      </c>
      <c r="E2505" s="44" t="s">
        <v>1670</v>
      </c>
      <c r="F2505" s="44" t="s">
        <v>12</v>
      </c>
      <c r="G2505" s="44">
        <v>40</v>
      </c>
      <c r="H2505" s="44">
        <v>100</v>
      </c>
    </row>
    <row r="2506" spans="1:8" ht="12.75" customHeight="1" x14ac:dyDescent="0.25">
      <c r="A2506" s="43">
        <v>2505</v>
      </c>
      <c r="B2506" s="43">
        <v>1765</v>
      </c>
      <c r="C2506" s="44">
        <v>0.51891923346395519</v>
      </c>
      <c r="D2506" s="44">
        <v>0.21</v>
      </c>
      <c r="E2506" s="44" t="s">
        <v>1670</v>
      </c>
      <c r="F2506" s="44" t="s">
        <v>12</v>
      </c>
      <c r="G2506" s="44">
        <v>200</v>
      </c>
      <c r="H2506" s="44">
        <v>2100</v>
      </c>
    </row>
    <row r="2507" spans="1:8" ht="12.75" customHeight="1" x14ac:dyDescent="0.25">
      <c r="A2507" s="43">
        <v>2506</v>
      </c>
      <c r="B2507" s="43">
        <v>1766</v>
      </c>
      <c r="C2507" s="44">
        <v>9.8841757212226114E-2</v>
      </c>
      <c r="D2507" s="44">
        <v>0.04</v>
      </c>
      <c r="E2507" s="44" t="s">
        <v>1670</v>
      </c>
      <c r="F2507" s="44" t="s">
        <v>12</v>
      </c>
      <c r="G2507" s="44">
        <v>100</v>
      </c>
      <c r="H2507" s="44">
        <v>400</v>
      </c>
    </row>
    <row r="2508" spans="1:8" ht="12.75" customHeight="1" x14ac:dyDescent="0.25">
      <c r="A2508" s="43">
        <v>2507</v>
      </c>
      <c r="B2508" s="43">
        <v>1767</v>
      </c>
      <c r="C2508" s="44">
        <v>0.61776115072591031</v>
      </c>
      <c r="D2508" s="44">
        <v>0.25</v>
      </c>
      <c r="E2508" s="44" t="s">
        <v>1670</v>
      </c>
      <c r="F2508" s="44" t="s">
        <v>12</v>
      </c>
      <c r="G2508" s="44">
        <v>240</v>
      </c>
      <c r="H2508" s="44">
        <v>2500</v>
      </c>
    </row>
    <row r="2509" spans="1:8" ht="12.75" customHeight="1" x14ac:dyDescent="0.25">
      <c r="A2509" s="43">
        <v>2508</v>
      </c>
      <c r="B2509" s="43">
        <v>1768</v>
      </c>
      <c r="C2509" s="44">
        <v>9.8841757211266618E-2</v>
      </c>
      <c r="D2509" s="44">
        <v>0.04</v>
      </c>
      <c r="E2509" s="44" t="s">
        <v>1670</v>
      </c>
      <c r="F2509" s="44" t="s">
        <v>12</v>
      </c>
      <c r="G2509" s="44">
        <v>100</v>
      </c>
      <c r="H2509" s="44">
        <v>400</v>
      </c>
    </row>
    <row r="2510" spans="1:8" ht="12.75" customHeight="1" x14ac:dyDescent="0.25">
      <c r="A2510" s="43">
        <v>2509</v>
      </c>
      <c r="B2510" s="43">
        <v>1769</v>
      </c>
      <c r="C2510" s="44">
        <v>4.9420878610135548E-2</v>
      </c>
      <c r="D2510" s="44">
        <v>0.02</v>
      </c>
      <c r="E2510" s="44" t="s">
        <v>1670</v>
      </c>
      <c r="F2510" s="44" t="s">
        <v>12</v>
      </c>
      <c r="G2510" s="44">
        <v>60</v>
      </c>
      <c r="H2510" s="44">
        <v>200</v>
      </c>
    </row>
    <row r="2511" spans="1:8" ht="12.75" customHeight="1" x14ac:dyDescent="0.25">
      <c r="A2511" s="43">
        <v>2510</v>
      </c>
      <c r="B2511" s="43">
        <v>1770</v>
      </c>
      <c r="C2511" s="44">
        <v>4.9420878607626097E-2</v>
      </c>
      <c r="D2511" s="44">
        <v>0.02</v>
      </c>
      <c r="E2511" s="44" t="s">
        <v>1670</v>
      </c>
      <c r="F2511" s="44" t="s">
        <v>12</v>
      </c>
      <c r="G2511" s="44">
        <v>60</v>
      </c>
      <c r="H2511" s="44">
        <v>200</v>
      </c>
    </row>
    <row r="2512" spans="1:8" ht="12.75" customHeight="1" x14ac:dyDescent="0.25">
      <c r="A2512" s="43">
        <v>2511</v>
      </c>
      <c r="B2512" s="43">
        <v>1771</v>
      </c>
      <c r="C2512" s="44">
        <v>0.1235522147475243</v>
      </c>
      <c r="D2512" s="44">
        <v>0.05</v>
      </c>
      <c r="E2512" s="44" t="s">
        <v>1670</v>
      </c>
      <c r="F2512" s="44" t="s">
        <v>12</v>
      </c>
      <c r="G2512" s="44">
        <v>100</v>
      </c>
      <c r="H2512" s="44">
        <v>500</v>
      </c>
    </row>
    <row r="2513" spans="1:8" ht="12.75" customHeight="1" x14ac:dyDescent="0.25">
      <c r="A2513" s="43">
        <v>2512</v>
      </c>
      <c r="B2513" s="43">
        <v>1772</v>
      </c>
      <c r="C2513" s="44">
        <v>1.1861015827488925</v>
      </c>
      <c r="D2513" s="44">
        <v>0.48</v>
      </c>
      <c r="E2513" s="44" t="s">
        <v>1670</v>
      </c>
      <c r="F2513" s="44" t="s">
        <v>12</v>
      </c>
      <c r="G2513" s="44">
        <v>420</v>
      </c>
      <c r="H2513" s="44">
        <v>4800</v>
      </c>
    </row>
    <row r="2514" spans="1:8" ht="12.75" customHeight="1" x14ac:dyDescent="0.25">
      <c r="A2514" s="43">
        <v>2513</v>
      </c>
      <c r="B2514" s="43">
        <v>1773</v>
      </c>
      <c r="C2514" s="44">
        <v>0.22239401588898311</v>
      </c>
      <c r="D2514" s="44">
        <v>0.09</v>
      </c>
      <c r="E2514" s="44" t="s">
        <v>1670</v>
      </c>
      <c r="F2514" s="44" t="s">
        <v>12</v>
      </c>
      <c r="G2514" s="44">
        <v>160</v>
      </c>
      <c r="H2514" s="44">
        <v>900</v>
      </c>
    </row>
    <row r="2515" spans="1:8" ht="12.75" customHeight="1" x14ac:dyDescent="0.25">
      <c r="A2515" s="43">
        <v>2514</v>
      </c>
      <c r="B2515" s="43">
        <v>1774</v>
      </c>
      <c r="C2515" s="44">
        <v>2.4710439308093867E-2</v>
      </c>
      <c r="D2515" s="44">
        <v>0.01</v>
      </c>
      <c r="E2515" s="44" t="s">
        <v>1670</v>
      </c>
      <c r="F2515" s="44" t="s">
        <v>12</v>
      </c>
      <c r="G2515" s="44">
        <v>40</v>
      </c>
      <c r="H2515" s="44">
        <v>100</v>
      </c>
    </row>
    <row r="2516" spans="1:8" ht="12.75" customHeight="1" x14ac:dyDescent="0.25">
      <c r="A2516" s="43">
        <v>2515</v>
      </c>
      <c r="B2516" s="43">
        <v>1775</v>
      </c>
      <c r="C2516" s="44">
        <v>2.5204650574404943</v>
      </c>
      <c r="D2516" s="44">
        <v>1.02</v>
      </c>
      <c r="E2516" s="44" t="s">
        <v>1670</v>
      </c>
      <c r="F2516" s="44" t="s">
        <v>12</v>
      </c>
      <c r="G2516" s="44">
        <v>860</v>
      </c>
      <c r="H2516" s="44">
        <v>10200</v>
      </c>
    </row>
    <row r="2517" spans="1:8" ht="12.75" customHeight="1" x14ac:dyDescent="0.25">
      <c r="A2517" s="43">
        <v>2516</v>
      </c>
      <c r="B2517" s="43">
        <v>1776</v>
      </c>
      <c r="C2517" s="44">
        <v>0.12355219831545866</v>
      </c>
      <c r="D2517" s="44">
        <v>0.05</v>
      </c>
      <c r="E2517" s="44" t="s">
        <v>1670</v>
      </c>
      <c r="F2517" s="44" t="s">
        <v>12</v>
      </c>
      <c r="G2517" s="44">
        <v>120</v>
      </c>
      <c r="H2517" s="44">
        <v>500</v>
      </c>
    </row>
    <row r="2518" spans="1:8" ht="12.75" customHeight="1" x14ac:dyDescent="0.25">
      <c r="A2518" s="43">
        <v>2517</v>
      </c>
      <c r="B2518" s="43">
        <v>1777</v>
      </c>
      <c r="C2518" s="44">
        <v>7.4131317916310432E-2</v>
      </c>
      <c r="D2518" s="44">
        <v>0.03</v>
      </c>
      <c r="E2518" s="44" t="s">
        <v>1670</v>
      </c>
      <c r="F2518" s="44" t="s">
        <v>12</v>
      </c>
      <c r="G2518" s="44">
        <v>80</v>
      </c>
      <c r="H2518" s="44">
        <v>300</v>
      </c>
    </row>
    <row r="2519" spans="1:8" ht="12.75" customHeight="1" x14ac:dyDescent="0.25">
      <c r="A2519" s="43">
        <v>2518</v>
      </c>
      <c r="B2519" s="43">
        <v>1778</v>
      </c>
      <c r="C2519" s="44">
        <v>4.9420878611759304E-2</v>
      </c>
      <c r="D2519" s="44">
        <v>0.02</v>
      </c>
      <c r="E2519" s="44" t="s">
        <v>1670</v>
      </c>
      <c r="F2519" s="44" t="s">
        <v>12</v>
      </c>
      <c r="G2519" s="44">
        <v>60</v>
      </c>
      <c r="H2519" s="44">
        <v>200</v>
      </c>
    </row>
    <row r="2520" spans="1:8" ht="12.75" customHeight="1" x14ac:dyDescent="0.25">
      <c r="A2520" s="43">
        <v>2519</v>
      </c>
      <c r="B2520" s="43">
        <v>1779</v>
      </c>
      <c r="C2520" s="44">
        <v>2.4710439302632135E-2</v>
      </c>
      <c r="D2520" s="44">
        <v>0.01</v>
      </c>
      <c r="E2520" s="44" t="s">
        <v>1670</v>
      </c>
      <c r="F2520" s="44" t="s">
        <v>12</v>
      </c>
      <c r="G2520" s="44">
        <v>40</v>
      </c>
      <c r="H2520" s="44">
        <v>100</v>
      </c>
    </row>
    <row r="2521" spans="1:8" ht="12.75" customHeight="1" x14ac:dyDescent="0.25">
      <c r="A2521" s="43">
        <v>2520</v>
      </c>
      <c r="B2521" s="43">
        <v>1780</v>
      </c>
      <c r="C2521" s="44">
        <v>0.12355221473401759</v>
      </c>
      <c r="D2521" s="44">
        <v>0.05</v>
      </c>
      <c r="E2521" s="44" t="s">
        <v>1670</v>
      </c>
      <c r="F2521" s="44" t="s">
        <v>12</v>
      </c>
      <c r="G2521" s="44">
        <v>100</v>
      </c>
      <c r="H2521" s="44">
        <v>500</v>
      </c>
    </row>
    <row r="2522" spans="1:8" ht="12.75" customHeight="1" x14ac:dyDescent="0.25">
      <c r="A2522" s="43">
        <v>2521</v>
      </c>
      <c r="B2522" s="43">
        <v>1781</v>
      </c>
      <c r="C2522" s="44">
        <v>0.81544442026553221</v>
      </c>
      <c r="D2522" s="44">
        <v>0.33</v>
      </c>
      <c r="E2522" s="44" t="s">
        <v>1670</v>
      </c>
      <c r="F2522" s="44" t="s">
        <v>12</v>
      </c>
      <c r="G2522" s="44">
        <v>440</v>
      </c>
      <c r="H2522" s="44">
        <v>3300</v>
      </c>
    </row>
    <row r="2523" spans="1:8" ht="12.75" customHeight="1" x14ac:dyDescent="0.25">
      <c r="A2523" s="43">
        <v>2522</v>
      </c>
      <c r="B2523" s="43">
        <v>1782</v>
      </c>
      <c r="C2523" s="44">
        <v>1.1366804325531392</v>
      </c>
      <c r="D2523" s="44">
        <v>0.46</v>
      </c>
      <c r="E2523" s="44" t="s">
        <v>1670</v>
      </c>
      <c r="F2523" s="44" t="s">
        <v>12</v>
      </c>
      <c r="G2523" s="44">
        <v>460</v>
      </c>
      <c r="H2523" s="44">
        <v>4600</v>
      </c>
    </row>
    <row r="2524" spans="1:8" ht="12.75" customHeight="1" x14ac:dyDescent="0.25">
      <c r="A2524" s="43">
        <v>2523</v>
      </c>
      <c r="B2524" s="43">
        <v>1783</v>
      </c>
      <c r="C2524" s="44">
        <v>1.655599732172184</v>
      </c>
      <c r="D2524" s="44">
        <v>0.67</v>
      </c>
      <c r="E2524" s="44" t="s">
        <v>1670</v>
      </c>
      <c r="F2524" s="44" t="s">
        <v>12</v>
      </c>
      <c r="G2524" s="44">
        <v>440</v>
      </c>
      <c r="H2524" s="44">
        <v>6700</v>
      </c>
    </row>
    <row r="2525" spans="1:8" ht="12.75" customHeight="1" x14ac:dyDescent="0.25">
      <c r="A2525" s="43">
        <v>2524</v>
      </c>
      <c r="B2525" s="43">
        <v>1784</v>
      </c>
      <c r="C2525" s="44">
        <v>0.22239395726532762</v>
      </c>
      <c r="D2525" s="44">
        <v>0.09</v>
      </c>
      <c r="E2525" s="44" t="s">
        <v>1670</v>
      </c>
      <c r="F2525" s="44" t="s">
        <v>12</v>
      </c>
      <c r="G2525" s="44">
        <v>160</v>
      </c>
      <c r="H2525" s="44">
        <v>900</v>
      </c>
    </row>
    <row r="2526" spans="1:8" ht="12.75" customHeight="1" x14ac:dyDescent="0.25">
      <c r="A2526" s="43">
        <v>2525</v>
      </c>
      <c r="B2526" s="43">
        <v>1785</v>
      </c>
      <c r="C2526" s="44">
        <v>4.9420878610578395E-2</v>
      </c>
      <c r="D2526" s="44">
        <v>0.02</v>
      </c>
      <c r="E2526" s="44" t="s">
        <v>1670</v>
      </c>
      <c r="F2526" s="44" t="s">
        <v>12</v>
      </c>
      <c r="G2526" s="44">
        <v>60</v>
      </c>
      <c r="H2526" s="44">
        <v>200</v>
      </c>
    </row>
    <row r="2527" spans="1:8" ht="12.75" customHeight="1" x14ac:dyDescent="0.25">
      <c r="A2527" s="43">
        <v>2526</v>
      </c>
      <c r="B2527" s="43">
        <v>1786</v>
      </c>
      <c r="C2527" s="44">
        <v>0.37065665351607835</v>
      </c>
      <c r="D2527" s="44">
        <v>0.15</v>
      </c>
      <c r="E2527" s="44" t="s">
        <v>1670</v>
      </c>
      <c r="F2527" s="44" t="s">
        <v>12</v>
      </c>
      <c r="G2527" s="44">
        <v>200</v>
      </c>
      <c r="H2527" s="44">
        <v>1500</v>
      </c>
    </row>
    <row r="2528" spans="1:8" ht="12.75" customHeight="1" x14ac:dyDescent="0.25">
      <c r="A2528" s="43">
        <v>2527</v>
      </c>
      <c r="B2528" s="43">
        <v>1787</v>
      </c>
      <c r="C2528" s="44">
        <v>1.0625488432927823</v>
      </c>
      <c r="D2528" s="44">
        <v>0.43</v>
      </c>
      <c r="E2528" s="44" t="s">
        <v>1670</v>
      </c>
      <c r="F2528" s="44" t="s">
        <v>12</v>
      </c>
      <c r="G2528" s="44">
        <v>480</v>
      </c>
      <c r="H2528" s="44">
        <v>4300</v>
      </c>
    </row>
    <row r="2529" spans="1:8" ht="12.75" customHeight="1" x14ac:dyDescent="0.25">
      <c r="A2529" s="43">
        <v>2528</v>
      </c>
      <c r="B2529" s="43">
        <v>1788</v>
      </c>
      <c r="C2529" s="44">
        <v>4.9420878608511784E-2</v>
      </c>
      <c r="D2529" s="44">
        <v>0.02</v>
      </c>
      <c r="E2529" s="44" t="s">
        <v>1670</v>
      </c>
      <c r="F2529" s="44" t="s">
        <v>12</v>
      </c>
      <c r="G2529" s="44">
        <v>60</v>
      </c>
      <c r="H2529" s="44">
        <v>200</v>
      </c>
    </row>
    <row r="2530" spans="1:8" ht="12.75" customHeight="1" x14ac:dyDescent="0.25">
      <c r="A2530" s="43">
        <v>2529</v>
      </c>
      <c r="B2530" s="43">
        <v>1789</v>
      </c>
      <c r="C2530" s="44">
        <v>0.12355222759374103</v>
      </c>
      <c r="D2530" s="44">
        <v>0.05</v>
      </c>
      <c r="E2530" s="44" t="s">
        <v>1670</v>
      </c>
      <c r="F2530" s="44" t="s">
        <v>12</v>
      </c>
      <c r="G2530" s="44">
        <v>120</v>
      </c>
      <c r="H2530" s="44">
        <v>500</v>
      </c>
    </row>
    <row r="2531" spans="1:8" ht="12.75" customHeight="1" x14ac:dyDescent="0.25">
      <c r="A2531" s="43">
        <v>2530</v>
      </c>
      <c r="B2531" s="43">
        <v>1790</v>
      </c>
      <c r="C2531" s="44">
        <v>0.32123575585844527</v>
      </c>
      <c r="D2531" s="44">
        <v>0.13</v>
      </c>
      <c r="E2531" s="44" t="s">
        <v>1670</v>
      </c>
      <c r="F2531" s="44" t="s">
        <v>12</v>
      </c>
      <c r="G2531" s="44">
        <v>180</v>
      </c>
      <c r="H2531" s="44">
        <v>1300</v>
      </c>
    </row>
    <row r="2532" spans="1:8" ht="12.75" customHeight="1" x14ac:dyDescent="0.25">
      <c r="A2532" s="43">
        <v>2531</v>
      </c>
      <c r="B2532" s="43">
        <v>1791</v>
      </c>
      <c r="C2532" s="44">
        <v>4.9420878605116653E-2</v>
      </c>
      <c r="D2532" s="44">
        <v>0.02</v>
      </c>
      <c r="E2532" s="44" t="s">
        <v>1670</v>
      </c>
      <c r="F2532" s="44" t="s">
        <v>12</v>
      </c>
      <c r="G2532" s="44">
        <v>60</v>
      </c>
      <c r="H2532" s="44">
        <v>200</v>
      </c>
    </row>
    <row r="2533" spans="1:8" ht="12.75" customHeight="1" x14ac:dyDescent="0.25">
      <c r="A2533" s="43">
        <v>2532</v>
      </c>
      <c r="B2533" s="43">
        <v>1792</v>
      </c>
      <c r="C2533" s="44">
        <v>0.39536703898396136</v>
      </c>
      <c r="D2533" s="44">
        <v>0.16</v>
      </c>
      <c r="E2533" s="44" t="s">
        <v>1670</v>
      </c>
      <c r="F2533" s="44" t="s">
        <v>12</v>
      </c>
      <c r="G2533" s="44">
        <v>200</v>
      </c>
      <c r="H2533" s="44">
        <v>1600</v>
      </c>
    </row>
    <row r="2534" spans="1:8" ht="12.75" customHeight="1" x14ac:dyDescent="0.25">
      <c r="A2534" s="43">
        <v>2533</v>
      </c>
      <c r="B2534" s="43">
        <v>1793</v>
      </c>
      <c r="C2534" s="44">
        <v>1.3096533675753161</v>
      </c>
      <c r="D2534" s="44">
        <v>0.53</v>
      </c>
      <c r="E2534" s="44" t="s">
        <v>1670</v>
      </c>
      <c r="F2534" s="44" t="s">
        <v>12</v>
      </c>
      <c r="G2534" s="44">
        <v>420</v>
      </c>
      <c r="H2534" s="44">
        <v>5300</v>
      </c>
    </row>
    <row r="2535" spans="1:8" ht="12.75" customHeight="1" x14ac:dyDescent="0.25">
      <c r="A2535" s="43">
        <v>2534</v>
      </c>
      <c r="B2535" s="43">
        <v>1794</v>
      </c>
      <c r="C2535" s="44">
        <v>2.4710439300491729E-2</v>
      </c>
      <c r="D2535" s="44">
        <v>0.01</v>
      </c>
      <c r="E2535" s="44" t="s">
        <v>1670</v>
      </c>
      <c r="F2535" s="44" t="s">
        <v>12</v>
      </c>
      <c r="G2535" s="44">
        <v>40</v>
      </c>
      <c r="H2535" s="44">
        <v>100</v>
      </c>
    </row>
    <row r="2536" spans="1:8" ht="12.75" customHeight="1" x14ac:dyDescent="0.25">
      <c r="A2536" s="43">
        <v>2535</v>
      </c>
      <c r="B2536" s="43">
        <v>1795</v>
      </c>
      <c r="C2536" s="44">
        <v>7.4131317916753273E-2</v>
      </c>
      <c r="D2536" s="44">
        <v>0.03</v>
      </c>
      <c r="E2536" s="44" t="s">
        <v>1670</v>
      </c>
      <c r="F2536" s="44" t="s">
        <v>12</v>
      </c>
      <c r="G2536" s="44">
        <v>80</v>
      </c>
      <c r="H2536" s="44">
        <v>300</v>
      </c>
    </row>
    <row r="2537" spans="1:8" ht="12.75" customHeight="1" x14ac:dyDescent="0.25">
      <c r="A2537" s="43">
        <v>2536</v>
      </c>
      <c r="B2537" s="43">
        <v>1796</v>
      </c>
      <c r="C2537" s="44">
        <v>2.471043930277975E-2</v>
      </c>
      <c r="D2537" s="44">
        <v>0.01</v>
      </c>
      <c r="E2537" s="44" t="s">
        <v>1670</v>
      </c>
      <c r="F2537" s="44" t="s">
        <v>12</v>
      </c>
      <c r="G2537" s="44">
        <v>40</v>
      </c>
      <c r="H2537" s="44">
        <v>100</v>
      </c>
    </row>
    <row r="2538" spans="1:8" ht="12.75" customHeight="1" x14ac:dyDescent="0.25">
      <c r="A2538" s="43">
        <v>2537</v>
      </c>
      <c r="B2538" s="43">
        <v>1797</v>
      </c>
      <c r="C2538" s="44">
        <v>2.4710439302041677E-2</v>
      </c>
      <c r="D2538" s="44">
        <v>0.01</v>
      </c>
      <c r="E2538" s="44" t="s">
        <v>1670</v>
      </c>
      <c r="F2538" s="44" t="s">
        <v>12</v>
      </c>
      <c r="G2538" s="44">
        <v>40</v>
      </c>
      <c r="H2538" s="44">
        <v>100</v>
      </c>
    </row>
    <row r="2539" spans="1:8" ht="12.75" customHeight="1" x14ac:dyDescent="0.25">
      <c r="A2539" s="43">
        <v>2538</v>
      </c>
      <c r="B2539" s="43">
        <v>1798</v>
      </c>
      <c r="C2539" s="44">
        <v>2.4710439305067774E-2</v>
      </c>
      <c r="D2539" s="44">
        <v>0.01</v>
      </c>
      <c r="E2539" s="44" t="s">
        <v>1670</v>
      </c>
      <c r="F2539" s="44" t="s">
        <v>12</v>
      </c>
      <c r="G2539" s="44">
        <v>40</v>
      </c>
      <c r="H2539" s="44">
        <v>100</v>
      </c>
    </row>
    <row r="2540" spans="1:8" ht="12.75" customHeight="1" x14ac:dyDescent="0.25">
      <c r="A2540" s="43">
        <v>2539</v>
      </c>
      <c r="B2540" s="43">
        <v>1799</v>
      </c>
      <c r="C2540" s="44">
        <v>0.22239395373062712</v>
      </c>
      <c r="D2540" s="44">
        <v>0.09</v>
      </c>
      <c r="E2540" s="44" t="s">
        <v>1670</v>
      </c>
      <c r="F2540" s="44" t="s">
        <v>12</v>
      </c>
      <c r="G2540" s="44">
        <v>140</v>
      </c>
      <c r="H2540" s="44">
        <v>900</v>
      </c>
    </row>
    <row r="2541" spans="1:8" ht="12.75" customHeight="1" x14ac:dyDescent="0.25">
      <c r="A2541" s="43">
        <v>2540</v>
      </c>
      <c r="B2541" s="43">
        <v>1800</v>
      </c>
      <c r="C2541" s="44">
        <v>0.37065656702400568</v>
      </c>
      <c r="D2541" s="44">
        <v>0.15</v>
      </c>
      <c r="E2541" s="44" t="s">
        <v>1670</v>
      </c>
      <c r="F2541" s="44" t="s">
        <v>12</v>
      </c>
      <c r="G2541" s="44">
        <v>200</v>
      </c>
      <c r="H2541" s="44">
        <v>1500</v>
      </c>
    </row>
    <row r="2542" spans="1:8" ht="12.75" customHeight="1" x14ac:dyDescent="0.25">
      <c r="A2542" s="43">
        <v>2541</v>
      </c>
      <c r="B2542" s="43">
        <v>1801</v>
      </c>
      <c r="C2542" s="44">
        <v>3.3359094011726853</v>
      </c>
      <c r="D2542" s="44">
        <v>1.35</v>
      </c>
      <c r="E2542" s="44" t="s">
        <v>1670</v>
      </c>
      <c r="F2542" s="44" t="s">
        <v>12</v>
      </c>
      <c r="G2542" s="44">
        <v>1080</v>
      </c>
      <c r="H2542" s="44">
        <v>13500</v>
      </c>
    </row>
    <row r="2543" spans="1:8" ht="12.75" customHeight="1" x14ac:dyDescent="0.25">
      <c r="A2543" s="43">
        <v>2542</v>
      </c>
      <c r="B2543" s="43">
        <v>1802</v>
      </c>
      <c r="C2543" s="44">
        <v>2.4710439304477316E-2</v>
      </c>
      <c r="D2543" s="44">
        <v>0.01</v>
      </c>
      <c r="E2543" s="44" t="s">
        <v>1670</v>
      </c>
      <c r="F2543" s="44" t="s">
        <v>12</v>
      </c>
      <c r="G2543" s="44">
        <v>40</v>
      </c>
      <c r="H2543" s="44">
        <v>100</v>
      </c>
    </row>
    <row r="2544" spans="1:8" ht="12.75" customHeight="1" x14ac:dyDescent="0.25">
      <c r="A2544" s="43">
        <v>2543</v>
      </c>
      <c r="B2544" s="43">
        <v>1803</v>
      </c>
      <c r="C2544" s="44">
        <v>0.24710440948318624</v>
      </c>
      <c r="D2544" s="44">
        <v>0.1</v>
      </c>
      <c r="E2544" s="44" t="s">
        <v>1670</v>
      </c>
      <c r="F2544" s="44" t="s">
        <v>12</v>
      </c>
      <c r="G2544" s="44">
        <v>180</v>
      </c>
      <c r="H2544" s="44">
        <v>1000</v>
      </c>
    </row>
    <row r="2545" spans="1:8" ht="12.75" customHeight="1" x14ac:dyDescent="0.25">
      <c r="A2545" s="43">
        <v>2544</v>
      </c>
      <c r="B2545" s="43">
        <v>1804</v>
      </c>
      <c r="C2545" s="44">
        <v>1.5073367829273323</v>
      </c>
      <c r="D2545" s="44">
        <v>0.61</v>
      </c>
      <c r="E2545" s="44" t="s">
        <v>1670</v>
      </c>
      <c r="F2545" s="44" t="s">
        <v>12</v>
      </c>
      <c r="G2545" s="44">
        <v>640</v>
      </c>
      <c r="H2545" s="44">
        <v>6100</v>
      </c>
    </row>
    <row r="2546" spans="1:8" ht="12.75" customHeight="1" x14ac:dyDescent="0.25">
      <c r="A2546" s="43">
        <v>2545</v>
      </c>
      <c r="B2546" s="43">
        <v>1805</v>
      </c>
      <c r="C2546" s="44">
        <v>0.42007752803803322</v>
      </c>
      <c r="D2546" s="44">
        <v>0.17</v>
      </c>
      <c r="E2546" s="44" t="s">
        <v>1670</v>
      </c>
      <c r="F2546" s="44" t="s">
        <v>12</v>
      </c>
      <c r="G2546" s="44">
        <v>180</v>
      </c>
      <c r="H2546" s="44">
        <v>1700</v>
      </c>
    </row>
    <row r="2547" spans="1:8" ht="12.75" customHeight="1" x14ac:dyDescent="0.25">
      <c r="A2547" s="43">
        <v>2546</v>
      </c>
      <c r="B2547" s="43">
        <v>1806</v>
      </c>
      <c r="C2547" s="44">
        <v>0.56833997846335471</v>
      </c>
      <c r="D2547" s="44">
        <v>0.23</v>
      </c>
      <c r="E2547" s="44" t="s">
        <v>1670</v>
      </c>
      <c r="F2547" s="44" t="s">
        <v>12</v>
      </c>
      <c r="G2547" s="44">
        <v>220</v>
      </c>
      <c r="H2547" s="44">
        <v>2300</v>
      </c>
    </row>
    <row r="2548" spans="1:8" ht="12.75" customHeight="1" x14ac:dyDescent="0.25">
      <c r="A2548" s="43">
        <v>2547</v>
      </c>
      <c r="B2548" s="43">
        <v>1807</v>
      </c>
      <c r="C2548" s="44">
        <v>2.4710439297834667E-2</v>
      </c>
      <c r="D2548" s="44">
        <v>0.01</v>
      </c>
      <c r="E2548" s="44" t="s">
        <v>1670</v>
      </c>
      <c r="F2548" s="44" t="s">
        <v>12</v>
      </c>
      <c r="G2548" s="44">
        <v>40</v>
      </c>
      <c r="H2548" s="44">
        <v>100</v>
      </c>
    </row>
    <row r="2549" spans="1:8" ht="12.75" customHeight="1" x14ac:dyDescent="0.25">
      <c r="A2549" s="43">
        <v>2548</v>
      </c>
      <c r="B2549" s="43">
        <v>1808</v>
      </c>
      <c r="C2549" s="44">
        <v>0.24710438021582734</v>
      </c>
      <c r="D2549" s="44">
        <v>0.1</v>
      </c>
      <c r="E2549" s="44" t="s">
        <v>1670</v>
      </c>
      <c r="F2549" s="44" t="s">
        <v>12</v>
      </c>
      <c r="G2549" s="44">
        <v>160</v>
      </c>
      <c r="H2549" s="44">
        <v>1000</v>
      </c>
    </row>
    <row r="2550" spans="1:8" ht="12.75" customHeight="1" x14ac:dyDescent="0.25">
      <c r="A2550" s="43">
        <v>2549</v>
      </c>
      <c r="B2550" s="43">
        <v>1809</v>
      </c>
      <c r="C2550" s="44">
        <v>0.12355218009688977</v>
      </c>
      <c r="D2550" s="44">
        <v>0.05</v>
      </c>
      <c r="E2550" s="44" t="s">
        <v>1670</v>
      </c>
      <c r="F2550" s="44" t="s">
        <v>12</v>
      </c>
      <c r="G2550" s="44">
        <v>120</v>
      </c>
      <c r="H2550" s="44">
        <v>500</v>
      </c>
    </row>
    <row r="2551" spans="1:8" ht="12.75" customHeight="1" x14ac:dyDescent="0.25">
      <c r="A2551" s="43">
        <v>2550</v>
      </c>
      <c r="B2551" s="43">
        <v>1810</v>
      </c>
      <c r="C2551" s="44">
        <v>0.96370719591858389</v>
      </c>
      <c r="D2551" s="44">
        <v>0.39</v>
      </c>
      <c r="E2551" s="44" t="s">
        <v>1670</v>
      </c>
      <c r="F2551" s="44" t="s">
        <v>12</v>
      </c>
      <c r="G2551" s="44">
        <v>400</v>
      </c>
      <c r="H2551" s="44">
        <v>3900</v>
      </c>
    </row>
    <row r="2552" spans="1:8" ht="12.75" customHeight="1" x14ac:dyDescent="0.25">
      <c r="A2552" s="43">
        <v>2551</v>
      </c>
      <c r="B2552" s="43">
        <v>1811</v>
      </c>
      <c r="C2552" s="44">
        <v>0.37065665375897788</v>
      </c>
      <c r="D2552" s="44">
        <v>0.15</v>
      </c>
      <c r="E2552" s="44" t="s">
        <v>1670</v>
      </c>
      <c r="F2552" s="44" t="s">
        <v>12</v>
      </c>
      <c r="G2552" s="44">
        <v>220</v>
      </c>
      <c r="H2552" s="44">
        <v>1500</v>
      </c>
    </row>
    <row r="2553" spans="1:8" ht="12.75" customHeight="1" x14ac:dyDescent="0.25">
      <c r="A2553" s="43">
        <v>2552</v>
      </c>
      <c r="B2553" s="43">
        <v>1812</v>
      </c>
      <c r="C2553" s="44">
        <v>7.4131301486975637E-2</v>
      </c>
      <c r="D2553" s="44">
        <v>0.03</v>
      </c>
      <c r="E2553" s="44" t="s">
        <v>1670</v>
      </c>
      <c r="F2553" s="44" t="s">
        <v>12</v>
      </c>
      <c r="G2553" s="44">
        <v>80</v>
      </c>
      <c r="H2553" s="44">
        <v>300</v>
      </c>
    </row>
    <row r="2554" spans="1:8" ht="12.75" customHeight="1" x14ac:dyDescent="0.25">
      <c r="A2554" s="43">
        <v>2553</v>
      </c>
      <c r="B2554" s="43">
        <v>1813</v>
      </c>
      <c r="C2554" s="44">
        <v>0.74131310080746338</v>
      </c>
      <c r="D2554" s="44">
        <v>0.3</v>
      </c>
      <c r="E2554" s="44" t="s">
        <v>1670</v>
      </c>
      <c r="F2554" s="44" t="s">
        <v>12</v>
      </c>
      <c r="G2554" s="44">
        <v>320</v>
      </c>
      <c r="H2554" s="44">
        <v>3000</v>
      </c>
    </row>
    <row r="2555" spans="1:8" ht="12.75" customHeight="1" x14ac:dyDescent="0.25">
      <c r="A2555" s="43">
        <v>2554</v>
      </c>
      <c r="B2555" s="43">
        <v>1814</v>
      </c>
      <c r="C2555" s="44">
        <v>1.952124964538414</v>
      </c>
      <c r="D2555" s="44">
        <v>0.79</v>
      </c>
      <c r="E2555" s="44" t="s">
        <v>1670</v>
      </c>
      <c r="F2555" s="44" t="s">
        <v>12</v>
      </c>
      <c r="G2555" s="44">
        <v>540</v>
      </c>
      <c r="H2555" s="44">
        <v>7900</v>
      </c>
    </row>
    <row r="2556" spans="1:8" ht="12.75" customHeight="1" x14ac:dyDescent="0.25">
      <c r="A2556" s="43">
        <v>2555</v>
      </c>
      <c r="B2556" s="43">
        <v>1815</v>
      </c>
      <c r="C2556" s="44">
        <v>0.17297309155728086</v>
      </c>
      <c r="D2556" s="44">
        <v>7.0000000000000007E-2</v>
      </c>
      <c r="E2556" s="44" t="s">
        <v>1670</v>
      </c>
      <c r="F2556" s="44" t="s">
        <v>12</v>
      </c>
      <c r="G2556" s="44">
        <v>140</v>
      </c>
      <c r="H2556" s="44">
        <v>700</v>
      </c>
    </row>
    <row r="2557" spans="1:8" ht="12.75" customHeight="1" x14ac:dyDescent="0.25">
      <c r="A2557" s="43">
        <v>2556</v>
      </c>
      <c r="B2557" s="43">
        <v>1816</v>
      </c>
      <c r="C2557" s="44">
        <v>0.22239396838733441</v>
      </c>
      <c r="D2557" s="44">
        <v>0.09</v>
      </c>
      <c r="E2557" s="44" t="s">
        <v>1670</v>
      </c>
      <c r="F2557" s="44" t="s">
        <v>12</v>
      </c>
      <c r="G2557" s="44">
        <v>180</v>
      </c>
      <c r="H2557" s="44">
        <v>900</v>
      </c>
    </row>
    <row r="2558" spans="1:8" ht="12.75" customHeight="1" x14ac:dyDescent="0.25">
      <c r="A2558" s="43">
        <v>2557</v>
      </c>
      <c r="B2558" s="43">
        <v>1817</v>
      </c>
      <c r="C2558" s="44">
        <v>0.12355219830232098</v>
      </c>
      <c r="D2558" s="44">
        <v>0.05</v>
      </c>
      <c r="E2558" s="44" t="s">
        <v>1670</v>
      </c>
      <c r="F2558" s="44" t="s">
        <v>12</v>
      </c>
      <c r="G2558" s="44">
        <v>120</v>
      </c>
      <c r="H2558" s="44">
        <v>500</v>
      </c>
    </row>
    <row r="2559" spans="1:8" ht="12.75" customHeight="1" x14ac:dyDescent="0.25">
      <c r="A2559" s="43">
        <v>2558</v>
      </c>
      <c r="B2559" s="43">
        <v>1818</v>
      </c>
      <c r="C2559" s="44">
        <v>0.19768347049536711</v>
      </c>
      <c r="D2559" s="44">
        <v>0.08</v>
      </c>
      <c r="E2559" s="44" t="s">
        <v>1670</v>
      </c>
      <c r="F2559" s="44" t="s">
        <v>12</v>
      </c>
      <c r="G2559" s="44">
        <v>120</v>
      </c>
      <c r="H2559" s="44">
        <v>800</v>
      </c>
    </row>
    <row r="2560" spans="1:8" ht="12.75" customHeight="1" x14ac:dyDescent="0.25">
      <c r="A2560" s="43">
        <v>2559</v>
      </c>
      <c r="B2560" s="43">
        <v>1819</v>
      </c>
      <c r="C2560" s="44">
        <v>0.1729730751279461</v>
      </c>
      <c r="D2560" s="44">
        <v>7.0000000000000007E-2</v>
      </c>
      <c r="E2560" s="44" t="s">
        <v>1670</v>
      </c>
      <c r="F2560" s="44" t="s">
        <v>12</v>
      </c>
      <c r="G2560" s="44">
        <v>140</v>
      </c>
      <c r="H2560" s="44">
        <v>700</v>
      </c>
    </row>
    <row r="2561" spans="1:8" ht="12.75" customHeight="1" x14ac:dyDescent="0.25">
      <c r="A2561" s="43">
        <v>2560</v>
      </c>
      <c r="B2561" s="43">
        <v>1820</v>
      </c>
      <c r="C2561" s="44">
        <v>0.1235521965142678</v>
      </c>
      <c r="D2561" s="44">
        <v>0.05</v>
      </c>
      <c r="E2561" s="44" t="s">
        <v>1670</v>
      </c>
      <c r="F2561" s="44" t="s">
        <v>12</v>
      </c>
      <c r="G2561" s="44">
        <v>120</v>
      </c>
      <c r="H2561" s="44">
        <v>500</v>
      </c>
    </row>
    <row r="2562" spans="1:8" ht="12.75" customHeight="1" x14ac:dyDescent="0.25">
      <c r="A2562" s="43">
        <v>2561</v>
      </c>
      <c r="B2562" s="43">
        <v>1821</v>
      </c>
      <c r="C2562" s="44">
        <v>2.4710439304846354E-2</v>
      </c>
      <c r="D2562" s="44">
        <v>0.01</v>
      </c>
      <c r="E2562" s="44" t="s">
        <v>1670</v>
      </c>
      <c r="F2562" s="44" t="s">
        <v>12</v>
      </c>
      <c r="G2562" s="44">
        <v>40</v>
      </c>
      <c r="H2562" s="44">
        <v>100</v>
      </c>
    </row>
    <row r="2563" spans="1:8" ht="12.75" customHeight="1" x14ac:dyDescent="0.25">
      <c r="A2563" s="43">
        <v>2562</v>
      </c>
      <c r="B2563" s="43">
        <v>1822</v>
      </c>
      <c r="C2563" s="44">
        <v>7.4131301459740798E-2</v>
      </c>
      <c r="D2563" s="44">
        <v>0.03</v>
      </c>
      <c r="E2563" s="44" t="s">
        <v>1670</v>
      </c>
      <c r="F2563" s="44" t="s">
        <v>12</v>
      </c>
      <c r="G2563" s="44">
        <v>80</v>
      </c>
      <c r="H2563" s="44">
        <v>300</v>
      </c>
    </row>
    <row r="2564" spans="1:8" ht="12.75" customHeight="1" x14ac:dyDescent="0.25">
      <c r="A2564" s="43">
        <v>2563</v>
      </c>
      <c r="B2564" s="43">
        <v>1823</v>
      </c>
      <c r="C2564" s="44">
        <v>0.1976835144437897</v>
      </c>
      <c r="D2564" s="44">
        <v>0.08</v>
      </c>
      <c r="E2564" s="44" t="s">
        <v>1670</v>
      </c>
      <c r="F2564" s="44" t="s">
        <v>12</v>
      </c>
      <c r="G2564" s="44">
        <v>120</v>
      </c>
      <c r="H2564" s="44">
        <v>800</v>
      </c>
    </row>
    <row r="2565" spans="1:8" ht="12.75" customHeight="1" x14ac:dyDescent="0.25">
      <c r="A2565" s="43">
        <v>2564</v>
      </c>
      <c r="B2565" s="43">
        <v>1824</v>
      </c>
      <c r="C2565" s="44">
        <v>0.19768351444467541</v>
      </c>
      <c r="D2565" s="44">
        <v>0.08</v>
      </c>
      <c r="E2565" s="44" t="s">
        <v>1670</v>
      </c>
      <c r="F2565" s="44" t="s">
        <v>12</v>
      </c>
      <c r="G2565" s="44">
        <v>140</v>
      </c>
      <c r="H2565" s="44">
        <v>800</v>
      </c>
    </row>
    <row r="2566" spans="1:8" ht="12.75" customHeight="1" x14ac:dyDescent="0.25">
      <c r="A2566" s="43">
        <v>2565</v>
      </c>
      <c r="B2566" s="43">
        <v>1825</v>
      </c>
      <c r="C2566" s="44">
        <v>0.247104341109526</v>
      </c>
      <c r="D2566" s="44">
        <v>0.1</v>
      </c>
      <c r="E2566" s="44" t="s">
        <v>1670</v>
      </c>
      <c r="F2566" s="44" t="s">
        <v>12</v>
      </c>
      <c r="G2566" s="44">
        <v>140</v>
      </c>
      <c r="H2566" s="44">
        <v>1000</v>
      </c>
    </row>
    <row r="2567" spans="1:8" ht="12.75" customHeight="1" x14ac:dyDescent="0.25">
      <c r="A2567" s="43">
        <v>2566</v>
      </c>
      <c r="B2567" s="43">
        <v>1826</v>
      </c>
      <c r="C2567" s="44">
        <v>2.4710439303517819E-2</v>
      </c>
      <c r="D2567" s="44">
        <v>0.01</v>
      </c>
      <c r="E2567" s="44" t="s">
        <v>1670</v>
      </c>
      <c r="F2567" s="44" t="s">
        <v>12</v>
      </c>
      <c r="G2567" s="44">
        <v>40</v>
      </c>
      <c r="H2567" s="44">
        <v>100</v>
      </c>
    </row>
    <row r="2568" spans="1:8" ht="12.75" customHeight="1" x14ac:dyDescent="0.25">
      <c r="A2568" s="43">
        <v>2567</v>
      </c>
      <c r="B2568" s="43">
        <v>1827</v>
      </c>
      <c r="C2568" s="44">
        <v>2.4710439302558326E-2</v>
      </c>
      <c r="D2568" s="44">
        <v>0.01</v>
      </c>
      <c r="E2568" s="44" t="s">
        <v>1670</v>
      </c>
      <c r="F2568" s="44" t="s">
        <v>12</v>
      </c>
      <c r="G2568" s="44">
        <v>40</v>
      </c>
      <c r="H2568" s="44">
        <v>100</v>
      </c>
    </row>
    <row r="2569" spans="1:8" ht="12.75" customHeight="1" x14ac:dyDescent="0.25">
      <c r="A2569" s="43">
        <v>2568</v>
      </c>
      <c r="B2569" s="43">
        <v>1828</v>
      </c>
      <c r="C2569" s="44">
        <v>2.471043930905336E-2</v>
      </c>
      <c r="D2569" s="44">
        <v>0.01</v>
      </c>
      <c r="E2569" s="44" t="s">
        <v>1670</v>
      </c>
      <c r="F2569" s="44" t="s">
        <v>12</v>
      </c>
      <c r="G2569" s="44">
        <v>40</v>
      </c>
      <c r="H2569" s="44">
        <v>100</v>
      </c>
    </row>
    <row r="2570" spans="1:8" ht="12.75" customHeight="1" x14ac:dyDescent="0.25">
      <c r="A2570" s="43">
        <v>2569</v>
      </c>
      <c r="B2570" s="43">
        <v>1829</v>
      </c>
      <c r="C2570" s="44">
        <v>0.12355217830831994</v>
      </c>
      <c r="D2570" s="44">
        <v>0.05</v>
      </c>
      <c r="E2570" s="44" t="s">
        <v>1670</v>
      </c>
      <c r="F2570" s="44" t="s">
        <v>12</v>
      </c>
      <c r="G2570" s="44">
        <v>100</v>
      </c>
      <c r="H2570" s="44">
        <v>500</v>
      </c>
    </row>
    <row r="2571" spans="1:8" ht="12.75" customHeight="1" x14ac:dyDescent="0.25">
      <c r="A2571" s="43">
        <v>2570</v>
      </c>
      <c r="B2571" s="43">
        <v>1830</v>
      </c>
      <c r="C2571" s="44">
        <v>0.22239395372974141</v>
      </c>
      <c r="D2571" s="44">
        <v>0.09</v>
      </c>
      <c r="E2571" s="44" t="s">
        <v>1670</v>
      </c>
      <c r="F2571" s="44" t="s">
        <v>12</v>
      </c>
      <c r="G2571" s="44">
        <v>120</v>
      </c>
      <c r="H2571" s="44">
        <v>900</v>
      </c>
    </row>
    <row r="2572" spans="1:8" ht="12.75" customHeight="1" x14ac:dyDescent="0.25">
      <c r="A2572" s="43">
        <v>2571</v>
      </c>
      <c r="B2572" s="43">
        <v>1831</v>
      </c>
      <c r="C2572" s="44">
        <v>2.0015456541080909</v>
      </c>
      <c r="D2572" s="44">
        <v>0.81</v>
      </c>
      <c r="E2572" s="44" t="s">
        <v>1670</v>
      </c>
      <c r="F2572" s="44" t="s">
        <v>12</v>
      </c>
      <c r="G2572" s="44">
        <v>700</v>
      </c>
      <c r="H2572" s="44">
        <v>8100</v>
      </c>
    </row>
    <row r="2573" spans="1:8" ht="12.75" customHeight="1" x14ac:dyDescent="0.25">
      <c r="A2573" s="43">
        <v>2572</v>
      </c>
      <c r="B2573" s="43">
        <v>1832</v>
      </c>
      <c r="C2573" s="44">
        <v>0.17297313726349567</v>
      </c>
      <c r="D2573" s="44">
        <v>7.0000000000000007E-2</v>
      </c>
      <c r="E2573" s="44" t="s">
        <v>1670</v>
      </c>
      <c r="F2573" s="44" t="s">
        <v>12</v>
      </c>
      <c r="G2573" s="44">
        <v>120</v>
      </c>
      <c r="H2573" s="44">
        <v>700</v>
      </c>
    </row>
    <row r="2574" spans="1:8" ht="12.75" customHeight="1" x14ac:dyDescent="0.25">
      <c r="A2574" s="43">
        <v>2573</v>
      </c>
      <c r="B2574" s="43">
        <v>1833</v>
      </c>
      <c r="C2574" s="44">
        <v>0.12355219652821735</v>
      </c>
      <c r="D2574" s="44">
        <v>0.05</v>
      </c>
      <c r="E2574" s="44" t="s">
        <v>1670</v>
      </c>
      <c r="F2574" s="44" t="s">
        <v>12</v>
      </c>
      <c r="G2574" s="44">
        <v>120</v>
      </c>
      <c r="H2574" s="44">
        <v>500</v>
      </c>
    </row>
    <row r="2575" spans="1:8" ht="12.75" customHeight="1" x14ac:dyDescent="0.25">
      <c r="A2575" s="43">
        <v>2574</v>
      </c>
      <c r="B2575" s="43">
        <v>1834</v>
      </c>
      <c r="C2575" s="44">
        <v>4.9420878614933016E-2</v>
      </c>
      <c r="D2575" s="44">
        <v>0.02</v>
      </c>
      <c r="E2575" s="44" t="s">
        <v>1670</v>
      </c>
      <c r="F2575" s="44" t="s">
        <v>12</v>
      </c>
      <c r="G2575" s="44">
        <v>60</v>
      </c>
      <c r="H2575" s="44">
        <v>200</v>
      </c>
    </row>
    <row r="2576" spans="1:8" ht="12.75" customHeight="1" x14ac:dyDescent="0.25">
      <c r="A2576" s="43">
        <v>2575</v>
      </c>
      <c r="B2576" s="43">
        <v>1835</v>
      </c>
      <c r="C2576" s="44">
        <v>2.4710439308241482E-2</v>
      </c>
      <c r="D2576" s="44">
        <v>0.01</v>
      </c>
      <c r="E2576" s="44" t="s">
        <v>1670</v>
      </c>
      <c r="F2576" s="44" t="s">
        <v>12</v>
      </c>
      <c r="G2576" s="44">
        <v>40</v>
      </c>
      <c r="H2576" s="44">
        <v>100</v>
      </c>
    </row>
    <row r="2577" spans="1:8" ht="12.75" customHeight="1" x14ac:dyDescent="0.25">
      <c r="A2577" s="43">
        <v>2576</v>
      </c>
      <c r="B2577" s="43">
        <v>1836</v>
      </c>
      <c r="C2577" s="44">
        <v>0.12355220943908918</v>
      </c>
      <c r="D2577" s="44">
        <v>0.05</v>
      </c>
      <c r="E2577" s="44" t="s">
        <v>1670</v>
      </c>
      <c r="F2577" s="44" t="s">
        <v>12</v>
      </c>
      <c r="G2577" s="44">
        <v>100</v>
      </c>
      <c r="H2577" s="44">
        <v>500</v>
      </c>
    </row>
    <row r="2578" spans="1:8" ht="12.75" customHeight="1" x14ac:dyDescent="0.25">
      <c r="A2578" s="43">
        <v>2577</v>
      </c>
      <c r="B2578" s="43">
        <v>1837</v>
      </c>
      <c r="C2578" s="44">
        <v>7.4131317900294272E-2</v>
      </c>
      <c r="D2578" s="44">
        <v>0.03</v>
      </c>
      <c r="E2578" s="44" t="s">
        <v>1670</v>
      </c>
      <c r="F2578" s="44" t="s">
        <v>12</v>
      </c>
      <c r="G2578" s="44">
        <v>80</v>
      </c>
      <c r="H2578" s="44">
        <v>300</v>
      </c>
    </row>
    <row r="2579" spans="1:8" ht="12.75" customHeight="1" x14ac:dyDescent="0.25">
      <c r="A2579" s="43">
        <v>2578</v>
      </c>
      <c r="B2579" s="43">
        <v>1838</v>
      </c>
      <c r="C2579" s="44">
        <v>0.27181483677214685</v>
      </c>
      <c r="D2579" s="44">
        <v>0.11</v>
      </c>
      <c r="E2579" s="44" t="s">
        <v>1670</v>
      </c>
      <c r="F2579" s="44" t="s">
        <v>12</v>
      </c>
      <c r="G2579" s="44">
        <v>180</v>
      </c>
      <c r="H2579" s="44">
        <v>1100</v>
      </c>
    </row>
    <row r="2580" spans="1:8" ht="12.75" customHeight="1" x14ac:dyDescent="0.25">
      <c r="A2580" s="43">
        <v>2579</v>
      </c>
      <c r="B2580" s="43">
        <v>1839</v>
      </c>
      <c r="C2580" s="44">
        <v>0.12355220453696265</v>
      </c>
      <c r="D2580" s="44">
        <v>0.05</v>
      </c>
      <c r="E2580" s="44" t="s">
        <v>1670</v>
      </c>
      <c r="F2580" s="44" t="s">
        <v>12</v>
      </c>
      <c r="G2580" s="44">
        <v>120</v>
      </c>
      <c r="H2580" s="44">
        <v>500</v>
      </c>
    </row>
    <row r="2581" spans="1:8" ht="12.75" customHeight="1" x14ac:dyDescent="0.25">
      <c r="A2581" s="43">
        <v>2580</v>
      </c>
      <c r="B2581" s="43">
        <v>1840</v>
      </c>
      <c r="C2581" s="44">
        <v>7.4131317911808187E-2</v>
      </c>
      <c r="D2581" s="44">
        <v>0.03</v>
      </c>
      <c r="E2581" s="44" t="s">
        <v>1670</v>
      </c>
      <c r="F2581" s="44" t="s">
        <v>12</v>
      </c>
      <c r="G2581" s="44">
        <v>80</v>
      </c>
      <c r="H2581" s="44">
        <v>300</v>
      </c>
    </row>
    <row r="2582" spans="1:8" ht="12.75" customHeight="1" x14ac:dyDescent="0.25">
      <c r="A2582" s="43">
        <v>2581</v>
      </c>
      <c r="B2582" s="43">
        <v>1841</v>
      </c>
      <c r="C2582" s="44">
        <v>0.12355218364015194</v>
      </c>
      <c r="D2582" s="44">
        <v>0.05</v>
      </c>
      <c r="E2582" s="44" t="s">
        <v>1670</v>
      </c>
      <c r="F2582" s="44" t="s">
        <v>12</v>
      </c>
      <c r="G2582" s="44">
        <v>100</v>
      </c>
      <c r="H2582" s="44">
        <v>500</v>
      </c>
    </row>
    <row r="2583" spans="1:8" ht="12.75" customHeight="1" x14ac:dyDescent="0.25">
      <c r="A2583" s="43">
        <v>2582</v>
      </c>
      <c r="B2583" s="43">
        <v>1842</v>
      </c>
      <c r="C2583" s="44">
        <v>0.29652532368175055</v>
      </c>
      <c r="D2583" s="44">
        <v>0.12</v>
      </c>
      <c r="E2583" s="44" t="s">
        <v>1670</v>
      </c>
      <c r="F2583" s="44" t="s">
        <v>12</v>
      </c>
      <c r="G2583" s="44">
        <v>180</v>
      </c>
      <c r="H2583" s="44">
        <v>1200</v>
      </c>
    </row>
    <row r="2584" spans="1:8" ht="12.75" customHeight="1" x14ac:dyDescent="0.25">
      <c r="A2584" s="43">
        <v>2583</v>
      </c>
      <c r="B2584" s="43">
        <v>1843</v>
      </c>
      <c r="C2584" s="44">
        <v>1.581468135414861</v>
      </c>
      <c r="D2584" s="44">
        <v>0.64</v>
      </c>
      <c r="E2584" s="44" t="s">
        <v>1670</v>
      </c>
      <c r="F2584" s="44" t="s">
        <v>12</v>
      </c>
      <c r="G2584" s="44">
        <v>700</v>
      </c>
      <c r="H2584" s="44">
        <v>6400</v>
      </c>
    </row>
    <row r="2585" spans="1:8" ht="12.75" customHeight="1" x14ac:dyDescent="0.25">
      <c r="A2585" s="43">
        <v>2584</v>
      </c>
      <c r="B2585" s="43">
        <v>1844</v>
      </c>
      <c r="C2585" s="44">
        <v>4.9420878610578395E-2</v>
      </c>
      <c r="D2585" s="44">
        <v>0.02</v>
      </c>
      <c r="E2585" s="44" t="s">
        <v>1670</v>
      </c>
      <c r="F2585" s="44" t="s">
        <v>12</v>
      </c>
      <c r="G2585" s="44">
        <v>60</v>
      </c>
      <c r="H2585" s="44">
        <v>200</v>
      </c>
    </row>
    <row r="2586" spans="1:8" ht="12.75" customHeight="1" x14ac:dyDescent="0.25">
      <c r="A2586" s="43">
        <v>2585</v>
      </c>
      <c r="B2586" s="43">
        <v>1845</v>
      </c>
      <c r="C2586" s="44">
        <v>0.1729729828395726</v>
      </c>
      <c r="D2586" s="44">
        <v>7.0000000000000007E-2</v>
      </c>
      <c r="E2586" s="44" t="s">
        <v>1670</v>
      </c>
      <c r="F2586" s="44" t="s">
        <v>12</v>
      </c>
      <c r="G2586" s="44">
        <v>120</v>
      </c>
      <c r="H2586" s="44">
        <v>700</v>
      </c>
    </row>
    <row r="2587" spans="1:8" ht="12.75" customHeight="1" x14ac:dyDescent="0.25">
      <c r="A2587" s="43">
        <v>2586</v>
      </c>
      <c r="B2587" s="43">
        <v>1846</v>
      </c>
      <c r="C2587" s="44">
        <v>0.27181482394851514</v>
      </c>
      <c r="D2587" s="44">
        <v>0.11</v>
      </c>
      <c r="E2587" s="44" t="s">
        <v>1670</v>
      </c>
      <c r="F2587" s="44" t="s">
        <v>12</v>
      </c>
      <c r="G2587" s="44">
        <v>160</v>
      </c>
      <c r="H2587" s="44">
        <v>1100</v>
      </c>
    </row>
    <row r="2588" spans="1:8" ht="12.75" customHeight="1" x14ac:dyDescent="0.25">
      <c r="A2588" s="43">
        <v>2587</v>
      </c>
      <c r="B2588" s="43">
        <v>1847</v>
      </c>
      <c r="C2588" s="44">
        <v>0.14826249601019731</v>
      </c>
      <c r="D2588" s="44">
        <v>0.06</v>
      </c>
      <c r="E2588" s="44" t="s">
        <v>1670</v>
      </c>
      <c r="F2588" s="44" t="s">
        <v>12</v>
      </c>
      <c r="G2588" s="44">
        <v>120</v>
      </c>
      <c r="H2588" s="44">
        <v>600</v>
      </c>
    </row>
    <row r="2589" spans="1:8" ht="12.75" customHeight="1" x14ac:dyDescent="0.25">
      <c r="A2589" s="43">
        <v>2588</v>
      </c>
      <c r="B2589" s="43">
        <v>1848</v>
      </c>
      <c r="C2589" s="44">
        <v>7.4131334335312216E-2</v>
      </c>
      <c r="D2589" s="44">
        <v>0.03</v>
      </c>
      <c r="E2589" s="44" t="s">
        <v>1670</v>
      </c>
      <c r="F2589" s="44" t="s">
        <v>12</v>
      </c>
      <c r="G2589" s="44">
        <v>80</v>
      </c>
      <c r="H2589" s="44">
        <v>300</v>
      </c>
    </row>
    <row r="2590" spans="1:8" ht="12.75" customHeight="1" x14ac:dyDescent="0.25">
      <c r="A2590" s="43">
        <v>2589</v>
      </c>
      <c r="B2590" s="43">
        <v>1849</v>
      </c>
      <c r="C2590" s="44">
        <v>2.4710439305362999E-2</v>
      </c>
      <c r="D2590" s="44">
        <v>0.01</v>
      </c>
      <c r="E2590" s="44" t="s">
        <v>1670</v>
      </c>
      <c r="F2590" s="44" t="s">
        <v>12</v>
      </c>
      <c r="G2590" s="44">
        <v>40</v>
      </c>
      <c r="H2590" s="44">
        <v>100</v>
      </c>
    </row>
    <row r="2591" spans="1:8" ht="12.75" customHeight="1" x14ac:dyDescent="0.25">
      <c r="A2591" s="43">
        <v>2590</v>
      </c>
      <c r="B2591" s="43">
        <v>1850</v>
      </c>
      <c r="C2591" s="44">
        <v>9.8841739041558088E-2</v>
      </c>
      <c r="D2591" s="44">
        <v>0.04</v>
      </c>
      <c r="E2591" s="44" t="s">
        <v>1670</v>
      </c>
      <c r="F2591" s="44" t="s">
        <v>12</v>
      </c>
      <c r="G2591" s="44">
        <v>100</v>
      </c>
      <c r="H2591" s="44">
        <v>400</v>
      </c>
    </row>
    <row r="2592" spans="1:8" ht="12.75" customHeight="1" x14ac:dyDescent="0.25">
      <c r="A2592" s="43">
        <v>2591</v>
      </c>
      <c r="B2592" s="43">
        <v>1851</v>
      </c>
      <c r="C2592" s="44">
        <v>9.8841757222632914E-2</v>
      </c>
      <c r="D2592" s="44">
        <v>0.04</v>
      </c>
      <c r="E2592" s="44" t="s">
        <v>1670</v>
      </c>
      <c r="F2592" s="44" t="s">
        <v>12</v>
      </c>
      <c r="G2592" s="44">
        <v>80</v>
      </c>
      <c r="H2592" s="44">
        <v>400</v>
      </c>
    </row>
    <row r="2593" spans="1:8" ht="12.75" customHeight="1" x14ac:dyDescent="0.25">
      <c r="A2593" s="43">
        <v>2592</v>
      </c>
      <c r="B2593" s="43">
        <v>1852</v>
      </c>
      <c r="C2593" s="44">
        <v>2.4710439309496207E-2</v>
      </c>
      <c r="D2593" s="44">
        <v>0.01</v>
      </c>
      <c r="E2593" s="44" t="s">
        <v>1670</v>
      </c>
      <c r="F2593" s="44" t="s">
        <v>12</v>
      </c>
      <c r="G2593" s="44">
        <v>40</v>
      </c>
      <c r="H2593" s="44">
        <v>100</v>
      </c>
    </row>
    <row r="2594" spans="1:8" ht="12.75" customHeight="1" x14ac:dyDescent="0.25">
      <c r="A2594" s="43">
        <v>2593</v>
      </c>
      <c r="B2594" s="43">
        <v>1853</v>
      </c>
      <c r="C2594" s="44">
        <v>1.16139108318534</v>
      </c>
      <c r="D2594" s="44">
        <v>0.47</v>
      </c>
      <c r="E2594" s="44" t="s">
        <v>1670</v>
      </c>
      <c r="F2594" s="44" t="s">
        <v>12</v>
      </c>
      <c r="G2594" s="44">
        <v>420</v>
      </c>
      <c r="H2594" s="44">
        <v>4700</v>
      </c>
    </row>
    <row r="2595" spans="1:8" ht="12.75" customHeight="1" x14ac:dyDescent="0.25">
      <c r="A2595" s="43">
        <v>2594</v>
      </c>
      <c r="B2595" s="43">
        <v>1854</v>
      </c>
      <c r="C2595" s="44">
        <v>1.6308895609854195</v>
      </c>
      <c r="D2595" s="44">
        <v>0.66</v>
      </c>
      <c r="E2595" s="44" t="s">
        <v>1670</v>
      </c>
      <c r="F2595" s="44" t="s">
        <v>12</v>
      </c>
      <c r="G2595" s="44">
        <v>780</v>
      </c>
      <c r="H2595" s="44">
        <v>6600</v>
      </c>
    </row>
    <row r="2596" spans="1:8" ht="12.75" customHeight="1" x14ac:dyDescent="0.25">
      <c r="A2596" s="43">
        <v>2595</v>
      </c>
      <c r="B2596" s="43">
        <v>1855</v>
      </c>
      <c r="C2596" s="44">
        <v>19.397694789576729</v>
      </c>
      <c r="D2596" s="44">
        <v>7.85</v>
      </c>
      <c r="E2596" s="44" t="s">
        <v>1670</v>
      </c>
      <c r="F2596" s="44" t="s">
        <v>12</v>
      </c>
      <c r="G2596" s="44">
        <v>4360</v>
      </c>
      <c r="H2596" s="44">
        <v>78500</v>
      </c>
    </row>
    <row r="2597" spans="1:8" ht="12.75" customHeight="1" x14ac:dyDescent="0.25">
      <c r="A2597" s="43">
        <v>2596</v>
      </c>
      <c r="B2597" s="43">
        <v>1856</v>
      </c>
      <c r="C2597" s="44">
        <v>4.4725888972643704</v>
      </c>
      <c r="D2597" s="44">
        <v>1.81</v>
      </c>
      <c r="E2597" s="44" t="s">
        <v>1670</v>
      </c>
      <c r="F2597" s="44" t="s">
        <v>12</v>
      </c>
      <c r="G2597" s="44">
        <v>1120</v>
      </c>
      <c r="H2597" s="44">
        <v>18100</v>
      </c>
    </row>
    <row r="2598" spans="1:8" ht="12.75" customHeight="1" x14ac:dyDescent="0.25">
      <c r="A2598" s="43">
        <v>2597</v>
      </c>
      <c r="B2598" s="43">
        <v>1857</v>
      </c>
      <c r="C2598" s="44">
        <v>0.51891939714514601</v>
      </c>
      <c r="D2598" s="44">
        <v>0.21</v>
      </c>
      <c r="E2598" s="44" t="s">
        <v>1670</v>
      </c>
      <c r="F2598" s="44" t="s">
        <v>12</v>
      </c>
      <c r="G2598" s="44">
        <v>300</v>
      </c>
      <c r="H2598" s="44">
        <v>2100</v>
      </c>
    </row>
    <row r="2599" spans="1:8" ht="12.75" customHeight="1" x14ac:dyDescent="0.25">
      <c r="A2599" s="43">
        <v>2598</v>
      </c>
      <c r="B2599" s="43">
        <v>1858</v>
      </c>
      <c r="C2599" s="44">
        <v>0.19768354550857531</v>
      </c>
      <c r="D2599" s="44">
        <v>0.08</v>
      </c>
      <c r="E2599" s="44" t="s">
        <v>1670</v>
      </c>
      <c r="F2599" s="44" t="s">
        <v>12</v>
      </c>
      <c r="G2599" s="44">
        <v>140</v>
      </c>
      <c r="H2599" s="44">
        <v>800</v>
      </c>
    </row>
    <row r="2600" spans="1:8" ht="12.75" customHeight="1" x14ac:dyDescent="0.25">
      <c r="A2600" s="43">
        <v>2599</v>
      </c>
      <c r="B2600" s="43">
        <v>1859</v>
      </c>
      <c r="C2600" s="44">
        <v>2.4710439310455697E-2</v>
      </c>
      <c r="D2600" s="44">
        <v>0.01</v>
      </c>
      <c r="E2600" s="44" t="s">
        <v>1670</v>
      </c>
      <c r="F2600" s="44" t="s">
        <v>12</v>
      </c>
      <c r="G2600" s="44">
        <v>40</v>
      </c>
      <c r="H2600" s="44">
        <v>100</v>
      </c>
    </row>
    <row r="2601" spans="1:8" ht="12.75" customHeight="1" x14ac:dyDescent="0.25">
      <c r="A2601" s="43">
        <v>2600</v>
      </c>
      <c r="B2601" s="43">
        <v>1860</v>
      </c>
      <c r="C2601" s="44">
        <v>0.81544450876604646</v>
      </c>
      <c r="D2601" s="44">
        <v>0.33</v>
      </c>
      <c r="E2601" s="44" t="s">
        <v>1670</v>
      </c>
      <c r="F2601" s="44" t="s">
        <v>12</v>
      </c>
      <c r="G2601" s="44">
        <v>280</v>
      </c>
      <c r="H2601" s="44">
        <v>3300</v>
      </c>
    </row>
    <row r="2602" spans="1:8" ht="12.75" customHeight="1" x14ac:dyDescent="0.25">
      <c r="A2602" s="43">
        <v>2601</v>
      </c>
      <c r="B2602" s="43">
        <v>1861</v>
      </c>
      <c r="C2602" s="44">
        <v>0.4447876606819407</v>
      </c>
      <c r="D2602" s="44">
        <v>0.18</v>
      </c>
      <c r="E2602" s="44" t="s">
        <v>1670</v>
      </c>
      <c r="F2602" s="44" t="s">
        <v>12</v>
      </c>
      <c r="G2602" s="44">
        <v>240</v>
      </c>
      <c r="H2602" s="44">
        <v>1800</v>
      </c>
    </row>
    <row r="2603" spans="1:8" ht="12.75" customHeight="1" x14ac:dyDescent="0.25">
      <c r="A2603" s="43">
        <v>2602</v>
      </c>
      <c r="B2603" s="43">
        <v>1862</v>
      </c>
      <c r="C2603" s="44">
        <v>2.4710439311784228E-2</v>
      </c>
      <c r="D2603" s="44">
        <v>0.01</v>
      </c>
      <c r="E2603" s="44" t="s">
        <v>1670</v>
      </c>
      <c r="F2603" s="44" t="s">
        <v>12</v>
      </c>
      <c r="G2603" s="44">
        <v>40</v>
      </c>
      <c r="H2603" s="44">
        <v>100</v>
      </c>
    </row>
    <row r="2604" spans="1:8" ht="12.75" customHeight="1" x14ac:dyDescent="0.25">
      <c r="A2604" s="43">
        <v>2603</v>
      </c>
      <c r="B2604" s="43">
        <v>1863</v>
      </c>
      <c r="C2604" s="44">
        <v>0.39536678033076716</v>
      </c>
      <c r="D2604" s="44">
        <v>0.16</v>
      </c>
      <c r="E2604" s="44" t="s">
        <v>1670</v>
      </c>
      <c r="F2604" s="44" t="s">
        <v>12</v>
      </c>
      <c r="G2604" s="44">
        <v>200</v>
      </c>
      <c r="H2604" s="44">
        <v>1600</v>
      </c>
    </row>
    <row r="2605" spans="1:8" ht="12.75" customHeight="1" x14ac:dyDescent="0.25">
      <c r="A2605" s="43">
        <v>2604</v>
      </c>
      <c r="B2605" s="43">
        <v>1864</v>
      </c>
      <c r="C2605" s="44">
        <v>3.0888049083709883</v>
      </c>
      <c r="D2605" s="44">
        <v>1.25</v>
      </c>
      <c r="E2605" s="44" t="s">
        <v>1670</v>
      </c>
      <c r="F2605" s="44" t="s">
        <v>12</v>
      </c>
      <c r="G2605" s="44">
        <v>860</v>
      </c>
      <c r="H2605" s="44">
        <v>12500</v>
      </c>
    </row>
    <row r="2606" spans="1:8" ht="12.75" customHeight="1" x14ac:dyDescent="0.25">
      <c r="A2606" s="43">
        <v>2605</v>
      </c>
      <c r="B2606" s="43">
        <v>1865</v>
      </c>
      <c r="C2606" s="44">
        <v>0.27181485320317916</v>
      </c>
      <c r="D2606" s="44">
        <v>0.11</v>
      </c>
      <c r="E2606" s="44" t="s">
        <v>1670</v>
      </c>
      <c r="F2606" s="44" t="s">
        <v>12</v>
      </c>
      <c r="G2606" s="44">
        <v>160</v>
      </c>
      <c r="H2606" s="44">
        <v>1100</v>
      </c>
    </row>
    <row r="2607" spans="1:8" ht="12.75" customHeight="1" x14ac:dyDescent="0.25">
      <c r="A2607" s="43">
        <v>2606</v>
      </c>
      <c r="B2607" s="43">
        <v>1866</v>
      </c>
      <c r="C2607" s="44">
        <v>0.27181475558164514</v>
      </c>
      <c r="D2607" s="44">
        <v>0.11</v>
      </c>
      <c r="E2607" s="44" t="s">
        <v>1670</v>
      </c>
      <c r="F2607" s="44" t="s">
        <v>12</v>
      </c>
      <c r="G2607" s="44">
        <v>180</v>
      </c>
      <c r="H2607" s="44">
        <v>1100</v>
      </c>
    </row>
    <row r="2608" spans="1:8" ht="12.75" customHeight="1" x14ac:dyDescent="0.25">
      <c r="A2608" s="43">
        <v>2607</v>
      </c>
      <c r="B2608" s="43">
        <v>1867</v>
      </c>
      <c r="C2608" s="44">
        <v>2.4710439306396301E-2</v>
      </c>
      <c r="D2608" s="44">
        <v>0.01</v>
      </c>
      <c r="E2608" s="44" t="s">
        <v>1670</v>
      </c>
      <c r="F2608" s="44" t="s">
        <v>12</v>
      </c>
      <c r="G2608" s="44">
        <v>40</v>
      </c>
      <c r="H2608" s="44">
        <v>100</v>
      </c>
    </row>
    <row r="2609" spans="1:8" ht="12.75" customHeight="1" x14ac:dyDescent="0.25">
      <c r="A2609" s="43">
        <v>2608</v>
      </c>
      <c r="B2609" s="43">
        <v>1868</v>
      </c>
      <c r="C2609" s="44">
        <v>2.4710439300639341E-2</v>
      </c>
      <c r="D2609" s="44">
        <v>0.01</v>
      </c>
      <c r="E2609" s="44" t="s">
        <v>1670</v>
      </c>
      <c r="F2609" s="44" t="s">
        <v>12</v>
      </c>
      <c r="G2609" s="44">
        <v>40</v>
      </c>
      <c r="H2609" s="44">
        <v>100</v>
      </c>
    </row>
    <row r="2610" spans="1:8" ht="12.75" customHeight="1" x14ac:dyDescent="0.25">
      <c r="A2610" s="43">
        <v>2609</v>
      </c>
      <c r="B2610" s="43">
        <v>1869</v>
      </c>
      <c r="C2610" s="44">
        <v>0.2965252716607395</v>
      </c>
      <c r="D2610" s="44">
        <v>0.12</v>
      </c>
      <c r="E2610" s="44" t="s">
        <v>1670</v>
      </c>
      <c r="F2610" s="44" t="s">
        <v>12</v>
      </c>
      <c r="G2610" s="44">
        <v>180</v>
      </c>
      <c r="H2610" s="44">
        <v>1200</v>
      </c>
    </row>
    <row r="2611" spans="1:8" ht="12.75" customHeight="1" x14ac:dyDescent="0.25">
      <c r="A2611" s="43">
        <v>2610</v>
      </c>
      <c r="B2611" s="43">
        <v>1870</v>
      </c>
      <c r="C2611" s="44">
        <v>3.7806972975387985</v>
      </c>
      <c r="D2611" s="44">
        <v>1.53</v>
      </c>
      <c r="E2611" s="44" t="s">
        <v>1670</v>
      </c>
      <c r="F2611" s="44" t="s">
        <v>12</v>
      </c>
      <c r="G2611" s="44">
        <v>1200</v>
      </c>
      <c r="H2611" s="44">
        <v>15300</v>
      </c>
    </row>
    <row r="2612" spans="1:8" ht="12.75" customHeight="1" x14ac:dyDescent="0.25">
      <c r="A2612" s="43">
        <v>2611</v>
      </c>
      <c r="B2612" s="43">
        <v>1871</v>
      </c>
      <c r="C2612" s="44">
        <v>4.9420878606297576E-2</v>
      </c>
      <c r="D2612" s="44">
        <v>0.02</v>
      </c>
      <c r="E2612" s="44" t="s">
        <v>1670</v>
      </c>
      <c r="F2612" s="44" t="s">
        <v>12</v>
      </c>
      <c r="G2612" s="44">
        <v>60</v>
      </c>
      <c r="H2612" s="44">
        <v>200</v>
      </c>
    </row>
    <row r="2613" spans="1:8" ht="12.75" customHeight="1" x14ac:dyDescent="0.25">
      <c r="A2613" s="43">
        <v>2612</v>
      </c>
      <c r="B2613" s="43">
        <v>1872</v>
      </c>
      <c r="C2613" s="44">
        <v>2.4710439308536711E-2</v>
      </c>
      <c r="D2613" s="44">
        <v>0.01</v>
      </c>
      <c r="E2613" s="44" t="s">
        <v>1670</v>
      </c>
      <c r="F2613" s="44" t="s">
        <v>12</v>
      </c>
      <c r="G2613" s="44">
        <v>40</v>
      </c>
      <c r="H2613" s="44">
        <v>100</v>
      </c>
    </row>
    <row r="2614" spans="1:8" ht="12.75" customHeight="1" x14ac:dyDescent="0.25">
      <c r="A2614" s="43">
        <v>2613</v>
      </c>
      <c r="B2614" s="43">
        <v>1873</v>
      </c>
      <c r="C2614" s="44">
        <v>10.057149614524608</v>
      </c>
      <c r="D2614" s="44">
        <v>4.07</v>
      </c>
      <c r="E2614" s="44" t="s">
        <v>1670</v>
      </c>
      <c r="F2614" s="44" t="s">
        <v>12</v>
      </c>
      <c r="G2614" s="44">
        <v>1740</v>
      </c>
      <c r="H2614" s="44">
        <v>40700</v>
      </c>
    </row>
    <row r="2615" spans="1:8" ht="12.75" customHeight="1" x14ac:dyDescent="0.25">
      <c r="A2615" s="43">
        <v>2614</v>
      </c>
      <c r="B2615" s="43">
        <v>1874</v>
      </c>
      <c r="C2615" s="44">
        <v>4.9420878610430777E-2</v>
      </c>
      <c r="D2615" s="44">
        <v>0.02</v>
      </c>
      <c r="E2615" s="44" t="s">
        <v>1670</v>
      </c>
      <c r="F2615" s="44" t="s">
        <v>12</v>
      </c>
      <c r="G2615" s="44">
        <v>60</v>
      </c>
      <c r="H2615" s="44">
        <v>200</v>
      </c>
    </row>
    <row r="2616" spans="1:8" ht="12.75" customHeight="1" x14ac:dyDescent="0.25">
      <c r="A2616" s="43">
        <v>2615</v>
      </c>
      <c r="B2616" s="43">
        <v>1875</v>
      </c>
      <c r="C2616" s="44">
        <v>0.14826263583867302</v>
      </c>
      <c r="D2616" s="44">
        <v>0.06</v>
      </c>
      <c r="E2616" s="44" t="s">
        <v>1670</v>
      </c>
      <c r="F2616" s="44" t="s">
        <v>12</v>
      </c>
      <c r="G2616" s="44">
        <v>100</v>
      </c>
      <c r="H2616" s="44">
        <v>600</v>
      </c>
    </row>
    <row r="2617" spans="1:8" ht="12.75" customHeight="1" x14ac:dyDescent="0.25">
      <c r="A2617" s="43">
        <v>2616</v>
      </c>
      <c r="B2617" s="43">
        <v>1876</v>
      </c>
      <c r="C2617" s="44">
        <v>0.1235522586693025</v>
      </c>
      <c r="D2617" s="44">
        <v>0.05</v>
      </c>
      <c r="E2617" s="44" t="s">
        <v>1670</v>
      </c>
      <c r="F2617" s="44" t="s">
        <v>12</v>
      </c>
      <c r="G2617" s="44">
        <v>120</v>
      </c>
      <c r="H2617" s="44">
        <v>500</v>
      </c>
    </row>
    <row r="2618" spans="1:8" ht="12.75" customHeight="1" x14ac:dyDescent="0.25">
      <c r="A2618" s="43">
        <v>2617</v>
      </c>
      <c r="B2618" s="43">
        <v>1877</v>
      </c>
      <c r="C2618" s="44">
        <v>2.4710439304846354E-2</v>
      </c>
      <c r="D2618" s="44">
        <v>0.01</v>
      </c>
      <c r="E2618" s="44" t="s">
        <v>1670</v>
      </c>
      <c r="F2618" s="44" t="s">
        <v>12</v>
      </c>
      <c r="G2618" s="44">
        <v>40</v>
      </c>
      <c r="H2618" s="44">
        <v>100</v>
      </c>
    </row>
    <row r="2619" spans="1:8" ht="12.75" customHeight="1" x14ac:dyDescent="0.25">
      <c r="A2619" s="43">
        <v>2618</v>
      </c>
      <c r="B2619" s="43">
        <v>1878</v>
      </c>
      <c r="C2619" s="44">
        <v>0.2223939080305383</v>
      </c>
      <c r="D2619" s="44">
        <v>0.09</v>
      </c>
      <c r="E2619" s="44" t="s">
        <v>1670</v>
      </c>
      <c r="F2619" s="44" t="s">
        <v>12</v>
      </c>
      <c r="G2619" s="44">
        <v>140</v>
      </c>
      <c r="H2619" s="44">
        <v>900</v>
      </c>
    </row>
    <row r="2620" spans="1:8" ht="12.75" customHeight="1" x14ac:dyDescent="0.25">
      <c r="A2620" s="43">
        <v>2619</v>
      </c>
      <c r="B2620" s="43">
        <v>1879</v>
      </c>
      <c r="C2620" s="44">
        <v>3.162936358739926</v>
      </c>
      <c r="D2620" s="44">
        <v>1.28</v>
      </c>
      <c r="E2620" s="44" t="s">
        <v>1670</v>
      </c>
      <c r="F2620" s="44" t="s">
        <v>12</v>
      </c>
      <c r="G2620" s="44">
        <v>740</v>
      </c>
      <c r="H2620" s="44">
        <v>12800</v>
      </c>
    </row>
    <row r="2621" spans="1:8" ht="12.75" customHeight="1" x14ac:dyDescent="0.25">
      <c r="A2621" s="43">
        <v>2620</v>
      </c>
      <c r="B2621" s="43">
        <v>1880</v>
      </c>
      <c r="C2621" s="44">
        <v>116.48501534956404</v>
      </c>
      <c r="D2621" s="44">
        <v>47.14</v>
      </c>
      <c r="E2621" s="44" t="s">
        <v>1670</v>
      </c>
      <c r="F2621" s="44" t="s">
        <v>12</v>
      </c>
      <c r="G2621" s="44">
        <v>6120</v>
      </c>
      <c r="H2621" s="44">
        <v>471400</v>
      </c>
    </row>
    <row r="2622" spans="1:8" ht="12.75" customHeight="1" x14ac:dyDescent="0.25">
      <c r="A2622" s="43">
        <v>2621</v>
      </c>
      <c r="B2622" s="43">
        <v>1881</v>
      </c>
      <c r="C2622" s="44">
        <v>2.4710439303960663E-2</v>
      </c>
      <c r="D2622" s="44">
        <v>0.01</v>
      </c>
      <c r="E2622" s="44" t="s">
        <v>1670</v>
      </c>
      <c r="F2622" s="44" t="s">
        <v>12</v>
      </c>
      <c r="G2622" s="44">
        <v>40</v>
      </c>
      <c r="H2622" s="44">
        <v>100</v>
      </c>
    </row>
    <row r="2623" spans="1:8" ht="12.75" customHeight="1" x14ac:dyDescent="0.25">
      <c r="A2623" s="43">
        <v>2622</v>
      </c>
      <c r="B2623" s="43">
        <v>1882</v>
      </c>
      <c r="C2623" s="44">
        <v>2.1498068058750874</v>
      </c>
      <c r="D2623" s="44">
        <v>0.87</v>
      </c>
      <c r="E2623" s="44" t="s">
        <v>1670</v>
      </c>
      <c r="F2623" s="44" t="s">
        <v>12</v>
      </c>
      <c r="G2623" s="44">
        <v>680</v>
      </c>
      <c r="H2623" s="44">
        <v>8700</v>
      </c>
    </row>
    <row r="2624" spans="1:8" ht="12.75" customHeight="1" x14ac:dyDescent="0.25">
      <c r="A2624" s="43">
        <v>2623</v>
      </c>
      <c r="B2624" s="43">
        <v>1883</v>
      </c>
      <c r="C2624" s="44">
        <v>0.14826263584007537</v>
      </c>
      <c r="D2624" s="44">
        <v>0.06</v>
      </c>
      <c r="E2624" s="44" t="s">
        <v>1670</v>
      </c>
      <c r="F2624" s="44" t="s">
        <v>12</v>
      </c>
      <c r="G2624" s="44">
        <v>120</v>
      </c>
      <c r="H2624" s="44">
        <v>600</v>
      </c>
    </row>
    <row r="2625" spans="1:8" ht="12.75" customHeight="1" x14ac:dyDescent="0.25">
      <c r="A2625" s="43">
        <v>2624</v>
      </c>
      <c r="B2625" s="43">
        <v>1884</v>
      </c>
      <c r="C2625" s="44">
        <v>2.4710439301451219E-2</v>
      </c>
      <c r="D2625" s="44">
        <v>0.01</v>
      </c>
      <c r="E2625" s="44" t="s">
        <v>1670</v>
      </c>
      <c r="F2625" s="44" t="s">
        <v>12</v>
      </c>
      <c r="G2625" s="44">
        <v>40</v>
      </c>
      <c r="H2625" s="44">
        <v>100</v>
      </c>
    </row>
    <row r="2626" spans="1:8" ht="12.75" customHeight="1" x14ac:dyDescent="0.25">
      <c r="A2626" s="43">
        <v>2625</v>
      </c>
      <c r="B2626" s="43">
        <v>1885</v>
      </c>
      <c r="C2626" s="44">
        <v>2.4710439304255892E-2</v>
      </c>
      <c r="D2626" s="44">
        <v>0.01</v>
      </c>
      <c r="E2626" s="44" t="s">
        <v>1670</v>
      </c>
      <c r="F2626" s="44" t="s">
        <v>12</v>
      </c>
      <c r="G2626" s="44">
        <v>40</v>
      </c>
      <c r="H2626" s="44">
        <v>100</v>
      </c>
    </row>
    <row r="2627" spans="1:8" ht="12.75" customHeight="1" x14ac:dyDescent="0.25">
      <c r="A2627" s="43">
        <v>2626</v>
      </c>
      <c r="B2627" s="43">
        <v>1886</v>
      </c>
      <c r="C2627" s="44">
        <v>0.1976835637396176</v>
      </c>
      <c r="D2627" s="44">
        <v>0.08</v>
      </c>
      <c r="E2627" s="44" t="s">
        <v>1670</v>
      </c>
      <c r="F2627" s="44" t="s">
        <v>12</v>
      </c>
      <c r="G2627" s="44">
        <v>120</v>
      </c>
      <c r="H2627" s="44">
        <v>800</v>
      </c>
    </row>
    <row r="2628" spans="1:8" ht="12.75" customHeight="1" x14ac:dyDescent="0.25">
      <c r="A2628" s="43">
        <v>2627</v>
      </c>
      <c r="B2628" s="43">
        <v>1887</v>
      </c>
      <c r="C2628" s="44">
        <v>7.4131301493839716E-2</v>
      </c>
      <c r="D2628" s="44">
        <v>0.03</v>
      </c>
      <c r="E2628" s="44" t="s">
        <v>1670</v>
      </c>
      <c r="F2628" s="44" t="s">
        <v>12</v>
      </c>
      <c r="G2628" s="44">
        <v>80</v>
      </c>
      <c r="H2628" s="44">
        <v>300</v>
      </c>
    </row>
    <row r="2629" spans="1:8" ht="12.75" customHeight="1" x14ac:dyDescent="0.25">
      <c r="A2629" s="43">
        <v>2628</v>
      </c>
      <c r="B2629" s="43">
        <v>1888</v>
      </c>
      <c r="C2629" s="44">
        <v>2.4710439298646546E-2</v>
      </c>
      <c r="D2629" s="44">
        <v>0.01</v>
      </c>
      <c r="E2629" s="44" t="s">
        <v>1670</v>
      </c>
      <c r="F2629" s="44" t="s">
        <v>12</v>
      </c>
      <c r="G2629" s="44">
        <v>40</v>
      </c>
      <c r="H2629" s="44">
        <v>100</v>
      </c>
    </row>
    <row r="2630" spans="1:8" ht="12.75" customHeight="1" x14ac:dyDescent="0.25">
      <c r="A2630" s="43">
        <v>2629</v>
      </c>
      <c r="B2630" s="43">
        <v>1889</v>
      </c>
      <c r="C2630" s="44">
        <v>0.32123547881441628</v>
      </c>
      <c r="D2630" s="44">
        <v>0.13</v>
      </c>
      <c r="E2630" s="44" t="s">
        <v>1670</v>
      </c>
      <c r="F2630" s="44" t="s">
        <v>12</v>
      </c>
      <c r="G2630" s="44">
        <v>180</v>
      </c>
      <c r="H2630" s="44">
        <v>1300</v>
      </c>
    </row>
    <row r="2631" spans="1:8" ht="12.75" customHeight="1" x14ac:dyDescent="0.25">
      <c r="A2631" s="43">
        <v>2630</v>
      </c>
      <c r="B2631" s="43">
        <v>1890</v>
      </c>
      <c r="C2631" s="44">
        <v>4.9420878608068944E-2</v>
      </c>
      <c r="D2631" s="44">
        <v>0.02</v>
      </c>
      <c r="E2631" s="44" t="s">
        <v>1670</v>
      </c>
      <c r="F2631" s="44" t="s">
        <v>12</v>
      </c>
      <c r="G2631" s="44">
        <v>60</v>
      </c>
      <c r="H2631" s="44">
        <v>200</v>
      </c>
    </row>
    <row r="2632" spans="1:8" ht="12.75" customHeight="1" x14ac:dyDescent="0.25">
      <c r="A2632" s="43">
        <v>2631</v>
      </c>
      <c r="B2632" s="43">
        <v>1891</v>
      </c>
      <c r="C2632" s="44">
        <v>0.27181481629810378</v>
      </c>
      <c r="D2632" s="44">
        <v>0.11</v>
      </c>
      <c r="E2632" s="44" t="s">
        <v>1670</v>
      </c>
      <c r="F2632" s="44" t="s">
        <v>12</v>
      </c>
      <c r="G2632" s="44">
        <v>160</v>
      </c>
      <c r="H2632" s="44">
        <v>1100</v>
      </c>
    </row>
    <row r="2633" spans="1:8" ht="12.75" customHeight="1" x14ac:dyDescent="0.25">
      <c r="A2633" s="43">
        <v>2632</v>
      </c>
      <c r="B2633" s="43">
        <v>1892</v>
      </c>
      <c r="C2633" s="44">
        <v>2.4710439303074976E-2</v>
      </c>
      <c r="D2633" s="44">
        <v>0.01</v>
      </c>
      <c r="E2633" s="44" t="s">
        <v>1670</v>
      </c>
      <c r="F2633" s="44" t="s">
        <v>12</v>
      </c>
      <c r="G2633" s="44">
        <v>40</v>
      </c>
      <c r="H2633" s="44">
        <v>100</v>
      </c>
    </row>
    <row r="2634" spans="1:8" ht="12.75" customHeight="1" x14ac:dyDescent="0.25">
      <c r="A2634" s="43">
        <v>2633</v>
      </c>
      <c r="B2634" s="43">
        <v>1893</v>
      </c>
      <c r="C2634" s="44">
        <v>0.1235522146940141</v>
      </c>
      <c r="D2634" s="44">
        <v>0.05</v>
      </c>
      <c r="E2634" s="44" t="s">
        <v>1670</v>
      </c>
      <c r="F2634" s="44" t="s">
        <v>12</v>
      </c>
      <c r="G2634" s="44">
        <v>100</v>
      </c>
      <c r="H2634" s="44">
        <v>500</v>
      </c>
    </row>
    <row r="2635" spans="1:8" ht="12.75" customHeight="1" x14ac:dyDescent="0.25">
      <c r="A2635" s="43">
        <v>2634</v>
      </c>
      <c r="B2635" s="43">
        <v>1894</v>
      </c>
      <c r="C2635" s="44">
        <v>0.59305053049172118</v>
      </c>
      <c r="D2635" s="44">
        <v>0.24</v>
      </c>
      <c r="E2635" s="44" t="s">
        <v>1670</v>
      </c>
      <c r="F2635" s="44" t="s">
        <v>12</v>
      </c>
      <c r="G2635" s="44">
        <v>360</v>
      </c>
      <c r="H2635" s="44">
        <v>2400</v>
      </c>
    </row>
    <row r="2636" spans="1:8" ht="12.75" customHeight="1" x14ac:dyDescent="0.25">
      <c r="A2636" s="43">
        <v>2635</v>
      </c>
      <c r="B2636" s="43">
        <v>1895</v>
      </c>
      <c r="C2636" s="44">
        <v>0.32123566523929548</v>
      </c>
      <c r="D2636" s="44">
        <v>0.13</v>
      </c>
      <c r="E2636" s="44" t="s">
        <v>1670</v>
      </c>
      <c r="F2636" s="44" t="s">
        <v>12</v>
      </c>
      <c r="G2636" s="44">
        <v>220</v>
      </c>
      <c r="H2636" s="44">
        <v>1300</v>
      </c>
    </row>
    <row r="2637" spans="1:8" ht="12.75" customHeight="1" x14ac:dyDescent="0.25">
      <c r="A2637" s="43">
        <v>2636</v>
      </c>
      <c r="B2637" s="43">
        <v>1896</v>
      </c>
      <c r="C2637" s="44">
        <v>7.4131334351549796E-2</v>
      </c>
      <c r="D2637" s="44">
        <v>0.03</v>
      </c>
      <c r="E2637" s="44" t="s">
        <v>1670</v>
      </c>
      <c r="F2637" s="44" t="s">
        <v>12</v>
      </c>
      <c r="G2637" s="44">
        <v>80</v>
      </c>
      <c r="H2637" s="44">
        <v>300</v>
      </c>
    </row>
    <row r="2638" spans="1:8" ht="12.75" customHeight="1" x14ac:dyDescent="0.25">
      <c r="A2638" s="43">
        <v>2637</v>
      </c>
      <c r="B2638" s="43">
        <v>1897</v>
      </c>
      <c r="C2638" s="44">
        <v>0.12355218368000784</v>
      </c>
      <c r="D2638" s="44">
        <v>0.05</v>
      </c>
      <c r="E2638" s="44" t="s">
        <v>1670</v>
      </c>
      <c r="F2638" s="44" t="s">
        <v>12</v>
      </c>
      <c r="G2638" s="44">
        <v>100</v>
      </c>
      <c r="H2638" s="44">
        <v>500</v>
      </c>
    </row>
    <row r="2639" spans="1:8" ht="12.75" customHeight="1" x14ac:dyDescent="0.25">
      <c r="A2639" s="43">
        <v>2638</v>
      </c>
      <c r="B2639" s="43">
        <v>1898</v>
      </c>
      <c r="C2639" s="44">
        <v>2.471043930676534E-2</v>
      </c>
      <c r="D2639" s="44">
        <v>0.01</v>
      </c>
      <c r="E2639" s="44" t="s">
        <v>1670</v>
      </c>
      <c r="F2639" s="44" t="s">
        <v>12</v>
      </c>
      <c r="G2639" s="44">
        <v>40</v>
      </c>
      <c r="H2639" s="44">
        <v>100</v>
      </c>
    </row>
    <row r="2640" spans="1:8" ht="12.75" customHeight="1" x14ac:dyDescent="0.25">
      <c r="A2640" s="43">
        <v>2639</v>
      </c>
      <c r="B2640" s="43">
        <v>1899</v>
      </c>
      <c r="C2640" s="44">
        <v>2.4710439302927361E-2</v>
      </c>
      <c r="D2640" s="44">
        <v>0.01</v>
      </c>
      <c r="E2640" s="44" t="s">
        <v>1670</v>
      </c>
      <c r="F2640" s="44" t="s">
        <v>12</v>
      </c>
      <c r="G2640" s="44">
        <v>40</v>
      </c>
      <c r="H2640" s="44">
        <v>100</v>
      </c>
    </row>
    <row r="2641" spans="1:8" ht="12.75" customHeight="1" x14ac:dyDescent="0.25">
      <c r="A2641" s="43">
        <v>2640</v>
      </c>
      <c r="B2641" s="43">
        <v>1900</v>
      </c>
      <c r="C2641" s="44">
        <v>19.348271579575947</v>
      </c>
      <c r="D2641" s="44">
        <v>7.83</v>
      </c>
      <c r="E2641" s="44" t="s">
        <v>1670</v>
      </c>
      <c r="F2641" s="44" t="s">
        <v>12</v>
      </c>
      <c r="G2641" s="44">
        <v>2440</v>
      </c>
      <c r="H2641" s="44">
        <v>78300</v>
      </c>
    </row>
    <row r="2642" spans="1:8" ht="12.75" customHeight="1" x14ac:dyDescent="0.25">
      <c r="A2642" s="43">
        <v>2641</v>
      </c>
      <c r="B2642" s="43">
        <v>1901</v>
      </c>
      <c r="C2642" s="44">
        <v>0.17297309610874936</v>
      </c>
      <c r="D2642" s="44">
        <v>7.0000000000000007E-2</v>
      </c>
      <c r="E2642" s="44" t="s">
        <v>1670</v>
      </c>
      <c r="F2642" s="44" t="s">
        <v>12</v>
      </c>
      <c r="G2642" s="44">
        <v>120</v>
      </c>
      <c r="H2642" s="44">
        <v>700</v>
      </c>
    </row>
    <row r="2643" spans="1:8" ht="12.75" customHeight="1" x14ac:dyDescent="0.25">
      <c r="A2643" s="43">
        <v>2642</v>
      </c>
      <c r="B2643" s="43">
        <v>1902</v>
      </c>
      <c r="C2643" s="44">
        <v>0.61776098888694708</v>
      </c>
      <c r="D2643" s="44">
        <v>0.25</v>
      </c>
      <c r="E2643" s="44" t="s">
        <v>1670</v>
      </c>
      <c r="F2643" s="44" t="s">
        <v>12</v>
      </c>
      <c r="G2643" s="44">
        <v>340</v>
      </c>
      <c r="H2643" s="44">
        <v>2500</v>
      </c>
    </row>
    <row r="2644" spans="1:8" ht="12.75" customHeight="1" x14ac:dyDescent="0.25">
      <c r="A2644" s="43">
        <v>2643</v>
      </c>
      <c r="B2644" s="43">
        <v>1903</v>
      </c>
      <c r="C2644" s="44">
        <v>0.42007742070103621</v>
      </c>
      <c r="D2644" s="44">
        <v>0.17</v>
      </c>
      <c r="E2644" s="44" t="s">
        <v>1670</v>
      </c>
      <c r="F2644" s="44" t="s">
        <v>12</v>
      </c>
      <c r="G2644" s="44">
        <v>220</v>
      </c>
      <c r="H2644" s="44">
        <v>1700</v>
      </c>
    </row>
    <row r="2645" spans="1:8" ht="12.75" customHeight="1" x14ac:dyDescent="0.25">
      <c r="A2645" s="43">
        <v>2644</v>
      </c>
      <c r="B2645" s="43">
        <v>1904</v>
      </c>
      <c r="C2645" s="44">
        <v>0.17297309612860351</v>
      </c>
      <c r="D2645" s="44">
        <v>7.0000000000000007E-2</v>
      </c>
      <c r="E2645" s="44" t="s">
        <v>1670</v>
      </c>
      <c r="F2645" s="44" t="s">
        <v>12</v>
      </c>
      <c r="G2645" s="44">
        <v>120</v>
      </c>
      <c r="H2645" s="44">
        <v>700</v>
      </c>
    </row>
    <row r="2646" spans="1:8" ht="12.75" customHeight="1" x14ac:dyDescent="0.25">
      <c r="A2646" s="43">
        <v>2645</v>
      </c>
      <c r="B2646" s="43">
        <v>1905</v>
      </c>
      <c r="C2646" s="44">
        <v>62.146753791341439</v>
      </c>
      <c r="D2646" s="44">
        <v>25.15</v>
      </c>
      <c r="E2646" s="44" t="s">
        <v>1670</v>
      </c>
      <c r="F2646" s="44" t="s">
        <v>12</v>
      </c>
      <c r="G2646" s="44">
        <v>7580</v>
      </c>
      <c r="H2646" s="44">
        <v>251500</v>
      </c>
    </row>
    <row r="2647" spans="1:8" ht="12.75" customHeight="1" x14ac:dyDescent="0.25">
      <c r="A2647" s="43">
        <v>2646</v>
      </c>
      <c r="B2647" s="43">
        <v>1906</v>
      </c>
      <c r="C2647" s="44">
        <v>2.4710439307060569E-2</v>
      </c>
      <c r="D2647" s="44">
        <v>0.01</v>
      </c>
      <c r="E2647" s="44" t="s">
        <v>1670</v>
      </c>
      <c r="F2647" s="44" t="s">
        <v>12</v>
      </c>
      <c r="G2647" s="44">
        <v>40</v>
      </c>
      <c r="H2647" s="44">
        <v>100</v>
      </c>
    </row>
    <row r="2648" spans="1:8" ht="12.75" customHeight="1" x14ac:dyDescent="0.25">
      <c r="A2648" s="43">
        <v>2647</v>
      </c>
      <c r="B2648" s="43">
        <v>1907</v>
      </c>
      <c r="C2648" s="44">
        <v>9.8841757215547429E-2</v>
      </c>
      <c r="D2648" s="44">
        <v>0.04</v>
      </c>
      <c r="E2648" s="44" t="s">
        <v>1670</v>
      </c>
      <c r="F2648" s="44" t="s">
        <v>12</v>
      </c>
      <c r="G2648" s="44">
        <v>80</v>
      </c>
      <c r="H2648" s="44">
        <v>400</v>
      </c>
    </row>
    <row r="2649" spans="1:8" ht="12.75" customHeight="1" x14ac:dyDescent="0.25">
      <c r="A2649" s="43">
        <v>2648</v>
      </c>
      <c r="B2649" s="43">
        <v>1908</v>
      </c>
      <c r="C2649" s="44">
        <v>9.8841753582609507E-2</v>
      </c>
      <c r="D2649" s="44">
        <v>0.04</v>
      </c>
      <c r="E2649" s="44" t="s">
        <v>1670</v>
      </c>
      <c r="F2649" s="44" t="s">
        <v>12</v>
      </c>
      <c r="G2649" s="44">
        <v>100</v>
      </c>
      <c r="H2649" s="44">
        <v>400</v>
      </c>
    </row>
    <row r="2650" spans="1:8" ht="12.75" customHeight="1" x14ac:dyDescent="0.25">
      <c r="A2650" s="43">
        <v>2649</v>
      </c>
      <c r="B2650" s="43">
        <v>1909</v>
      </c>
      <c r="C2650" s="44">
        <v>2.4710439303960663E-2</v>
      </c>
      <c r="D2650" s="44">
        <v>0.01</v>
      </c>
      <c r="E2650" s="44" t="s">
        <v>1670</v>
      </c>
      <c r="F2650" s="44" t="s">
        <v>12</v>
      </c>
      <c r="G2650" s="44">
        <v>40</v>
      </c>
      <c r="H2650" s="44">
        <v>100</v>
      </c>
    </row>
    <row r="2651" spans="1:8" ht="12.75" customHeight="1" x14ac:dyDescent="0.25">
      <c r="A2651" s="43">
        <v>2650</v>
      </c>
      <c r="B2651" s="43">
        <v>1910</v>
      </c>
      <c r="C2651" s="44">
        <v>2.4710439312153262E-2</v>
      </c>
      <c r="D2651" s="44">
        <v>0.01</v>
      </c>
      <c r="E2651" s="44" t="s">
        <v>1670</v>
      </c>
      <c r="F2651" s="44" t="s">
        <v>12</v>
      </c>
      <c r="G2651" s="44">
        <v>40</v>
      </c>
      <c r="H2651" s="44">
        <v>100</v>
      </c>
    </row>
    <row r="2652" spans="1:8" ht="12.75" customHeight="1" x14ac:dyDescent="0.25">
      <c r="A2652" s="43">
        <v>2651</v>
      </c>
      <c r="B2652" s="43">
        <v>1911</v>
      </c>
      <c r="C2652" s="44">
        <v>0.42007744737613867</v>
      </c>
      <c r="D2652" s="44">
        <v>0.17</v>
      </c>
      <c r="E2652" s="44" t="s">
        <v>1670</v>
      </c>
      <c r="F2652" s="44" t="s">
        <v>12</v>
      </c>
      <c r="G2652" s="44">
        <v>280</v>
      </c>
      <c r="H2652" s="44">
        <v>1700</v>
      </c>
    </row>
    <row r="2653" spans="1:8" ht="12.75" customHeight="1" x14ac:dyDescent="0.25">
      <c r="A2653" s="43">
        <v>2652</v>
      </c>
      <c r="B2653" s="43">
        <v>1912</v>
      </c>
      <c r="C2653" s="44">
        <v>0.17297301299402024</v>
      </c>
      <c r="D2653" s="44">
        <v>7.0000000000000007E-2</v>
      </c>
      <c r="E2653" s="44" t="s">
        <v>1670</v>
      </c>
      <c r="F2653" s="44" t="s">
        <v>12</v>
      </c>
      <c r="G2653" s="44">
        <v>120</v>
      </c>
      <c r="H2653" s="44">
        <v>700</v>
      </c>
    </row>
    <row r="2654" spans="1:8" ht="12.75" customHeight="1" x14ac:dyDescent="0.25">
      <c r="A2654" s="43">
        <v>2653</v>
      </c>
      <c r="B2654" s="43">
        <v>1913</v>
      </c>
      <c r="C2654" s="44">
        <v>1.3096531634313215</v>
      </c>
      <c r="D2654" s="44">
        <v>0.53</v>
      </c>
      <c r="E2654" s="44" t="s">
        <v>1670</v>
      </c>
      <c r="F2654" s="44" t="s">
        <v>12</v>
      </c>
      <c r="G2654" s="44">
        <v>460</v>
      </c>
      <c r="H2654" s="44">
        <v>5300</v>
      </c>
    </row>
    <row r="2655" spans="1:8" ht="12.75" customHeight="1" x14ac:dyDescent="0.25">
      <c r="A2655" s="43">
        <v>2654</v>
      </c>
      <c r="B2655" s="43">
        <v>1914</v>
      </c>
      <c r="C2655" s="44">
        <v>4.942087861020935E-2</v>
      </c>
      <c r="D2655" s="44">
        <v>0.02</v>
      </c>
      <c r="E2655" s="44" t="s">
        <v>1670</v>
      </c>
      <c r="F2655" s="44" t="s">
        <v>12</v>
      </c>
      <c r="G2655" s="44">
        <v>60</v>
      </c>
      <c r="H2655" s="44">
        <v>200</v>
      </c>
    </row>
    <row r="2656" spans="1:8" ht="12.75" customHeight="1" x14ac:dyDescent="0.25">
      <c r="A2656" s="43">
        <v>2655</v>
      </c>
      <c r="B2656" s="43">
        <v>1915</v>
      </c>
      <c r="C2656" s="44">
        <v>4.9420878626373135E-2</v>
      </c>
      <c r="D2656" s="44">
        <v>0.02</v>
      </c>
      <c r="E2656" s="44" t="s">
        <v>1670</v>
      </c>
      <c r="F2656" s="44" t="s">
        <v>12</v>
      </c>
      <c r="G2656" s="44">
        <v>60</v>
      </c>
      <c r="H2656" s="44">
        <v>200</v>
      </c>
    </row>
    <row r="2657" spans="1:8" ht="12.75" customHeight="1" x14ac:dyDescent="0.25">
      <c r="A2657" s="43">
        <v>2656</v>
      </c>
      <c r="B2657" s="43">
        <v>1916</v>
      </c>
      <c r="C2657" s="44">
        <v>7.4131303253329506E-2</v>
      </c>
      <c r="D2657" s="44">
        <v>0.03</v>
      </c>
      <c r="E2657" s="44" t="s">
        <v>1670</v>
      </c>
      <c r="F2657" s="44" t="s">
        <v>12</v>
      </c>
      <c r="G2657" s="44">
        <v>80</v>
      </c>
      <c r="H2657" s="44">
        <v>300</v>
      </c>
    </row>
    <row r="2658" spans="1:8" ht="12.75" customHeight="1" x14ac:dyDescent="0.25">
      <c r="A2658" s="43">
        <v>2657</v>
      </c>
      <c r="B2658" s="43">
        <v>1917</v>
      </c>
      <c r="C2658" s="44">
        <v>2.471043930041792E-2</v>
      </c>
      <c r="D2658" s="44">
        <v>0.01</v>
      </c>
      <c r="E2658" s="44" t="s">
        <v>1670</v>
      </c>
      <c r="F2658" s="44" t="s">
        <v>12</v>
      </c>
      <c r="G2658" s="44">
        <v>40</v>
      </c>
      <c r="H2658" s="44">
        <v>100</v>
      </c>
    </row>
    <row r="2659" spans="1:8" ht="12.75" customHeight="1" x14ac:dyDescent="0.25">
      <c r="A2659" s="43">
        <v>2658</v>
      </c>
      <c r="B2659" s="43">
        <v>1918</v>
      </c>
      <c r="C2659" s="44">
        <v>1.0378342947725989</v>
      </c>
      <c r="D2659" s="44">
        <v>0.42</v>
      </c>
      <c r="E2659" s="44" t="s">
        <v>1670</v>
      </c>
      <c r="F2659" s="44" t="s">
        <v>12</v>
      </c>
      <c r="G2659" s="44">
        <v>380</v>
      </c>
      <c r="H2659" s="44">
        <v>4200</v>
      </c>
    </row>
    <row r="2660" spans="1:8" ht="12.75" customHeight="1" x14ac:dyDescent="0.25">
      <c r="A2660" s="43">
        <v>2659</v>
      </c>
      <c r="B2660" s="43">
        <v>1919</v>
      </c>
      <c r="C2660" s="44">
        <v>7.4131332530209551E-2</v>
      </c>
      <c r="D2660" s="44">
        <v>0.03</v>
      </c>
      <c r="E2660" s="44" t="s">
        <v>1670</v>
      </c>
      <c r="F2660" s="44" t="s">
        <v>12</v>
      </c>
      <c r="G2660" s="44">
        <v>80</v>
      </c>
      <c r="H2660" s="44">
        <v>300</v>
      </c>
    </row>
    <row r="2661" spans="1:8" ht="12.75" customHeight="1" x14ac:dyDescent="0.25">
      <c r="A2661" s="43">
        <v>2660</v>
      </c>
      <c r="B2661" s="43">
        <v>1920</v>
      </c>
      <c r="C2661" s="44">
        <v>2.4710439298203702E-2</v>
      </c>
      <c r="D2661" s="44">
        <v>0.01</v>
      </c>
      <c r="E2661" s="44" t="s">
        <v>1670</v>
      </c>
      <c r="F2661" s="44" t="s">
        <v>12</v>
      </c>
      <c r="G2661" s="44">
        <v>40</v>
      </c>
      <c r="H2661" s="44">
        <v>100</v>
      </c>
    </row>
    <row r="2662" spans="1:8" ht="12.75" customHeight="1" x14ac:dyDescent="0.25">
      <c r="A2662" s="43">
        <v>2661</v>
      </c>
      <c r="B2662" s="43">
        <v>1921</v>
      </c>
      <c r="C2662" s="44">
        <v>2.4710439314884133E-2</v>
      </c>
      <c r="D2662" s="44">
        <v>0.01</v>
      </c>
      <c r="E2662" s="44" t="s">
        <v>1670</v>
      </c>
      <c r="F2662" s="44" t="s">
        <v>12</v>
      </c>
      <c r="G2662" s="44">
        <v>40</v>
      </c>
      <c r="H2662" s="44">
        <v>100</v>
      </c>
    </row>
    <row r="2663" spans="1:8" ht="12.75" customHeight="1" x14ac:dyDescent="0.25">
      <c r="A2663" s="43">
        <v>2662</v>
      </c>
      <c r="B2663" s="43">
        <v>1922</v>
      </c>
      <c r="C2663" s="44">
        <v>0.29652526712853461</v>
      </c>
      <c r="D2663" s="44">
        <v>0.12</v>
      </c>
      <c r="E2663" s="44" t="s">
        <v>1670</v>
      </c>
      <c r="F2663" s="44" t="s">
        <v>12</v>
      </c>
      <c r="G2663" s="44">
        <v>160</v>
      </c>
      <c r="H2663" s="44">
        <v>1200</v>
      </c>
    </row>
    <row r="2664" spans="1:8" ht="12.75" customHeight="1" x14ac:dyDescent="0.25">
      <c r="A2664" s="43">
        <v>2663</v>
      </c>
      <c r="B2664" s="43">
        <v>1923</v>
      </c>
      <c r="C2664" s="44">
        <v>0.27181479953427479</v>
      </c>
      <c r="D2664" s="44">
        <v>0.11</v>
      </c>
      <c r="E2664" s="44" t="s">
        <v>1670</v>
      </c>
      <c r="F2664" s="44" t="s">
        <v>12</v>
      </c>
      <c r="G2664" s="44">
        <v>220</v>
      </c>
      <c r="H2664" s="44">
        <v>1100</v>
      </c>
    </row>
    <row r="2665" spans="1:8" ht="12.75" customHeight="1" x14ac:dyDescent="0.25">
      <c r="A2665" s="43">
        <v>2664</v>
      </c>
      <c r="B2665" s="43">
        <v>1924</v>
      </c>
      <c r="C2665" s="44">
        <v>24.067965510080249</v>
      </c>
      <c r="D2665" s="44">
        <v>9.74</v>
      </c>
      <c r="E2665" s="44" t="s">
        <v>1670</v>
      </c>
      <c r="F2665" s="44" t="s">
        <v>12</v>
      </c>
      <c r="G2665" s="44">
        <v>5860</v>
      </c>
      <c r="H2665" s="44">
        <v>97400</v>
      </c>
    </row>
    <row r="2666" spans="1:8" ht="12.75" customHeight="1" x14ac:dyDescent="0.25">
      <c r="A2666" s="43">
        <v>2665</v>
      </c>
      <c r="B2666" s="43">
        <v>1925</v>
      </c>
      <c r="C2666" s="44">
        <v>4.9420878616335345E-2</v>
      </c>
      <c r="D2666" s="44">
        <v>0.02</v>
      </c>
      <c r="E2666" s="44" t="s">
        <v>1670</v>
      </c>
      <c r="F2666" s="44" t="s">
        <v>12</v>
      </c>
      <c r="G2666" s="44">
        <v>60</v>
      </c>
      <c r="H2666" s="44">
        <v>200</v>
      </c>
    </row>
    <row r="2667" spans="1:8" ht="12.75" customHeight="1" x14ac:dyDescent="0.25">
      <c r="A2667" s="43">
        <v>2666</v>
      </c>
      <c r="B2667" s="43">
        <v>1926</v>
      </c>
      <c r="C2667" s="44">
        <v>1.3837837312344443</v>
      </c>
      <c r="D2667" s="44">
        <v>0.56000000000000005</v>
      </c>
      <c r="E2667" s="44" t="s">
        <v>1670</v>
      </c>
      <c r="F2667" s="44" t="s">
        <v>12</v>
      </c>
      <c r="G2667" s="44">
        <v>520</v>
      </c>
      <c r="H2667" s="44">
        <v>5600</v>
      </c>
    </row>
    <row r="2668" spans="1:8" ht="12.75" customHeight="1" x14ac:dyDescent="0.25">
      <c r="A2668" s="43">
        <v>2667</v>
      </c>
      <c r="B2668" s="43">
        <v>1927</v>
      </c>
      <c r="C2668" s="44">
        <v>0.14826264864186017</v>
      </c>
      <c r="D2668" s="44">
        <v>0.06</v>
      </c>
      <c r="E2668" s="44" t="s">
        <v>1670</v>
      </c>
      <c r="F2668" s="44" t="s">
        <v>12</v>
      </c>
      <c r="G2668" s="44">
        <v>140</v>
      </c>
      <c r="H2668" s="44">
        <v>600</v>
      </c>
    </row>
    <row r="2669" spans="1:8" ht="12.75" customHeight="1" x14ac:dyDescent="0.25">
      <c r="A2669" s="43">
        <v>2668</v>
      </c>
      <c r="B2669" s="43">
        <v>1928</v>
      </c>
      <c r="C2669" s="44">
        <v>0.96370734745782649</v>
      </c>
      <c r="D2669" s="44">
        <v>0.39</v>
      </c>
      <c r="E2669" s="44" t="s">
        <v>1670</v>
      </c>
      <c r="F2669" s="44" t="s">
        <v>12</v>
      </c>
      <c r="G2669" s="44">
        <v>360</v>
      </c>
      <c r="H2669" s="44">
        <v>3900</v>
      </c>
    </row>
    <row r="2670" spans="1:8" ht="12.75" customHeight="1" x14ac:dyDescent="0.25">
      <c r="A2670" s="43">
        <v>2669</v>
      </c>
      <c r="B2670" s="43">
        <v>1929</v>
      </c>
      <c r="C2670" s="44">
        <v>2.4710439297687049E-2</v>
      </c>
      <c r="D2670" s="44">
        <v>0.01</v>
      </c>
      <c r="E2670" s="44" t="s">
        <v>1670</v>
      </c>
      <c r="F2670" s="44" t="s">
        <v>12</v>
      </c>
      <c r="G2670" s="44">
        <v>40</v>
      </c>
      <c r="H2670" s="44">
        <v>100</v>
      </c>
    </row>
    <row r="2671" spans="1:8" ht="12.75" customHeight="1" x14ac:dyDescent="0.25">
      <c r="A2671" s="43">
        <v>2670</v>
      </c>
      <c r="B2671" s="43">
        <v>1930</v>
      </c>
      <c r="C2671" s="44">
        <v>2.4710439303296403E-2</v>
      </c>
      <c r="D2671" s="44">
        <v>0.01</v>
      </c>
      <c r="E2671" s="44" t="s">
        <v>1670</v>
      </c>
      <c r="F2671" s="44" t="s">
        <v>12</v>
      </c>
      <c r="G2671" s="44">
        <v>40</v>
      </c>
      <c r="H2671" s="44">
        <v>100</v>
      </c>
    </row>
    <row r="2672" spans="1:8" ht="12.75" customHeight="1" x14ac:dyDescent="0.25">
      <c r="A2672" s="43">
        <v>2671</v>
      </c>
      <c r="B2672" s="43">
        <v>1931</v>
      </c>
      <c r="C2672" s="44">
        <v>1.5814678277065242</v>
      </c>
      <c r="D2672" s="44">
        <v>0.64</v>
      </c>
      <c r="E2672" s="44" t="s">
        <v>1670</v>
      </c>
      <c r="F2672" s="44" t="s">
        <v>12</v>
      </c>
      <c r="G2672" s="44">
        <v>400</v>
      </c>
      <c r="H2672" s="44">
        <v>6400</v>
      </c>
    </row>
    <row r="2673" spans="1:8" ht="12.75" customHeight="1" x14ac:dyDescent="0.25">
      <c r="A2673" s="43">
        <v>2672</v>
      </c>
      <c r="B2673" s="43">
        <v>1932</v>
      </c>
      <c r="C2673" s="44">
        <v>0.42007747435960757</v>
      </c>
      <c r="D2673" s="44">
        <v>0.17</v>
      </c>
      <c r="E2673" s="44" t="s">
        <v>1670</v>
      </c>
      <c r="F2673" s="44" t="s">
        <v>12</v>
      </c>
      <c r="G2673" s="44">
        <v>240</v>
      </c>
      <c r="H2673" s="44">
        <v>1700</v>
      </c>
    </row>
    <row r="2674" spans="1:8" ht="12.75" customHeight="1" x14ac:dyDescent="0.25">
      <c r="A2674" s="43">
        <v>2673</v>
      </c>
      <c r="B2674" s="43">
        <v>1933</v>
      </c>
      <c r="C2674" s="44">
        <v>0.19768352242729292</v>
      </c>
      <c r="D2674" s="44">
        <v>0.08</v>
      </c>
      <c r="E2674" s="44" t="s">
        <v>1670</v>
      </c>
      <c r="F2674" s="44" t="s">
        <v>12</v>
      </c>
      <c r="G2674" s="44">
        <v>160</v>
      </c>
      <c r="H2674" s="44">
        <v>800</v>
      </c>
    </row>
    <row r="2675" spans="1:8" ht="12.75" customHeight="1" x14ac:dyDescent="0.25">
      <c r="A2675" s="43">
        <v>2674</v>
      </c>
      <c r="B2675" s="43">
        <v>1934</v>
      </c>
      <c r="C2675" s="44">
        <v>7.4131301491846921E-2</v>
      </c>
      <c r="D2675" s="44">
        <v>0.03</v>
      </c>
      <c r="E2675" s="44" t="s">
        <v>1670</v>
      </c>
      <c r="F2675" s="44" t="s">
        <v>12</v>
      </c>
      <c r="G2675" s="44">
        <v>80</v>
      </c>
      <c r="H2675" s="44">
        <v>300</v>
      </c>
    </row>
    <row r="2676" spans="1:8" ht="12.75" customHeight="1" x14ac:dyDescent="0.25">
      <c r="A2676" s="43">
        <v>2675</v>
      </c>
      <c r="B2676" s="43">
        <v>1935</v>
      </c>
      <c r="C2676" s="44">
        <v>0.27181487622526818</v>
      </c>
      <c r="D2676" s="44">
        <v>0.11</v>
      </c>
      <c r="E2676" s="44" t="s">
        <v>1670</v>
      </c>
      <c r="F2676" s="44" t="s">
        <v>12</v>
      </c>
      <c r="G2676" s="44">
        <v>160</v>
      </c>
      <c r="H2676" s="44">
        <v>1100</v>
      </c>
    </row>
    <row r="2677" spans="1:8" ht="12.75" customHeight="1" x14ac:dyDescent="0.25">
      <c r="A2677" s="43">
        <v>2676</v>
      </c>
      <c r="B2677" s="43">
        <v>1936</v>
      </c>
      <c r="C2677" s="44">
        <v>26.390747060887303</v>
      </c>
      <c r="D2677" s="44">
        <v>10.68</v>
      </c>
      <c r="E2677" s="44" t="s">
        <v>1670</v>
      </c>
      <c r="F2677" s="44" t="s">
        <v>12</v>
      </c>
      <c r="G2677" s="44">
        <v>2580</v>
      </c>
      <c r="H2677" s="44">
        <v>106800</v>
      </c>
    </row>
    <row r="2678" spans="1:8" ht="12.75" customHeight="1" x14ac:dyDescent="0.25">
      <c r="A2678" s="43">
        <v>2677</v>
      </c>
      <c r="B2678" s="43">
        <v>1937</v>
      </c>
      <c r="C2678" s="44">
        <v>0.14826263583911586</v>
      </c>
      <c r="D2678" s="44">
        <v>0.06</v>
      </c>
      <c r="E2678" s="44" t="s">
        <v>1670</v>
      </c>
      <c r="F2678" s="44" t="s">
        <v>12</v>
      </c>
      <c r="G2678" s="44">
        <v>140</v>
      </c>
      <c r="H2678" s="44">
        <v>600</v>
      </c>
    </row>
    <row r="2679" spans="1:8" ht="12.75" customHeight="1" x14ac:dyDescent="0.25">
      <c r="A2679" s="43">
        <v>2678</v>
      </c>
      <c r="B2679" s="43">
        <v>1938</v>
      </c>
      <c r="C2679" s="44">
        <v>0.17297308977646078</v>
      </c>
      <c r="D2679" s="44">
        <v>7.0000000000000007E-2</v>
      </c>
      <c r="E2679" s="44" t="s">
        <v>1670</v>
      </c>
      <c r="F2679" s="44" t="s">
        <v>12</v>
      </c>
      <c r="G2679" s="44">
        <v>160</v>
      </c>
      <c r="H2679" s="44">
        <v>700</v>
      </c>
    </row>
    <row r="2680" spans="1:8" ht="12.75" customHeight="1" x14ac:dyDescent="0.25">
      <c r="A2680" s="43">
        <v>2679</v>
      </c>
      <c r="B2680" s="43">
        <v>1939</v>
      </c>
      <c r="C2680" s="44">
        <v>0.19768349623688233</v>
      </c>
      <c r="D2680" s="44">
        <v>0.08</v>
      </c>
      <c r="E2680" s="44" t="s">
        <v>1670</v>
      </c>
      <c r="F2680" s="44" t="s">
        <v>12</v>
      </c>
      <c r="G2680" s="44">
        <v>140</v>
      </c>
      <c r="H2680" s="44">
        <v>800</v>
      </c>
    </row>
    <row r="2681" spans="1:8" ht="12.75" customHeight="1" x14ac:dyDescent="0.25">
      <c r="A2681" s="43">
        <v>2680</v>
      </c>
      <c r="B2681" s="43">
        <v>1940</v>
      </c>
      <c r="C2681" s="44">
        <v>4.942087861854956E-2</v>
      </c>
      <c r="D2681" s="44">
        <v>0.02</v>
      </c>
      <c r="E2681" s="44" t="s">
        <v>1670</v>
      </c>
      <c r="F2681" s="44" t="s">
        <v>12</v>
      </c>
      <c r="G2681" s="44">
        <v>60</v>
      </c>
      <c r="H2681" s="44">
        <v>200</v>
      </c>
    </row>
    <row r="2682" spans="1:8" ht="12.75" customHeight="1" x14ac:dyDescent="0.25">
      <c r="A2682" s="43">
        <v>2681</v>
      </c>
      <c r="B2682" s="43">
        <v>1941</v>
      </c>
      <c r="C2682" s="44">
        <v>2.471043930905336E-2</v>
      </c>
      <c r="D2682" s="44">
        <v>0.01</v>
      </c>
      <c r="E2682" s="44" t="s">
        <v>1670</v>
      </c>
      <c r="F2682" s="44" t="s">
        <v>12</v>
      </c>
      <c r="G2682" s="44">
        <v>40</v>
      </c>
      <c r="H2682" s="44">
        <v>100</v>
      </c>
    </row>
    <row r="2683" spans="1:8" ht="12.75" customHeight="1" x14ac:dyDescent="0.25">
      <c r="A2683" s="43">
        <v>2682</v>
      </c>
      <c r="B2683" s="43">
        <v>1942</v>
      </c>
      <c r="C2683" s="44">
        <v>4.9420878610283166E-2</v>
      </c>
      <c r="D2683" s="44">
        <v>0.02</v>
      </c>
      <c r="E2683" s="44" t="s">
        <v>1670</v>
      </c>
      <c r="F2683" s="44" t="s">
        <v>12</v>
      </c>
      <c r="G2683" s="44">
        <v>60</v>
      </c>
      <c r="H2683" s="44">
        <v>200</v>
      </c>
    </row>
    <row r="2684" spans="1:8" ht="12.75" customHeight="1" x14ac:dyDescent="0.25">
      <c r="A2684" s="43">
        <v>2683</v>
      </c>
      <c r="B2684" s="43">
        <v>1943</v>
      </c>
      <c r="C2684" s="44">
        <v>0.59305061945198045</v>
      </c>
      <c r="D2684" s="44">
        <v>0.24</v>
      </c>
      <c r="E2684" s="44" t="s">
        <v>1670</v>
      </c>
      <c r="F2684" s="44" t="s">
        <v>12</v>
      </c>
      <c r="G2684" s="44">
        <v>240</v>
      </c>
      <c r="H2684" s="44">
        <v>2400</v>
      </c>
    </row>
    <row r="2685" spans="1:8" ht="12.75" customHeight="1" x14ac:dyDescent="0.25">
      <c r="A2685" s="43">
        <v>2684</v>
      </c>
      <c r="B2685" s="43">
        <v>1944</v>
      </c>
      <c r="C2685" s="44">
        <v>0.37065653542271548</v>
      </c>
      <c r="D2685" s="44">
        <v>0.15</v>
      </c>
      <c r="E2685" s="44" t="s">
        <v>1670</v>
      </c>
      <c r="F2685" s="44" t="s">
        <v>12</v>
      </c>
      <c r="G2685" s="44">
        <v>180</v>
      </c>
      <c r="H2685" s="44">
        <v>1500</v>
      </c>
    </row>
    <row r="2686" spans="1:8" ht="12.75" customHeight="1" x14ac:dyDescent="0.25">
      <c r="A2686" s="43">
        <v>2685</v>
      </c>
      <c r="B2686" s="43">
        <v>1945</v>
      </c>
      <c r="C2686" s="44">
        <v>0.96370709338924021</v>
      </c>
      <c r="D2686" s="44">
        <v>0.39</v>
      </c>
      <c r="E2686" s="44" t="s">
        <v>1670</v>
      </c>
      <c r="F2686" s="44" t="s">
        <v>12</v>
      </c>
      <c r="G2686" s="44">
        <v>560</v>
      </c>
      <c r="H2686" s="44">
        <v>3900</v>
      </c>
    </row>
    <row r="2687" spans="1:8" ht="12.75" customHeight="1" x14ac:dyDescent="0.25">
      <c r="A2687" s="43">
        <v>2686</v>
      </c>
      <c r="B2687" s="43">
        <v>1946</v>
      </c>
      <c r="C2687" s="44">
        <v>7.3884219358165328</v>
      </c>
      <c r="D2687" s="44">
        <v>2.99</v>
      </c>
      <c r="E2687" s="44" t="s">
        <v>1670</v>
      </c>
      <c r="F2687" s="44" t="s">
        <v>12</v>
      </c>
      <c r="G2687" s="44">
        <v>1100</v>
      </c>
      <c r="H2687" s="44">
        <v>29900</v>
      </c>
    </row>
    <row r="2688" spans="1:8" ht="12.75" customHeight="1" x14ac:dyDescent="0.25">
      <c r="A2688" s="43">
        <v>2687</v>
      </c>
      <c r="B2688" s="43">
        <v>1947</v>
      </c>
      <c r="C2688" s="44">
        <v>0.19768350163602655</v>
      </c>
      <c r="D2688" s="44">
        <v>0.08</v>
      </c>
      <c r="E2688" s="44" t="s">
        <v>1670</v>
      </c>
      <c r="F2688" s="44" t="s">
        <v>12</v>
      </c>
      <c r="G2688" s="44">
        <v>160</v>
      </c>
      <c r="H2688" s="44">
        <v>800</v>
      </c>
    </row>
    <row r="2689" spans="1:8" ht="12.75" customHeight="1" x14ac:dyDescent="0.25">
      <c r="A2689" s="43">
        <v>2688</v>
      </c>
      <c r="B2689" s="43">
        <v>1948</v>
      </c>
      <c r="C2689" s="44">
        <v>11.885721436932478</v>
      </c>
      <c r="D2689" s="44">
        <v>4.8099999999999996</v>
      </c>
      <c r="E2689" s="44" t="s">
        <v>1670</v>
      </c>
      <c r="F2689" s="44" t="s">
        <v>12</v>
      </c>
      <c r="G2689" s="44">
        <v>2700</v>
      </c>
      <c r="H2689" s="44">
        <v>48100</v>
      </c>
    </row>
    <row r="2690" spans="1:8" ht="12.75" customHeight="1" x14ac:dyDescent="0.25">
      <c r="A2690" s="43">
        <v>2689</v>
      </c>
      <c r="B2690" s="43">
        <v>1949</v>
      </c>
      <c r="C2690" s="44">
        <v>0.34594616666345385</v>
      </c>
      <c r="D2690" s="44">
        <v>0.14000000000000001</v>
      </c>
      <c r="E2690" s="44" t="s">
        <v>1670</v>
      </c>
      <c r="F2690" s="44" t="s">
        <v>12</v>
      </c>
      <c r="G2690" s="44">
        <v>200</v>
      </c>
      <c r="H2690" s="44">
        <v>1400</v>
      </c>
    </row>
    <row r="2691" spans="1:8" ht="12.75" customHeight="1" x14ac:dyDescent="0.25">
      <c r="A2691" s="43">
        <v>2690</v>
      </c>
      <c r="B2691" s="43">
        <v>1950</v>
      </c>
      <c r="C2691" s="44">
        <v>0.17297306225146841</v>
      </c>
      <c r="D2691" s="44">
        <v>7.0000000000000007E-2</v>
      </c>
      <c r="E2691" s="44" t="s">
        <v>1670</v>
      </c>
      <c r="F2691" s="44" t="s">
        <v>12</v>
      </c>
      <c r="G2691" s="44">
        <v>140</v>
      </c>
      <c r="H2691" s="44">
        <v>700</v>
      </c>
    </row>
    <row r="2692" spans="1:8" ht="12.75" customHeight="1" x14ac:dyDescent="0.25">
      <c r="A2692" s="43">
        <v>2691</v>
      </c>
      <c r="B2692" s="43">
        <v>1951</v>
      </c>
      <c r="C2692" s="44">
        <v>2.4710439309127169E-2</v>
      </c>
      <c r="D2692" s="44">
        <v>0.01</v>
      </c>
      <c r="E2692" s="44" t="s">
        <v>1670</v>
      </c>
      <c r="F2692" s="44" t="s">
        <v>12</v>
      </c>
      <c r="G2692" s="44">
        <v>40</v>
      </c>
      <c r="H2692" s="44">
        <v>100</v>
      </c>
    </row>
    <row r="2693" spans="1:8" ht="12.75" customHeight="1" x14ac:dyDescent="0.25">
      <c r="A2693" s="43">
        <v>2692</v>
      </c>
      <c r="B2693" s="43">
        <v>1952</v>
      </c>
      <c r="C2693" s="44">
        <v>7.4131332564234667E-2</v>
      </c>
      <c r="D2693" s="44">
        <v>0.03</v>
      </c>
      <c r="E2693" s="44" t="s">
        <v>1670</v>
      </c>
      <c r="F2693" s="44" t="s">
        <v>12</v>
      </c>
      <c r="G2693" s="44">
        <v>80</v>
      </c>
      <c r="H2693" s="44">
        <v>300</v>
      </c>
    </row>
    <row r="2694" spans="1:8" ht="12.75" customHeight="1" x14ac:dyDescent="0.25">
      <c r="A2694" s="43">
        <v>2693</v>
      </c>
      <c r="B2694" s="43">
        <v>1953</v>
      </c>
      <c r="C2694" s="44">
        <v>0.12355218011467731</v>
      </c>
      <c r="D2694" s="44">
        <v>0.05</v>
      </c>
      <c r="E2694" s="44" t="s">
        <v>1670</v>
      </c>
      <c r="F2694" s="44" t="s">
        <v>12</v>
      </c>
      <c r="G2694" s="44">
        <v>120</v>
      </c>
      <c r="H2694" s="44">
        <v>500</v>
      </c>
    </row>
    <row r="2695" spans="1:8" ht="12.75" customHeight="1" x14ac:dyDescent="0.25">
      <c r="A2695" s="43">
        <v>2694</v>
      </c>
      <c r="B2695" s="43">
        <v>1954</v>
      </c>
      <c r="C2695" s="44">
        <v>7.4131317917786571E-2</v>
      </c>
      <c r="D2695" s="44">
        <v>0.03</v>
      </c>
      <c r="E2695" s="44" t="s">
        <v>1670</v>
      </c>
      <c r="F2695" s="44" t="s">
        <v>12</v>
      </c>
      <c r="G2695" s="44">
        <v>80</v>
      </c>
      <c r="H2695" s="44">
        <v>300</v>
      </c>
    </row>
    <row r="2696" spans="1:8" ht="12.75" customHeight="1" x14ac:dyDescent="0.25">
      <c r="A2696" s="43">
        <v>2695</v>
      </c>
      <c r="B2696" s="43">
        <v>1955</v>
      </c>
      <c r="C2696" s="44">
        <v>2.4710439304772545E-2</v>
      </c>
      <c r="D2696" s="44">
        <v>0.01</v>
      </c>
      <c r="E2696" s="44" t="s">
        <v>1670</v>
      </c>
      <c r="F2696" s="44" t="s">
        <v>12</v>
      </c>
      <c r="G2696" s="44">
        <v>40</v>
      </c>
      <c r="H2696" s="44">
        <v>100</v>
      </c>
    </row>
    <row r="2697" spans="1:8" ht="12.75" customHeight="1" x14ac:dyDescent="0.25">
      <c r="A2697" s="43">
        <v>2696</v>
      </c>
      <c r="B2697" s="43">
        <v>1956</v>
      </c>
      <c r="C2697" s="44">
        <v>0.56834017412158822</v>
      </c>
      <c r="D2697" s="44">
        <v>0.23</v>
      </c>
      <c r="E2697" s="44" t="s">
        <v>1670</v>
      </c>
      <c r="F2697" s="44" t="s">
        <v>12</v>
      </c>
      <c r="G2697" s="44">
        <v>280</v>
      </c>
      <c r="H2697" s="44">
        <v>2300</v>
      </c>
    </row>
    <row r="2698" spans="1:8" ht="12.75" customHeight="1" x14ac:dyDescent="0.25">
      <c r="A2698" s="43">
        <v>2697</v>
      </c>
      <c r="B2698" s="43">
        <v>1957</v>
      </c>
      <c r="C2698" s="44">
        <v>0.4942087487348375</v>
      </c>
      <c r="D2698" s="44">
        <v>0.2</v>
      </c>
      <c r="E2698" s="44" t="s">
        <v>1670</v>
      </c>
      <c r="F2698" s="44" t="s">
        <v>12</v>
      </c>
      <c r="G2698" s="44">
        <v>220</v>
      </c>
      <c r="H2698" s="44">
        <v>2000</v>
      </c>
    </row>
    <row r="2699" spans="1:8" ht="12.75" customHeight="1" x14ac:dyDescent="0.25">
      <c r="A2699" s="43">
        <v>2698</v>
      </c>
      <c r="B2699" s="43">
        <v>1958</v>
      </c>
      <c r="C2699" s="44">
        <v>54.041731877926367</v>
      </c>
      <c r="D2699" s="44">
        <v>21.87</v>
      </c>
      <c r="E2699" s="44" t="s">
        <v>1670</v>
      </c>
      <c r="F2699" s="44" t="s">
        <v>12</v>
      </c>
      <c r="G2699" s="44">
        <v>5940</v>
      </c>
      <c r="H2699" s="44">
        <v>218700</v>
      </c>
    </row>
    <row r="2700" spans="1:8" ht="12.75" customHeight="1" x14ac:dyDescent="0.25">
      <c r="A2700" s="43">
        <v>2699</v>
      </c>
      <c r="B2700" s="43">
        <v>1959</v>
      </c>
      <c r="C2700" s="44">
        <v>4.9420878606888027E-2</v>
      </c>
      <c r="D2700" s="44">
        <v>0.02</v>
      </c>
      <c r="E2700" s="44" t="s">
        <v>1670</v>
      </c>
      <c r="F2700" s="44" t="s">
        <v>12</v>
      </c>
      <c r="G2700" s="44">
        <v>60</v>
      </c>
      <c r="H2700" s="44">
        <v>200</v>
      </c>
    </row>
    <row r="2701" spans="1:8" ht="12.75" customHeight="1" x14ac:dyDescent="0.25">
      <c r="A2701" s="43">
        <v>2700</v>
      </c>
      <c r="B2701" s="43">
        <v>1960</v>
      </c>
      <c r="C2701" s="44">
        <v>7.4131332545044795E-2</v>
      </c>
      <c r="D2701" s="44">
        <v>0.03</v>
      </c>
      <c r="E2701" s="44" t="s">
        <v>1670</v>
      </c>
      <c r="F2701" s="44" t="s">
        <v>12</v>
      </c>
      <c r="G2701" s="44">
        <v>80</v>
      </c>
      <c r="H2701" s="44">
        <v>300</v>
      </c>
    </row>
    <row r="2702" spans="1:8" ht="12.75" customHeight="1" x14ac:dyDescent="0.25">
      <c r="A2702" s="43">
        <v>2701</v>
      </c>
      <c r="B2702" s="43">
        <v>1961</v>
      </c>
      <c r="C2702" s="44">
        <v>7.363709304664404</v>
      </c>
      <c r="D2702" s="44">
        <v>2.98</v>
      </c>
      <c r="E2702" s="44" t="s">
        <v>1670</v>
      </c>
      <c r="F2702" s="44" t="s">
        <v>12</v>
      </c>
      <c r="G2702" s="44">
        <v>900</v>
      </c>
      <c r="H2702" s="44">
        <v>29800</v>
      </c>
    </row>
    <row r="2703" spans="1:8" ht="12.75" customHeight="1" x14ac:dyDescent="0.25">
      <c r="A2703" s="43">
        <v>2702</v>
      </c>
      <c r="B2703" s="43">
        <v>1962</v>
      </c>
      <c r="C2703" s="44">
        <v>4.9420878614563971E-2</v>
      </c>
      <c r="D2703" s="44">
        <v>0.02</v>
      </c>
      <c r="E2703" s="44" t="s">
        <v>1670</v>
      </c>
      <c r="F2703" s="44" t="s">
        <v>12</v>
      </c>
      <c r="G2703" s="44">
        <v>60</v>
      </c>
      <c r="H2703" s="44">
        <v>200</v>
      </c>
    </row>
    <row r="2704" spans="1:8" ht="12.75" customHeight="1" x14ac:dyDescent="0.25">
      <c r="A2704" s="43">
        <v>2703</v>
      </c>
      <c r="B2704" s="43">
        <v>1963</v>
      </c>
      <c r="C2704" s="44">
        <v>0.17297309153580295</v>
      </c>
      <c r="D2704" s="44">
        <v>7.0000000000000007E-2</v>
      </c>
      <c r="E2704" s="44" t="s">
        <v>1670</v>
      </c>
      <c r="F2704" s="44" t="s">
        <v>12</v>
      </c>
      <c r="G2704" s="44">
        <v>160</v>
      </c>
      <c r="H2704" s="44">
        <v>700</v>
      </c>
    </row>
    <row r="2705" spans="1:8" ht="12.75" customHeight="1" x14ac:dyDescent="0.25">
      <c r="A2705" s="43">
        <v>2704</v>
      </c>
      <c r="B2705" s="43">
        <v>1964</v>
      </c>
      <c r="C2705" s="44">
        <v>19.422406032342455</v>
      </c>
      <c r="D2705" s="44">
        <v>7.86</v>
      </c>
      <c r="E2705" s="44" t="s">
        <v>1670</v>
      </c>
      <c r="F2705" s="44" t="s">
        <v>12</v>
      </c>
      <c r="G2705" s="44">
        <v>4100</v>
      </c>
      <c r="H2705" s="44">
        <v>78600</v>
      </c>
    </row>
    <row r="2706" spans="1:8" ht="12.75" customHeight="1" x14ac:dyDescent="0.25">
      <c r="A2706" s="43">
        <v>2705</v>
      </c>
      <c r="B2706" s="43">
        <v>1965</v>
      </c>
      <c r="C2706" s="44">
        <v>1.7791517412721873</v>
      </c>
      <c r="D2706" s="44">
        <v>0.72</v>
      </c>
      <c r="E2706" s="44" t="s">
        <v>1670</v>
      </c>
      <c r="F2706" s="44" t="s">
        <v>12</v>
      </c>
      <c r="G2706" s="44">
        <v>620</v>
      </c>
      <c r="H2706" s="44">
        <v>7200</v>
      </c>
    </row>
    <row r="2707" spans="1:8" ht="12.75" customHeight="1" x14ac:dyDescent="0.25">
      <c r="A2707" s="43">
        <v>2706</v>
      </c>
      <c r="B2707" s="43">
        <v>1966</v>
      </c>
      <c r="C2707" s="44">
        <v>5.3127445234399335</v>
      </c>
      <c r="D2707" s="44">
        <v>2.15</v>
      </c>
      <c r="E2707" s="44" t="s">
        <v>1670</v>
      </c>
      <c r="F2707" s="44" t="s">
        <v>12</v>
      </c>
      <c r="G2707" s="44">
        <v>1460</v>
      </c>
      <c r="H2707" s="44">
        <v>21500</v>
      </c>
    </row>
    <row r="2708" spans="1:8" ht="12.75" customHeight="1" x14ac:dyDescent="0.25">
      <c r="A2708" s="43">
        <v>2707</v>
      </c>
      <c r="B2708" s="43">
        <v>1967</v>
      </c>
      <c r="C2708" s="44">
        <v>0.4200774324822889</v>
      </c>
      <c r="D2708" s="44">
        <v>0.17</v>
      </c>
      <c r="E2708" s="44" t="s">
        <v>1670</v>
      </c>
      <c r="F2708" s="44" t="s">
        <v>12</v>
      </c>
      <c r="G2708" s="44">
        <v>240</v>
      </c>
      <c r="H2708" s="44">
        <v>1700</v>
      </c>
    </row>
    <row r="2709" spans="1:8" ht="12.75" customHeight="1" x14ac:dyDescent="0.25">
      <c r="A2709" s="43">
        <v>2708</v>
      </c>
      <c r="B2709" s="43">
        <v>1968</v>
      </c>
      <c r="C2709" s="44">
        <v>7.4131317917343731E-2</v>
      </c>
      <c r="D2709" s="44">
        <v>0.03</v>
      </c>
      <c r="E2709" s="44" t="s">
        <v>1670</v>
      </c>
      <c r="F2709" s="44" t="s">
        <v>12</v>
      </c>
      <c r="G2709" s="44">
        <v>80</v>
      </c>
      <c r="H2709" s="44">
        <v>300</v>
      </c>
    </row>
    <row r="2710" spans="1:8" ht="12.75" customHeight="1" x14ac:dyDescent="0.25">
      <c r="A2710" s="43">
        <v>2709</v>
      </c>
      <c r="B2710" s="43">
        <v>1969</v>
      </c>
      <c r="C2710" s="44">
        <v>0.1482626358393373</v>
      </c>
      <c r="D2710" s="44">
        <v>0.06</v>
      </c>
      <c r="E2710" s="44" t="s">
        <v>1670</v>
      </c>
      <c r="F2710" s="44" t="s">
        <v>12</v>
      </c>
      <c r="G2710" s="44">
        <v>120</v>
      </c>
      <c r="H2710" s="44">
        <v>600</v>
      </c>
    </row>
    <row r="2711" spans="1:8" ht="12.75" customHeight="1" x14ac:dyDescent="0.25">
      <c r="A2711" s="43">
        <v>2710</v>
      </c>
      <c r="B2711" s="43">
        <v>1970</v>
      </c>
      <c r="C2711" s="44">
        <v>0.76602356915625414</v>
      </c>
      <c r="D2711" s="44">
        <v>0.31</v>
      </c>
      <c r="E2711" s="44" t="s">
        <v>1670</v>
      </c>
      <c r="F2711" s="44" t="s">
        <v>12</v>
      </c>
      <c r="G2711" s="44">
        <v>300</v>
      </c>
      <c r="H2711" s="44">
        <v>3100</v>
      </c>
    </row>
    <row r="2712" spans="1:8" ht="12.75" customHeight="1" x14ac:dyDescent="0.25">
      <c r="A2712" s="43">
        <v>2711</v>
      </c>
      <c r="B2712" s="43">
        <v>1971</v>
      </c>
      <c r="C2712" s="44">
        <v>0.69189232957226166</v>
      </c>
      <c r="D2712" s="44">
        <v>0.28000000000000003</v>
      </c>
      <c r="E2712" s="44" t="s">
        <v>1670</v>
      </c>
      <c r="F2712" s="44" t="s">
        <v>12</v>
      </c>
      <c r="G2712" s="44">
        <v>260</v>
      </c>
      <c r="H2712" s="44">
        <v>2800</v>
      </c>
    </row>
    <row r="2713" spans="1:8" ht="12.75" customHeight="1" x14ac:dyDescent="0.25">
      <c r="A2713" s="43">
        <v>2712</v>
      </c>
      <c r="B2713" s="43">
        <v>1972</v>
      </c>
      <c r="C2713" s="44">
        <v>4.9420878614121137E-2</v>
      </c>
      <c r="D2713" s="44">
        <v>0.02</v>
      </c>
      <c r="E2713" s="44" t="s">
        <v>1670</v>
      </c>
      <c r="F2713" s="44" t="s">
        <v>12</v>
      </c>
      <c r="G2713" s="44">
        <v>60</v>
      </c>
      <c r="H2713" s="44">
        <v>200</v>
      </c>
    </row>
    <row r="2714" spans="1:8" ht="12.75" customHeight="1" x14ac:dyDescent="0.25">
      <c r="A2714" s="43">
        <v>2713</v>
      </c>
      <c r="B2714" s="43">
        <v>1973</v>
      </c>
      <c r="C2714" s="44">
        <v>2.3227790892230997</v>
      </c>
      <c r="D2714" s="44">
        <v>0.94</v>
      </c>
      <c r="E2714" s="44" t="s">
        <v>1670</v>
      </c>
      <c r="F2714" s="44" t="s">
        <v>12</v>
      </c>
      <c r="G2714" s="44">
        <v>480</v>
      </c>
      <c r="H2714" s="44">
        <v>9400</v>
      </c>
    </row>
    <row r="2715" spans="1:8" ht="12.75" customHeight="1" x14ac:dyDescent="0.25">
      <c r="A2715" s="43">
        <v>2714</v>
      </c>
      <c r="B2715" s="43">
        <v>1974</v>
      </c>
      <c r="C2715" s="44">
        <v>2.4710439304403503E-2</v>
      </c>
      <c r="D2715" s="44">
        <v>0.01</v>
      </c>
      <c r="E2715" s="44" t="s">
        <v>1670</v>
      </c>
      <c r="F2715" s="44" t="s">
        <v>12</v>
      </c>
      <c r="G2715" s="44">
        <v>40</v>
      </c>
      <c r="H2715" s="44">
        <v>100</v>
      </c>
    </row>
    <row r="2716" spans="1:8" ht="12.75" customHeight="1" x14ac:dyDescent="0.25">
      <c r="A2716" s="43">
        <v>2715</v>
      </c>
      <c r="B2716" s="43">
        <v>1975</v>
      </c>
      <c r="C2716" s="44">
        <v>9.8841760809958004E-2</v>
      </c>
      <c r="D2716" s="44">
        <v>0.04</v>
      </c>
      <c r="E2716" s="44" t="s">
        <v>1670</v>
      </c>
      <c r="F2716" s="44" t="s">
        <v>12</v>
      </c>
      <c r="G2716" s="44">
        <v>100</v>
      </c>
      <c r="H2716" s="44">
        <v>400</v>
      </c>
    </row>
    <row r="2717" spans="1:8" ht="12.75" customHeight="1" x14ac:dyDescent="0.25">
      <c r="A2717" s="43">
        <v>2716</v>
      </c>
      <c r="B2717" s="43">
        <v>1976</v>
      </c>
      <c r="C2717" s="44">
        <v>4.9420878607478486E-2</v>
      </c>
      <c r="D2717" s="44">
        <v>0.02</v>
      </c>
      <c r="E2717" s="44" t="s">
        <v>1670</v>
      </c>
      <c r="F2717" s="44" t="s">
        <v>12</v>
      </c>
      <c r="G2717" s="44">
        <v>60</v>
      </c>
      <c r="H2717" s="44">
        <v>200</v>
      </c>
    </row>
    <row r="2718" spans="1:8" ht="12.75" customHeight="1" x14ac:dyDescent="0.25">
      <c r="A2718" s="43">
        <v>2717</v>
      </c>
      <c r="B2718" s="43">
        <v>1977</v>
      </c>
      <c r="C2718" s="44">
        <v>7.4131332533014224E-2</v>
      </c>
      <c r="D2718" s="44">
        <v>0.03</v>
      </c>
      <c r="E2718" s="44" t="s">
        <v>1670</v>
      </c>
      <c r="F2718" s="44" t="s">
        <v>12</v>
      </c>
      <c r="G2718" s="44">
        <v>80</v>
      </c>
      <c r="H2718" s="44">
        <v>300</v>
      </c>
    </row>
    <row r="2719" spans="1:8" ht="12.75" customHeight="1" x14ac:dyDescent="0.25">
      <c r="A2719" s="43">
        <v>2718</v>
      </c>
      <c r="B2719" s="43">
        <v>1978</v>
      </c>
      <c r="C2719" s="44">
        <v>0.91428625273305419</v>
      </c>
      <c r="D2719" s="44">
        <v>0.37</v>
      </c>
      <c r="E2719" s="44" t="s">
        <v>1670</v>
      </c>
      <c r="F2719" s="44" t="s">
        <v>12</v>
      </c>
      <c r="G2719" s="44">
        <v>300</v>
      </c>
      <c r="H2719" s="44">
        <v>3700</v>
      </c>
    </row>
    <row r="2720" spans="1:8" ht="12.75" customHeight="1" x14ac:dyDescent="0.25">
      <c r="A2720" s="43">
        <v>2719</v>
      </c>
      <c r="B2720" s="43">
        <v>1979</v>
      </c>
      <c r="C2720" s="44">
        <v>4.9420878609840312E-2</v>
      </c>
      <c r="D2720" s="44">
        <v>0.02</v>
      </c>
      <c r="E2720" s="44" t="s">
        <v>1670</v>
      </c>
      <c r="F2720" s="44" t="s">
        <v>12</v>
      </c>
      <c r="G2720" s="44">
        <v>60</v>
      </c>
      <c r="H2720" s="44">
        <v>200</v>
      </c>
    </row>
    <row r="2721" spans="1:8" ht="12.75" customHeight="1" x14ac:dyDescent="0.25">
      <c r="A2721" s="43">
        <v>2720</v>
      </c>
      <c r="B2721" s="43">
        <v>1980</v>
      </c>
      <c r="C2721" s="44">
        <v>31.87646299941423</v>
      </c>
      <c r="D2721" s="44">
        <v>12.9</v>
      </c>
      <c r="E2721" s="44" t="s">
        <v>1670</v>
      </c>
      <c r="F2721" s="44" t="s">
        <v>12</v>
      </c>
      <c r="G2721" s="44">
        <v>3680</v>
      </c>
      <c r="H2721" s="44">
        <v>129000</v>
      </c>
    </row>
    <row r="2722" spans="1:8" ht="12.75" customHeight="1" x14ac:dyDescent="0.25">
      <c r="A2722" s="43">
        <v>2721</v>
      </c>
      <c r="B2722" s="43">
        <v>1981</v>
      </c>
      <c r="C2722" s="44">
        <v>4.9420878609840312E-2</v>
      </c>
      <c r="D2722" s="44">
        <v>0.02</v>
      </c>
      <c r="E2722" s="44" t="s">
        <v>1670</v>
      </c>
      <c r="F2722" s="44" t="s">
        <v>12</v>
      </c>
      <c r="G2722" s="44">
        <v>60</v>
      </c>
      <c r="H2722" s="44">
        <v>200</v>
      </c>
    </row>
    <row r="2723" spans="1:8" ht="12.75" customHeight="1" x14ac:dyDescent="0.25">
      <c r="A2723" s="43">
        <v>2722</v>
      </c>
      <c r="B2723" s="43">
        <v>1982</v>
      </c>
      <c r="C2723" s="44">
        <v>0.12355214904332285</v>
      </c>
      <c r="D2723" s="44">
        <v>0.05</v>
      </c>
      <c r="E2723" s="44" t="s">
        <v>1670</v>
      </c>
      <c r="F2723" s="44" t="s">
        <v>12</v>
      </c>
      <c r="G2723" s="44">
        <v>100</v>
      </c>
      <c r="H2723" s="44">
        <v>500</v>
      </c>
    </row>
    <row r="2724" spans="1:8" ht="12.75" customHeight="1" x14ac:dyDescent="0.25">
      <c r="A2724" s="43">
        <v>2723</v>
      </c>
      <c r="B2724" s="43">
        <v>1983</v>
      </c>
      <c r="C2724" s="44">
        <v>0.88957586711069281</v>
      </c>
      <c r="D2724" s="44">
        <v>0.36</v>
      </c>
      <c r="E2724" s="44" t="s">
        <v>1670</v>
      </c>
      <c r="F2724" s="44" t="s">
        <v>12</v>
      </c>
      <c r="G2724" s="44">
        <v>440</v>
      </c>
      <c r="H2724" s="44">
        <v>3600</v>
      </c>
    </row>
    <row r="2725" spans="1:8" ht="12.75" customHeight="1" x14ac:dyDescent="0.25">
      <c r="A2725" s="43">
        <v>2724</v>
      </c>
      <c r="B2725" s="43">
        <v>1984</v>
      </c>
      <c r="C2725" s="44">
        <v>0.19768351444408494</v>
      </c>
      <c r="D2725" s="44">
        <v>0.08</v>
      </c>
      <c r="E2725" s="44" t="s">
        <v>1670</v>
      </c>
      <c r="F2725" s="44" t="s">
        <v>12</v>
      </c>
      <c r="G2725" s="44">
        <v>120</v>
      </c>
      <c r="H2725" s="44">
        <v>800</v>
      </c>
    </row>
    <row r="2726" spans="1:8" ht="12.75" customHeight="1" x14ac:dyDescent="0.25">
      <c r="A2726" s="43">
        <v>2725</v>
      </c>
      <c r="B2726" s="43">
        <v>1985</v>
      </c>
      <c r="C2726" s="44">
        <v>0.1482626358373445</v>
      </c>
      <c r="D2726" s="44">
        <v>0.06</v>
      </c>
      <c r="E2726" s="44" t="s">
        <v>1670</v>
      </c>
      <c r="F2726" s="44" t="s">
        <v>12</v>
      </c>
      <c r="G2726" s="44">
        <v>140</v>
      </c>
      <c r="H2726" s="44">
        <v>600</v>
      </c>
    </row>
    <row r="2727" spans="1:8" ht="12.75" customHeight="1" x14ac:dyDescent="0.25">
      <c r="A2727" s="43">
        <v>2726</v>
      </c>
      <c r="B2727" s="43">
        <v>1986</v>
      </c>
      <c r="C2727" s="44">
        <v>4.9420878613530679E-2</v>
      </c>
      <c r="D2727" s="44">
        <v>0.02</v>
      </c>
      <c r="E2727" s="44" t="s">
        <v>1670</v>
      </c>
      <c r="F2727" s="44" t="s">
        <v>12</v>
      </c>
      <c r="G2727" s="44">
        <v>60</v>
      </c>
      <c r="H2727" s="44">
        <v>200</v>
      </c>
    </row>
    <row r="2728" spans="1:8" ht="12.75" customHeight="1" x14ac:dyDescent="0.25">
      <c r="A2728" s="43">
        <v>2727</v>
      </c>
      <c r="B2728" s="43">
        <v>1987</v>
      </c>
      <c r="C2728" s="44">
        <v>0.37065658957166198</v>
      </c>
      <c r="D2728" s="44">
        <v>0.15</v>
      </c>
      <c r="E2728" s="44" t="s">
        <v>1670</v>
      </c>
      <c r="F2728" s="44" t="s">
        <v>12</v>
      </c>
      <c r="G2728" s="44">
        <v>160</v>
      </c>
      <c r="H2728" s="44">
        <v>1500</v>
      </c>
    </row>
    <row r="2729" spans="1:8" ht="12.75" customHeight="1" x14ac:dyDescent="0.25">
      <c r="A2729" s="43">
        <v>2728</v>
      </c>
      <c r="B2729" s="43">
        <v>1988</v>
      </c>
      <c r="C2729" s="44">
        <v>2.4710439307208183E-2</v>
      </c>
      <c r="D2729" s="44">
        <v>0.01</v>
      </c>
      <c r="E2729" s="44" t="s">
        <v>1670</v>
      </c>
      <c r="F2729" s="44" t="s">
        <v>12</v>
      </c>
      <c r="G2729" s="44">
        <v>40</v>
      </c>
      <c r="H2729" s="44">
        <v>100</v>
      </c>
    </row>
    <row r="2730" spans="1:8" ht="12.75" customHeight="1" x14ac:dyDescent="0.25">
      <c r="A2730" s="43">
        <v>2729</v>
      </c>
      <c r="B2730" s="43">
        <v>1989</v>
      </c>
      <c r="C2730" s="44">
        <v>0.14826263583859925</v>
      </c>
      <c r="D2730" s="44">
        <v>0.06</v>
      </c>
      <c r="E2730" s="44" t="s">
        <v>1670</v>
      </c>
      <c r="F2730" s="44" t="s">
        <v>12</v>
      </c>
      <c r="G2730" s="44">
        <v>120</v>
      </c>
      <c r="H2730" s="44">
        <v>600</v>
      </c>
    </row>
    <row r="2731" spans="1:8" ht="12.75" customHeight="1" x14ac:dyDescent="0.25">
      <c r="A2731" s="43">
        <v>2730</v>
      </c>
      <c r="B2731" s="43">
        <v>1990</v>
      </c>
      <c r="C2731" s="44">
        <v>0.840154915565686</v>
      </c>
      <c r="D2731" s="44">
        <v>0.34</v>
      </c>
      <c r="E2731" s="44" t="s">
        <v>1670</v>
      </c>
      <c r="F2731" s="44" t="s">
        <v>12</v>
      </c>
      <c r="G2731" s="44">
        <v>540</v>
      </c>
      <c r="H2731" s="44">
        <v>3400</v>
      </c>
    </row>
    <row r="2732" spans="1:8" ht="12.75" customHeight="1" x14ac:dyDescent="0.25">
      <c r="A2732" s="43">
        <v>2731</v>
      </c>
      <c r="B2732" s="43">
        <v>1991</v>
      </c>
      <c r="C2732" s="44">
        <v>4.9420878612644992E-2</v>
      </c>
      <c r="D2732" s="44">
        <v>0.02</v>
      </c>
      <c r="E2732" s="44" t="s">
        <v>1670</v>
      </c>
      <c r="F2732" s="44" t="s">
        <v>12</v>
      </c>
      <c r="G2732" s="44">
        <v>60</v>
      </c>
      <c r="H2732" s="44">
        <v>200</v>
      </c>
    </row>
    <row r="2733" spans="1:8" ht="12.75" customHeight="1" x14ac:dyDescent="0.25">
      <c r="A2733" s="43">
        <v>2732</v>
      </c>
      <c r="B2733" s="43">
        <v>1992</v>
      </c>
      <c r="C2733" s="44">
        <v>9.1181536418557272</v>
      </c>
      <c r="D2733" s="44">
        <v>3.69</v>
      </c>
      <c r="E2733" s="44" t="s">
        <v>1670</v>
      </c>
      <c r="F2733" s="44" t="s">
        <v>12</v>
      </c>
      <c r="G2733" s="44">
        <v>2260</v>
      </c>
      <c r="H2733" s="44">
        <v>36900</v>
      </c>
    </row>
    <row r="2734" spans="1:8" ht="12.75" customHeight="1" x14ac:dyDescent="0.25">
      <c r="A2734" s="43">
        <v>2733</v>
      </c>
      <c r="B2734" s="43">
        <v>1993</v>
      </c>
      <c r="C2734" s="44">
        <v>0.42007746817781194</v>
      </c>
      <c r="D2734" s="44">
        <v>0.17</v>
      </c>
      <c r="E2734" s="44" t="s">
        <v>1670</v>
      </c>
      <c r="F2734" s="44" t="s">
        <v>12</v>
      </c>
      <c r="G2734" s="44">
        <v>280</v>
      </c>
      <c r="H2734" s="44">
        <v>1700</v>
      </c>
    </row>
    <row r="2735" spans="1:8" ht="12.75" customHeight="1" x14ac:dyDescent="0.25">
      <c r="A2735" s="43">
        <v>2734</v>
      </c>
      <c r="B2735" s="43">
        <v>1994</v>
      </c>
      <c r="C2735" s="44">
        <v>0.17297307513909096</v>
      </c>
      <c r="D2735" s="44">
        <v>7.0000000000000007E-2</v>
      </c>
      <c r="E2735" s="44" t="s">
        <v>1670</v>
      </c>
      <c r="F2735" s="44" t="s">
        <v>12</v>
      </c>
      <c r="G2735" s="44">
        <v>120</v>
      </c>
      <c r="H2735" s="44">
        <v>700</v>
      </c>
    </row>
    <row r="2736" spans="1:8" ht="12.75" customHeight="1" x14ac:dyDescent="0.25">
      <c r="A2736" s="43">
        <v>2735</v>
      </c>
      <c r="B2736" s="43">
        <v>1995</v>
      </c>
      <c r="C2736" s="44">
        <v>0.44478790749978148</v>
      </c>
      <c r="D2736" s="44">
        <v>0.18</v>
      </c>
      <c r="E2736" s="44" t="s">
        <v>1670</v>
      </c>
      <c r="F2736" s="44" t="s">
        <v>12</v>
      </c>
      <c r="G2736" s="44">
        <v>260</v>
      </c>
      <c r="H2736" s="44">
        <v>1800</v>
      </c>
    </row>
    <row r="2737" spans="1:8" ht="12.75" customHeight="1" x14ac:dyDescent="0.25">
      <c r="A2737" s="43">
        <v>2736</v>
      </c>
      <c r="B2737" s="43">
        <v>1996</v>
      </c>
      <c r="C2737" s="44">
        <v>9.5876502310966227</v>
      </c>
      <c r="D2737" s="44">
        <v>3.88</v>
      </c>
      <c r="E2737" s="44" t="s">
        <v>1670</v>
      </c>
      <c r="F2737" s="44" t="s">
        <v>12</v>
      </c>
      <c r="G2737" s="44">
        <v>1140</v>
      </c>
      <c r="H2737" s="44">
        <v>38800</v>
      </c>
    </row>
    <row r="2738" spans="1:8" ht="12.75" customHeight="1" x14ac:dyDescent="0.25">
      <c r="A2738" s="43">
        <v>2737</v>
      </c>
      <c r="B2738" s="43">
        <v>1997</v>
      </c>
      <c r="C2738" s="44">
        <v>46.678014822516218</v>
      </c>
      <c r="D2738" s="44">
        <v>18.89</v>
      </c>
      <c r="E2738" s="44" t="s">
        <v>1670</v>
      </c>
      <c r="F2738" s="44" t="s">
        <v>12</v>
      </c>
      <c r="G2738" s="44">
        <v>5440</v>
      </c>
      <c r="H2738" s="44">
        <v>188900</v>
      </c>
    </row>
    <row r="2739" spans="1:8" ht="12.75" customHeight="1" x14ac:dyDescent="0.25">
      <c r="A2739" s="43">
        <v>2738</v>
      </c>
      <c r="B2739" s="43">
        <v>1998</v>
      </c>
      <c r="C2739" s="44">
        <v>9.8841757213480819E-2</v>
      </c>
      <c r="D2739" s="44">
        <v>0.04</v>
      </c>
      <c r="E2739" s="44" t="s">
        <v>1670</v>
      </c>
      <c r="F2739" s="44" t="s">
        <v>12</v>
      </c>
      <c r="G2739" s="44">
        <v>100</v>
      </c>
      <c r="H2739" s="44">
        <v>400</v>
      </c>
    </row>
    <row r="2740" spans="1:8" ht="12.75" customHeight="1" x14ac:dyDescent="0.25">
      <c r="A2740" s="43">
        <v>2739</v>
      </c>
      <c r="B2740" s="43">
        <v>1999</v>
      </c>
      <c r="C2740" s="44">
        <v>0.91428627688675501</v>
      </c>
      <c r="D2740" s="44">
        <v>0.37</v>
      </c>
      <c r="E2740" s="44" t="s">
        <v>1670</v>
      </c>
      <c r="F2740" s="44" t="s">
        <v>12</v>
      </c>
      <c r="G2740" s="44">
        <v>380</v>
      </c>
      <c r="H2740" s="44">
        <v>3700</v>
      </c>
    </row>
    <row r="2741" spans="1:8" ht="12.75" customHeight="1" x14ac:dyDescent="0.25">
      <c r="A2741" s="43">
        <v>2740</v>
      </c>
      <c r="B2741" s="43">
        <v>2000</v>
      </c>
      <c r="C2741" s="44">
        <v>1.0625490628598244</v>
      </c>
      <c r="D2741" s="44">
        <v>0.43</v>
      </c>
      <c r="E2741" s="44" t="s">
        <v>1670</v>
      </c>
      <c r="F2741" s="44" t="s">
        <v>12</v>
      </c>
      <c r="G2741" s="44">
        <v>300</v>
      </c>
      <c r="H2741" s="44">
        <v>4300</v>
      </c>
    </row>
    <row r="2742" spans="1:8" ht="12.75" customHeight="1" x14ac:dyDescent="0.25">
      <c r="A2742" s="43">
        <v>2741</v>
      </c>
      <c r="B2742" s="43">
        <v>2001</v>
      </c>
      <c r="C2742" s="44">
        <v>0.19768355839737878</v>
      </c>
      <c r="D2742" s="44">
        <v>0.08</v>
      </c>
      <c r="E2742" s="44" t="s">
        <v>1670</v>
      </c>
      <c r="F2742" s="44" t="s">
        <v>12</v>
      </c>
      <c r="G2742" s="44">
        <v>120</v>
      </c>
      <c r="H2742" s="44">
        <v>800</v>
      </c>
    </row>
    <row r="2743" spans="1:8" ht="12.75" customHeight="1" x14ac:dyDescent="0.25">
      <c r="A2743" s="43">
        <v>2742</v>
      </c>
      <c r="B2743" s="43">
        <v>2002</v>
      </c>
      <c r="C2743" s="44">
        <v>2.4710439310455697E-2</v>
      </c>
      <c r="D2743" s="44">
        <v>0.01</v>
      </c>
      <c r="E2743" s="44" t="s">
        <v>1670</v>
      </c>
      <c r="F2743" s="44" t="s">
        <v>12</v>
      </c>
      <c r="G2743" s="44">
        <v>40</v>
      </c>
      <c r="H2743" s="44">
        <v>100</v>
      </c>
    </row>
    <row r="2744" spans="1:8" ht="12.75" customHeight="1" x14ac:dyDescent="0.25">
      <c r="A2744" s="43">
        <v>2743</v>
      </c>
      <c r="B2744" s="43">
        <v>2003</v>
      </c>
      <c r="C2744" s="44">
        <v>1.3590741107196456</v>
      </c>
      <c r="D2744" s="44">
        <v>0.55000000000000004</v>
      </c>
      <c r="E2744" s="44" t="s">
        <v>1670</v>
      </c>
      <c r="F2744" s="44" t="s">
        <v>12</v>
      </c>
      <c r="G2744" s="44">
        <v>420</v>
      </c>
      <c r="H2744" s="44">
        <v>5500</v>
      </c>
    </row>
    <row r="2745" spans="1:8" ht="12.75" customHeight="1" x14ac:dyDescent="0.25">
      <c r="A2745" s="43">
        <v>2744</v>
      </c>
      <c r="B2745" s="43">
        <v>2004</v>
      </c>
      <c r="C2745" s="44">
        <v>207.59240398305033</v>
      </c>
      <c r="D2745" s="44">
        <v>84.01</v>
      </c>
      <c r="E2745" s="44" t="s">
        <v>1670</v>
      </c>
      <c r="F2745" s="44" t="s">
        <v>12</v>
      </c>
      <c r="G2745" s="44">
        <v>28620</v>
      </c>
      <c r="H2745" s="44">
        <v>840100</v>
      </c>
    </row>
    <row r="2746" spans="1:8" ht="12.75" customHeight="1" x14ac:dyDescent="0.25">
      <c r="A2746" s="43">
        <v>2745</v>
      </c>
      <c r="B2746" s="43">
        <v>2005</v>
      </c>
      <c r="C2746" s="44">
        <v>0.22239383039444366</v>
      </c>
      <c r="D2746" s="44">
        <v>0.09</v>
      </c>
      <c r="E2746" s="44" t="s">
        <v>1670</v>
      </c>
      <c r="F2746" s="44" t="s">
        <v>12</v>
      </c>
      <c r="G2746" s="44">
        <v>160</v>
      </c>
      <c r="H2746" s="44">
        <v>900</v>
      </c>
    </row>
    <row r="2747" spans="1:8" ht="12.75" customHeight="1" x14ac:dyDescent="0.25">
      <c r="A2747" s="43">
        <v>2746</v>
      </c>
      <c r="B2747" s="43">
        <v>2006</v>
      </c>
      <c r="C2747" s="44">
        <v>0.22239395373343179</v>
      </c>
      <c r="D2747" s="44">
        <v>0.09</v>
      </c>
      <c r="E2747" s="44" t="s">
        <v>1670</v>
      </c>
      <c r="F2747" s="44" t="s">
        <v>12</v>
      </c>
      <c r="G2747" s="44">
        <v>120</v>
      </c>
      <c r="H2747" s="44">
        <v>900</v>
      </c>
    </row>
    <row r="2748" spans="1:8" ht="12.75" customHeight="1" x14ac:dyDescent="0.25">
      <c r="A2748" s="43">
        <v>2747</v>
      </c>
      <c r="B2748" s="43">
        <v>2007</v>
      </c>
      <c r="C2748" s="44">
        <v>0.27181481951203823</v>
      </c>
      <c r="D2748" s="44">
        <v>0.11</v>
      </c>
      <c r="E2748" s="44" t="s">
        <v>1670</v>
      </c>
      <c r="F2748" s="44" t="s">
        <v>12</v>
      </c>
      <c r="G2748" s="44">
        <v>180</v>
      </c>
      <c r="H2748" s="44">
        <v>1100</v>
      </c>
    </row>
    <row r="2749" spans="1:8" ht="12.75" customHeight="1" x14ac:dyDescent="0.25">
      <c r="A2749" s="43">
        <v>2748</v>
      </c>
      <c r="B2749" s="43">
        <v>2008</v>
      </c>
      <c r="C2749" s="44">
        <v>3.1382263487159769</v>
      </c>
      <c r="D2749" s="44">
        <v>1.27</v>
      </c>
      <c r="E2749" s="44" t="s">
        <v>1670</v>
      </c>
      <c r="F2749" s="44" t="s">
        <v>12</v>
      </c>
      <c r="G2749" s="44">
        <v>680</v>
      </c>
      <c r="H2749" s="44">
        <v>12700</v>
      </c>
    </row>
    <row r="2750" spans="1:8" ht="12.75" customHeight="1" x14ac:dyDescent="0.25">
      <c r="A2750" s="43">
        <v>2749</v>
      </c>
      <c r="B2750" s="43">
        <v>2009</v>
      </c>
      <c r="C2750" s="44">
        <v>37.065661046245737</v>
      </c>
      <c r="D2750" s="44">
        <v>15</v>
      </c>
      <c r="E2750" s="44" t="s">
        <v>1670</v>
      </c>
      <c r="F2750" s="44" t="s">
        <v>12</v>
      </c>
      <c r="G2750" s="44">
        <v>3640</v>
      </c>
      <c r="H2750" s="44">
        <v>150000</v>
      </c>
    </row>
    <row r="2751" spans="1:8" ht="12.75" customHeight="1" x14ac:dyDescent="0.25">
      <c r="A2751" s="43">
        <v>2750</v>
      </c>
      <c r="B2751" s="43">
        <v>1</v>
      </c>
      <c r="C2751" s="44">
        <v>0.42007747261753636</v>
      </c>
      <c r="D2751" s="44">
        <v>0.17</v>
      </c>
      <c r="E2751" s="44" t="s">
        <v>1671</v>
      </c>
      <c r="F2751" s="44" t="s">
        <v>44</v>
      </c>
      <c r="G2751" s="44">
        <v>220</v>
      </c>
      <c r="H2751" s="44">
        <v>1700</v>
      </c>
    </row>
    <row r="2752" spans="1:8" ht="12.75" customHeight="1" x14ac:dyDescent="0.25">
      <c r="A2752" s="43">
        <v>2751</v>
      </c>
      <c r="B2752" s="43">
        <v>2</v>
      </c>
      <c r="C2752" s="44">
        <v>0.34594615026187053</v>
      </c>
      <c r="D2752" s="44">
        <v>0.14000000000000001</v>
      </c>
      <c r="E2752" s="44" t="s">
        <v>1671</v>
      </c>
      <c r="F2752" s="44" t="s">
        <v>44</v>
      </c>
      <c r="G2752" s="44">
        <v>180</v>
      </c>
      <c r="H2752" s="44">
        <v>1400</v>
      </c>
    </row>
    <row r="2753" spans="1:8" ht="12.75" customHeight="1" x14ac:dyDescent="0.25">
      <c r="A2753" s="43">
        <v>2752</v>
      </c>
      <c r="B2753" s="43">
        <v>3</v>
      </c>
      <c r="C2753" s="44">
        <v>2.4710439302115486E-2</v>
      </c>
      <c r="D2753" s="44">
        <v>0.01</v>
      </c>
      <c r="E2753" s="44" t="s">
        <v>1671</v>
      </c>
      <c r="F2753" s="44" t="s">
        <v>44</v>
      </c>
      <c r="G2753" s="44">
        <v>40</v>
      </c>
      <c r="H2753" s="44">
        <v>100</v>
      </c>
    </row>
    <row r="2754" spans="1:8" ht="12.75" customHeight="1" x14ac:dyDescent="0.25">
      <c r="A2754" s="43">
        <v>2753</v>
      </c>
      <c r="B2754" s="43">
        <v>4</v>
      </c>
      <c r="C2754" s="44">
        <v>4.9420878607183263E-2</v>
      </c>
      <c r="D2754" s="44">
        <v>0.02</v>
      </c>
      <c r="E2754" s="44" t="s">
        <v>1671</v>
      </c>
      <c r="F2754" s="44" t="s">
        <v>44</v>
      </c>
      <c r="G2754" s="44">
        <v>60</v>
      </c>
      <c r="H2754" s="44">
        <v>200</v>
      </c>
    </row>
    <row r="2755" spans="1:8" ht="12.75" customHeight="1" x14ac:dyDescent="0.25">
      <c r="A2755" s="43">
        <v>2754</v>
      </c>
      <c r="B2755" s="43">
        <v>5</v>
      </c>
      <c r="C2755" s="44">
        <v>1.0625492653867035</v>
      </c>
      <c r="D2755" s="44">
        <v>0.43</v>
      </c>
      <c r="E2755" s="44" t="s">
        <v>1671</v>
      </c>
      <c r="F2755" s="44" t="s">
        <v>44</v>
      </c>
      <c r="G2755" s="44">
        <v>340</v>
      </c>
      <c r="H2755" s="44">
        <v>4300</v>
      </c>
    </row>
    <row r="2756" spans="1:8" ht="12.75" customHeight="1" x14ac:dyDescent="0.25">
      <c r="A2756" s="43">
        <v>2755</v>
      </c>
      <c r="B2756" s="43">
        <v>6</v>
      </c>
      <c r="C2756" s="44">
        <v>0.44478787707335443</v>
      </c>
      <c r="D2756" s="44">
        <v>0.18</v>
      </c>
      <c r="E2756" s="44" t="s">
        <v>1671</v>
      </c>
      <c r="F2756" s="44" t="s">
        <v>44</v>
      </c>
      <c r="G2756" s="44">
        <v>300</v>
      </c>
      <c r="H2756" s="44">
        <v>1800</v>
      </c>
    </row>
    <row r="2757" spans="1:8" ht="12.75" customHeight="1" x14ac:dyDescent="0.25">
      <c r="A2757" s="43">
        <v>2756</v>
      </c>
      <c r="B2757" s="43">
        <v>7</v>
      </c>
      <c r="C2757" s="44">
        <v>0.17297307511702262</v>
      </c>
      <c r="D2757" s="44">
        <v>7.0000000000000007E-2</v>
      </c>
      <c r="E2757" s="44" t="s">
        <v>1671</v>
      </c>
      <c r="F2757" s="44" t="s">
        <v>44</v>
      </c>
      <c r="G2757" s="44">
        <v>140</v>
      </c>
      <c r="H2757" s="44">
        <v>700</v>
      </c>
    </row>
    <row r="2758" spans="1:8" ht="12.75" customHeight="1" x14ac:dyDescent="0.25">
      <c r="A2758" s="43">
        <v>2757</v>
      </c>
      <c r="B2758" s="43">
        <v>8</v>
      </c>
      <c r="C2758" s="44">
        <v>9.8841757213997489E-2</v>
      </c>
      <c r="D2758" s="44">
        <v>0.04</v>
      </c>
      <c r="E2758" s="44" t="s">
        <v>1671</v>
      </c>
      <c r="F2758" s="44" t="s">
        <v>44</v>
      </c>
      <c r="G2758" s="44">
        <v>100</v>
      </c>
      <c r="H2758" s="44">
        <v>400</v>
      </c>
    </row>
    <row r="2759" spans="1:8" ht="12.75" customHeight="1" x14ac:dyDescent="0.25">
      <c r="A2759" s="43">
        <v>2758</v>
      </c>
      <c r="B2759" s="43">
        <v>9</v>
      </c>
      <c r="C2759" s="44">
        <v>1.3837845585174124</v>
      </c>
      <c r="D2759" s="44">
        <v>0.56000000000000005</v>
      </c>
      <c r="E2759" s="44" t="s">
        <v>1671</v>
      </c>
      <c r="F2759" s="44" t="s">
        <v>44</v>
      </c>
      <c r="G2759" s="44">
        <v>360</v>
      </c>
      <c r="H2759" s="44">
        <v>5600</v>
      </c>
    </row>
    <row r="2760" spans="1:8" ht="12.75" customHeight="1" x14ac:dyDescent="0.25">
      <c r="A2760" s="43">
        <v>2759</v>
      </c>
      <c r="B2760" s="43">
        <v>10</v>
      </c>
      <c r="C2760" s="44">
        <v>0.66718115731742789</v>
      </c>
      <c r="D2760" s="44">
        <v>0.27</v>
      </c>
      <c r="E2760" s="44" t="s">
        <v>1671</v>
      </c>
      <c r="F2760" s="44" t="s">
        <v>44</v>
      </c>
      <c r="G2760" s="44">
        <v>260</v>
      </c>
      <c r="H2760" s="44">
        <v>2700</v>
      </c>
    </row>
    <row r="2761" spans="1:8" ht="12.75" customHeight="1" x14ac:dyDescent="0.25">
      <c r="A2761" s="43">
        <v>2760</v>
      </c>
      <c r="B2761" s="43">
        <v>11</v>
      </c>
      <c r="C2761" s="44">
        <v>4.942087861389971E-2</v>
      </c>
      <c r="D2761" s="44">
        <v>0.02</v>
      </c>
      <c r="E2761" s="44" t="s">
        <v>1671</v>
      </c>
      <c r="F2761" s="44" t="s">
        <v>44</v>
      </c>
      <c r="G2761" s="44">
        <v>60</v>
      </c>
      <c r="H2761" s="44">
        <v>200</v>
      </c>
    </row>
    <row r="2762" spans="1:8" ht="12.75" customHeight="1" x14ac:dyDescent="0.25">
      <c r="A2762" s="43">
        <v>2761</v>
      </c>
      <c r="B2762" s="43">
        <v>12</v>
      </c>
      <c r="C2762" s="44">
        <v>0.34594660305250091</v>
      </c>
      <c r="D2762" s="44">
        <v>0.14000000000000001</v>
      </c>
      <c r="E2762" s="44" t="s">
        <v>1671</v>
      </c>
      <c r="F2762" s="44" t="s">
        <v>44</v>
      </c>
      <c r="G2762" s="44">
        <v>200</v>
      </c>
      <c r="H2762" s="44">
        <v>1400</v>
      </c>
    </row>
    <row r="2763" spans="1:8" ht="12.75" customHeight="1" x14ac:dyDescent="0.25">
      <c r="A2763" s="43">
        <v>2762</v>
      </c>
      <c r="B2763" s="43">
        <v>13</v>
      </c>
      <c r="C2763" s="44">
        <v>1.3343642334155057</v>
      </c>
      <c r="D2763" s="44">
        <v>0.54</v>
      </c>
      <c r="E2763" s="44" t="s">
        <v>1671</v>
      </c>
      <c r="F2763" s="44" t="s">
        <v>44</v>
      </c>
      <c r="G2763" s="44">
        <v>400</v>
      </c>
      <c r="H2763" s="44">
        <v>5400</v>
      </c>
    </row>
    <row r="2764" spans="1:8" ht="12.75" customHeight="1" x14ac:dyDescent="0.25">
      <c r="A2764" s="43">
        <v>2763</v>
      </c>
      <c r="B2764" s="43">
        <v>14</v>
      </c>
      <c r="C2764" s="44">
        <v>2.1745186748817589</v>
      </c>
      <c r="D2764" s="44">
        <v>0.88</v>
      </c>
      <c r="E2764" s="44" t="s">
        <v>1671</v>
      </c>
      <c r="F2764" s="44" t="s">
        <v>44</v>
      </c>
      <c r="G2764" s="44">
        <v>620</v>
      </c>
      <c r="H2764" s="44">
        <v>8800</v>
      </c>
    </row>
    <row r="2765" spans="1:8" ht="12.75" customHeight="1" x14ac:dyDescent="0.25">
      <c r="A2765" s="43">
        <v>2764</v>
      </c>
      <c r="B2765" s="43">
        <v>15</v>
      </c>
      <c r="C2765" s="44">
        <v>0.84015479207472876</v>
      </c>
      <c r="D2765" s="44">
        <v>0.34</v>
      </c>
      <c r="E2765" s="44" t="s">
        <v>1671</v>
      </c>
      <c r="F2765" s="44" t="s">
        <v>44</v>
      </c>
      <c r="G2765" s="44">
        <v>340</v>
      </c>
      <c r="H2765" s="44">
        <v>3400</v>
      </c>
    </row>
    <row r="2766" spans="1:8" ht="12.75" customHeight="1" x14ac:dyDescent="0.25">
      <c r="A2766" s="43">
        <v>2765</v>
      </c>
      <c r="B2766" s="43">
        <v>16</v>
      </c>
      <c r="C2766" s="44">
        <v>0.593051341879128</v>
      </c>
      <c r="D2766" s="44">
        <v>0.24</v>
      </c>
      <c r="E2766" s="44" t="s">
        <v>1671</v>
      </c>
      <c r="F2766" s="44" t="s">
        <v>44</v>
      </c>
      <c r="G2766" s="44">
        <v>260</v>
      </c>
      <c r="H2766" s="44">
        <v>2400</v>
      </c>
    </row>
    <row r="2767" spans="1:8" ht="12.75" customHeight="1" x14ac:dyDescent="0.25">
      <c r="A2767" s="43">
        <v>2766</v>
      </c>
      <c r="B2767" s="43">
        <v>17</v>
      </c>
      <c r="C2767" s="44">
        <v>1.1861013525151602</v>
      </c>
      <c r="D2767" s="44">
        <v>0.48</v>
      </c>
      <c r="E2767" s="44" t="s">
        <v>1671</v>
      </c>
      <c r="F2767" s="44" t="s">
        <v>44</v>
      </c>
      <c r="G2767" s="44">
        <v>400</v>
      </c>
      <c r="H2767" s="44">
        <v>4800</v>
      </c>
    </row>
    <row r="2768" spans="1:8" ht="12.75" customHeight="1" x14ac:dyDescent="0.25">
      <c r="A2768" s="43">
        <v>2767</v>
      </c>
      <c r="B2768" s="43">
        <v>18</v>
      </c>
      <c r="C2768" s="44">
        <v>8.8463368998365155</v>
      </c>
      <c r="D2768" s="44">
        <v>3.58</v>
      </c>
      <c r="E2768" s="44" t="s">
        <v>1671</v>
      </c>
      <c r="F2768" s="44" t="s">
        <v>44</v>
      </c>
      <c r="G2768" s="44">
        <v>1960</v>
      </c>
      <c r="H2768" s="44">
        <v>35800</v>
      </c>
    </row>
    <row r="2769" spans="1:8" ht="12.75" customHeight="1" x14ac:dyDescent="0.25">
      <c r="A2769" s="43">
        <v>2768</v>
      </c>
      <c r="B2769" s="43">
        <v>19</v>
      </c>
      <c r="C2769" s="44">
        <v>1.2849421251842323</v>
      </c>
      <c r="D2769" s="44">
        <v>0.52</v>
      </c>
      <c r="E2769" s="44" t="s">
        <v>1671</v>
      </c>
      <c r="F2769" s="44" t="s">
        <v>44</v>
      </c>
      <c r="G2769" s="44">
        <v>400</v>
      </c>
      <c r="H2769" s="44">
        <v>5200</v>
      </c>
    </row>
    <row r="2770" spans="1:8" ht="12.75" customHeight="1" x14ac:dyDescent="0.25">
      <c r="A2770" s="43">
        <v>2769</v>
      </c>
      <c r="B2770" s="43">
        <v>20</v>
      </c>
      <c r="C2770" s="44">
        <v>2.4710439305879652E-2</v>
      </c>
      <c r="D2770" s="44">
        <v>0.01</v>
      </c>
      <c r="E2770" s="44" t="s">
        <v>1671</v>
      </c>
      <c r="F2770" s="44" t="s">
        <v>44</v>
      </c>
      <c r="G2770" s="44">
        <v>40</v>
      </c>
      <c r="H2770" s="44">
        <v>100</v>
      </c>
    </row>
    <row r="2771" spans="1:8" ht="12.75" customHeight="1" x14ac:dyDescent="0.25">
      <c r="A2771" s="43">
        <v>2770</v>
      </c>
      <c r="B2771" s="43">
        <v>21</v>
      </c>
      <c r="C2771" s="44">
        <v>2.471043931303895E-2</v>
      </c>
      <c r="D2771" s="44">
        <v>0.01</v>
      </c>
      <c r="E2771" s="44" t="s">
        <v>1671</v>
      </c>
      <c r="F2771" s="44" t="s">
        <v>44</v>
      </c>
      <c r="G2771" s="44">
        <v>40</v>
      </c>
      <c r="H2771" s="44">
        <v>100</v>
      </c>
    </row>
    <row r="2772" spans="1:8" ht="12.75" customHeight="1" x14ac:dyDescent="0.25">
      <c r="A2772" s="43">
        <v>2771</v>
      </c>
      <c r="B2772" s="43">
        <v>22</v>
      </c>
      <c r="C2772" s="44">
        <v>2.471043930115599E-2</v>
      </c>
      <c r="D2772" s="44">
        <v>0.01</v>
      </c>
      <c r="E2772" s="44" t="s">
        <v>1671</v>
      </c>
      <c r="F2772" s="44" t="s">
        <v>44</v>
      </c>
      <c r="G2772" s="44">
        <v>40</v>
      </c>
      <c r="H2772" s="44">
        <v>100</v>
      </c>
    </row>
    <row r="2773" spans="1:8" ht="12.75" customHeight="1" x14ac:dyDescent="0.25">
      <c r="A2773" s="43">
        <v>2772</v>
      </c>
      <c r="B2773" s="43">
        <v>23</v>
      </c>
      <c r="C2773" s="44">
        <v>7.7590799673744897</v>
      </c>
      <c r="D2773" s="44">
        <v>3.14</v>
      </c>
      <c r="E2773" s="44" t="s">
        <v>1671</v>
      </c>
      <c r="F2773" s="44" t="s">
        <v>44</v>
      </c>
      <c r="G2773" s="44">
        <v>1760</v>
      </c>
      <c r="H2773" s="44">
        <v>31400</v>
      </c>
    </row>
    <row r="2774" spans="1:8" ht="12.75" customHeight="1" x14ac:dyDescent="0.25">
      <c r="A2774" s="43">
        <v>2773</v>
      </c>
      <c r="B2774" s="43">
        <v>24</v>
      </c>
      <c r="C2774" s="44">
        <v>1.0625488954114402</v>
      </c>
      <c r="D2774" s="44">
        <v>0.43</v>
      </c>
      <c r="E2774" s="44" t="s">
        <v>1671</v>
      </c>
      <c r="F2774" s="44" t="s">
        <v>44</v>
      </c>
      <c r="G2774" s="44">
        <v>440</v>
      </c>
      <c r="H2774" s="44">
        <v>4300</v>
      </c>
    </row>
    <row r="2775" spans="1:8" ht="12.75" customHeight="1" x14ac:dyDescent="0.25">
      <c r="A2775" s="43">
        <v>2774</v>
      </c>
      <c r="B2775" s="43">
        <v>25</v>
      </c>
      <c r="C2775" s="44">
        <v>0.14826263582479729</v>
      </c>
      <c r="D2775" s="44">
        <v>0.06</v>
      </c>
      <c r="E2775" s="44" t="s">
        <v>1671</v>
      </c>
      <c r="F2775" s="44" t="s">
        <v>44</v>
      </c>
      <c r="G2775" s="44">
        <v>140</v>
      </c>
      <c r="H2775" s="44">
        <v>600</v>
      </c>
    </row>
    <row r="2776" spans="1:8" ht="12.75" customHeight="1" x14ac:dyDescent="0.25">
      <c r="A2776" s="43">
        <v>2775</v>
      </c>
      <c r="B2776" s="43">
        <v>26</v>
      </c>
      <c r="C2776" s="44">
        <v>0.12355218348774008</v>
      </c>
      <c r="D2776" s="44">
        <v>0.05</v>
      </c>
      <c r="E2776" s="44" t="s">
        <v>1671</v>
      </c>
      <c r="F2776" s="44" t="s">
        <v>44</v>
      </c>
      <c r="G2776" s="44">
        <v>100</v>
      </c>
      <c r="H2776" s="44">
        <v>500</v>
      </c>
    </row>
    <row r="2777" spans="1:8" ht="12.75" customHeight="1" x14ac:dyDescent="0.25">
      <c r="A2777" s="43">
        <v>2776</v>
      </c>
      <c r="B2777" s="43">
        <v>27</v>
      </c>
      <c r="C2777" s="44">
        <v>4.9420878607478486E-2</v>
      </c>
      <c r="D2777" s="44">
        <v>0.02</v>
      </c>
      <c r="E2777" s="44" t="s">
        <v>1671</v>
      </c>
      <c r="F2777" s="44" t="s">
        <v>44</v>
      </c>
      <c r="G2777" s="44">
        <v>60</v>
      </c>
      <c r="H2777" s="44">
        <v>200</v>
      </c>
    </row>
    <row r="2778" spans="1:8" ht="12.75" customHeight="1" x14ac:dyDescent="0.25">
      <c r="A2778" s="43">
        <v>2777</v>
      </c>
      <c r="B2778" s="43">
        <v>28</v>
      </c>
      <c r="C2778" s="44">
        <v>0.32123578918305973</v>
      </c>
      <c r="D2778" s="44">
        <v>0.13</v>
      </c>
      <c r="E2778" s="44" t="s">
        <v>1671</v>
      </c>
      <c r="F2778" s="44" t="s">
        <v>44</v>
      </c>
      <c r="G2778" s="44">
        <v>180</v>
      </c>
      <c r="H2778" s="44">
        <v>1300</v>
      </c>
    </row>
    <row r="2779" spans="1:8" ht="12.75" customHeight="1" x14ac:dyDescent="0.25">
      <c r="A2779" s="43">
        <v>2778</v>
      </c>
      <c r="B2779" s="43">
        <v>29</v>
      </c>
      <c r="C2779" s="44">
        <v>7.4131303163801385E-2</v>
      </c>
      <c r="D2779" s="44">
        <v>0.03</v>
      </c>
      <c r="E2779" s="44" t="s">
        <v>1671</v>
      </c>
      <c r="F2779" s="44" t="s">
        <v>44</v>
      </c>
      <c r="G2779" s="44">
        <v>80</v>
      </c>
      <c r="H2779" s="44">
        <v>300</v>
      </c>
    </row>
    <row r="2780" spans="1:8" ht="12.75" customHeight="1" x14ac:dyDescent="0.25">
      <c r="A2780" s="43">
        <v>2779</v>
      </c>
      <c r="B2780" s="43">
        <v>30</v>
      </c>
      <c r="C2780" s="44">
        <v>1.0131256743054107</v>
      </c>
      <c r="D2780" s="44">
        <v>0.41</v>
      </c>
      <c r="E2780" s="44" t="s">
        <v>1671</v>
      </c>
      <c r="F2780" s="44" t="s">
        <v>44</v>
      </c>
      <c r="G2780" s="44">
        <v>360</v>
      </c>
      <c r="H2780" s="44">
        <v>4100</v>
      </c>
    </row>
    <row r="2781" spans="1:8" ht="12.75" customHeight="1" x14ac:dyDescent="0.25">
      <c r="A2781" s="43">
        <v>2780</v>
      </c>
      <c r="B2781" s="43">
        <v>31</v>
      </c>
      <c r="C2781" s="44">
        <v>0.29652534815149395</v>
      </c>
      <c r="D2781" s="44">
        <v>0.12</v>
      </c>
      <c r="E2781" s="44" t="s">
        <v>1671</v>
      </c>
      <c r="F2781" s="44" t="s">
        <v>44</v>
      </c>
      <c r="G2781" s="44">
        <v>160</v>
      </c>
      <c r="H2781" s="44">
        <v>1200</v>
      </c>
    </row>
    <row r="2782" spans="1:8" ht="12.75" customHeight="1" x14ac:dyDescent="0.25">
      <c r="A2782" s="43">
        <v>2781</v>
      </c>
      <c r="B2782" s="43">
        <v>32</v>
      </c>
      <c r="C2782" s="44">
        <v>2.4710439307208183E-2</v>
      </c>
      <c r="D2782" s="44">
        <v>0.01</v>
      </c>
      <c r="E2782" s="44" t="s">
        <v>1671</v>
      </c>
      <c r="F2782" s="44" t="s">
        <v>44</v>
      </c>
      <c r="G2782" s="44">
        <v>40</v>
      </c>
      <c r="H2782" s="44">
        <v>100</v>
      </c>
    </row>
    <row r="2783" spans="1:8" ht="12.75" customHeight="1" x14ac:dyDescent="0.25">
      <c r="A2783" s="43">
        <v>2782</v>
      </c>
      <c r="B2783" s="43">
        <v>33</v>
      </c>
      <c r="C2783" s="44">
        <v>4.8926668365234907</v>
      </c>
      <c r="D2783" s="44">
        <v>1.98</v>
      </c>
      <c r="E2783" s="44" t="s">
        <v>1671</v>
      </c>
      <c r="F2783" s="44" t="s">
        <v>44</v>
      </c>
      <c r="G2783" s="44">
        <v>1380</v>
      </c>
      <c r="H2783" s="44">
        <v>19800</v>
      </c>
    </row>
    <row r="2784" spans="1:8" ht="12.75" customHeight="1" x14ac:dyDescent="0.25">
      <c r="A2784" s="43">
        <v>2783</v>
      </c>
      <c r="B2784" s="43">
        <v>34</v>
      </c>
      <c r="C2784" s="44">
        <v>0.19768358485386434</v>
      </c>
      <c r="D2784" s="44">
        <v>0.08</v>
      </c>
      <c r="E2784" s="44" t="s">
        <v>1671</v>
      </c>
      <c r="F2784" s="44" t="s">
        <v>44</v>
      </c>
      <c r="G2784" s="44">
        <v>140</v>
      </c>
      <c r="H2784" s="44">
        <v>800</v>
      </c>
    </row>
    <row r="2785" spans="1:8" ht="12.75" customHeight="1" x14ac:dyDescent="0.25">
      <c r="A2785" s="43">
        <v>2784</v>
      </c>
      <c r="B2785" s="43">
        <v>35</v>
      </c>
      <c r="C2785" s="44">
        <v>4.9420878617073422E-2</v>
      </c>
      <c r="D2785" s="44">
        <v>0.02</v>
      </c>
      <c r="E2785" s="44" t="s">
        <v>1671</v>
      </c>
      <c r="F2785" s="44" t="s">
        <v>44</v>
      </c>
      <c r="G2785" s="44">
        <v>60</v>
      </c>
      <c r="H2785" s="44">
        <v>200</v>
      </c>
    </row>
    <row r="2786" spans="1:8" ht="12.75" customHeight="1" x14ac:dyDescent="0.25">
      <c r="A2786" s="43">
        <v>2785</v>
      </c>
      <c r="B2786" s="43">
        <v>36</v>
      </c>
      <c r="C2786" s="44">
        <v>2.4710439304255892E-2</v>
      </c>
      <c r="D2786" s="44">
        <v>0.01</v>
      </c>
      <c r="E2786" s="44" t="s">
        <v>1672</v>
      </c>
      <c r="F2786" s="44" t="s">
        <v>47</v>
      </c>
      <c r="G2786" s="44">
        <v>40</v>
      </c>
      <c r="H2786" s="44">
        <v>100</v>
      </c>
    </row>
    <row r="2787" spans="1:8" ht="12.75" customHeight="1" x14ac:dyDescent="0.25">
      <c r="A2787" s="43">
        <v>2786</v>
      </c>
      <c r="B2787" s="43">
        <v>37</v>
      </c>
      <c r="C2787" s="44">
        <v>9.8841757213037992E-2</v>
      </c>
      <c r="D2787" s="44">
        <v>0.04</v>
      </c>
      <c r="E2787" s="44" t="s">
        <v>1672</v>
      </c>
      <c r="F2787" s="44" t="s">
        <v>47</v>
      </c>
      <c r="G2787" s="44">
        <v>80</v>
      </c>
      <c r="H2787" s="44">
        <v>400</v>
      </c>
    </row>
    <row r="2788" spans="1:8" ht="12.75" customHeight="1" x14ac:dyDescent="0.25">
      <c r="A2788" s="43">
        <v>2787</v>
      </c>
      <c r="B2788" s="43">
        <v>38</v>
      </c>
      <c r="C2788" s="44">
        <v>2.4710439306248687E-2</v>
      </c>
      <c r="D2788" s="44">
        <v>0.01</v>
      </c>
      <c r="E2788" s="44" t="s">
        <v>1672</v>
      </c>
      <c r="F2788" s="44" t="s">
        <v>47</v>
      </c>
      <c r="G2788" s="44">
        <v>40</v>
      </c>
      <c r="H2788" s="44">
        <v>100</v>
      </c>
    </row>
    <row r="2789" spans="1:8" ht="12.75" customHeight="1" x14ac:dyDescent="0.25">
      <c r="A2789" s="43">
        <v>2788</v>
      </c>
      <c r="B2789" s="43">
        <v>39</v>
      </c>
      <c r="C2789" s="44">
        <v>0.22239395372804385</v>
      </c>
      <c r="D2789" s="44">
        <v>0.09</v>
      </c>
      <c r="E2789" s="44" t="s">
        <v>1671</v>
      </c>
      <c r="F2789" s="44" t="s">
        <v>44</v>
      </c>
      <c r="G2789" s="44">
        <v>160</v>
      </c>
      <c r="H2789" s="44">
        <v>900</v>
      </c>
    </row>
    <row r="2790" spans="1:8" ht="12.75" customHeight="1" x14ac:dyDescent="0.25">
      <c r="A2790" s="43">
        <v>2789</v>
      </c>
      <c r="B2790" s="43">
        <v>40</v>
      </c>
      <c r="C2790" s="44">
        <v>2.4710439309422398E-2</v>
      </c>
      <c r="D2790" s="44">
        <v>0.01</v>
      </c>
      <c r="E2790" s="44" t="s">
        <v>1671</v>
      </c>
      <c r="F2790" s="44" t="s">
        <v>44</v>
      </c>
      <c r="G2790" s="44">
        <v>40</v>
      </c>
      <c r="H2790" s="44">
        <v>100</v>
      </c>
    </row>
    <row r="2791" spans="1:8" ht="12.75" customHeight="1" x14ac:dyDescent="0.25">
      <c r="A2791" s="43">
        <v>2790</v>
      </c>
      <c r="B2791" s="43">
        <v>41</v>
      </c>
      <c r="C2791" s="44">
        <v>0.12355216525138364</v>
      </c>
      <c r="D2791" s="44">
        <v>0.05</v>
      </c>
      <c r="E2791" s="44" t="s">
        <v>1672</v>
      </c>
      <c r="F2791" s="44" t="s">
        <v>47</v>
      </c>
      <c r="G2791" s="44">
        <v>120</v>
      </c>
      <c r="H2791" s="44">
        <v>500</v>
      </c>
    </row>
    <row r="2792" spans="1:8" ht="12.75" customHeight="1" x14ac:dyDescent="0.25">
      <c r="A2792" s="43">
        <v>2791</v>
      </c>
      <c r="B2792" s="43">
        <v>42</v>
      </c>
      <c r="C2792" s="44">
        <v>0.12355216525500021</v>
      </c>
      <c r="D2792" s="44">
        <v>0.05</v>
      </c>
      <c r="E2792" s="44" t="s">
        <v>1672</v>
      </c>
      <c r="F2792" s="44" t="s">
        <v>47</v>
      </c>
      <c r="G2792" s="44">
        <v>120</v>
      </c>
      <c r="H2792" s="44">
        <v>500</v>
      </c>
    </row>
    <row r="2793" spans="1:8" ht="12.75" customHeight="1" x14ac:dyDescent="0.25">
      <c r="A2793" s="43">
        <v>2792</v>
      </c>
      <c r="B2793" s="43">
        <v>43</v>
      </c>
      <c r="C2793" s="44">
        <v>0.27181466036999002</v>
      </c>
      <c r="D2793" s="44">
        <v>0.11</v>
      </c>
      <c r="E2793" s="44" t="s">
        <v>1671</v>
      </c>
      <c r="F2793" s="44" t="s">
        <v>44</v>
      </c>
      <c r="G2793" s="44">
        <v>200</v>
      </c>
      <c r="H2793" s="44">
        <v>1100</v>
      </c>
    </row>
    <row r="2794" spans="1:8" ht="12.75" customHeight="1" x14ac:dyDescent="0.25">
      <c r="A2794" s="43">
        <v>2793</v>
      </c>
      <c r="B2794" s="43">
        <v>44</v>
      </c>
      <c r="C2794" s="44">
        <v>0.12355215050906002</v>
      </c>
      <c r="D2794" s="44">
        <v>0.05</v>
      </c>
      <c r="E2794" s="44" t="s">
        <v>1671</v>
      </c>
      <c r="F2794" s="44" t="s">
        <v>44</v>
      </c>
      <c r="G2794" s="44">
        <v>100</v>
      </c>
      <c r="H2794" s="44">
        <v>500</v>
      </c>
    </row>
    <row r="2795" spans="1:8" ht="12.75" customHeight="1" x14ac:dyDescent="0.25">
      <c r="A2795" s="43">
        <v>2794</v>
      </c>
      <c r="B2795" s="43">
        <v>45</v>
      </c>
      <c r="C2795" s="44">
        <v>0.24710440181476592</v>
      </c>
      <c r="D2795" s="44">
        <v>0.1</v>
      </c>
      <c r="E2795" s="44" t="s">
        <v>1672</v>
      </c>
      <c r="F2795" s="44" t="s">
        <v>47</v>
      </c>
      <c r="G2795" s="44">
        <v>160</v>
      </c>
      <c r="H2795" s="44">
        <v>1000</v>
      </c>
    </row>
    <row r="2796" spans="1:8" ht="12.75" customHeight="1" x14ac:dyDescent="0.25">
      <c r="A2796" s="43">
        <v>2795</v>
      </c>
      <c r="B2796" s="43">
        <v>46</v>
      </c>
      <c r="C2796" s="44">
        <v>9.8841757243741765E-2</v>
      </c>
      <c r="D2796" s="44">
        <v>0.04</v>
      </c>
      <c r="E2796" s="44" t="s">
        <v>1671</v>
      </c>
      <c r="F2796" s="44" t="s">
        <v>44</v>
      </c>
      <c r="G2796" s="44">
        <v>100</v>
      </c>
      <c r="H2796" s="44">
        <v>400</v>
      </c>
    </row>
    <row r="2797" spans="1:8" ht="12.75" customHeight="1" x14ac:dyDescent="0.25">
      <c r="A2797" s="43">
        <v>2796</v>
      </c>
      <c r="B2797" s="43">
        <v>47</v>
      </c>
      <c r="C2797" s="44">
        <v>7.4131332664981495E-2</v>
      </c>
      <c r="D2797" s="44">
        <v>0.03</v>
      </c>
      <c r="E2797" s="44" t="s">
        <v>1671</v>
      </c>
      <c r="F2797" s="44" t="s">
        <v>44</v>
      </c>
      <c r="G2797" s="44">
        <v>80</v>
      </c>
      <c r="H2797" s="44">
        <v>300</v>
      </c>
    </row>
    <row r="2798" spans="1:8" ht="12.75" customHeight="1" x14ac:dyDescent="0.25">
      <c r="A2798" s="43">
        <v>2797</v>
      </c>
      <c r="B2798" s="43">
        <v>48</v>
      </c>
      <c r="C2798" s="44">
        <v>2.4710439300048879E-2</v>
      </c>
      <c r="D2798" s="44">
        <v>0.01</v>
      </c>
      <c r="E2798" s="44" t="s">
        <v>1671</v>
      </c>
      <c r="F2798" s="44" t="s">
        <v>44</v>
      </c>
      <c r="G2798" s="44">
        <v>40</v>
      </c>
      <c r="H2798" s="44">
        <v>100</v>
      </c>
    </row>
    <row r="2799" spans="1:8" ht="12.75" customHeight="1" x14ac:dyDescent="0.25">
      <c r="A2799" s="43">
        <v>2798</v>
      </c>
      <c r="B2799" s="43">
        <v>49</v>
      </c>
      <c r="C2799" s="44">
        <v>1.3096532810932073</v>
      </c>
      <c r="D2799" s="44">
        <v>0.53</v>
      </c>
      <c r="E2799" s="44" t="s">
        <v>1672</v>
      </c>
      <c r="F2799" s="44" t="s">
        <v>47</v>
      </c>
      <c r="G2799" s="44">
        <v>420</v>
      </c>
      <c r="H2799" s="44">
        <v>5300</v>
      </c>
    </row>
    <row r="2800" spans="1:8" ht="12.75" customHeight="1" x14ac:dyDescent="0.25">
      <c r="A2800" s="43">
        <v>2799</v>
      </c>
      <c r="B2800" s="43">
        <v>50</v>
      </c>
      <c r="C2800" s="44">
        <v>0.66718172831855305</v>
      </c>
      <c r="D2800" s="44">
        <v>0.27</v>
      </c>
      <c r="E2800" s="44" t="s">
        <v>1672</v>
      </c>
      <c r="F2800" s="44" t="s">
        <v>47</v>
      </c>
      <c r="G2800" s="44">
        <v>260</v>
      </c>
      <c r="H2800" s="44">
        <v>2700</v>
      </c>
    </row>
    <row r="2801" spans="1:8" ht="12.75" customHeight="1" x14ac:dyDescent="0.25">
      <c r="A2801" s="43">
        <v>2800</v>
      </c>
      <c r="B2801" s="43">
        <v>51</v>
      </c>
      <c r="C2801" s="44">
        <v>4.942087860600234E-2</v>
      </c>
      <c r="D2801" s="44">
        <v>0.02</v>
      </c>
      <c r="E2801" s="44" t="s">
        <v>1672</v>
      </c>
      <c r="F2801" s="44" t="s">
        <v>47</v>
      </c>
      <c r="G2801" s="44">
        <v>60</v>
      </c>
      <c r="H2801" s="44">
        <v>200</v>
      </c>
    </row>
    <row r="2802" spans="1:8" ht="12.75" customHeight="1" x14ac:dyDescent="0.25">
      <c r="A2802" s="43">
        <v>2801</v>
      </c>
      <c r="B2802" s="43">
        <v>52</v>
      </c>
      <c r="C2802" s="44">
        <v>7.4131303158487261E-2</v>
      </c>
      <c r="D2802" s="44">
        <v>0.03</v>
      </c>
      <c r="E2802" s="44" t="s">
        <v>1671</v>
      </c>
      <c r="F2802" s="44" t="s">
        <v>44</v>
      </c>
      <c r="G2802" s="44">
        <v>80</v>
      </c>
      <c r="H2802" s="44">
        <v>300</v>
      </c>
    </row>
    <row r="2803" spans="1:8" ht="12.75" customHeight="1" x14ac:dyDescent="0.25">
      <c r="A2803" s="43">
        <v>2802</v>
      </c>
      <c r="B2803" s="43">
        <v>53</v>
      </c>
      <c r="C2803" s="44">
        <v>9.8841709445092893E-2</v>
      </c>
      <c r="D2803" s="44">
        <v>0.04</v>
      </c>
      <c r="E2803" s="44" t="s">
        <v>1672</v>
      </c>
      <c r="F2803" s="44" t="s">
        <v>47</v>
      </c>
      <c r="G2803" s="44">
        <v>100</v>
      </c>
      <c r="H2803" s="44">
        <v>400</v>
      </c>
    </row>
    <row r="2804" spans="1:8" ht="12.75" customHeight="1" x14ac:dyDescent="0.25">
      <c r="A2804" s="43">
        <v>2803</v>
      </c>
      <c r="B2804" s="43">
        <v>55</v>
      </c>
      <c r="C2804" s="44">
        <v>0.3953669350752349</v>
      </c>
      <c r="D2804" s="44">
        <v>0.16</v>
      </c>
      <c r="E2804" s="44" t="s">
        <v>1671</v>
      </c>
      <c r="F2804" s="44" t="s">
        <v>44</v>
      </c>
      <c r="G2804" s="44">
        <v>200</v>
      </c>
      <c r="H2804" s="44">
        <v>1600</v>
      </c>
    </row>
    <row r="2805" spans="1:8" ht="12.75" customHeight="1" x14ac:dyDescent="0.25">
      <c r="A2805" s="43">
        <v>2804</v>
      </c>
      <c r="B2805" s="43">
        <v>56</v>
      </c>
      <c r="C2805" s="44">
        <v>0.93899489831934146</v>
      </c>
      <c r="D2805" s="44">
        <v>0.38</v>
      </c>
      <c r="E2805" s="44" t="s">
        <v>1671</v>
      </c>
      <c r="F2805" s="44" t="s">
        <v>44</v>
      </c>
      <c r="G2805" s="44">
        <v>320</v>
      </c>
      <c r="H2805" s="44">
        <v>3800</v>
      </c>
    </row>
    <row r="2806" spans="1:8" ht="12.75" customHeight="1" x14ac:dyDescent="0.25">
      <c r="A2806" s="43">
        <v>2805</v>
      </c>
      <c r="B2806" s="43">
        <v>57</v>
      </c>
      <c r="C2806" s="44">
        <v>2.1498082852978699</v>
      </c>
      <c r="D2806" s="44">
        <v>0.87</v>
      </c>
      <c r="E2806" s="44" t="s">
        <v>1671</v>
      </c>
      <c r="F2806" s="44" t="s">
        <v>44</v>
      </c>
      <c r="G2806" s="44">
        <v>540</v>
      </c>
      <c r="H2806" s="44">
        <v>8700</v>
      </c>
    </row>
    <row r="2807" spans="1:8" ht="12.75" customHeight="1" x14ac:dyDescent="0.25">
      <c r="A2807" s="43">
        <v>2806</v>
      </c>
      <c r="B2807" s="43">
        <v>58</v>
      </c>
      <c r="C2807" s="44">
        <v>4.9420878611611686E-2</v>
      </c>
      <c r="D2807" s="44">
        <v>0.02</v>
      </c>
      <c r="E2807" s="44" t="s">
        <v>1671</v>
      </c>
      <c r="F2807" s="44" t="s">
        <v>44</v>
      </c>
      <c r="G2807" s="44">
        <v>60</v>
      </c>
      <c r="H2807" s="44">
        <v>200</v>
      </c>
    </row>
    <row r="2808" spans="1:8" ht="12.75" customHeight="1" x14ac:dyDescent="0.25">
      <c r="A2808" s="43">
        <v>2807</v>
      </c>
      <c r="B2808" s="43">
        <v>59</v>
      </c>
      <c r="C2808" s="44">
        <v>3.8054072786019844</v>
      </c>
      <c r="D2808" s="44">
        <v>1.54</v>
      </c>
      <c r="E2808" s="44" t="s">
        <v>1671</v>
      </c>
      <c r="F2808" s="44" t="s">
        <v>44</v>
      </c>
      <c r="G2808" s="44">
        <v>1080</v>
      </c>
      <c r="H2808" s="44">
        <v>15400</v>
      </c>
    </row>
    <row r="2809" spans="1:8" ht="12.75" customHeight="1" x14ac:dyDescent="0.25">
      <c r="A2809" s="43">
        <v>2808</v>
      </c>
      <c r="B2809" s="43">
        <v>60</v>
      </c>
      <c r="C2809" s="44">
        <v>4.94208786055595E-2</v>
      </c>
      <c r="D2809" s="44">
        <v>0.02</v>
      </c>
      <c r="E2809" s="44" t="s">
        <v>1672</v>
      </c>
      <c r="F2809" s="44" t="s">
        <v>47</v>
      </c>
      <c r="G2809" s="44">
        <v>60</v>
      </c>
      <c r="H2809" s="44">
        <v>200</v>
      </c>
    </row>
    <row r="2810" spans="1:8" ht="12.75" customHeight="1" x14ac:dyDescent="0.25">
      <c r="A2810" s="43">
        <v>2809</v>
      </c>
      <c r="B2810" s="43">
        <v>61</v>
      </c>
      <c r="C2810" s="44">
        <v>0.91428630028577751</v>
      </c>
      <c r="D2810" s="44">
        <v>0.37</v>
      </c>
      <c r="E2810" s="44" t="s">
        <v>1671</v>
      </c>
      <c r="F2810" s="44" t="s">
        <v>44</v>
      </c>
      <c r="G2810" s="44">
        <v>360</v>
      </c>
      <c r="H2810" s="44">
        <v>3700</v>
      </c>
    </row>
    <row r="2811" spans="1:8" ht="12.75" customHeight="1" x14ac:dyDescent="0.25">
      <c r="A2811" s="43">
        <v>2810</v>
      </c>
      <c r="B2811" s="43">
        <v>62</v>
      </c>
      <c r="C2811" s="44">
        <v>1.0131281651769495</v>
      </c>
      <c r="D2811" s="44">
        <v>0.41</v>
      </c>
      <c r="E2811" s="44" t="s">
        <v>1671</v>
      </c>
      <c r="F2811" s="44" t="s">
        <v>44</v>
      </c>
      <c r="G2811" s="44">
        <v>440</v>
      </c>
      <c r="H2811" s="44">
        <v>4100</v>
      </c>
    </row>
    <row r="2812" spans="1:8" ht="12.75" customHeight="1" x14ac:dyDescent="0.25">
      <c r="A2812" s="43">
        <v>2811</v>
      </c>
      <c r="B2812" s="43">
        <v>64</v>
      </c>
      <c r="C2812" s="44">
        <v>2.471043930676534E-2</v>
      </c>
      <c r="D2812" s="44">
        <v>0.01</v>
      </c>
      <c r="E2812" s="44" t="s">
        <v>1671</v>
      </c>
      <c r="F2812" s="44" t="s">
        <v>44</v>
      </c>
      <c r="G2812" s="44">
        <v>40</v>
      </c>
      <c r="H2812" s="44">
        <v>100</v>
      </c>
    </row>
    <row r="2813" spans="1:8" ht="12.75" customHeight="1" x14ac:dyDescent="0.25">
      <c r="A2813" s="43">
        <v>2812</v>
      </c>
      <c r="B2813" s="43">
        <v>65</v>
      </c>
      <c r="C2813" s="44">
        <v>2.4710439301967872E-2</v>
      </c>
      <c r="D2813" s="44">
        <v>0.01</v>
      </c>
      <c r="E2813" s="44" t="s">
        <v>1671</v>
      </c>
      <c r="F2813" s="44" t="s">
        <v>44</v>
      </c>
      <c r="G2813" s="44">
        <v>40</v>
      </c>
      <c r="H2813" s="44">
        <v>100</v>
      </c>
    </row>
    <row r="2814" spans="1:8" ht="12.75" customHeight="1" x14ac:dyDescent="0.25">
      <c r="A2814" s="43">
        <v>2813</v>
      </c>
      <c r="B2814" s="43">
        <v>66</v>
      </c>
      <c r="C2814" s="44">
        <v>0.14826263582317353</v>
      </c>
      <c r="D2814" s="44">
        <v>0.06</v>
      </c>
      <c r="E2814" s="44" t="s">
        <v>1672</v>
      </c>
      <c r="F2814" s="44" t="s">
        <v>47</v>
      </c>
      <c r="G2814" s="44">
        <v>120</v>
      </c>
      <c r="H2814" s="44">
        <v>600</v>
      </c>
    </row>
    <row r="2815" spans="1:8" ht="12.75" customHeight="1" x14ac:dyDescent="0.25">
      <c r="A2815" s="43">
        <v>2814</v>
      </c>
      <c r="B2815" s="43">
        <v>67</v>
      </c>
      <c r="C2815" s="44">
        <v>7.4131303160332451E-2</v>
      </c>
      <c r="D2815" s="44">
        <v>0.03</v>
      </c>
      <c r="E2815" s="44" t="s">
        <v>1671</v>
      </c>
      <c r="F2815" s="44" t="s">
        <v>44</v>
      </c>
      <c r="G2815" s="44">
        <v>80</v>
      </c>
      <c r="H2815" s="44">
        <v>300</v>
      </c>
    </row>
    <row r="2816" spans="1:8" ht="12.75" customHeight="1" x14ac:dyDescent="0.25">
      <c r="A2816" s="43">
        <v>2815</v>
      </c>
      <c r="B2816" s="43">
        <v>68</v>
      </c>
      <c r="C2816" s="44">
        <v>0.14826263583343274</v>
      </c>
      <c r="D2816" s="44">
        <v>0.06</v>
      </c>
      <c r="E2816" s="44" t="s">
        <v>1672</v>
      </c>
      <c r="F2816" s="44" t="s">
        <v>47</v>
      </c>
      <c r="G2816" s="44">
        <v>120</v>
      </c>
      <c r="H2816" s="44">
        <v>600</v>
      </c>
    </row>
    <row r="2817" spans="1:8" ht="12.75" customHeight="1" x14ac:dyDescent="0.25">
      <c r="A2817" s="43">
        <v>2816</v>
      </c>
      <c r="B2817" s="43">
        <v>69</v>
      </c>
      <c r="C2817" s="44">
        <v>0.32123571442625776</v>
      </c>
      <c r="D2817" s="44">
        <v>0.13</v>
      </c>
      <c r="E2817" s="44" t="s">
        <v>1672</v>
      </c>
      <c r="F2817" s="44" t="s">
        <v>47</v>
      </c>
      <c r="G2817" s="44">
        <v>160</v>
      </c>
      <c r="H2817" s="44">
        <v>1300</v>
      </c>
    </row>
    <row r="2818" spans="1:8" ht="12.75" customHeight="1" x14ac:dyDescent="0.25">
      <c r="A2818" s="43">
        <v>2817</v>
      </c>
      <c r="B2818" s="43">
        <v>70</v>
      </c>
      <c r="C2818" s="44">
        <v>4.9420878608954631E-2</v>
      </c>
      <c r="D2818" s="44">
        <v>0.02</v>
      </c>
      <c r="E2818" s="44" t="s">
        <v>1672</v>
      </c>
      <c r="F2818" s="44" t="s">
        <v>47</v>
      </c>
      <c r="G2818" s="44">
        <v>60</v>
      </c>
      <c r="H2818" s="44">
        <v>200</v>
      </c>
    </row>
    <row r="2819" spans="1:8" ht="12.75" customHeight="1" x14ac:dyDescent="0.25">
      <c r="A2819" s="43">
        <v>2818</v>
      </c>
      <c r="B2819" s="43">
        <v>71</v>
      </c>
      <c r="C2819" s="44">
        <v>7.4131317914539058E-2</v>
      </c>
      <c r="D2819" s="44">
        <v>0.03</v>
      </c>
      <c r="E2819" s="44" t="s">
        <v>1672</v>
      </c>
      <c r="F2819" s="44" t="s">
        <v>47</v>
      </c>
      <c r="G2819" s="44">
        <v>80</v>
      </c>
      <c r="H2819" s="44">
        <v>300</v>
      </c>
    </row>
    <row r="2820" spans="1:8" ht="12.75" customHeight="1" x14ac:dyDescent="0.25">
      <c r="A2820" s="43">
        <v>2819</v>
      </c>
      <c r="B2820" s="43">
        <v>73</v>
      </c>
      <c r="C2820" s="44">
        <v>0.46949827950080297</v>
      </c>
      <c r="D2820" s="44">
        <v>0.19</v>
      </c>
      <c r="E2820" s="44" t="s">
        <v>1672</v>
      </c>
      <c r="F2820" s="44" t="s">
        <v>47</v>
      </c>
      <c r="G2820" s="44">
        <v>240</v>
      </c>
      <c r="H2820" s="44">
        <v>1900</v>
      </c>
    </row>
    <row r="2821" spans="1:8" ht="12.75" customHeight="1" x14ac:dyDescent="0.25">
      <c r="A2821" s="43">
        <v>2820</v>
      </c>
      <c r="B2821" s="43">
        <v>74</v>
      </c>
      <c r="C2821" s="44">
        <v>3.0271248083551187E-2</v>
      </c>
      <c r="D2821" s="44">
        <v>0.12</v>
      </c>
      <c r="E2821" s="44" t="s">
        <v>1671</v>
      </c>
      <c r="F2821" s="44" t="s">
        <v>44</v>
      </c>
      <c r="G2821" s="44">
        <v>66.064958238361911</v>
      </c>
      <c r="H2821" s="44">
        <v>122.50400001183152</v>
      </c>
    </row>
    <row r="2822" spans="1:8" ht="12.75" customHeight="1" x14ac:dyDescent="0.25">
      <c r="A2822" s="43">
        <v>2821</v>
      </c>
      <c r="B2822" s="43">
        <v>76</v>
      </c>
      <c r="C2822" s="44">
        <v>2.4710439307134374E-2</v>
      </c>
      <c r="D2822" s="44">
        <v>0.01</v>
      </c>
      <c r="E2822" s="44" t="s">
        <v>1672</v>
      </c>
      <c r="F2822" s="44" t="s">
        <v>47</v>
      </c>
      <c r="G2822" s="44">
        <v>40</v>
      </c>
      <c r="H2822" s="44">
        <v>100</v>
      </c>
    </row>
    <row r="2823" spans="1:8" ht="12.75" customHeight="1" x14ac:dyDescent="0.25">
      <c r="A2823" s="43">
        <v>2822</v>
      </c>
      <c r="B2823" s="43">
        <v>79</v>
      </c>
      <c r="C2823" s="44">
        <v>1.2849430350663125</v>
      </c>
      <c r="D2823" s="44">
        <v>0.52</v>
      </c>
      <c r="E2823" s="44" t="s">
        <v>1672</v>
      </c>
      <c r="F2823" s="44" t="s">
        <v>47</v>
      </c>
      <c r="G2823" s="44">
        <v>440</v>
      </c>
      <c r="H2823" s="44">
        <v>5200</v>
      </c>
    </row>
    <row r="2824" spans="1:8" ht="12.75" customHeight="1" x14ac:dyDescent="0.25">
      <c r="A2824" s="43">
        <v>2823</v>
      </c>
      <c r="B2824" s="43">
        <v>81</v>
      </c>
      <c r="C2824" s="44">
        <v>0.24710437830488513</v>
      </c>
      <c r="D2824" s="44">
        <v>0.1</v>
      </c>
      <c r="E2824" s="44" t="s">
        <v>1672</v>
      </c>
      <c r="F2824" s="44" t="s">
        <v>47</v>
      </c>
      <c r="G2824" s="44">
        <v>200</v>
      </c>
      <c r="H2824" s="44">
        <v>1000</v>
      </c>
    </row>
    <row r="2825" spans="1:8" ht="12.75" customHeight="1" x14ac:dyDescent="0.25">
      <c r="A2825" s="43">
        <v>2824</v>
      </c>
      <c r="B2825" s="43">
        <v>82</v>
      </c>
      <c r="C2825" s="44">
        <v>0.66718139404848165</v>
      </c>
      <c r="D2825" s="44">
        <v>0.27</v>
      </c>
      <c r="E2825" s="44" t="s">
        <v>1672</v>
      </c>
      <c r="F2825" s="44" t="s">
        <v>47</v>
      </c>
      <c r="G2825" s="44">
        <v>240</v>
      </c>
      <c r="H2825" s="44">
        <v>2700</v>
      </c>
    </row>
    <row r="2826" spans="1:8" ht="12.75" customHeight="1" x14ac:dyDescent="0.25">
      <c r="A2826" s="43">
        <v>2825</v>
      </c>
      <c r="B2826" s="43">
        <v>83</v>
      </c>
      <c r="C2826" s="44">
        <v>2.471043930115599E-2</v>
      </c>
      <c r="D2826" s="44">
        <v>0.01</v>
      </c>
      <c r="E2826" s="44" t="s">
        <v>1671</v>
      </c>
      <c r="F2826" s="44" t="s">
        <v>44</v>
      </c>
      <c r="G2826" s="44">
        <v>40</v>
      </c>
      <c r="H2826" s="44">
        <v>100</v>
      </c>
    </row>
    <row r="2827" spans="1:8" ht="12.75" customHeight="1" x14ac:dyDescent="0.25">
      <c r="A2827" s="43">
        <v>2826</v>
      </c>
      <c r="B2827" s="43">
        <v>84</v>
      </c>
      <c r="C2827" s="44">
        <v>0.14826263145651825</v>
      </c>
      <c r="D2827" s="44">
        <v>0.06</v>
      </c>
      <c r="E2827" s="44" t="s">
        <v>1672</v>
      </c>
      <c r="F2827" s="44" t="s">
        <v>47</v>
      </c>
      <c r="G2827" s="44">
        <v>140</v>
      </c>
      <c r="H2827" s="44">
        <v>600</v>
      </c>
    </row>
    <row r="2828" spans="1:8" ht="12.75" customHeight="1" x14ac:dyDescent="0.25">
      <c r="A2828" s="43">
        <v>2827</v>
      </c>
      <c r="B2828" s="43">
        <v>85</v>
      </c>
      <c r="C2828" s="44">
        <v>2.4710439298572737E-2</v>
      </c>
      <c r="D2828" s="44">
        <v>0.01</v>
      </c>
      <c r="E2828" s="44" t="s">
        <v>1672</v>
      </c>
      <c r="F2828" s="44" t="s">
        <v>47</v>
      </c>
      <c r="G2828" s="44">
        <v>40</v>
      </c>
      <c r="H2828" s="44">
        <v>100</v>
      </c>
    </row>
    <row r="2829" spans="1:8" ht="12.75" customHeight="1" x14ac:dyDescent="0.25">
      <c r="A2829" s="43">
        <v>2828</v>
      </c>
      <c r="B2829" s="43">
        <v>86</v>
      </c>
      <c r="C2829" s="44">
        <v>9.884175722248531E-2</v>
      </c>
      <c r="D2829" s="44">
        <v>0.04</v>
      </c>
      <c r="E2829" s="44" t="s">
        <v>1672</v>
      </c>
      <c r="F2829" s="44" t="s">
        <v>47</v>
      </c>
      <c r="G2829" s="44">
        <v>100</v>
      </c>
      <c r="H2829" s="44">
        <v>400</v>
      </c>
    </row>
    <row r="2830" spans="1:8" ht="12.75" customHeight="1" x14ac:dyDescent="0.25">
      <c r="A2830" s="43">
        <v>2829</v>
      </c>
      <c r="B2830" s="43">
        <v>87</v>
      </c>
      <c r="C2830" s="44">
        <v>4.9420878615892512E-2</v>
      </c>
      <c r="D2830" s="44">
        <v>0.02</v>
      </c>
      <c r="E2830" s="44" t="s">
        <v>1672</v>
      </c>
      <c r="F2830" s="44" t="s">
        <v>47</v>
      </c>
      <c r="G2830" s="44">
        <v>60</v>
      </c>
      <c r="H2830" s="44">
        <v>200</v>
      </c>
    </row>
    <row r="2831" spans="1:8" ht="12.75" customHeight="1" x14ac:dyDescent="0.25">
      <c r="A2831" s="43">
        <v>2830</v>
      </c>
      <c r="B2831" s="43">
        <v>95</v>
      </c>
      <c r="C2831" s="44">
        <v>0.34594615027035835</v>
      </c>
      <c r="D2831" s="44">
        <v>0.14000000000000001</v>
      </c>
      <c r="E2831" s="44" t="s">
        <v>1672</v>
      </c>
      <c r="F2831" s="44" t="s">
        <v>47</v>
      </c>
      <c r="G2831" s="44">
        <v>180</v>
      </c>
      <c r="H2831" s="44">
        <v>1400</v>
      </c>
    </row>
    <row r="2832" spans="1:8" ht="12.75" customHeight="1" x14ac:dyDescent="0.25">
      <c r="A2832" s="43">
        <v>2831</v>
      </c>
      <c r="B2832" s="43">
        <v>106</v>
      </c>
      <c r="C2832" s="44">
        <v>2.4710439303813048E-2</v>
      </c>
      <c r="D2832" s="44">
        <v>0.01</v>
      </c>
      <c r="E2832" s="44" t="s">
        <v>1671</v>
      </c>
      <c r="F2832" s="44" t="s">
        <v>44</v>
      </c>
      <c r="G2832" s="44">
        <v>40</v>
      </c>
      <c r="H2832" s="44">
        <v>100</v>
      </c>
    </row>
    <row r="2833" spans="1:8" ht="12.75" customHeight="1" x14ac:dyDescent="0.25">
      <c r="A2833" s="43">
        <v>2832</v>
      </c>
      <c r="B2833" s="43">
        <v>107</v>
      </c>
      <c r="C2833" s="44">
        <v>0.14826266707845551</v>
      </c>
      <c r="D2833" s="44">
        <v>0.06</v>
      </c>
      <c r="E2833" s="44" t="s">
        <v>1671</v>
      </c>
      <c r="F2833" s="44" t="s">
        <v>44</v>
      </c>
      <c r="G2833" s="44">
        <v>140</v>
      </c>
      <c r="H2833" s="44">
        <v>600</v>
      </c>
    </row>
    <row r="2834" spans="1:8" ht="12.75" customHeight="1" x14ac:dyDescent="0.25">
      <c r="A2834" s="43">
        <v>2833</v>
      </c>
      <c r="B2834" s="43">
        <v>108</v>
      </c>
      <c r="C2834" s="44">
        <v>9.8841757223223373E-2</v>
      </c>
      <c r="D2834" s="44">
        <v>0.04</v>
      </c>
      <c r="E2834" s="44" t="s">
        <v>1672</v>
      </c>
      <c r="F2834" s="44" t="s">
        <v>47</v>
      </c>
      <c r="G2834" s="44">
        <v>80</v>
      </c>
      <c r="H2834" s="44">
        <v>400</v>
      </c>
    </row>
    <row r="2835" spans="1:8" ht="12.75" customHeight="1" x14ac:dyDescent="0.25">
      <c r="A2835" s="43">
        <v>2834</v>
      </c>
      <c r="B2835" s="43">
        <v>109</v>
      </c>
      <c r="C2835" s="44">
        <v>2.471043930277975E-2</v>
      </c>
      <c r="D2835" s="44">
        <v>0.01</v>
      </c>
      <c r="E2835" s="44" t="s">
        <v>1672</v>
      </c>
      <c r="F2835" s="44" t="s">
        <v>47</v>
      </c>
      <c r="G2835" s="44">
        <v>40</v>
      </c>
      <c r="H2835" s="44">
        <v>100</v>
      </c>
    </row>
    <row r="2836" spans="1:8" ht="12.75" customHeight="1" x14ac:dyDescent="0.25">
      <c r="A2836" s="43">
        <v>2835</v>
      </c>
      <c r="B2836" s="43">
        <v>110</v>
      </c>
      <c r="C2836" s="44">
        <v>0.4694983615186834</v>
      </c>
      <c r="D2836" s="44">
        <v>0.19</v>
      </c>
      <c r="E2836" s="44" t="s">
        <v>1671</v>
      </c>
      <c r="F2836" s="44" t="s">
        <v>44</v>
      </c>
      <c r="G2836" s="44">
        <v>240</v>
      </c>
      <c r="H2836" s="44">
        <v>1900</v>
      </c>
    </row>
    <row r="2837" spans="1:8" ht="12.75" customHeight="1" x14ac:dyDescent="0.25">
      <c r="A2837" s="43">
        <v>2836</v>
      </c>
      <c r="B2837" s="43">
        <v>111</v>
      </c>
      <c r="C2837" s="44">
        <v>0.56834015089468426</v>
      </c>
      <c r="D2837" s="44">
        <v>0.23</v>
      </c>
      <c r="E2837" s="44" t="s">
        <v>1671</v>
      </c>
      <c r="F2837" s="44" t="s">
        <v>44</v>
      </c>
      <c r="G2837" s="44">
        <v>280</v>
      </c>
      <c r="H2837" s="44">
        <v>2300</v>
      </c>
    </row>
    <row r="2838" spans="1:8" ht="12.75" customHeight="1" x14ac:dyDescent="0.25">
      <c r="A2838" s="43">
        <v>2837</v>
      </c>
      <c r="B2838" s="43">
        <v>112</v>
      </c>
      <c r="C2838" s="44">
        <v>0.14667416089044596</v>
      </c>
      <c r="D2838" s="44">
        <v>8.19</v>
      </c>
      <c r="E2838" s="44" t="s">
        <v>1672</v>
      </c>
      <c r="F2838" s="44" t="s">
        <v>47</v>
      </c>
      <c r="G2838" s="44">
        <v>127.44117428629649</v>
      </c>
      <c r="H2838" s="44">
        <v>593.57150002382696</v>
      </c>
    </row>
    <row r="2839" spans="1:8" ht="12.75" customHeight="1" x14ac:dyDescent="0.25">
      <c r="A2839" s="43">
        <v>2838</v>
      </c>
      <c r="B2839" s="43">
        <v>116</v>
      </c>
      <c r="C2839" s="44">
        <v>0.29652522286311012</v>
      </c>
      <c r="D2839" s="44">
        <v>0.12</v>
      </c>
      <c r="E2839" s="44" t="s">
        <v>1672</v>
      </c>
      <c r="F2839" s="44" t="s">
        <v>47</v>
      </c>
      <c r="G2839" s="44">
        <v>160</v>
      </c>
      <c r="H2839" s="44">
        <v>1200</v>
      </c>
    </row>
    <row r="2840" spans="1:8" ht="12.75" customHeight="1" x14ac:dyDescent="0.25">
      <c r="A2840" s="43">
        <v>2839</v>
      </c>
      <c r="B2840" s="43">
        <v>121</v>
      </c>
      <c r="C2840" s="44">
        <v>1.9321586333198599E-2</v>
      </c>
      <c r="D2840" s="44">
        <v>0.02</v>
      </c>
      <c r="E2840" s="44" t="s">
        <v>1672</v>
      </c>
      <c r="F2840" s="44" t="s">
        <v>47</v>
      </c>
      <c r="G2840" s="44">
        <v>36.941787826520546</v>
      </c>
      <c r="H2840" s="44">
        <v>78.19199999794364</v>
      </c>
    </row>
    <row r="2841" spans="1:8" ht="12.75" customHeight="1" x14ac:dyDescent="0.25">
      <c r="A2841" s="43">
        <v>2840</v>
      </c>
      <c r="B2841" s="43">
        <v>122</v>
      </c>
      <c r="C2841" s="44">
        <v>5.7003901591504069E-3</v>
      </c>
      <c r="D2841" s="44">
        <v>0.03</v>
      </c>
      <c r="E2841" s="44" t="s">
        <v>1672</v>
      </c>
      <c r="F2841" s="44" t="s">
        <v>47</v>
      </c>
      <c r="G2841" s="44">
        <v>31.317186195664288</v>
      </c>
      <c r="H2841" s="44">
        <v>23.068751178386947</v>
      </c>
    </row>
    <row r="2842" spans="1:8" ht="12.75" customHeight="1" x14ac:dyDescent="0.25">
      <c r="A2842" s="43">
        <v>2841</v>
      </c>
      <c r="B2842" s="43">
        <v>123</v>
      </c>
      <c r="C2842" s="44">
        <v>1.8089525384820358E-2</v>
      </c>
      <c r="D2842" s="44">
        <v>0.03</v>
      </c>
      <c r="E2842" s="44" t="s">
        <v>1672</v>
      </c>
      <c r="F2842" s="44" t="s">
        <v>47</v>
      </c>
      <c r="G2842" s="44">
        <v>36.865559327081726</v>
      </c>
      <c r="H2842" s="44">
        <v>73.205999992787838</v>
      </c>
    </row>
    <row r="2843" spans="1:8" ht="12.75" customHeight="1" x14ac:dyDescent="0.25">
      <c r="A2843" s="43">
        <v>2842</v>
      </c>
      <c r="B2843" s="43">
        <v>129</v>
      </c>
      <c r="C2843" s="44">
        <v>2.4710439309496207E-2</v>
      </c>
      <c r="D2843" s="44">
        <v>0.01</v>
      </c>
      <c r="E2843" s="44" t="s">
        <v>1672</v>
      </c>
      <c r="F2843" s="44" t="s">
        <v>47</v>
      </c>
      <c r="G2843" s="44">
        <v>40</v>
      </c>
      <c r="H2843" s="44">
        <v>100</v>
      </c>
    </row>
    <row r="2844" spans="1:8" ht="12.75" customHeight="1" x14ac:dyDescent="0.25">
      <c r="A2844" s="43">
        <v>2843</v>
      </c>
      <c r="B2844" s="43">
        <v>135</v>
      </c>
      <c r="C2844" s="44">
        <v>1.4076101502844273E-4</v>
      </c>
      <c r="D2844" s="44">
        <v>2.41</v>
      </c>
      <c r="E2844" s="44" t="s">
        <v>1672</v>
      </c>
      <c r="F2844" s="44" t="s">
        <v>47</v>
      </c>
      <c r="G2844" s="44">
        <v>4.8356956482560465</v>
      </c>
      <c r="H2844" s="44">
        <v>0.56964192482682774</v>
      </c>
    </row>
    <row r="2845" spans="1:8" ht="12.75" customHeight="1" x14ac:dyDescent="0.25">
      <c r="A2845" s="43">
        <v>2844</v>
      </c>
      <c r="B2845" s="43">
        <v>136</v>
      </c>
      <c r="C2845" s="44">
        <v>0.37065651915841358</v>
      </c>
      <c r="D2845" s="44">
        <v>0.15</v>
      </c>
      <c r="E2845" s="44" t="s">
        <v>1672</v>
      </c>
      <c r="F2845" s="44" t="s">
        <v>47</v>
      </c>
      <c r="G2845" s="44">
        <v>180</v>
      </c>
      <c r="H2845" s="44">
        <v>1500</v>
      </c>
    </row>
    <row r="2846" spans="1:8" ht="12.75" customHeight="1" x14ac:dyDescent="0.25">
      <c r="A2846" s="43">
        <v>2845</v>
      </c>
      <c r="B2846" s="43">
        <v>138</v>
      </c>
      <c r="C2846" s="44">
        <v>2.4710439302115486E-2</v>
      </c>
      <c r="D2846" s="44">
        <v>0.01</v>
      </c>
      <c r="E2846" s="44" t="s">
        <v>1672</v>
      </c>
      <c r="F2846" s="44" t="s">
        <v>47</v>
      </c>
      <c r="G2846" s="44">
        <v>40</v>
      </c>
      <c r="H2846" s="44">
        <v>100</v>
      </c>
    </row>
    <row r="2847" spans="1:8" ht="12.75" customHeight="1" x14ac:dyDescent="0.25">
      <c r="A2847" s="43">
        <v>2846</v>
      </c>
      <c r="B2847" s="43">
        <v>139</v>
      </c>
      <c r="C2847" s="44">
        <v>2.4710439306101072E-2</v>
      </c>
      <c r="D2847" s="44">
        <v>0.01</v>
      </c>
      <c r="E2847" s="44" t="s">
        <v>1672</v>
      </c>
      <c r="F2847" s="44" t="s">
        <v>47</v>
      </c>
      <c r="G2847" s="44">
        <v>40</v>
      </c>
      <c r="H2847" s="44">
        <v>100</v>
      </c>
    </row>
    <row r="2848" spans="1:8" ht="12.75" customHeight="1" x14ac:dyDescent="0.25">
      <c r="A2848" s="43">
        <v>2847</v>
      </c>
      <c r="B2848" s="43">
        <v>142</v>
      </c>
      <c r="C2848" s="44">
        <v>0.31506028397978025</v>
      </c>
      <c r="D2848" s="44">
        <v>0.65</v>
      </c>
      <c r="E2848" s="44" t="s">
        <v>1672</v>
      </c>
      <c r="F2848" s="44" t="s">
        <v>47</v>
      </c>
      <c r="G2848" s="44">
        <v>162.5277534976133</v>
      </c>
      <c r="H2848" s="44">
        <v>1275.0074999872595</v>
      </c>
    </row>
    <row r="2849" spans="1:8" ht="12.75" customHeight="1" x14ac:dyDescent="0.25">
      <c r="A2849" s="43">
        <v>2848</v>
      </c>
      <c r="B2849" s="43">
        <v>143</v>
      </c>
      <c r="C2849" s="44">
        <v>0.24710445556456301</v>
      </c>
      <c r="D2849" s="44">
        <v>0.1</v>
      </c>
      <c r="E2849" s="44" t="s">
        <v>1672</v>
      </c>
      <c r="F2849" s="44" t="s">
        <v>47</v>
      </c>
      <c r="G2849" s="44">
        <v>180</v>
      </c>
      <c r="H2849" s="44">
        <v>1000</v>
      </c>
    </row>
    <row r="2850" spans="1:8" ht="12.75" customHeight="1" x14ac:dyDescent="0.25">
      <c r="A2850" s="43">
        <v>2849</v>
      </c>
      <c r="B2850" s="43">
        <v>145</v>
      </c>
      <c r="C2850" s="44">
        <v>0.42007754967284205</v>
      </c>
      <c r="D2850" s="44">
        <v>0.17</v>
      </c>
      <c r="E2850" s="44" t="s">
        <v>1672</v>
      </c>
      <c r="F2850" s="44" t="s">
        <v>47</v>
      </c>
      <c r="G2850" s="44">
        <v>200</v>
      </c>
      <c r="H2850" s="44">
        <v>1700</v>
      </c>
    </row>
    <row r="2851" spans="1:8" ht="12.75" customHeight="1" x14ac:dyDescent="0.25">
      <c r="A2851" s="43">
        <v>2850</v>
      </c>
      <c r="B2851" s="43">
        <v>152</v>
      </c>
      <c r="C2851" s="44">
        <v>9.8841760796894135E-2</v>
      </c>
      <c r="D2851" s="44">
        <v>0.04</v>
      </c>
      <c r="E2851" s="44" t="s">
        <v>1671</v>
      </c>
      <c r="F2851" s="44" t="s">
        <v>44</v>
      </c>
      <c r="G2851" s="44">
        <v>100</v>
      </c>
      <c r="H2851" s="44">
        <v>400</v>
      </c>
    </row>
    <row r="2852" spans="1:8" ht="12.75" customHeight="1" x14ac:dyDescent="0.25">
      <c r="A2852" s="43">
        <v>2851</v>
      </c>
      <c r="B2852" s="43">
        <v>155</v>
      </c>
      <c r="C2852" s="44">
        <v>0.29652541229947066</v>
      </c>
      <c r="D2852" s="44">
        <v>0.12</v>
      </c>
      <c r="E2852" s="44" t="s">
        <v>1672</v>
      </c>
      <c r="F2852" s="44" t="s">
        <v>47</v>
      </c>
      <c r="G2852" s="44">
        <v>220</v>
      </c>
      <c r="H2852" s="44">
        <v>1200</v>
      </c>
    </row>
    <row r="2853" spans="1:8" ht="12.75" customHeight="1" x14ac:dyDescent="0.25">
      <c r="A2853" s="43">
        <v>2852</v>
      </c>
      <c r="B2853" s="43">
        <v>158</v>
      </c>
      <c r="C2853" s="44">
        <v>0.61516436157004639</v>
      </c>
      <c r="D2853" s="44">
        <v>4.3899999999999997</v>
      </c>
      <c r="E2853" s="44" t="s">
        <v>1672</v>
      </c>
      <c r="F2853" s="44" t="s">
        <v>47</v>
      </c>
      <c r="G2853" s="44">
        <v>744.40889465610735</v>
      </c>
      <c r="H2853" s="44">
        <v>2489.4798322254778</v>
      </c>
    </row>
    <row r="2854" spans="1:8" ht="12.75" customHeight="1" x14ac:dyDescent="0.25">
      <c r="A2854" s="43">
        <v>2853</v>
      </c>
      <c r="B2854" s="43">
        <v>162</v>
      </c>
      <c r="C2854" s="44">
        <v>0.14522492724420641</v>
      </c>
      <c r="D2854" s="44">
        <v>0.08</v>
      </c>
      <c r="E2854" s="44" t="s">
        <v>1672</v>
      </c>
      <c r="F2854" s="44" t="s">
        <v>47</v>
      </c>
      <c r="G2854" s="44">
        <v>98.973629314146095</v>
      </c>
      <c r="H2854" s="44">
        <v>587.70674260742067</v>
      </c>
    </row>
    <row r="2855" spans="1:8" ht="12.75" customHeight="1" x14ac:dyDescent="0.25">
      <c r="A2855" s="43">
        <v>2854</v>
      </c>
      <c r="B2855" s="43">
        <v>163</v>
      </c>
      <c r="C2855" s="44">
        <v>0.14826263582885668</v>
      </c>
      <c r="D2855" s="44">
        <v>0.06</v>
      </c>
      <c r="E2855" s="44" t="s">
        <v>1672</v>
      </c>
      <c r="F2855" s="44" t="s">
        <v>47</v>
      </c>
      <c r="G2855" s="44">
        <v>120</v>
      </c>
      <c r="H2855" s="44">
        <v>600</v>
      </c>
    </row>
    <row r="2856" spans="1:8" ht="12.75" customHeight="1" x14ac:dyDescent="0.25">
      <c r="A2856" s="43">
        <v>2855</v>
      </c>
      <c r="B2856" s="43">
        <v>164</v>
      </c>
      <c r="C2856" s="44">
        <v>4.9420878606445187E-2</v>
      </c>
      <c r="D2856" s="44">
        <v>0.02</v>
      </c>
      <c r="E2856" s="44" t="s">
        <v>1672</v>
      </c>
      <c r="F2856" s="44" t="s">
        <v>47</v>
      </c>
      <c r="G2856" s="44">
        <v>60</v>
      </c>
      <c r="H2856" s="44">
        <v>200</v>
      </c>
    </row>
    <row r="2857" spans="1:8" ht="12.75" customHeight="1" x14ac:dyDescent="0.25">
      <c r="A2857" s="43">
        <v>2856</v>
      </c>
      <c r="B2857" s="43">
        <v>166</v>
      </c>
      <c r="C2857" s="44">
        <v>2.4710439304403503E-2</v>
      </c>
      <c r="D2857" s="44">
        <v>0.01</v>
      </c>
      <c r="E2857" s="44" t="s">
        <v>1672</v>
      </c>
      <c r="F2857" s="44" t="s">
        <v>47</v>
      </c>
      <c r="G2857" s="44">
        <v>40</v>
      </c>
      <c r="H2857" s="44">
        <v>100</v>
      </c>
    </row>
    <row r="2858" spans="1:8" ht="12.75" customHeight="1" x14ac:dyDescent="0.25">
      <c r="A2858" s="43">
        <v>2857</v>
      </c>
      <c r="B2858" s="43">
        <v>167</v>
      </c>
      <c r="C2858" s="44">
        <v>0.44478776021109556</v>
      </c>
      <c r="D2858" s="44">
        <v>0.18</v>
      </c>
      <c r="E2858" s="44" t="s">
        <v>1672</v>
      </c>
      <c r="F2858" s="44" t="s">
        <v>47</v>
      </c>
      <c r="G2858" s="44">
        <v>220</v>
      </c>
      <c r="H2858" s="44">
        <v>1800</v>
      </c>
    </row>
    <row r="2859" spans="1:8" ht="12.75" customHeight="1" x14ac:dyDescent="0.25">
      <c r="A2859" s="43">
        <v>2858</v>
      </c>
      <c r="B2859" s="43">
        <v>169</v>
      </c>
      <c r="C2859" s="44">
        <v>4.9420878611759304E-2</v>
      </c>
      <c r="D2859" s="44">
        <v>0.02</v>
      </c>
      <c r="E2859" s="44" t="s">
        <v>1672</v>
      </c>
      <c r="F2859" s="44" t="s">
        <v>47</v>
      </c>
      <c r="G2859" s="44">
        <v>60</v>
      </c>
      <c r="H2859" s="44">
        <v>200</v>
      </c>
    </row>
    <row r="2860" spans="1:8" ht="12.75" customHeight="1" x14ac:dyDescent="0.25">
      <c r="A2860" s="43">
        <v>2859</v>
      </c>
      <c r="B2860" s="43">
        <v>170</v>
      </c>
      <c r="C2860" s="44">
        <v>2.4710439308979554E-2</v>
      </c>
      <c r="D2860" s="44">
        <v>0.01</v>
      </c>
      <c r="E2860" s="44" t="s">
        <v>1672</v>
      </c>
      <c r="F2860" s="44" t="s">
        <v>47</v>
      </c>
      <c r="G2860" s="44">
        <v>40</v>
      </c>
      <c r="H2860" s="44">
        <v>100</v>
      </c>
    </row>
    <row r="2861" spans="1:8" ht="12.75" customHeight="1" x14ac:dyDescent="0.25">
      <c r="A2861" s="43">
        <v>2860</v>
      </c>
      <c r="B2861" s="43">
        <v>180</v>
      </c>
      <c r="C2861" s="44">
        <v>4.6579176553785068E-3</v>
      </c>
      <c r="D2861" s="44">
        <v>0.01</v>
      </c>
      <c r="E2861" s="44" t="s">
        <v>1672</v>
      </c>
      <c r="F2861" s="44" t="s">
        <v>47</v>
      </c>
      <c r="G2861" s="44">
        <v>23.775325429562375</v>
      </c>
      <c r="H2861" s="44">
        <v>18.849999997764826</v>
      </c>
    </row>
    <row r="2862" spans="1:8" ht="12.75" customHeight="1" x14ac:dyDescent="0.25">
      <c r="A2862" s="43">
        <v>2861</v>
      </c>
      <c r="B2862" s="43">
        <v>182</v>
      </c>
      <c r="C2862" s="44">
        <v>2.3085482813396854E-2</v>
      </c>
      <c r="D2862" s="44">
        <v>0.02</v>
      </c>
      <c r="E2862" s="44" t="s">
        <v>1672</v>
      </c>
      <c r="F2862" s="44" t="s">
        <v>47</v>
      </c>
      <c r="G2862" s="44">
        <v>49.877343960626604</v>
      </c>
      <c r="H2862" s="44">
        <v>93.423999976366758</v>
      </c>
    </row>
    <row r="2863" spans="1:8" ht="12.75" customHeight="1" x14ac:dyDescent="0.25">
      <c r="A2863" s="43">
        <v>2862</v>
      </c>
      <c r="B2863" s="43">
        <v>183</v>
      </c>
      <c r="C2863" s="44">
        <v>2.1003872520631295</v>
      </c>
      <c r="D2863" s="44">
        <v>0.85</v>
      </c>
      <c r="E2863" s="44" t="s">
        <v>1672</v>
      </c>
      <c r="F2863" s="44" t="s">
        <v>47</v>
      </c>
      <c r="G2863" s="44">
        <v>600</v>
      </c>
      <c r="H2863" s="44">
        <v>8500</v>
      </c>
    </row>
    <row r="2864" spans="1:8" ht="12.75" customHeight="1" x14ac:dyDescent="0.25">
      <c r="A2864" s="43">
        <v>2863</v>
      </c>
      <c r="B2864" s="43">
        <v>192</v>
      </c>
      <c r="C2864" s="44">
        <v>0.12355215048950111</v>
      </c>
      <c r="D2864" s="44">
        <v>0.05</v>
      </c>
      <c r="E2864" s="44" t="s">
        <v>1672</v>
      </c>
      <c r="F2864" s="44" t="s">
        <v>47</v>
      </c>
      <c r="G2864" s="44">
        <v>100</v>
      </c>
      <c r="H2864" s="44">
        <v>500</v>
      </c>
    </row>
    <row r="2865" spans="1:8" ht="12.75" customHeight="1" x14ac:dyDescent="0.25">
      <c r="A2865" s="43">
        <v>2864</v>
      </c>
      <c r="B2865" s="43">
        <v>193</v>
      </c>
      <c r="C2865" s="44">
        <v>0.29652538099628778</v>
      </c>
      <c r="D2865" s="44">
        <v>0.12</v>
      </c>
      <c r="E2865" s="44" t="s">
        <v>1672</v>
      </c>
      <c r="F2865" s="44" t="s">
        <v>47</v>
      </c>
      <c r="G2865" s="44">
        <v>200</v>
      </c>
      <c r="H2865" s="44">
        <v>1200</v>
      </c>
    </row>
    <row r="2866" spans="1:8" ht="12.75" customHeight="1" x14ac:dyDescent="0.25">
      <c r="A2866" s="43">
        <v>2865</v>
      </c>
      <c r="B2866" s="43">
        <v>195</v>
      </c>
      <c r="C2866" s="44">
        <v>4.9420878620099515E-2</v>
      </c>
      <c r="D2866" s="44">
        <v>0.02</v>
      </c>
      <c r="E2866" s="44" t="s">
        <v>1672</v>
      </c>
      <c r="F2866" s="44" t="s">
        <v>47</v>
      </c>
      <c r="G2866" s="44">
        <v>60</v>
      </c>
      <c r="H2866" s="44">
        <v>200</v>
      </c>
    </row>
    <row r="2867" spans="1:8" ht="12.75" customHeight="1" x14ac:dyDescent="0.25">
      <c r="A2867" s="43">
        <v>2866</v>
      </c>
      <c r="B2867" s="43">
        <v>201</v>
      </c>
      <c r="C2867" s="44">
        <v>2.4710439304920156E-2</v>
      </c>
      <c r="D2867" s="44">
        <v>0.01</v>
      </c>
      <c r="E2867" s="44" t="s">
        <v>1672</v>
      </c>
      <c r="F2867" s="44" t="s">
        <v>47</v>
      </c>
      <c r="G2867" s="44">
        <v>40</v>
      </c>
      <c r="H2867" s="44">
        <v>100</v>
      </c>
    </row>
    <row r="2868" spans="1:8" ht="12.75" customHeight="1" x14ac:dyDescent="0.25">
      <c r="A2868" s="43">
        <v>2867</v>
      </c>
      <c r="B2868" s="43">
        <v>203</v>
      </c>
      <c r="C2868" s="44">
        <v>4.9420878603935743E-2</v>
      </c>
      <c r="D2868" s="44">
        <v>0.02</v>
      </c>
      <c r="E2868" s="44" t="s">
        <v>1672</v>
      </c>
      <c r="F2868" s="44" t="s">
        <v>47</v>
      </c>
      <c r="G2868" s="44">
        <v>60</v>
      </c>
      <c r="H2868" s="44">
        <v>200</v>
      </c>
    </row>
    <row r="2869" spans="1:8" ht="12.75" customHeight="1" x14ac:dyDescent="0.25">
      <c r="A2869" s="43">
        <v>2868</v>
      </c>
      <c r="B2869" s="43">
        <v>215</v>
      </c>
      <c r="C2869" s="44">
        <v>0.5930505875060107</v>
      </c>
      <c r="D2869" s="44">
        <v>0.24</v>
      </c>
      <c r="E2869" s="44" t="s">
        <v>1672</v>
      </c>
      <c r="F2869" s="44" t="s">
        <v>47</v>
      </c>
      <c r="G2869" s="44">
        <v>320</v>
      </c>
      <c r="H2869" s="44">
        <v>2400</v>
      </c>
    </row>
    <row r="2870" spans="1:8" ht="12.75" customHeight="1" x14ac:dyDescent="0.25">
      <c r="A2870" s="43">
        <v>2869</v>
      </c>
      <c r="B2870" s="43">
        <v>223</v>
      </c>
      <c r="C2870" s="44">
        <v>1.087259497800525</v>
      </c>
      <c r="D2870" s="44">
        <v>0.44</v>
      </c>
      <c r="E2870" s="44" t="s">
        <v>1672</v>
      </c>
      <c r="F2870" s="44" t="s">
        <v>47</v>
      </c>
      <c r="G2870" s="44">
        <v>380</v>
      </c>
      <c r="H2870" s="44">
        <v>4400</v>
      </c>
    </row>
    <row r="2871" spans="1:8" ht="12.75" customHeight="1" x14ac:dyDescent="0.25">
      <c r="A2871" s="43">
        <v>2870</v>
      </c>
      <c r="B2871" s="43">
        <v>230</v>
      </c>
      <c r="C2871" s="44">
        <v>0.2223940795417135</v>
      </c>
      <c r="D2871" s="44">
        <v>0.09</v>
      </c>
      <c r="E2871" s="44" t="s">
        <v>1672</v>
      </c>
      <c r="F2871" s="44" t="s">
        <v>47</v>
      </c>
      <c r="G2871" s="44">
        <v>160</v>
      </c>
      <c r="H2871" s="44">
        <v>900</v>
      </c>
    </row>
    <row r="2872" spans="1:8" ht="12.75" customHeight="1" x14ac:dyDescent="0.25">
      <c r="A2872" s="43">
        <v>2871</v>
      </c>
      <c r="B2872" s="43">
        <v>232</v>
      </c>
      <c r="C2872" s="44">
        <v>0.39536699688123533</v>
      </c>
      <c r="D2872" s="44">
        <v>0.16</v>
      </c>
      <c r="E2872" s="44" t="s">
        <v>1672</v>
      </c>
      <c r="F2872" s="44" t="s">
        <v>47</v>
      </c>
      <c r="G2872" s="44">
        <v>200</v>
      </c>
      <c r="H2872" s="44">
        <v>1600</v>
      </c>
    </row>
    <row r="2873" spans="1:8" ht="12.75" customHeight="1" x14ac:dyDescent="0.25">
      <c r="A2873" s="43">
        <v>2872</v>
      </c>
      <c r="B2873" s="43">
        <v>234</v>
      </c>
      <c r="C2873" s="44">
        <v>9.8841757217909262E-2</v>
      </c>
      <c r="D2873" s="44">
        <v>0.04</v>
      </c>
      <c r="E2873" s="44" t="s">
        <v>1672</v>
      </c>
      <c r="F2873" s="44" t="s">
        <v>47</v>
      </c>
      <c r="G2873" s="44">
        <v>80</v>
      </c>
      <c r="H2873" s="44">
        <v>400</v>
      </c>
    </row>
    <row r="2874" spans="1:8" ht="12.75" customHeight="1" x14ac:dyDescent="0.25">
      <c r="A2874" s="43">
        <v>2873</v>
      </c>
      <c r="B2874" s="43">
        <v>235</v>
      </c>
      <c r="C2874" s="44">
        <v>0.14826263583210419</v>
      </c>
      <c r="D2874" s="44">
        <v>0.06</v>
      </c>
      <c r="E2874" s="44" t="s">
        <v>1672</v>
      </c>
      <c r="F2874" s="44" t="s">
        <v>47</v>
      </c>
      <c r="G2874" s="44">
        <v>120</v>
      </c>
      <c r="H2874" s="44">
        <v>600</v>
      </c>
    </row>
    <row r="2875" spans="1:8" ht="12.75" customHeight="1" x14ac:dyDescent="0.25">
      <c r="A2875" s="43">
        <v>2874</v>
      </c>
      <c r="B2875" s="43">
        <v>238</v>
      </c>
      <c r="C2875" s="44">
        <v>1.6803103649312334</v>
      </c>
      <c r="D2875" s="44">
        <v>0.68</v>
      </c>
      <c r="E2875" s="44" t="s">
        <v>1672</v>
      </c>
      <c r="F2875" s="44" t="s">
        <v>47</v>
      </c>
      <c r="G2875" s="44">
        <v>500</v>
      </c>
      <c r="H2875" s="44">
        <v>6800</v>
      </c>
    </row>
    <row r="2876" spans="1:8" ht="12.75" customHeight="1" x14ac:dyDescent="0.25">
      <c r="A2876" s="43">
        <v>2875</v>
      </c>
      <c r="B2876" s="43">
        <v>239</v>
      </c>
      <c r="C2876" s="44">
        <v>0.12355220412224001</v>
      </c>
      <c r="D2876" s="44">
        <v>0.05</v>
      </c>
      <c r="E2876" s="44" t="s">
        <v>1672</v>
      </c>
      <c r="F2876" s="44" t="s">
        <v>47</v>
      </c>
      <c r="G2876" s="44">
        <v>120</v>
      </c>
      <c r="H2876" s="44">
        <v>500</v>
      </c>
    </row>
    <row r="2877" spans="1:8" ht="12.75" customHeight="1" x14ac:dyDescent="0.25">
      <c r="A2877" s="43">
        <v>2876</v>
      </c>
      <c r="B2877" s="43">
        <v>240</v>
      </c>
      <c r="C2877" s="44">
        <v>9.8841819702788325E-2</v>
      </c>
      <c r="D2877" s="44">
        <v>0.04</v>
      </c>
      <c r="E2877" s="44" t="s">
        <v>1672</v>
      </c>
      <c r="F2877" s="44" t="s">
        <v>47</v>
      </c>
      <c r="G2877" s="44">
        <v>100</v>
      </c>
      <c r="H2877" s="44">
        <v>400</v>
      </c>
    </row>
    <row r="2878" spans="1:8" ht="12.75" customHeight="1" x14ac:dyDescent="0.25">
      <c r="A2878" s="43">
        <v>2877</v>
      </c>
      <c r="B2878" s="43">
        <v>241</v>
      </c>
      <c r="C2878" s="44">
        <v>12.266531726786642</v>
      </c>
      <c r="D2878" s="44">
        <v>998.82</v>
      </c>
      <c r="E2878" s="44" t="s">
        <v>1672</v>
      </c>
      <c r="F2878" s="44" t="s">
        <v>47</v>
      </c>
      <c r="G2878" s="44">
        <v>3927.12353222091</v>
      </c>
      <c r="H2878" s="44">
        <v>49641.08563871363</v>
      </c>
    </row>
    <row r="2879" spans="1:8" ht="12.75" customHeight="1" x14ac:dyDescent="0.25">
      <c r="A2879" s="43">
        <v>2878</v>
      </c>
      <c r="B2879" s="43">
        <v>241</v>
      </c>
      <c r="C2879" s="44">
        <v>35.744934380697977</v>
      </c>
      <c r="D2879" s="44">
        <v>998.82</v>
      </c>
      <c r="E2879" s="44" t="s">
        <v>1671</v>
      </c>
      <c r="F2879" s="44" t="s">
        <v>44</v>
      </c>
      <c r="G2879" s="44">
        <v>14182.04471713117</v>
      </c>
      <c r="H2879" s="44">
        <v>144655.10813489306</v>
      </c>
    </row>
    <row r="2880" spans="1:8" ht="12.75" customHeight="1" x14ac:dyDescent="0.25">
      <c r="A2880" s="43">
        <v>2879</v>
      </c>
      <c r="B2880" s="43">
        <v>243</v>
      </c>
      <c r="C2880" s="44">
        <v>0.29652527589668221</v>
      </c>
      <c r="D2880" s="44">
        <v>0.12</v>
      </c>
      <c r="E2880" s="44" t="s">
        <v>1672</v>
      </c>
      <c r="F2880" s="44" t="s">
        <v>47</v>
      </c>
      <c r="G2880" s="44">
        <v>160</v>
      </c>
      <c r="H2880" s="44">
        <v>1200</v>
      </c>
    </row>
    <row r="2881" spans="1:8" ht="12.75" customHeight="1" x14ac:dyDescent="0.25">
      <c r="A2881" s="43">
        <v>2880</v>
      </c>
      <c r="B2881" s="43">
        <v>244</v>
      </c>
      <c r="C2881" s="44">
        <v>0.22239389887202443</v>
      </c>
      <c r="D2881" s="44">
        <v>0.09</v>
      </c>
      <c r="E2881" s="44" t="s">
        <v>1672</v>
      </c>
      <c r="F2881" s="44" t="s">
        <v>47</v>
      </c>
      <c r="G2881" s="44">
        <v>140</v>
      </c>
      <c r="H2881" s="44">
        <v>900</v>
      </c>
    </row>
    <row r="2882" spans="1:8" ht="12.75" customHeight="1" x14ac:dyDescent="0.25">
      <c r="A2882" s="43">
        <v>2881</v>
      </c>
      <c r="B2882" s="43">
        <v>245</v>
      </c>
      <c r="C2882" s="44">
        <v>2.4710439303148788E-2</v>
      </c>
      <c r="D2882" s="44">
        <v>0.01</v>
      </c>
      <c r="E2882" s="44" t="s">
        <v>1672</v>
      </c>
      <c r="F2882" s="44" t="s">
        <v>47</v>
      </c>
      <c r="G2882" s="44">
        <v>40</v>
      </c>
      <c r="H2882" s="44">
        <v>100</v>
      </c>
    </row>
    <row r="2883" spans="1:8" ht="12.75" customHeight="1" x14ac:dyDescent="0.25">
      <c r="A2883" s="43">
        <v>2882</v>
      </c>
      <c r="B2883" s="43">
        <v>246</v>
      </c>
      <c r="C2883" s="44">
        <v>0.14826288568866119</v>
      </c>
      <c r="D2883" s="44">
        <v>0.06</v>
      </c>
      <c r="E2883" s="44" t="s">
        <v>1672</v>
      </c>
      <c r="F2883" s="44" t="s">
        <v>47</v>
      </c>
      <c r="G2883" s="44">
        <v>140</v>
      </c>
      <c r="H2883" s="44">
        <v>600</v>
      </c>
    </row>
    <row r="2884" spans="1:8" ht="12.75" customHeight="1" x14ac:dyDescent="0.25">
      <c r="A2884" s="43">
        <v>2883</v>
      </c>
      <c r="B2884" s="43">
        <v>247</v>
      </c>
      <c r="C2884" s="44">
        <v>0.22239382797452703</v>
      </c>
      <c r="D2884" s="44">
        <v>0.09</v>
      </c>
      <c r="E2884" s="44" t="s">
        <v>1672</v>
      </c>
      <c r="F2884" s="44" t="s">
        <v>47</v>
      </c>
      <c r="G2884" s="44">
        <v>160</v>
      </c>
      <c r="H2884" s="44">
        <v>900</v>
      </c>
    </row>
    <row r="2885" spans="1:8" ht="12.75" customHeight="1" x14ac:dyDescent="0.25">
      <c r="A2885" s="43">
        <v>2884</v>
      </c>
      <c r="B2885" s="43">
        <v>248</v>
      </c>
      <c r="C2885" s="44">
        <v>0.91428613020328808</v>
      </c>
      <c r="D2885" s="44">
        <v>0.37</v>
      </c>
      <c r="E2885" s="44" t="s">
        <v>1672</v>
      </c>
      <c r="F2885" s="44" t="s">
        <v>47</v>
      </c>
      <c r="G2885" s="44">
        <v>480</v>
      </c>
      <c r="H2885" s="44">
        <v>3700</v>
      </c>
    </row>
    <row r="2886" spans="1:8" ht="12.75" customHeight="1" x14ac:dyDescent="0.25">
      <c r="A2886" s="43">
        <v>2885</v>
      </c>
      <c r="B2886" s="43">
        <v>249</v>
      </c>
      <c r="C2886" s="44">
        <v>0.24710439645237769</v>
      </c>
      <c r="D2886" s="44">
        <v>0.1</v>
      </c>
      <c r="E2886" s="44" t="s">
        <v>1672</v>
      </c>
      <c r="F2886" s="44" t="s">
        <v>47</v>
      </c>
      <c r="G2886" s="44">
        <v>140</v>
      </c>
      <c r="H2886" s="44">
        <v>1000</v>
      </c>
    </row>
    <row r="2887" spans="1:8" ht="12.75" customHeight="1" x14ac:dyDescent="0.25">
      <c r="A2887" s="43">
        <v>2886</v>
      </c>
      <c r="B2887" s="43">
        <v>250</v>
      </c>
      <c r="C2887" s="44">
        <v>0.93899684721620702</v>
      </c>
      <c r="D2887" s="44">
        <v>0.38</v>
      </c>
      <c r="E2887" s="44" t="s">
        <v>1672</v>
      </c>
      <c r="F2887" s="44" t="s">
        <v>47</v>
      </c>
      <c r="G2887" s="44">
        <v>340</v>
      </c>
      <c r="H2887" s="44">
        <v>3800</v>
      </c>
    </row>
    <row r="2888" spans="1:8" ht="12.75" customHeight="1" x14ac:dyDescent="0.25">
      <c r="A2888" s="43">
        <v>2887</v>
      </c>
      <c r="B2888" s="43">
        <v>251</v>
      </c>
      <c r="C2888" s="44">
        <v>9.8841757213923673E-2</v>
      </c>
      <c r="D2888" s="44">
        <v>0.04</v>
      </c>
      <c r="E2888" s="44" t="s">
        <v>1672</v>
      </c>
      <c r="F2888" s="44" t="s">
        <v>47</v>
      </c>
      <c r="G2888" s="44">
        <v>100</v>
      </c>
      <c r="H2888" s="44">
        <v>400</v>
      </c>
    </row>
    <row r="2889" spans="1:8" ht="12.75" customHeight="1" x14ac:dyDescent="0.25">
      <c r="A2889" s="43">
        <v>2888</v>
      </c>
      <c r="B2889" s="43">
        <v>252</v>
      </c>
      <c r="C2889" s="44">
        <v>1.6308886505064608</v>
      </c>
      <c r="D2889" s="44">
        <v>0.66</v>
      </c>
      <c r="E2889" s="44" t="s">
        <v>1672</v>
      </c>
      <c r="F2889" s="44" t="s">
        <v>47</v>
      </c>
      <c r="G2889" s="44">
        <v>580</v>
      </c>
      <c r="H2889" s="44">
        <v>6600</v>
      </c>
    </row>
    <row r="2890" spans="1:8" ht="12.75" customHeight="1" x14ac:dyDescent="0.25">
      <c r="A2890" s="43">
        <v>2889</v>
      </c>
      <c r="B2890" s="43">
        <v>253</v>
      </c>
      <c r="C2890" s="44">
        <v>0.39536718419423655</v>
      </c>
      <c r="D2890" s="44">
        <v>0.16</v>
      </c>
      <c r="E2890" s="44" t="s">
        <v>1672</v>
      </c>
      <c r="F2890" s="44" t="s">
        <v>47</v>
      </c>
      <c r="G2890" s="44">
        <v>200</v>
      </c>
      <c r="H2890" s="44">
        <v>1600</v>
      </c>
    </row>
    <row r="2891" spans="1:8" ht="12.75" customHeight="1" x14ac:dyDescent="0.25">
      <c r="A2891" s="43">
        <v>2890</v>
      </c>
      <c r="B2891" s="43">
        <v>254</v>
      </c>
      <c r="C2891" s="44">
        <v>2.4710439302632135E-2</v>
      </c>
      <c r="D2891" s="44">
        <v>0.01</v>
      </c>
      <c r="E2891" s="44" t="s">
        <v>1672</v>
      </c>
      <c r="F2891" s="44" t="s">
        <v>47</v>
      </c>
      <c r="G2891" s="44">
        <v>40</v>
      </c>
      <c r="H2891" s="44">
        <v>100</v>
      </c>
    </row>
    <row r="2892" spans="1:8" ht="12.75" customHeight="1" x14ac:dyDescent="0.25">
      <c r="A2892" s="43">
        <v>2891</v>
      </c>
      <c r="B2892" s="43">
        <v>255</v>
      </c>
      <c r="C2892" s="44">
        <v>0.84015513936069963</v>
      </c>
      <c r="D2892" s="44">
        <v>0.34</v>
      </c>
      <c r="E2892" s="44" t="s">
        <v>1672</v>
      </c>
      <c r="F2892" s="44" t="s">
        <v>47</v>
      </c>
      <c r="G2892" s="44">
        <v>300</v>
      </c>
      <c r="H2892" s="44">
        <v>3400</v>
      </c>
    </row>
    <row r="2893" spans="1:8" ht="12.75" customHeight="1" x14ac:dyDescent="0.25">
      <c r="A2893" s="43">
        <v>2892</v>
      </c>
      <c r="B2893" s="43">
        <v>256</v>
      </c>
      <c r="C2893" s="44">
        <v>0.22239398497638796</v>
      </c>
      <c r="D2893" s="44">
        <v>0.09</v>
      </c>
      <c r="E2893" s="44" t="s">
        <v>1672</v>
      </c>
      <c r="F2893" s="44" t="s">
        <v>47</v>
      </c>
      <c r="G2893" s="44">
        <v>180</v>
      </c>
      <c r="H2893" s="44">
        <v>900</v>
      </c>
    </row>
    <row r="2894" spans="1:8" ht="12.75" customHeight="1" x14ac:dyDescent="0.25">
      <c r="A2894" s="43">
        <v>2893</v>
      </c>
      <c r="B2894" s="43">
        <v>257</v>
      </c>
      <c r="C2894" s="44">
        <v>4.9420878612349763E-2</v>
      </c>
      <c r="D2894" s="44">
        <v>0.02</v>
      </c>
      <c r="E2894" s="44" t="s">
        <v>1672</v>
      </c>
      <c r="F2894" s="44" t="s">
        <v>47</v>
      </c>
      <c r="G2894" s="44">
        <v>60</v>
      </c>
      <c r="H2894" s="44">
        <v>200</v>
      </c>
    </row>
    <row r="2895" spans="1:8" ht="12.75" customHeight="1" x14ac:dyDescent="0.25">
      <c r="A2895" s="43">
        <v>2894</v>
      </c>
      <c r="B2895" s="43">
        <v>258</v>
      </c>
      <c r="C2895" s="44">
        <v>6.9189236702832257</v>
      </c>
      <c r="D2895" s="44">
        <v>2.8</v>
      </c>
      <c r="E2895" s="44" t="s">
        <v>1672</v>
      </c>
      <c r="F2895" s="44" t="s">
        <v>47</v>
      </c>
      <c r="G2895" s="44">
        <v>1580</v>
      </c>
      <c r="H2895" s="44">
        <v>28000</v>
      </c>
    </row>
    <row r="2896" spans="1:8" ht="12.75" customHeight="1" x14ac:dyDescent="0.25">
      <c r="A2896" s="43">
        <v>2895</v>
      </c>
      <c r="B2896" s="43">
        <v>259</v>
      </c>
      <c r="C2896" s="44">
        <v>2.4710439302632135E-2</v>
      </c>
      <c r="D2896" s="44">
        <v>0.01</v>
      </c>
      <c r="E2896" s="44" t="s">
        <v>1672</v>
      </c>
      <c r="F2896" s="44" t="s">
        <v>47</v>
      </c>
      <c r="G2896" s="44">
        <v>40</v>
      </c>
      <c r="H2896" s="44">
        <v>100</v>
      </c>
    </row>
    <row r="2897" spans="1:8" ht="12.75" customHeight="1" x14ac:dyDescent="0.25">
      <c r="A2897" s="43">
        <v>2896</v>
      </c>
      <c r="B2897" s="43">
        <v>260</v>
      </c>
      <c r="C2897" s="44">
        <v>0.49420849192837318</v>
      </c>
      <c r="D2897" s="44">
        <v>0.2</v>
      </c>
      <c r="E2897" s="44" t="s">
        <v>1672</v>
      </c>
      <c r="F2897" s="44" t="s">
        <v>47</v>
      </c>
      <c r="G2897" s="44">
        <v>240</v>
      </c>
      <c r="H2897" s="44">
        <v>2000</v>
      </c>
    </row>
    <row r="2898" spans="1:8" ht="12.75" customHeight="1" x14ac:dyDescent="0.25">
      <c r="A2898" s="43">
        <v>2897</v>
      </c>
      <c r="B2898" s="43">
        <v>261</v>
      </c>
      <c r="C2898" s="44">
        <v>2.1745184635528547</v>
      </c>
      <c r="D2898" s="44">
        <v>0.88</v>
      </c>
      <c r="E2898" s="44" t="s">
        <v>1672</v>
      </c>
      <c r="F2898" s="44" t="s">
        <v>47</v>
      </c>
      <c r="G2898" s="44">
        <v>620</v>
      </c>
      <c r="H2898" s="44">
        <v>8800</v>
      </c>
    </row>
    <row r="2899" spans="1:8" ht="12.75" customHeight="1" x14ac:dyDescent="0.25">
      <c r="A2899" s="43">
        <v>2898</v>
      </c>
      <c r="B2899" s="43">
        <v>262</v>
      </c>
      <c r="C2899" s="44">
        <v>0.12355224251814703</v>
      </c>
      <c r="D2899" s="44">
        <v>0.05</v>
      </c>
      <c r="E2899" s="44" t="s">
        <v>1672</v>
      </c>
      <c r="F2899" s="44" t="s">
        <v>47</v>
      </c>
      <c r="G2899" s="44">
        <v>100</v>
      </c>
      <c r="H2899" s="44">
        <v>500</v>
      </c>
    </row>
    <row r="2900" spans="1:8" ht="12.75" customHeight="1" x14ac:dyDescent="0.25">
      <c r="A2900" s="43">
        <v>2899</v>
      </c>
      <c r="B2900" s="43">
        <v>263</v>
      </c>
      <c r="C2900" s="44">
        <v>0.32123571096160025</v>
      </c>
      <c r="D2900" s="44">
        <v>0.13</v>
      </c>
      <c r="E2900" s="44" t="s">
        <v>1672</v>
      </c>
      <c r="F2900" s="44" t="s">
        <v>47</v>
      </c>
      <c r="G2900" s="44">
        <v>220</v>
      </c>
      <c r="H2900" s="44">
        <v>1300</v>
      </c>
    </row>
    <row r="2901" spans="1:8" ht="12.75" customHeight="1" x14ac:dyDescent="0.25">
      <c r="A2901" s="43">
        <v>2900</v>
      </c>
      <c r="B2901" s="43">
        <v>264</v>
      </c>
      <c r="C2901" s="44">
        <v>4.9420878608364173E-2</v>
      </c>
      <c r="D2901" s="44">
        <v>0.02</v>
      </c>
      <c r="E2901" s="44" t="s">
        <v>1672</v>
      </c>
      <c r="F2901" s="44" t="s">
        <v>47</v>
      </c>
      <c r="G2901" s="44">
        <v>60</v>
      </c>
      <c r="H2901" s="44">
        <v>200</v>
      </c>
    </row>
    <row r="2902" spans="1:8" ht="12.75" customHeight="1" x14ac:dyDescent="0.25">
      <c r="A2902" s="43">
        <v>2901</v>
      </c>
      <c r="B2902" s="43">
        <v>265</v>
      </c>
      <c r="C2902" s="44">
        <v>2.4710439314884133E-2</v>
      </c>
      <c r="D2902" s="44">
        <v>0.01</v>
      </c>
      <c r="E2902" s="44" t="s">
        <v>1672</v>
      </c>
      <c r="F2902" s="44" t="s">
        <v>47</v>
      </c>
      <c r="G2902" s="44">
        <v>40</v>
      </c>
      <c r="H2902" s="44">
        <v>100</v>
      </c>
    </row>
    <row r="2903" spans="1:8" ht="12.75" customHeight="1" x14ac:dyDescent="0.25">
      <c r="A2903" s="43">
        <v>2902</v>
      </c>
      <c r="B2903" s="43">
        <v>266</v>
      </c>
      <c r="C2903" s="44">
        <v>2.471043930277975E-2</v>
      </c>
      <c r="D2903" s="44">
        <v>0.01</v>
      </c>
      <c r="E2903" s="44" t="s">
        <v>1672</v>
      </c>
      <c r="F2903" s="44" t="s">
        <v>47</v>
      </c>
      <c r="G2903" s="44">
        <v>40</v>
      </c>
      <c r="H2903" s="44">
        <v>100</v>
      </c>
    </row>
    <row r="2904" spans="1:8" ht="12.75" customHeight="1" x14ac:dyDescent="0.25">
      <c r="A2904" s="43">
        <v>2903</v>
      </c>
      <c r="B2904" s="43">
        <v>267</v>
      </c>
      <c r="C2904" s="44">
        <v>0.59305051493213046</v>
      </c>
      <c r="D2904" s="44">
        <v>0.24</v>
      </c>
      <c r="E2904" s="44" t="s">
        <v>1672</v>
      </c>
      <c r="F2904" s="44" t="s">
        <v>47</v>
      </c>
      <c r="G2904" s="44">
        <v>240</v>
      </c>
      <c r="H2904" s="44">
        <v>2400</v>
      </c>
    </row>
    <row r="2905" spans="1:8" ht="12.75" customHeight="1" x14ac:dyDescent="0.25">
      <c r="A2905" s="43">
        <v>2904</v>
      </c>
      <c r="B2905" s="43">
        <v>268</v>
      </c>
      <c r="C2905" s="44">
        <v>0.12355233705144025</v>
      </c>
      <c r="D2905" s="44">
        <v>0.05</v>
      </c>
      <c r="E2905" s="44" t="s">
        <v>1672</v>
      </c>
      <c r="F2905" s="44" t="s">
        <v>47</v>
      </c>
      <c r="G2905" s="44">
        <v>120</v>
      </c>
      <c r="H2905" s="44">
        <v>500</v>
      </c>
    </row>
    <row r="2906" spans="1:8" ht="12.75" customHeight="1" x14ac:dyDescent="0.25">
      <c r="A2906" s="43">
        <v>2905</v>
      </c>
      <c r="B2906" s="43">
        <v>269</v>
      </c>
      <c r="C2906" s="44">
        <v>3.5583068217275855</v>
      </c>
      <c r="D2906" s="44">
        <v>1.44</v>
      </c>
      <c r="E2906" s="44" t="s">
        <v>1672</v>
      </c>
      <c r="F2906" s="44" t="s">
        <v>47</v>
      </c>
      <c r="G2906" s="44">
        <v>880</v>
      </c>
      <c r="H2906" s="44">
        <v>14400</v>
      </c>
    </row>
    <row r="2907" spans="1:8" ht="12.75" customHeight="1" x14ac:dyDescent="0.25">
      <c r="A2907" s="43">
        <v>2906</v>
      </c>
      <c r="B2907" s="43">
        <v>270</v>
      </c>
      <c r="C2907" s="44">
        <v>0.17297307940219475</v>
      </c>
      <c r="D2907" s="44">
        <v>7.0000000000000007E-2</v>
      </c>
      <c r="E2907" s="44" t="s">
        <v>1672</v>
      </c>
      <c r="F2907" s="44" t="s">
        <v>47</v>
      </c>
      <c r="G2907" s="44">
        <v>140</v>
      </c>
      <c r="H2907" s="44">
        <v>700</v>
      </c>
    </row>
    <row r="2908" spans="1:8" ht="12.75" customHeight="1" x14ac:dyDescent="0.25">
      <c r="A2908" s="43">
        <v>2907</v>
      </c>
      <c r="B2908" s="43">
        <v>271</v>
      </c>
      <c r="C2908" s="44">
        <v>0.12355224418678018</v>
      </c>
      <c r="D2908" s="44">
        <v>0.05</v>
      </c>
      <c r="E2908" s="44" t="s">
        <v>1672</v>
      </c>
      <c r="F2908" s="44" t="s">
        <v>47</v>
      </c>
      <c r="G2908" s="44">
        <v>100</v>
      </c>
      <c r="H2908" s="44">
        <v>500</v>
      </c>
    </row>
    <row r="2909" spans="1:8" ht="12.75" customHeight="1" x14ac:dyDescent="0.25">
      <c r="A2909" s="43">
        <v>2908</v>
      </c>
      <c r="B2909" s="43">
        <v>272</v>
      </c>
      <c r="C2909" s="44">
        <v>7.4131317912546263E-2</v>
      </c>
      <c r="D2909" s="44">
        <v>0.03</v>
      </c>
      <c r="E2909" s="44" t="s">
        <v>1672</v>
      </c>
      <c r="F2909" s="44" t="s">
        <v>47</v>
      </c>
      <c r="G2909" s="44">
        <v>80</v>
      </c>
      <c r="H2909" s="44">
        <v>300</v>
      </c>
    </row>
    <row r="2910" spans="1:8" ht="12.75" customHeight="1" x14ac:dyDescent="0.25">
      <c r="A2910" s="43">
        <v>2909</v>
      </c>
      <c r="B2910" s="43">
        <v>273</v>
      </c>
      <c r="C2910" s="44">
        <v>2.4710439306912951E-2</v>
      </c>
      <c r="D2910" s="44">
        <v>0.01</v>
      </c>
      <c r="E2910" s="44" t="s">
        <v>1672</v>
      </c>
      <c r="F2910" s="44" t="s">
        <v>47</v>
      </c>
      <c r="G2910" s="44">
        <v>40</v>
      </c>
      <c r="H2910" s="44">
        <v>100</v>
      </c>
    </row>
    <row r="2911" spans="1:8" ht="12.75" customHeight="1" x14ac:dyDescent="0.25">
      <c r="A2911" s="43">
        <v>2910</v>
      </c>
      <c r="B2911" s="43">
        <v>274</v>
      </c>
      <c r="C2911" s="44">
        <v>2.4463334570308954</v>
      </c>
      <c r="D2911" s="44">
        <v>0.99</v>
      </c>
      <c r="E2911" s="44" t="s">
        <v>1672</v>
      </c>
      <c r="F2911" s="44" t="s">
        <v>47</v>
      </c>
      <c r="G2911" s="44">
        <v>780</v>
      </c>
      <c r="H2911" s="44">
        <v>9900</v>
      </c>
    </row>
    <row r="2912" spans="1:8" ht="12.75" customHeight="1" x14ac:dyDescent="0.25">
      <c r="A2912" s="43">
        <v>2911</v>
      </c>
      <c r="B2912" s="43">
        <v>275</v>
      </c>
      <c r="C2912" s="44">
        <v>0.34594616075895174</v>
      </c>
      <c r="D2912" s="44">
        <v>0.14000000000000001</v>
      </c>
      <c r="E2912" s="44" t="s">
        <v>1672</v>
      </c>
      <c r="F2912" s="44" t="s">
        <v>47</v>
      </c>
      <c r="G2912" s="44">
        <v>180</v>
      </c>
      <c r="H2912" s="44">
        <v>1400</v>
      </c>
    </row>
    <row r="2913" spans="1:8" ht="12.75" customHeight="1" x14ac:dyDescent="0.25">
      <c r="A2913" s="43">
        <v>2912</v>
      </c>
      <c r="B2913" s="43">
        <v>276</v>
      </c>
      <c r="C2913" s="44">
        <v>2.4710439302558326E-2</v>
      </c>
      <c r="D2913" s="44">
        <v>0.01</v>
      </c>
      <c r="E2913" s="44" t="s">
        <v>1672</v>
      </c>
      <c r="F2913" s="44" t="s">
        <v>47</v>
      </c>
      <c r="G2913" s="44">
        <v>40</v>
      </c>
      <c r="H2913" s="44">
        <v>100</v>
      </c>
    </row>
    <row r="2914" spans="1:8" ht="12.75" customHeight="1" x14ac:dyDescent="0.25">
      <c r="A2914" s="43">
        <v>2913</v>
      </c>
      <c r="B2914" s="43">
        <v>277</v>
      </c>
      <c r="C2914" s="44">
        <v>2.6934378128391252</v>
      </c>
      <c r="D2914" s="44">
        <v>1.0900000000000001</v>
      </c>
      <c r="E2914" s="44" t="s">
        <v>1672</v>
      </c>
      <c r="F2914" s="44" t="s">
        <v>47</v>
      </c>
      <c r="G2914" s="44">
        <v>720</v>
      </c>
      <c r="H2914" s="44">
        <v>10900</v>
      </c>
    </row>
    <row r="2915" spans="1:8" ht="12.75" customHeight="1" x14ac:dyDescent="0.25">
      <c r="A2915" s="43">
        <v>2914</v>
      </c>
      <c r="B2915" s="43">
        <v>278</v>
      </c>
      <c r="C2915" s="44">
        <v>0.56834035382883152</v>
      </c>
      <c r="D2915" s="44">
        <v>0.23</v>
      </c>
      <c r="E2915" s="44" t="s">
        <v>1672</v>
      </c>
      <c r="F2915" s="44" t="s">
        <v>47</v>
      </c>
      <c r="G2915" s="44">
        <v>240</v>
      </c>
      <c r="H2915" s="44">
        <v>2300</v>
      </c>
    </row>
    <row r="2916" spans="1:8" ht="12.75" customHeight="1" x14ac:dyDescent="0.25">
      <c r="A2916" s="43">
        <v>2915</v>
      </c>
      <c r="B2916" s="43">
        <v>279</v>
      </c>
      <c r="C2916" s="44">
        <v>9.8841757239608571E-2</v>
      </c>
      <c r="D2916" s="44">
        <v>0.04</v>
      </c>
      <c r="E2916" s="44" t="s">
        <v>1672</v>
      </c>
      <c r="F2916" s="44" t="s">
        <v>47</v>
      </c>
      <c r="G2916" s="44">
        <v>80</v>
      </c>
      <c r="H2916" s="44">
        <v>400</v>
      </c>
    </row>
    <row r="2917" spans="1:8" ht="12.75" customHeight="1" x14ac:dyDescent="0.25">
      <c r="A2917" s="43">
        <v>2916</v>
      </c>
      <c r="B2917" s="43">
        <v>280</v>
      </c>
      <c r="C2917" s="44">
        <v>0.64247145530516303</v>
      </c>
      <c r="D2917" s="44">
        <v>0.26</v>
      </c>
      <c r="E2917" s="44" t="s">
        <v>1672</v>
      </c>
      <c r="F2917" s="44" t="s">
        <v>47</v>
      </c>
      <c r="G2917" s="44">
        <v>300</v>
      </c>
      <c r="H2917" s="44">
        <v>2600</v>
      </c>
    </row>
    <row r="2918" spans="1:8" ht="12.75" customHeight="1" x14ac:dyDescent="0.25">
      <c r="A2918" s="43">
        <v>2917</v>
      </c>
      <c r="B2918" s="43">
        <v>281</v>
      </c>
      <c r="C2918" s="44">
        <v>2.4710439306617725E-2</v>
      </c>
      <c r="D2918" s="44">
        <v>0.01</v>
      </c>
      <c r="E2918" s="44" t="s">
        <v>1672</v>
      </c>
      <c r="F2918" s="44" t="s">
        <v>47</v>
      </c>
      <c r="G2918" s="44">
        <v>40</v>
      </c>
      <c r="H2918" s="44">
        <v>100</v>
      </c>
    </row>
    <row r="2919" spans="1:8" ht="12.75" customHeight="1" x14ac:dyDescent="0.25">
      <c r="A2919" s="43">
        <v>2918</v>
      </c>
      <c r="B2919" s="43">
        <v>282</v>
      </c>
      <c r="C2919" s="44">
        <v>4.9420878608364173E-2</v>
      </c>
      <c r="D2919" s="44">
        <v>0.02</v>
      </c>
      <c r="E2919" s="44" t="s">
        <v>1672</v>
      </c>
      <c r="F2919" s="44" t="s">
        <v>47</v>
      </c>
      <c r="G2919" s="44">
        <v>60</v>
      </c>
      <c r="H2919" s="44">
        <v>200</v>
      </c>
    </row>
    <row r="2920" spans="1:8" ht="12.75" customHeight="1" x14ac:dyDescent="0.25">
      <c r="A2920" s="43">
        <v>2919</v>
      </c>
      <c r="B2920" s="43">
        <v>283</v>
      </c>
      <c r="C2920" s="44">
        <v>2.4710439301525028E-2</v>
      </c>
      <c r="D2920" s="44">
        <v>0.01</v>
      </c>
      <c r="E2920" s="44" t="s">
        <v>1672</v>
      </c>
      <c r="F2920" s="44" t="s">
        <v>47</v>
      </c>
      <c r="G2920" s="44">
        <v>40</v>
      </c>
      <c r="H2920" s="44">
        <v>100</v>
      </c>
    </row>
    <row r="2921" spans="1:8" ht="12.75" customHeight="1" x14ac:dyDescent="0.25">
      <c r="A2921" s="43">
        <v>2920</v>
      </c>
      <c r="B2921" s="43">
        <v>284</v>
      </c>
      <c r="C2921" s="44">
        <v>0.24710447027529719</v>
      </c>
      <c r="D2921" s="44">
        <v>0.1</v>
      </c>
      <c r="E2921" s="44" t="s">
        <v>1673</v>
      </c>
      <c r="F2921" s="44" t="s">
        <v>43</v>
      </c>
      <c r="G2921" s="44">
        <v>180</v>
      </c>
      <c r="H2921" s="44">
        <v>1000</v>
      </c>
    </row>
    <row r="2922" spans="1:8" ht="12.75" customHeight="1" x14ac:dyDescent="0.25">
      <c r="A2922" s="43">
        <v>2921</v>
      </c>
      <c r="B2922" s="43">
        <v>285</v>
      </c>
      <c r="C2922" s="44">
        <v>3.2617781434674753</v>
      </c>
      <c r="D2922" s="44">
        <v>1.32</v>
      </c>
      <c r="E2922" s="44" t="s">
        <v>1672</v>
      </c>
      <c r="F2922" s="44" t="s">
        <v>47</v>
      </c>
      <c r="G2922" s="44">
        <v>840</v>
      </c>
      <c r="H2922" s="44">
        <v>13200</v>
      </c>
    </row>
    <row r="2923" spans="1:8" ht="12.75" customHeight="1" x14ac:dyDescent="0.25">
      <c r="A2923" s="43">
        <v>2922</v>
      </c>
      <c r="B2923" s="43">
        <v>286</v>
      </c>
      <c r="C2923" s="44">
        <v>2.4710439303960663E-2</v>
      </c>
      <c r="D2923" s="44">
        <v>0.01</v>
      </c>
      <c r="E2923" s="44" t="s">
        <v>1673</v>
      </c>
      <c r="F2923" s="44" t="s">
        <v>43</v>
      </c>
      <c r="G2923" s="44">
        <v>40</v>
      </c>
      <c r="H2923" s="44">
        <v>100</v>
      </c>
    </row>
    <row r="2924" spans="1:8" ht="12.75" customHeight="1" x14ac:dyDescent="0.25">
      <c r="A2924" s="43">
        <v>2923</v>
      </c>
      <c r="B2924" s="43">
        <v>287</v>
      </c>
      <c r="C2924" s="44">
        <v>2.4710439303148788E-2</v>
      </c>
      <c r="D2924" s="44">
        <v>0.01</v>
      </c>
      <c r="E2924" s="44" t="s">
        <v>1673</v>
      </c>
      <c r="F2924" s="44" t="s">
        <v>43</v>
      </c>
      <c r="G2924" s="44">
        <v>40</v>
      </c>
      <c r="H2924" s="44">
        <v>100</v>
      </c>
    </row>
    <row r="2925" spans="1:8" ht="12.75" customHeight="1" x14ac:dyDescent="0.25">
      <c r="A2925" s="43">
        <v>2924</v>
      </c>
      <c r="B2925" s="43">
        <v>288</v>
      </c>
      <c r="C2925" s="44">
        <v>0.96370709831764212</v>
      </c>
      <c r="D2925" s="44">
        <v>0.39</v>
      </c>
      <c r="E2925" s="44" t="s">
        <v>1672</v>
      </c>
      <c r="F2925" s="44" t="s">
        <v>47</v>
      </c>
      <c r="G2925" s="44">
        <v>360</v>
      </c>
      <c r="H2925" s="44">
        <v>3900</v>
      </c>
    </row>
    <row r="2926" spans="1:8" ht="12.75" customHeight="1" x14ac:dyDescent="0.25">
      <c r="A2926" s="43">
        <v>2925</v>
      </c>
      <c r="B2926" s="43">
        <v>289</v>
      </c>
      <c r="C2926" s="44">
        <v>1.2355218952498441</v>
      </c>
      <c r="D2926" s="44">
        <v>0.5</v>
      </c>
      <c r="E2926" s="44" t="s">
        <v>1672</v>
      </c>
      <c r="F2926" s="44" t="s">
        <v>47</v>
      </c>
      <c r="G2926" s="44">
        <v>480</v>
      </c>
      <c r="H2926" s="44">
        <v>5000</v>
      </c>
    </row>
    <row r="2927" spans="1:8" ht="12.75" customHeight="1" x14ac:dyDescent="0.25">
      <c r="A2927" s="43">
        <v>2926</v>
      </c>
      <c r="B2927" s="43">
        <v>290</v>
      </c>
      <c r="C2927" s="44">
        <v>2.4710439305953458E-2</v>
      </c>
      <c r="D2927" s="44">
        <v>0.01</v>
      </c>
      <c r="E2927" s="44" t="s">
        <v>1672</v>
      </c>
      <c r="F2927" s="44" t="s">
        <v>47</v>
      </c>
      <c r="G2927" s="44">
        <v>40</v>
      </c>
      <c r="H2927" s="44">
        <v>100</v>
      </c>
    </row>
    <row r="2928" spans="1:8" ht="12.75" customHeight="1" x14ac:dyDescent="0.25">
      <c r="A2928" s="43">
        <v>2927</v>
      </c>
      <c r="B2928" s="43">
        <v>291</v>
      </c>
      <c r="C2928" s="44">
        <v>4.9420878619213827E-2</v>
      </c>
      <c r="D2928" s="44">
        <v>0.02</v>
      </c>
      <c r="E2928" s="44" t="s">
        <v>1672</v>
      </c>
      <c r="F2928" s="44" t="s">
        <v>47</v>
      </c>
      <c r="G2928" s="44">
        <v>60</v>
      </c>
      <c r="H2928" s="44">
        <v>200</v>
      </c>
    </row>
    <row r="2929" spans="1:8" ht="12.75" customHeight="1" x14ac:dyDescent="0.25">
      <c r="A2929" s="43">
        <v>2928</v>
      </c>
      <c r="B2929" s="43">
        <v>292</v>
      </c>
      <c r="C2929" s="44">
        <v>7.4131332670812261E-2</v>
      </c>
      <c r="D2929" s="44">
        <v>0.03</v>
      </c>
      <c r="E2929" s="44" t="s">
        <v>1673</v>
      </c>
      <c r="F2929" s="44" t="s">
        <v>43</v>
      </c>
      <c r="G2929" s="44">
        <v>80</v>
      </c>
      <c r="H2929" s="44">
        <v>300</v>
      </c>
    </row>
    <row r="2930" spans="1:8" ht="12.75" customHeight="1" x14ac:dyDescent="0.25">
      <c r="A2930" s="43">
        <v>2929</v>
      </c>
      <c r="B2930" s="43">
        <v>293</v>
      </c>
      <c r="C2930" s="44">
        <v>2.4710439304846354E-2</v>
      </c>
      <c r="D2930" s="44">
        <v>0.01</v>
      </c>
      <c r="E2930" s="44" t="s">
        <v>1673</v>
      </c>
      <c r="F2930" s="44" t="s">
        <v>43</v>
      </c>
      <c r="G2930" s="44">
        <v>40</v>
      </c>
      <c r="H2930" s="44">
        <v>100</v>
      </c>
    </row>
    <row r="2931" spans="1:8" ht="12.75" customHeight="1" x14ac:dyDescent="0.25">
      <c r="A2931" s="43">
        <v>2930</v>
      </c>
      <c r="B2931" s="43">
        <v>294</v>
      </c>
      <c r="C2931" s="44">
        <v>0.46949828348867978</v>
      </c>
      <c r="D2931" s="44">
        <v>0.19</v>
      </c>
      <c r="E2931" s="44" t="s">
        <v>1672</v>
      </c>
      <c r="F2931" s="44" t="s">
        <v>47</v>
      </c>
      <c r="G2931" s="44">
        <v>220</v>
      </c>
      <c r="H2931" s="44">
        <v>1900</v>
      </c>
    </row>
    <row r="2932" spans="1:8" ht="12.75" customHeight="1" x14ac:dyDescent="0.25">
      <c r="A2932" s="43">
        <v>2931</v>
      </c>
      <c r="B2932" s="43">
        <v>295</v>
      </c>
      <c r="C2932" s="44">
        <v>6.5976859804440542</v>
      </c>
      <c r="D2932" s="44">
        <v>2.67</v>
      </c>
      <c r="E2932" s="44" t="s">
        <v>1672</v>
      </c>
      <c r="F2932" s="44" t="s">
        <v>47</v>
      </c>
      <c r="G2932" s="44">
        <v>1520</v>
      </c>
      <c r="H2932" s="44">
        <v>26700</v>
      </c>
    </row>
    <row r="2933" spans="1:8" ht="12.75" customHeight="1" x14ac:dyDescent="0.25">
      <c r="A2933" s="43">
        <v>2932</v>
      </c>
      <c r="B2933" s="43">
        <v>296</v>
      </c>
      <c r="C2933" s="44">
        <v>0.9389967589041226</v>
      </c>
      <c r="D2933" s="44">
        <v>0.38</v>
      </c>
      <c r="E2933" s="44" t="s">
        <v>1672</v>
      </c>
      <c r="F2933" s="44" t="s">
        <v>47</v>
      </c>
      <c r="G2933" s="44">
        <v>300</v>
      </c>
      <c r="H2933" s="44">
        <v>3800</v>
      </c>
    </row>
    <row r="2934" spans="1:8" ht="12.75" customHeight="1" x14ac:dyDescent="0.25">
      <c r="A2934" s="43">
        <v>2933</v>
      </c>
      <c r="B2934" s="43">
        <v>297</v>
      </c>
      <c r="C2934" s="44">
        <v>2.4710439305289197E-2</v>
      </c>
      <c r="D2934" s="44">
        <v>0.01</v>
      </c>
      <c r="E2934" s="44" t="s">
        <v>1672</v>
      </c>
      <c r="F2934" s="44" t="s">
        <v>47</v>
      </c>
      <c r="G2934" s="44">
        <v>40</v>
      </c>
      <c r="H2934" s="44">
        <v>100</v>
      </c>
    </row>
    <row r="2935" spans="1:8" ht="12.75" customHeight="1" x14ac:dyDescent="0.25">
      <c r="A2935" s="43">
        <v>2934</v>
      </c>
      <c r="B2935" s="43">
        <v>298</v>
      </c>
      <c r="C2935" s="44">
        <v>0.76602407035835451</v>
      </c>
      <c r="D2935" s="44">
        <v>0.31</v>
      </c>
      <c r="E2935" s="44" t="s">
        <v>1673</v>
      </c>
      <c r="F2935" s="44" t="s">
        <v>43</v>
      </c>
      <c r="G2935" s="44">
        <v>300</v>
      </c>
      <c r="H2935" s="44">
        <v>3100</v>
      </c>
    </row>
    <row r="2936" spans="1:8" ht="12.75" customHeight="1" x14ac:dyDescent="0.25">
      <c r="A2936" s="43">
        <v>2935</v>
      </c>
      <c r="B2936" s="43">
        <v>299</v>
      </c>
      <c r="C2936" s="44">
        <v>0.66718253585226461</v>
      </c>
      <c r="D2936" s="44">
        <v>0.27</v>
      </c>
      <c r="E2936" s="44" t="s">
        <v>1672</v>
      </c>
      <c r="F2936" s="44" t="s">
        <v>47</v>
      </c>
      <c r="G2936" s="44">
        <v>260</v>
      </c>
      <c r="H2936" s="44">
        <v>2700</v>
      </c>
    </row>
    <row r="2937" spans="1:8" ht="12.75" customHeight="1" x14ac:dyDescent="0.25">
      <c r="A2937" s="43">
        <v>2936</v>
      </c>
      <c r="B2937" s="43">
        <v>300</v>
      </c>
      <c r="C2937" s="44">
        <v>3.9042495295111515</v>
      </c>
      <c r="D2937" s="44">
        <v>1.58</v>
      </c>
      <c r="E2937" s="44" t="s">
        <v>1673</v>
      </c>
      <c r="F2937" s="44" t="s">
        <v>43</v>
      </c>
      <c r="G2937" s="44">
        <v>780</v>
      </c>
      <c r="H2937" s="44">
        <v>15800</v>
      </c>
    </row>
    <row r="2938" spans="1:8" ht="12.75" customHeight="1" x14ac:dyDescent="0.25">
      <c r="A2938" s="43">
        <v>2937</v>
      </c>
      <c r="B2938" s="43">
        <v>301</v>
      </c>
      <c r="C2938" s="44">
        <v>9.8841753845584551E-2</v>
      </c>
      <c r="D2938" s="44">
        <v>0.04</v>
      </c>
      <c r="E2938" s="44" t="s">
        <v>1673</v>
      </c>
      <c r="F2938" s="44" t="s">
        <v>43</v>
      </c>
      <c r="G2938" s="44">
        <v>100</v>
      </c>
      <c r="H2938" s="44">
        <v>400</v>
      </c>
    </row>
    <row r="2939" spans="1:8" ht="12.75" customHeight="1" x14ac:dyDescent="0.25">
      <c r="A2939" s="43">
        <v>2938</v>
      </c>
      <c r="B2939" s="43">
        <v>302</v>
      </c>
      <c r="C2939" s="44">
        <v>0.22239388379461611</v>
      </c>
      <c r="D2939" s="44">
        <v>0.09</v>
      </c>
      <c r="E2939" s="44" t="s">
        <v>1672</v>
      </c>
      <c r="F2939" s="44" t="s">
        <v>47</v>
      </c>
      <c r="G2939" s="44">
        <v>140</v>
      </c>
      <c r="H2939" s="44">
        <v>900</v>
      </c>
    </row>
    <row r="2940" spans="1:8" ht="12.75" customHeight="1" x14ac:dyDescent="0.25">
      <c r="A2940" s="43">
        <v>2939</v>
      </c>
      <c r="B2940" s="43">
        <v>303</v>
      </c>
      <c r="C2940" s="44">
        <v>0.91428641293593338</v>
      </c>
      <c r="D2940" s="44">
        <v>0.37</v>
      </c>
      <c r="E2940" s="44" t="s">
        <v>1673</v>
      </c>
      <c r="F2940" s="44" t="s">
        <v>43</v>
      </c>
      <c r="G2940" s="44">
        <v>380</v>
      </c>
      <c r="H2940" s="44">
        <v>3700</v>
      </c>
    </row>
    <row r="2941" spans="1:8" ht="12.75" customHeight="1" x14ac:dyDescent="0.25">
      <c r="A2941" s="43">
        <v>2940</v>
      </c>
      <c r="B2941" s="43">
        <v>304</v>
      </c>
      <c r="C2941" s="44">
        <v>0.12355220424586706</v>
      </c>
      <c r="D2941" s="44">
        <v>0.05</v>
      </c>
      <c r="E2941" s="44" t="s">
        <v>1673</v>
      </c>
      <c r="F2941" s="44" t="s">
        <v>43</v>
      </c>
      <c r="G2941" s="44">
        <v>120</v>
      </c>
      <c r="H2941" s="44">
        <v>500</v>
      </c>
    </row>
    <row r="2942" spans="1:8" ht="12.75" customHeight="1" x14ac:dyDescent="0.25">
      <c r="A2942" s="43">
        <v>2941</v>
      </c>
      <c r="B2942" s="43">
        <v>305</v>
      </c>
      <c r="C2942" s="44">
        <v>7.4131317919410328E-2</v>
      </c>
      <c r="D2942" s="44">
        <v>0.03</v>
      </c>
      <c r="E2942" s="44" t="s">
        <v>1673</v>
      </c>
      <c r="F2942" s="44" t="s">
        <v>43</v>
      </c>
      <c r="G2942" s="44">
        <v>80</v>
      </c>
      <c r="H2942" s="44">
        <v>300</v>
      </c>
    </row>
    <row r="2943" spans="1:8" ht="12.75" customHeight="1" x14ac:dyDescent="0.25">
      <c r="A2943" s="43">
        <v>2942</v>
      </c>
      <c r="B2943" s="43">
        <v>306</v>
      </c>
      <c r="C2943" s="44">
        <v>9.8841819653189902E-2</v>
      </c>
      <c r="D2943" s="44">
        <v>0.04</v>
      </c>
      <c r="E2943" s="44" t="s">
        <v>1673</v>
      </c>
      <c r="F2943" s="44" t="s">
        <v>43</v>
      </c>
      <c r="G2943" s="44">
        <v>100</v>
      </c>
      <c r="H2943" s="44">
        <v>400</v>
      </c>
    </row>
    <row r="2944" spans="1:8" ht="12.75" customHeight="1" x14ac:dyDescent="0.25">
      <c r="A2944" s="43">
        <v>2943</v>
      </c>
      <c r="B2944" s="43">
        <v>307</v>
      </c>
      <c r="C2944" s="44">
        <v>0.8154436689723894</v>
      </c>
      <c r="D2944" s="44">
        <v>0.33</v>
      </c>
      <c r="E2944" s="44" t="s">
        <v>1673</v>
      </c>
      <c r="F2944" s="44" t="s">
        <v>43</v>
      </c>
      <c r="G2944" s="44">
        <v>340</v>
      </c>
      <c r="H2944" s="44">
        <v>3300</v>
      </c>
    </row>
    <row r="2945" spans="1:8" ht="12.75" customHeight="1" x14ac:dyDescent="0.25">
      <c r="A2945" s="43">
        <v>2944</v>
      </c>
      <c r="B2945" s="43">
        <v>308</v>
      </c>
      <c r="C2945" s="44">
        <v>7.4131334368082613E-2</v>
      </c>
      <c r="D2945" s="44">
        <v>0.03</v>
      </c>
      <c r="E2945" s="44" t="s">
        <v>1673</v>
      </c>
      <c r="F2945" s="44" t="s">
        <v>43</v>
      </c>
      <c r="G2945" s="44">
        <v>80</v>
      </c>
      <c r="H2945" s="44">
        <v>300</v>
      </c>
    </row>
    <row r="2946" spans="1:8" ht="12.75" customHeight="1" x14ac:dyDescent="0.25">
      <c r="A2946" s="43">
        <v>2945</v>
      </c>
      <c r="B2946" s="43">
        <v>309</v>
      </c>
      <c r="C2946" s="44">
        <v>7.4131332683285672E-2</v>
      </c>
      <c r="D2946" s="44">
        <v>0.03</v>
      </c>
      <c r="E2946" s="44" t="s">
        <v>1673</v>
      </c>
      <c r="F2946" s="44" t="s">
        <v>43</v>
      </c>
      <c r="G2946" s="44">
        <v>80</v>
      </c>
      <c r="H2946" s="44">
        <v>300</v>
      </c>
    </row>
    <row r="2947" spans="1:8" ht="12.75" customHeight="1" x14ac:dyDescent="0.25">
      <c r="A2947" s="43">
        <v>2946</v>
      </c>
      <c r="B2947" s="43">
        <v>310</v>
      </c>
      <c r="C2947" s="44">
        <v>2.4710439308020058E-2</v>
      </c>
      <c r="D2947" s="44">
        <v>0.01</v>
      </c>
      <c r="E2947" s="44" t="s">
        <v>1673</v>
      </c>
      <c r="F2947" s="44" t="s">
        <v>43</v>
      </c>
      <c r="G2947" s="44">
        <v>40</v>
      </c>
      <c r="H2947" s="44">
        <v>100</v>
      </c>
    </row>
    <row r="2948" spans="1:8" ht="12.75" customHeight="1" x14ac:dyDescent="0.25">
      <c r="A2948" s="43">
        <v>2947</v>
      </c>
      <c r="B2948" s="43">
        <v>311</v>
      </c>
      <c r="C2948" s="44">
        <v>0.49420878606895413</v>
      </c>
      <c r="D2948" s="44">
        <v>0.2</v>
      </c>
      <c r="E2948" s="44" t="s">
        <v>1673</v>
      </c>
      <c r="F2948" s="44" t="s">
        <v>43</v>
      </c>
      <c r="G2948" s="44">
        <v>220</v>
      </c>
      <c r="H2948" s="44">
        <v>2000</v>
      </c>
    </row>
    <row r="2949" spans="1:8" ht="12.75" customHeight="1" x14ac:dyDescent="0.25">
      <c r="A2949" s="43">
        <v>2948</v>
      </c>
      <c r="B2949" s="43">
        <v>312</v>
      </c>
      <c r="C2949" s="44">
        <v>1.3343674060188215</v>
      </c>
      <c r="D2949" s="44">
        <v>0.54</v>
      </c>
      <c r="E2949" s="44" t="s">
        <v>1673</v>
      </c>
      <c r="F2949" s="44" t="s">
        <v>43</v>
      </c>
      <c r="G2949" s="44">
        <v>520</v>
      </c>
      <c r="H2949" s="44">
        <v>5400</v>
      </c>
    </row>
    <row r="2950" spans="1:8" ht="12.75" customHeight="1" x14ac:dyDescent="0.25">
      <c r="A2950" s="43">
        <v>2949</v>
      </c>
      <c r="B2950" s="43">
        <v>313</v>
      </c>
      <c r="C2950" s="44">
        <v>4.9420878599507306E-2</v>
      </c>
      <c r="D2950" s="44">
        <v>0.02</v>
      </c>
      <c r="E2950" s="44" t="s">
        <v>1673</v>
      </c>
      <c r="F2950" s="44" t="s">
        <v>43</v>
      </c>
      <c r="G2950" s="44">
        <v>60</v>
      </c>
      <c r="H2950" s="44">
        <v>200</v>
      </c>
    </row>
    <row r="2951" spans="1:8" ht="12.75" customHeight="1" x14ac:dyDescent="0.25">
      <c r="A2951" s="43">
        <v>2950</v>
      </c>
      <c r="B2951" s="43">
        <v>314</v>
      </c>
      <c r="C2951" s="44">
        <v>1.0131271053643285</v>
      </c>
      <c r="D2951" s="44">
        <v>0.41</v>
      </c>
      <c r="E2951" s="44" t="s">
        <v>1673</v>
      </c>
      <c r="F2951" s="44" t="s">
        <v>43</v>
      </c>
      <c r="G2951" s="44">
        <v>380</v>
      </c>
      <c r="H2951" s="44">
        <v>4100</v>
      </c>
    </row>
    <row r="2952" spans="1:8" ht="12.75" customHeight="1" x14ac:dyDescent="0.25">
      <c r="A2952" s="43">
        <v>2951</v>
      </c>
      <c r="B2952" s="43">
        <v>315</v>
      </c>
      <c r="C2952" s="44">
        <v>0.66718237547675052</v>
      </c>
      <c r="D2952" s="44">
        <v>0.27</v>
      </c>
      <c r="E2952" s="44" t="s">
        <v>1673</v>
      </c>
      <c r="F2952" s="44" t="s">
        <v>43</v>
      </c>
      <c r="G2952" s="44">
        <v>300</v>
      </c>
      <c r="H2952" s="44">
        <v>2700</v>
      </c>
    </row>
    <row r="2953" spans="1:8" ht="12.75" customHeight="1" x14ac:dyDescent="0.25">
      <c r="A2953" s="43">
        <v>2952</v>
      </c>
      <c r="B2953" s="43">
        <v>316</v>
      </c>
      <c r="C2953" s="44">
        <v>0.69189220768240411</v>
      </c>
      <c r="D2953" s="44">
        <v>0.28000000000000003</v>
      </c>
      <c r="E2953" s="44" t="s">
        <v>1673</v>
      </c>
      <c r="F2953" s="44" t="s">
        <v>43</v>
      </c>
      <c r="G2953" s="44">
        <v>300</v>
      </c>
      <c r="H2953" s="44">
        <v>2800</v>
      </c>
    </row>
    <row r="2954" spans="1:8" ht="12.75" customHeight="1" x14ac:dyDescent="0.25">
      <c r="A2954" s="43">
        <v>2953</v>
      </c>
      <c r="B2954" s="43">
        <v>317</v>
      </c>
      <c r="C2954" s="44">
        <v>2.4710439309422398E-2</v>
      </c>
      <c r="D2954" s="44">
        <v>0.01</v>
      </c>
      <c r="E2954" s="44" t="s">
        <v>1673</v>
      </c>
      <c r="F2954" s="44" t="s">
        <v>43</v>
      </c>
      <c r="G2954" s="44">
        <v>40</v>
      </c>
      <c r="H2954" s="44">
        <v>100</v>
      </c>
    </row>
    <row r="2955" spans="1:8" ht="12.75" customHeight="1" x14ac:dyDescent="0.25">
      <c r="A2955" s="43">
        <v>2954</v>
      </c>
      <c r="B2955" s="43">
        <v>318</v>
      </c>
      <c r="C2955" s="44">
        <v>0.42007743360902955</v>
      </c>
      <c r="D2955" s="44">
        <v>0.17</v>
      </c>
      <c r="E2955" s="44" t="s">
        <v>1673</v>
      </c>
      <c r="F2955" s="44" t="s">
        <v>43</v>
      </c>
      <c r="G2955" s="44">
        <v>220</v>
      </c>
      <c r="H2955" s="44">
        <v>1700</v>
      </c>
    </row>
    <row r="2956" spans="1:8" ht="12.75" customHeight="1" x14ac:dyDescent="0.25">
      <c r="A2956" s="43">
        <v>2955</v>
      </c>
      <c r="B2956" s="43">
        <v>319</v>
      </c>
      <c r="C2956" s="44">
        <v>0.34594733732393246</v>
      </c>
      <c r="D2956" s="44">
        <v>0.14000000000000001</v>
      </c>
      <c r="E2956" s="44" t="s">
        <v>1673</v>
      </c>
      <c r="F2956" s="44" t="s">
        <v>43</v>
      </c>
      <c r="G2956" s="44">
        <v>220</v>
      </c>
      <c r="H2956" s="44">
        <v>1400</v>
      </c>
    </row>
    <row r="2957" spans="1:8" ht="12.75" customHeight="1" x14ac:dyDescent="0.25">
      <c r="A2957" s="43">
        <v>2956</v>
      </c>
      <c r="B2957" s="43">
        <v>320</v>
      </c>
      <c r="C2957" s="44">
        <v>4.9420878600614414E-2</v>
      </c>
      <c r="D2957" s="44">
        <v>0.02</v>
      </c>
      <c r="E2957" s="44" t="s">
        <v>1673</v>
      </c>
      <c r="F2957" s="44" t="s">
        <v>43</v>
      </c>
      <c r="G2957" s="44">
        <v>60</v>
      </c>
      <c r="H2957" s="44">
        <v>200</v>
      </c>
    </row>
    <row r="2958" spans="1:8" ht="12.75" customHeight="1" x14ac:dyDescent="0.25">
      <c r="A2958" s="43">
        <v>2957</v>
      </c>
      <c r="B2958" s="43">
        <v>321</v>
      </c>
      <c r="C2958" s="44">
        <v>0.39536705924883481</v>
      </c>
      <c r="D2958" s="44">
        <v>0.16</v>
      </c>
      <c r="E2958" s="44" t="s">
        <v>1673</v>
      </c>
      <c r="F2958" s="44" t="s">
        <v>43</v>
      </c>
      <c r="G2958" s="44">
        <v>240</v>
      </c>
      <c r="H2958" s="44">
        <v>1600</v>
      </c>
    </row>
    <row r="2959" spans="1:8" ht="12.75" customHeight="1" x14ac:dyDescent="0.25">
      <c r="A2959" s="43">
        <v>2958</v>
      </c>
      <c r="B2959" s="43">
        <v>322</v>
      </c>
      <c r="C2959" s="44">
        <v>0.59305048088213885</v>
      </c>
      <c r="D2959" s="44">
        <v>0.24</v>
      </c>
      <c r="E2959" s="44" t="s">
        <v>1673</v>
      </c>
      <c r="F2959" s="44" t="s">
        <v>43</v>
      </c>
      <c r="G2959" s="44">
        <v>320</v>
      </c>
      <c r="H2959" s="44">
        <v>2400</v>
      </c>
    </row>
    <row r="2960" spans="1:8" ht="12.75" customHeight="1" x14ac:dyDescent="0.25">
      <c r="A2960" s="43">
        <v>2959</v>
      </c>
      <c r="B2960" s="43">
        <v>323</v>
      </c>
      <c r="C2960" s="44">
        <v>58.118958669055459</v>
      </c>
      <c r="D2960" s="44">
        <v>23.52</v>
      </c>
      <c r="E2960" s="44" t="s">
        <v>1673</v>
      </c>
      <c r="F2960" s="44" t="s">
        <v>43</v>
      </c>
      <c r="G2960" s="44">
        <v>6240</v>
      </c>
      <c r="H2960" s="44">
        <v>235200</v>
      </c>
    </row>
    <row r="2961" spans="1:8" ht="12.75" customHeight="1" x14ac:dyDescent="0.25">
      <c r="A2961" s="43">
        <v>2960</v>
      </c>
      <c r="B2961" s="43">
        <v>324</v>
      </c>
      <c r="C2961" s="44">
        <v>2.4710439300786959E-2</v>
      </c>
      <c r="D2961" s="44">
        <v>0.01</v>
      </c>
      <c r="E2961" s="44" t="s">
        <v>1673</v>
      </c>
      <c r="F2961" s="44" t="s">
        <v>43</v>
      </c>
      <c r="G2961" s="44">
        <v>40</v>
      </c>
      <c r="H2961" s="44">
        <v>100</v>
      </c>
    </row>
    <row r="2962" spans="1:8" ht="12.75" customHeight="1" x14ac:dyDescent="0.25">
      <c r="A2962" s="43">
        <v>2961</v>
      </c>
      <c r="B2962" s="43">
        <v>325</v>
      </c>
      <c r="C2962" s="44">
        <v>0.12355222773722223</v>
      </c>
      <c r="D2962" s="44">
        <v>0.05</v>
      </c>
      <c r="E2962" s="44" t="s">
        <v>1673</v>
      </c>
      <c r="F2962" s="44" t="s">
        <v>43</v>
      </c>
      <c r="G2962" s="44">
        <v>120</v>
      </c>
      <c r="H2962" s="44">
        <v>500</v>
      </c>
    </row>
    <row r="2963" spans="1:8" ht="12.75" customHeight="1" x14ac:dyDescent="0.25">
      <c r="A2963" s="43">
        <v>2962</v>
      </c>
      <c r="B2963" s="43">
        <v>326</v>
      </c>
      <c r="C2963" s="44">
        <v>2.4710439307724829E-2</v>
      </c>
      <c r="D2963" s="44">
        <v>0.01</v>
      </c>
      <c r="E2963" s="44" t="s">
        <v>1673</v>
      </c>
      <c r="F2963" s="44" t="s">
        <v>43</v>
      </c>
      <c r="G2963" s="44">
        <v>40</v>
      </c>
      <c r="H2963" s="44">
        <v>100</v>
      </c>
    </row>
    <row r="2964" spans="1:8" ht="12.75" customHeight="1" x14ac:dyDescent="0.25">
      <c r="A2964" s="43">
        <v>2963</v>
      </c>
      <c r="B2964" s="43">
        <v>327</v>
      </c>
      <c r="C2964" s="44">
        <v>0.27181475432352764</v>
      </c>
      <c r="D2964" s="44">
        <v>0.11</v>
      </c>
      <c r="E2964" s="44" t="s">
        <v>1673</v>
      </c>
      <c r="F2964" s="44" t="s">
        <v>43</v>
      </c>
      <c r="G2964" s="44">
        <v>200</v>
      </c>
      <c r="H2964" s="44">
        <v>1100</v>
      </c>
    </row>
    <row r="2965" spans="1:8" ht="12.75" customHeight="1" x14ac:dyDescent="0.25">
      <c r="A2965" s="43">
        <v>2964</v>
      </c>
      <c r="B2965" s="43">
        <v>328</v>
      </c>
      <c r="C2965" s="44">
        <v>0.37065629217234564</v>
      </c>
      <c r="D2965" s="44">
        <v>0.15</v>
      </c>
      <c r="E2965" s="44" t="s">
        <v>1673</v>
      </c>
      <c r="F2965" s="44" t="s">
        <v>43</v>
      </c>
      <c r="G2965" s="44">
        <v>200</v>
      </c>
      <c r="H2965" s="44">
        <v>1500</v>
      </c>
    </row>
    <row r="2966" spans="1:8" ht="12.75" customHeight="1" x14ac:dyDescent="0.25">
      <c r="A2966" s="43">
        <v>2965</v>
      </c>
      <c r="B2966" s="43">
        <v>329</v>
      </c>
      <c r="C2966" s="44">
        <v>0.37065671700289016</v>
      </c>
      <c r="D2966" s="44">
        <v>0.15</v>
      </c>
      <c r="E2966" s="44" t="s">
        <v>1673</v>
      </c>
      <c r="F2966" s="44" t="s">
        <v>43</v>
      </c>
      <c r="G2966" s="44">
        <v>180</v>
      </c>
      <c r="H2966" s="44">
        <v>1500</v>
      </c>
    </row>
    <row r="2967" spans="1:8" ht="12.75" customHeight="1" x14ac:dyDescent="0.25">
      <c r="A2967" s="43">
        <v>2966</v>
      </c>
      <c r="B2967" s="43">
        <v>330</v>
      </c>
      <c r="C2967" s="44">
        <v>4.9420878610725999E-2</v>
      </c>
      <c r="D2967" s="44">
        <v>0.02</v>
      </c>
      <c r="E2967" s="44" t="s">
        <v>1673</v>
      </c>
      <c r="F2967" s="44" t="s">
        <v>43</v>
      </c>
      <c r="G2967" s="44">
        <v>60</v>
      </c>
      <c r="H2967" s="44">
        <v>200</v>
      </c>
    </row>
    <row r="2968" spans="1:8" ht="12.75" customHeight="1" x14ac:dyDescent="0.25">
      <c r="A2968" s="43">
        <v>2967</v>
      </c>
      <c r="B2968" s="43">
        <v>331</v>
      </c>
      <c r="C2968" s="44">
        <v>1.5567560974145778</v>
      </c>
      <c r="D2968" s="44">
        <v>0.63</v>
      </c>
      <c r="E2968" s="44" t="s">
        <v>1673</v>
      </c>
      <c r="F2968" s="44" t="s">
        <v>43</v>
      </c>
      <c r="G2968" s="44">
        <v>420</v>
      </c>
      <c r="H2968" s="44">
        <v>6300</v>
      </c>
    </row>
    <row r="2969" spans="1:8" ht="12.75" customHeight="1" x14ac:dyDescent="0.25">
      <c r="A2969" s="43">
        <v>2968</v>
      </c>
      <c r="B2969" s="43">
        <v>332</v>
      </c>
      <c r="C2969" s="44">
        <v>4.9420878613530679E-2</v>
      </c>
      <c r="D2969" s="44">
        <v>0.02</v>
      </c>
      <c r="E2969" s="44" t="s">
        <v>1673</v>
      </c>
      <c r="F2969" s="44" t="s">
        <v>43</v>
      </c>
      <c r="G2969" s="44">
        <v>60</v>
      </c>
      <c r="H2969" s="44">
        <v>200</v>
      </c>
    </row>
    <row r="2970" spans="1:8" ht="12.75" customHeight="1" x14ac:dyDescent="0.25">
      <c r="A2970" s="43">
        <v>2969</v>
      </c>
      <c r="B2970" s="43">
        <v>333</v>
      </c>
      <c r="C2970" s="44">
        <v>0.12355219652644597</v>
      </c>
      <c r="D2970" s="44">
        <v>0.05</v>
      </c>
      <c r="E2970" s="44" t="s">
        <v>1673</v>
      </c>
      <c r="F2970" s="44" t="s">
        <v>43</v>
      </c>
      <c r="G2970" s="44">
        <v>120</v>
      </c>
      <c r="H2970" s="44">
        <v>500</v>
      </c>
    </row>
    <row r="2971" spans="1:8" ht="12.75" customHeight="1" x14ac:dyDescent="0.25">
      <c r="A2971" s="43">
        <v>2970</v>
      </c>
      <c r="B2971" s="43">
        <v>334</v>
      </c>
      <c r="C2971" s="44">
        <v>0.74131321550104512</v>
      </c>
      <c r="D2971" s="44">
        <v>0.3</v>
      </c>
      <c r="E2971" s="44" t="s">
        <v>1673</v>
      </c>
      <c r="F2971" s="44" t="s">
        <v>43</v>
      </c>
      <c r="G2971" s="44">
        <v>300</v>
      </c>
      <c r="H2971" s="44">
        <v>3000</v>
      </c>
    </row>
    <row r="2972" spans="1:8" ht="12.75" customHeight="1" x14ac:dyDescent="0.25">
      <c r="A2972" s="43">
        <v>2971</v>
      </c>
      <c r="B2972" s="43">
        <v>335</v>
      </c>
      <c r="C2972" s="44">
        <v>0.27181486052618181</v>
      </c>
      <c r="D2972" s="44">
        <v>0.11</v>
      </c>
      <c r="E2972" s="44" t="s">
        <v>1673</v>
      </c>
      <c r="F2972" s="44" t="s">
        <v>43</v>
      </c>
      <c r="G2972" s="44">
        <v>160</v>
      </c>
      <c r="H2972" s="44">
        <v>1100</v>
      </c>
    </row>
    <row r="2973" spans="1:8" ht="12.75" customHeight="1" x14ac:dyDescent="0.25">
      <c r="A2973" s="43">
        <v>2972</v>
      </c>
      <c r="B2973" s="43">
        <v>336</v>
      </c>
      <c r="C2973" s="44">
        <v>2.0262560689091687</v>
      </c>
      <c r="D2973" s="44">
        <v>0.82</v>
      </c>
      <c r="E2973" s="44" t="s">
        <v>1673</v>
      </c>
      <c r="F2973" s="44" t="s">
        <v>43</v>
      </c>
      <c r="G2973" s="44">
        <v>480</v>
      </c>
      <c r="H2973" s="44">
        <v>8200</v>
      </c>
    </row>
    <row r="2974" spans="1:8" ht="12.75" customHeight="1" x14ac:dyDescent="0.25">
      <c r="A2974" s="43">
        <v>2973</v>
      </c>
      <c r="B2974" s="43">
        <v>337</v>
      </c>
      <c r="C2974" s="44">
        <v>0.14826263582738053</v>
      </c>
      <c r="D2974" s="44">
        <v>0.06</v>
      </c>
      <c r="E2974" s="44" t="s">
        <v>1673</v>
      </c>
      <c r="F2974" s="44" t="s">
        <v>43</v>
      </c>
      <c r="G2974" s="44">
        <v>120</v>
      </c>
      <c r="H2974" s="44">
        <v>600</v>
      </c>
    </row>
    <row r="2975" spans="1:8" ht="12.75" customHeight="1" x14ac:dyDescent="0.25">
      <c r="A2975" s="43">
        <v>2974</v>
      </c>
      <c r="B2975" s="43">
        <v>338</v>
      </c>
      <c r="C2975" s="44">
        <v>0.19768351444408494</v>
      </c>
      <c r="D2975" s="44">
        <v>0.08</v>
      </c>
      <c r="E2975" s="44" t="s">
        <v>1673</v>
      </c>
      <c r="F2975" s="44" t="s">
        <v>43</v>
      </c>
      <c r="G2975" s="44">
        <v>120</v>
      </c>
      <c r="H2975" s="44">
        <v>800</v>
      </c>
    </row>
    <row r="2976" spans="1:8" ht="12.75" customHeight="1" x14ac:dyDescent="0.25">
      <c r="A2976" s="43">
        <v>2975</v>
      </c>
      <c r="B2976" s="43">
        <v>339</v>
      </c>
      <c r="C2976" s="44">
        <v>0.22239397194425092</v>
      </c>
      <c r="D2976" s="44">
        <v>0.09</v>
      </c>
      <c r="E2976" s="44" t="s">
        <v>1673</v>
      </c>
      <c r="F2976" s="44" t="s">
        <v>43</v>
      </c>
      <c r="G2976" s="44">
        <v>140</v>
      </c>
      <c r="H2976" s="44">
        <v>900</v>
      </c>
    </row>
    <row r="2977" spans="1:8" ht="12.75" customHeight="1" x14ac:dyDescent="0.25">
      <c r="A2977" s="43">
        <v>2976</v>
      </c>
      <c r="B2977" s="43">
        <v>340</v>
      </c>
      <c r="C2977" s="44">
        <v>4.9420878617516262E-2</v>
      </c>
      <c r="D2977" s="44">
        <v>0.02</v>
      </c>
      <c r="E2977" s="44" t="s">
        <v>1673</v>
      </c>
      <c r="F2977" s="44" t="s">
        <v>43</v>
      </c>
      <c r="G2977" s="44">
        <v>60</v>
      </c>
      <c r="H2977" s="44">
        <v>200</v>
      </c>
    </row>
    <row r="2978" spans="1:8" ht="12.75" customHeight="1" x14ac:dyDescent="0.25">
      <c r="A2978" s="43">
        <v>2977</v>
      </c>
      <c r="B2978" s="43">
        <v>341</v>
      </c>
      <c r="C2978" s="44">
        <v>4.9420878618623369E-2</v>
      </c>
      <c r="D2978" s="44">
        <v>0.02</v>
      </c>
      <c r="E2978" s="44" t="s">
        <v>1673</v>
      </c>
      <c r="F2978" s="44" t="s">
        <v>43</v>
      </c>
      <c r="G2978" s="44">
        <v>60</v>
      </c>
      <c r="H2978" s="44">
        <v>200</v>
      </c>
    </row>
    <row r="2979" spans="1:8" ht="12.75" customHeight="1" x14ac:dyDescent="0.25">
      <c r="A2979" s="43">
        <v>2978</v>
      </c>
      <c r="B2979" s="43">
        <v>342</v>
      </c>
      <c r="C2979" s="44">
        <v>22.535921685573598</v>
      </c>
      <c r="D2979" s="44">
        <v>9.1199999999999992</v>
      </c>
      <c r="E2979" s="44" t="s">
        <v>1673</v>
      </c>
      <c r="F2979" s="44" t="s">
        <v>43</v>
      </c>
      <c r="G2979" s="44">
        <v>4860</v>
      </c>
      <c r="H2979" s="44">
        <v>91200</v>
      </c>
    </row>
    <row r="2980" spans="1:8" ht="12.75" customHeight="1" x14ac:dyDescent="0.25">
      <c r="A2980" s="43">
        <v>2979</v>
      </c>
      <c r="B2980" s="43">
        <v>343</v>
      </c>
      <c r="C2980" s="44">
        <v>1.6803094661331495</v>
      </c>
      <c r="D2980" s="44">
        <v>0.68</v>
      </c>
      <c r="E2980" s="44" t="s">
        <v>1673</v>
      </c>
      <c r="F2980" s="44" t="s">
        <v>43</v>
      </c>
      <c r="G2980" s="44">
        <v>480</v>
      </c>
      <c r="H2980" s="44">
        <v>6800</v>
      </c>
    </row>
    <row r="2981" spans="1:8" ht="12.75" customHeight="1" x14ac:dyDescent="0.25">
      <c r="A2981" s="43">
        <v>2980</v>
      </c>
      <c r="B2981" s="43">
        <v>344</v>
      </c>
      <c r="C2981" s="44">
        <v>1.6555998486735994</v>
      </c>
      <c r="D2981" s="44">
        <v>0.67</v>
      </c>
      <c r="E2981" s="44" t="s">
        <v>1673</v>
      </c>
      <c r="F2981" s="44" t="s">
        <v>43</v>
      </c>
      <c r="G2981" s="44">
        <v>500</v>
      </c>
      <c r="H2981" s="44">
        <v>6700</v>
      </c>
    </row>
    <row r="2982" spans="1:8" ht="12.75" customHeight="1" x14ac:dyDescent="0.25">
      <c r="A2982" s="43">
        <v>2981</v>
      </c>
      <c r="B2982" s="43">
        <v>345</v>
      </c>
      <c r="C2982" s="44">
        <v>10.254832223406623</v>
      </c>
      <c r="D2982" s="44">
        <v>4.1500000000000004</v>
      </c>
      <c r="E2982" s="44" t="s">
        <v>1673</v>
      </c>
      <c r="F2982" s="44" t="s">
        <v>43</v>
      </c>
      <c r="G2982" s="44">
        <v>1820</v>
      </c>
      <c r="H2982" s="44">
        <v>41500</v>
      </c>
    </row>
    <row r="2983" spans="1:8" ht="12.75" customHeight="1" x14ac:dyDescent="0.25">
      <c r="A2983" s="43">
        <v>2982</v>
      </c>
      <c r="B2983" s="43">
        <v>346</v>
      </c>
      <c r="C2983" s="44">
        <v>0.93899547738353417</v>
      </c>
      <c r="D2983" s="44">
        <v>0.38</v>
      </c>
      <c r="E2983" s="44" t="s">
        <v>1673</v>
      </c>
      <c r="F2983" s="44" t="s">
        <v>43</v>
      </c>
      <c r="G2983" s="44">
        <v>380</v>
      </c>
      <c r="H2983" s="44">
        <v>3800</v>
      </c>
    </row>
    <row r="2984" spans="1:8" ht="12.75" customHeight="1" x14ac:dyDescent="0.25">
      <c r="A2984" s="43">
        <v>2983</v>
      </c>
      <c r="B2984" s="43">
        <v>347</v>
      </c>
      <c r="C2984" s="44">
        <v>0.29652530976407476</v>
      </c>
      <c r="D2984" s="44">
        <v>0.12</v>
      </c>
      <c r="E2984" s="44" t="s">
        <v>1673</v>
      </c>
      <c r="F2984" s="44" t="s">
        <v>43</v>
      </c>
      <c r="G2984" s="44">
        <v>160</v>
      </c>
      <c r="H2984" s="44">
        <v>1200</v>
      </c>
    </row>
    <row r="2985" spans="1:8" ht="12.75" customHeight="1" x14ac:dyDescent="0.25">
      <c r="A2985" s="43">
        <v>2984</v>
      </c>
      <c r="B2985" s="43">
        <v>348</v>
      </c>
      <c r="C2985" s="44">
        <v>7.4131317933286076E-2</v>
      </c>
      <c r="D2985" s="44">
        <v>0.03</v>
      </c>
      <c r="E2985" s="44" t="s">
        <v>1673</v>
      </c>
      <c r="F2985" s="44" t="s">
        <v>43</v>
      </c>
      <c r="G2985" s="44">
        <v>80</v>
      </c>
      <c r="H2985" s="44">
        <v>300</v>
      </c>
    </row>
    <row r="2986" spans="1:8" ht="12.75" customHeight="1" x14ac:dyDescent="0.25">
      <c r="A2986" s="43">
        <v>2985</v>
      </c>
      <c r="B2986" s="43">
        <v>349</v>
      </c>
      <c r="C2986" s="44">
        <v>2.4710439305289197E-2</v>
      </c>
      <c r="D2986" s="44">
        <v>0.01</v>
      </c>
      <c r="E2986" s="44" t="s">
        <v>1673</v>
      </c>
      <c r="F2986" s="44" t="s">
        <v>43</v>
      </c>
      <c r="G2986" s="44">
        <v>40</v>
      </c>
      <c r="H2986" s="44">
        <v>100</v>
      </c>
    </row>
    <row r="2987" spans="1:8" ht="12.75" customHeight="1" x14ac:dyDescent="0.25">
      <c r="A2987" s="43">
        <v>2986</v>
      </c>
      <c r="B2987" s="43">
        <v>350</v>
      </c>
      <c r="C2987" s="44">
        <v>2.4710439305215388E-2</v>
      </c>
      <c r="D2987" s="44">
        <v>0.01</v>
      </c>
      <c r="E2987" s="44" t="s">
        <v>1673</v>
      </c>
      <c r="F2987" s="44" t="s">
        <v>43</v>
      </c>
      <c r="G2987" s="44">
        <v>40</v>
      </c>
      <c r="H2987" s="44">
        <v>100</v>
      </c>
    </row>
    <row r="2988" spans="1:8" ht="12.75" customHeight="1" x14ac:dyDescent="0.25">
      <c r="A2988" s="43">
        <v>2987</v>
      </c>
      <c r="B2988" s="43">
        <v>351</v>
      </c>
      <c r="C2988" s="44">
        <v>1.0131272541593455</v>
      </c>
      <c r="D2988" s="44">
        <v>0.41</v>
      </c>
      <c r="E2988" s="44" t="s">
        <v>1673</v>
      </c>
      <c r="F2988" s="44" t="s">
        <v>43</v>
      </c>
      <c r="G2988" s="44">
        <v>500</v>
      </c>
      <c r="H2988" s="44">
        <v>4100</v>
      </c>
    </row>
    <row r="2989" spans="1:8" ht="12.75" customHeight="1" x14ac:dyDescent="0.25">
      <c r="A2989" s="43">
        <v>2988</v>
      </c>
      <c r="B2989" s="43">
        <v>352</v>
      </c>
      <c r="C2989" s="44">
        <v>2.4710439305141583E-2</v>
      </c>
      <c r="D2989" s="44">
        <v>0.01</v>
      </c>
      <c r="E2989" s="44" t="s">
        <v>1673</v>
      </c>
      <c r="F2989" s="44" t="s">
        <v>43</v>
      </c>
      <c r="G2989" s="44">
        <v>40</v>
      </c>
      <c r="H2989" s="44">
        <v>100</v>
      </c>
    </row>
    <row r="2990" spans="1:8" ht="12.75" customHeight="1" x14ac:dyDescent="0.25">
      <c r="A2990" s="43">
        <v>2989</v>
      </c>
      <c r="B2990" s="43">
        <v>353</v>
      </c>
      <c r="C2990" s="44">
        <v>0.71660228985908969</v>
      </c>
      <c r="D2990" s="44">
        <v>0.28999999999999998</v>
      </c>
      <c r="E2990" s="44" t="s">
        <v>1673</v>
      </c>
      <c r="F2990" s="44" t="s">
        <v>43</v>
      </c>
      <c r="G2990" s="44">
        <v>260</v>
      </c>
      <c r="H2990" s="44">
        <v>2900</v>
      </c>
    </row>
    <row r="2991" spans="1:8" ht="12.75" customHeight="1" x14ac:dyDescent="0.25">
      <c r="A2991" s="43">
        <v>2990</v>
      </c>
      <c r="B2991" s="43">
        <v>354</v>
      </c>
      <c r="C2991" s="44">
        <v>0.44478790748974378</v>
      </c>
      <c r="D2991" s="44">
        <v>0.18</v>
      </c>
      <c r="E2991" s="44" t="s">
        <v>1673</v>
      </c>
      <c r="F2991" s="44" t="s">
        <v>43</v>
      </c>
      <c r="G2991" s="44">
        <v>220</v>
      </c>
      <c r="H2991" s="44">
        <v>1800</v>
      </c>
    </row>
    <row r="2992" spans="1:8" ht="12.75" customHeight="1" x14ac:dyDescent="0.25">
      <c r="A2992" s="43">
        <v>2991</v>
      </c>
      <c r="B2992" s="43">
        <v>355</v>
      </c>
      <c r="C2992" s="44">
        <v>2.4710439298794164E-2</v>
      </c>
      <c r="D2992" s="44">
        <v>0.01</v>
      </c>
      <c r="E2992" s="44" t="s">
        <v>1673</v>
      </c>
      <c r="F2992" s="44" t="s">
        <v>43</v>
      </c>
      <c r="G2992" s="44">
        <v>40</v>
      </c>
      <c r="H2992" s="44">
        <v>100</v>
      </c>
    </row>
    <row r="2993" spans="1:8" ht="12.75" customHeight="1" x14ac:dyDescent="0.25">
      <c r="A2993" s="43">
        <v>2992</v>
      </c>
      <c r="B2993" s="43">
        <v>356</v>
      </c>
      <c r="C2993" s="44">
        <v>2.4710439304698739E-2</v>
      </c>
      <c r="D2993" s="44">
        <v>0.01</v>
      </c>
      <c r="E2993" s="44" t="s">
        <v>1673</v>
      </c>
      <c r="F2993" s="44" t="s">
        <v>43</v>
      </c>
      <c r="G2993" s="44">
        <v>40</v>
      </c>
      <c r="H2993" s="44">
        <v>100</v>
      </c>
    </row>
    <row r="2994" spans="1:8" ht="12.75" customHeight="1" x14ac:dyDescent="0.25">
      <c r="A2994" s="43">
        <v>2993</v>
      </c>
      <c r="B2994" s="43">
        <v>357</v>
      </c>
      <c r="C2994" s="44">
        <v>0.14826263583210419</v>
      </c>
      <c r="D2994" s="44">
        <v>0.06</v>
      </c>
      <c r="E2994" s="44" t="s">
        <v>1673</v>
      </c>
      <c r="F2994" s="44" t="s">
        <v>43</v>
      </c>
      <c r="G2994" s="44">
        <v>120</v>
      </c>
      <c r="H2994" s="44">
        <v>600</v>
      </c>
    </row>
    <row r="2995" spans="1:8" ht="12.75" customHeight="1" x14ac:dyDescent="0.25">
      <c r="A2995" s="43">
        <v>2994</v>
      </c>
      <c r="B2995" s="43">
        <v>358</v>
      </c>
      <c r="C2995" s="44">
        <v>0.1482626358307019</v>
      </c>
      <c r="D2995" s="44">
        <v>0.06</v>
      </c>
      <c r="E2995" s="44" t="s">
        <v>1673</v>
      </c>
      <c r="F2995" s="44" t="s">
        <v>43</v>
      </c>
      <c r="G2995" s="44">
        <v>120</v>
      </c>
      <c r="H2995" s="44">
        <v>600</v>
      </c>
    </row>
    <row r="2996" spans="1:8" ht="12.75" customHeight="1" x14ac:dyDescent="0.25">
      <c r="A2996" s="43">
        <v>2995</v>
      </c>
      <c r="B2996" s="43">
        <v>359</v>
      </c>
      <c r="C2996" s="44">
        <v>0.12355218008116883</v>
      </c>
      <c r="D2996" s="44">
        <v>0.05</v>
      </c>
      <c r="E2996" s="44" t="s">
        <v>1673</v>
      </c>
      <c r="F2996" s="44" t="s">
        <v>43</v>
      </c>
      <c r="G2996" s="44">
        <v>120</v>
      </c>
      <c r="H2996" s="44">
        <v>500</v>
      </c>
    </row>
    <row r="2997" spans="1:8" ht="12.75" customHeight="1" x14ac:dyDescent="0.25">
      <c r="A2997" s="43">
        <v>2996</v>
      </c>
      <c r="B2997" s="43">
        <v>360</v>
      </c>
      <c r="C2997" s="44">
        <v>0.49420875761694327</v>
      </c>
      <c r="D2997" s="44">
        <v>0.2</v>
      </c>
      <c r="E2997" s="44" t="s">
        <v>1673</v>
      </c>
      <c r="F2997" s="44" t="s">
        <v>43</v>
      </c>
      <c r="G2997" s="44">
        <v>240</v>
      </c>
      <c r="H2997" s="44">
        <v>2000</v>
      </c>
    </row>
    <row r="2998" spans="1:8" ht="12.75" customHeight="1" x14ac:dyDescent="0.25">
      <c r="A2998" s="43">
        <v>2997</v>
      </c>
      <c r="B2998" s="43">
        <v>361</v>
      </c>
      <c r="C2998" s="44">
        <v>0.14826263582848767</v>
      </c>
      <c r="D2998" s="44">
        <v>0.06</v>
      </c>
      <c r="E2998" s="44" t="s">
        <v>1673</v>
      </c>
      <c r="F2998" s="44" t="s">
        <v>43</v>
      </c>
      <c r="G2998" s="44">
        <v>100</v>
      </c>
      <c r="H2998" s="44">
        <v>600</v>
      </c>
    </row>
    <row r="2999" spans="1:8" ht="12.75" customHeight="1" x14ac:dyDescent="0.25">
      <c r="A2999" s="43">
        <v>2998</v>
      </c>
      <c r="B2999" s="43">
        <v>362</v>
      </c>
      <c r="C2999" s="44">
        <v>2.4710439302336906E-2</v>
      </c>
      <c r="D2999" s="44">
        <v>0.01</v>
      </c>
      <c r="E2999" s="44" t="s">
        <v>1673</v>
      </c>
      <c r="F2999" s="44" t="s">
        <v>43</v>
      </c>
      <c r="G2999" s="44">
        <v>40</v>
      </c>
      <c r="H2999" s="44">
        <v>100</v>
      </c>
    </row>
    <row r="3000" spans="1:8" ht="12.75" customHeight="1" x14ac:dyDescent="0.25">
      <c r="A3000" s="43">
        <v>2999</v>
      </c>
      <c r="B3000" s="43">
        <v>363</v>
      </c>
      <c r="C3000" s="44">
        <v>0.44478787626206567</v>
      </c>
      <c r="D3000" s="44">
        <v>0.18</v>
      </c>
      <c r="E3000" s="44" t="s">
        <v>1673</v>
      </c>
      <c r="F3000" s="44" t="s">
        <v>43</v>
      </c>
      <c r="G3000" s="44">
        <v>300</v>
      </c>
      <c r="H3000" s="44">
        <v>1800</v>
      </c>
    </row>
    <row r="3001" spans="1:8" ht="12.75" customHeight="1" x14ac:dyDescent="0.25">
      <c r="A3001" s="43">
        <v>3000</v>
      </c>
      <c r="B3001" s="43">
        <v>364</v>
      </c>
      <c r="C3001" s="44">
        <v>0.22239395374420759</v>
      </c>
      <c r="D3001" s="44">
        <v>0.09</v>
      </c>
      <c r="E3001" s="44" t="s">
        <v>1673</v>
      </c>
      <c r="F3001" s="44" t="s">
        <v>43</v>
      </c>
      <c r="G3001" s="44">
        <v>140</v>
      </c>
      <c r="H3001" s="44">
        <v>900</v>
      </c>
    </row>
    <row r="3002" spans="1:8" ht="12.75" customHeight="1" x14ac:dyDescent="0.25">
      <c r="A3002" s="43">
        <v>3001</v>
      </c>
      <c r="B3002" s="43">
        <v>365</v>
      </c>
      <c r="C3002" s="44">
        <v>5.7328219395646274</v>
      </c>
      <c r="D3002" s="44">
        <v>2.3199999999999998</v>
      </c>
      <c r="E3002" s="44" t="s">
        <v>1673</v>
      </c>
      <c r="F3002" s="44" t="s">
        <v>43</v>
      </c>
      <c r="G3002" s="44">
        <v>1380</v>
      </c>
      <c r="H3002" s="44">
        <v>23200</v>
      </c>
    </row>
    <row r="3003" spans="1:8" ht="12.75" customHeight="1" x14ac:dyDescent="0.25">
      <c r="A3003" s="43">
        <v>3002</v>
      </c>
      <c r="B3003" s="43">
        <v>366</v>
      </c>
      <c r="C3003" s="44">
        <v>7.4131332672952674E-2</v>
      </c>
      <c r="D3003" s="44">
        <v>0.03</v>
      </c>
      <c r="E3003" s="44" t="s">
        <v>1673</v>
      </c>
      <c r="F3003" s="44" t="s">
        <v>43</v>
      </c>
      <c r="G3003" s="44">
        <v>80</v>
      </c>
      <c r="H3003" s="44">
        <v>300</v>
      </c>
    </row>
    <row r="3004" spans="1:8" ht="12.75" customHeight="1" x14ac:dyDescent="0.25">
      <c r="A3004" s="43">
        <v>3003</v>
      </c>
      <c r="B3004" s="43">
        <v>367</v>
      </c>
      <c r="C3004" s="44">
        <v>0.34594616669747896</v>
      </c>
      <c r="D3004" s="44">
        <v>0.14000000000000001</v>
      </c>
      <c r="E3004" s="44" t="s">
        <v>1673</v>
      </c>
      <c r="F3004" s="44" t="s">
        <v>43</v>
      </c>
      <c r="G3004" s="44">
        <v>200</v>
      </c>
      <c r="H3004" s="44">
        <v>1400</v>
      </c>
    </row>
    <row r="3005" spans="1:8" ht="12.75" customHeight="1" x14ac:dyDescent="0.25">
      <c r="A3005" s="43">
        <v>3004</v>
      </c>
      <c r="B3005" s="43">
        <v>368</v>
      </c>
      <c r="C3005" s="44">
        <v>2.4710439309570013E-2</v>
      </c>
      <c r="D3005" s="44">
        <v>0.01</v>
      </c>
      <c r="E3005" s="44" t="s">
        <v>1673</v>
      </c>
      <c r="F3005" s="44" t="s">
        <v>43</v>
      </c>
      <c r="G3005" s="44">
        <v>40</v>
      </c>
      <c r="H3005" s="44">
        <v>100</v>
      </c>
    </row>
    <row r="3006" spans="1:8" ht="12.75" customHeight="1" x14ac:dyDescent="0.25">
      <c r="A3006" s="43">
        <v>3005</v>
      </c>
      <c r="B3006" s="43">
        <v>369</v>
      </c>
      <c r="C3006" s="44">
        <v>9.8841760567132328E-2</v>
      </c>
      <c r="D3006" s="44">
        <v>0.04</v>
      </c>
      <c r="E3006" s="44" t="s">
        <v>1673</v>
      </c>
      <c r="F3006" s="44" t="s">
        <v>43</v>
      </c>
      <c r="G3006" s="44">
        <v>100</v>
      </c>
      <c r="H3006" s="44">
        <v>400</v>
      </c>
    </row>
    <row r="3007" spans="1:8" ht="12.75" customHeight="1" x14ac:dyDescent="0.25">
      <c r="A3007" s="43">
        <v>3006</v>
      </c>
      <c r="B3007" s="43">
        <v>370</v>
      </c>
      <c r="C3007" s="44">
        <v>4.9420878608068944E-2</v>
      </c>
      <c r="D3007" s="44">
        <v>0.02</v>
      </c>
      <c r="E3007" s="44" t="s">
        <v>1673</v>
      </c>
      <c r="F3007" s="44" t="s">
        <v>43</v>
      </c>
      <c r="G3007" s="44">
        <v>60</v>
      </c>
      <c r="H3007" s="44">
        <v>200</v>
      </c>
    </row>
    <row r="3008" spans="1:8" ht="12.75" customHeight="1" x14ac:dyDescent="0.25">
      <c r="A3008" s="43">
        <v>3007</v>
      </c>
      <c r="B3008" s="43">
        <v>371</v>
      </c>
      <c r="C3008" s="44">
        <v>0.96370698938264543</v>
      </c>
      <c r="D3008" s="44">
        <v>0.39</v>
      </c>
      <c r="E3008" s="44" t="s">
        <v>1673</v>
      </c>
      <c r="F3008" s="44" t="s">
        <v>43</v>
      </c>
      <c r="G3008" s="44">
        <v>320</v>
      </c>
      <c r="H3008" s="44">
        <v>3900</v>
      </c>
    </row>
    <row r="3009" spans="1:8" ht="12.75" customHeight="1" x14ac:dyDescent="0.25">
      <c r="A3009" s="43">
        <v>3008</v>
      </c>
      <c r="B3009" s="43">
        <v>372</v>
      </c>
      <c r="C3009" s="44">
        <v>2.4710439307651027E-2</v>
      </c>
      <c r="D3009" s="44">
        <v>0.01</v>
      </c>
      <c r="E3009" s="44" t="s">
        <v>1673</v>
      </c>
      <c r="F3009" s="44" t="s">
        <v>43</v>
      </c>
      <c r="G3009" s="44">
        <v>40</v>
      </c>
      <c r="H3009" s="44">
        <v>100</v>
      </c>
    </row>
    <row r="3010" spans="1:8" ht="12.75" customHeight="1" x14ac:dyDescent="0.25">
      <c r="A3010" s="43">
        <v>3009</v>
      </c>
      <c r="B3010" s="43">
        <v>373</v>
      </c>
      <c r="C3010" s="44">
        <v>0.14826263583439223</v>
      </c>
      <c r="D3010" s="44">
        <v>0.06</v>
      </c>
      <c r="E3010" s="44" t="s">
        <v>1673</v>
      </c>
      <c r="F3010" s="44" t="s">
        <v>43</v>
      </c>
      <c r="G3010" s="44">
        <v>140</v>
      </c>
      <c r="H3010" s="44">
        <v>600</v>
      </c>
    </row>
    <row r="3011" spans="1:8" ht="12.75" customHeight="1" x14ac:dyDescent="0.25">
      <c r="A3011" s="43">
        <v>3010</v>
      </c>
      <c r="B3011" s="43">
        <v>374</v>
      </c>
      <c r="C3011" s="44">
        <v>0.1235522112511297</v>
      </c>
      <c r="D3011" s="44">
        <v>0.05</v>
      </c>
      <c r="E3011" s="44" t="s">
        <v>1673</v>
      </c>
      <c r="F3011" s="44" t="s">
        <v>43</v>
      </c>
      <c r="G3011" s="44">
        <v>120</v>
      </c>
      <c r="H3011" s="44">
        <v>500</v>
      </c>
    </row>
    <row r="3012" spans="1:8" ht="12.75" customHeight="1" x14ac:dyDescent="0.25">
      <c r="A3012" s="43">
        <v>3011</v>
      </c>
      <c r="B3012" s="43">
        <v>375</v>
      </c>
      <c r="C3012" s="44">
        <v>2.4710439299975077E-2</v>
      </c>
      <c r="D3012" s="44">
        <v>0.01</v>
      </c>
      <c r="E3012" s="44" t="s">
        <v>1673</v>
      </c>
      <c r="F3012" s="44" t="s">
        <v>43</v>
      </c>
      <c r="G3012" s="44">
        <v>40</v>
      </c>
      <c r="H3012" s="44">
        <v>100</v>
      </c>
    </row>
    <row r="3013" spans="1:8" ht="12.75" customHeight="1" x14ac:dyDescent="0.25">
      <c r="A3013" s="43">
        <v>3012</v>
      </c>
      <c r="B3013" s="43">
        <v>376</v>
      </c>
      <c r="C3013" s="44">
        <v>329.47693171535661</v>
      </c>
      <c r="D3013" s="44">
        <v>198.22</v>
      </c>
      <c r="E3013" s="44" t="s">
        <v>1673</v>
      </c>
      <c r="F3013" s="44" t="s">
        <v>43</v>
      </c>
      <c r="G3013" s="44">
        <v>31776.808616410843</v>
      </c>
      <c r="H3013" s="44">
        <v>1333351.1892672502</v>
      </c>
    </row>
    <row r="3014" spans="1:8" ht="12.75" customHeight="1" x14ac:dyDescent="0.25">
      <c r="A3014" s="43">
        <v>3013</v>
      </c>
      <c r="B3014" s="43">
        <v>376</v>
      </c>
      <c r="C3014" s="44">
        <v>160.33338954349446</v>
      </c>
      <c r="D3014" s="44">
        <v>198.22</v>
      </c>
      <c r="E3014" s="44" t="s">
        <v>1672</v>
      </c>
      <c r="F3014" s="44" t="s">
        <v>47</v>
      </c>
      <c r="G3014" s="44">
        <v>18171.189216412506</v>
      </c>
      <c r="H3014" s="44">
        <v>648848.81073274987</v>
      </c>
    </row>
    <row r="3015" spans="1:8" ht="12.75" customHeight="1" x14ac:dyDescent="0.25">
      <c r="A3015" s="43">
        <v>3014</v>
      </c>
      <c r="B3015" s="43">
        <v>377</v>
      </c>
      <c r="C3015" s="44">
        <v>4.349037136031451</v>
      </c>
      <c r="D3015" s="44">
        <v>1.76</v>
      </c>
      <c r="E3015" s="44" t="s">
        <v>1673</v>
      </c>
      <c r="F3015" s="44" t="s">
        <v>43</v>
      </c>
      <c r="G3015" s="44">
        <v>980</v>
      </c>
      <c r="H3015" s="44">
        <v>17600</v>
      </c>
    </row>
    <row r="3016" spans="1:8" ht="12.75" customHeight="1" x14ac:dyDescent="0.25">
      <c r="A3016" s="43">
        <v>3015</v>
      </c>
      <c r="B3016" s="43">
        <v>378</v>
      </c>
      <c r="C3016" s="44">
        <v>1.4826266424492336</v>
      </c>
      <c r="D3016" s="44">
        <v>0.6</v>
      </c>
      <c r="E3016" s="44" t="s">
        <v>1673</v>
      </c>
      <c r="F3016" s="44" t="s">
        <v>43</v>
      </c>
      <c r="G3016" s="44">
        <v>480</v>
      </c>
      <c r="H3016" s="44">
        <v>6000</v>
      </c>
    </row>
    <row r="3017" spans="1:8" ht="12.75" customHeight="1" x14ac:dyDescent="0.25">
      <c r="A3017" s="43">
        <v>3016</v>
      </c>
      <c r="B3017" s="43">
        <v>379</v>
      </c>
      <c r="C3017" s="44">
        <v>0.1729730598961331</v>
      </c>
      <c r="D3017" s="44">
        <v>7.0000000000000007E-2</v>
      </c>
      <c r="E3017" s="44" t="s">
        <v>1673</v>
      </c>
      <c r="F3017" s="44" t="s">
        <v>43</v>
      </c>
      <c r="G3017" s="44">
        <v>140</v>
      </c>
      <c r="H3017" s="44">
        <v>700</v>
      </c>
    </row>
    <row r="3018" spans="1:8" ht="12.75" customHeight="1" x14ac:dyDescent="0.25">
      <c r="A3018" s="43">
        <v>3017</v>
      </c>
      <c r="B3018" s="43">
        <v>380</v>
      </c>
      <c r="C3018" s="44">
        <v>2.4710439305953458E-2</v>
      </c>
      <c r="D3018" s="44">
        <v>0.01</v>
      </c>
      <c r="E3018" s="44" t="s">
        <v>1673</v>
      </c>
      <c r="F3018" s="44" t="s">
        <v>43</v>
      </c>
      <c r="G3018" s="44">
        <v>40</v>
      </c>
      <c r="H3018" s="44">
        <v>100</v>
      </c>
    </row>
    <row r="3019" spans="1:8" ht="12.75" customHeight="1" x14ac:dyDescent="0.25">
      <c r="A3019" s="43">
        <v>3018</v>
      </c>
      <c r="B3019" s="43">
        <v>381</v>
      </c>
      <c r="C3019" s="44">
        <v>2.4710439298056091E-2</v>
      </c>
      <c r="D3019" s="44">
        <v>0.01</v>
      </c>
      <c r="E3019" s="44" t="s">
        <v>1673</v>
      </c>
      <c r="F3019" s="44" t="s">
        <v>43</v>
      </c>
      <c r="G3019" s="44">
        <v>40</v>
      </c>
      <c r="H3019" s="44">
        <v>100</v>
      </c>
    </row>
    <row r="3020" spans="1:8" ht="12.75" customHeight="1" x14ac:dyDescent="0.25">
      <c r="A3020" s="43">
        <v>3019</v>
      </c>
      <c r="B3020" s="43">
        <v>382</v>
      </c>
      <c r="C3020" s="44">
        <v>7.4131301467564345E-2</v>
      </c>
      <c r="D3020" s="44">
        <v>0.03</v>
      </c>
      <c r="E3020" s="44" t="s">
        <v>1673</v>
      </c>
      <c r="F3020" s="44" t="s">
        <v>43</v>
      </c>
      <c r="G3020" s="44">
        <v>80</v>
      </c>
      <c r="H3020" s="44">
        <v>300</v>
      </c>
    </row>
    <row r="3021" spans="1:8" ht="12.75" customHeight="1" x14ac:dyDescent="0.25">
      <c r="A3021" s="43">
        <v>3020</v>
      </c>
      <c r="B3021" s="43">
        <v>383</v>
      </c>
      <c r="C3021" s="44">
        <v>4.9420878611759304E-2</v>
      </c>
      <c r="D3021" s="44">
        <v>0.02</v>
      </c>
      <c r="E3021" s="44" t="s">
        <v>1673</v>
      </c>
      <c r="F3021" s="44" t="s">
        <v>43</v>
      </c>
      <c r="G3021" s="44">
        <v>60</v>
      </c>
      <c r="H3021" s="44">
        <v>200</v>
      </c>
    </row>
    <row r="3022" spans="1:8" ht="12.75" customHeight="1" x14ac:dyDescent="0.25">
      <c r="A3022" s="43">
        <v>3021</v>
      </c>
      <c r="B3022" s="43">
        <v>384</v>
      </c>
      <c r="C3022" s="44">
        <v>1.0378384672178249</v>
      </c>
      <c r="D3022" s="44">
        <v>0.42</v>
      </c>
      <c r="E3022" s="44" t="s">
        <v>1673</v>
      </c>
      <c r="F3022" s="44" t="s">
        <v>43</v>
      </c>
      <c r="G3022" s="44">
        <v>460</v>
      </c>
      <c r="H3022" s="44">
        <v>4200</v>
      </c>
    </row>
    <row r="3023" spans="1:8" ht="12.75" customHeight="1" x14ac:dyDescent="0.25">
      <c r="A3023" s="43">
        <v>3022</v>
      </c>
      <c r="B3023" s="43">
        <v>385</v>
      </c>
      <c r="C3023" s="44">
        <v>1.4579158489634956</v>
      </c>
      <c r="D3023" s="44">
        <v>0.59</v>
      </c>
      <c r="E3023" s="44" t="s">
        <v>1673</v>
      </c>
      <c r="F3023" s="44" t="s">
        <v>43</v>
      </c>
      <c r="G3023" s="44">
        <v>480</v>
      </c>
      <c r="H3023" s="44">
        <v>5900</v>
      </c>
    </row>
    <row r="3024" spans="1:8" ht="12.75" customHeight="1" x14ac:dyDescent="0.25">
      <c r="A3024" s="43">
        <v>3023</v>
      </c>
      <c r="B3024" s="43">
        <v>386</v>
      </c>
      <c r="C3024" s="44">
        <v>2.4710439303665434E-2</v>
      </c>
      <c r="D3024" s="44">
        <v>0.01</v>
      </c>
      <c r="E3024" s="44" t="s">
        <v>1673</v>
      </c>
      <c r="F3024" s="44" t="s">
        <v>43</v>
      </c>
      <c r="G3024" s="44">
        <v>40</v>
      </c>
      <c r="H3024" s="44">
        <v>100</v>
      </c>
    </row>
    <row r="3025" spans="1:8" ht="12.75" customHeight="1" x14ac:dyDescent="0.25">
      <c r="A3025" s="43">
        <v>3024</v>
      </c>
      <c r="B3025" s="43">
        <v>387</v>
      </c>
      <c r="C3025" s="44">
        <v>14.282633203548302</v>
      </c>
      <c r="D3025" s="44">
        <v>5.78</v>
      </c>
      <c r="E3025" s="44" t="s">
        <v>1673</v>
      </c>
      <c r="F3025" s="44" t="s">
        <v>43</v>
      </c>
      <c r="G3025" s="44">
        <v>3140</v>
      </c>
      <c r="H3025" s="44">
        <v>57800</v>
      </c>
    </row>
    <row r="3026" spans="1:8" ht="12.75" customHeight="1" x14ac:dyDescent="0.25">
      <c r="A3026" s="43">
        <v>3025</v>
      </c>
      <c r="B3026" s="43">
        <v>388</v>
      </c>
      <c r="C3026" s="44">
        <v>4.9420878611464082E-2</v>
      </c>
      <c r="D3026" s="44">
        <v>0.02</v>
      </c>
      <c r="E3026" s="44" t="s">
        <v>1673</v>
      </c>
      <c r="F3026" s="44" t="s">
        <v>43</v>
      </c>
      <c r="G3026" s="44">
        <v>60</v>
      </c>
      <c r="H3026" s="44">
        <v>200</v>
      </c>
    </row>
    <row r="3027" spans="1:8" ht="12.75" customHeight="1" x14ac:dyDescent="0.25">
      <c r="A3027" s="43">
        <v>3026</v>
      </c>
      <c r="B3027" s="43">
        <v>389</v>
      </c>
      <c r="C3027" s="44">
        <v>4.9420878610061739E-2</v>
      </c>
      <c r="D3027" s="44">
        <v>0.02</v>
      </c>
      <c r="E3027" s="44" t="s">
        <v>1673</v>
      </c>
      <c r="F3027" s="44" t="s">
        <v>43</v>
      </c>
      <c r="G3027" s="44">
        <v>60</v>
      </c>
      <c r="H3027" s="44">
        <v>200</v>
      </c>
    </row>
    <row r="3028" spans="1:8" ht="12.75" customHeight="1" x14ac:dyDescent="0.25">
      <c r="A3028" s="43">
        <v>3027</v>
      </c>
      <c r="B3028" s="43">
        <v>390</v>
      </c>
      <c r="C3028" s="44">
        <v>0.66718184050032836</v>
      </c>
      <c r="D3028" s="44">
        <v>0.27</v>
      </c>
      <c r="E3028" s="44" t="s">
        <v>1673</v>
      </c>
      <c r="F3028" s="44" t="s">
        <v>43</v>
      </c>
      <c r="G3028" s="44">
        <v>300</v>
      </c>
      <c r="H3028" s="44">
        <v>2700</v>
      </c>
    </row>
    <row r="3029" spans="1:8" ht="12.75" customHeight="1" x14ac:dyDescent="0.25">
      <c r="A3029" s="43">
        <v>3028</v>
      </c>
      <c r="B3029" s="43">
        <v>391</v>
      </c>
      <c r="C3029" s="44">
        <v>4.9420878603492896E-2</v>
      </c>
      <c r="D3029" s="44">
        <v>0.02</v>
      </c>
      <c r="E3029" s="44" t="s">
        <v>1673</v>
      </c>
      <c r="F3029" s="44" t="s">
        <v>43</v>
      </c>
      <c r="G3029" s="44">
        <v>60</v>
      </c>
      <c r="H3029" s="44">
        <v>200</v>
      </c>
    </row>
    <row r="3030" spans="1:8" ht="12.75" customHeight="1" x14ac:dyDescent="0.25">
      <c r="A3030" s="43">
        <v>3029</v>
      </c>
      <c r="B3030" s="43">
        <v>392</v>
      </c>
      <c r="C3030" s="44">
        <v>2.4710439304846354E-2</v>
      </c>
      <c r="D3030" s="44">
        <v>0.01</v>
      </c>
      <c r="E3030" s="44" t="s">
        <v>1673</v>
      </c>
      <c r="F3030" s="44" t="s">
        <v>43</v>
      </c>
      <c r="G3030" s="44">
        <v>40</v>
      </c>
      <c r="H3030" s="44">
        <v>100</v>
      </c>
    </row>
    <row r="3031" spans="1:8" ht="12.75" customHeight="1" x14ac:dyDescent="0.25">
      <c r="A3031" s="43">
        <v>3030</v>
      </c>
      <c r="B3031" s="43">
        <v>393</v>
      </c>
      <c r="C3031" s="44">
        <v>4.9420878616040116E-2</v>
      </c>
      <c r="D3031" s="44">
        <v>0.02</v>
      </c>
      <c r="E3031" s="44" t="s">
        <v>1673</v>
      </c>
      <c r="F3031" s="44" t="s">
        <v>43</v>
      </c>
      <c r="G3031" s="44">
        <v>60</v>
      </c>
      <c r="H3031" s="44">
        <v>200</v>
      </c>
    </row>
    <row r="3032" spans="1:8" ht="12.75" customHeight="1" x14ac:dyDescent="0.25">
      <c r="A3032" s="43">
        <v>3031</v>
      </c>
      <c r="B3032" s="43">
        <v>394</v>
      </c>
      <c r="C3032" s="44">
        <v>2.4710439304329701E-2</v>
      </c>
      <c r="D3032" s="44">
        <v>0.01</v>
      </c>
      <c r="E3032" s="44" t="s">
        <v>1673</v>
      </c>
      <c r="F3032" s="44" t="s">
        <v>43</v>
      </c>
      <c r="G3032" s="44">
        <v>40</v>
      </c>
      <c r="H3032" s="44">
        <v>100</v>
      </c>
    </row>
    <row r="3033" spans="1:8" ht="12.75" customHeight="1" x14ac:dyDescent="0.25">
      <c r="A3033" s="43">
        <v>3032</v>
      </c>
      <c r="B3033" s="43">
        <v>395</v>
      </c>
      <c r="C3033" s="44">
        <v>0.12355218347570951</v>
      </c>
      <c r="D3033" s="44">
        <v>0.05</v>
      </c>
      <c r="E3033" s="44" t="s">
        <v>1673</v>
      </c>
      <c r="F3033" s="44" t="s">
        <v>43</v>
      </c>
      <c r="G3033" s="44">
        <v>100</v>
      </c>
      <c r="H3033" s="44">
        <v>500</v>
      </c>
    </row>
    <row r="3034" spans="1:8" ht="12.75" customHeight="1" x14ac:dyDescent="0.25">
      <c r="A3034" s="43">
        <v>3033</v>
      </c>
      <c r="B3034" s="43">
        <v>396</v>
      </c>
      <c r="C3034" s="44">
        <v>0.24710440611743037</v>
      </c>
      <c r="D3034" s="44">
        <v>0.1</v>
      </c>
      <c r="E3034" s="44" t="s">
        <v>1673</v>
      </c>
      <c r="F3034" s="44" t="s">
        <v>43</v>
      </c>
      <c r="G3034" s="44">
        <v>160</v>
      </c>
      <c r="H3034" s="44">
        <v>1000</v>
      </c>
    </row>
    <row r="3035" spans="1:8" ht="12.75" customHeight="1" x14ac:dyDescent="0.25">
      <c r="A3035" s="43">
        <v>3034</v>
      </c>
      <c r="B3035" s="43">
        <v>397</v>
      </c>
      <c r="C3035" s="44">
        <v>2.4710439306912951E-2</v>
      </c>
      <c r="D3035" s="44">
        <v>0.01</v>
      </c>
      <c r="E3035" s="44" t="s">
        <v>1673</v>
      </c>
      <c r="F3035" s="44" t="s">
        <v>43</v>
      </c>
      <c r="G3035" s="44">
        <v>40</v>
      </c>
      <c r="H3035" s="44">
        <v>100</v>
      </c>
    </row>
    <row r="3036" spans="1:8" ht="12.75" customHeight="1" x14ac:dyDescent="0.25">
      <c r="A3036" s="43">
        <v>3035</v>
      </c>
      <c r="B3036" s="43">
        <v>398</v>
      </c>
      <c r="C3036" s="44">
        <v>2.4710439301598833E-2</v>
      </c>
      <c r="D3036" s="44">
        <v>0.01</v>
      </c>
      <c r="E3036" s="44" t="s">
        <v>1673</v>
      </c>
      <c r="F3036" s="44" t="s">
        <v>43</v>
      </c>
      <c r="G3036" s="44">
        <v>40</v>
      </c>
      <c r="H3036" s="44">
        <v>100</v>
      </c>
    </row>
    <row r="3037" spans="1:8" ht="12.75" customHeight="1" x14ac:dyDescent="0.25">
      <c r="A3037" s="43">
        <v>3036</v>
      </c>
      <c r="B3037" s="43">
        <v>399</v>
      </c>
      <c r="C3037" s="44">
        <v>4.9420878618844796E-2</v>
      </c>
      <c r="D3037" s="44">
        <v>0.02</v>
      </c>
      <c r="E3037" s="44" t="s">
        <v>1673</v>
      </c>
      <c r="F3037" s="44" t="s">
        <v>43</v>
      </c>
      <c r="G3037" s="44">
        <v>60</v>
      </c>
      <c r="H3037" s="44">
        <v>200</v>
      </c>
    </row>
    <row r="3038" spans="1:8" ht="12.75" customHeight="1" x14ac:dyDescent="0.25">
      <c r="A3038" s="43">
        <v>3037</v>
      </c>
      <c r="B3038" s="43">
        <v>400</v>
      </c>
      <c r="C3038" s="44">
        <v>7.4131317922657855E-2</v>
      </c>
      <c r="D3038" s="44">
        <v>0.03</v>
      </c>
      <c r="E3038" s="44" t="s">
        <v>1673</v>
      </c>
      <c r="F3038" s="44" t="s">
        <v>43</v>
      </c>
      <c r="G3038" s="44">
        <v>80</v>
      </c>
      <c r="H3038" s="44">
        <v>300</v>
      </c>
    </row>
    <row r="3039" spans="1:8" ht="12.75" customHeight="1" x14ac:dyDescent="0.25">
      <c r="A3039" s="43">
        <v>3038</v>
      </c>
      <c r="B3039" s="43">
        <v>401</v>
      </c>
      <c r="C3039" s="44">
        <v>9.8841739069235796E-2</v>
      </c>
      <c r="D3039" s="44">
        <v>0.04</v>
      </c>
      <c r="E3039" s="44" t="s">
        <v>1673</v>
      </c>
      <c r="F3039" s="44" t="s">
        <v>43</v>
      </c>
      <c r="G3039" s="44">
        <v>100</v>
      </c>
      <c r="H3039" s="44">
        <v>400</v>
      </c>
    </row>
    <row r="3040" spans="1:8" ht="12.75" customHeight="1" x14ac:dyDescent="0.25">
      <c r="A3040" s="43">
        <v>3039</v>
      </c>
      <c r="B3040" s="43">
        <v>402</v>
      </c>
      <c r="C3040" s="44">
        <v>6.5235561454912041</v>
      </c>
      <c r="D3040" s="44">
        <v>2.64</v>
      </c>
      <c r="E3040" s="44" t="s">
        <v>1673</v>
      </c>
      <c r="F3040" s="44" t="s">
        <v>43</v>
      </c>
      <c r="G3040" s="44">
        <v>1520</v>
      </c>
      <c r="H3040" s="44">
        <v>26400</v>
      </c>
    </row>
    <row r="3041" spans="1:8" ht="12.75" customHeight="1" x14ac:dyDescent="0.25">
      <c r="A3041" s="43">
        <v>3040</v>
      </c>
      <c r="B3041" s="43">
        <v>403</v>
      </c>
      <c r="C3041" s="44">
        <v>1.3837844919628044</v>
      </c>
      <c r="D3041" s="44">
        <v>0.56000000000000005</v>
      </c>
      <c r="E3041" s="44" t="s">
        <v>1673</v>
      </c>
      <c r="F3041" s="44" t="s">
        <v>43</v>
      </c>
      <c r="G3041" s="44">
        <v>620</v>
      </c>
      <c r="H3041" s="44">
        <v>5600</v>
      </c>
    </row>
    <row r="3042" spans="1:8" ht="12.75" customHeight="1" x14ac:dyDescent="0.25">
      <c r="A3042" s="43">
        <v>3041</v>
      </c>
      <c r="B3042" s="43">
        <v>404</v>
      </c>
      <c r="C3042" s="44">
        <v>0.46949809724300445</v>
      </c>
      <c r="D3042" s="44">
        <v>0.19</v>
      </c>
      <c r="E3042" s="44" t="s">
        <v>1673</v>
      </c>
      <c r="F3042" s="44" t="s">
        <v>43</v>
      </c>
      <c r="G3042" s="44">
        <v>200</v>
      </c>
      <c r="H3042" s="44">
        <v>1900</v>
      </c>
    </row>
    <row r="3043" spans="1:8" ht="12.75" customHeight="1" x14ac:dyDescent="0.25">
      <c r="A3043" s="43">
        <v>3042</v>
      </c>
      <c r="B3043" s="43">
        <v>405</v>
      </c>
      <c r="C3043" s="44">
        <v>2.4710439303960663E-2</v>
      </c>
      <c r="D3043" s="44">
        <v>0.01</v>
      </c>
      <c r="E3043" s="44" t="s">
        <v>1673</v>
      </c>
      <c r="F3043" s="44" t="s">
        <v>43</v>
      </c>
      <c r="G3043" s="44">
        <v>40</v>
      </c>
      <c r="H3043" s="44">
        <v>100</v>
      </c>
    </row>
    <row r="3044" spans="1:8" ht="12.75" customHeight="1" x14ac:dyDescent="0.25">
      <c r="A3044" s="43">
        <v>3043</v>
      </c>
      <c r="B3044" s="43">
        <v>406</v>
      </c>
      <c r="C3044" s="44">
        <v>2.4710439303665434E-2</v>
      </c>
      <c r="D3044" s="44">
        <v>0.01</v>
      </c>
      <c r="E3044" s="44" t="s">
        <v>1673</v>
      </c>
      <c r="F3044" s="44" t="s">
        <v>43</v>
      </c>
      <c r="G3044" s="44">
        <v>40</v>
      </c>
      <c r="H3044" s="44">
        <v>100</v>
      </c>
    </row>
    <row r="3045" spans="1:8" ht="12.75" customHeight="1" x14ac:dyDescent="0.25">
      <c r="A3045" s="43">
        <v>3044</v>
      </c>
      <c r="B3045" s="43">
        <v>407</v>
      </c>
      <c r="C3045" s="44">
        <v>1.9274142388407498</v>
      </c>
      <c r="D3045" s="44">
        <v>0.78</v>
      </c>
      <c r="E3045" s="44" t="s">
        <v>1673</v>
      </c>
      <c r="F3045" s="44" t="s">
        <v>43</v>
      </c>
      <c r="G3045" s="44">
        <v>840</v>
      </c>
      <c r="H3045" s="44">
        <v>7800</v>
      </c>
    </row>
    <row r="3046" spans="1:8" ht="12.75" customHeight="1" x14ac:dyDescent="0.25">
      <c r="A3046" s="43">
        <v>3045</v>
      </c>
      <c r="B3046" s="43">
        <v>408</v>
      </c>
      <c r="C3046" s="44">
        <v>0.44478790748686536</v>
      </c>
      <c r="D3046" s="44">
        <v>0.18</v>
      </c>
      <c r="E3046" s="44" t="s">
        <v>1673</v>
      </c>
      <c r="F3046" s="44" t="s">
        <v>43</v>
      </c>
      <c r="G3046" s="44">
        <v>260</v>
      </c>
      <c r="H3046" s="44">
        <v>1800</v>
      </c>
    </row>
    <row r="3047" spans="1:8" ht="12.75" customHeight="1" x14ac:dyDescent="0.25">
      <c r="A3047" s="43">
        <v>3046</v>
      </c>
      <c r="B3047" s="43">
        <v>409</v>
      </c>
      <c r="C3047" s="44">
        <v>2.471043931067712E-2</v>
      </c>
      <c r="D3047" s="44">
        <v>0.01</v>
      </c>
      <c r="E3047" s="44" t="s">
        <v>1673</v>
      </c>
      <c r="F3047" s="44" t="s">
        <v>43</v>
      </c>
      <c r="G3047" s="44">
        <v>40</v>
      </c>
      <c r="H3047" s="44">
        <v>100</v>
      </c>
    </row>
    <row r="3048" spans="1:8" ht="12.75" customHeight="1" x14ac:dyDescent="0.25">
      <c r="A3048" s="43">
        <v>3047</v>
      </c>
      <c r="B3048" s="43">
        <v>410</v>
      </c>
      <c r="C3048" s="44">
        <v>0.39536700203393732</v>
      </c>
      <c r="D3048" s="44">
        <v>0.16</v>
      </c>
      <c r="E3048" s="44" t="s">
        <v>1673</v>
      </c>
      <c r="F3048" s="44" t="s">
        <v>43</v>
      </c>
      <c r="G3048" s="44">
        <v>220</v>
      </c>
      <c r="H3048" s="44">
        <v>1600</v>
      </c>
    </row>
    <row r="3049" spans="1:8" ht="12.75" customHeight="1" x14ac:dyDescent="0.25">
      <c r="A3049" s="43">
        <v>3048</v>
      </c>
      <c r="B3049" s="43">
        <v>411</v>
      </c>
      <c r="C3049" s="44">
        <v>0.24710442338049127</v>
      </c>
      <c r="D3049" s="44">
        <v>0.1</v>
      </c>
      <c r="E3049" s="44" t="s">
        <v>1673</v>
      </c>
      <c r="F3049" s="44" t="s">
        <v>43</v>
      </c>
      <c r="G3049" s="44">
        <v>180</v>
      </c>
      <c r="H3049" s="44">
        <v>1000</v>
      </c>
    </row>
    <row r="3050" spans="1:8" ht="12.75" customHeight="1" x14ac:dyDescent="0.25">
      <c r="A3050" s="43">
        <v>3049</v>
      </c>
      <c r="B3050" s="43">
        <v>412</v>
      </c>
      <c r="C3050" s="44">
        <v>0.27181484005383633</v>
      </c>
      <c r="D3050" s="44">
        <v>0.11</v>
      </c>
      <c r="E3050" s="44" t="s">
        <v>1673</v>
      </c>
      <c r="F3050" s="44" t="s">
        <v>43</v>
      </c>
      <c r="G3050" s="44">
        <v>180</v>
      </c>
      <c r="H3050" s="44">
        <v>1100</v>
      </c>
    </row>
    <row r="3051" spans="1:8" ht="12.75" customHeight="1" x14ac:dyDescent="0.25">
      <c r="A3051" s="43">
        <v>3050</v>
      </c>
      <c r="B3051" s="43">
        <v>413</v>
      </c>
      <c r="C3051" s="44">
        <v>9.8841757219385415E-2</v>
      </c>
      <c r="D3051" s="44">
        <v>0.04</v>
      </c>
      <c r="E3051" s="44" t="s">
        <v>1673</v>
      </c>
      <c r="F3051" s="44" t="s">
        <v>43</v>
      </c>
      <c r="G3051" s="44">
        <v>100</v>
      </c>
      <c r="H3051" s="44">
        <v>400</v>
      </c>
    </row>
    <row r="3052" spans="1:8" ht="12.75" customHeight="1" x14ac:dyDescent="0.25">
      <c r="A3052" s="43">
        <v>3051</v>
      </c>
      <c r="B3052" s="43">
        <v>414</v>
      </c>
      <c r="C3052" s="44">
        <v>2.4710439311858037E-2</v>
      </c>
      <c r="D3052" s="44">
        <v>0.01</v>
      </c>
      <c r="E3052" s="44" t="s">
        <v>1673</v>
      </c>
      <c r="F3052" s="44" t="s">
        <v>43</v>
      </c>
      <c r="G3052" s="44">
        <v>40</v>
      </c>
      <c r="H3052" s="44">
        <v>100</v>
      </c>
    </row>
    <row r="3053" spans="1:8" ht="12.75" customHeight="1" x14ac:dyDescent="0.25">
      <c r="A3053" s="43">
        <v>3052</v>
      </c>
      <c r="B3053" s="43">
        <v>415</v>
      </c>
      <c r="C3053" s="44">
        <v>7.4131317912177225E-2</v>
      </c>
      <c r="D3053" s="44">
        <v>0.03</v>
      </c>
      <c r="E3053" s="44" t="s">
        <v>1673</v>
      </c>
      <c r="F3053" s="44" t="s">
        <v>43</v>
      </c>
      <c r="G3053" s="44">
        <v>80</v>
      </c>
      <c r="H3053" s="44">
        <v>300</v>
      </c>
    </row>
    <row r="3054" spans="1:8" ht="12.75" customHeight="1" x14ac:dyDescent="0.25">
      <c r="A3054" s="43">
        <v>3053</v>
      </c>
      <c r="B3054" s="43">
        <v>416</v>
      </c>
      <c r="C3054" s="44">
        <v>0.64247143753460378</v>
      </c>
      <c r="D3054" s="44">
        <v>0.26</v>
      </c>
      <c r="E3054" s="44" t="s">
        <v>1673</v>
      </c>
      <c r="F3054" s="44" t="s">
        <v>43</v>
      </c>
      <c r="G3054" s="44">
        <v>300</v>
      </c>
      <c r="H3054" s="44">
        <v>2600</v>
      </c>
    </row>
    <row r="3055" spans="1:8" ht="12.75" customHeight="1" x14ac:dyDescent="0.25">
      <c r="A3055" s="43">
        <v>3054</v>
      </c>
      <c r="B3055" s="43">
        <v>417</v>
      </c>
      <c r="C3055" s="44">
        <v>0.76602132938573564</v>
      </c>
      <c r="D3055" s="44">
        <v>0.31</v>
      </c>
      <c r="E3055" s="44" t="s">
        <v>1673</v>
      </c>
      <c r="F3055" s="44" t="s">
        <v>43</v>
      </c>
      <c r="G3055" s="44">
        <v>300</v>
      </c>
      <c r="H3055" s="44">
        <v>3100</v>
      </c>
    </row>
    <row r="3056" spans="1:8" ht="12.75" customHeight="1" x14ac:dyDescent="0.25">
      <c r="A3056" s="43">
        <v>3055</v>
      </c>
      <c r="B3056" s="43">
        <v>418</v>
      </c>
      <c r="C3056" s="44">
        <v>4.9420878611464082E-2</v>
      </c>
      <c r="D3056" s="44">
        <v>0.02</v>
      </c>
      <c r="E3056" s="44" t="s">
        <v>1673</v>
      </c>
      <c r="F3056" s="44" t="s">
        <v>43</v>
      </c>
      <c r="G3056" s="44">
        <v>60</v>
      </c>
      <c r="H3056" s="44">
        <v>200</v>
      </c>
    </row>
    <row r="3057" spans="1:8" ht="12.75" customHeight="1" x14ac:dyDescent="0.25">
      <c r="A3057" s="43">
        <v>3056</v>
      </c>
      <c r="B3057" s="43">
        <v>419</v>
      </c>
      <c r="C3057" s="44">
        <v>9.8841757215768863E-2</v>
      </c>
      <c r="D3057" s="44">
        <v>0.04</v>
      </c>
      <c r="E3057" s="44" t="s">
        <v>1673</v>
      </c>
      <c r="F3057" s="44" t="s">
        <v>43</v>
      </c>
      <c r="G3057" s="44">
        <v>100</v>
      </c>
      <c r="H3057" s="44">
        <v>400</v>
      </c>
    </row>
    <row r="3058" spans="1:8" ht="12.75" customHeight="1" x14ac:dyDescent="0.25">
      <c r="A3058" s="43">
        <v>3057</v>
      </c>
      <c r="B3058" s="43">
        <v>420</v>
      </c>
      <c r="C3058" s="44">
        <v>2.4710439299237004E-2</v>
      </c>
      <c r="D3058" s="44">
        <v>0.01</v>
      </c>
      <c r="E3058" s="44" t="s">
        <v>1673</v>
      </c>
      <c r="F3058" s="44" t="s">
        <v>43</v>
      </c>
      <c r="G3058" s="44">
        <v>40</v>
      </c>
      <c r="H3058" s="44">
        <v>100</v>
      </c>
    </row>
    <row r="3059" spans="1:8" ht="12.75" customHeight="1" x14ac:dyDescent="0.25">
      <c r="A3059" s="43">
        <v>3058</v>
      </c>
      <c r="B3059" s="43">
        <v>421</v>
      </c>
      <c r="C3059" s="44">
        <v>0.42007765613271431</v>
      </c>
      <c r="D3059" s="44">
        <v>0.17</v>
      </c>
      <c r="E3059" s="44" t="s">
        <v>1673</v>
      </c>
      <c r="F3059" s="44" t="s">
        <v>43</v>
      </c>
      <c r="G3059" s="44">
        <v>220</v>
      </c>
      <c r="H3059" s="44">
        <v>1700</v>
      </c>
    </row>
    <row r="3060" spans="1:8" ht="12.75" customHeight="1" x14ac:dyDescent="0.25">
      <c r="A3060" s="43">
        <v>3059</v>
      </c>
      <c r="B3060" s="43">
        <v>422</v>
      </c>
      <c r="C3060" s="44">
        <v>0.93899683739077122</v>
      </c>
      <c r="D3060" s="44">
        <v>0.38</v>
      </c>
      <c r="E3060" s="44" t="s">
        <v>1673</v>
      </c>
      <c r="F3060" s="44" t="s">
        <v>43</v>
      </c>
      <c r="G3060" s="44">
        <v>360</v>
      </c>
      <c r="H3060" s="44">
        <v>3800</v>
      </c>
    </row>
    <row r="3061" spans="1:8" ht="12.75" customHeight="1" x14ac:dyDescent="0.25">
      <c r="A3061" s="43">
        <v>3060</v>
      </c>
      <c r="B3061" s="43">
        <v>423</v>
      </c>
      <c r="C3061" s="44">
        <v>9.8841757203885897E-2</v>
      </c>
      <c r="D3061" s="44">
        <v>0.04</v>
      </c>
      <c r="E3061" s="44" t="s">
        <v>1673</v>
      </c>
      <c r="F3061" s="44" t="s">
        <v>43</v>
      </c>
      <c r="G3061" s="44">
        <v>80</v>
      </c>
      <c r="H3061" s="44">
        <v>400</v>
      </c>
    </row>
    <row r="3062" spans="1:8" ht="12.75" customHeight="1" x14ac:dyDescent="0.25">
      <c r="A3062" s="43">
        <v>3061</v>
      </c>
      <c r="B3062" s="43">
        <v>424</v>
      </c>
      <c r="C3062" s="44">
        <v>0.86486561467880918</v>
      </c>
      <c r="D3062" s="44">
        <v>0.35</v>
      </c>
      <c r="E3062" s="44" t="s">
        <v>1673</v>
      </c>
      <c r="F3062" s="44" t="s">
        <v>43</v>
      </c>
      <c r="G3062" s="44">
        <v>300</v>
      </c>
      <c r="H3062" s="44">
        <v>3500</v>
      </c>
    </row>
    <row r="3063" spans="1:8" ht="12.75" customHeight="1" x14ac:dyDescent="0.25">
      <c r="A3063" s="43">
        <v>3062</v>
      </c>
      <c r="B3063" s="43">
        <v>425</v>
      </c>
      <c r="C3063" s="44">
        <v>9.8841757215104575E-2</v>
      </c>
      <c r="D3063" s="44">
        <v>0.04</v>
      </c>
      <c r="E3063" s="44" t="s">
        <v>1673</v>
      </c>
      <c r="F3063" s="44" t="s">
        <v>43</v>
      </c>
      <c r="G3063" s="44">
        <v>100</v>
      </c>
      <c r="H3063" s="44">
        <v>400</v>
      </c>
    </row>
    <row r="3064" spans="1:8" ht="12.75" customHeight="1" x14ac:dyDescent="0.25">
      <c r="A3064" s="43">
        <v>3063</v>
      </c>
      <c r="B3064" s="43">
        <v>426</v>
      </c>
      <c r="C3064" s="44">
        <v>0.49420880254360655</v>
      </c>
      <c r="D3064" s="44">
        <v>0.2</v>
      </c>
      <c r="E3064" s="44" t="s">
        <v>1673</v>
      </c>
      <c r="F3064" s="44" t="s">
        <v>43</v>
      </c>
      <c r="G3064" s="44">
        <v>220</v>
      </c>
      <c r="H3064" s="44">
        <v>2000</v>
      </c>
    </row>
    <row r="3065" spans="1:8" ht="12.75" customHeight="1" x14ac:dyDescent="0.25">
      <c r="A3065" s="43">
        <v>3064</v>
      </c>
      <c r="B3065" s="43">
        <v>427</v>
      </c>
      <c r="C3065" s="44">
        <v>6.6965290012510197</v>
      </c>
      <c r="D3065" s="44">
        <v>2.71</v>
      </c>
      <c r="E3065" s="44" t="s">
        <v>1673</v>
      </c>
      <c r="F3065" s="44" t="s">
        <v>43</v>
      </c>
      <c r="G3065" s="44">
        <v>1540</v>
      </c>
      <c r="H3065" s="44">
        <v>27100</v>
      </c>
    </row>
    <row r="3066" spans="1:8" ht="12.75" customHeight="1" x14ac:dyDescent="0.25">
      <c r="A3066" s="43">
        <v>3065</v>
      </c>
      <c r="B3066" s="43">
        <v>428</v>
      </c>
      <c r="C3066" s="44">
        <v>1.3590793076454699</v>
      </c>
      <c r="D3066" s="44">
        <v>0.55000000000000004</v>
      </c>
      <c r="E3066" s="44" t="s">
        <v>1673</v>
      </c>
      <c r="F3066" s="44" t="s">
        <v>43</v>
      </c>
      <c r="G3066" s="44">
        <v>460</v>
      </c>
      <c r="H3066" s="44">
        <v>5500</v>
      </c>
    </row>
    <row r="3067" spans="1:8" ht="12.75" customHeight="1" x14ac:dyDescent="0.25">
      <c r="A3067" s="43">
        <v>3066</v>
      </c>
      <c r="B3067" s="43">
        <v>429</v>
      </c>
      <c r="C3067" s="44">
        <v>2.1250983407447439</v>
      </c>
      <c r="D3067" s="44">
        <v>0.86</v>
      </c>
      <c r="E3067" s="44" t="s">
        <v>1673</v>
      </c>
      <c r="F3067" s="44" t="s">
        <v>43</v>
      </c>
      <c r="G3067" s="44">
        <v>640</v>
      </c>
      <c r="H3067" s="44">
        <v>8600</v>
      </c>
    </row>
    <row r="3068" spans="1:8" ht="12.75" customHeight="1" x14ac:dyDescent="0.25">
      <c r="A3068" s="43">
        <v>3067</v>
      </c>
      <c r="B3068" s="43">
        <v>430</v>
      </c>
      <c r="C3068" s="44">
        <v>7.5366840962284991</v>
      </c>
      <c r="D3068" s="44">
        <v>3.05</v>
      </c>
      <c r="E3068" s="44" t="s">
        <v>1673</v>
      </c>
      <c r="F3068" s="44" t="s">
        <v>43</v>
      </c>
      <c r="G3068" s="44">
        <v>2060</v>
      </c>
      <c r="H3068" s="44">
        <v>30500</v>
      </c>
    </row>
    <row r="3069" spans="1:8" ht="12.75" customHeight="1" x14ac:dyDescent="0.25">
      <c r="A3069" s="43">
        <v>3068</v>
      </c>
      <c r="B3069" s="43">
        <v>431</v>
      </c>
      <c r="C3069" s="44">
        <v>1.1366806775261693</v>
      </c>
      <c r="D3069" s="44">
        <v>0.46</v>
      </c>
      <c r="E3069" s="44" t="s">
        <v>1673</v>
      </c>
      <c r="F3069" s="44" t="s">
        <v>43</v>
      </c>
      <c r="G3069" s="44">
        <v>460</v>
      </c>
      <c r="H3069" s="44">
        <v>4600</v>
      </c>
    </row>
    <row r="3070" spans="1:8" ht="12.75" customHeight="1" x14ac:dyDescent="0.25">
      <c r="A3070" s="43">
        <v>3069</v>
      </c>
      <c r="B3070" s="43">
        <v>432</v>
      </c>
      <c r="C3070" s="44">
        <v>2.4710439306912951E-2</v>
      </c>
      <c r="D3070" s="44">
        <v>0.01</v>
      </c>
      <c r="E3070" s="44" t="s">
        <v>1673</v>
      </c>
      <c r="F3070" s="44" t="s">
        <v>43</v>
      </c>
      <c r="G3070" s="44">
        <v>40</v>
      </c>
      <c r="H3070" s="44">
        <v>100</v>
      </c>
    </row>
    <row r="3071" spans="1:8" ht="12.75" customHeight="1" x14ac:dyDescent="0.25">
      <c r="A3071" s="43">
        <v>3070</v>
      </c>
      <c r="B3071" s="43">
        <v>433</v>
      </c>
      <c r="C3071" s="44">
        <v>0.14826263583771357</v>
      </c>
      <c r="D3071" s="44">
        <v>0.06</v>
      </c>
      <c r="E3071" s="44" t="s">
        <v>1673</v>
      </c>
      <c r="F3071" s="44" t="s">
        <v>43</v>
      </c>
      <c r="G3071" s="44">
        <v>120</v>
      </c>
      <c r="H3071" s="44">
        <v>600</v>
      </c>
    </row>
    <row r="3072" spans="1:8" ht="12.75" customHeight="1" x14ac:dyDescent="0.25">
      <c r="A3072" s="43">
        <v>3071</v>
      </c>
      <c r="B3072" s="43">
        <v>434</v>
      </c>
      <c r="C3072" s="44">
        <v>0.64247225669996089</v>
      </c>
      <c r="D3072" s="44">
        <v>0.26</v>
      </c>
      <c r="E3072" s="44" t="s">
        <v>1673</v>
      </c>
      <c r="F3072" s="44" t="s">
        <v>43</v>
      </c>
      <c r="G3072" s="44">
        <v>320</v>
      </c>
      <c r="H3072" s="44">
        <v>2600</v>
      </c>
    </row>
    <row r="3073" spans="1:8" ht="12.75" customHeight="1" x14ac:dyDescent="0.25">
      <c r="A3073" s="43">
        <v>3072</v>
      </c>
      <c r="B3073" s="43">
        <v>435</v>
      </c>
      <c r="C3073" s="44">
        <v>1.8532833193960714</v>
      </c>
      <c r="D3073" s="44">
        <v>0.75</v>
      </c>
      <c r="E3073" s="44" t="s">
        <v>1673</v>
      </c>
      <c r="F3073" s="44" t="s">
        <v>43</v>
      </c>
      <c r="G3073" s="44">
        <v>660</v>
      </c>
      <c r="H3073" s="44">
        <v>7500</v>
      </c>
    </row>
    <row r="3074" spans="1:8" ht="12.75" customHeight="1" x14ac:dyDescent="0.25">
      <c r="A3074" s="43">
        <v>3073</v>
      </c>
      <c r="B3074" s="43">
        <v>436</v>
      </c>
      <c r="C3074" s="44">
        <v>9.8841757221673432E-2</v>
      </c>
      <c r="D3074" s="44">
        <v>0.04</v>
      </c>
      <c r="E3074" s="44" t="s">
        <v>1673</v>
      </c>
      <c r="F3074" s="44" t="s">
        <v>43</v>
      </c>
      <c r="G3074" s="44">
        <v>100</v>
      </c>
      <c r="H3074" s="44">
        <v>400</v>
      </c>
    </row>
    <row r="3075" spans="1:8" ht="12.75" customHeight="1" x14ac:dyDescent="0.25">
      <c r="A3075" s="43">
        <v>3074</v>
      </c>
      <c r="B3075" s="43">
        <v>437</v>
      </c>
      <c r="C3075" s="44">
        <v>2.4710439300344115E-2</v>
      </c>
      <c r="D3075" s="44">
        <v>0.01</v>
      </c>
      <c r="E3075" s="44" t="s">
        <v>1673</v>
      </c>
      <c r="F3075" s="44" t="s">
        <v>43</v>
      </c>
      <c r="G3075" s="44">
        <v>40</v>
      </c>
      <c r="H3075" s="44">
        <v>100</v>
      </c>
    </row>
    <row r="3076" spans="1:8" ht="12.75" customHeight="1" x14ac:dyDescent="0.25">
      <c r="A3076" s="43">
        <v>3075</v>
      </c>
      <c r="B3076" s="43">
        <v>438</v>
      </c>
      <c r="C3076" s="44">
        <v>1.7791625292525048</v>
      </c>
      <c r="D3076" s="44">
        <v>0.72</v>
      </c>
      <c r="E3076" s="44" t="s">
        <v>1673</v>
      </c>
      <c r="F3076" s="44" t="s">
        <v>43</v>
      </c>
      <c r="G3076" s="44">
        <v>680</v>
      </c>
      <c r="H3076" s="44">
        <v>7200</v>
      </c>
    </row>
    <row r="3077" spans="1:8" ht="12.75" customHeight="1" x14ac:dyDescent="0.25">
      <c r="A3077" s="43">
        <v>3076</v>
      </c>
      <c r="B3077" s="43">
        <v>439</v>
      </c>
      <c r="C3077" s="44">
        <v>0.1482626358423634</v>
      </c>
      <c r="D3077" s="44">
        <v>0.06</v>
      </c>
      <c r="E3077" s="44" t="s">
        <v>1673</v>
      </c>
      <c r="F3077" s="44" t="s">
        <v>43</v>
      </c>
      <c r="G3077" s="44">
        <v>100</v>
      </c>
      <c r="H3077" s="44">
        <v>600</v>
      </c>
    </row>
    <row r="3078" spans="1:8" ht="12.75" customHeight="1" x14ac:dyDescent="0.25">
      <c r="A3078" s="43">
        <v>3077</v>
      </c>
      <c r="B3078" s="43">
        <v>440</v>
      </c>
      <c r="C3078" s="44">
        <v>4.9420878619509057E-2</v>
      </c>
      <c r="D3078" s="44">
        <v>0.02</v>
      </c>
      <c r="E3078" s="44" t="s">
        <v>1673</v>
      </c>
      <c r="F3078" s="44" t="s">
        <v>43</v>
      </c>
      <c r="G3078" s="44">
        <v>60</v>
      </c>
      <c r="H3078" s="44">
        <v>200</v>
      </c>
    </row>
    <row r="3079" spans="1:8" ht="12.75" customHeight="1" x14ac:dyDescent="0.25">
      <c r="A3079" s="43">
        <v>3078</v>
      </c>
      <c r="B3079" s="43">
        <v>441</v>
      </c>
      <c r="C3079" s="44">
        <v>0.37065673861754972</v>
      </c>
      <c r="D3079" s="44">
        <v>0.15</v>
      </c>
      <c r="E3079" s="44" t="s">
        <v>1673</v>
      </c>
      <c r="F3079" s="44" t="s">
        <v>43</v>
      </c>
      <c r="G3079" s="44">
        <v>180</v>
      </c>
      <c r="H3079" s="44">
        <v>1500</v>
      </c>
    </row>
    <row r="3080" spans="1:8" ht="12.75" customHeight="1" x14ac:dyDescent="0.25">
      <c r="A3080" s="43">
        <v>3079</v>
      </c>
      <c r="B3080" s="43">
        <v>442</v>
      </c>
      <c r="C3080" s="44">
        <v>4.9420878611611686E-2</v>
      </c>
      <c r="D3080" s="44">
        <v>0.02</v>
      </c>
      <c r="E3080" s="44" t="s">
        <v>1673</v>
      </c>
      <c r="F3080" s="44" t="s">
        <v>43</v>
      </c>
      <c r="G3080" s="44">
        <v>60</v>
      </c>
      <c r="H3080" s="44">
        <v>200</v>
      </c>
    </row>
    <row r="3081" spans="1:8" ht="12.75" customHeight="1" x14ac:dyDescent="0.25">
      <c r="A3081" s="43">
        <v>3080</v>
      </c>
      <c r="B3081" s="43">
        <v>443</v>
      </c>
      <c r="C3081" s="44">
        <v>1.1861002290526876</v>
      </c>
      <c r="D3081" s="44">
        <v>0.48</v>
      </c>
      <c r="E3081" s="44" t="s">
        <v>1673</v>
      </c>
      <c r="F3081" s="44" t="s">
        <v>43</v>
      </c>
      <c r="G3081" s="44">
        <v>420</v>
      </c>
      <c r="H3081" s="44">
        <v>4800</v>
      </c>
    </row>
    <row r="3082" spans="1:8" ht="12.75" customHeight="1" x14ac:dyDescent="0.25">
      <c r="A3082" s="43">
        <v>3081</v>
      </c>
      <c r="B3082" s="43">
        <v>444</v>
      </c>
      <c r="C3082" s="44">
        <v>4.9420878606223767E-2</v>
      </c>
      <c r="D3082" s="44">
        <v>0.02</v>
      </c>
      <c r="E3082" s="44" t="s">
        <v>1673</v>
      </c>
      <c r="F3082" s="44" t="s">
        <v>43</v>
      </c>
      <c r="G3082" s="44">
        <v>60</v>
      </c>
      <c r="H3082" s="44">
        <v>200</v>
      </c>
    </row>
    <row r="3083" spans="1:8" ht="12.75" customHeight="1" x14ac:dyDescent="0.25">
      <c r="A3083" s="43">
        <v>3082</v>
      </c>
      <c r="B3083" s="43">
        <v>445</v>
      </c>
      <c r="C3083" s="44">
        <v>2.4710440762343673</v>
      </c>
      <c r="D3083" s="44">
        <v>1</v>
      </c>
      <c r="E3083" s="44" t="s">
        <v>1673</v>
      </c>
      <c r="F3083" s="44" t="s">
        <v>43</v>
      </c>
      <c r="G3083" s="44">
        <v>580</v>
      </c>
      <c r="H3083" s="44">
        <v>10000</v>
      </c>
    </row>
    <row r="3084" spans="1:8" ht="12.75" customHeight="1" x14ac:dyDescent="0.25">
      <c r="A3084" s="43">
        <v>3083</v>
      </c>
      <c r="B3084" s="43">
        <v>446</v>
      </c>
      <c r="C3084" s="44">
        <v>0.6177609349952925</v>
      </c>
      <c r="D3084" s="44">
        <v>0.25</v>
      </c>
      <c r="E3084" s="44" t="s">
        <v>1673</v>
      </c>
      <c r="F3084" s="44" t="s">
        <v>43</v>
      </c>
      <c r="G3084" s="44">
        <v>340</v>
      </c>
      <c r="H3084" s="44">
        <v>2500</v>
      </c>
    </row>
    <row r="3085" spans="1:8" ht="12.75" customHeight="1" x14ac:dyDescent="0.25">
      <c r="A3085" s="43">
        <v>3084</v>
      </c>
      <c r="B3085" s="43">
        <v>447</v>
      </c>
      <c r="C3085" s="44">
        <v>0.17297307513348162</v>
      </c>
      <c r="D3085" s="44">
        <v>7.0000000000000007E-2</v>
      </c>
      <c r="E3085" s="44" t="s">
        <v>1673</v>
      </c>
      <c r="F3085" s="44" t="s">
        <v>43</v>
      </c>
      <c r="G3085" s="44">
        <v>120</v>
      </c>
      <c r="H3085" s="44">
        <v>700</v>
      </c>
    </row>
    <row r="3086" spans="1:8" ht="12.75" customHeight="1" x14ac:dyDescent="0.25">
      <c r="A3086" s="43">
        <v>3085</v>
      </c>
      <c r="B3086" s="43">
        <v>448</v>
      </c>
      <c r="C3086" s="44">
        <v>0.14826263584029681</v>
      </c>
      <c r="D3086" s="44">
        <v>0.06</v>
      </c>
      <c r="E3086" s="44" t="s">
        <v>1673</v>
      </c>
      <c r="F3086" s="44" t="s">
        <v>43</v>
      </c>
      <c r="G3086" s="44">
        <v>140</v>
      </c>
      <c r="H3086" s="44">
        <v>600</v>
      </c>
    </row>
    <row r="3087" spans="1:8" ht="12.75" customHeight="1" x14ac:dyDescent="0.25">
      <c r="A3087" s="43">
        <v>3086</v>
      </c>
      <c r="B3087" s="43">
        <v>449</v>
      </c>
      <c r="C3087" s="44">
        <v>1.1613907400558214</v>
      </c>
      <c r="D3087" s="44">
        <v>0.47</v>
      </c>
      <c r="E3087" s="44" t="s">
        <v>1673</v>
      </c>
      <c r="F3087" s="44" t="s">
        <v>43</v>
      </c>
      <c r="G3087" s="44">
        <v>420</v>
      </c>
      <c r="H3087" s="44">
        <v>4700</v>
      </c>
    </row>
    <row r="3088" spans="1:8" ht="12.75" customHeight="1" x14ac:dyDescent="0.25">
      <c r="A3088" s="43">
        <v>3087</v>
      </c>
      <c r="B3088" s="43">
        <v>450</v>
      </c>
      <c r="C3088" s="44">
        <v>4.9420878608068944E-2</v>
      </c>
      <c r="D3088" s="44">
        <v>0.02</v>
      </c>
      <c r="E3088" s="44" t="s">
        <v>1673</v>
      </c>
      <c r="F3088" s="44" t="s">
        <v>43</v>
      </c>
      <c r="G3088" s="44">
        <v>60</v>
      </c>
      <c r="H3088" s="44">
        <v>200</v>
      </c>
    </row>
    <row r="3089" spans="1:8" ht="12.75" customHeight="1" x14ac:dyDescent="0.25">
      <c r="A3089" s="43">
        <v>3088</v>
      </c>
      <c r="B3089" s="43">
        <v>451</v>
      </c>
      <c r="C3089" s="44">
        <v>0.49420878609714841</v>
      </c>
      <c r="D3089" s="44">
        <v>0.2</v>
      </c>
      <c r="E3089" s="44" t="s">
        <v>1673</v>
      </c>
      <c r="F3089" s="44" t="s">
        <v>43</v>
      </c>
      <c r="G3089" s="44">
        <v>300</v>
      </c>
      <c r="H3089" s="44">
        <v>2000</v>
      </c>
    </row>
    <row r="3090" spans="1:8" ht="12.75" customHeight="1" x14ac:dyDescent="0.25">
      <c r="A3090" s="43">
        <v>3089</v>
      </c>
      <c r="B3090" s="43">
        <v>452</v>
      </c>
      <c r="C3090" s="44">
        <v>3.4841692288310853</v>
      </c>
      <c r="D3090" s="44">
        <v>1.41</v>
      </c>
      <c r="E3090" s="44" t="s">
        <v>1673</v>
      </c>
      <c r="F3090" s="44" t="s">
        <v>43</v>
      </c>
      <c r="G3090" s="44">
        <v>900</v>
      </c>
      <c r="H3090" s="44">
        <v>14100</v>
      </c>
    </row>
    <row r="3091" spans="1:8" ht="12.75" customHeight="1" x14ac:dyDescent="0.25">
      <c r="A3091" s="43">
        <v>3090</v>
      </c>
      <c r="B3091" s="43">
        <v>453</v>
      </c>
      <c r="C3091" s="44">
        <v>0.59305054331955998</v>
      </c>
      <c r="D3091" s="44">
        <v>0.24</v>
      </c>
      <c r="E3091" s="44" t="s">
        <v>1673</v>
      </c>
      <c r="F3091" s="44" t="s">
        <v>43</v>
      </c>
      <c r="G3091" s="44">
        <v>200</v>
      </c>
      <c r="H3091" s="44">
        <v>2400</v>
      </c>
    </row>
    <row r="3092" spans="1:8" ht="12.75" customHeight="1" x14ac:dyDescent="0.25">
      <c r="A3092" s="43">
        <v>3091</v>
      </c>
      <c r="B3092" s="43">
        <v>454</v>
      </c>
      <c r="C3092" s="44">
        <v>0.76602358727968556</v>
      </c>
      <c r="D3092" s="44">
        <v>0.31</v>
      </c>
      <c r="E3092" s="44" t="s">
        <v>1673</v>
      </c>
      <c r="F3092" s="44" t="s">
        <v>43</v>
      </c>
      <c r="G3092" s="44">
        <v>440</v>
      </c>
      <c r="H3092" s="44">
        <v>3100</v>
      </c>
    </row>
    <row r="3093" spans="1:8" ht="12.75" customHeight="1" x14ac:dyDescent="0.25">
      <c r="A3093" s="43">
        <v>3092</v>
      </c>
      <c r="B3093" s="43">
        <v>455</v>
      </c>
      <c r="C3093" s="44">
        <v>0.37065671347815365</v>
      </c>
      <c r="D3093" s="44">
        <v>0.15</v>
      </c>
      <c r="E3093" s="44" t="s">
        <v>1673</v>
      </c>
      <c r="F3093" s="44" t="s">
        <v>43</v>
      </c>
      <c r="G3093" s="44">
        <v>200</v>
      </c>
      <c r="H3093" s="44">
        <v>1500</v>
      </c>
    </row>
    <row r="3094" spans="1:8" ht="12.75" customHeight="1" x14ac:dyDescent="0.25">
      <c r="A3094" s="43">
        <v>3093</v>
      </c>
      <c r="B3094" s="43">
        <v>456</v>
      </c>
      <c r="C3094" s="44">
        <v>9.8841757209938069E-2</v>
      </c>
      <c r="D3094" s="44">
        <v>0.04</v>
      </c>
      <c r="E3094" s="44" t="s">
        <v>1673</v>
      </c>
      <c r="F3094" s="44" t="s">
        <v>43</v>
      </c>
      <c r="G3094" s="44">
        <v>100</v>
      </c>
      <c r="H3094" s="44">
        <v>400</v>
      </c>
    </row>
    <row r="3095" spans="1:8" ht="12.75" customHeight="1" x14ac:dyDescent="0.25">
      <c r="A3095" s="43">
        <v>3094</v>
      </c>
      <c r="B3095" s="43">
        <v>457</v>
      </c>
      <c r="C3095" s="44">
        <v>0.71660242967863474</v>
      </c>
      <c r="D3095" s="44">
        <v>0.28999999999999998</v>
      </c>
      <c r="E3095" s="44" t="s">
        <v>1673</v>
      </c>
      <c r="F3095" s="44" t="s">
        <v>43</v>
      </c>
      <c r="G3095" s="44">
        <v>320</v>
      </c>
      <c r="H3095" s="44">
        <v>2900</v>
      </c>
    </row>
    <row r="3096" spans="1:8" ht="12.75" customHeight="1" x14ac:dyDescent="0.25">
      <c r="A3096" s="43">
        <v>3095</v>
      </c>
      <c r="B3096" s="43">
        <v>458</v>
      </c>
      <c r="C3096" s="44">
        <v>2.4710439303074976E-2</v>
      </c>
      <c r="D3096" s="44">
        <v>0.01</v>
      </c>
      <c r="E3096" s="44" t="s">
        <v>1673</v>
      </c>
      <c r="F3096" s="44" t="s">
        <v>43</v>
      </c>
      <c r="G3096" s="44">
        <v>40</v>
      </c>
      <c r="H3096" s="44">
        <v>100</v>
      </c>
    </row>
    <row r="3097" spans="1:8" ht="12.75" customHeight="1" x14ac:dyDescent="0.25">
      <c r="A3097" s="43">
        <v>3096</v>
      </c>
      <c r="B3097" s="43">
        <v>459</v>
      </c>
      <c r="C3097" s="44">
        <v>0.32123585128111526</v>
      </c>
      <c r="D3097" s="44">
        <v>0.13</v>
      </c>
      <c r="E3097" s="44" t="s">
        <v>1673</v>
      </c>
      <c r="F3097" s="44" t="s">
        <v>43</v>
      </c>
      <c r="G3097" s="44">
        <v>200</v>
      </c>
      <c r="H3097" s="44">
        <v>1300</v>
      </c>
    </row>
    <row r="3098" spans="1:8" ht="12.75" customHeight="1" x14ac:dyDescent="0.25">
      <c r="A3098" s="43">
        <v>3097</v>
      </c>
      <c r="B3098" s="43">
        <v>460</v>
      </c>
      <c r="C3098" s="44">
        <v>9.8841760649796384E-2</v>
      </c>
      <c r="D3098" s="44">
        <v>0.04</v>
      </c>
      <c r="E3098" s="44" t="s">
        <v>1673</v>
      </c>
      <c r="F3098" s="44" t="s">
        <v>43</v>
      </c>
      <c r="G3098" s="44">
        <v>100</v>
      </c>
      <c r="H3098" s="44">
        <v>400</v>
      </c>
    </row>
    <row r="3099" spans="1:8" ht="12.75" customHeight="1" x14ac:dyDescent="0.25">
      <c r="A3099" s="43">
        <v>3098</v>
      </c>
      <c r="B3099" s="43">
        <v>461</v>
      </c>
      <c r="C3099" s="44">
        <v>2.471043930883194E-2</v>
      </c>
      <c r="D3099" s="44">
        <v>0.01</v>
      </c>
      <c r="E3099" s="44" t="s">
        <v>1673</v>
      </c>
      <c r="F3099" s="44" t="s">
        <v>43</v>
      </c>
      <c r="G3099" s="44">
        <v>40</v>
      </c>
      <c r="H3099" s="44">
        <v>100</v>
      </c>
    </row>
    <row r="3100" spans="1:8" ht="12.75" customHeight="1" x14ac:dyDescent="0.25">
      <c r="A3100" s="43">
        <v>3099</v>
      </c>
      <c r="B3100" s="43">
        <v>462</v>
      </c>
      <c r="C3100" s="44">
        <v>0.32123570810415453</v>
      </c>
      <c r="D3100" s="44">
        <v>0.13</v>
      </c>
      <c r="E3100" s="44" t="s">
        <v>1673</v>
      </c>
      <c r="F3100" s="44" t="s">
        <v>43</v>
      </c>
      <c r="G3100" s="44">
        <v>180</v>
      </c>
      <c r="H3100" s="44">
        <v>1300</v>
      </c>
    </row>
    <row r="3101" spans="1:8" ht="12.75" customHeight="1" x14ac:dyDescent="0.25">
      <c r="A3101" s="43">
        <v>3100</v>
      </c>
      <c r="B3101" s="43">
        <v>463</v>
      </c>
      <c r="C3101" s="44">
        <v>0.32123577021305977</v>
      </c>
      <c r="D3101" s="44">
        <v>0.13</v>
      </c>
      <c r="E3101" s="44" t="s">
        <v>1673</v>
      </c>
      <c r="F3101" s="44" t="s">
        <v>43</v>
      </c>
      <c r="G3101" s="44">
        <v>160</v>
      </c>
      <c r="H3101" s="44">
        <v>1300</v>
      </c>
    </row>
    <row r="3102" spans="1:8" ht="12.75" customHeight="1" x14ac:dyDescent="0.25">
      <c r="A3102" s="43">
        <v>3101</v>
      </c>
      <c r="B3102" s="43">
        <v>464</v>
      </c>
      <c r="C3102" s="44">
        <v>1.8532831408792647</v>
      </c>
      <c r="D3102" s="44">
        <v>0.75</v>
      </c>
      <c r="E3102" s="44" t="s">
        <v>1673</v>
      </c>
      <c r="F3102" s="44" t="s">
        <v>43</v>
      </c>
      <c r="G3102" s="44">
        <v>640</v>
      </c>
      <c r="H3102" s="44">
        <v>7500</v>
      </c>
    </row>
    <row r="3103" spans="1:8" ht="12.75" customHeight="1" x14ac:dyDescent="0.25">
      <c r="A3103" s="43">
        <v>3102</v>
      </c>
      <c r="B3103" s="43">
        <v>465</v>
      </c>
      <c r="C3103" s="44">
        <v>2.4710439303813048E-2</v>
      </c>
      <c r="D3103" s="44">
        <v>0.01</v>
      </c>
      <c r="E3103" s="44" t="s">
        <v>1673</v>
      </c>
      <c r="F3103" s="44" t="s">
        <v>43</v>
      </c>
      <c r="G3103" s="44">
        <v>40</v>
      </c>
      <c r="H3103" s="44">
        <v>100</v>
      </c>
    </row>
    <row r="3104" spans="1:8" ht="12.75" customHeight="1" x14ac:dyDescent="0.25">
      <c r="A3104" s="43">
        <v>3103</v>
      </c>
      <c r="B3104" s="43">
        <v>466</v>
      </c>
      <c r="C3104" s="44">
        <v>3.9536688775470896</v>
      </c>
      <c r="D3104" s="44">
        <v>1.6</v>
      </c>
      <c r="E3104" s="44" t="s">
        <v>1673</v>
      </c>
      <c r="F3104" s="44" t="s">
        <v>43</v>
      </c>
      <c r="G3104" s="44">
        <v>1040</v>
      </c>
      <c r="H3104" s="44">
        <v>16000</v>
      </c>
    </row>
    <row r="3105" spans="1:8" ht="12.75" customHeight="1" x14ac:dyDescent="0.25">
      <c r="A3105" s="43">
        <v>3104</v>
      </c>
      <c r="B3105" s="43">
        <v>467</v>
      </c>
      <c r="C3105" s="44">
        <v>1.2849428307639272</v>
      </c>
      <c r="D3105" s="44">
        <v>0.52</v>
      </c>
      <c r="E3105" s="44" t="s">
        <v>1673</v>
      </c>
      <c r="F3105" s="44" t="s">
        <v>43</v>
      </c>
      <c r="G3105" s="44">
        <v>560</v>
      </c>
      <c r="H3105" s="44">
        <v>5200</v>
      </c>
    </row>
    <row r="3106" spans="1:8" ht="12.75" customHeight="1" x14ac:dyDescent="0.25">
      <c r="A3106" s="43">
        <v>3105</v>
      </c>
      <c r="B3106" s="43">
        <v>468</v>
      </c>
      <c r="C3106" s="44">
        <v>0.32123577504056716</v>
      </c>
      <c r="D3106" s="44">
        <v>0.13</v>
      </c>
      <c r="E3106" s="44" t="s">
        <v>1673</v>
      </c>
      <c r="F3106" s="44" t="s">
        <v>43</v>
      </c>
      <c r="G3106" s="44">
        <v>180</v>
      </c>
      <c r="H3106" s="44">
        <v>1300</v>
      </c>
    </row>
    <row r="3107" spans="1:8" ht="12.75" customHeight="1" x14ac:dyDescent="0.25">
      <c r="A3107" s="43">
        <v>3106</v>
      </c>
      <c r="B3107" s="43">
        <v>469</v>
      </c>
      <c r="C3107" s="44">
        <v>0.44478767445576634</v>
      </c>
      <c r="D3107" s="44">
        <v>0.18</v>
      </c>
      <c r="E3107" s="44" t="s">
        <v>1673</v>
      </c>
      <c r="F3107" s="44" t="s">
        <v>43</v>
      </c>
      <c r="G3107" s="44">
        <v>200</v>
      </c>
      <c r="H3107" s="44">
        <v>1800</v>
      </c>
    </row>
    <row r="3108" spans="1:8" ht="12.75" customHeight="1" x14ac:dyDescent="0.25">
      <c r="A3108" s="43">
        <v>3107</v>
      </c>
      <c r="B3108" s="43">
        <v>470</v>
      </c>
      <c r="C3108" s="44">
        <v>1.0625489612946979</v>
      </c>
      <c r="D3108" s="44">
        <v>0.43</v>
      </c>
      <c r="E3108" s="44" t="s">
        <v>1673</v>
      </c>
      <c r="F3108" s="44" t="s">
        <v>43</v>
      </c>
      <c r="G3108" s="44">
        <v>440</v>
      </c>
      <c r="H3108" s="44">
        <v>4300</v>
      </c>
    </row>
    <row r="3109" spans="1:8" ht="12.75" customHeight="1" x14ac:dyDescent="0.25">
      <c r="A3109" s="43">
        <v>3108</v>
      </c>
      <c r="B3109" s="43">
        <v>471</v>
      </c>
      <c r="C3109" s="44">
        <v>7.4131317915572356E-2</v>
      </c>
      <c r="D3109" s="44">
        <v>0.03</v>
      </c>
      <c r="E3109" s="44" t="s">
        <v>1673</v>
      </c>
      <c r="F3109" s="44" t="s">
        <v>43</v>
      </c>
      <c r="G3109" s="44">
        <v>80</v>
      </c>
      <c r="H3109" s="44">
        <v>300</v>
      </c>
    </row>
    <row r="3110" spans="1:8" ht="12.75" customHeight="1" x14ac:dyDescent="0.25">
      <c r="A3110" s="43">
        <v>3109</v>
      </c>
      <c r="B3110" s="43">
        <v>472</v>
      </c>
      <c r="C3110" s="44">
        <v>7.4131303172584442E-2</v>
      </c>
      <c r="D3110" s="44">
        <v>0.03</v>
      </c>
      <c r="E3110" s="44" t="s">
        <v>1673</v>
      </c>
      <c r="F3110" s="44" t="s">
        <v>43</v>
      </c>
      <c r="G3110" s="44">
        <v>80</v>
      </c>
      <c r="H3110" s="44">
        <v>300</v>
      </c>
    </row>
    <row r="3111" spans="1:8" ht="12.75" customHeight="1" x14ac:dyDescent="0.25">
      <c r="A3111" s="43">
        <v>3110</v>
      </c>
      <c r="B3111" s="43">
        <v>473</v>
      </c>
      <c r="C3111" s="44">
        <v>0.86486454514002342</v>
      </c>
      <c r="D3111" s="44">
        <v>0.35</v>
      </c>
      <c r="E3111" s="44" t="s">
        <v>1673</v>
      </c>
      <c r="F3111" s="44" t="s">
        <v>43</v>
      </c>
      <c r="G3111" s="44">
        <v>360</v>
      </c>
      <c r="H3111" s="44">
        <v>3500</v>
      </c>
    </row>
    <row r="3112" spans="1:8" ht="12.75" customHeight="1" x14ac:dyDescent="0.25">
      <c r="A3112" s="43">
        <v>3111</v>
      </c>
      <c r="B3112" s="43">
        <v>474</v>
      </c>
      <c r="C3112" s="44">
        <v>0.1235522146653769</v>
      </c>
      <c r="D3112" s="44">
        <v>0.05</v>
      </c>
      <c r="E3112" s="44" t="s">
        <v>1673</v>
      </c>
      <c r="F3112" s="44" t="s">
        <v>43</v>
      </c>
      <c r="G3112" s="44">
        <v>100</v>
      </c>
      <c r="H3112" s="44">
        <v>500</v>
      </c>
    </row>
    <row r="3113" spans="1:8" ht="12.75" customHeight="1" x14ac:dyDescent="0.25">
      <c r="A3113" s="43">
        <v>3112</v>
      </c>
      <c r="B3113" s="43">
        <v>475</v>
      </c>
      <c r="C3113" s="44">
        <v>1.3096533573344198</v>
      </c>
      <c r="D3113" s="44">
        <v>0.53</v>
      </c>
      <c r="E3113" s="44" t="s">
        <v>1673</v>
      </c>
      <c r="F3113" s="44" t="s">
        <v>43</v>
      </c>
      <c r="G3113" s="44">
        <v>460</v>
      </c>
      <c r="H3113" s="44">
        <v>5300</v>
      </c>
    </row>
    <row r="3114" spans="1:8" ht="12.75" customHeight="1" x14ac:dyDescent="0.25">
      <c r="A3114" s="43">
        <v>3113</v>
      </c>
      <c r="B3114" s="43">
        <v>476</v>
      </c>
      <c r="C3114" s="44">
        <v>0.27181483235131704</v>
      </c>
      <c r="D3114" s="44">
        <v>0.11</v>
      </c>
      <c r="E3114" s="44" t="s">
        <v>1673</v>
      </c>
      <c r="F3114" s="44" t="s">
        <v>43</v>
      </c>
      <c r="G3114" s="44">
        <v>200</v>
      </c>
      <c r="H3114" s="44">
        <v>1100</v>
      </c>
    </row>
    <row r="3115" spans="1:8" ht="12.75" customHeight="1" x14ac:dyDescent="0.25">
      <c r="A3115" s="43">
        <v>3114</v>
      </c>
      <c r="B3115" s="43">
        <v>477</v>
      </c>
      <c r="C3115" s="44">
        <v>1.2355215350706412</v>
      </c>
      <c r="D3115" s="44">
        <v>0.5</v>
      </c>
      <c r="E3115" s="44" t="s">
        <v>1673</v>
      </c>
      <c r="F3115" s="44" t="s">
        <v>43</v>
      </c>
      <c r="G3115" s="44">
        <v>360</v>
      </c>
      <c r="H3115" s="44">
        <v>5000</v>
      </c>
    </row>
    <row r="3116" spans="1:8" ht="12.75" customHeight="1" x14ac:dyDescent="0.25">
      <c r="A3116" s="43">
        <v>3115</v>
      </c>
      <c r="B3116" s="43">
        <v>478</v>
      </c>
      <c r="C3116" s="44">
        <v>0.19768350087212205</v>
      </c>
      <c r="D3116" s="44">
        <v>0.08</v>
      </c>
      <c r="E3116" s="44" t="s">
        <v>1673</v>
      </c>
      <c r="F3116" s="44" t="s">
        <v>43</v>
      </c>
      <c r="G3116" s="44">
        <v>140</v>
      </c>
      <c r="H3116" s="44">
        <v>800</v>
      </c>
    </row>
    <row r="3117" spans="1:8" ht="12.75" customHeight="1" x14ac:dyDescent="0.25">
      <c r="A3117" s="43">
        <v>3116</v>
      </c>
      <c r="B3117" s="43">
        <v>479</v>
      </c>
      <c r="C3117" s="44">
        <v>2.4710439307651027E-2</v>
      </c>
      <c r="D3117" s="44">
        <v>0.01</v>
      </c>
      <c r="E3117" s="44" t="s">
        <v>1673</v>
      </c>
      <c r="F3117" s="44" t="s">
        <v>43</v>
      </c>
      <c r="G3117" s="44">
        <v>40</v>
      </c>
      <c r="H3117" s="44">
        <v>100</v>
      </c>
    </row>
    <row r="3118" spans="1:8" ht="12.75" customHeight="1" x14ac:dyDescent="0.25">
      <c r="A3118" s="43">
        <v>3117</v>
      </c>
      <c r="B3118" s="43">
        <v>480</v>
      </c>
      <c r="C3118" s="44">
        <v>0.69189214246636332</v>
      </c>
      <c r="D3118" s="44">
        <v>0.28000000000000003</v>
      </c>
      <c r="E3118" s="44" t="s">
        <v>1673</v>
      </c>
      <c r="F3118" s="44" t="s">
        <v>43</v>
      </c>
      <c r="G3118" s="44">
        <v>300</v>
      </c>
      <c r="H3118" s="44">
        <v>2800</v>
      </c>
    </row>
    <row r="3119" spans="1:8" ht="12.75" customHeight="1" x14ac:dyDescent="0.25">
      <c r="A3119" s="43">
        <v>3118</v>
      </c>
      <c r="B3119" s="43">
        <v>481</v>
      </c>
      <c r="C3119" s="44">
        <v>2.4710439302484517E-2</v>
      </c>
      <c r="D3119" s="44">
        <v>0.01</v>
      </c>
      <c r="E3119" s="44" t="s">
        <v>1673</v>
      </c>
      <c r="F3119" s="44" t="s">
        <v>43</v>
      </c>
      <c r="G3119" s="44">
        <v>40</v>
      </c>
      <c r="H3119" s="44">
        <v>100</v>
      </c>
    </row>
    <row r="3120" spans="1:8" ht="12.75" customHeight="1" x14ac:dyDescent="0.25">
      <c r="A3120" s="43">
        <v>3119</v>
      </c>
      <c r="B3120" s="43">
        <v>482</v>
      </c>
      <c r="C3120" s="44">
        <v>1.1366802350005705</v>
      </c>
      <c r="D3120" s="44">
        <v>0.46</v>
      </c>
      <c r="E3120" s="44" t="s">
        <v>1673</v>
      </c>
      <c r="F3120" s="44" t="s">
        <v>43</v>
      </c>
      <c r="G3120" s="44">
        <v>480</v>
      </c>
      <c r="H3120" s="44">
        <v>4600</v>
      </c>
    </row>
    <row r="3121" spans="1:8" ht="12.75" customHeight="1" x14ac:dyDescent="0.25">
      <c r="A3121" s="43">
        <v>3120</v>
      </c>
      <c r="B3121" s="43">
        <v>483</v>
      </c>
      <c r="C3121" s="44">
        <v>2.4710439306617725E-2</v>
      </c>
      <c r="D3121" s="44">
        <v>0.01</v>
      </c>
      <c r="E3121" s="44" t="s">
        <v>1673</v>
      </c>
      <c r="F3121" s="44" t="s">
        <v>43</v>
      </c>
      <c r="G3121" s="44">
        <v>40</v>
      </c>
      <c r="H3121" s="44">
        <v>100</v>
      </c>
    </row>
    <row r="3122" spans="1:8" ht="12.75" customHeight="1" x14ac:dyDescent="0.25">
      <c r="A3122" s="43">
        <v>3121</v>
      </c>
      <c r="B3122" s="43">
        <v>484</v>
      </c>
      <c r="C3122" s="44">
        <v>4.9420878609692707E-2</v>
      </c>
      <c r="D3122" s="44">
        <v>0.02</v>
      </c>
      <c r="E3122" s="44" t="s">
        <v>1673</v>
      </c>
      <c r="F3122" s="44" t="s">
        <v>43</v>
      </c>
      <c r="G3122" s="44">
        <v>60</v>
      </c>
      <c r="H3122" s="44">
        <v>200</v>
      </c>
    </row>
    <row r="3123" spans="1:8" ht="12.75" customHeight="1" x14ac:dyDescent="0.25">
      <c r="A3123" s="43">
        <v>3122</v>
      </c>
      <c r="B3123" s="43">
        <v>485</v>
      </c>
      <c r="C3123" s="44">
        <v>7.4131301487049439E-2</v>
      </c>
      <c r="D3123" s="44">
        <v>0.03</v>
      </c>
      <c r="E3123" s="44" t="s">
        <v>1673</v>
      </c>
      <c r="F3123" s="44" t="s">
        <v>43</v>
      </c>
      <c r="G3123" s="44">
        <v>80</v>
      </c>
      <c r="H3123" s="44">
        <v>300</v>
      </c>
    </row>
    <row r="3124" spans="1:8" ht="12.75" customHeight="1" x14ac:dyDescent="0.25">
      <c r="A3124" s="43">
        <v>3123</v>
      </c>
      <c r="B3124" s="43">
        <v>486</v>
      </c>
      <c r="C3124" s="44">
        <v>0.22239395034081005</v>
      </c>
      <c r="D3124" s="44">
        <v>0.09</v>
      </c>
      <c r="E3124" s="44" t="s">
        <v>1673</v>
      </c>
      <c r="F3124" s="44" t="s">
        <v>43</v>
      </c>
      <c r="G3124" s="44">
        <v>160</v>
      </c>
      <c r="H3124" s="44">
        <v>900</v>
      </c>
    </row>
    <row r="3125" spans="1:8" ht="12.75" customHeight="1" x14ac:dyDescent="0.25">
      <c r="A3125" s="43">
        <v>3124</v>
      </c>
      <c r="B3125" s="43">
        <v>487</v>
      </c>
      <c r="C3125" s="44">
        <v>0.39536704359942065</v>
      </c>
      <c r="D3125" s="44">
        <v>0.16</v>
      </c>
      <c r="E3125" s="44" t="s">
        <v>1673</v>
      </c>
      <c r="F3125" s="44" t="s">
        <v>43</v>
      </c>
      <c r="G3125" s="44">
        <v>220</v>
      </c>
      <c r="H3125" s="44">
        <v>1600</v>
      </c>
    </row>
    <row r="3126" spans="1:8" ht="12.75" customHeight="1" x14ac:dyDescent="0.25">
      <c r="A3126" s="43">
        <v>3125</v>
      </c>
      <c r="B3126" s="43">
        <v>488</v>
      </c>
      <c r="C3126" s="44">
        <v>7.4131334355756792E-2</v>
      </c>
      <c r="D3126" s="44">
        <v>0.03</v>
      </c>
      <c r="E3126" s="44" t="s">
        <v>1673</v>
      </c>
      <c r="F3126" s="44" t="s">
        <v>43</v>
      </c>
      <c r="G3126" s="44">
        <v>80</v>
      </c>
      <c r="H3126" s="44">
        <v>300</v>
      </c>
    </row>
    <row r="3127" spans="1:8" ht="12.75" customHeight="1" x14ac:dyDescent="0.25">
      <c r="A3127" s="43">
        <v>3126</v>
      </c>
      <c r="B3127" s="43">
        <v>489</v>
      </c>
      <c r="C3127" s="44">
        <v>0.61776106055727964</v>
      </c>
      <c r="D3127" s="44">
        <v>0.25</v>
      </c>
      <c r="E3127" s="44" t="s">
        <v>1673</v>
      </c>
      <c r="F3127" s="44" t="s">
        <v>43</v>
      </c>
      <c r="G3127" s="44">
        <v>240</v>
      </c>
      <c r="H3127" s="44">
        <v>2500</v>
      </c>
    </row>
    <row r="3128" spans="1:8" ht="12.75" customHeight="1" x14ac:dyDescent="0.25">
      <c r="A3128" s="43">
        <v>3127</v>
      </c>
      <c r="B3128" s="43">
        <v>490</v>
      </c>
      <c r="C3128" s="44">
        <v>2.4710439300344115E-2</v>
      </c>
      <c r="D3128" s="44">
        <v>0.01</v>
      </c>
      <c r="E3128" s="44" t="s">
        <v>1673</v>
      </c>
      <c r="F3128" s="44" t="s">
        <v>43</v>
      </c>
      <c r="G3128" s="44">
        <v>40</v>
      </c>
      <c r="H3128" s="44">
        <v>100</v>
      </c>
    </row>
    <row r="3129" spans="1:8" ht="12.75" customHeight="1" x14ac:dyDescent="0.25">
      <c r="A3129" s="43">
        <v>3128</v>
      </c>
      <c r="B3129" s="43">
        <v>491</v>
      </c>
      <c r="C3129" s="44">
        <v>2.4710439305141583E-2</v>
      </c>
      <c r="D3129" s="44">
        <v>0.01</v>
      </c>
      <c r="E3129" s="44" t="s">
        <v>1673</v>
      </c>
      <c r="F3129" s="44" t="s">
        <v>43</v>
      </c>
      <c r="G3129" s="44">
        <v>40</v>
      </c>
      <c r="H3129" s="44">
        <v>100</v>
      </c>
    </row>
    <row r="3130" spans="1:8" ht="12.75" customHeight="1" x14ac:dyDescent="0.25">
      <c r="A3130" s="43">
        <v>3129</v>
      </c>
      <c r="B3130" s="43">
        <v>492</v>
      </c>
      <c r="C3130" s="44">
        <v>7.41313326476368E-2</v>
      </c>
      <c r="D3130" s="44">
        <v>0.03</v>
      </c>
      <c r="E3130" s="44" t="s">
        <v>1673</v>
      </c>
      <c r="F3130" s="44" t="s">
        <v>43</v>
      </c>
      <c r="G3130" s="44">
        <v>80</v>
      </c>
      <c r="H3130" s="44">
        <v>300</v>
      </c>
    </row>
    <row r="3131" spans="1:8" ht="12.75" customHeight="1" x14ac:dyDescent="0.25">
      <c r="A3131" s="43">
        <v>3130</v>
      </c>
      <c r="B3131" s="43">
        <v>493</v>
      </c>
      <c r="C3131" s="44">
        <v>0.56834012620462637</v>
      </c>
      <c r="D3131" s="44">
        <v>0.23</v>
      </c>
      <c r="E3131" s="44" t="s">
        <v>1673</v>
      </c>
      <c r="F3131" s="44" t="s">
        <v>43</v>
      </c>
      <c r="G3131" s="44">
        <v>360</v>
      </c>
      <c r="H3131" s="44">
        <v>2300</v>
      </c>
    </row>
    <row r="3132" spans="1:8" ht="12.75" customHeight="1" x14ac:dyDescent="0.25">
      <c r="A3132" s="43">
        <v>3131</v>
      </c>
      <c r="B3132" s="43">
        <v>1</v>
      </c>
      <c r="C3132" s="44">
        <v>4.942087860201675E-2</v>
      </c>
      <c r="D3132" s="44">
        <v>0.02</v>
      </c>
      <c r="E3132" s="44" t="s">
        <v>1674</v>
      </c>
      <c r="F3132" s="44" t="s">
        <v>50</v>
      </c>
      <c r="G3132" s="44">
        <v>60</v>
      </c>
      <c r="H3132" s="44">
        <v>200</v>
      </c>
    </row>
    <row r="3133" spans="1:8" ht="12.75" customHeight="1" x14ac:dyDescent="0.25">
      <c r="A3133" s="43">
        <v>3132</v>
      </c>
      <c r="B3133" s="43">
        <v>2</v>
      </c>
      <c r="C3133" s="44">
        <v>2.4710439306691531E-2</v>
      </c>
      <c r="D3133" s="44">
        <v>0.01</v>
      </c>
      <c r="E3133" s="44" t="s">
        <v>1674</v>
      </c>
      <c r="F3133" s="44" t="s">
        <v>50</v>
      </c>
      <c r="G3133" s="44">
        <v>40</v>
      </c>
      <c r="H3133" s="44">
        <v>100</v>
      </c>
    </row>
    <row r="3134" spans="1:8" ht="12.75" customHeight="1" x14ac:dyDescent="0.25">
      <c r="A3134" s="43">
        <v>3133</v>
      </c>
      <c r="B3134" s="43">
        <v>12</v>
      </c>
      <c r="C3134" s="44">
        <v>2.4710439306617725E-2</v>
      </c>
      <c r="D3134" s="44">
        <v>0.01</v>
      </c>
      <c r="E3134" s="44" t="s">
        <v>1674</v>
      </c>
      <c r="F3134" s="44" t="s">
        <v>50</v>
      </c>
      <c r="G3134" s="44">
        <v>40</v>
      </c>
      <c r="H3134" s="44">
        <v>100</v>
      </c>
    </row>
    <row r="3135" spans="1:8" ht="12.75" customHeight="1" x14ac:dyDescent="0.25">
      <c r="A3135" s="43">
        <v>3134</v>
      </c>
      <c r="B3135" s="43">
        <v>21</v>
      </c>
      <c r="C3135" s="44">
        <v>2.471043930071315E-2</v>
      </c>
      <c r="D3135" s="44">
        <v>0.01</v>
      </c>
      <c r="E3135" s="44" t="s">
        <v>1674</v>
      </c>
      <c r="F3135" s="44" t="s">
        <v>50</v>
      </c>
      <c r="G3135" s="44">
        <v>40</v>
      </c>
      <c r="H3135" s="44">
        <v>100</v>
      </c>
    </row>
    <row r="3136" spans="1:8" ht="12.75" customHeight="1" x14ac:dyDescent="0.25">
      <c r="A3136" s="43">
        <v>3135</v>
      </c>
      <c r="B3136" s="43">
        <v>28</v>
      </c>
      <c r="C3136" s="44">
        <v>0.17297307512853655</v>
      </c>
      <c r="D3136" s="44">
        <v>7.0000000000000007E-2</v>
      </c>
      <c r="E3136" s="44" t="s">
        <v>1674</v>
      </c>
      <c r="F3136" s="44" t="s">
        <v>50</v>
      </c>
      <c r="G3136" s="44">
        <v>120</v>
      </c>
      <c r="H3136" s="44">
        <v>700</v>
      </c>
    </row>
    <row r="3137" spans="1:8" ht="12.75" customHeight="1" x14ac:dyDescent="0.25">
      <c r="A3137" s="43">
        <v>3136</v>
      </c>
      <c r="B3137" s="43">
        <v>43</v>
      </c>
      <c r="C3137" s="44">
        <v>1.062375816410052E-2</v>
      </c>
      <c r="D3137" s="44">
        <v>0.03</v>
      </c>
      <c r="E3137" s="44" t="s">
        <v>1674</v>
      </c>
      <c r="F3137" s="44" t="s">
        <v>50</v>
      </c>
      <c r="G3137" s="44">
        <v>29.61659325330659</v>
      </c>
      <c r="H3137" s="44">
        <v>42.99299999140203</v>
      </c>
    </row>
    <row r="3138" spans="1:8" ht="12.75" customHeight="1" x14ac:dyDescent="0.25">
      <c r="A3138" s="43">
        <v>3137</v>
      </c>
      <c r="B3138" s="43">
        <v>104</v>
      </c>
      <c r="C3138" s="44">
        <v>8.1616363326254243E-2</v>
      </c>
      <c r="D3138" s="44">
        <v>0.15</v>
      </c>
      <c r="E3138" s="44" t="s">
        <v>1674</v>
      </c>
      <c r="F3138" s="44" t="s">
        <v>50</v>
      </c>
      <c r="G3138" s="44">
        <v>73.512923097477511</v>
      </c>
      <c r="H3138" s="44">
        <v>330.29099998995662</v>
      </c>
    </row>
    <row r="3139" spans="1:8" ht="12.75" customHeight="1" x14ac:dyDescent="0.25">
      <c r="A3139" s="43">
        <v>3138</v>
      </c>
      <c r="B3139" s="43">
        <v>146</v>
      </c>
      <c r="C3139" s="44">
        <v>7.4131332667121894E-2</v>
      </c>
      <c r="D3139" s="44">
        <v>0.03</v>
      </c>
      <c r="E3139" s="44" t="s">
        <v>1674</v>
      </c>
      <c r="F3139" s="44" t="s">
        <v>50</v>
      </c>
      <c r="G3139" s="44">
        <v>80</v>
      </c>
      <c r="H3139" s="44">
        <v>300</v>
      </c>
    </row>
    <row r="3140" spans="1:8" ht="12.75" customHeight="1" x14ac:dyDescent="0.25">
      <c r="A3140" s="43">
        <v>3139</v>
      </c>
      <c r="B3140" s="43">
        <v>166</v>
      </c>
      <c r="C3140" s="44">
        <v>4.9420878599507306E-2</v>
      </c>
      <c r="D3140" s="44">
        <v>0.02</v>
      </c>
      <c r="E3140" s="44" t="s">
        <v>1674</v>
      </c>
      <c r="F3140" s="44" t="s">
        <v>50</v>
      </c>
      <c r="G3140" s="44">
        <v>60</v>
      </c>
      <c r="H3140" s="44">
        <v>200</v>
      </c>
    </row>
    <row r="3141" spans="1:8" ht="12.75" customHeight="1" x14ac:dyDescent="0.25">
      <c r="A3141" s="43">
        <v>3140</v>
      </c>
      <c r="B3141" s="43">
        <v>172</v>
      </c>
      <c r="C3141" s="44">
        <v>0.12355217832404085</v>
      </c>
      <c r="D3141" s="44">
        <v>0.05</v>
      </c>
      <c r="E3141" s="44" t="s">
        <v>1674</v>
      </c>
      <c r="F3141" s="44" t="s">
        <v>50</v>
      </c>
      <c r="G3141" s="44">
        <v>100</v>
      </c>
      <c r="H3141" s="44">
        <v>500</v>
      </c>
    </row>
    <row r="3142" spans="1:8" ht="12.75" customHeight="1" x14ac:dyDescent="0.25">
      <c r="A3142" s="43">
        <v>3141</v>
      </c>
      <c r="B3142" s="43">
        <v>195</v>
      </c>
      <c r="C3142" s="44">
        <v>0.37065670571267684</v>
      </c>
      <c r="D3142" s="44">
        <v>0.15</v>
      </c>
      <c r="E3142" s="44" t="s">
        <v>1674</v>
      </c>
      <c r="F3142" s="44" t="s">
        <v>50</v>
      </c>
      <c r="G3142" s="44">
        <v>180</v>
      </c>
      <c r="H3142" s="44">
        <v>1500</v>
      </c>
    </row>
    <row r="3143" spans="1:8" ht="12.75" customHeight="1" x14ac:dyDescent="0.25">
      <c r="A3143" s="43">
        <v>3142</v>
      </c>
      <c r="B3143" s="43">
        <v>196</v>
      </c>
      <c r="C3143" s="44">
        <v>2.4710439311341384E-2</v>
      </c>
      <c r="D3143" s="44">
        <v>0.01</v>
      </c>
      <c r="E3143" s="44" t="s">
        <v>1674</v>
      </c>
      <c r="F3143" s="44" t="s">
        <v>50</v>
      </c>
      <c r="G3143" s="44">
        <v>40</v>
      </c>
      <c r="H3143" s="44">
        <v>100</v>
      </c>
    </row>
    <row r="3144" spans="1:8" ht="12.75" customHeight="1" x14ac:dyDescent="0.25">
      <c r="A3144" s="43">
        <v>3143</v>
      </c>
      <c r="B3144" s="43">
        <v>199</v>
      </c>
      <c r="C3144" s="44">
        <v>1.3343636594076966</v>
      </c>
      <c r="D3144" s="44">
        <v>0.54</v>
      </c>
      <c r="E3144" s="44" t="s">
        <v>1674</v>
      </c>
      <c r="F3144" s="44" t="s">
        <v>50</v>
      </c>
      <c r="G3144" s="44">
        <v>480</v>
      </c>
      <c r="H3144" s="44">
        <v>5400</v>
      </c>
    </row>
    <row r="3145" spans="1:8" ht="12.75" customHeight="1" x14ac:dyDescent="0.25">
      <c r="A3145" s="43">
        <v>3144</v>
      </c>
      <c r="B3145" s="43">
        <v>200</v>
      </c>
      <c r="C3145" s="44">
        <v>0.14826263582095933</v>
      </c>
      <c r="D3145" s="44">
        <v>0.06</v>
      </c>
      <c r="E3145" s="44" t="s">
        <v>1674</v>
      </c>
      <c r="F3145" s="44" t="s">
        <v>50</v>
      </c>
      <c r="G3145" s="44">
        <v>100</v>
      </c>
      <c r="H3145" s="44">
        <v>600</v>
      </c>
    </row>
    <row r="3146" spans="1:8" ht="12.75" customHeight="1" x14ac:dyDescent="0.25">
      <c r="A3146" s="43">
        <v>3145</v>
      </c>
      <c r="B3146" s="43">
        <v>201</v>
      </c>
      <c r="C3146" s="44">
        <v>4.9420878606445187E-2</v>
      </c>
      <c r="D3146" s="44">
        <v>0.02</v>
      </c>
      <c r="E3146" s="44" t="s">
        <v>1674</v>
      </c>
      <c r="F3146" s="44" t="s">
        <v>50</v>
      </c>
      <c r="G3146" s="44">
        <v>60</v>
      </c>
      <c r="H3146" s="44">
        <v>200</v>
      </c>
    </row>
    <row r="3147" spans="1:8" ht="12.75" customHeight="1" x14ac:dyDescent="0.25">
      <c r="A3147" s="43">
        <v>3146</v>
      </c>
      <c r="B3147" s="43">
        <v>202</v>
      </c>
      <c r="C3147" s="44">
        <v>2.4710439301229802E-2</v>
      </c>
      <c r="D3147" s="44">
        <v>0.01</v>
      </c>
      <c r="E3147" s="44" t="s">
        <v>1674</v>
      </c>
      <c r="F3147" s="44" t="s">
        <v>50</v>
      </c>
      <c r="G3147" s="44">
        <v>40</v>
      </c>
      <c r="H3147" s="44">
        <v>100</v>
      </c>
    </row>
    <row r="3148" spans="1:8" ht="12.75" customHeight="1" x14ac:dyDescent="0.25">
      <c r="A3148" s="43">
        <v>3147</v>
      </c>
      <c r="B3148" s="43">
        <v>203</v>
      </c>
      <c r="C3148" s="44">
        <v>7.4131317917491335E-2</v>
      </c>
      <c r="D3148" s="44">
        <v>0.03</v>
      </c>
      <c r="E3148" s="44" t="s">
        <v>1674</v>
      </c>
      <c r="F3148" s="44" t="s">
        <v>50</v>
      </c>
      <c r="G3148" s="44">
        <v>80</v>
      </c>
      <c r="H3148" s="44">
        <v>300</v>
      </c>
    </row>
    <row r="3149" spans="1:8" ht="12.75" customHeight="1" x14ac:dyDescent="0.25">
      <c r="A3149" s="43">
        <v>3148</v>
      </c>
      <c r="B3149" s="43">
        <v>205</v>
      </c>
      <c r="C3149" s="44">
        <v>0.39536709814751642</v>
      </c>
      <c r="D3149" s="44">
        <v>0.16</v>
      </c>
      <c r="E3149" s="44" t="s">
        <v>1674</v>
      </c>
      <c r="F3149" s="44" t="s">
        <v>50</v>
      </c>
      <c r="G3149" s="44">
        <v>200</v>
      </c>
      <c r="H3149" s="44">
        <v>1600</v>
      </c>
    </row>
    <row r="3150" spans="1:8" ht="12.75" customHeight="1" x14ac:dyDescent="0.25">
      <c r="A3150" s="43">
        <v>3149</v>
      </c>
      <c r="B3150" s="43">
        <v>208</v>
      </c>
      <c r="C3150" s="44">
        <v>0.69189223279212964</v>
      </c>
      <c r="D3150" s="44">
        <v>0.28000000000000003</v>
      </c>
      <c r="E3150" s="44" t="s">
        <v>1674</v>
      </c>
      <c r="F3150" s="44" t="s">
        <v>50</v>
      </c>
      <c r="G3150" s="44">
        <v>300</v>
      </c>
      <c r="H3150" s="44">
        <v>2800</v>
      </c>
    </row>
    <row r="3151" spans="1:8" ht="12.75" customHeight="1" x14ac:dyDescent="0.25">
      <c r="A3151" s="43">
        <v>3150</v>
      </c>
      <c r="B3151" s="43">
        <v>210</v>
      </c>
      <c r="C3151" s="44">
        <v>0.17297309086496931</v>
      </c>
      <c r="D3151" s="44">
        <v>7.0000000000000007E-2</v>
      </c>
      <c r="E3151" s="44" t="s">
        <v>1674</v>
      </c>
      <c r="F3151" s="44" t="s">
        <v>50</v>
      </c>
      <c r="G3151" s="44">
        <v>140</v>
      </c>
      <c r="H3151" s="44">
        <v>700</v>
      </c>
    </row>
    <row r="3152" spans="1:8" ht="12.75" customHeight="1" x14ac:dyDescent="0.25">
      <c r="A3152" s="43">
        <v>3151</v>
      </c>
      <c r="B3152" s="43">
        <v>230</v>
      </c>
      <c r="C3152" s="44">
        <v>9.8841711291896603E-2</v>
      </c>
      <c r="D3152" s="44">
        <v>0.04</v>
      </c>
      <c r="E3152" s="44" t="s">
        <v>1674</v>
      </c>
      <c r="F3152" s="44" t="s">
        <v>50</v>
      </c>
      <c r="G3152" s="44">
        <v>100</v>
      </c>
      <c r="H3152" s="44">
        <v>400</v>
      </c>
    </row>
    <row r="3153" spans="1:8" ht="12.75" customHeight="1" x14ac:dyDescent="0.25">
      <c r="A3153" s="43">
        <v>3152</v>
      </c>
      <c r="B3153" s="43">
        <v>253</v>
      </c>
      <c r="C3153" s="44">
        <v>2.4710439303370205E-2</v>
      </c>
      <c r="D3153" s="44">
        <v>0.01</v>
      </c>
      <c r="E3153" s="44" t="s">
        <v>1674</v>
      </c>
      <c r="F3153" s="44" t="s">
        <v>50</v>
      </c>
      <c r="G3153" s="44">
        <v>40</v>
      </c>
      <c r="H3153" s="44">
        <v>100</v>
      </c>
    </row>
    <row r="3154" spans="1:8" ht="12.75" customHeight="1" x14ac:dyDescent="0.25">
      <c r="A3154" s="43">
        <v>3153</v>
      </c>
      <c r="B3154" s="43">
        <v>278</v>
      </c>
      <c r="C3154" s="44">
        <v>4.5795433270434992E-3</v>
      </c>
      <c r="D3154" s="44">
        <v>0.03</v>
      </c>
      <c r="E3154" s="44" t="s">
        <v>1674</v>
      </c>
      <c r="F3154" s="44" t="s">
        <v>50</v>
      </c>
      <c r="G3154" s="44">
        <v>21.124069845052048</v>
      </c>
      <c r="H3154" s="44">
        <v>18.532833789606904</v>
      </c>
    </row>
    <row r="3155" spans="1:8" ht="12.75" customHeight="1" x14ac:dyDescent="0.25">
      <c r="A3155" s="43">
        <v>3154</v>
      </c>
      <c r="B3155" s="43">
        <v>279</v>
      </c>
      <c r="C3155" s="44">
        <v>0.12355217828809674</v>
      </c>
      <c r="D3155" s="44">
        <v>0.05</v>
      </c>
      <c r="E3155" s="44" t="s">
        <v>1674</v>
      </c>
      <c r="F3155" s="44" t="s">
        <v>50</v>
      </c>
      <c r="G3155" s="44">
        <v>100</v>
      </c>
      <c r="H3155" s="44">
        <v>500</v>
      </c>
    </row>
    <row r="3156" spans="1:8" ht="12.75" customHeight="1" x14ac:dyDescent="0.25">
      <c r="A3156" s="43">
        <v>3155</v>
      </c>
      <c r="B3156" s="43">
        <v>280</v>
      </c>
      <c r="C3156" s="44">
        <v>2.4710439299606039E-2</v>
      </c>
      <c r="D3156" s="44">
        <v>0.01</v>
      </c>
      <c r="E3156" s="44" t="s">
        <v>1674</v>
      </c>
      <c r="F3156" s="44" t="s">
        <v>50</v>
      </c>
      <c r="G3156" s="44">
        <v>40</v>
      </c>
      <c r="H3156" s="44">
        <v>100</v>
      </c>
    </row>
    <row r="3157" spans="1:8" ht="12.75" customHeight="1" x14ac:dyDescent="0.25">
      <c r="A3157" s="43">
        <v>3156</v>
      </c>
      <c r="B3157" s="43">
        <v>282</v>
      </c>
      <c r="C3157" s="44">
        <v>0.14826263581948318</v>
      </c>
      <c r="D3157" s="44">
        <v>0.06</v>
      </c>
      <c r="E3157" s="44" t="s">
        <v>1674</v>
      </c>
      <c r="F3157" s="44" t="s">
        <v>50</v>
      </c>
      <c r="G3157" s="44">
        <v>120</v>
      </c>
      <c r="H3157" s="44">
        <v>600</v>
      </c>
    </row>
    <row r="3158" spans="1:8" ht="12.75" customHeight="1" x14ac:dyDescent="0.25">
      <c r="A3158" s="43">
        <v>3157</v>
      </c>
      <c r="B3158" s="43">
        <v>283</v>
      </c>
      <c r="C3158" s="44">
        <v>0.76602368439039992</v>
      </c>
      <c r="D3158" s="44">
        <v>0.31</v>
      </c>
      <c r="E3158" s="44" t="s">
        <v>1674</v>
      </c>
      <c r="F3158" s="44" t="s">
        <v>50</v>
      </c>
      <c r="G3158" s="44">
        <v>380</v>
      </c>
      <c r="H3158" s="44">
        <v>3100</v>
      </c>
    </row>
    <row r="3159" spans="1:8" ht="12.75" customHeight="1" x14ac:dyDescent="0.25">
      <c r="A3159" s="43">
        <v>3158</v>
      </c>
      <c r="B3159" s="43">
        <v>284</v>
      </c>
      <c r="C3159" s="44">
        <v>2.4710439303444014E-2</v>
      </c>
      <c r="D3159" s="44">
        <v>0.01</v>
      </c>
      <c r="E3159" s="44" t="s">
        <v>1674</v>
      </c>
      <c r="F3159" s="44" t="s">
        <v>50</v>
      </c>
      <c r="G3159" s="44">
        <v>40</v>
      </c>
      <c r="H3159" s="44">
        <v>100</v>
      </c>
    </row>
    <row r="3160" spans="1:8" ht="12.75" customHeight="1" x14ac:dyDescent="0.25">
      <c r="A3160" s="43">
        <v>3159</v>
      </c>
      <c r="B3160" s="43">
        <v>285</v>
      </c>
      <c r="C3160" s="44">
        <v>2.4710439302189292E-2</v>
      </c>
      <c r="D3160" s="44">
        <v>0.01</v>
      </c>
      <c r="E3160" s="44" t="s">
        <v>1674</v>
      </c>
      <c r="F3160" s="44" t="s">
        <v>50</v>
      </c>
      <c r="G3160" s="44">
        <v>40</v>
      </c>
      <c r="H3160" s="44">
        <v>100</v>
      </c>
    </row>
    <row r="3161" spans="1:8" ht="12.75" customHeight="1" x14ac:dyDescent="0.25">
      <c r="A3161" s="43">
        <v>3160</v>
      </c>
      <c r="B3161" s="43">
        <v>286</v>
      </c>
      <c r="C3161" s="44">
        <v>4.9420878609028433E-2</v>
      </c>
      <c r="D3161" s="44">
        <v>0.02</v>
      </c>
      <c r="E3161" s="44" t="s">
        <v>1674</v>
      </c>
      <c r="F3161" s="44" t="s">
        <v>50</v>
      </c>
      <c r="G3161" s="44">
        <v>60</v>
      </c>
      <c r="H3161" s="44">
        <v>200</v>
      </c>
    </row>
    <row r="3162" spans="1:8" ht="12.75" customHeight="1" x14ac:dyDescent="0.25">
      <c r="A3162" s="43">
        <v>3161</v>
      </c>
      <c r="B3162" s="43">
        <v>287</v>
      </c>
      <c r="C3162" s="44">
        <v>9.8841694820860748E-2</v>
      </c>
      <c r="D3162" s="44">
        <v>0.04</v>
      </c>
      <c r="E3162" s="44" t="s">
        <v>1674</v>
      </c>
      <c r="F3162" s="44" t="s">
        <v>50</v>
      </c>
      <c r="G3162" s="44">
        <v>100</v>
      </c>
      <c r="H3162" s="44">
        <v>400</v>
      </c>
    </row>
    <row r="3163" spans="1:8" ht="12.75" customHeight="1" x14ac:dyDescent="0.25">
      <c r="A3163" s="43">
        <v>3162</v>
      </c>
      <c r="B3163" s="43">
        <v>289</v>
      </c>
      <c r="C3163" s="44">
        <v>0.2471041910972068</v>
      </c>
      <c r="D3163" s="44">
        <v>0.1</v>
      </c>
      <c r="E3163" s="44" t="s">
        <v>1674</v>
      </c>
      <c r="F3163" s="44" t="s">
        <v>50</v>
      </c>
      <c r="G3163" s="44">
        <v>200</v>
      </c>
      <c r="H3163" s="44">
        <v>1000</v>
      </c>
    </row>
    <row r="3164" spans="1:8" ht="12.75" customHeight="1" x14ac:dyDescent="0.25">
      <c r="A3164" s="43">
        <v>3163</v>
      </c>
      <c r="B3164" s="43">
        <v>290</v>
      </c>
      <c r="C3164" s="44">
        <v>0.19768351440644324</v>
      </c>
      <c r="D3164" s="44">
        <v>0.08</v>
      </c>
      <c r="E3164" s="44" t="s">
        <v>1674</v>
      </c>
      <c r="F3164" s="44" t="s">
        <v>50</v>
      </c>
      <c r="G3164" s="44">
        <v>140</v>
      </c>
      <c r="H3164" s="44">
        <v>800</v>
      </c>
    </row>
    <row r="3165" spans="1:8" ht="12.75" customHeight="1" x14ac:dyDescent="0.25">
      <c r="A3165" s="43">
        <v>3164</v>
      </c>
      <c r="B3165" s="43">
        <v>301</v>
      </c>
      <c r="C3165" s="44">
        <v>0.14826263583527791</v>
      </c>
      <c r="D3165" s="44">
        <v>0.06</v>
      </c>
      <c r="E3165" s="44" t="s">
        <v>1675</v>
      </c>
      <c r="F3165" s="44" t="s">
        <v>20</v>
      </c>
      <c r="G3165" s="44">
        <v>100</v>
      </c>
      <c r="H3165" s="44">
        <v>600</v>
      </c>
    </row>
    <row r="3166" spans="1:8" ht="12.75" customHeight="1" x14ac:dyDescent="0.25">
      <c r="A3166" s="43">
        <v>3165</v>
      </c>
      <c r="B3166" s="43">
        <v>302</v>
      </c>
      <c r="C3166" s="44">
        <v>1.2849431265349092</v>
      </c>
      <c r="D3166" s="44">
        <v>0.52</v>
      </c>
      <c r="E3166" s="44" t="s">
        <v>1675</v>
      </c>
      <c r="F3166" s="44" t="s">
        <v>20</v>
      </c>
      <c r="G3166" s="44">
        <v>420</v>
      </c>
      <c r="H3166" s="44">
        <v>5200</v>
      </c>
    </row>
    <row r="3167" spans="1:8" ht="12.75" customHeight="1" x14ac:dyDescent="0.25">
      <c r="A3167" s="43">
        <v>3166</v>
      </c>
      <c r="B3167" s="43">
        <v>303</v>
      </c>
      <c r="C3167" s="44">
        <v>1.0872591890266339</v>
      </c>
      <c r="D3167" s="44">
        <v>0.44</v>
      </c>
      <c r="E3167" s="44" t="s">
        <v>1675</v>
      </c>
      <c r="F3167" s="44" t="s">
        <v>20</v>
      </c>
      <c r="G3167" s="44">
        <v>340</v>
      </c>
      <c r="H3167" s="44">
        <v>4400</v>
      </c>
    </row>
    <row r="3168" spans="1:8" ht="12.75" customHeight="1" x14ac:dyDescent="0.25">
      <c r="A3168" s="43">
        <v>3167</v>
      </c>
      <c r="B3168" s="43">
        <v>305</v>
      </c>
      <c r="C3168" s="44">
        <v>2.4710439311710419E-2</v>
      </c>
      <c r="D3168" s="44">
        <v>0.01</v>
      </c>
      <c r="E3168" s="44" t="s">
        <v>1675</v>
      </c>
      <c r="F3168" s="44" t="s">
        <v>20</v>
      </c>
      <c r="G3168" s="44">
        <v>40</v>
      </c>
      <c r="H3168" s="44">
        <v>100</v>
      </c>
    </row>
    <row r="3169" spans="1:8" ht="12.75" customHeight="1" x14ac:dyDescent="0.25">
      <c r="A3169" s="43">
        <v>3168</v>
      </c>
      <c r="B3169" s="43">
        <v>306</v>
      </c>
      <c r="C3169" s="44">
        <v>5.283610814353974</v>
      </c>
      <c r="D3169" s="44">
        <v>2.74</v>
      </c>
      <c r="E3169" s="44" t="s">
        <v>1675</v>
      </c>
      <c r="F3169" s="44" t="s">
        <v>20</v>
      </c>
      <c r="G3169" s="44">
        <v>940.89306131380749</v>
      </c>
      <c r="H3169" s="44">
        <v>21382.116688330614</v>
      </c>
    </row>
    <row r="3170" spans="1:8" ht="12.75" customHeight="1" x14ac:dyDescent="0.25">
      <c r="A3170" s="43">
        <v>3169</v>
      </c>
      <c r="B3170" s="43">
        <v>311</v>
      </c>
      <c r="C3170" s="44">
        <v>1.9027037384391161</v>
      </c>
      <c r="D3170" s="44">
        <v>0.77</v>
      </c>
      <c r="E3170" s="44" t="s">
        <v>1675</v>
      </c>
      <c r="F3170" s="44" t="s">
        <v>20</v>
      </c>
      <c r="G3170" s="44">
        <v>440</v>
      </c>
      <c r="H3170" s="44">
        <v>7700</v>
      </c>
    </row>
    <row r="3171" spans="1:8" ht="12.75" customHeight="1" x14ac:dyDescent="0.25">
      <c r="A3171" s="43">
        <v>3170</v>
      </c>
      <c r="B3171" s="43">
        <v>312</v>
      </c>
      <c r="C3171" s="44">
        <v>0.24710441426648314</v>
      </c>
      <c r="D3171" s="44">
        <v>0.1</v>
      </c>
      <c r="E3171" s="44" t="s">
        <v>1675</v>
      </c>
      <c r="F3171" s="44" t="s">
        <v>20</v>
      </c>
      <c r="G3171" s="44">
        <v>160</v>
      </c>
      <c r="H3171" s="44">
        <v>1000</v>
      </c>
    </row>
    <row r="3172" spans="1:8" ht="12.75" customHeight="1" x14ac:dyDescent="0.25">
      <c r="A3172" s="43">
        <v>3171</v>
      </c>
      <c r="B3172" s="43">
        <v>325</v>
      </c>
      <c r="C3172" s="44">
        <v>2.471043930300117E-2</v>
      </c>
      <c r="D3172" s="44">
        <v>0.01</v>
      </c>
      <c r="E3172" s="44" t="s">
        <v>1675</v>
      </c>
      <c r="F3172" s="44" t="s">
        <v>20</v>
      </c>
      <c r="G3172" s="44">
        <v>40</v>
      </c>
      <c r="H3172" s="44">
        <v>100</v>
      </c>
    </row>
    <row r="3173" spans="1:8" ht="12.75" customHeight="1" x14ac:dyDescent="0.25">
      <c r="A3173" s="43">
        <v>3172</v>
      </c>
      <c r="B3173" s="43">
        <v>327</v>
      </c>
      <c r="C3173" s="44">
        <v>0.29652536620126579</v>
      </c>
      <c r="D3173" s="44">
        <v>0.12</v>
      </c>
      <c r="E3173" s="44" t="s">
        <v>1675</v>
      </c>
      <c r="F3173" s="44" t="s">
        <v>20</v>
      </c>
      <c r="G3173" s="44">
        <v>180</v>
      </c>
      <c r="H3173" s="44">
        <v>1200</v>
      </c>
    </row>
    <row r="3174" spans="1:8" ht="12.75" customHeight="1" x14ac:dyDescent="0.25">
      <c r="A3174" s="43">
        <v>3173</v>
      </c>
      <c r="B3174" s="43">
        <v>328</v>
      </c>
      <c r="C3174" s="44">
        <v>2.4710439304772545E-2</v>
      </c>
      <c r="D3174" s="44">
        <v>0.01</v>
      </c>
      <c r="E3174" s="44" t="s">
        <v>1675</v>
      </c>
      <c r="F3174" s="44" t="s">
        <v>20</v>
      </c>
      <c r="G3174" s="44">
        <v>40</v>
      </c>
      <c r="H3174" s="44">
        <v>100</v>
      </c>
    </row>
    <row r="3175" spans="1:8" ht="12.75" customHeight="1" x14ac:dyDescent="0.25">
      <c r="A3175" s="43">
        <v>3174</v>
      </c>
      <c r="B3175" s="43">
        <v>336</v>
      </c>
      <c r="C3175" s="44">
        <v>9.8841757245291734E-2</v>
      </c>
      <c r="D3175" s="44">
        <v>0.04</v>
      </c>
      <c r="E3175" s="44" t="s">
        <v>1675</v>
      </c>
      <c r="F3175" s="44" t="s">
        <v>20</v>
      </c>
      <c r="G3175" s="44">
        <v>100</v>
      </c>
      <c r="H3175" s="44">
        <v>400</v>
      </c>
    </row>
    <row r="3176" spans="1:8" ht="12.75" customHeight="1" x14ac:dyDescent="0.25">
      <c r="A3176" s="43">
        <v>3175</v>
      </c>
      <c r="B3176" s="43">
        <v>337</v>
      </c>
      <c r="C3176" s="44">
        <v>0.6177614739945021</v>
      </c>
      <c r="D3176" s="44">
        <v>0.25</v>
      </c>
      <c r="E3176" s="44" t="s">
        <v>1675</v>
      </c>
      <c r="F3176" s="44" t="s">
        <v>20</v>
      </c>
      <c r="G3176" s="44">
        <v>220</v>
      </c>
      <c r="H3176" s="44">
        <v>2500</v>
      </c>
    </row>
    <row r="3177" spans="1:8" ht="12.75" customHeight="1" x14ac:dyDescent="0.25">
      <c r="A3177" s="43">
        <v>3176</v>
      </c>
      <c r="B3177" s="43">
        <v>338</v>
      </c>
      <c r="C3177" s="44">
        <v>4.9420878610504579E-2</v>
      </c>
      <c r="D3177" s="44">
        <v>0.02</v>
      </c>
      <c r="E3177" s="44" t="s">
        <v>1675</v>
      </c>
      <c r="F3177" s="44" t="s">
        <v>20</v>
      </c>
      <c r="G3177" s="44">
        <v>60</v>
      </c>
      <c r="H3177" s="44">
        <v>200</v>
      </c>
    </row>
    <row r="3178" spans="1:8" ht="12.75" customHeight="1" x14ac:dyDescent="0.25">
      <c r="A3178" s="43">
        <v>3177</v>
      </c>
      <c r="B3178" s="43">
        <v>340</v>
      </c>
      <c r="C3178" s="44">
        <v>2.4710439305289197E-2</v>
      </c>
      <c r="D3178" s="44">
        <v>0.01</v>
      </c>
      <c r="E3178" s="44" t="s">
        <v>1675</v>
      </c>
      <c r="F3178" s="44" t="s">
        <v>20</v>
      </c>
      <c r="G3178" s="44">
        <v>40</v>
      </c>
      <c r="H3178" s="44">
        <v>100</v>
      </c>
    </row>
    <row r="3179" spans="1:8" ht="12.75" customHeight="1" x14ac:dyDescent="0.25">
      <c r="A3179" s="43">
        <v>3178</v>
      </c>
      <c r="B3179" s="43">
        <v>342</v>
      </c>
      <c r="C3179" s="44">
        <v>0.76602342151041514</v>
      </c>
      <c r="D3179" s="44">
        <v>0.31</v>
      </c>
      <c r="E3179" s="44" t="s">
        <v>1675</v>
      </c>
      <c r="F3179" s="44" t="s">
        <v>20</v>
      </c>
      <c r="G3179" s="44">
        <v>380</v>
      </c>
      <c r="H3179" s="44">
        <v>3100</v>
      </c>
    </row>
    <row r="3180" spans="1:8" ht="12.75" customHeight="1" x14ac:dyDescent="0.25">
      <c r="A3180" s="43">
        <v>3179</v>
      </c>
      <c r="B3180" s="43">
        <v>347</v>
      </c>
      <c r="C3180" s="44">
        <v>0.42007740967881685</v>
      </c>
      <c r="D3180" s="44">
        <v>0.17</v>
      </c>
      <c r="E3180" s="44" t="s">
        <v>1675</v>
      </c>
      <c r="F3180" s="44" t="s">
        <v>20</v>
      </c>
      <c r="G3180" s="44">
        <v>220</v>
      </c>
      <c r="H3180" s="44">
        <v>1700</v>
      </c>
    </row>
    <row r="3181" spans="1:8" ht="12.75" customHeight="1" x14ac:dyDescent="0.25">
      <c r="A3181" s="43">
        <v>3180</v>
      </c>
      <c r="B3181" s="43">
        <v>351</v>
      </c>
      <c r="C3181" s="44">
        <v>5.7822419588717233</v>
      </c>
      <c r="D3181" s="44">
        <v>2.34</v>
      </c>
      <c r="E3181" s="44" t="s">
        <v>1675</v>
      </c>
      <c r="F3181" s="44" t="s">
        <v>20</v>
      </c>
      <c r="G3181" s="44">
        <v>900</v>
      </c>
      <c r="H3181" s="44">
        <v>23400</v>
      </c>
    </row>
    <row r="3182" spans="1:8" ht="12.75" customHeight="1" x14ac:dyDescent="0.25">
      <c r="A3182" s="43">
        <v>3181</v>
      </c>
      <c r="B3182" s="43">
        <v>352</v>
      </c>
      <c r="C3182" s="44">
        <v>8.6980736760105071</v>
      </c>
      <c r="D3182" s="44">
        <v>3.52</v>
      </c>
      <c r="E3182" s="44" t="s">
        <v>1675</v>
      </c>
      <c r="F3182" s="44" t="s">
        <v>20</v>
      </c>
      <c r="G3182" s="44">
        <v>1060</v>
      </c>
      <c r="H3182" s="44">
        <v>35200</v>
      </c>
    </row>
    <row r="3183" spans="1:8" ht="12.75" customHeight="1" x14ac:dyDescent="0.25">
      <c r="A3183" s="43">
        <v>3182</v>
      </c>
      <c r="B3183" s="43">
        <v>353</v>
      </c>
      <c r="C3183" s="44">
        <v>7.4131332549989881E-2</v>
      </c>
      <c r="D3183" s="44">
        <v>0.03</v>
      </c>
      <c r="E3183" s="44" t="s">
        <v>1675</v>
      </c>
      <c r="F3183" s="44" t="s">
        <v>20</v>
      </c>
      <c r="G3183" s="44">
        <v>80</v>
      </c>
      <c r="H3183" s="44">
        <v>300</v>
      </c>
    </row>
    <row r="3184" spans="1:8" ht="12.75" customHeight="1" x14ac:dyDescent="0.25">
      <c r="A3184" s="43">
        <v>3183</v>
      </c>
      <c r="B3184" s="43">
        <v>354</v>
      </c>
      <c r="C3184" s="44">
        <v>4.9420878601131063E-2</v>
      </c>
      <c r="D3184" s="44">
        <v>0.02</v>
      </c>
      <c r="E3184" s="44" t="s">
        <v>1675</v>
      </c>
      <c r="F3184" s="44" t="s">
        <v>20</v>
      </c>
      <c r="G3184" s="44">
        <v>60</v>
      </c>
      <c r="H3184" s="44">
        <v>200</v>
      </c>
    </row>
    <row r="3185" spans="1:8" ht="12.75" customHeight="1" x14ac:dyDescent="0.25">
      <c r="A3185" s="43">
        <v>3184</v>
      </c>
      <c r="B3185" s="43">
        <v>357</v>
      </c>
      <c r="C3185" s="44">
        <v>4.9420878607773715E-2</v>
      </c>
      <c r="D3185" s="44">
        <v>0.02</v>
      </c>
      <c r="E3185" s="44" t="s">
        <v>1675</v>
      </c>
      <c r="F3185" s="44" t="s">
        <v>20</v>
      </c>
      <c r="G3185" s="44">
        <v>60</v>
      </c>
      <c r="H3185" s="44">
        <v>200</v>
      </c>
    </row>
    <row r="3186" spans="1:8" ht="12.75" customHeight="1" x14ac:dyDescent="0.25">
      <c r="A3186" s="43">
        <v>3185</v>
      </c>
      <c r="B3186" s="43">
        <v>358</v>
      </c>
      <c r="C3186" s="44">
        <v>0.64247048700202836</v>
      </c>
      <c r="D3186" s="44">
        <v>0.26</v>
      </c>
      <c r="E3186" s="44" t="s">
        <v>1675</v>
      </c>
      <c r="F3186" s="44" t="s">
        <v>20</v>
      </c>
      <c r="G3186" s="44">
        <v>340</v>
      </c>
      <c r="H3186" s="44">
        <v>2600</v>
      </c>
    </row>
    <row r="3187" spans="1:8" ht="12.75" customHeight="1" x14ac:dyDescent="0.25">
      <c r="A3187" s="43">
        <v>3186</v>
      </c>
      <c r="B3187" s="43">
        <v>359</v>
      </c>
      <c r="C3187" s="44">
        <v>1.8038612526857019</v>
      </c>
      <c r="D3187" s="44">
        <v>0.73</v>
      </c>
      <c r="E3187" s="44" t="s">
        <v>1675</v>
      </c>
      <c r="F3187" s="44" t="s">
        <v>20</v>
      </c>
      <c r="G3187" s="44">
        <v>400</v>
      </c>
      <c r="H3187" s="44">
        <v>7300</v>
      </c>
    </row>
    <row r="3188" spans="1:8" ht="12.75" customHeight="1" x14ac:dyDescent="0.25">
      <c r="A3188" s="43">
        <v>3187</v>
      </c>
      <c r="B3188" s="43">
        <v>361</v>
      </c>
      <c r="C3188" s="44">
        <v>2.4710439305289197E-2</v>
      </c>
      <c r="D3188" s="44">
        <v>0.01</v>
      </c>
      <c r="E3188" s="44" t="s">
        <v>1675</v>
      </c>
      <c r="F3188" s="44" t="s">
        <v>20</v>
      </c>
      <c r="G3188" s="44">
        <v>40</v>
      </c>
      <c r="H3188" s="44">
        <v>100</v>
      </c>
    </row>
    <row r="3189" spans="1:8" ht="12.75" customHeight="1" x14ac:dyDescent="0.25">
      <c r="A3189" s="43">
        <v>3188</v>
      </c>
      <c r="B3189" s="43">
        <v>363</v>
      </c>
      <c r="C3189" s="44">
        <v>0.88957695657026292</v>
      </c>
      <c r="D3189" s="44">
        <v>0.36</v>
      </c>
      <c r="E3189" s="44" t="s">
        <v>1675</v>
      </c>
      <c r="F3189" s="44" t="s">
        <v>20</v>
      </c>
      <c r="G3189" s="44">
        <v>320</v>
      </c>
      <c r="H3189" s="44">
        <v>3600</v>
      </c>
    </row>
    <row r="3190" spans="1:8" ht="12.75" customHeight="1" x14ac:dyDescent="0.25">
      <c r="A3190" s="43">
        <v>3189</v>
      </c>
      <c r="B3190" s="43">
        <v>365</v>
      </c>
      <c r="C3190" s="44">
        <v>0.14826263582553537</v>
      </c>
      <c r="D3190" s="44">
        <v>0.06</v>
      </c>
      <c r="E3190" s="44" t="s">
        <v>1675</v>
      </c>
      <c r="F3190" s="44" t="s">
        <v>20</v>
      </c>
      <c r="G3190" s="44">
        <v>120</v>
      </c>
      <c r="H3190" s="44">
        <v>600</v>
      </c>
    </row>
    <row r="3191" spans="1:8" ht="12.75" customHeight="1" x14ac:dyDescent="0.25">
      <c r="A3191" s="43">
        <v>3190</v>
      </c>
      <c r="B3191" s="43">
        <v>366</v>
      </c>
      <c r="C3191" s="44">
        <v>0.32123578895351934</v>
      </c>
      <c r="D3191" s="44">
        <v>0.13</v>
      </c>
      <c r="E3191" s="44" t="s">
        <v>1675</v>
      </c>
      <c r="F3191" s="44" t="s">
        <v>20</v>
      </c>
      <c r="G3191" s="44">
        <v>180</v>
      </c>
      <c r="H3191" s="44">
        <v>1300</v>
      </c>
    </row>
    <row r="3192" spans="1:8" ht="12.75" customHeight="1" x14ac:dyDescent="0.25">
      <c r="A3192" s="43">
        <v>3191</v>
      </c>
      <c r="B3192" s="43">
        <v>367</v>
      </c>
      <c r="C3192" s="44">
        <v>4.9420878621206622E-2</v>
      </c>
      <c r="D3192" s="44">
        <v>0.02</v>
      </c>
      <c r="E3192" s="44" t="s">
        <v>1675</v>
      </c>
      <c r="F3192" s="44" t="s">
        <v>20</v>
      </c>
      <c r="G3192" s="44">
        <v>60</v>
      </c>
      <c r="H3192" s="44">
        <v>200</v>
      </c>
    </row>
    <row r="3193" spans="1:8" ht="12.75" customHeight="1" x14ac:dyDescent="0.25">
      <c r="A3193" s="43">
        <v>3192</v>
      </c>
      <c r="B3193" s="43">
        <v>368</v>
      </c>
      <c r="C3193" s="44">
        <v>2.4710439300344115E-2</v>
      </c>
      <c r="D3193" s="44">
        <v>0.01</v>
      </c>
      <c r="E3193" s="44" t="s">
        <v>1675</v>
      </c>
      <c r="F3193" s="44" t="s">
        <v>20</v>
      </c>
      <c r="G3193" s="44">
        <v>40</v>
      </c>
      <c r="H3193" s="44">
        <v>100</v>
      </c>
    </row>
    <row r="3194" spans="1:8" ht="12.75" customHeight="1" x14ac:dyDescent="0.25">
      <c r="A3194" s="43">
        <v>3193</v>
      </c>
      <c r="B3194" s="43">
        <v>371</v>
      </c>
      <c r="C3194" s="44">
        <v>2.3227803412580075</v>
      </c>
      <c r="D3194" s="44">
        <v>0.94</v>
      </c>
      <c r="E3194" s="44" t="s">
        <v>1675</v>
      </c>
      <c r="F3194" s="44" t="s">
        <v>20</v>
      </c>
      <c r="G3194" s="44">
        <v>680</v>
      </c>
      <c r="H3194" s="44">
        <v>9400</v>
      </c>
    </row>
    <row r="3195" spans="1:8" ht="12.75" customHeight="1" x14ac:dyDescent="0.25">
      <c r="A3195" s="43">
        <v>3194</v>
      </c>
      <c r="B3195" s="43">
        <v>372</v>
      </c>
      <c r="C3195" s="44">
        <v>0.19768346474371978</v>
      </c>
      <c r="D3195" s="44">
        <v>0.08</v>
      </c>
      <c r="E3195" s="44" t="s">
        <v>1675</v>
      </c>
      <c r="F3195" s="44" t="s">
        <v>20</v>
      </c>
      <c r="G3195" s="44">
        <v>120</v>
      </c>
      <c r="H3195" s="44">
        <v>800</v>
      </c>
    </row>
    <row r="3196" spans="1:8" ht="12.75" customHeight="1" x14ac:dyDescent="0.25">
      <c r="A3196" s="43">
        <v>3195</v>
      </c>
      <c r="B3196" s="43">
        <v>373</v>
      </c>
      <c r="C3196" s="44">
        <v>7.4131334481081432E-2</v>
      </c>
      <c r="D3196" s="44">
        <v>0.03</v>
      </c>
      <c r="E3196" s="44" t="s">
        <v>1675</v>
      </c>
      <c r="F3196" s="44" t="s">
        <v>20</v>
      </c>
      <c r="G3196" s="44">
        <v>80</v>
      </c>
      <c r="H3196" s="44">
        <v>300</v>
      </c>
    </row>
    <row r="3197" spans="1:8" ht="12.75" customHeight="1" x14ac:dyDescent="0.25">
      <c r="A3197" s="43">
        <v>3196</v>
      </c>
      <c r="B3197" s="43">
        <v>374</v>
      </c>
      <c r="C3197" s="44">
        <v>9.5135208788387917</v>
      </c>
      <c r="D3197" s="44">
        <v>3.85</v>
      </c>
      <c r="E3197" s="44" t="s">
        <v>1675</v>
      </c>
      <c r="F3197" s="44" t="s">
        <v>20</v>
      </c>
      <c r="G3197" s="44">
        <v>1740</v>
      </c>
      <c r="H3197" s="44">
        <v>38500</v>
      </c>
    </row>
    <row r="3198" spans="1:8" ht="12.75" customHeight="1" x14ac:dyDescent="0.25">
      <c r="A3198" s="43">
        <v>3197</v>
      </c>
      <c r="B3198" s="43">
        <v>375</v>
      </c>
      <c r="C3198" s="44">
        <v>0.37065674650894159</v>
      </c>
      <c r="D3198" s="44">
        <v>0.15</v>
      </c>
      <c r="E3198" s="44" t="s">
        <v>1675</v>
      </c>
      <c r="F3198" s="44" t="s">
        <v>20</v>
      </c>
      <c r="G3198" s="44">
        <v>200</v>
      </c>
      <c r="H3198" s="44">
        <v>1500</v>
      </c>
    </row>
    <row r="3199" spans="1:8" ht="12.75" customHeight="1" x14ac:dyDescent="0.25">
      <c r="A3199" s="43">
        <v>3198</v>
      </c>
      <c r="B3199" s="43">
        <v>376</v>
      </c>
      <c r="C3199" s="44">
        <v>2.4710439306912951E-2</v>
      </c>
      <c r="D3199" s="44">
        <v>0.01</v>
      </c>
      <c r="E3199" s="44" t="s">
        <v>1675</v>
      </c>
      <c r="F3199" s="44" t="s">
        <v>20</v>
      </c>
      <c r="G3199" s="44">
        <v>40</v>
      </c>
      <c r="H3199" s="44">
        <v>100</v>
      </c>
    </row>
    <row r="3200" spans="1:8" ht="12.75" customHeight="1" x14ac:dyDescent="0.25">
      <c r="A3200" s="43">
        <v>3199</v>
      </c>
      <c r="B3200" s="43">
        <v>378</v>
      </c>
      <c r="C3200" s="44">
        <v>1.5073356510529794</v>
      </c>
      <c r="D3200" s="44">
        <v>0.61</v>
      </c>
      <c r="E3200" s="44" t="s">
        <v>1675</v>
      </c>
      <c r="F3200" s="44" t="s">
        <v>20</v>
      </c>
      <c r="G3200" s="44">
        <v>500</v>
      </c>
      <c r="H3200" s="44">
        <v>6100</v>
      </c>
    </row>
    <row r="3201" spans="1:8" ht="12.75" customHeight="1" x14ac:dyDescent="0.25">
      <c r="A3201" s="43">
        <v>3200</v>
      </c>
      <c r="B3201" s="43">
        <v>380</v>
      </c>
      <c r="C3201" s="44">
        <v>2.4710439303960663E-2</v>
      </c>
      <c r="D3201" s="44">
        <v>0.01</v>
      </c>
      <c r="E3201" s="44" t="s">
        <v>1675</v>
      </c>
      <c r="F3201" s="44" t="s">
        <v>20</v>
      </c>
      <c r="G3201" s="44">
        <v>40</v>
      </c>
      <c r="H3201" s="44">
        <v>100</v>
      </c>
    </row>
    <row r="3202" spans="1:8" ht="12.75" customHeight="1" x14ac:dyDescent="0.25">
      <c r="A3202" s="43">
        <v>3201</v>
      </c>
      <c r="B3202" s="43">
        <v>387</v>
      </c>
      <c r="C3202" s="44">
        <v>0.91428624998255514</v>
      </c>
      <c r="D3202" s="44">
        <v>0.37</v>
      </c>
      <c r="E3202" s="44" t="s">
        <v>1675</v>
      </c>
      <c r="F3202" s="44" t="s">
        <v>20</v>
      </c>
      <c r="G3202" s="44">
        <v>340</v>
      </c>
      <c r="H3202" s="44">
        <v>3700</v>
      </c>
    </row>
    <row r="3203" spans="1:8" ht="12.75" customHeight="1" x14ac:dyDescent="0.25">
      <c r="A3203" s="43">
        <v>3202</v>
      </c>
      <c r="B3203" s="43">
        <v>389</v>
      </c>
      <c r="C3203" s="44">
        <v>4.9420878603419087E-2</v>
      </c>
      <c r="D3203" s="44">
        <v>0.02</v>
      </c>
      <c r="E3203" s="44" t="s">
        <v>1675</v>
      </c>
      <c r="F3203" s="44" t="s">
        <v>20</v>
      </c>
      <c r="G3203" s="44">
        <v>60</v>
      </c>
      <c r="H3203" s="44">
        <v>200</v>
      </c>
    </row>
    <row r="3204" spans="1:8" ht="12.75" customHeight="1" x14ac:dyDescent="0.25">
      <c r="A3204" s="43">
        <v>3203</v>
      </c>
      <c r="B3204" s="43">
        <v>390</v>
      </c>
      <c r="C3204" s="44">
        <v>0.1235522442741679</v>
      </c>
      <c r="D3204" s="44">
        <v>0.05</v>
      </c>
      <c r="E3204" s="44" t="s">
        <v>1675</v>
      </c>
      <c r="F3204" s="44" t="s">
        <v>20</v>
      </c>
      <c r="G3204" s="44">
        <v>100</v>
      </c>
      <c r="H3204" s="44">
        <v>500</v>
      </c>
    </row>
    <row r="3205" spans="1:8" ht="12.75" customHeight="1" x14ac:dyDescent="0.25">
      <c r="A3205" s="43">
        <v>3204</v>
      </c>
      <c r="B3205" s="43">
        <v>391</v>
      </c>
      <c r="C3205" s="44">
        <v>4.9420878609692707E-2</v>
      </c>
      <c r="D3205" s="44">
        <v>0.02</v>
      </c>
      <c r="E3205" s="44" t="s">
        <v>1675</v>
      </c>
      <c r="F3205" s="44" t="s">
        <v>20</v>
      </c>
      <c r="G3205" s="44">
        <v>60</v>
      </c>
      <c r="H3205" s="44">
        <v>200</v>
      </c>
    </row>
    <row r="3206" spans="1:8" ht="12.75" customHeight="1" x14ac:dyDescent="0.25">
      <c r="A3206" s="43">
        <v>3205</v>
      </c>
      <c r="B3206" s="43">
        <v>392</v>
      </c>
      <c r="C3206" s="44">
        <v>1.7297320147606103</v>
      </c>
      <c r="D3206" s="44">
        <v>0.7</v>
      </c>
      <c r="E3206" s="44" t="s">
        <v>1675</v>
      </c>
      <c r="F3206" s="44" t="s">
        <v>20</v>
      </c>
      <c r="G3206" s="44">
        <v>520</v>
      </c>
      <c r="H3206" s="44">
        <v>7000</v>
      </c>
    </row>
    <row r="3207" spans="1:8" ht="12.75" customHeight="1" x14ac:dyDescent="0.25">
      <c r="A3207" s="43">
        <v>3206</v>
      </c>
      <c r="B3207" s="43">
        <v>393</v>
      </c>
      <c r="C3207" s="44">
        <v>0.12355221116831804</v>
      </c>
      <c r="D3207" s="44">
        <v>0.05</v>
      </c>
      <c r="E3207" s="44" t="s">
        <v>1675</v>
      </c>
      <c r="F3207" s="44" t="s">
        <v>20</v>
      </c>
      <c r="G3207" s="44">
        <v>120</v>
      </c>
      <c r="H3207" s="44">
        <v>500</v>
      </c>
    </row>
    <row r="3208" spans="1:8" ht="12.75" customHeight="1" x14ac:dyDescent="0.25">
      <c r="A3208" s="43">
        <v>3207</v>
      </c>
      <c r="B3208" s="43">
        <v>394</v>
      </c>
      <c r="C3208" s="44">
        <v>4.4973005764764205</v>
      </c>
      <c r="D3208" s="44">
        <v>1.82</v>
      </c>
      <c r="E3208" s="44" t="s">
        <v>1675</v>
      </c>
      <c r="F3208" s="44" t="s">
        <v>20</v>
      </c>
      <c r="G3208" s="44">
        <v>1000</v>
      </c>
      <c r="H3208" s="44">
        <v>18200</v>
      </c>
    </row>
    <row r="3209" spans="1:8" ht="12.75" customHeight="1" x14ac:dyDescent="0.25">
      <c r="A3209" s="43">
        <v>3208</v>
      </c>
      <c r="B3209" s="43">
        <v>395</v>
      </c>
      <c r="C3209" s="44">
        <v>4.9420878608364173E-2</v>
      </c>
      <c r="D3209" s="44">
        <v>0.02</v>
      </c>
      <c r="E3209" s="44" t="s">
        <v>1675</v>
      </c>
      <c r="F3209" s="44" t="s">
        <v>20</v>
      </c>
      <c r="G3209" s="44">
        <v>60</v>
      </c>
      <c r="H3209" s="44">
        <v>200</v>
      </c>
    </row>
    <row r="3210" spans="1:8" ht="12.75" customHeight="1" x14ac:dyDescent="0.25">
      <c r="A3210" s="43">
        <v>3209</v>
      </c>
      <c r="B3210" s="43">
        <v>396</v>
      </c>
      <c r="C3210" s="44">
        <v>4.9420878609545089E-2</v>
      </c>
      <c r="D3210" s="44">
        <v>0.02</v>
      </c>
      <c r="E3210" s="44" t="s">
        <v>1675</v>
      </c>
      <c r="F3210" s="44" t="s">
        <v>20</v>
      </c>
      <c r="G3210" s="44">
        <v>60</v>
      </c>
      <c r="H3210" s="44">
        <v>200</v>
      </c>
    </row>
    <row r="3211" spans="1:8" ht="12.75" customHeight="1" x14ac:dyDescent="0.25">
      <c r="A3211" s="43">
        <v>3210</v>
      </c>
      <c r="B3211" s="43">
        <v>397</v>
      </c>
      <c r="C3211" s="44">
        <v>4.9420878613752092E-2</v>
      </c>
      <c r="D3211" s="44">
        <v>0.02</v>
      </c>
      <c r="E3211" s="44" t="s">
        <v>1675</v>
      </c>
      <c r="F3211" s="44" t="s">
        <v>20</v>
      </c>
      <c r="G3211" s="44">
        <v>60</v>
      </c>
      <c r="H3211" s="44">
        <v>200</v>
      </c>
    </row>
    <row r="3212" spans="1:8" ht="12.75" customHeight="1" x14ac:dyDescent="0.25">
      <c r="A3212" s="43">
        <v>3211</v>
      </c>
      <c r="B3212" s="43">
        <v>398</v>
      </c>
      <c r="C3212" s="44">
        <v>0.34594620676452853</v>
      </c>
      <c r="D3212" s="44">
        <v>0.14000000000000001</v>
      </c>
      <c r="E3212" s="44" t="s">
        <v>1675</v>
      </c>
      <c r="F3212" s="44" t="s">
        <v>20</v>
      </c>
      <c r="G3212" s="44">
        <v>180</v>
      </c>
      <c r="H3212" s="44">
        <v>1400</v>
      </c>
    </row>
    <row r="3213" spans="1:8" ht="12.75" customHeight="1" x14ac:dyDescent="0.25">
      <c r="A3213" s="43">
        <v>3212</v>
      </c>
      <c r="B3213" s="43">
        <v>400</v>
      </c>
      <c r="C3213" s="44">
        <v>0.19768351444275636</v>
      </c>
      <c r="D3213" s="44">
        <v>0.08</v>
      </c>
      <c r="E3213" s="44" t="s">
        <v>1675</v>
      </c>
      <c r="F3213" s="44" t="s">
        <v>20</v>
      </c>
      <c r="G3213" s="44">
        <v>120</v>
      </c>
      <c r="H3213" s="44">
        <v>800</v>
      </c>
    </row>
    <row r="3214" spans="1:8" ht="12.75" customHeight="1" x14ac:dyDescent="0.25">
      <c r="A3214" s="43">
        <v>3213</v>
      </c>
      <c r="B3214" s="43">
        <v>402</v>
      </c>
      <c r="C3214" s="44">
        <v>2.4710439297539438E-2</v>
      </c>
      <c r="D3214" s="44">
        <v>0.01</v>
      </c>
      <c r="E3214" s="44" t="s">
        <v>1675</v>
      </c>
      <c r="F3214" s="44" t="s">
        <v>20</v>
      </c>
      <c r="G3214" s="44">
        <v>40</v>
      </c>
      <c r="H3214" s="44">
        <v>100</v>
      </c>
    </row>
    <row r="3215" spans="1:8" ht="12.75" customHeight="1" x14ac:dyDescent="0.25">
      <c r="A3215" s="43">
        <v>3214</v>
      </c>
      <c r="B3215" s="43">
        <v>404</v>
      </c>
      <c r="C3215" s="44">
        <v>1.6061788667575947</v>
      </c>
      <c r="D3215" s="44">
        <v>0.65</v>
      </c>
      <c r="E3215" s="44" t="s">
        <v>1675</v>
      </c>
      <c r="F3215" s="44" t="s">
        <v>20</v>
      </c>
      <c r="G3215" s="44">
        <v>540</v>
      </c>
      <c r="H3215" s="44">
        <v>6500</v>
      </c>
    </row>
    <row r="3216" spans="1:8" ht="12.75" customHeight="1" x14ac:dyDescent="0.25">
      <c r="A3216" s="43">
        <v>3215</v>
      </c>
      <c r="B3216" s="43">
        <v>408</v>
      </c>
      <c r="C3216" s="44">
        <v>0.34594611514322454</v>
      </c>
      <c r="D3216" s="44">
        <v>0.14000000000000001</v>
      </c>
      <c r="E3216" s="44" t="s">
        <v>1675</v>
      </c>
      <c r="F3216" s="44" t="s">
        <v>20</v>
      </c>
      <c r="G3216" s="44">
        <v>180</v>
      </c>
      <c r="H3216" s="44">
        <v>1400</v>
      </c>
    </row>
    <row r="3217" spans="1:8" ht="12.75" customHeight="1" x14ac:dyDescent="0.25">
      <c r="A3217" s="43">
        <v>3216</v>
      </c>
      <c r="B3217" s="43">
        <v>415</v>
      </c>
      <c r="C3217" s="44">
        <v>0.148262573423837</v>
      </c>
      <c r="D3217" s="44">
        <v>0.06</v>
      </c>
      <c r="E3217" s="44" t="s">
        <v>1675</v>
      </c>
      <c r="F3217" s="44" t="s">
        <v>20</v>
      </c>
      <c r="G3217" s="44">
        <v>120</v>
      </c>
      <c r="H3217" s="44">
        <v>600</v>
      </c>
    </row>
    <row r="3218" spans="1:8" ht="12.75" customHeight="1" x14ac:dyDescent="0.25">
      <c r="A3218" s="43">
        <v>3217</v>
      </c>
      <c r="B3218" s="43">
        <v>416</v>
      </c>
      <c r="C3218" s="44">
        <v>7.413131790066331E-2</v>
      </c>
      <c r="D3218" s="44">
        <v>0.03</v>
      </c>
      <c r="E3218" s="44" t="s">
        <v>1676</v>
      </c>
      <c r="F3218" s="44" t="s">
        <v>36</v>
      </c>
      <c r="G3218" s="44">
        <v>80</v>
      </c>
      <c r="H3218" s="44">
        <v>300</v>
      </c>
    </row>
    <row r="3219" spans="1:8" ht="12.75" customHeight="1" x14ac:dyDescent="0.25">
      <c r="A3219" s="43">
        <v>3218</v>
      </c>
      <c r="B3219" s="43">
        <v>418</v>
      </c>
      <c r="C3219" s="44">
        <v>0.32123574215355566</v>
      </c>
      <c r="D3219" s="44">
        <v>0.13</v>
      </c>
      <c r="E3219" s="44" t="s">
        <v>1675</v>
      </c>
      <c r="F3219" s="44" t="s">
        <v>20</v>
      </c>
      <c r="G3219" s="44">
        <v>180</v>
      </c>
      <c r="H3219" s="44">
        <v>1300</v>
      </c>
    </row>
    <row r="3220" spans="1:8" ht="12.75" customHeight="1" x14ac:dyDescent="0.25">
      <c r="A3220" s="43">
        <v>3219</v>
      </c>
      <c r="B3220" s="43">
        <v>419</v>
      </c>
      <c r="C3220" s="44">
        <v>9.8841757213111781E-2</v>
      </c>
      <c r="D3220" s="44">
        <v>0.04</v>
      </c>
      <c r="E3220" s="44" t="s">
        <v>1676</v>
      </c>
      <c r="F3220" s="44" t="s">
        <v>36</v>
      </c>
      <c r="G3220" s="44">
        <v>100</v>
      </c>
      <c r="H3220" s="44">
        <v>400</v>
      </c>
    </row>
    <row r="3221" spans="1:8" ht="12.75" customHeight="1" x14ac:dyDescent="0.25">
      <c r="A3221" s="43">
        <v>3220</v>
      </c>
      <c r="B3221" s="43">
        <v>420</v>
      </c>
      <c r="C3221" s="44">
        <v>2.4710439302115486E-2</v>
      </c>
      <c r="D3221" s="44">
        <v>0.01</v>
      </c>
      <c r="E3221" s="44" t="s">
        <v>1676</v>
      </c>
      <c r="F3221" s="44" t="s">
        <v>36</v>
      </c>
      <c r="G3221" s="44">
        <v>40</v>
      </c>
      <c r="H3221" s="44">
        <v>100</v>
      </c>
    </row>
    <row r="3222" spans="1:8" ht="12.75" customHeight="1" x14ac:dyDescent="0.25">
      <c r="A3222" s="43">
        <v>3221</v>
      </c>
      <c r="B3222" s="43">
        <v>422</v>
      </c>
      <c r="C3222" s="44">
        <v>2.4710439306839142E-2</v>
      </c>
      <c r="D3222" s="44">
        <v>0.01</v>
      </c>
      <c r="E3222" s="44" t="s">
        <v>1676</v>
      </c>
      <c r="F3222" s="44" t="s">
        <v>36</v>
      </c>
      <c r="G3222" s="44">
        <v>40</v>
      </c>
      <c r="H3222" s="44">
        <v>100</v>
      </c>
    </row>
    <row r="3223" spans="1:8" ht="12.75" customHeight="1" x14ac:dyDescent="0.25">
      <c r="A3223" s="43">
        <v>3222</v>
      </c>
      <c r="B3223" s="43">
        <v>423</v>
      </c>
      <c r="C3223" s="44">
        <v>0.32123555219449257</v>
      </c>
      <c r="D3223" s="44">
        <v>0.13</v>
      </c>
      <c r="E3223" s="44" t="s">
        <v>1676</v>
      </c>
      <c r="F3223" s="44" t="s">
        <v>36</v>
      </c>
      <c r="G3223" s="44">
        <v>160</v>
      </c>
      <c r="H3223" s="44">
        <v>1300</v>
      </c>
    </row>
    <row r="3224" spans="1:8" ht="12.75" customHeight="1" x14ac:dyDescent="0.25">
      <c r="A3224" s="43">
        <v>3223</v>
      </c>
      <c r="B3224" s="43">
        <v>424</v>
      </c>
      <c r="C3224" s="44">
        <v>2.4710439307355794E-2</v>
      </c>
      <c r="D3224" s="44">
        <v>0.01</v>
      </c>
      <c r="E3224" s="44" t="s">
        <v>1675</v>
      </c>
      <c r="F3224" s="44" t="s">
        <v>20</v>
      </c>
      <c r="G3224" s="44">
        <v>40</v>
      </c>
      <c r="H3224" s="44">
        <v>100</v>
      </c>
    </row>
    <row r="3225" spans="1:8" ht="12.75" customHeight="1" x14ac:dyDescent="0.25">
      <c r="A3225" s="43">
        <v>3224</v>
      </c>
      <c r="B3225" s="43">
        <v>426</v>
      </c>
      <c r="C3225" s="44">
        <v>0.66718203369937989</v>
      </c>
      <c r="D3225" s="44">
        <v>0.27</v>
      </c>
      <c r="E3225" s="44" t="s">
        <v>1676</v>
      </c>
      <c r="F3225" s="44" t="s">
        <v>36</v>
      </c>
      <c r="G3225" s="44">
        <v>280</v>
      </c>
      <c r="H3225" s="44">
        <v>2700</v>
      </c>
    </row>
    <row r="3226" spans="1:8" ht="12.75" customHeight="1" x14ac:dyDescent="0.25">
      <c r="A3226" s="43">
        <v>3225</v>
      </c>
      <c r="B3226" s="43">
        <v>429</v>
      </c>
      <c r="C3226" s="44">
        <v>0.56833996546170007</v>
      </c>
      <c r="D3226" s="44">
        <v>0.23</v>
      </c>
      <c r="E3226" s="44" t="s">
        <v>1676</v>
      </c>
      <c r="F3226" s="44" t="s">
        <v>36</v>
      </c>
      <c r="G3226" s="44">
        <v>280</v>
      </c>
      <c r="H3226" s="44">
        <v>2300</v>
      </c>
    </row>
    <row r="3227" spans="1:8" ht="12.75" customHeight="1" x14ac:dyDescent="0.25">
      <c r="A3227" s="43">
        <v>3226</v>
      </c>
      <c r="B3227" s="43">
        <v>431</v>
      </c>
      <c r="C3227" s="44">
        <v>2.4710439299827462E-2</v>
      </c>
      <c r="D3227" s="44">
        <v>0.01</v>
      </c>
      <c r="E3227" s="44" t="s">
        <v>1675</v>
      </c>
      <c r="F3227" s="44" t="s">
        <v>20</v>
      </c>
      <c r="G3227" s="44">
        <v>40</v>
      </c>
      <c r="H3227" s="44">
        <v>100</v>
      </c>
    </row>
    <row r="3228" spans="1:8" ht="12.75" customHeight="1" x14ac:dyDescent="0.25">
      <c r="A3228" s="43">
        <v>3227</v>
      </c>
      <c r="B3228" s="43">
        <v>432</v>
      </c>
      <c r="C3228" s="44">
        <v>4.9420878601278681E-2</v>
      </c>
      <c r="D3228" s="44">
        <v>0.02</v>
      </c>
      <c r="E3228" s="44" t="s">
        <v>1676</v>
      </c>
      <c r="F3228" s="44" t="s">
        <v>36</v>
      </c>
      <c r="G3228" s="44">
        <v>60</v>
      </c>
      <c r="H3228" s="44">
        <v>200</v>
      </c>
    </row>
    <row r="3229" spans="1:8" ht="12.75" customHeight="1" x14ac:dyDescent="0.25">
      <c r="A3229" s="43">
        <v>3228</v>
      </c>
      <c r="B3229" s="43">
        <v>436</v>
      </c>
      <c r="C3229" s="44">
        <v>0.17341691785411145</v>
      </c>
      <c r="D3229" s="44">
        <v>0.86</v>
      </c>
      <c r="E3229" s="44" t="s">
        <v>1676</v>
      </c>
      <c r="F3229" s="44" t="s">
        <v>36</v>
      </c>
      <c r="G3229" s="44">
        <v>187.01789739722906</v>
      </c>
      <c r="H3229" s="44">
        <v>701.79575727201404</v>
      </c>
    </row>
    <row r="3230" spans="1:8" ht="12.75" customHeight="1" x14ac:dyDescent="0.25">
      <c r="A3230" s="43">
        <v>3229</v>
      </c>
      <c r="B3230" s="43">
        <v>439</v>
      </c>
      <c r="C3230" s="44">
        <v>0.29652525318303352</v>
      </c>
      <c r="D3230" s="44">
        <v>0.12</v>
      </c>
      <c r="E3230" s="44" t="s">
        <v>1675</v>
      </c>
      <c r="F3230" s="44" t="s">
        <v>20</v>
      </c>
      <c r="G3230" s="44">
        <v>180</v>
      </c>
      <c r="H3230" s="44">
        <v>1200</v>
      </c>
    </row>
    <row r="3231" spans="1:8" ht="12.75" customHeight="1" x14ac:dyDescent="0.25">
      <c r="A3231" s="43">
        <v>3230</v>
      </c>
      <c r="B3231" s="43">
        <v>440</v>
      </c>
      <c r="C3231" s="44">
        <v>2.4710439303739243E-2</v>
      </c>
      <c r="D3231" s="44">
        <v>0.01</v>
      </c>
      <c r="E3231" s="44" t="s">
        <v>1675</v>
      </c>
      <c r="F3231" s="44" t="s">
        <v>20</v>
      </c>
      <c r="G3231" s="44">
        <v>40</v>
      </c>
      <c r="H3231" s="44">
        <v>100</v>
      </c>
    </row>
    <row r="3232" spans="1:8" ht="12.75" customHeight="1" x14ac:dyDescent="0.25">
      <c r="A3232" s="43">
        <v>3231</v>
      </c>
      <c r="B3232" s="43">
        <v>442</v>
      </c>
      <c r="C3232" s="44">
        <v>0.32123576066299869</v>
      </c>
      <c r="D3232" s="44">
        <v>0.13</v>
      </c>
      <c r="E3232" s="44" t="s">
        <v>1675</v>
      </c>
      <c r="F3232" s="44" t="s">
        <v>20</v>
      </c>
      <c r="G3232" s="44">
        <v>160</v>
      </c>
      <c r="H3232" s="44">
        <v>1300</v>
      </c>
    </row>
    <row r="3233" spans="1:8" ht="12.75" customHeight="1" x14ac:dyDescent="0.25">
      <c r="A3233" s="43">
        <v>3232</v>
      </c>
      <c r="B3233" s="43">
        <v>443</v>
      </c>
      <c r="C3233" s="44">
        <v>0.24710439303008552</v>
      </c>
      <c r="D3233" s="44">
        <v>0.1</v>
      </c>
      <c r="E3233" s="44" t="s">
        <v>1675</v>
      </c>
      <c r="F3233" s="44" t="s">
        <v>20</v>
      </c>
      <c r="G3233" s="44">
        <v>140</v>
      </c>
      <c r="H3233" s="44">
        <v>1000</v>
      </c>
    </row>
    <row r="3234" spans="1:8" ht="12.75" customHeight="1" x14ac:dyDescent="0.25">
      <c r="A3234" s="43">
        <v>3233</v>
      </c>
      <c r="B3234" s="43">
        <v>444</v>
      </c>
      <c r="C3234" s="44">
        <v>0.54362960230617607</v>
      </c>
      <c r="D3234" s="44">
        <v>0.22</v>
      </c>
      <c r="E3234" s="44" t="s">
        <v>1675</v>
      </c>
      <c r="F3234" s="44" t="s">
        <v>20</v>
      </c>
      <c r="G3234" s="44">
        <v>260</v>
      </c>
      <c r="H3234" s="44">
        <v>2200</v>
      </c>
    </row>
    <row r="3235" spans="1:8" ht="12.75" customHeight="1" x14ac:dyDescent="0.25">
      <c r="A3235" s="43">
        <v>3234</v>
      </c>
      <c r="B3235" s="43">
        <v>445</v>
      </c>
      <c r="C3235" s="44">
        <v>0.12355215069313516</v>
      </c>
      <c r="D3235" s="44">
        <v>0.05</v>
      </c>
      <c r="E3235" s="44" t="s">
        <v>1675</v>
      </c>
      <c r="F3235" s="44" t="s">
        <v>20</v>
      </c>
      <c r="G3235" s="44">
        <v>100</v>
      </c>
      <c r="H3235" s="44">
        <v>500</v>
      </c>
    </row>
    <row r="3236" spans="1:8" ht="12.75" customHeight="1" x14ac:dyDescent="0.25">
      <c r="A3236" s="43">
        <v>3235</v>
      </c>
      <c r="B3236" s="43">
        <v>446</v>
      </c>
      <c r="C3236" s="44">
        <v>2.4710439310750926E-2</v>
      </c>
      <c r="D3236" s="44">
        <v>0.01</v>
      </c>
      <c r="E3236" s="44" t="s">
        <v>1675</v>
      </c>
      <c r="F3236" s="44" t="s">
        <v>20</v>
      </c>
      <c r="G3236" s="44">
        <v>40</v>
      </c>
      <c r="H3236" s="44">
        <v>100</v>
      </c>
    </row>
    <row r="3237" spans="1:8" ht="12.75" customHeight="1" x14ac:dyDescent="0.25">
      <c r="A3237" s="43">
        <v>3236</v>
      </c>
      <c r="B3237" s="43">
        <v>447</v>
      </c>
      <c r="C3237" s="44">
        <v>0.29652514882054037</v>
      </c>
      <c r="D3237" s="44">
        <v>0.12</v>
      </c>
      <c r="E3237" s="44" t="s">
        <v>1675</v>
      </c>
      <c r="F3237" s="44" t="s">
        <v>20</v>
      </c>
      <c r="G3237" s="44">
        <v>220</v>
      </c>
      <c r="H3237" s="44">
        <v>1200</v>
      </c>
    </row>
    <row r="3238" spans="1:8" ht="12.75" customHeight="1" x14ac:dyDescent="0.25">
      <c r="A3238" s="43">
        <v>3237</v>
      </c>
      <c r="B3238" s="43">
        <v>448</v>
      </c>
      <c r="C3238" s="44">
        <v>0.22239390596858657</v>
      </c>
      <c r="D3238" s="44">
        <v>0.09</v>
      </c>
      <c r="E3238" s="44" t="s">
        <v>1675</v>
      </c>
      <c r="F3238" s="44" t="s">
        <v>20</v>
      </c>
      <c r="G3238" s="44">
        <v>140</v>
      </c>
      <c r="H3238" s="44">
        <v>900</v>
      </c>
    </row>
    <row r="3239" spans="1:8" ht="12.75" customHeight="1" x14ac:dyDescent="0.25">
      <c r="A3239" s="43">
        <v>3238</v>
      </c>
      <c r="B3239" s="43">
        <v>449</v>
      </c>
      <c r="C3239" s="44">
        <v>3.410040325779808</v>
      </c>
      <c r="D3239" s="44">
        <v>1.38</v>
      </c>
      <c r="E3239" s="44" t="s">
        <v>1675</v>
      </c>
      <c r="F3239" s="44" t="s">
        <v>20</v>
      </c>
      <c r="G3239" s="44">
        <v>940</v>
      </c>
      <c r="H3239" s="44">
        <v>13800</v>
      </c>
    </row>
    <row r="3240" spans="1:8" ht="12.75" customHeight="1" x14ac:dyDescent="0.25">
      <c r="A3240" s="43">
        <v>3239</v>
      </c>
      <c r="B3240" s="43">
        <v>451</v>
      </c>
      <c r="C3240" s="44">
        <v>0.81544449705446787</v>
      </c>
      <c r="D3240" s="44">
        <v>0.33</v>
      </c>
      <c r="E3240" s="44" t="s">
        <v>1675</v>
      </c>
      <c r="F3240" s="44" t="s">
        <v>20</v>
      </c>
      <c r="G3240" s="44">
        <v>320</v>
      </c>
      <c r="H3240" s="44">
        <v>3300</v>
      </c>
    </row>
    <row r="3241" spans="1:8" ht="12.75" customHeight="1" x14ac:dyDescent="0.25">
      <c r="A3241" s="43">
        <v>3240</v>
      </c>
      <c r="B3241" s="43">
        <v>452</v>
      </c>
      <c r="C3241" s="44">
        <v>0.14826263580501695</v>
      </c>
      <c r="D3241" s="44">
        <v>0.06</v>
      </c>
      <c r="E3241" s="44" t="s">
        <v>1675</v>
      </c>
      <c r="F3241" s="44" t="s">
        <v>20</v>
      </c>
      <c r="G3241" s="44">
        <v>120</v>
      </c>
      <c r="H3241" s="44">
        <v>600</v>
      </c>
    </row>
    <row r="3242" spans="1:8" ht="12.75" customHeight="1" x14ac:dyDescent="0.25">
      <c r="A3242" s="43">
        <v>3241</v>
      </c>
      <c r="B3242" s="43">
        <v>454</v>
      </c>
      <c r="C3242" s="44">
        <v>32.66719998105448</v>
      </c>
      <c r="D3242" s="44">
        <v>13.22</v>
      </c>
      <c r="E3242" s="44" t="s">
        <v>1675</v>
      </c>
      <c r="F3242" s="44" t="s">
        <v>20</v>
      </c>
      <c r="G3242" s="44">
        <v>3440</v>
      </c>
      <c r="H3242" s="44">
        <v>132200</v>
      </c>
    </row>
    <row r="3243" spans="1:8" ht="12.75" customHeight="1" x14ac:dyDescent="0.25">
      <c r="A3243" s="43">
        <v>3242</v>
      </c>
      <c r="B3243" s="43">
        <v>456</v>
      </c>
      <c r="C3243" s="44">
        <v>0.19768346473870085</v>
      </c>
      <c r="D3243" s="44">
        <v>0.08</v>
      </c>
      <c r="E3243" s="44" t="s">
        <v>1675</v>
      </c>
      <c r="F3243" s="44" t="s">
        <v>20</v>
      </c>
      <c r="G3243" s="44">
        <v>120</v>
      </c>
      <c r="H3243" s="44">
        <v>800</v>
      </c>
    </row>
    <row r="3244" spans="1:8" ht="12.75" customHeight="1" x14ac:dyDescent="0.25">
      <c r="A3244" s="43">
        <v>3243</v>
      </c>
      <c r="B3244" s="43">
        <v>457</v>
      </c>
      <c r="C3244" s="44">
        <v>2.4710439301451219E-2</v>
      </c>
      <c r="D3244" s="44">
        <v>0.01</v>
      </c>
      <c r="E3244" s="44" t="s">
        <v>1675</v>
      </c>
      <c r="F3244" s="44" t="s">
        <v>20</v>
      </c>
      <c r="G3244" s="44">
        <v>40</v>
      </c>
      <c r="H3244" s="44">
        <v>100</v>
      </c>
    </row>
    <row r="3245" spans="1:8" ht="12.75" customHeight="1" x14ac:dyDescent="0.25">
      <c r="A3245" s="43">
        <v>3244</v>
      </c>
      <c r="B3245" s="43">
        <v>463</v>
      </c>
      <c r="C3245" s="44">
        <v>0.19768350667602491</v>
      </c>
      <c r="D3245" s="44">
        <v>0.08</v>
      </c>
      <c r="E3245" s="44" t="s">
        <v>1675</v>
      </c>
      <c r="F3245" s="44" t="s">
        <v>20</v>
      </c>
      <c r="G3245" s="44">
        <v>160</v>
      </c>
      <c r="H3245" s="44">
        <v>800</v>
      </c>
    </row>
    <row r="3246" spans="1:8" ht="12.75" customHeight="1" x14ac:dyDescent="0.25">
      <c r="A3246" s="43">
        <v>3245</v>
      </c>
      <c r="B3246" s="43">
        <v>468</v>
      </c>
      <c r="C3246" s="44">
        <v>1.2849429842358113</v>
      </c>
      <c r="D3246" s="44">
        <v>0.52</v>
      </c>
      <c r="E3246" s="44" t="s">
        <v>1675</v>
      </c>
      <c r="F3246" s="44" t="s">
        <v>20</v>
      </c>
      <c r="G3246" s="44">
        <v>400</v>
      </c>
      <c r="H3246" s="44">
        <v>5200</v>
      </c>
    </row>
    <row r="3247" spans="1:8" ht="12.75" customHeight="1" x14ac:dyDescent="0.25">
      <c r="A3247" s="43">
        <v>3246</v>
      </c>
      <c r="B3247" s="43">
        <v>470</v>
      </c>
      <c r="C3247" s="44">
        <v>19.372985588494952</v>
      </c>
      <c r="D3247" s="44">
        <v>7.84</v>
      </c>
      <c r="E3247" s="44" t="s">
        <v>1675</v>
      </c>
      <c r="F3247" s="44" t="s">
        <v>20</v>
      </c>
      <c r="G3247" s="44">
        <v>2120</v>
      </c>
      <c r="H3247" s="44">
        <v>78400</v>
      </c>
    </row>
    <row r="3248" spans="1:8" ht="12.75" customHeight="1" x14ac:dyDescent="0.25">
      <c r="A3248" s="43">
        <v>3247</v>
      </c>
      <c r="B3248" s="43">
        <v>474</v>
      </c>
      <c r="C3248" s="44">
        <v>4.9420878609102242E-2</v>
      </c>
      <c r="D3248" s="44">
        <v>0.02</v>
      </c>
      <c r="E3248" s="44" t="s">
        <v>1675</v>
      </c>
      <c r="F3248" s="44" t="s">
        <v>20</v>
      </c>
      <c r="G3248" s="44">
        <v>60</v>
      </c>
      <c r="H3248" s="44">
        <v>200</v>
      </c>
    </row>
    <row r="3249" spans="1:8" ht="12.75" customHeight="1" x14ac:dyDescent="0.25">
      <c r="A3249" s="43">
        <v>3248</v>
      </c>
      <c r="B3249" s="43">
        <v>475</v>
      </c>
      <c r="C3249" s="44">
        <v>2.4710438563886292</v>
      </c>
      <c r="D3249" s="44">
        <v>1</v>
      </c>
      <c r="E3249" s="44" t="s">
        <v>1675</v>
      </c>
      <c r="F3249" s="44" t="s">
        <v>20</v>
      </c>
      <c r="G3249" s="44">
        <v>640</v>
      </c>
      <c r="H3249" s="44">
        <v>10000</v>
      </c>
    </row>
    <row r="3250" spans="1:8" ht="12.75" customHeight="1" x14ac:dyDescent="0.25">
      <c r="A3250" s="43">
        <v>3249</v>
      </c>
      <c r="B3250" s="43">
        <v>476</v>
      </c>
      <c r="C3250" s="44">
        <v>4.9420878602976247E-2</v>
      </c>
      <c r="D3250" s="44">
        <v>0.02</v>
      </c>
      <c r="E3250" s="44" t="s">
        <v>1676</v>
      </c>
      <c r="F3250" s="44" t="s">
        <v>36</v>
      </c>
      <c r="G3250" s="44">
        <v>60</v>
      </c>
      <c r="H3250" s="44">
        <v>200</v>
      </c>
    </row>
    <row r="3251" spans="1:8" ht="12.75" customHeight="1" x14ac:dyDescent="0.25">
      <c r="A3251" s="43">
        <v>3250</v>
      </c>
      <c r="B3251" s="43">
        <v>477</v>
      </c>
      <c r="C3251" s="44">
        <v>9.8841757215621245E-2</v>
      </c>
      <c r="D3251" s="44">
        <v>0.04</v>
      </c>
      <c r="E3251" s="44" t="s">
        <v>1675</v>
      </c>
      <c r="F3251" s="44" t="s">
        <v>20</v>
      </c>
      <c r="G3251" s="44">
        <v>100</v>
      </c>
      <c r="H3251" s="44">
        <v>400</v>
      </c>
    </row>
    <row r="3252" spans="1:8" ht="12.75" customHeight="1" x14ac:dyDescent="0.25">
      <c r="A3252" s="43">
        <v>3251</v>
      </c>
      <c r="B3252" s="43">
        <v>479</v>
      </c>
      <c r="C3252" s="44">
        <v>2.4710439301525028E-2</v>
      </c>
      <c r="D3252" s="44">
        <v>0.01</v>
      </c>
      <c r="E3252" s="44" t="s">
        <v>1676</v>
      </c>
      <c r="F3252" s="44" t="s">
        <v>36</v>
      </c>
      <c r="G3252" s="44">
        <v>40</v>
      </c>
      <c r="H3252" s="44">
        <v>100</v>
      </c>
    </row>
    <row r="3253" spans="1:8" ht="12.75" customHeight="1" x14ac:dyDescent="0.25">
      <c r="A3253" s="43">
        <v>3252</v>
      </c>
      <c r="B3253" s="43">
        <v>481</v>
      </c>
      <c r="C3253" s="44">
        <v>2.4710439306912951E-2</v>
      </c>
      <c r="D3253" s="44">
        <v>0.01</v>
      </c>
      <c r="E3253" s="44" t="s">
        <v>1675</v>
      </c>
      <c r="F3253" s="44" t="s">
        <v>20</v>
      </c>
      <c r="G3253" s="44">
        <v>40</v>
      </c>
      <c r="H3253" s="44">
        <v>100</v>
      </c>
    </row>
    <row r="3254" spans="1:8" ht="12.75" customHeight="1" x14ac:dyDescent="0.25">
      <c r="A3254" s="43">
        <v>3253</v>
      </c>
      <c r="B3254" s="43">
        <v>482</v>
      </c>
      <c r="C3254" s="44">
        <v>0.29652522393346215</v>
      </c>
      <c r="D3254" s="44">
        <v>0.12</v>
      </c>
      <c r="E3254" s="44" t="s">
        <v>1676</v>
      </c>
      <c r="F3254" s="44" t="s">
        <v>36</v>
      </c>
      <c r="G3254" s="44">
        <v>160</v>
      </c>
      <c r="H3254" s="44">
        <v>1200</v>
      </c>
    </row>
    <row r="3255" spans="1:8" ht="12.75" customHeight="1" x14ac:dyDescent="0.25">
      <c r="A3255" s="43">
        <v>3254</v>
      </c>
      <c r="B3255" s="43">
        <v>483</v>
      </c>
      <c r="C3255" s="44">
        <v>0.14826263583195659</v>
      </c>
      <c r="D3255" s="44">
        <v>0.06</v>
      </c>
      <c r="E3255" s="44" t="s">
        <v>1676</v>
      </c>
      <c r="F3255" s="44" t="s">
        <v>36</v>
      </c>
      <c r="G3255" s="44">
        <v>120</v>
      </c>
      <c r="H3255" s="44">
        <v>600</v>
      </c>
    </row>
    <row r="3256" spans="1:8" ht="12.75" customHeight="1" x14ac:dyDescent="0.25">
      <c r="A3256" s="43">
        <v>3255</v>
      </c>
      <c r="B3256" s="43">
        <v>484</v>
      </c>
      <c r="C3256" s="44">
        <v>1.3590742415141939</v>
      </c>
      <c r="D3256" s="44">
        <v>0.55000000000000004</v>
      </c>
      <c r="E3256" s="44" t="s">
        <v>1675</v>
      </c>
      <c r="F3256" s="44" t="s">
        <v>20</v>
      </c>
      <c r="G3256" s="44">
        <v>580</v>
      </c>
      <c r="H3256" s="44">
        <v>5500</v>
      </c>
    </row>
    <row r="3257" spans="1:8" ht="12.75" customHeight="1" x14ac:dyDescent="0.25">
      <c r="A3257" s="43">
        <v>3256</v>
      </c>
      <c r="B3257" s="43">
        <v>485</v>
      </c>
      <c r="C3257" s="44">
        <v>4.9420878614121137E-2</v>
      </c>
      <c r="D3257" s="44">
        <v>0.02</v>
      </c>
      <c r="E3257" s="44" t="s">
        <v>1675</v>
      </c>
      <c r="F3257" s="44" t="s">
        <v>20</v>
      </c>
      <c r="G3257" s="44">
        <v>60</v>
      </c>
      <c r="H3257" s="44">
        <v>200</v>
      </c>
    </row>
    <row r="3258" spans="1:8" ht="12.75" customHeight="1" x14ac:dyDescent="0.25">
      <c r="A3258" s="43">
        <v>3257</v>
      </c>
      <c r="B3258" s="43">
        <v>489</v>
      </c>
      <c r="C3258" s="44">
        <v>7.4131303292742576E-2</v>
      </c>
      <c r="D3258" s="44">
        <v>0.03</v>
      </c>
      <c r="E3258" s="44" t="s">
        <v>1675</v>
      </c>
      <c r="F3258" s="44" t="s">
        <v>20</v>
      </c>
      <c r="G3258" s="44">
        <v>80</v>
      </c>
      <c r="H3258" s="44">
        <v>300</v>
      </c>
    </row>
    <row r="3259" spans="1:8" ht="12.75" customHeight="1" x14ac:dyDescent="0.25">
      <c r="A3259" s="43">
        <v>3258</v>
      </c>
      <c r="B3259" s="43">
        <v>490</v>
      </c>
      <c r="C3259" s="44">
        <v>9.8841819597834502E-2</v>
      </c>
      <c r="D3259" s="44">
        <v>0.04</v>
      </c>
      <c r="E3259" s="44" t="s">
        <v>1675</v>
      </c>
      <c r="F3259" s="44" t="s">
        <v>20</v>
      </c>
      <c r="G3259" s="44">
        <v>100</v>
      </c>
      <c r="H3259" s="44">
        <v>400</v>
      </c>
    </row>
    <row r="3260" spans="1:8" ht="12.75" customHeight="1" x14ac:dyDescent="0.25">
      <c r="A3260" s="43">
        <v>3259</v>
      </c>
      <c r="B3260" s="43">
        <v>491</v>
      </c>
      <c r="C3260" s="44">
        <v>4.9420878609914121E-2</v>
      </c>
      <c r="D3260" s="44">
        <v>0.02</v>
      </c>
      <c r="E3260" s="44" t="s">
        <v>1675</v>
      </c>
      <c r="F3260" s="44" t="s">
        <v>20</v>
      </c>
      <c r="G3260" s="44">
        <v>60</v>
      </c>
      <c r="H3260" s="44">
        <v>200</v>
      </c>
    </row>
    <row r="3261" spans="1:8" ht="12.75" customHeight="1" x14ac:dyDescent="0.25">
      <c r="A3261" s="43">
        <v>3260</v>
      </c>
      <c r="B3261" s="43">
        <v>492</v>
      </c>
      <c r="C3261" s="44">
        <v>12.65174441300486</v>
      </c>
      <c r="D3261" s="44">
        <v>5.12</v>
      </c>
      <c r="E3261" s="44" t="s">
        <v>1675</v>
      </c>
      <c r="F3261" s="44" t="s">
        <v>20</v>
      </c>
      <c r="G3261" s="44">
        <v>1720</v>
      </c>
      <c r="H3261" s="44">
        <v>51200</v>
      </c>
    </row>
    <row r="3262" spans="1:8" ht="12.75" customHeight="1" x14ac:dyDescent="0.25">
      <c r="A3262" s="43">
        <v>3261</v>
      </c>
      <c r="B3262" s="43">
        <v>494</v>
      </c>
      <c r="C3262" s="44">
        <v>0.24710437744458844</v>
      </c>
      <c r="D3262" s="44">
        <v>0.1</v>
      </c>
      <c r="E3262" s="44" t="s">
        <v>1675</v>
      </c>
      <c r="F3262" s="44" t="s">
        <v>20</v>
      </c>
      <c r="G3262" s="44">
        <v>200</v>
      </c>
      <c r="H3262" s="44">
        <v>1000</v>
      </c>
    </row>
    <row r="3263" spans="1:8" ht="12.75" customHeight="1" x14ac:dyDescent="0.25">
      <c r="A3263" s="43">
        <v>3262</v>
      </c>
      <c r="B3263" s="43">
        <v>495</v>
      </c>
      <c r="C3263" s="44">
        <v>0.39536702008525909</v>
      </c>
      <c r="D3263" s="44">
        <v>0.16</v>
      </c>
      <c r="E3263" s="44" t="s">
        <v>1675</v>
      </c>
      <c r="F3263" s="44" t="s">
        <v>20</v>
      </c>
      <c r="G3263" s="44">
        <v>200</v>
      </c>
      <c r="H3263" s="44">
        <v>1600</v>
      </c>
    </row>
    <row r="3264" spans="1:8" ht="12.75" customHeight="1" x14ac:dyDescent="0.25">
      <c r="A3264" s="43">
        <v>3263</v>
      </c>
      <c r="B3264" s="43">
        <v>496</v>
      </c>
      <c r="C3264" s="44">
        <v>9.884175721200468E-2</v>
      </c>
      <c r="D3264" s="44">
        <v>0.04</v>
      </c>
      <c r="E3264" s="44" t="s">
        <v>1674</v>
      </c>
      <c r="F3264" s="44" t="s">
        <v>50</v>
      </c>
      <c r="G3264" s="44">
        <v>80</v>
      </c>
      <c r="H3264" s="44">
        <v>400</v>
      </c>
    </row>
    <row r="3265" spans="1:8" ht="12.75" customHeight="1" x14ac:dyDescent="0.25">
      <c r="A3265" s="43">
        <v>3264</v>
      </c>
      <c r="B3265" s="43">
        <v>497</v>
      </c>
      <c r="C3265" s="44">
        <v>2.4710439307577218E-2</v>
      </c>
      <c r="D3265" s="44">
        <v>0.01</v>
      </c>
      <c r="E3265" s="44" t="s">
        <v>1675</v>
      </c>
      <c r="F3265" s="44" t="s">
        <v>20</v>
      </c>
      <c r="G3265" s="44">
        <v>40</v>
      </c>
      <c r="H3265" s="44">
        <v>100</v>
      </c>
    </row>
    <row r="3266" spans="1:8" ht="12.75" customHeight="1" x14ac:dyDescent="0.25">
      <c r="A3266" s="43">
        <v>3265</v>
      </c>
      <c r="B3266" s="43">
        <v>503</v>
      </c>
      <c r="C3266" s="44">
        <v>7.4131317922362619E-2</v>
      </c>
      <c r="D3266" s="44">
        <v>0.03</v>
      </c>
      <c r="E3266" s="44" t="s">
        <v>1675</v>
      </c>
      <c r="F3266" s="44" t="s">
        <v>20</v>
      </c>
      <c r="G3266" s="44">
        <v>80</v>
      </c>
      <c r="H3266" s="44">
        <v>300</v>
      </c>
    </row>
    <row r="3267" spans="1:8" ht="12.75" customHeight="1" x14ac:dyDescent="0.25">
      <c r="A3267" s="43">
        <v>3266</v>
      </c>
      <c r="B3267" s="43">
        <v>505</v>
      </c>
      <c r="C3267" s="44">
        <v>5.3127432513739734</v>
      </c>
      <c r="D3267" s="44">
        <v>2.15</v>
      </c>
      <c r="E3267" s="44" t="s">
        <v>1675</v>
      </c>
      <c r="F3267" s="44" t="s">
        <v>20</v>
      </c>
      <c r="G3267" s="44">
        <v>940</v>
      </c>
      <c r="H3267" s="44">
        <v>21500</v>
      </c>
    </row>
    <row r="3268" spans="1:8" ht="12.75" customHeight="1" x14ac:dyDescent="0.25">
      <c r="A3268" s="43">
        <v>3267</v>
      </c>
      <c r="B3268" s="43">
        <v>507</v>
      </c>
      <c r="C3268" s="44">
        <v>2.7428579859517868</v>
      </c>
      <c r="D3268" s="44">
        <v>1.1100000000000001</v>
      </c>
      <c r="E3268" s="44" t="s">
        <v>1675</v>
      </c>
      <c r="F3268" s="44" t="s">
        <v>20</v>
      </c>
      <c r="G3268" s="44">
        <v>920</v>
      </c>
      <c r="H3268" s="44">
        <v>11100</v>
      </c>
    </row>
    <row r="3269" spans="1:8" ht="12.75" customHeight="1" x14ac:dyDescent="0.25">
      <c r="A3269" s="43">
        <v>3268</v>
      </c>
      <c r="B3269" s="43">
        <v>512</v>
      </c>
      <c r="C3269" s="44">
        <v>0.22239394539919669</v>
      </c>
      <c r="D3269" s="44">
        <v>0.09</v>
      </c>
      <c r="E3269" s="44" t="s">
        <v>1676</v>
      </c>
      <c r="F3269" s="44" t="s">
        <v>36</v>
      </c>
      <c r="G3269" s="44">
        <v>140</v>
      </c>
      <c r="H3269" s="44">
        <v>900</v>
      </c>
    </row>
    <row r="3270" spans="1:8" ht="12.75" customHeight="1" x14ac:dyDescent="0.25">
      <c r="A3270" s="43">
        <v>3269</v>
      </c>
      <c r="B3270" s="43">
        <v>513</v>
      </c>
      <c r="C3270" s="44">
        <v>0.12355221501869196</v>
      </c>
      <c r="D3270" s="44">
        <v>0.05</v>
      </c>
      <c r="E3270" s="44" t="s">
        <v>1675</v>
      </c>
      <c r="F3270" s="44" t="s">
        <v>20</v>
      </c>
      <c r="G3270" s="44">
        <v>100</v>
      </c>
      <c r="H3270" s="44">
        <v>500</v>
      </c>
    </row>
    <row r="3271" spans="1:8" ht="12.75" customHeight="1" x14ac:dyDescent="0.25">
      <c r="A3271" s="43">
        <v>3270</v>
      </c>
      <c r="B3271" s="43">
        <v>517</v>
      </c>
      <c r="C3271" s="44">
        <v>0.29652531555269951</v>
      </c>
      <c r="D3271" s="44">
        <v>0.12</v>
      </c>
      <c r="E3271" s="44" t="s">
        <v>1675</v>
      </c>
      <c r="F3271" s="44" t="s">
        <v>20</v>
      </c>
      <c r="G3271" s="44">
        <v>160</v>
      </c>
      <c r="H3271" s="44">
        <v>1200</v>
      </c>
    </row>
    <row r="3272" spans="1:8" ht="12.75" customHeight="1" x14ac:dyDescent="0.25">
      <c r="A3272" s="43">
        <v>3271</v>
      </c>
      <c r="B3272" s="43">
        <v>518</v>
      </c>
      <c r="C3272" s="44">
        <v>0.24710439304883255</v>
      </c>
      <c r="D3272" s="44">
        <v>0.1</v>
      </c>
      <c r="E3272" s="44" t="s">
        <v>1676</v>
      </c>
      <c r="F3272" s="44" t="s">
        <v>36</v>
      </c>
      <c r="G3272" s="44">
        <v>200</v>
      </c>
      <c r="H3272" s="44">
        <v>1000</v>
      </c>
    </row>
    <row r="3273" spans="1:8" ht="12.75" customHeight="1" x14ac:dyDescent="0.25">
      <c r="A3273" s="43">
        <v>3272</v>
      </c>
      <c r="B3273" s="43">
        <v>519</v>
      </c>
      <c r="C3273" s="44">
        <v>1.2355195460372737</v>
      </c>
      <c r="D3273" s="44">
        <v>0.5</v>
      </c>
      <c r="E3273" s="44" t="s">
        <v>1675</v>
      </c>
      <c r="F3273" s="44" t="s">
        <v>20</v>
      </c>
      <c r="G3273" s="44">
        <v>340</v>
      </c>
      <c r="H3273" s="44">
        <v>5000</v>
      </c>
    </row>
    <row r="3274" spans="1:8" ht="12.75" customHeight="1" x14ac:dyDescent="0.25">
      <c r="A3274" s="43">
        <v>3273</v>
      </c>
      <c r="B3274" s="43">
        <v>520</v>
      </c>
      <c r="C3274" s="44">
        <v>2.4710439309348593E-2</v>
      </c>
      <c r="D3274" s="44">
        <v>0.01</v>
      </c>
      <c r="E3274" s="44" t="s">
        <v>1676</v>
      </c>
      <c r="F3274" s="44" t="s">
        <v>36</v>
      </c>
      <c r="G3274" s="44">
        <v>40</v>
      </c>
      <c r="H3274" s="44">
        <v>100</v>
      </c>
    </row>
    <row r="3275" spans="1:8" ht="12.75" customHeight="1" x14ac:dyDescent="0.25">
      <c r="A3275" s="43">
        <v>3274</v>
      </c>
      <c r="B3275" s="43">
        <v>521</v>
      </c>
      <c r="C3275" s="44">
        <v>4.9420878605411889E-2</v>
      </c>
      <c r="D3275" s="44">
        <v>0.02</v>
      </c>
      <c r="E3275" s="44" t="s">
        <v>1676</v>
      </c>
      <c r="F3275" s="44" t="s">
        <v>36</v>
      </c>
      <c r="G3275" s="44">
        <v>60</v>
      </c>
      <c r="H3275" s="44">
        <v>200</v>
      </c>
    </row>
    <row r="3276" spans="1:8" ht="12.75" customHeight="1" x14ac:dyDescent="0.25">
      <c r="A3276" s="43">
        <v>3275</v>
      </c>
      <c r="B3276" s="43">
        <v>525</v>
      </c>
      <c r="C3276" s="44">
        <v>0.17297307127912212</v>
      </c>
      <c r="D3276" s="44">
        <v>7.0000000000000007E-2</v>
      </c>
      <c r="E3276" s="44" t="s">
        <v>1675</v>
      </c>
      <c r="F3276" s="44" t="s">
        <v>20</v>
      </c>
      <c r="G3276" s="44">
        <v>120</v>
      </c>
      <c r="H3276" s="44">
        <v>700</v>
      </c>
    </row>
    <row r="3277" spans="1:8" ht="12.75" customHeight="1" x14ac:dyDescent="0.25">
      <c r="A3277" s="43">
        <v>3276</v>
      </c>
      <c r="B3277" s="43">
        <v>526</v>
      </c>
      <c r="C3277" s="44">
        <v>0.39536703722557864</v>
      </c>
      <c r="D3277" s="44">
        <v>0.16</v>
      </c>
      <c r="E3277" s="44" t="s">
        <v>1676</v>
      </c>
      <c r="F3277" s="44" t="s">
        <v>36</v>
      </c>
      <c r="G3277" s="44">
        <v>200</v>
      </c>
      <c r="H3277" s="44">
        <v>1600</v>
      </c>
    </row>
    <row r="3278" spans="1:8" ht="12.75" customHeight="1" x14ac:dyDescent="0.25">
      <c r="A3278" s="43">
        <v>3277</v>
      </c>
      <c r="B3278" s="43">
        <v>527</v>
      </c>
      <c r="C3278" s="44">
        <v>0.247104378406001</v>
      </c>
      <c r="D3278" s="44">
        <v>0.1</v>
      </c>
      <c r="E3278" s="44" t="s">
        <v>1675</v>
      </c>
      <c r="F3278" s="44" t="s">
        <v>20</v>
      </c>
      <c r="G3278" s="44">
        <v>160</v>
      </c>
      <c r="H3278" s="44">
        <v>1000</v>
      </c>
    </row>
    <row r="3279" spans="1:8" ht="12.75" customHeight="1" x14ac:dyDescent="0.25">
      <c r="A3279" s="43">
        <v>3278</v>
      </c>
      <c r="B3279" s="43">
        <v>532</v>
      </c>
      <c r="C3279" s="44">
        <v>2.4710439303148788E-2</v>
      </c>
      <c r="D3279" s="44">
        <v>0.01</v>
      </c>
      <c r="E3279" s="44" t="s">
        <v>1676</v>
      </c>
      <c r="F3279" s="44" t="s">
        <v>36</v>
      </c>
      <c r="G3279" s="44">
        <v>40</v>
      </c>
      <c r="H3279" s="44">
        <v>100</v>
      </c>
    </row>
    <row r="3280" spans="1:8" ht="12.75" customHeight="1" x14ac:dyDescent="0.25">
      <c r="A3280" s="43">
        <v>3279</v>
      </c>
      <c r="B3280" s="43">
        <v>544</v>
      </c>
      <c r="C3280" s="44">
        <v>2.2980703350730658</v>
      </c>
      <c r="D3280" s="44">
        <v>0.93</v>
      </c>
      <c r="E3280" s="44" t="s">
        <v>1675</v>
      </c>
      <c r="F3280" s="44" t="s">
        <v>20</v>
      </c>
      <c r="G3280" s="44">
        <v>580</v>
      </c>
      <c r="H3280" s="44">
        <v>9300</v>
      </c>
    </row>
    <row r="3281" spans="1:8" ht="12.75" customHeight="1" x14ac:dyDescent="0.25">
      <c r="A3281" s="43">
        <v>3280</v>
      </c>
      <c r="B3281" s="43">
        <v>547</v>
      </c>
      <c r="C3281" s="44">
        <v>2.4710439298867966E-2</v>
      </c>
      <c r="D3281" s="44">
        <v>0.01</v>
      </c>
      <c r="E3281" s="44" t="s">
        <v>1675</v>
      </c>
      <c r="F3281" s="44" t="s">
        <v>20</v>
      </c>
      <c r="G3281" s="44">
        <v>40</v>
      </c>
      <c r="H3281" s="44">
        <v>100</v>
      </c>
    </row>
    <row r="3282" spans="1:8" ht="12.75" customHeight="1" x14ac:dyDescent="0.25">
      <c r="A3282" s="43">
        <v>3281</v>
      </c>
      <c r="B3282" s="43">
        <v>549</v>
      </c>
      <c r="C3282" s="44">
        <v>0.88957570840565692</v>
      </c>
      <c r="D3282" s="44">
        <v>0.36</v>
      </c>
      <c r="E3282" s="44" t="s">
        <v>1676</v>
      </c>
      <c r="F3282" s="44" t="s">
        <v>36</v>
      </c>
      <c r="G3282" s="44">
        <v>320</v>
      </c>
      <c r="H3282" s="44">
        <v>3600</v>
      </c>
    </row>
    <row r="3283" spans="1:8" ht="12.75" customHeight="1" x14ac:dyDescent="0.25">
      <c r="A3283" s="43">
        <v>3282</v>
      </c>
      <c r="B3283" s="43">
        <v>550</v>
      </c>
      <c r="C3283" s="44">
        <v>7.4131301365858021E-2</v>
      </c>
      <c r="D3283" s="44">
        <v>0.03</v>
      </c>
      <c r="E3283" s="44" t="s">
        <v>1676</v>
      </c>
      <c r="F3283" s="44" t="s">
        <v>36</v>
      </c>
      <c r="G3283" s="44">
        <v>80</v>
      </c>
      <c r="H3283" s="44">
        <v>300</v>
      </c>
    </row>
    <row r="3284" spans="1:8" ht="12.75" customHeight="1" x14ac:dyDescent="0.25">
      <c r="A3284" s="43">
        <v>3283</v>
      </c>
      <c r="B3284" s="43">
        <v>551</v>
      </c>
      <c r="C3284" s="44">
        <v>6.8695037348298893</v>
      </c>
      <c r="D3284" s="44">
        <v>2.78</v>
      </c>
      <c r="E3284" s="44" t="s">
        <v>1675</v>
      </c>
      <c r="F3284" s="44" t="s">
        <v>20</v>
      </c>
      <c r="G3284" s="44">
        <v>1180</v>
      </c>
      <c r="H3284" s="44">
        <v>27800</v>
      </c>
    </row>
    <row r="3285" spans="1:8" ht="12.75" customHeight="1" x14ac:dyDescent="0.25">
      <c r="A3285" s="43">
        <v>3284</v>
      </c>
      <c r="B3285" s="43">
        <v>552</v>
      </c>
      <c r="C3285" s="44">
        <v>0.76602209245230779</v>
      </c>
      <c r="D3285" s="44">
        <v>0.31</v>
      </c>
      <c r="E3285" s="44" t="s">
        <v>1676</v>
      </c>
      <c r="F3285" s="44" t="s">
        <v>36</v>
      </c>
      <c r="G3285" s="44">
        <v>280</v>
      </c>
      <c r="H3285" s="44">
        <v>3100</v>
      </c>
    </row>
    <row r="3286" spans="1:8" ht="12.75" customHeight="1" x14ac:dyDescent="0.25">
      <c r="A3286" s="43">
        <v>3285</v>
      </c>
      <c r="B3286" s="43">
        <v>553</v>
      </c>
      <c r="C3286" s="44">
        <v>2.4710439304920156E-2</v>
      </c>
      <c r="D3286" s="44">
        <v>0.01</v>
      </c>
      <c r="E3286" s="44" t="s">
        <v>1675</v>
      </c>
      <c r="F3286" s="44" t="s">
        <v>20</v>
      </c>
      <c r="G3286" s="44">
        <v>40</v>
      </c>
      <c r="H3286" s="44">
        <v>100</v>
      </c>
    </row>
    <row r="3287" spans="1:8" ht="12.75" customHeight="1" x14ac:dyDescent="0.25">
      <c r="A3287" s="43">
        <v>3286</v>
      </c>
      <c r="B3287" s="43">
        <v>555</v>
      </c>
      <c r="C3287" s="44">
        <v>7.4131317903615587E-2</v>
      </c>
      <c r="D3287" s="44">
        <v>0.03</v>
      </c>
      <c r="E3287" s="44" t="s">
        <v>1676</v>
      </c>
      <c r="F3287" s="44" t="s">
        <v>36</v>
      </c>
      <c r="G3287" s="44">
        <v>80</v>
      </c>
      <c r="H3287" s="44">
        <v>300</v>
      </c>
    </row>
    <row r="3288" spans="1:8" ht="12.75" customHeight="1" x14ac:dyDescent="0.25">
      <c r="A3288" s="43">
        <v>3287</v>
      </c>
      <c r="B3288" s="43">
        <v>556</v>
      </c>
      <c r="C3288" s="44">
        <v>0.29652527166834164</v>
      </c>
      <c r="D3288" s="44">
        <v>0.12</v>
      </c>
      <c r="E3288" s="44" t="s">
        <v>1674</v>
      </c>
      <c r="F3288" s="44" t="s">
        <v>50</v>
      </c>
      <c r="G3288" s="44">
        <v>200</v>
      </c>
      <c r="H3288" s="44">
        <v>1200</v>
      </c>
    </row>
    <row r="3289" spans="1:8" ht="12.75" customHeight="1" x14ac:dyDescent="0.25">
      <c r="A3289" s="43">
        <v>3288</v>
      </c>
      <c r="B3289" s="43">
        <v>566</v>
      </c>
      <c r="C3289" s="44">
        <v>0.59305053031642918</v>
      </c>
      <c r="D3289" s="44">
        <v>0.24</v>
      </c>
      <c r="E3289" s="44" t="s">
        <v>1674</v>
      </c>
      <c r="F3289" s="44" t="s">
        <v>50</v>
      </c>
      <c r="G3289" s="44">
        <v>280</v>
      </c>
      <c r="H3289" s="44">
        <v>2400</v>
      </c>
    </row>
    <row r="3290" spans="1:8" ht="12.75" customHeight="1" x14ac:dyDescent="0.25">
      <c r="A3290" s="43">
        <v>3289</v>
      </c>
      <c r="B3290" s="43">
        <v>583</v>
      </c>
      <c r="C3290" s="44">
        <v>0.14826249549037321</v>
      </c>
      <c r="D3290" s="44">
        <v>0.06</v>
      </c>
      <c r="E3290" s="44" t="s">
        <v>1675</v>
      </c>
      <c r="F3290" s="44" t="s">
        <v>20</v>
      </c>
      <c r="G3290" s="44">
        <v>120</v>
      </c>
      <c r="H3290" s="44">
        <v>600</v>
      </c>
    </row>
    <row r="3291" spans="1:8" ht="12.75" customHeight="1" x14ac:dyDescent="0.25">
      <c r="A3291" s="43">
        <v>3290</v>
      </c>
      <c r="B3291" s="43">
        <v>585</v>
      </c>
      <c r="C3291" s="44">
        <v>4.942087860578092E-2</v>
      </c>
      <c r="D3291" s="44">
        <v>0.02</v>
      </c>
      <c r="E3291" s="44" t="s">
        <v>1676</v>
      </c>
      <c r="F3291" s="44" t="s">
        <v>36</v>
      </c>
      <c r="G3291" s="44">
        <v>60</v>
      </c>
      <c r="H3291" s="44">
        <v>200</v>
      </c>
    </row>
    <row r="3292" spans="1:8" ht="12.75" customHeight="1" x14ac:dyDescent="0.25">
      <c r="A3292" s="43">
        <v>3291</v>
      </c>
      <c r="B3292" s="43">
        <v>588</v>
      </c>
      <c r="C3292" s="44">
        <v>9.8841757225289983E-2</v>
      </c>
      <c r="D3292" s="44">
        <v>0.04</v>
      </c>
      <c r="E3292" s="44" t="s">
        <v>1676</v>
      </c>
      <c r="F3292" s="44" t="s">
        <v>36</v>
      </c>
      <c r="G3292" s="44">
        <v>100</v>
      </c>
      <c r="H3292" s="44">
        <v>400</v>
      </c>
    </row>
    <row r="3293" spans="1:8" ht="12.75" customHeight="1" x14ac:dyDescent="0.25">
      <c r="A3293" s="43">
        <v>3292</v>
      </c>
      <c r="B3293" s="43">
        <v>589</v>
      </c>
      <c r="C3293" s="44">
        <v>0.19768352910300643</v>
      </c>
      <c r="D3293" s="44">
        <v>0.08</v>
      </c>
      <c r="E3293" s="44" t="s">
        <v>1676</v>
      </c>
      <c r="F3293" s="44" t="s">
        <v>36</v>
      </c>
      <c r="G3293" s="44">
        <v>160</v>
      </c>
      <c r="H3293" s="44">
        <v>800</v>
      </c>
    </row>
    <row r="3294" spans="1:8" ht="12.75" customHeight="1" x14ac:dyDescent="0.25">
      <c r="A3294" s="43">
        <v>3293</v>
      </c>
      <c r="B3294" s="43">
        <v>590</v>
      </c>
      <c r="C3294" s="44">
        <v>9.8841757212595152E-2</v>
      </c>
      <c r="D3294" s="44">
        <v>0.04</v>
      </c>
      <c r="E3294" s="44" t="s">
        <v>1676</v>
      </c>
      <c r="F3294" s="44" t="s">
        <v>36</v>
      </c>
      <c r="G3294" s="44">
        <v>100</v>
      </c>
      <c r="H3294" s="44">
        <v>400</v>
      </c>
    </row>
    <row r="3295" spans="1:8" ht="12.75" customHeight="1" x14ac:dyDescent="0.25">
      <c r="A3295" s="43">
        <v>3294</v>
      </c>
      <c r="B3295" s="43">
        <v>591</v>
      </c>
      <c r="C3295" s="44">
        <v>2.4710439305584427E-2</v>
      </c>
      <c r="D3295" s="44">
        <v>0.01</v>
      </c>
      <c r="E3295" s="44" t="s">
        <v>1676</v>
      </c>
      <c r="F3295" s="44" t="s">
        <v>36</v>
      </c>
      <c r="G3295" s="44">
        <v>40</v>
      </c>
      <c r="H3295" s="44">
        <v>100</v>
      </c>
    </row>
    <row r="3296" spans="1:8" ht="12.75" customHeight="1" x14ac:dyDescent="0.25">
      <c r="A3296" s="43">
        <v>3295</v>
      </c>
      <c r="B3296" s="43">
        <v>593</v>
      </c>
      <c r="C3296" s="44">
        <v>2.4710439303813048E-2</v>
      </c>
      <c r="D3296" s="44">
        <v>0.01</v>
      </c>
      <c r="E3296" s="44" t="s">
        <v>1676</v>
      </c>
      <c r="F3296" s="44" t="s">
        <v>36</v>
      </c>
      <c r="G3296" s="44">
        <v>40</v>
      </c>
      <c r="H3296" s="44">
        <v>100</v>
      </c>
    </row>
    <row r="3297" spans="1:8" ht="12.75" customHeight="1" x14ac:dyDescent="0.25">
      <c r="A3297" s="43">
        <v>3296</v>
      </c>
      <c r="B3297" s="43">
        <v>594</v>
      </c>
      <c r="C3297" s="44">
        <v>0.24710454614119992</v>
      </c>
      <c r="D3297" s="44">
        <v>0.1</v>
      </c>
      <c r="E3297" s="44" t="s">
        <v>1676</v>
      </c>
      <c r="F3297" s="44" t="s">
        <v>36</v>
      </c>
      <c r="G3297" s="44">
        <v>160</v>
      </c>
      <c r="H3297" s="44">
        <v>1000</v>
      </c>
    </row>
    <row r="3298" spans="1:8" ht="12.75" customHeight="1" x14ac:dyDescent="0.25">
      <c r="A3298" s="43">
        <v>3297</v>
      </c>
      <c r="B3298" s="43">
        <v>595</v>
      </c>
      <c r="C3298" s="44">
        <v>2.471043930602727E-2</v>
      </c>
      <c r="D3298" s="44">
        <v>0.01</v>
      </c>
      <c r="E3298" s="44" t="s">
        <v>1676</v>
      </c>
      <c r="F3298" s="44" t="s">
        <v>36</v>
      </c>
      <c r="G3298" s="44">
        <v>40</v>
      </c>
      <c r="H3298" s="44">
        <v>100</v>
      </c>
    </row>
    <row r="3299" spans="1:8" ht="12.75" customHeight="1" x14ac:dyDescent="0.25">
      <c r="A3299" s="43">
        <v>3298</v>
      </c>
      <c r="B3299" s="43">
        <v>596</v>
      </c>
      <c r="C3299" s="44">
        <v>7.4131301370212649E-2</v>
      </c>
      <c r="D3299" s="44">
        <v>0.03</v>
      </c>
      <c r="E3299" s="44" t="s">
        <v>1675</v>
      </c>
      <c r="F3299" s="44" t="s">
        <v>20</v>
      </c>
      <c r="G3299" s="44">
        <v>80</v>
      </c>
      <c r="H3299" s="44">
        <v>300</v>
      </c>
    </row>
    <row r="3300" spans="1:8" ht="12.75" customHeight="1" x14ac:dyDescent="0.25">
      <c r="A3300" s="43">
        <v>3299</v>
      </c>
      <c r="B3300" s="43">
        <v>598</v>
      </c>
      <c r="C3300" s="44">
        <v>3.7898978428503663E-3</v>
      </c>
      <c r="D3300" s="44">
        <v>11.07</v>
      </c>
      <c r="E3300" s="44" t="s">
        <v>1674</v>
      </c>
      <c r="F3300" s="44" t="s">
        <v>50</v>
      </c>
      <c r="G3300" s="44">
        <v>23.394425583745068</v>
      </c>
      <c r="H3300" s="44">
        <v>15.33723576905089</v>
      </c>
    </row>
    <row r="3301" spans="1:8" ht="12.75" customHeight="1" x14ac:dyDescent="0.25">
      <c r="A3301" s="43">
        <v>3300</v>
      </c>
      <c r="B3301" s="43">
        <v>601</v>
      </c>
      <c r="C3301" s="44">
        <v>0.19768356026809605</v>
      </c>
      <c r="D3301" s="44">
        <v>0.08</v>
      </c>
      <c r="E3301" s="44" t="s">
        <v>1676</v>
      </c>
      <c r="F3301" s="44" t="s">
        <v>36</v>
      </c>
      <c r="G3301" s="44">
        <v>140</v>
      </c>
      <c r="H3301" s="44">
        <v>800</v>
      </c>
    </row>
    <row r="3302" spans="1:8" ht="12.75" customHeight="1" x14ac:dyDescent="0.25">
      <c r="A3302" s="43">
        <v>3301</v>
      </c>
      <c r="B3302" s="43">
        <v>603</v>
      </c>
      <c r="C3302" s="44">
        <v>0.12355219276050747</v>
      </c>
      <c r="D3302" s="44">
        <v>0.05</v>
      </c>
      <c r="E3302" s="44" t="s">
        <v>1676</v>
      </c>
      <c r="F3302" s="44" t="s">
        <v>36</v>
      </c>
      <c r="G3302" s="44">
        <v>120</v>
      </c>
      <c r="H3302" s="44">
        <v>500</v>
      </c>
    </row>
    <row r="3303" spans="1:8" ht="12.75" customHeight="1" x14ac:dyDescent="0.25">
      <c r="A3303" s="43">
        <v>3302</v>
      </c>
      <c r="B3303" s="43">
        <v>604</v>
      </c>
      <c r="C3303" s="44">
        <v>0.12355217810173358</v>
      </c>
      <c r="D3303" s="44">
        <v>0.05</v>
      </c>
      <c r="E3303" s="44" t="s">
        <v>1676</v>
      </c>
      <c r="F3303" s="44" t="s">
        <v>36</v>
      </c>
      <c r="G3303" s="44">
        <v>100</v>
      </c>
      <c r="H3303" s="44">
        <v>500</v>
      </c>
    </row>
    <row r="3304" spans="1:8" ht="12.75" customHeight="1" x14ac:dyDescent="0.25">
      <c r="A3304" s="43">
        <v>3303</v>
      </c>
      <c r="B3304" s="43">
        <v>605</v>
      </c>
      <c r="C3304" s="44">
        <v>0.22239395566149722</v>
      </c>
      <c r="D3304" s="44">
        <v>0.09</v>
      </c>
      <c r="E3304" s="44" t="s">
        <v>1675</v>
      </c>
      <c r="F3304" s="44" t="s">
        <v>20</v>
      </c>
      <c r="G3304" s="44">
        <v>180</v>
      </c>
      <c r="H3304" s="44">
        <v>900</v>
      </c>
    </row>
    <row r="3305" spans="1:8" ht="12.75" customHeight="1" x14ac:dyDescent="0.25">
      <c r="A3305" s="43">
        <v>3304</v>
      </c>
      <c r="B3305" s="43">
        <v>607</v>
      </c>
      <c r="C3305" s="44">
        <v>2.471043930300117E-2</v>
      </c>
      <c r="D3305" s="44">
        <v>0.01</v>
      </c>
      <c r="E3305" s="44" t="s">
        <v>1675</v>
      </c>
      <c r="F3305" s="44" t="s">
        <v>20</v>
      </c>
      <c r="G3305" s="44">
        <v>40</v>
      </c>
      <c r="H3305" s="44">
        <v>100</v>
      </c>
    </row>
    <row r="3306" spans="1:8" ht="12.75" customHeight="1" x14ac:dyDescent="0.25">
      <c r="A3306" s="43">
        <v>3305</v>
      </c>
      <c r="B3306" s="43">
        <v>608</v>
      </c>
      <c r="C3306" s="44">
        <v>2.4710439302558326E-2</v>
      </c>
      <c r="D3306" s="44">
        <v>0.01</v>
      </c>
      <c r="E3306" s="44" t="s">
        <v>1676</v>
      </c>
      <c r="F3306" s="44" t="s">
        <v>36</v>
      </c>
      <c r="G3306" s="44">
        <v>40</v>
      </c>
      <c r="H3306" s="44">
        <v>100</v>
      </c>
    </row>
    <row r="3307" spans="1:8" ht="12.75" customHeight="1" x14ac:dyDescent="0.25">
      <c r="A3307" s="43">
        <v>3306</v>
      </c>
      <c r="B3307" s="43">
        <v>609</v>
      </c>
      <c r="C3307" s="44">
        <v>9.8841757207281028E-2</v>
      </c>
      <c r="D3307" s="44">
        <v>0.04</v>
      </c>
      <c r="E3307" s="44" t="s">
        <v>1676</v>
      </c>
      <c r="F3307" s="44" t="s">
        <v>36</v>
      </c>
      <c r="G3307" s="44">
        <v>100</v>
      </c>
      <c r="H3307" s="44">
        <v>400</v>
      </c>
    </row>
    <row r="3308" spans="1:8" ht="12.75" customHeight="1" x14ac:dyDescent="0.25">
      <c r="A3308" s="43">
        <v>3307</v>
      </c>
      <c r="B3308" s="43">
        <v>610</v>
      </c>
      <c r="C3308" s="44">
        <v>0.46949829909469526</v>
      </c>
      <c r="D3308" s="44">
        <v>0.19</v>
      </c>
      <c r="E3308" s="44" t="s">
        <v>1676</v>
      </c>
      <c r="F3308" s="44" t="s">
        <v>36</v>
      </c>
      <c r="G3308" s="44">
        <v>220</v>
      </c>
      <c r="H3308" s="44">
        <v>1900</v>
      </c>
    </row>
    <row r="3309" spans="1:8" ht="12.75" customHeight="1" x14ac:dyDescent="0.25">
      <c r="A3309" s="43">
        <v>3308</v>
      </c>
      <c r="B3309" s="43">
        <v>611</v>
      </c>
      <c r="C3309" s="44">
        <v>2.4710439304034472E-2</v>
      </c>
      <c r="D3309" s="44">
        <v>0.01</v>
      </c>
      <c r="E3309" s="44" t="s">
        <v>1676</v>
      </c>
      <c r="F3309" s="44" t="s">
        <v>36</v>
      </c>
      <c r="G3309" s="44">
        <v>40</v>
      </c>
      <c r="H3309" s="44">
        <v>100</v>
      </c>
    </row>
    <row r="3310" spans="1:8" ht="12.75" customHeight="1" x14ac:dyDescent="0.25">
      <c r="A3310" s="43">
        <v>3309</v>
      </c>
      <c r="B3310" s="43">
        <v>614</v>
      </c>
      <c r="C3310" s="44">
        <v>2.0509665520164471</v>
      </c>
      <c r="D3310" s="44">
        <v>0.83</v>
      </c>
      <c r="E3310" s="44" t="s">
        <v>1675</v>
      </c>
      <c r="F3310" s="44" t="s">
        <v>20</v>
      </c>
      <c r="G3310" s="44">
        <v>560</v>
      </c>
      <c r="H3310" s="44">
        <v>8300</v>
      </c>
    </row>
    <row r="3311" spans="1:8" ht="12.75" customHeight="1" x14ac:dyDescent="0.25">
      <c r="A3311" s="43">
        <v>3310</v>
      </c>
      <c r="B3311" s="43">
        <v>617</v>
      </c>
      <c r="C3311" s="44">
        <v>7.4131332548587545E-2</v>
      </c>
      <c r="D3311" s="44">
        <v>0.03</v>
      </c>
      <c r="E3311" s="44" t="s">
        <v>1675</v>
      </c>
      <c r="F3311" s="44" t="s">
        <v>20</v>
      </c>
      <c r="G3311" s="44">
        <v>80</v>
      </c>
      <c r="H3311" s="44">
        <v>300</v>
      </c>
    </row>
    <row r="3312" spans="1:8" ht="12.75" customHeight="1" x14ac:dyDescent="0.25">
      <c r="A3312" s="43">
        <v>3311</v>
      </c>
      <c r="B3312" s="43">
        <v>620</v>
      </c>
      <c r="C3312" s="44">
        <v>0.96370651123164031</v>
      </c>
      <c r="D3312" s="44">
        <v>0.39</v>
      </c>
      <c r="E3312" s="44" t="s">
        <v>1675</v>
      </c>
      <c r="F3312" s="44" t="s">
        <v>20</v>
      </c>
      <c r="G3312" s="44">
        <v>380</v>
      </c>
      <c r="H3312" s="44">
        <v>3900</v>
      </c>
    </row>
    <row r="3313" spans="1:8" ht="12.75" customHeight="1" x14ac:dyDescent="0.25">
      <c r="A3313" s="43">
        <v>3312</v>
      </c>
      <c r="B3313" s="43">
        <v>621</v>
      </c>
      <c r="C3313" s="44">
        <v>7.4131317924207796E-2</v>
      </c>
      <c r="D3313" s="44">
        <v>0.03</v>
      </c>
      <c r="E3313" s="44" t="s">
        <v>1676</v>
      </c>
      <c r="F3313" s="44" t="s">
        <v>36</v>
      </c>
      <c r="G3313" s="44">
        <v>80</v>
      </c>
      <c r="H3313" s="44">
        <v>300</v>
      </c>
    </row>
    <row r="3314" spans="1:8" ht="12.75" customHeight="1" x14ac:dyDescent="0.25">
      <c r="A3314" s="43">
        <v>3313</v>
      </c>
      <c r="B3314" s="43">
        <v>622</v>
      </c>
      <c r="C3314" s="44">
        <v>2.4710439307946256E-2</v>
      </c>
      <c r="D3314" s="44">
        <v>0.01</v>
      </c>
      <c r="E3314" s="44" t="s">
        <v>1676</v>
      </c>
      <c r="F3314" s="44" t="s">
        <v>36</v>
      </c>
      <c r="G3314" s="44">
        <v>40</v>
      </c>
      <c r="H3314" s="44">
        <v>100</v>
      </c>
    </row>
    <row r="3315" spans="1:8" ht="12.75" customHeight="1" x14ac:dyDescent="0.25">
      <c r="A3315" s="43">
        <v>3314</v>
      </c>
      <c r="B3315" s="43">
        <v>623</v>
      </c>
      <c r="C3315" s="44">
        <v>9.8841757211414236E-2</v>
      </c>
      <c r="D3315" s="44">
        <v>0.04</v>
      </c>
      <c r="E3315" s="44" t="s">
        <v>1676</v>
      </c>
      <c r="F3315" s="44" t="s">
        <v>36</v>
      </c>
      <c r="G3315" s="44">
        <v>100</v>
      </c>
      <c r="H3315" s="44">
        <v>400</v>
      </c>
    </row>
    <row r="3316" spans="1:8" ht="12.75" customHeight="1" x14ac:dyDescent="0.25">
      <c r="A3316" s="43">
        <v>3315</v>
      </c>
      <c r="B3316" s="43">
        <v>624</v>
      </c>
      <c r="C3316" s="44">
        <v>2.4710439298129893E-2</v>
      </c>
      <c r="D3316" s="44">
        <v>0.01</v>
      </c>
      <c r="E3316" s="44" t="s">
        <v>1676</v>
      </c>
      <c r="F3316" s="44" t="s">
        <v>36</v>
      </c>
      <c r="G3316" s="44">
        <v>40</v>
      </c>
      <c r="H3316" s="44">
        <v>100</v>
      </c>
    </row>
    <row r="3317" spans="1:8" ht="12.75" customHeight="1" x14ac:dyDescent="0.25">
      <c r="A3317" s="43">
        <v>3316</v>
      </c>
      <c r="B3317" s="43">
        <v>625</v>
      </c>
      <c r="C3317" s="44">
        <v>7.4131301378479064E-2</v>
      </c>
      <c r="D3317" s="44">
        <v>0.03</v>
      </c>
      <c r="E3317" s="44" t="s">
        <v>1675</v>
      </c>
      <c r="F3317" s="44" t="s">
        <v>20</v>
      </c>
      <c r="G3317" s="44">
        <v>80</v>
      </c>
      <c r="H3317" s="44">
        <v>300</v>
      </c>
    </row>
    <row r="3318" spans="1:8" ht="12.75" customHeight="1" x14ac:dyDescent="0.25">
      <c r="A3318" s="43">
        <v>3317</v>
      </c>
      <c r="B3318" s="43">
        <v>628</v>
      </c>
      <c r="C3318" s="44">
        <v>0.14826263582391161</v>
      </c>
      <c r="D3318" s="44">
        <v>0.06</v>
      </c>
      <c r="E3318" s="44" t="s">
        <v>1675</v>
      </c>
      <c r="F3318" s="44" t="s">
        <v>20</v>
      </c>
      <c r="G3318" s="44">
        <v>120</v>
      </c>
      <c r="H3318" s="44">
        <v>600</v>
      </c>
    </row>
    <row r="3319" spans="1:8" ht="12.75" customHeight="1" x14ac:dyDescent="0.25">
      <c r="A3319" s="43">
        <v>3318</v>
      </c>
      <c r="B3319" s="43">
        <v>633</v>
      </c>
      <c r="C3319" s="44">
        <v>2.4710439310086665E-2</v>
      </c>
      <c r="D3319" s="44">
        <v>0.01</v>
      </c>
      <c r="E3319" s="44" t="s">
        <v>1675</v>
      </c>
      <c r="F3319" s="44" t="s">
        <v>20</v>
      </c>
      <c r="G3319" s="44">
        <v>40</v>
      </c>
      <c r="H3319" s="44">
        <v>100</v>
      </c>
    </row>
    <row r="3320" spans="1:8" ht="12.75" customHeight="1" x14ac:dyDescent="0.25">
      <c r="A3320" s="43">
        <v>3319</v>
      </c>
      <c r="B3320" s="43">
        <v>634</v>
      </c>
      <c r="C3320" s="44">
        <v>7.413131791601521E-2</v>
      </c>
      <c r="D3320" s="44">
        <v>0.03</v>
      </c>
      <c r="E3320" s="44" t="s">
        <v>1674</v>
      </c>
      <c r="F3320" s="44" t="s">
        <v>50</v>
      </c>
      <c r="G3320" s="44">
        <v>80</v>
      </c>
      <c r="H3320" s="44">
        <v>300</v>
      </c>
    </row>
    <row r="3321" spans="1:8" ht="12.75" customHeight="1" x14ac:dyDescent="0.25">
      <c r="A3321" s="43">
        <v>3320</v>
      </c>
      <c r="B3321" s="43">
        <v>635</v>
      </c>
      <c r="C3321" s="44">
        <v>9.8841757221451998E-2</v>
      </c>
      <c r="D3321" s="44">
        <v>0.04</v>
      </c>
      <c r="E3321" s="44" t="s">
        <v>1675</v>
      </c>
      <c r="F3321" s="44" t="s">
        <v>20</v>
      </c>
      <c r="G3321" s="44">
        <v>80</v>
      </c>
      <c r="H3321" s="44">
        <v>400</v>
      </c>
    </row>
    <row r="3322" spans="1:8" ht="12.75" customHeight="1" x14ac:dyDescent="0.25">
      <c r="A3322" s="43">
        <v>3321</v>
      </c>
      <c r="B3322" s="43">
        <v>637</v>
      </c>
      <c r="C3322" s="44">
        <v>4.0030920458537382</v>
      </c>
      <c r="D3322" s="44">
        <v>1.62</v>
      </c>
      <c r="E3322" s="44" t="s">
        <v>1675</v>
      </c>
      <c r="F3322" s="44" t="s">
        <v>20</v>
      </c>
      <c r="G3322" s="44">
        <v>880</v>
      </c>
      <c r="H3322" s="44">
        <v>16200</v>
      </c>
    </row>
    <row r="3323" spans="1:8" ht="12.75" customHeight="1" x14ac:dyDescent="0.25">
      <c r="A3323" s="43">
        <v>3322</v>
      </c>
      <c r="B3323" s="43">
        <v>639</v>
      </c>
      <c r="C3323" s="44">
        <v>4.9420878602311979E-2</v>
      </c>
      <c r="D3323" s="44">
        <v>0.02</v>
      </c>
      <c r="E3323" s="44" t="s">
        <v>1676</v>
      </c>
      <c r="F3323" s="44" t="s">
        <v>36</v>
      </c>
      <c r="G3323" s="44">
        <v>60</v>
      </c>
      <c r="H3323" s="44">
        <v>200</v>
      </c>
    </row>
    <row r="3324" spans="1:8" ht="12.75" customHeight="1" x14ac:dyDescent="0.25">
      <c r="A3324" s="43">
        <v>3323</v>
      </c>
      <c r="B3324" s="43">
        <v>641</v>
      </c>
      <c r="C3324" s="44">
        <v>0.32123570812304919</v>
      </c>
      <c r="D3324" s="44">
        <v>0.13</v>
      </c>
      <c r="E3324" s="44" t="s">
        <v>1676</v>
      </c>
      <c r="F3324" s="44" t="s">
        <v>36</v>
      </c>
      <c r="G3324" s="44">
        <v>220</v>
      </c>
      <c r="H3324" s="44">
        <v>1300</v>
      </c>
    </row>
    <row r="3325" spans="1:8" ht="12.75" customHeight="1" x14ac:dyDescent="0.25">
      <c r="A3325" s="43">
        <v>3324</v>
      </c>
      <c r="B3325" s="43">
        <v>643</v>
      </c>
      <c r="C3325" s="44">
        <v>2.4710439307503412E-2</v>
      </c>
      <c r="D3325" s="44">
        <v>0.01</v>
      </c>
      <c r="E3325" s="44" t="s">
        <v>1675</v>
      </c>
      <c r="F3325" s="44" t="s">
        <v>20</v>
      </c>
      <c r="G3325" s="44">
        <v>40</v>
      </c>
      <c r="H3325" s="44">
        <v>100</v>
      </c>
    </row>
    <row r="3326" spans="1:8" ht="12.75" customHeight="1" x14ac:dyDescent="0.25">
      <c r="A3326" s="43">
        <v>3325</v>
      </c>
      <c r="B3326" s="43">
        <v>644</v>
      </c>
      <c r="C3326" s="44">
        <v>2.471043930698676E-2</v>
      </c>
      <c r="D3326" s="44">
        <v>0.01</v>
      </c>
      <c r="E3326" s="44" t="s">
        <v>1675</v>
      </c>
      <c r="F3326" s="44" t="s">
        <v>20</v>
      </c>
      <c r="G3326" s="44">
        <v>40</v>
      </c>
      <c r="H3326" s="44">
        <v>100</v>
      </c>
    </row>
    <row r="3327" spans="1:8" ht="12.75" customHeight="1" x14ac:dyDescent="0.25">
      <c r="A3327" s="43">
        <v>3326</v>
      </c>
      <c r="B3327" s="43">
        <v>658</v>
      </c>
      <c r="C3327" s="44">
        <v>0.71660269574502389</v>
      </c>
      <c r="D3327" s="44">
        <v>0.28999999999999998</v>
      </c>
      <c r="E3327" s="44" t="s">
        <v>1674</v>
      </c>
      <c r="F3327" s="44" t="s">
        <v>50</v>
      </c>
      <c r="G3327" s="44">
        <v>260</v>
      </c>
      <c r="H3327" s="44">
        <v>2900</v>
      </c>
    </row>
    <row r="3328" spans="1:8" ht="12.75" customHeight="1" x14ac:dyDescent="0.25">
      <c r="A3328" s="43">
        <v>3327</v>
      </c>
      <c r="B3328" s="43">
        <v>659</v>
      </c>
      <c r="C3328" s="44">
        <v>0.46949834304946525</v>
      </c>
      <c r="D3328" s="44">
        <v>0.19</v>
      </c>
      <c r="E3328" s="44" t="s">
        <v>1676</v>
      </c>
      <c r="F3328" s="44" t="s">
        <v>36</v>
      </c>
      <c r="G3328" s="44">
        <v>200</v>
      </c>
      <c r="H3328" s="44">
        <v>1900</v>
      </c>
    </row>
    <row r="3329" spans="1:8" ht="12.75" customHeight="1" x14ac:dyDescent="0.25">
      <c r="A3329" s="43">
        <v>3328</v>
      </c>
      <c r="B3329" s="43">
        <v>664</v>
      </c>
      <c r="C3329" s="44">
        <v>4.9420878609323662E-2</v>
      </c>
      <c r="D3329" s="44">
        <v>0.02</v>
      </c>
      <c r="E3329" s="44" t="s">
        <v>1674</v>
      </c>
      <c r="F3329" s="44" t="s">
        <v>50</v>
      </c>
      <c r="G3329" s="44">
        <v>60</v>
      </c>
      <c r="H3329" s="44">
        <v>200</v>
      </c>
    </row>
    <row r="3330" spans="1:8" ht="12.75" customHeight="1" x14ac:dyDescent="0.25">
      <c r="A3330" s="43">
        <v>3329</v>
      </c>
      <c r="B3330" s="43">
        <v>667</v>
      </c>
      <c r="C3330" s="44">
        <v>0.14826275966323868</v>
      </c>
      <c r="D3330" s="44">
        <v>0.06</v>
      </c>
      <c r="E3330" s="44" t="s">
        <v>1674</v>
      </c>
      <c r="F3330" s="44" t="s">
        <v>50</v>
      </c>
      <c r="G3330" s="44">
        <v>120</v>
      </c>
      <c r="H3330" s="44">
        <v>600</v>
      </c>
    </row>
    <row r="3331" spans="1:8" ht="12.75" customHeight="1" x14ac:dyDescent="0.25">
      <c r="A3331" s="43">
        <v>3330</v>
      </c>
      <c r="B3331" s="43">
        <v>668</v>
      </c>
      <c r="C3331" s="44">
        <v>2.2980715091782744</v>
      </c>
      <c r="D3331" s="44">
        <v>0.93</v>
      </c>
      <c r="E3331" s="44" t="s">
        <v>1674</v>
      </c>
      <c r="F3331" s="44" t="s">
        <v>50</v>
      </c>
      <c r="G3331" s="44">
        <v>560</v>
      </c>
      <c r="H3331" s="44">
        <v>9300</v>
      </c>
    </row>
    <row r="3332" spans="1:8" ht="12.75" customHeight="1" x14ac:dyDescent="0.25">
      <c r="A3332" s="43">
        <v>3331</v>
      </c>
      <c r="B3332" s="43">
        <v>670</v>
      </c>
      <c r="C3332" s="44">
        <v>2.471043930676534E-2</v>
      </c>
      <c r="D3332" s="44">
        <v>0.01</v>
      </c>
      <c r="E3332" s="44" t="s">
        <v>1674</v>
      </c>
      <c r="F3332" s="44" t="s">
        <v>50</v>
      </c>
      <c r="G3332" s="44">
        <v>40</v>
      </c>
      <c r="H3332" s="44">
        <v>100</v>
      </c>
    </row>
    <row r="3333" spans="1:8" ht="12.75" customHeight="1" x14ac:dyDescent="0.25">
      <c r="A3333" s="43">
        <v>3332</v>
      </c>
      <c r="B3333" s="43">
        <v>671</v>
      </c>
      <c r="C3333" s="44">
        <v>2.4710441784741652</v>
      </c>
      <c r="D3333" s="44">
        <v>1</v>
      </c>
      <c r="E3333" s="44" t="s">
        <v>1676</v>
      </c>
      <c r="F3333" s="44" t="s">
        <v>36</v>
      </c>
      <c r="G3333" s="44">
        <v>480</v>
      </c>
      <c r="H3333" s="44">
        <v>10000</v>
      </c>
    </row>
    <row r="3334" spans="1:8" ht="12.75" customHeight="1" x14ac:dyDescent="0.25">
      <c r="A3334" s="43">
        <v>3333</v>
      </c>
      <c r="B3334" s="43">
        <v>676</v>
      </c>
      <c r="C3334" s="44">
        <v>2.4710439306470114E-2</v>
      </c>
      <c r="D3334" s="44">
        <v>0.01</v>
      </c>
      <c r="E3334" s="44" t="s">
        <v>1676</v>
      </c>
      <c r="F3334" s="44" t="s">
        <v>36</v>
      </c>
      <c r="G3334" s="44">
        <v>40</v>
      </c>
      <c r="H3334" s="44">
        <v>100</v>
      </c>
    </row>
    <row r="3335" spans="1:8" ht="12.75" customHeight="1" x14ac:dyDescent="0.25">
      <c r="A3335" s="43">
        <v>3334</v>
      </c>
      <c r="B3335" s="43">
        <v>677</v>
      </c>
      <c r="C3335" s="44">
        <v>9.8841757226323268E-2</v>
      </c>
      <c r="D3335" s="44">
        <v>0.04</v>
      </c>
      <c r="E3335" s="44" t="s">
        <v>1676</v>
      </c>
      <c r="F3335" s="44" t="s">
        <v>36</v>
      </c>
      <c r="G3335" s="44">
        <v>100</v>
      </c>
      <c r="H3335" s="44">
        <v>400</v>
      </c>
    </row>
    <row r="3336" spans="1:8" ht="12.75" customHeight="1" x14ac:dyDescent="0.25">
      <c r="A3336" s="43">
        <v>3335</v>
      </c>
      <c r="B3336" s="43">
        <v>680</v>
      </c>
      <c r="C3336" s="44">
        <v>1.5073367167674454</v>
      </c>
      <c r="D3336" s="44">
        <v>0.61</v>
      </c>
      <c r="E3336" s="44" t="s">
        <v>1675</v>
      </c>
      <c r="F3336" s="44" t="s">
        <v>20</v>
      </c>
      <c r="G3336" s="44">
        <v>600</v>
      </c>
      <c r="H3336" s="44">
        <v>6100</v>
      </c>
    </row>
    <row r="3337" spans="1:8" ht="12.75" customHeight="1" x14ac:dyDescent="0.25">
      <c r="A3337" s="43">
        <v>3336</v>
      </c>
      <c r="B3337" s="43">
        <v>681</v>
      </c>
      <c r="C3337" s="44">
        <v>2.4710439302263101E-2</v>
      </c>
      <c r="D3337" s="44">
        <v>0.01</v>
      </c>
      <c r="E3337" s="44" t="s">
        <v>1676</v>
      </c>
      <c r="F3337" s="44" t="s">
        <v>36</v>
      </c>
      <c r="G3337" s="44">
        <v>40</v>
      </c>
      <c r="H3337" s="44">
        <v>100</v>
      </c>
    </row>
    <row r="3338" spans="1:8" ht="12.75" customHeight="1" x14ac:dyDescent="0.25">
      <c r="A3338" s="43">
        <v>3337</v>
      </c>
      <c r="B3338" s="43">
        <v>682</v>
      </c>
      <c r="C3338" s="44">
        <v>2.4710439304034472E-2</v>
      </c>
      <c r="D3338" s="44">
        <v>0.01</v>
      </c>
      <c r="E3338" s="44" t="s">
        <v>1675</v>
      </c>
      <c r="F3338" s="44" t="s">
        <v>20</v>
      </c>
      <c r="G3338" s="44">
        <v>40</v>
      </c>
      <c r="H3338" s="44">
        <v>100</v>
      </c>
    </row>
    <row r="3339" spans="1:8" ht="12.75" customHeight="1" x14ac:dyDescent="0.25">
      <c r="A3339" s="43">
        <v>3338</v>
      </c>
      <c r="B3339" s="43">
        <v>683</v>
      </c>
      <c r="C3339" s="44">
        <v>4.9420878613530679E-2</v>
      </c>
      <c r="D3339" s="44">
        <v>0.02</v>
      </c>
      <c r="E3339" s="44" t="s">
        <v>1675</v>
      </c>
      <c r="F3339" s="44" t="s">
        <v>20</v>
      </c>
      <c r="G3339" s="44">
        <v>60</v>
      </c>
      <c r="H3339" s="44">
        <v>200</v>
      </c>
    </row>
    <row r="3340" spans="1:8" ht="12.75" customHeight="1" x14ac:dyDescent="0.25">
      <c r="A3340" s="43">
        <v>3339</v>
      </c>
      <c r="B3340" s="43">
        <v>684</v>
      </c>
      <c r="C3340" s="44">
        <v>9.8841775661516307E-2</v>
      </c>
      <c r="D3340" s="44">
        <v>0.04</v>
      </c>
      <c r="E3340" s="44" t="s">
        <v>1675</v>
      </c>
      <c r="F3340" s="44" t="s">
        <v>20</v>
      </c>
      <c r="G3340" s="44">
        <v>100</v>
      </c>
      <c r="H3340" s="44">
        <v>400</v>
      </c>
    </row>
    <row r="3341" spans="1:8" ht="12.75" customHeight="1" x14ac:dyDescent="0.25">
      <c r="A3341" s="43">
        <v>3340</v>
      </c>
      <c r="B3341" s="43">
        <v>685</v>
      </c>
      <c r="C3341" s="44">
        <v>0.9389966223357108</v>
      </c>
      <c r="D3341" s="44">
        <v>0.38</v>
      </c>
      <c r="E3341" s="44" t="s">
        <v>1676</v>
      </c>
      <c r="F3341" s="44" t="s">
        <v>36</v>
      </c>
      <c r="G3341" s="44">
        <v>340</v>
      </c>
      <c r="H3341" s="44">
        <v>3800</v>
      </c>
    </row>
    <row r="3342" spans="1:8" ht="12.75" customHeight="1" x14ac:dyDescent="0.25">
      <c r="A3342" s="43">
        <v>3341</v>
      </c>
      <c r="B3342" s="43">
        <v>686</v>
      </c>
      <c r="C3342" s="44">
        <v>0.22239395374848844</v>
      </c>
      <c r="D3342" s="44">
        <v>0.09</v>
      </c>
      <c r="E3342" s="44" t="s">
        <v>1675</v>
      </c>
      <c r="F3342" s="44" t="s">
        <v>20</v>
      </c>
      <c r="G3342" s="44">
        <v>180</v>
      </c>
      <c r="H3342" s="44">
        <v>900</v>
      </c>
    </row>
    <row r="3343" spans="1:8" ht="12.75" customHeight="1" x14ac:dyDescent="0.25">
      <c r="A3343" s="43">
        <v>3342</v>
      </c>
      <c r="B3343" s="43">
        <v>687</v>
      </c>
      <c r="C3343" s="44">
        <v>0.32123569820424736</v>
      </c>
      <c r="D3343" s="44">
        <v>0.13</v>
      </c>
      <c r="E3343" s="44" t="s">
        <v>1676</v>
      </c>
      <c r="F3343" s="44" t="s">
        <v>36</v>
      </c>
      <c r="G3343" s="44">
        <v>180</v>
      </c>
      <c r="H3343" s="44">
        <v>1300</v>
      </c>
    </row>
    <row r="3344" spans="1:8" ht="12.75" customHeight="1" x14ac:dyDescent="0.25">
      <c r="A3344" s="43">
        <v>3343</v>
      </c>
      <c r="B3344" s="43">
        <v>689</v>
      </c>
      <c r="C3344" s="44">
        <v>0.1729730788644355</v>
      </c>
      <c r="D3344" s="44">
        <v>7.0000000000000007E-2</v>
      </c>
      <c r="E3344" s="44" t="s">
        <v>1676</v>
      </c>
      <c r="F3344" s="44" t="s">
        <v>36</v>
      </c>
      <c r="G3344" s="44">
        <v>120</v>
      </c>
      <c r="H3344" s="44">
        <v>700</v>
      </c>
    </row>
    <row r="3345" spans="1:8" ht="12.75" customHeight="1" x14ac:dyDescent="0.25">
      <c r="A3345" s="43">
        <v>3344</v>
      </c>
      <c r="B3345" s="43">
        <v>691</v>
      </c>
      <c r="C3345" s="44">
        <v>2.4710439298129893E-2</v>
      </c>
      <c r="D3345" s="44">
        <v>0.01</v>
      </c>
      <c r="E3345" s="44" t="s">
        <v>1676</v>
      </c>
      <c r="F3345" s="44" t="s">
        <v>36</v>
      </c>
      <c r="G3345" s="44">
        <v>40</v>
      </c>
      <c r="H3345" s="44">
        <v>100</v>
      </c>
    </row>
    <row r="3346" spans="1:8" ht="12.75" customHeight="1" x14ac:dyDescent="0.25">
      <c r="A3346" s="43">
        <v>3345</v>
      </c>
      <c r="B3346" s="43">
        <v>692</v>
      </c>
      <c r="C3346" s="44">
        <v>2.4710439301525028E-2</v>
      </c>
      <c r="D3346" s="44">
        <v>0.01</v>
      </c>
      <c r="E3346" s="44" t="s">
        <v>1676</v>
      </c>
      <c r="F3346" s="44" t="s">
        <v>36</v>
      </c>
      <c r="G3346" s="44">
        <v>40</v>
      </c>
      <c r="H3346" s="44">
        <v>100</v>
      </c>
    </row>
    <row r="3347" spans="1:8" ht="12.75" customHeight="1" x14ac:dyDescent="0.25">
      <c r="A3347" s="43">
        <v>3346</v>
      </c>
      <c r="B3347" s="43">
        <v>693</v>
      </c>
      <c r="C3347" s="44">
        <v>4.9420878615302054E-2</v>
      </c>
      <c r="D3347" s="44">
        <v>0.02</v>
      </c>
      <c r="E3347" s="44" t="s">
        <v>1676</v>
      </c>
      <c r="F3347" s="44" t="s">
        <v>36</v>
      </c>
      <c r="G3347" s="44">
        <v>60</v>
      </c>
      <c r="H3347" s="44">
        <v>200</v>
      </c>
    </row>
    <row r="3348" spans="1:8" ht="12.75" customHeight="1" x14ac:dyDescent="0.25">
      <c r="A3348" s="43">
        <v>3347</v>
      </c>
      <c r="B3348" s="43">
        <v>696</v>
      </c>
      <c r="C3348" s="44">
        <v>7.4131317918229411E-2</v>
      </c>
      <c r="D3348" s="44">
        <v>0.03</v>
      </c>
      <c r="E3348" s="44" t="s">
        <v>1676</v>
      </c>
      <c r="F3348" s="44" t="s">
        <v>36</v>
      </c>
      <c r="G3348" s="44">
        <v>80</v>
      </c>
      <c r="H3348" s="44">
        <v>300</v>
      </c>
    </row>
    <row r="3349" spans="1:8" ht="12.75" customHeight="1" x14ac:dyDescent="0.25">
      <c r="A3349" s="43">
        <v>3348</v>
      </c>
      <c r="B3349" s="43">
        <v>697</v>
      </c>
      <c r="C3349" s="44">
        <v>4.9420878622904188E-2</v>
      </c>
      <c r="D3349" s="44">
        <v>0.02</v>
      </c>
      <c r="E3349" s="44" t="s">
        <v>1676</v>
      </c>
      <c r="F3349" s="44" t="s">
        <v>36</v>
      </c>
      <c r="G3349" s="44">
        <v>60</v>
      </c>
      <c r="H3349" s="44">
        <v>200</v>
      </c>
    </row>
    <row r="3350" spans="1:8" ht="12.75" customHeight="1" x14ac:dyDescent="0.25">
      <c r="A3350" s="43">
        <v>3349</v>
      </c>
      <c r="B3350" s="43">
        <v>698</v>
      </c>
      <c r="C3350" s="44">
        <v>0.12355222770172096</v>
      </c>
      <c r="D3350" s="44">
        <v>0.05</v>
      </c>
      <c r="E3350" s="44" t="s">
        <v>1676</v>
      </c>
      <c r="F3350" s="44" t="s">
        <v>36</v>
      </c>
      <c r="G3350" s="44">
        <v>120</v>
      </c>
      <c r="H3350" s="44">
        <v>500</v>
      </c>
    </row>
    <row r="3351" spans="1:8" ht="12.75" customHeight="1" x14ac:dyDescent="0.25">
      <c r="A3351" s="43">
        <v>3350</v>
      </c>
      <c r="B3351" s="43">
        <v>699</v>
      </c>
      <c r="C3351" s="44">
        <v>2.4710439300344115E-2</v>
      </c>
      <c r="D3351" s="44">
        <v>0.01</v>
      </c>
      <c r="E3351" s="44" t="s">
        <v>1676</v>
      </c>
      <c r="F3351" s="44" t="s">
        <v>36</v>
      </c>
      <c r="G3351" s="44">
        <v>40</v>
      </c>
      <c r="H3351" s="44">
        <v>100</v>
      </c>
    </row>
    <row r="3352" spans="1:8" ht="12.75" customHeight="1" x14ac:dyDescent="0.25">
      <c r="A3352" s="43">
        <v>3351</v>
      </c>
      <c r="B3352" s="43">
        <v>700</v>
      </c>
      <c r="C3352" s="44">
        <v>2.7922800135569621</v>
      </c>
      <c r="D3352" s="44">
        <v>1.1299999999999999</v>
      </c>
      <c r="E3352" s="44" t="s">
        <v>1676</v>
      </c>
      <c r="F3352" s="44" t="s">
        <v>36</v>
      </c>
      <c r="G3352" s="44">
        <v>560</v>
      </c>
      <c r="H3352" s="44">
        <v>11300</v>
      </c>
    </row>
    <row r="3353" spans="1:8" ht="12.75" customHeight="1" x14ac:dyDescent="0.25">
      <c r="A3353" s="43">
        <v>3352</v>
      </c>
      <c r="B3353" s="43">
        <v>701</v>
      </c>
      <c r="C3353" s="44">
        <v>1.7791293714408083</v>
      </c>
      <c r="D3353" s="44">
        <v>0.72</v>
      </c>
      <c r="E3353" s="44" t="s">
        <v>1676</v>
      </c>
      <c r="F3353" s="44" t="s">
        <v>36</v>
      </c>
      <c r="G3353" s="44">
        <v>620</v>
      </c>
      <c r="H3353" s="44">
        <v>7200</v>
      </c>
    </row>
    <row r="3354" spans="1:8" ht="12.75" customHeight="1" x14ac:dyDescent="0.25">
      <c r="A3354" s="43">
        <v>3353</v>
      </c>
      <c r="B3354" s="43">
        <v>703</v>
      </c>
      <c r="C3354" s="44">
        <v>0.17297309161330054</v>
      </c>
      <c r="D3354" s="44">
        <v>7.0000000000000007E-2</v>
      </c>
      <c r="E3354" s="44" t="s">
        <v>1674</v>
      </c>
      <c r="F3354" s="44" t="s">
        <v>50</v>
      </c>
      <c r="G3354" s="44">
        <v>140</v>
      </c>
      <c r="H3354" s="44">
        <v>700</v>
      </c>
    </row>
    <row r="3355" spans="1:8" ht="12.75" customHeight="1" x14ac:dyDescent="0.25">
      <c r="A3355" s="43">
        <v>3354</v>
      </c>
      <c r="B3355" s="43">
        <v>705</v>
      </c>
      <c r="C3355" s="44">
        <v>0.42007747005583607</v>
      </c>
      <c r="D3355" s="44">
        <v>0.17</v>
      </c>
      <c r="E3355" s="44" t="s">
        <v>1676</v>
      </c>
      <c r="F3355" s="44" t="s">
        <v>36</v>
      </c>
      <c r="G3355" s="44">
        <v>260</v>
      </c>
      <c r="H3355" s="44">
        <v>1700</v>
      </c>
    </row>
    <row r="3356" spans="1:8" ht="12.75" customHeight="1" x14ac:dyDescent="0.25">
      <c r="A3356" s="43">
        <v>3355</v>
      </c>
      <c r="B3356" s="43">
        <v>709</v>
      </c>
      <c r="C3356" s="44">
        <v>1.7351860380737036E-2</v>
      </c>
      <c r="D3356" s="44">
        <v>0.14000000000000001</v>
      </c>
      <c r="E3356" s="44" t="s">
        <v>1674</v>
      </c>
      <c r="F3356" s="44" t="s">
        <v>50</v>
      </c>
      <c r="G3356" s="44">
        <v>42.55752173269434</v>
      </c>
      <c r="H3356" s="44">
        <v>70.220743579912948</v>
      </c>
    </row>
    <row r="3357" spans="1:8" ht="12.75" customHeight="1" x14ac:dyDescent="0.25">
      <c r="A3357" s="43">
        <v>3356</v>
      </c>
      <c r="B3357" s="43">
        <v>711</v>
      </c>
      <c r="C3357" s="44">
        <v>4.9420878612644992E-2</v>
      </c>
      <c r="D3357" s="44">
        <v>0.02</v>
      </c>
      <c r="E3357" s="44" t="s">
        <v>1676</v>
      </c>
      <c r="F3357" s="44" t="s">
        <v>36</v>
      </c>
      <c r="G3357" s="44">
        <v>60</v>
      </c>
      <c r="H3357" s="44">
        <v>200</v>
      </c>
    </row>
    <row r="3358" spans="1:8" ht="12.75" customHeight="1" x14ac:dyDescent="0.25">
      <c r="A3358" s="43">
        <v>3357</v>
      </c>
      <c r="B3358" s="43">
        <v>712</v>
      </c>
      <c r="C3358" s="44">
        <v>2.471043930300117E-2</v>
      </c>
      <c r="D3358" s="44">
        <v>0.01</v>
      </c>
      <c r="E3358" s="44" t="s">
        <v>1676</v>
      </c>
      <c r="F3358" s="44" t="s">
        <v>36</v>
      </c>
      <c r="G3358" s="44">
        <v>40</v>
      </c>
      <c r="H3358" s="44">
        <v>100</v>
      </c>
    </row>
    <row r="3359" spans="1:8" ht="12.75" customHeight="1" x14ac:dyDescent="0.25">
      <c r="A3359" s="43">
        <v>3358</v>
      </c>
      <c r="B3359" s="43">
        <v>713</v>
      </c>
      <c r="C3359" s="44">
        <v>0.30509199773046358</v>
      </c>
      <c r="D3359" s="44">
        <v>0.32</v>
      </c>
      <c r="E3359" s="44" t="s">
        <v>1674</v>
      </c>
      <c r="F3359" s="44" t="s">
        <v>50</v>
      </c>
      <c r="G3359" s="44">
        <v>173.26259252890381</v>
      </c>
      <c r="H3359" s="44">
        <v>1234.6689999848604</v>
      </c>
    </row>
    <row r="3360" spans="1:8" ht="12.75" customHeight="1" x14ac:dyDescent="0.25">
      <c r="A3360" s="43">
        <v>3359</v>
      </c>
      <c r="B3360" s="43">
        <v>717</v>
      </c>
      <c r="C3360" s="44">
        <v>2.125084857748524</v>
      </c>
      <c r="D3360" s="44">
        <v>0.86</v>
      </c>
      <c r="E3360" s="44" t="s">
        <v>1676</v>
      </c>
      <c r="F3360" s="44" t="s">
        <v>36</v>
      </c>
      <c r="G3360" s="44">
        <v>900</v>
      </c>
      <c r="H3360" s="44">
        <v>8600</v>
      </c>
    </row>
    <row r="3361" spans="1:8" ht="12.75" customHeight="1" x14ac:dyDescent="0.25">
      <c r="A3361" s="43">
        <v>3360</v>
      </c>
      <c r="B3361" s="43">
        <v>718</v>
      </c>
      <c r="C3361" s="44">
        <v>0.12355219651928667</v>
      </c>
      <c r="D3361" s="44">
        <v>0.05</v>
      </c>
      <c r="E3361" s="44" t="s">
        <v>1676</v>
      </c>
      <c r="F3361" s="44" t="s">
        <v>36</v>
      </c>
      <c r="G3361" s="44">
        <v>120</v>
      </c>
      <c r="H3361" s="44">
        <v>500</v>
      </c>
    </row>
    <row r="3362" spans="1:8" ht="12.75" customHeight="1" x14ac:dyDescent="0.25">
      <c r="A3362" s="43">
        <v>3361</v>
      </c>
      <c r="B3362" s="43">
        <v>719</v>
      </c>
      <c r="C3362" s="44">
        <v>0.27181456830916412</v>
      </c>
      <c r="D3362" s="44">
        <v>0.11</v>
      </c>
      <c r="E3362" s="44" t="s">
        <v>1676</v>
      </c>
      <c r="F3362" s="44" t="s">
        <v>36</v>
      </c>
      <c r="G3362" s="44">
        <v>180</v>
      </c>
      <c r="H3362" s="44">
        <v>1100</v>
      </c>
    </row>
    <row r="3363" spans="1:8" ht="12.75" customHeight="1" x14ac:dyDescent="0.25">
      <c r="A3363" s="43">
        <v>3362</v>
      </c>
      <c r="B3363" s="43">
        <v>721</v>
      </c>
      <c r="C3363" s="44">
        <v>2.4710439298941775E-2</v>
      </c>
      <c r="D3363" s="44">
        <v>0.01</v>
      </c>
      <c r="E3363" s="44" t="s">
        <v>1676</v>
      </c>
      <c r="F3363" s="44" t="s">
        <v>36</v>
      </c>
      <c r="G3363" s="44">
        <v>40</v>
      </c>
      <c r="H3363" s="44">
        <v>100</v>
      </c>
    </row>
    <row r="3364" spans="1:8" ht="12.75" customHeight="1" x14ac:dyDescent="0.25">
      <c r="A3364" s="43">
        <v>3363</v>
      </c>
      <c r="B3364" s="43">
        <v>723</v>
      </c>
      <c r="C3364" s="44">
        <v>1.3096532557741645</v>
      </c>
      <c r="D3364" s="44">
        <v>0.53</v>
      </c>
      <c r="E3364" s="44" t="s">
        <v>1676</v>
      </c>
      <c r="F3364" s="44" t="s">
        <v>36</v>
      </c>
      <c r="G3364" s="44">
        <v>480</v>
      </c>
      <c r="H3364" s="44">
        <v>5300</v>
      </c>
    </row>
    <row r="3365" spans="1:8" ht="12.75" customHeight="1" x14ac:dyDescent="0.25">
      <c r="A3365" s="43">
        <v>3364</v>
      </c>
      <c r="B3365" s="43">
        <v>725</v>
      </c>
      <c r="C3365" s="44">
        <v>2.4710439307429603E-2</v>
      </c>
      <c r="D3365" s="44">
        <v>0.01</v>
      </c>
      <c r="E3365" s="44" t="s">
        <v>1674</v>
      </c>
      <c r="F3365" s="44" t="s">
        <v>50</v>
      </c>
      <c r="G3365" s="44">
        <v>40</v>
      </c>
      <c r="H3365" s="44">
        <v>100</v>
      </c>
    </row>
    <row r="3366" spans="1:8" ht="12.75" customHeight="1" x14ac:dyDescent="0.25">
      <c r="A3366" s="43">
        <v>3365</v>
      </c>
      <c r="B3366" s="43">
        <v>726</v>
      </c>
      <c r="C3366" s="44">
        <v>2.4710439306617725E-2</v>
      </c>
      <c r="D3366" s="44">
        <v>0.01</v>
      </c>
      <c r="E3366" s="44" t="s">
        <v>1674</v>
      </c>
      <c r="F3366" s="44" t="s">
        <v>50</v>
      </c>
      <c r="G3366" s="44">
        <v>40</v>
      </c>
      <c r="H3366" s="44">
        <v>100</v>
      </c>
    </row>
    <row r="3367" spans="1:8" ht="12.75" customHeight="1" x14ac:dyDescent="0.25">
      <c r="A3367" s="43">
        <v>3366</v>
      </c>
      <c r="B3367" s="43">
        <v>727</v>
      </c>
      <c r="C3367" s="44">
        <v>2.4710439303813048E-2</v>
      </c>
      <c r="D3367" s="44">
        <v>0.01</v>
      </c>
      <c r="E3367" s="44" t="s">
        <v>1676</v>
      </c>
      <c r="F3367" s="44" t="s">
        <v>36</v>
      </c>
      <c r="G3367" s="44">
        <v>40</v>
      </c>
      <c r="H3367" s="44">
        <v>100</v>
      </c>
    </row>
    <row r="3368" spans="1:8" ht="12.75" customHeight="1" x14ac:dyDescent="0.25">
      <c r="A3368" s="43">
        <v>3367</v>
      </c>
      <c r="B3368" s="43">
        <v>728</v>
      </c>
      <c r="C3368" s="44">
        <v>0.27181484228576597</v>
      </c>
      <c r="D3368" s="44">
        <v>0.11</v>
      </c>
      <c r="E3368" s="44" t="s">
        <v>1676</v>
      </c>
      <c r="F3368" s="44" t="s">
        <v>36</v>
      </c>
      <c r="G3368" s="44">
        <v>160</v>
      </c>
      <c r="H3368" s="44">
        <v>1100</v>
      </c>
    </row>
    <row r="3369" spans="1:8" ht="12.75" customHeight="1" x14ac:dyDescent="0.25">
      <c r="A3369" s="43">
        <v>3368</v>
      </c>
      <c r="B3369" s="43">
        <v>730</v>
      </c>
      <c r="C3369" s="44">
        <v>0.12355221477025692</v>
      </c>
      <c r="D3369" s="44">
        <v>0.05</v>
      </c>
      <c r="E3369" s="44" t="s">
        <v>1674</v>
      </c>
      <c r="F3369" s="44" t="s">
        <v>50</v>
      </c>
      <c r="G3369" s="44">
        <v>100</v>
      </c>
      <c r="H3369" s="44">
        <v>500</v>
      </c>
    </row>
    <row r="3370" spans="1:8" ht="12.75" customHeight="1" x14ac:dyDescent="0.25">
      <c r="A3370" s="43">
        <v>3369</v>
      </c>
      <c r="B3370" s="43">
        <v>732</v>
      </c>
      <c r="C3370" s="44">
        <v>4.9420878606888027E-2</v>
      </c>
      <c r="D3370" s="44">
        <v>0.02</v>
      </c>
      <c r="E3370" s="44" t="s">
        <v>1675</v>
      </c>
      <c r="F3370" s="44" t="s">
        <v>20</v>
      </c>
      <c r="G3370" s="44">
        <v>60</v>
      </c>
      <c r="H3370" s="44">
        <v>200</v>
      </c>
    </row>
    <row r="3371" spans="1:8" ht="12.75" customHeight="1" x14ac:dyDescent="0.25">
      <c r="A3371" s="43">
        <v>3370</v>
      </c>
      <c r="B3371" s="43">
        <v>733</v>
      </c>
      <c r="C3371" s="44">
        <v>6.7459498563392435</v>
      </c>
      <c r="D3371" s="44">
        <v>2.73</v>
      </c>
      <c r="E3371" s="44" t="s">
        <v>1675</v>
      </c>
      <c r="F3371" s="44" t="s">
        <v>20</v>
      </c>
      <c r="G3371" s="44">
        <v>1240</v>
      </c>
      <c r="H3371" s="44">
        <v>27300</v>
      </c>
    </row>
    <row r="3372" spans="1:8" ht="12.75" customHeight="1" x14ac:dyDescent="0.25">
      <c r="A3372" s="43">
        <v>3371</v>
      </c>
      <c r="B3372" s="43">
        <v>734</v>
      </c>
      <c r="C3372" s="44">
        <v>4.9420878602311979E-2</v>
      </c>
      <c r="D3372" s="44">
        <v>0.02</v>
      </c>
      <c r="E3372" s="44" t="s">
        <v>1676</v>
      </c>
      <c r="F3372" s="44" t="s">
        <v>36</v>
      </c>
      <c r="G3372" s="44">
        <v>60</v>
      </c>
      <c r="H3372" s="44">
        <v>200</v>
      </c>
    </row>
    <row r="3373" spans="1:8" ht="12.75" customHeight="1" x14ac:dyDescent="0.25">
      <c r="A3373" s="43">
        <v>3372</v>
      </c>
      <c r="B3373" s="43">
        <v>735</v>
      </c>
      <c r="C3373" s="44">
        <v>2.4710439302558326E-2</v>
      </c>
      <c r="D3373" s="44">
        <v>0.01</v>
      </c>
      <c r="E3373" s="44" t="s">
        <v>1676</v>
      </c>
      <c r="F3373" s="44" t="s">
        <v>36</v>
      </c>
      <c r="G3373" s="44">
        <v>40</v>
      </c>
      <c r="H3373" s="44">
        <v>100</v>
      </c>
    </row>
    <row r="3374" spans="1:8" ht="12.75" customHeight="1" x14ac:dyDescent="0.25">
      <c r="A3374" s="43">
        <v>3373</v>
      </c>
      <c r="B3374" s="43">
        <v>736</v>
      </c>
      <c r="C3374" s="44">
        <v>2.4710439303886857E-2</v>
      </c>
      <c r="D3374" s="44">
        <v>0.01</v>
      </c>
      <c r="E3374" s="44" t="s">
        <v>1676</v>
      </c>
      <c r="F3374" s="44" t="s">
        <v>36</v>
      </c>
      <c r="G3374" s="44">
        <v>40</v>
      </c>
      <c r="H3374" s="44">
        <v>100</v>
      </c>
    </row>
    <row r="3375" spans="1:8" ht="12.75" customHeight="1" x14ac:dyDescent="0.25">
      <c r="A3375" s="43">
        <v>3374</v>
      </c>
      <c r="B3375" s="43">
        <v>738</v>
      </c>
      <c r="C3375" s="44">
        <v>0.12355219650991316</v>
      </c>
      <c r="D3375" s="44">
        <v>0.05</v>
      </c>
      <c r="E3375" s="44" t="s">
        <v>1675</v>
      </c>
      <c r="F3375" s="44" t="s">
        <v>20</v>
      </c>
      <c r="G3375" s="44">
        <v>120</v>
      </c>
      <c r="H3375" s="44">
        <v>500</v>
      </c>
    </row>
    <row r="3376" spans="1:8" ht="12.75" customHeight="1" x14ac:dyDescent="0.25">
      <c r="A3376" s="43">
        <v>3375</v>
      </c>
      <c r="B3376" s="43">
        <v>739</v>
      </c>
      <c r="C3376" s="44">
        <v>9.8841757209052403E-2</v>
      </c>
      <c r="D3376" s="44">
        <v>0.04</v>
      </c>
      <c r="E3376" s="44" t="s">
        <v>1676</v>
      </c>
      <c r="F3376" s="44" t="s">
        <v>36</v>
      </c>
      <c r="G3376" s="44">
        <v>100</v>
      </c>
      <c r="H3376" s="44">
        <v>400</v>
      </c>
    </row>
    <row r="3377" spans="1:8" ht="12.75" customHeight="1" x14ac:dyDescent="0.25">
      <c r="A3377" s="43">
        <v>3376</v>
      </c>
      <c r="B3377" s="43">
        <v>741</v>
      </c>
      <c r="C3377" s="44">
        <v>29.993421285043244</v>
      </c>
      <c r="D3377" s="44">
        <v>8477.06</v>
      </c>
      <c r="E3377" s="44" t="s">
        <v>1674</v>
      </c>
      <c r="F3377" s="44" t="s">
        <v>50</v>
      </c>
      <c r="G3377" s="44">
        <v>7973.8159271149043</v>
      </c>
      <c r="H3377" s="44">
        <v>121380.49752365799</v>
      </c>
    </row>
    <row r="3378" spans="1:8" ht="12.75" customHeight="1" x14ac:dyDescent="0.25">
      <c r="A3378" s="43">
        <v>3377</v>
      </c>
      <c r="B3378" s="43">
        <v>742</v>
      </c>
      <c r="C3378" s="44">
        <v>2.4710439304920156E-2</v>
      </c>
      <c r="D3378" s="44">
        <v>0.01</v>
      </c>
      <c r="E3378" s="44" t="s">
        <v>1676</v>
      </c>
      <c r="F3378" s="44" t="s">
        <v>36</v>
      </c>
      <c r="G3378" s="44">
        <v>40</v>
      </c>
      <c r="H3378" s="44">
        <v>100</v>
      </c>
    </row>
    <row r="3379" spans="1:8" ht="12.75" customHeight="1" x14ac:dyDescent="0.25">
      <c r="A3379" s="43">
        <v>3378</v>
      </c>
      <c r="B3379" s="43">
        <v>744</v>
      </c>
      <c r="C3379" s="44">
        <v>0.12355205623298487</v>
      </c>
      <c r="D3379" s="44">
        <v>0.05</v>
      </c>
      <c r="E3379" s="44" t="s">
        <v>1676</v>
      </c>
      <c r="F3379" s="44" t="s">
        <v>36</v>
      </c>
      <c r="G3379" s="44">
        <v>120</v>
      </c>
      <c r="H3379" s="44">
        <v>500</v>
      </c>
    </row>
    <row r="3380" spans="1:8" ht="12.75" customHeight="1" x14ac:dyDescent="0.25">
      <c r="A3380" s="43">
        <v>3379</v>
      </c>
      <c r="B3380" s="43">
        <v>747</v>
      </c>
      <c r="C3380" s="44">
        <v>0.34594614839137472</v>
      </c>
      <c r="D3380" s="44">
        <v>0.14000000000000001</v>
      </c>
      <c r="E3380" s="44" t="s">
        <v>1676</v>
      </c>
      <c r="F3380" s="44" t="s">
        <v>36</v>
      </c>
      <c r="G3380" s="44">
        <v>180</v>
      </c>
      <c r="H3380" s="44">
        <v>1400</v>
      </c>
    </row>
    <row r="3381" spans="1:8" ht="12.75" customHeight="1" x14ac:dyDescent="0.25">
      <c r="A3381" s="43">
        <v>3380</v>
      </c>
      <c r="B3381" s="43">
        <v>748</v>
      </c>
      <c r="C3381" s="44">
        <v>4.9420878612792603E-2</v>
      </c>
      <c r="D3381" s="44">
        <v>0.02</v>
      </c>
      <c r="E3381" s="44" t="s">
        <v>1676</v>
      </c>
      <c r="F3381" s="44" t="s">
        <v>36</v>
      </c>
      <c r="G3381" s="44">
        <v>60</v>
      </c>
      <c r="H3381" s="44">
        <v>200</v>
      </c>
    </row>
    <row r="3382" spans="1:8" ht="12.75" customHeight="1" x14ac:dyDescent="0.25">
      <c r="A3382" s="43">
        <v>3381</v>
      </c>
      <c r="B3382" s="43">
        <v>751</v>
      </c>
      <c r="C3382" s="44">
        <v>4.9420878611316457E-2</v>
      </c>
      <c r="D3382" s="44">
        <v>0.02</v>
      </c>
      <c r="E3382" s="44" t="s">
        <v>1676</v>
      </c>
      <c r="F3382" s="44" t="s">
        <v>36</v>
      </c>
      <c r="G3382" s="44">
        <v>60</v>
      </c>
      <c r="H3382" s="44">
        <v>200</v>
      </c>
    </row>
    <row r="3383" spans="1:8" ht="12.75" customHeight="1" x14ac:dyDescent="0.25">
      <c r="A3383" s="43">
        <v>3382</v>
      </c>
      <c r="B3383" s="43">
        <v>752</v>
      </c>
      <c r="C3383" s="44">
        <v>0.24710439144884011</v>
      </c>
      <c r="D3383" s="44">
        <v>0.1</v>
      </c>
      <c r="E3383" s="44" t="s">
        <v>1676</v>
      </c>
      <c r="F3383" s="44" t="s">
        <v>36</v>
      </c>
      <c r="G3383" s="44">
        <v>180</v>
      </c>
      <c r="H3383" s="44">
        <v>1000</v>
      </c>
    </row>
    <row r="3384" spans="1:8" ht="12.75" customHeight="1" x14ac:dyDescent="0.25">
      <c r="A3384" s="43">
        <v>3383</v>
      </c>
      <c r="B3384" s="43">
        <v>753</v>
      </c>
      <c r="C3384" s="44">
        <v>7.4131303247498753E-2</v>
      </c>
      <c r="D3384" s="44">
        <v>0.03</v>
      </c>
      <c r="E3384" s="44" t="s">
        <v>1676</v>
      </c>
      <c r="F3384" s="44" t="s">
        <v>36</v>
      </c>
      <c r="G3384" s="44">
        <v>80</v>
      </c>
      <c r="H3384" s="44">
        <v>300</v>
      </c>
    </row>
    <row r="3385" spans="1:8" ht="12.75" customHeight="1" x14ac:dyDescent="0.25">
      <c r="A3385" s="43">
        <v>3384</v>
      </c>
      <c r="B3385" s="43">
        <v>754</v>
      </c>
      <c r="C3385" s="44">
        <v>0.49420876764475835</v>
      </c>
      <c r="D3385" s="44">
        <v>0.2</v>
      </c>
      <c r="E3385" s="44" t="s">
        <v>1675</v>
      </c>
      <c r="F3385" s="44" t="s">
        <v>20</v>
      </c>
      <c r="G3385" s="44">
        <v>240</v>
      </c>
      <c r="H3385" s="44">
        <v>2000</v>
      </c>
    </row>
    <row r="3386" spans="1:8" ht="12.75" customHeight="1" x14ac:dyDescent="0.25">
      <c r="A3386" s="43">
        <v>3385</v>
      </c>
      <c r="B3386" s="43">
        <v>755</v>
      </c>
      <c r="C3386" s="44">
        <v>0.61776105174403584</v>
      </c>
      <c r="D3386" s="44">
        <v>0.25</v>
      </c>
      <c r="E3386" s="44" t="s">
        <v>1676</v>
      </c>
      <c r="F3386" s="44" t="s">
        <v>36</v>
      </c>
      <c r="G3386" s="44">
        <v>320</v>
      </c>
      <c r="H3386" s="44">
        <v>2500</v>
      </c>
    </row>
    <row r="3387" spans="1:8" ht="12.75" customHeight="1" x14ac:dyDescent="0.25">
      <c r="A3387" s="43">
        <v>3386</v>
      </c>
      <c r="B3387" s="43">
        <v>756</v>
      </c>
      <c r="C3387" s="44">
        <v>0.76602408597064364</v>
      </c>
      <c r="D3387" s="44">
        <v>0.31</v>
      </c>
      <c r="E3387" s="44" t="s">
        <v>1676</v>
      </c>
      <c r="F3387" s="44" t="s">
        <v>36</v>
      </c>
      <c r="G3387" s="44">
        <v>240</v>
      </c>
      <c r="H3387" s="44">
        <v>3100</v>
      </c>
    </row>
    <row r="3388" spans="1:8" ht="12.75" customHeight="1" x14ac:dyDescent="0.25">
      <c r="A3388" s="43">
        <v>3387</v>
      </c>
      <c r="B3388" s="43">
        <v>757</v>
      </c>
      <c r="C3388" s="44">
        <v>4.1513539794829732</v>
      </c>
      <c r="D3388" s="44">
        <v>1.68</v>
      </c>
      <c r="E3388" s="44" t="s">
        <v>1676</v>
      </c>
      <c r="F3388" s="44" t="s">
        <v>36</v>
      </c>
      <c r="G3388" s="44">
        <v>740</v>
      </c>
      <c r="H3388" s="44">
        <v>16800</v>
      </c>
    </row>
    <row r="3389" spans="1:8" ht="12.75" customHeight="1" x14ac:dyDescent="0.25">
      <c r="A3389" s="43">
        <v>3388</v>
      </c>
      <c r="B3389" s="43">
        <v>1</v>
      </c>
      <c r="C3389" s="44">
        <v>0.12355218359985323</v>
      </c>
      <c r="D3389" s="44">
        <v>0.05</v>
      </c>
      <c r="E3389" s="44" t="s">
        <v>1677</v>
      </c>
      <c r="F3389" s="44" t="s">
        <v>46</v>
      </c>
      <c r="G3389" s="44">
        <v>100</v>
      </c>
      <c r="H3389" s="44">
        <v>500</v>
      </c>
    </row>
    <row r="3390" spans="1:8" ht="12.75" customHeight="1" x14ac:dyDescent="0.25">
      <c r="A3390" s="43">
        <v>3389</v>
      </c>
      <c r="B3390" s="43">
        <v>2</v>
      </c>
      <c r="C3390" s="44">
        <v>0.51891924375777132</v>
      </c>
      <c r="D3390" s="44">
        <v>0.21</v>
      </c>
      <c r="E3390" s="44" t="s">
        <v>1677</v>
      </c>
      <c r="F3390" s="44" t="s">
        <v>46</v>
      </c>
      <c r="G3390" s="44">
        <v>280</v>
      </c>
      <c r="H3390" s="44">
        <v>2100</v>
      </c>
    </row>
    <row r="3391" spans="1:8" ht="12.75" customHeight="1" x14ac:dyDescent="0.25">
      <c r="A3391" s="43">
        <v>3390</v>
      </c>
      <c r="B3391" s="43">
        <v>3</v>
      </c>
      <c r="C3391" s="44">
        <v>2.4710439302189292E-2</v>
      </c>
      <c r="D3391" s="44">
        <v>0.01</v>
      </c>
      <c r="E3391" s="44" t="s">
        <v>1677</v>
      </c>
      <c r="F3391" s="44" t="s">
        <v>46</v>
      </c>
      <c r="G3391" s="44">
        <v>40</v>
      </c>
      <c r="H3391" s="44">
        <v>100</v>
      </c>
    </row>
    <row r="3392" spans="1:8" ht="12.75" customHeight="1" x14ac:dyDescent="0.25">
      <c r="A3392" s="43">
        <v>3391</v>
      </c>
      <c r="B3392" s="43">
        <v>4</v>
      </c>
      <c r="C3392" s="44">
        <v>0.1729730787707742</v>
      </c>
      <c r="D3392" s="44">
        <v>7.0000000000000007E-2</v>
      </c>
      <c r="E3392" s="44" t="s">
        <v>1677</v>
      </c>
      <c r="F3392" s="44" t="s">
        <v>46</v>
      </c>
      <c r="G3392" s="44">
        <v>140</v>
      </c>
      <c r="H3392" s="44">
        <v>700</v>
      </c>
    </row>
    <row r="3393" spans="1:8" ht="12.75" customHeight="1" x14ac:dyDescent="0.25">
      <c r="A3393" s="43">
        <v>3392</v>
      </c>
      <c r="B3393" s="43">
        <v>5</v>
      </c>
      <c r="C3393" s="44">
        <v>0.17297306039721017</v>
      </c>
      <c r="D3393" s="44">
        <v>7.0000000000000007E-2</v>
      </c>
      <c r="E3393" s="44" t="s">
        <v>1677</v>
      </c>
      <c r="F3393" s="44" t="s">
        <v>46</v>
      </c>
      <c r="G3393" s="44">
        <v>140</v>
      </c>
      <c r="H3393" s="44">
        <v>700</v>
      </c>
    </row>
    <row r="3394" spans="1:8" ht="12.75" customHeight="1" x14ac:dyDescent="0.25">
      <c r="A3394" s="43">
        <v>3393</v>
      </c>
      <c r="B3394" s="43">
        <v>6</v>
      </c>
      <c r="C3394" s="44">
        <v>1.3590740321868673</v>
      </c>
      <c r="D3394" s="44">
        <v>0.55000000000000004</v>
      </c>
      <c r="E3394" s="44" t="s">
        <v>1677</v>
      </c>
      <c r="F3394" s="44" t="s">
        <v>46</v>
      </c>
      <c r="G3394" s="44">
        <v>540</v>
      </c>
      <c r="H3394" s="44">
        <v>5500</v>
      </c>
    </row>
    <row r="3395" spans="1:8" ht="12.75" customHeight="1" x14ac:dyDescent="0.25">
      <c r="A3395" s="43">
        <v>3394</v>
      </c>
      <c r="B3395" s="43">
        <v>7</v>
      </c>
      <c r="C3395" s="44">
        <v>1.828572014509259</v>
      </c>
      <c r="D3395" s="44">
        <v>0.74</v>
      </c>
      <c r="E3395" s="44" t="s">
        <v>1677</v>
      </c>
      <c r="F3395" s="44" t="s">
        <v>46</v>
      </c>
      <c r="G3395" s="44">
        <v>480</v>
      </c>
      <c r="H3395" s="44">
        <v>7400</v>
      </c>
    </row>
    <row r="3396" spans="1:8" ht="12.75" customHeight="1" x14ac:dyDescent="0.25">
      <c r="A3396" s="43">
        <v>3395</v>
      </c>
      <c r="B3396" s="43">
        <v>8</v>
      </c>
      <c r="C3396" s="44">
        <v>0.74131310544609819</v>
      </c>
      <c r="D3396" s="44">
        <v>0.3</v>
      </c>
      <c r="E3396" s="44" t="s">
        <v>1677</v>
      </c>
      <c r="F3396" s="44" t="s">
        <v>46</v>
      </c>
      <c r="G3396" s="44">
        <v>280</v>
      </c>
      <c r="H3396" s="44">
        <v>3000</v>
      </c>
    </row>
    <row r="3397" spans="1:8" ht="12.75" customHeight="1" x14ac:dyDescent="0.25">
      <c r="A3397" s="43">
        <v>3396</v>
      </c>
      <c r="B3397" s="43">
        <v>9</v>
      </c>
      <c r="C3397" s="44">
        <v>0.6918917524237348</v>
      </c>
      <c r="D3397" s="44">
        <v>0.28000000000000003</v>
      </c>
      <c r="E3397" s="44" t="s">
        <v>1677</v>
      </c>
      <c r="F3397" s="44" t="s">
        <v>46</v>
      </c>
      <c r="G3397" s="44">
        <v>240</v>
      </c>
      <c r="H3397" s="44">
        <v>2800</v>
      </c>
    </row>
    <row r="3398" spans="1:8" ht="12.75" customHeight="1" x14ac:dyDescent="0.25">
      <c r="A3398" s="43">
        <v>3397</v>
      </c>
      <c r="B3398" s="43">
        <v>10</v>
      </c>
      <c r="C3398" s="44">
        <v>0.81544465895476492</v>
      </c>
      <c r="D3398" s="44">
        <v>0.33</v>
      </c>
      <c r="E3398" s="44" t="s">
        <v>1677</v>
      </c>
      <c r="F3398" s="44" t="s">
        <v>46</v>
      </c>
      <c r="G3398" s="44">
        <v>420</v>
      </c>
      <c r="H3398" s="44">
        <v>3300</v>
      </c>
    </row>
    <row r="3399" spans="1:8" ht="12.75" customHeight="1" x14ac:dyDescent="0.25">
      <c r="A3399" s="43">
        <v>3398</v>
      </c>
      <c r="B3399" s="43">
        <v>11</v>
      </c>
      <c r="C3399" s="44">
        <v>2.4710439304182086E-2</v>
      </c>
      <c r="D3399" s="44">
        <v>0.01</v>
      </c>
      <c r="E3399" s="44" t="s">
        <v>1677</v>
      </c>
      <c r="F3399" s="44" t="s">
        <v>46</v>
      </c>
      <c r="G3399" s="44">
        <v>40</v>
      </c>
      <c r="H3399" s="44">
        <v>100</v>
      </c>
    </row>
    <row r="3400" spans="1:8" ht="12.75" customHeight="1" x14ac:dyDescent="0.25">
      <c r="A3400" s="43">
        <v>3399</v>
      </c>
      <c r="B3400" s="43">
        <v>12</v>
      </c>
      <c r="C3400" s="44">
        <v>2.4710439306470114E-2</v>
      </c>
      <c r="D3400" s="44">
        <v>0.01</v>
      </c>
      <c r="E3400" s="44" t="s">
        <v>1677</v>
      </c>
      <c r="F3400" s="44" t="s">
        <v>46</v>
      </c>
      <c r="G3400" s="44">
        <v>40</v>
      </c>
      <c r="H3400" s="44">
        <v>100</v>
      </c>
    </row>
    <row r="3401" spans="1:8" ht="12.75" customHeight="1" x14ac:dyDescent="0.25">
      <c r="A3401" s="43">
        <v>3400</v>
      </c>
      <c r="B3401" s="43">
        <v>13</v>
      </c>
      <c r="C3401" s="44">
        <v>0.17297316808368424</v>
      </c>
      <c r="D3401" s="44">
        <v>7.0000000000000007E-2</v>
      </c>
      <c r="E3401" s="44" t="s">
        <v>1677</v>
      </c>
      <c r="F3401" s="44" t="s">
        <v>46</v>
      </c>
      <c r="G3401" s="44">
        <v>120</v>
      </c>
      <c r="H3401" s="44">
        <v>700</v>
      </c>
    </row>
    <row r="3402" spans="1:8" ht="12.75" customHeight="1" x14ac:dyDescent="0.25">
      <c r="A3402" s="43">
        <v>3401</v>
      </c>
      <c r="B3402" s="43">
        <v>14</v>
      </c>
      <c r="C3402" s="44">
        <v>0.27181486147327577</v>
      </c>
      <c r="D3402" s="44">
        <v>0.11</v>
      </c>
      <c r="E3402" s="44" t="s">
        <v>1677</v>
      </c>
      <c r="F3402" s="44" t="s">
        <v>46</v>
      </c>
      <c r="G3402" s="44">
        <v>160</v>
      </c>
      <c r="H3402" s="44">
        <v>1100</v>
      </c>
    </row>
    <row r="3403" spans="1:8" ht="12.75" customHeight="1" x14ac:dyDescent="0.25">
      <c r="A3403" s="43">
        <v>3402</v>
      </c>
      <c r="B3403" s="43">
        <v>15</v>
      </c>
      <c r="C3403" s="44">
        <v>6.2023193671799399</v>
      </c>
      <c r="D3403" s="44">
        <v>2.5099999999999998</v>
      </c>
      <c r="E3403" s="44" t="s">
        <v>1677</v>
      </c>
      <c r="F3403" s="44" t="s">
        <v>46</v>
      </c>
      <c r="G3403" s="44">
        <v>1060</v>
      </c>
      <c r="H3403" s="44">
        <v>25100</v>
      </c>
    </row>
    <row r="3404" spans="1:8" ht="12.75" customHeight="1" x14ac:dyDescent="0.25">
      <c r="A3404" s="43">
        <v>3403</v>
      </c>
      <c r="B3404" s="43">
        <v>16</v>
      </c>
      <c r="C3404" s="44">
        <v>10.526647312003766</v>
      </c>
      <c r="D3404" s="44">
        <v>4.26</v>
      </c>
      <c r="E3404" s="44" t="s">
        <v>1677</v>
      </c>
      <c r="F3404" s="44" t="s">
        <v>46</v>
      </c>
      <c r="G3404" s="44">
        <v>1580</v>
      </c>
      <c r="H3404" s="44">
        <v>42600</v>
      </c>
    </row>
    <row r="3405" spans="1:8" ht="12.75" customHeight="1" x14ac:dyDescent="0.25">
      <c r="A3405" s="43">
        <v>3404</v>
      </c>
      <c r="B3405" s="43">
        <v>17</v>
      </c>
      <c r="C3405" s="44">
        <v>0.22239395375933813</v>
      </c>
      <c r="D3405" s="44">
        <v>0.09</v>
      </c>
      <c r="E3405" s="44" t="s">
        <v>1677</v>
      </c>
      <c r="F3405" s="44" t="s">
        <v>46</v>
      </c>
      <c r="G3405" s="44">
        <v>160</v>
      </c>
      <c r="H3405" s="44">
        <v>900</v>
      </c>
    </row>
    <row r="3406" spans="1:8" ht="12.75" customHeight="1" x14ac:dyDescent="0.25">
      <c r="A3406" s="43">
        <v>3405</v>
      </c>
      <c r="B3406" s="43">
        <v>18</v>
      </c>
      <c r="C3406" s="44">
        <v>0.2471043848530598</v>
      </c>
      <c r="D3406" s="44">
        <v>0.1</v>
      </c>
      <c r="E3406" s="44" t="s">
        <v>1677</v>
      </c>
      <c r="F3406" s="44" t="s">
        <v>46</v>
      </c>
      <c r="G3406" s="44">
        <v>140</v>
      </c>
      <c r="H3406" s="44">
        <v>1000</v>
      </c>
    </row>
    <row r="3407" spans="1:8" ht="12.75" customHeight="1" x14ac:dyDescent="0.25">
      <c r="A3407" s="43">
        <v>3406</v>
      </c>
      <c r="B3407" s="43">
        <v>19</v>
      </c>
      <c r="C3407" s="44">
        <v>4.9420878608807006E-2</v>
      </c>
      <c r="D3407" s="44">
        <v>0.02</v>
      </c>
      <c r="E3407" s="44" t="s">
        <v>1677</v>
      </c>
      <c r="F3407" s="44" t="s">
        <v>46</v>
      </c>
      <c r="G3407" s="44">
        <v>60</v>
      </c>
      <c r="H3407" s="44">
        <v>200</v>
      </c>
    </row>
    <row r="3408" spans="1:8" ht="12.75" customHeight="1" x14ac:dyDescent="0.25">
      <c r="A3408" s="43">
        <v>3407</v>
      </c>
      <c r="B3408" s="43">
        <v>20</v>
      </c>
      <c r="C3408" s="44">
        <v>0.12355224435934142</v>
      </c>
      <c r="D3408" s="44">
        <v>0.05</v>
      </c>
      <c r="E3408" s="44" t="s">
        <v>1677</v>
      </c>
      <c r="F3408" s="44" t="s">
        <v>46</v>
      </c>
      <c r="G3408" s="44">
        <v>100</v>
      </c>
      <c r="H3408" s="44">
        <v>500</v>
      </c>
    </row>
    <row r="3409" spans="1:8" ht="12.75" customHeight="1" x14ac:dyDescent="0.25">
      <c r="A3409" s="43">
        <v>3408</v>
      </c>
      <c r="B3409" s="43">
        <v>21</v>
      </c>
      <c r="C3409" s="44">
        <v>1.0872598169762864</v>
      </c>
      <c r="D3409" s="44">
        <v>0.44</v>
      </c>
      <c r="E3409" s="44" t="s">
        <v>1677</v>
      </c>
      <c r="F3409" s="44" t="s">
        <v>46</v>
      </c>
      <c r="G3409" s="44">
        <v>340</v>
      </c>
      <c r="H3409" s="44">
        <v>4400</v>
      </c>
    </row>
    <row r="3410" spans="1:8" ht="12.75" customHeight="1" x14ac:dyDescent="0.25">
      <c r="A3410" s="43">
        <v>3409</v>
      </c>
      <c r="B3410" s="43">
        <v>22</v>
      </c>
      <c r="C3410" s="44">
        <v>0.3953669828594914</v>
      </c>
      <c r="D3410" s="44">
        <v>0.16</v>
      </c>
      <c r="E3410" s="44" t="s">
        <v>1677</v>
      </c>
      <c r="F3410" s="44" t="s">
        <v>46</v>
      </c>
      <c r="G3410" s="44">
        <v>300</v>
      </c>
      <c r="H3410" s="44">
        <v>1600</v>
      </c>
    </row>
    <row r="3411" spans="1:8" ht="12.75" customHeight="1" x14ac:dyDescent="0.25">
      <c r="A3411" s="43">
        <v>3410</v>
      </c>
      <c r="B3411" s="43">
        <v>23</v>
      </c>
      <c r="C3411" s="44">
        <v>0.17297307154224476</v>
      </c>
      <c r="D3411" s="44">
        <v>7.0000000000000007E-2</v>
      </c>
      <c r="E3411" s="44" t="s">
        <v>1677</v>
      </c>
      <c r="F3411" s="44" t="s">
        <v>46</v>
      </c>
      <c r="G3411" s="44">
        <v>120</v>
      </c>
      <c r="H3411" s="44">
        <v>700</v>
      </c>
    </row>
    <row r="3412" spans="1:8" ht="12.75" customHeight="1" x14ac:dyDescent="0.25">
      <c r="A3412" s="43">
        <v>3411</v>
      </c>
      <c r="B3412" s="43">
        <v>24</v>
      </c>
      <c r="C3412" s="44">
        <v>0.1976834702080357</v>
      </c>
      <c r="D3412" s="44">
        <v>0.08</v>
      </c>
      <c r="E3412" s="44" t="s">
        <v>1677</v>
      </c>
      <c r="F3412" s="44" t="s">
        <v>46</v>
      </c>
      <c r="G3412" s="44">
        <v>120</v>
      </c>
      <c r="H3412" s="44">
        <v>800</v>
      </c>
    </row>
    <row r="3413" spans="1:8" ht="12.75" customHeight="1" x14ac:dyDescent="0.25">
      <c r="A3413" s="43">
        <v>3412</v>
      </c>
      <c r="B3413" s="43">
        <v>25</v>
      </c>
      <c r="C3413" s="44">
        <v>0.44478798659068985</v>
      </c>
      <c r="D3413" s="44">
        <v>0.18</v>
      </c>
      <c r="E3413" s="44" t="s">
        <v>1677</v>
      </c>
      <c r="F3413" s="44" t="s">
        <v>46</v>
      </c>
      <c r="G3413" s="44">
        <v>220</v>
      </c>
      <c r="H3413" s="44">
        <v>1800</v>
      </c>
    </row>
    <row r="3414" spans="1:8" ht="12.75" customHeight="1" x14ac:dyDescent="0.25">
      <c r="A3414" s="43">
        <v>3413</v>
      </c>
      <c r="B3414" s="43">
        <v>26</v>
      </c>
      <c r="C3414" s="44">
        <v>0.19768346842928222</v>
      </c>
      <c r="D3414" s="44">
        <v>0.08</v>
      </c>
      <c r="E3414" s="44" t="s">
        <v>1677</v>
      </c>
      <c r="F3414" s="44" t="s">
        <v>46</v>
      </c>
      <c r="G3414" s="44">
        <v>140</v>
      </c>
      <c r="H3414" s="44">
        <v>800</v>
      </c>
    </row>
    <row r="3415" spans="1:8" ht="12.75" customHeight="1" x14ac:dyDescent="0.25">
      <c r="A3415" s="43">
        <v>3414</v>
      </c>
      <c r="B3415" s="43">
        <v>27</v>
      </c>
      <c r="C3415" s="44">
        <v>2.4710439301894063E-2</v>
      </c>
      <c r="D3415" s="44">
        <v>0.01</v>
      </c>
      <c r="E3415" s="44" t="s">
        <v>1677</v>
      </c>
      <c r="F3415" s="44" t="s">
        <v>46</v>
      </c>
      <c r="G3415" s="44">
        <v>40</v>
      </c>
      <c r="H3415" s="44">
        <v>100</v>
      </c>
    </row>
    <row r="3416" spans="1:8" ht="12.75" customHeight="1" x14ac:dyDescent="0.25">
      <c r="A3416" s="43">
        <v>3415</v>
      </c>
      <c r="B3416" s="43">
        <v>28</v>
      </c>
      <c r="C3416" s="44">
        <v>9.8841770149742325E-2</v>
      </c>
      <c r="D3416" s="44">
        <v>0.04</v>
      </c>
      <c r="E3416" s="44" t="s">
        <v>1677</v>
      </c>
      <c r="F3416" s="44" t="s">
        <v>46</v>
      </c>
      <c r="G3416" s="44">
        <v>100</v>
      </c>
      <c r="H3416" s="44">
        <v>400</v>
      </c>
    </row>
    <row r="3417" spans="1:8" ht="12.75" customHeight="1" x14ac:dyDescent="0.25">
      <c r="A3417" s="43">
        <v>3416</v>
      </c>
      <c r="B3417" s="43">
        <v>29</v>
      </c>
      <c r="C3417" s="44">
        <v>1.2602326659106322</v>
      </c>
      <c r="D3417" s="44">
        <v>0.51</v>
      </c>
      <c r="E3417" s="44" t="s">
        <v>1677</v>
      </c>
      <c r="F3417" s="44" t="s">
        <v>46</v>
      </c>
      <c r="G3417" s="44">
        <v>560</v>
      </c>
      <c r="H3417" s="44">
        <v>5100</v>
      </c>
    </row>
    <row r="3418" spans="1:8" ht="12.75" customHeight="1" x14ac:dyDescent="0.25">
      <c r="A3418" s="43">
        <v>3417</v>
      </c>
      <c r="B3418" s="43">
        <v>30</v>
      </c>
      <c r="C3418" s="44">
        <v>2.4710439310086665E-2</v>
      </c>
      <c r="D3418" s="44">
        <v>0.01</v>
      </c>
      <c r="E3418" s="44" t="s">
        <v>1678</v>
      </c>
      <c r="F3418" s="44" t="s">
        <v>49</v>
      </c>
      <c r="G3418" s="44">
        <v>40</v>
      </c>
      <c r="H3418" s="44">
        <v>100</v>
      </c>
    </row>
    <row r="3419" spans="1:8" ht="12.75" customHeight="1" x14ac:dyDescent="0.25">
      <c r="A3419" s="43">
        <v>3418</v>
      </c>
      <c r="B3419" s="43">
        <v>31</v>
      </c>
      <c r="C3419" s="44">
        <v>0.22239400154861347</v>
      </c>
      <c r="D3419" s="44">
        <v>0.09</v>
      </c>
      <c r="E3419" s="44" t="s">
        <v>1677</v>
      </c>
      <c r="F3419" s="44" t="s">
        <v>46</v>
      </c>
      <c r="G3419" s="44">
        <v>140</v>
      </c>
      <c r="H3419" s="44">
        <v>900</v>
      </c>
    </row>
    <row r="3420" spans="1:8" ht="12.75" customHeight="1" x14ac:dyDescent="0.25">
      <c r="A3420" s="43">
        <v>3419</v>
      </c>
      <c r="B3420" s="43">
        <v>32</v>
      </c>
      <c r="C3420" s="44">
        <v>9.88417572171712E-2</v>
      </c>
      <c r="D3420" s="44">
        <v>0.04</v>
      </c>
      <c r="E3420" s="44" t="s">
        <v>1677</v>
      </c>
      <c r="F3420" s="44" t="s">
        <v>46</v>
      </c>
      <c r="G3420" s="44">
        <v>100</v>
      </c>
      <c r="H3420" s="44">
        <v>400</v>
      </c>
    </row>
    <row r="3421" spans="1:8" ht="12.75" customHeight="1" x14ac:dyDescent="0.25">
      <c r="A3421" s="43">
        <v>3420</v>
      </c>
      <c r="B3421" s="43">
        <v>33</v>
      </c>
      <c r="C3421" s="44">
        <v>2.471043930927478E-2</v>
      </c>
      <c r="D3421" s="44">
        <v>0.01</v>
      </c>
      <c r="E3421" s="44" t="s">
        <v>1677</v>
      </c>
      <c r="F3421" s="44" t="s">
        <v>46</v>
      </c>
      <c r="G3421" s="44">
        <v>40</v>
      </c>
      <c r="H3421" s="44">
        <v>100</v>
      </c>
    </row>
    <row r="3422" spans="1:8" ht="12.75" customHeight="1" x14ac:dyDescent="0.25">
      <c r="A3422" s="43">
        <v>3421</v>
      </c>
      <c r="B3422" s="43">
        <v>34</v>
      </c>
      <c r="C3422" s="44">
        <v>2.4710439303665434E-2</v>
      </c>
      <c r="D3422" s="44">
        <v>0.01</v>
      </c>
      <c r="E3422" s="44" t="s">
        <v>1677</v>
      </c>
      <c r="F3422" s="44" t="s">
        <v>46</v>
      </c>
      <c r="G3422" s="44">
        <v>40</v>
      </c>
      <c r="H3422" s="44">
        <v>100</v>
      </c>
    </row>
    <row r="3423" spans="1:8" ht="12.75" customHeight="1" x14ac:dyDescent="0.25">
      <c r="A3423" s="43">
        <v>3422</v>
      </c>
      <c r="B3423" s="43">
        <v>35</v>
      </c>
      <c r="C3423" s="44">
        <v>7.4131334458717849E-2</v>
      </c>
      <c r="D3423" s="44">
        <v>0.03</v>
      </c>
      <c r="E3423" s="44" t="s">
        <v>1678</v>
      </c>
      <c r="F3423" s="44" t="s">
        <v>49</v>
      </c>
      <c r="G3423" s="44">
        <v>80</v>
      </c>
      <c r="H3423" s="44">
        <v>300</v>
      </c>
    </row>
    <row r="3424" spans="1:8" ht="12.75" customHeight="1" x14ac:dyDescent="0.25">
      <c r="A3424" s="43">
        <v>3423</v>
      </c>
      <c r="B3424" s="43">
        <v>36</v>
      </c>
      <c r="C3424" s="44">
        <v>7.4131317910996308E-2</v>
      </c>
      <c r="D3424" s="44">
        <v>0.03</v>
      </c>
      <c r="E3424" s="44" t="s">
        <v>1677</v>
      </c>
      <c r="F3424" s="44" t="s">
        <v>46</v>
      </c>
      <c r="G3424" s="44">
        <v>80</v>
      </c>
      <c r="H3424" s="44">
        <v>300</v>
      </c>
    </row>
    <row r="3425" spans="1:8" ht="12.75" customHeight="1" x14ac:dyDescent="0.25">
      <c r="A3425" s="43">
        <v>3424</v>
      </c>
      <c r="B3425" s="43">
        <v>37</v>
      </c>
      <c r="C3425" s="44">
        <v>4.9420878597293091E-2</v>
      </c>
      <c r="D3425" s="44">
        <v>0.02</v>
      </c>
      <c r="E3425" s="44" t="s">
        <v>1678</v>
      </c>
      <c r="F3425" s="44" t="s">
        <v>49</v>
      </c>
      <c r="G3425" s="44">
        <v>60</v>
      </c>
      <c r="H3425" s="44">
        <v>200</v>
      </c>
    </row>
    <row r="3426" spans="1:8" ht="12.75" customHeight="1" x14ac:dyDescent="0.25">
      <c r="A3426" s="43">
        <v>3425</v>
      </c>
      <c r="B3426" s="43">
        <v>38</v>
      </c>
      <c r="C3426" s="44">
        <v>4.9420878600762032E-2</v>
      </c>
      <c r="D3426" s="44">
        <v>0.02</v>
      </c>
      <c r="E3426" s="44" t="s">
        <v>1678</v>
      </c>
      <c r="F3426" s="44" t="s">
        <v>49</v>
      </c>
      <c r="G3426" s="44">
        <v>60</v>
      </c>
      <c r="H3426" s="44">
        <v>200</v>
      </c>
    </row>
    <row r="3427" spans="1:8" ht="12.75" customHeight="1" x14ac:dyDescent="0.25">
      <c r="A3427" s="43">
        <v>3426</v>
      </c>
      <c r="B3427" s="43">
        <v>39</v>
      </c>
      <c r="C3427" s="44">
        <v>0.17297307156549399</v>
      </c>
      <c r="D3427" s="44">
        <v>7.0000000000000007E-2</v>
      </c>
      <c r="E3427" s="44" t="s">
        <v>1677</v>
      </c>
      <c r="F3427" s="44" t="s">
        <v>46</v>
      </c>
      <c r="G3427" s="44">
        <v>120</v>
      </c>
      <c r="H3427" s="44">
        <v>700</v>
      </c>
    </row>
    <row r="3428" spans="1:8" ht="12.75" customHeight="1" x14ac:dyDescent="0.25">
      <c r="A3428" s="43">
        <v>3427</v>
      </c>
      <c r="B3428" s="43">
        <v>40</v>
      </c>
      <c r="C3428" s="44">
        <v>0.84015489304386215</v>
      </c>
      <c r="D3428" s="44">
        <v>0.34</v>
      </c>
      <c r="E3428" s="44" t="s">
        <v>1677</v>
      </c>
      <c r="F3428" s="44" t="s">
        <v>46</v>
      </c>
      <c r="G3428" s="44">
        <v>280</v>
      </c>
      <c r="H3428" s="44">
        <v>3400</v>
      </c>
    </row>
    <row r="3429" spans="1:8" ht="12.75" customHeight="1" x14ac:dyDescent="0.25">
      <c r="A3429" s="43">
        <v>3428</v>
      </c>
      <c r="B3429" s="43">
        <v>41</v>
      </c>
      <c r="C3429" s="44">
        <v>2.4710439301820257E-2</v>
      </c>
      <c r="D3429" s="44">
        <v>0.01</v>
      </c>
      <c r="E3429" s="44" t="s">
        <v>1677</v>
      </c>
      <c r="F3429" s="44" t="s">
        <v>46</v>
      </c>
      <c r="G3429" s="44">
        <v>40</v>
      </c>
      <c r="H3429" s="44">
        <v>100</v>
      </c>
    </row>
    <row r="3430" spans="1:8" ht="12.75" customHeight="1" x14ac:dyDescent="0.25">
      <c r="A3430" s="43">
        <v>3429</v>
      </c>
      <c r="B3430" s="43">
        <v>42</v>
      </c>
      <c r="C3430" s="44">
        <v>2.4710439308167673E-2</v>
      </c>
      <c r="D3430" s="44">
        <v>0.01</v>
      </c>
      <c r="E3430" s="44" t="s">
        <v>1677</v>
      </c>
      <c r="F3430" s="44" t="s">
        <v>46</v>
      </c>
      <c r="G3430" s="44">
        <v>40</v>
      </c>
      <c r="H3430" s="44">
        <v>100</v>
      </c>
    </row>
    <row r="3431" spans="1:8" ht="12.75" customHeight="1" x14ac:dyDescent="0.25">
      <c r="A3431" s="43">
        <v>3430</v>
      </c>
      <c r="B3431" s="43">
        <v>43</v>
      </c>
      <c r="C3431" s="44">
        <v>7.5861047572099896</v>
      </c>
      <c r="D3431" s="44">
        <v>3.07</v>
      </c>
      <c r="E3431" s="44" t="s">
        <v>1677</v>
      </c>
      <c r="F3431" s="44" t="s">
        <v>46</v>
      </c>
      <c r="G3431" s="44">
        <v>1900</v>
      </c>
      <c r="H3431" s="44">
        <v>30700</v>
      </c>
    </row>
    <row r="3432" spans="1:8" ht="12.75" customHeight="1" x14ac:dyDescent="0.25">
      <c r="A3432" s="43">
        <v>3431</v>
      </c>
      <c r="B3432" s="43">
        <v>44</v>
      </c>
      <c r="C3432" s="44">
        <v>2.4710439302115486E-2</v>
      </c>
      <c r="D3432" s="44">
        <v>0.01</v>
      </c>
      <c r="E3432" s="44" t="s">
        <v>1677</v>
      </c>
      <c r="F3432" s="44" t="s">
        <v>46</v>
      </c>
      <c r="G3432" s="44">
        <v>40</v>
      </c>
      <c r="H3432" s="44">
        <v>100</v>
      </c>
    </row>
    <row r="3433" spans="1:8" ht="12.75" customHeight="1" x14ac:dyDescent="0.25">
      <c r="A3433" s="43">
        <v>3432</v>
      </c>
      <c r="B3433" s="43">
        <v>45</v>
      </c>
      <c r="C3433" s="44">
        <v>1.210811143005871</v>
      </c>
      <c r="D3433" s="44">
        <v>0.49</v>
      </c>
      <c r="E3433" s="44" t="s">
        <v>1677</v>
      </c>
      <c r="F3433" s="44" t="s">
        <v>46</v>
      </c>
      <c r="G3433" s="44">
        <v>360</v>
      </c>
      <c r="H3433" s="44">
        <v>4900</v>
      </c>
    </row>
    <row r="3434" spans="1:8" ht="12.75" customHeight="1" x14ac:dyDescent="0.25">
      <c r="A3434" s="43">
        <v>3433</v>
      </c>
      <c r="B3434" s="43">
        <v>46</v>
      </c>
      <c r="C3434" s="44">
        <v>1.0872592798019596</v>
      </c>
      <c r="D3434" s="44">
        <v>0.44</v>
      </c>
      <c r="E3434" s="44" t="s">
        <v>1677</v>
      </c>
      <c r="F3434" s="44" t="s">
        <v>46</v>
      </c>
      <c r="G3434" s="44">
        <v>340</v>
      </c>
      <c r="H3434" s="44">
        <v>4400</v>
      </c>
    </row>
    <row r="3435" spans="1:8" ht="12.75" customHeight="1" x14ac:dyDescent="0.25">
      <c r="A3435" s="43">
        <v>3434</v>
      </c>
      <c r="B3435" s="43">
        <v>47</v>
      </c>
      <c r="C3435" s="44">
        <v>0.79073382586548635</v>
      </c>
      <c r="D3435" s="44">
        <v>0.32</v>
      </c>
      <c r="E3435" s="44" t="s">
        <v>1677</v>
      </c>
      <c r="F3435" s="44" t="s">
        <v>46</v>
      </c>
      <c r="G3435" s="44">
        <v>300</v>
      </c>
      <c r="H3435" s="44">
        <v>3200</v>
      </c>
    </row>
    <row r="3436" spans="1:8" ht="12.75" customHeight="1" x14ac:dyDescent="0.25">
      <c r="A3436" s="43">
        <v>3435</v>
      </c>
      <c r="B3436" s="43">
        <v>48</v>
      </c>
      <c r="C3436" s="44">
        <v>0.66718186749139952</v>
      </c>
      <c r="D3436" s="44">
        <v>0.27</v>
      </c>
      <c r="E3436" s="44" t="s">
        <v>1677</v>
      </c>
      <c r="F3436" s="44" t="s">
        <v>46</v>
      </c>
      <c r="G3436" s="44">
        <v>280</v>
      </c>
      <c r="H3436" s="44">
        <v>2700</v>
      </c>
    </row>
    <row r="3437" spans="1:8" ht="12.75" customHeight="1" x14ac:dyDescent="0.25">
      <c r="A3437" s="43">
        <v>3436</v>
      </c>
      <c r="B3437" s="43">
        <v>49</v>
      </c>
      <c r="C3437" s="44">
        <v>0.51891913597335504</v>
      </c>
      <c r="D3437" s="44">
        <v>0.21</v>
      </c>
      <c r="E3437" s="44" t="s">
        <v>1677</v>
      </c>
      <c r="F3437" s="44" t="s">
        <v>46</v>
      </c>
      <c r="G3437" s="44">
        <v>220</v>
      </c>
      <c r="H3437" s="44">
        <v>2100</v>
      </c>
    </row>
    <row r="3438" spans="1:8" ht="12.75" customHeight="1" x14ac:dyDescent="0.25">
      <c r="A3438" s="43">
        <v>3437</v>
      </c>
      <c r="B3438" s="43">
        <v>50</v>
      </c>
      <c r="C3438" s="44">
        <v>0.32123547547301678</v>
      </c>
      <c r="D3438" s="44">
        <v>0.13</v>
      </c>
      <c r="E3438" s="44" t="s">
        <v>1677</v>
      </c>
      <c r="F3438" s="44" t="s">
        <v>46</v>
      </c>
      <c r="G3438" s="44">
        <v>180</v>
      </c>
      <c r="H3438" s="44">
        <v>1300</v>
      </c>
    </row>
    <row r="3439" spans="1:8" ht="12.75" customHeight="1" x14ac:dyDescent="0.25">
      <c r="A3439" s="43">
        <v>3438</v>
      </c>
      <c r="B3439" s="43">
        <v>51</v>
      </c>
      <c r="C3439" s="44">
        <v>0.1235522148673134</v>
      </c>
      <c r="D3439" s="44">
        <v>0.05</v>
      </c>
      <c r="E3439" s="44" t="s">
        <v>1677</v>
      </c>
      <c r="F3439" s="44" t="s">
        <v>46</v>
      </c>
      <c r="G3439" s="44">
        <v>100</v>
      </c>
      <c r="H3439" s="44">
        <v>500</v>
      </c>
    </row>
    <row r="3440" spans="1:8" ht="12.75" customHeight="1" x14ac:dyDescent="0.25">
      <c r="A3440" s="43">
        <v>3439</v>
      </c>
      <c r="B3440" s="43">
        <v>52</v>
      </c>
      <c r="C3440" s="44">
        <v>2.3722024793338861</v>
      </c>
      <c r="D3440" s="44">
        <v>0.96</v>
      </c>
      <c r="E3440" s="44" t="s">
        <v>1677</v>
      </c>
      <c r="F3440" s="44" t="s">
        <v>46</v>
      </c>
      <c r="G3440" s="44">
        <v>740</v>
      </c>
      <c r="H3440" s="44">
        <v>9600</v>
      </c>
    </row>
    <row r="3441" spans="1:8" ht="12.75" customHeight="1" x14ac:dyDescent="0.25">
      <c r="A3441" s="43">
        <v>3440</v>
      </c>
      <c r="B3441" s="43">
        <v>53</v>
      </c>
      <c r="C3441" s="44">
        <v>4.9420878602459604E-2</v>
      </c>
      <c r="D3441" s="44">
        <v>0.02</v>
      </c>
      <c r="E3441" s="44" t="s">
        <v>1677</v>
      </c>
      <c r="F3441" s="44" t="s">
        <v>46</v>
      </c>
      <c r="G3441" s="44">
        <v>60</v>
      </c>
      <c r="H3441" s="44">
        <v>200</v>
      </c>
    </row>
    <row r="3442" spans="1:8" ht="12.75" customHeight="1" x14ac:dyDescent="0.25">
      <c r="A3442" s="43">
        <v>3441</v>
      </c>
      <c r="B3442" s="43">
        <v>54</v>
      </c>
      <c r="C3442" s="44">
        <v>0.12355205577877536</v>
      </c>
      <c r="D3442" s="44">
        <v>0.05</v>
      </c>
      <c r="E3442" s="44" t="s">
        <v>1677</v>
      </c>
      <c r="F3442" s="44" t="s">
        <v>46</v>
      </c>
      <c r="G3442" s="44">
        <v>120</v>
      </c>
      <c r="H3442" s="44">
        <v>500</v>
      </c>
    </row>
    <row r="3443" spans="1:8" ht="12.75" customHeight="1" x14ac:dyDescent="0.25">
      <c r="A3443" s="43">
        <v>3442</v>
      </c>
      <c r="B3443" s="43">
        <v>55</v>
      </c>
      <c r="C3443" s="44">
        <v>9.8841757208609549E-2</v>
      </c>
      <c r="D3443" s="44">
        <v>0.04</v>
      </c>
      <c r="E3443" s="44" t="s">
        <v>1677</v>
      </c>
      <c r="F3443" s="44" t="s">
        <v>46</v>
      </c>
      <c r="G3443" s="44">
        <v>80</v>
      </c>
      <c r="H3443" s="44">
        <v>400</v>
      </c>
    </row>
    <row r="3444" spans="1:8" ht="12.75" customHeight="1" x14ac:dyDescent="0.25">
      <c r="A3444" s="43">
        <v>3443</v>
      </c>
      <c r="B3444" s="43">
        <v>56</v>
      </c>
      <c r="C3444" s="44">
        <v>2.4710439304477316E-2</v>
      </c>
      <c r="D3444" s="44">
        <v>0.01</v>
      </c>
      <c r="E3444" s="44" t="s">
        <v>1677</v>
      </c>
      <c r="F3444" s="44" t="s">
        <v>46</v>
      </c>
      <c r="G3444" s="44">
        <v>40</v>
      </c>
      <c r="H3444" s="44">
        <v>100</v>
      </c>
    </row>
    <row r="3445" spans="1:8" ht="12.75" customHeight="1" x14ac:dyDescent="0.25">
      <c r="A3445" s="43">
        <v>3444</v>
      </c>
      <c r="B3445" s="43">
        <v>57</v>
      </c>
      <c r="C3445" s="44">
        <v>0.17297311934879103</v>
      </c>
      <c r="D3445" s="44">
        <v>7.0000000000000007E-2</v>
      </c>
      <c r="E3445" s="44" t="s">
        <v>1677</v>
      </c>
      <c r="F3445" s="44" t="s">
        <v>46</v>
      </c>
      <c r="G3445" s="44">
        <v>120</v>
      </c>
      <c r="H3445" s="44">
        <v>700</v>
      </c>
    </row>
    <row r="3446" spans="1:8" ht="12.75" customHeight="1" x14ac:dyDescent="0.25">
      <c r="A3446" s="43">
        <v>3445</v>
      </c>
      <c r="B3446" s="43">
        <v>58</v>
      </c>
      <c r="C3446" s="44">
        <v>0.14826263583845159</v>
      </c>
      <c r="D3446" s="44">
        <v>0.06</v>
      </c>
      <c r="E3446" s="44" t="s">
        <v>1677</v>
      </c>
      <c r="F3446" s="44" t="s">
        <v>46</v>
      </c>
      <c r="G3446" s="44">
        <v>120</v>
      </c>
      <c r="H3446" s="44">
        <v>600</v>
      </c>
    </row>
    <row r="3447" spans="1:8" ht="12.75" customHeight="1" x14ac:dyDescent="0.25">
      <c r="A3447" s="43">
        <v>3446</v>
      </c>
      <c r="B3447" s="43">
        <v>59</v>
      </c>
      <c r="C3447" s="44">
        <v>0.64247148086991002</v>
      </c>
      <c r="D3447" s="44">
        <v>0.26</v>
      </c>
      <c r="E3447" s="44" t="s">
        <v>1677</v>
      </c>
      <c r="F3447" s="44" t="s">
        <v>46</v>
      </c>
      <c r="G3447" s="44">
        <v>260</v>
      </c>
      <c r="H3447" s="44">
        <v>2600</v>
      </c>
    </row>
    <row r="3448" spans="1:8" ht="12.75" customHeight="1" x14ac:dyDescent="0.25">
      <c r="A3448" s="43">
        <v>3447</v>
      </c>
      <c r="B3448" s="43">
        <v>60</v>
      </c>
      <c r="C3448" s="44">
        <v>0.17297309165861816</v>
      </c>
      <c r="D3448" s="44">
        <v>7.0000000000000007E-2</v>
      </c>
      <c r="E3448" s="44" t="s">
        <v>1677</v>
      </c>
      <c r="F3448" s="44" t="s">
        <v>46</v>
      </c>
      <c r="G3448" s="44">
        <v>140</v>
      </c>
      <c r="H3448" s="44">
        <v>700</v>
      </c>
    </row>
    <row r="3449" spans="1:8" ht="12.75" customHeight="1" x14ac:dyDescent="0.25">
      <c r="A3449" s="43">
        <v>3448</v>
      </c>
      <c r="B3449" s="43">
        <v>61</v>
      </c>
      <c r="C3449" s="44">
        <v>12.058693557500854</v>
      </c>
      <c r="D3449" s="44">
        <v>4.88</v>
      </c>
      <c r="E3449" s="44" t="s">
        <v>1677</v>
      </c>
      <c r="F3449" s="44" t="s">
        <v>46</v>
      </c>
      <c r="G3449" s="44">
        <v>2540</v>
      </c>
      <c r="H3449" s="44">
        <v>48800</v>
      </c>
    </row>
    <row r="3450" spans="1:8" ht="12.75" customHeight="1" x14ac:dyDescent="0.25">
      <c r="A3450" s="43">
        <v>3449</v>
      </c>
      <c r="B3450" s="43">
        <v>62</v>
      </c>
      <c r="C3450" s="44">
        <v>0.12355224433343509</v>
      </c>
      <c r="D3450" s="44">
        <v>0.05</v>
      </c>
      <c r="E3450" s="44" t="s">
        <v>1677</v>
      </c>
      <c r="F3450" s="44" t="s">
        <v>46</v>
      </c>
      <c r="G3450" s="44">
        <v>100</v>
      </c>
      <c r="H3450" s="44">
        <v>500</v>
      </c>
    </row>
    <row r="3451" spans="1:8" ht="12.75" customHeight="1" x14ac:dyDescent="0.25">
      <c r="A3451" s="43">
        <v>3450</v>
      </c>
      <c r="B3451" s="43">
        <v>63</v>
      </c>
      <c r="C3451" s="44">
        <v>1.6308884023891703</v>
      </c>
      <c r="D3451" s="44">
        <v>0.66</v>
      </c>
      <c r="E3451" s="44" t="s">
        <v>1677</v>
      </c>
      <c r="F3451" s="44" t="s">
        <v>46</v>
      </c>
      <c r="G3451" s="44">
        <v>520</v>
      </c>
      <c r="H3451" s="44">
        <v>6600</v>
      </c>
    </row>
    <row r="3452" spans="1:8" ht="12.75" customHeight="1" x14ac:dyDescent="0.25">
      <c r="A3452" s="43">
        <v>3451</v>
      </c>
      <c r="B3452" s="43">
        <v>64</v>
      </c>
      <c r="C3452" s="44">
        <v>4.9420878603492896E-2</v>
      </c>
      <c r="D3452" s="44">
        <v>0.02</v>
      </c>
      <c r="E3452" s="44" t="s">
        <v>1677</v>
      </c>
      <c r="F3452" s="44" t="s">
        <v>46</v>
      </c>
      <c r="G3452" s="44">
        <v>60</v>
      </c>
      <c r="H3452" s="44">
        <v>200</v>
      </c>
    </row>
    <row r="3453" spans="1:8" ht="12.75" customHeight="1" x14ac:dyDescent="0.25">
      <c r="A3453" s="43">
        <v>3452</v>
      </c>
      <c r="B3453" s="43">
        <v>65</v>
      </c>
      <c r="C3453" s="44">
        <v>0.17297313767452796</v>
      </c>
      <c r="D3453" s="44">
        <v>7.0000000000000007E-2</v>
      </c>
      <c r="E3453" s="44" t="s">
        <v>1677</v>
      </c>
      <c r="F3453" s="44" t="s">
        <v>46</v>
      </c>
      <c r="G3453" s="44">
        <v>140</v>
      </c>
      <c r="H3453" s="44">
        <v>700</v>
      </c>
    </row>
    <row r="3454" spans="1:8" ht="12.75" customHeight="1" x14ac:dyDescent="0.25">
      <c r="A3454" s="43">
        <v>3453</v>
      </c>
      <c r="B3454" s="43">
        <v>66</v>
      </c>
      <c r="C3454" s="44">
        <v>0.29652511802906284</v>
      </c>
      <c r="D3454" s="44">
        <v>0.12</v>
      </c>
      <c r="E3454" s="44" t="s">
        <v>1678</v>
      </c>
      <c r="F3454" s="44" t="s">
        <v>49</v>
      </c>
      <c r="G3454" s="44">
        <v>160</v>
      </c>
      <c r="H3454" s="44">
        <v>1200</v>
      </c>
    </row>
    <row r="3455" spans="1:8" ht="12.75" customHeight="1" x14ac:dyDescent="0.25">
      <c r="A3455" s="43">
        <v>3454</v>
      </c>
      <c r="B3455" s="43">
        <v>67</v>
      </c>
      <c r="C3455" s="44">
        <v>0.46949834459085482</v>
      </c>
      <c r="D3455" s="44">
        <v>0.19</v>
      </c>
      <c r="E3455" s="44" t="s">
        <v>1677</v>
      </c>
      <c r="F3455" s="44" t="s">
        <v>46</v>
      </c>
      <c r="G3455" s="44">
        <v>260</v>
      </c>
      <c r="H3455" s="44">
        <v>1900</v>
      </c>
    </row>
    <row r="3456" spans="1:8" ht="12.75" customHeight="1" x14ac:dyDescent="0.25">
      <c r="A3456" s="43">
        <v>3455</v>
      </c>
      <c r="B3456" s="43">
        <v>68</v>
      </c>
      <c r="C3456" s="44">
        <v>1.4579158163751078</v>
      </c>
      <c r="D3456" s="44">
        <v>0.59</v>
      </c>
      <c r="E3456" s="44" t="s">
        <v>1677</v>
      </c>
      <c r="F3456" s="44" t="s">
        <v>46</v>
      </c>
      <c r="G3456" s="44">
        <v>560</v>
      </c>
      <c r="H3456" s="44">
        <v>5900</v>
      </c>
    </row>
    <row r="3457" spans="1:8" ht="12.75" customHeight="1" x14ac:dyDescent="0.25">
      <c r="A3457" s="43">
        <v>3456</v>
      </c>
      <c r="B3457" s="43">
        <v>69</v>
      </c>
      <c r="C3457" s="44">
        <v>2.4710439307060569E-2</v>
      </c>
      <c r="D3457" s="44">
        <v>0.01</v>
      </c>
      <c r="E3457" s="44" t="s">
        <v>1677</v>
      </c>
      <c r="F3457" s="44" t="s">
        <v>46</v>
      </c>
      <c r="G3457" s="44">
        <v>40</v>
      </c>
      <c r="H3457" s="44">
        <v>100</v>
      </c>
    </row>
    <row r="3458" spans="1:8" ht="12.75" customHeight="1" x14ac:dyDescent="0.25">
      <c r="A3458" s="43">
        <v>3457</v>
      </c>
      <c r="B3458" s="43">
        <v>70</v>
      </c>
      <c r="C3458" s="44">
        <v>24.438625286442221</v>
      </c>
      <c r="D3458" s="44">
        <v>9.89</v>
      </c>
      <c r="E3458" s="44" t="s">
        <v>1677</v>
      </c>
      <c r="F3458" s="44" t="s">
        <v>46</v>
      </c>
      <c r="G3458" s="44">
        <v>3400</v>
      </c>
      <c r="H3458" s="44">
        <v>98900</v>
      </c>
    </row>
    <row r="3459" spans="1:8" ht="12.75" customHeight="1" x14ac:dyDescent="0.25">
      <c r="A3459" s="43">
        <v>3458</v>
      </c>
      <c r="B3459" s="43">
        <v>71</v>
      </c>
      <c r="C3459" s="44">
        <v>1.1119703483071952</v>
      </c>
      <c r="D3459" s="44">
        <v>0.45</v>
      </c>
      <c r="E3459" s="44" t="s">
        <v>1679</v>
      </c>
      <c r="F3459" s="44" t="s">
        <v>45</v>
      </c>
      <c r="G3459" s="44">
        <v>420</v>
      </c>
      <c r="H3459" s="44">
        <v>4500</v>
      </c>
    </row>
    <row r="3460" spans="1:8" ht="12.75" customHeight="1" x14ac:dyDescent="0.25">
      <c r="A3460" s="43">
        <v>3459</v>
      </c>
      <c r="B3460" s="43">
        <v>72</v>
      </c>
      <c r="C3460" s="44">
        <v>2.3722021437130691</v>
      </c>
      <c r="D3460" s="44">
        <v>0.96</v>
      </c>
      <c r="E3460" s="44" t="s">
        <v>1678</v>
      </c>
      <c r="F3460" s="44" t="s">
        <v>49</v>
      </c>
      <c r="G3460" s="44">
        <v>580</v>
      </c>
      <c r="H3460" s="44">
        <v>9600</v>
      </c>
    </row>
    <row r="3461" spans="1:8" ht="12.75" customHeight="1" x14ac:dyDescent="0.25">
      <c r="A3461" s="43">
        <v>3460</v>
      </c>
      <c r="B3461" s="43">
        <v>73</v>
      </c>
      <c r="C3461" s="44">
        <v>0.14826255766201454</v>
      </c>
      <c r="D3461" s="44">
        <v>0.06</v>
      </c>
      <c r="E3461" s="44" t="s">
        <v>1677</v>
      </c>
      <c r="F3461" s="44" t="s">
        <v>46</v>
      </c>
      <c r="G3461" s="44">
        <v>140</v>
      </c>
      <c r="H3461" s="44">
        <v>600</v>
      </c>
    </row>
    <row r="3462" spans="1:8" ht="12.75" customHeight="1" x14ac:dyDescent="0.25">
      <c r="A3462" s="43">
        <v>3461</v>
      </c>
      <c r="B3462" s="43">
        <v>74</v>
      </c>
      <c r="C3462" s="44">
        <v>4.9420878612940228E-2</v>
      </c>
      <c r="D3462" s="44">
        <v>0.02</v>
      </c>
      <c r="E3462" s="44" t="s">
        <v>1677</v>
      </c>
      <c r="F3462" s="44" t="s">
        <v>46</v>
      </c>
      <c r="G3462" s="44">
        <v>60</v>
      </c>
      <c r="H3462" s="44">
        <v>200</v>
      </c>
    </row>
    <row r="3463" spans="1:8" ht="12.75" customHeight="1" x14ac:dyDescent="0.25">
      <c r="A3463" s="43">
        <v>3462</v>
      </c>
      <c r="B3463" s="43">
        <v>75</v>
      </c>
      <c r="C3463" s="44">
        <v>0.6671817940899929</v>
      </c>
      <c r="D3463" s="44">
        <v>0.27</v>
      </c>
      <c r="E3463" s="44" t="s">
        <v>1678</v>
      </c>
      <c r="F3463" s="44" t="s">
        <v>49</v>
      </c>
      <c r="G3463" s="44">
        <v>280</v>
      </c>
      <c r="H3463" s="44">
        <v>2700</v>
      </c>
    </row>
    <row r="3464" spans="1:8" ht="12.75" customHeight="1" x14ac:dyDescent="0.25">
      <c r="A3464" s="43">
        <v>3463</v>
      </c>
      <c r="B3464" s="43">
        <v>76</v>
      </c>
      <c r="C3464" s="44">
        <v>0.14826263584546329</v>
      </c>
      <c r="D3464" s="44">
        <v>0.06</v>
      </c>
      <c r="E3464" s="44" t="s">
        <v>1677</v>
      </c>
      <c r="F3464" s="44" t="s">
        <v>46</v>
      </c>
      <c r="G3464" s="44">
        <v>100</v>
      </c>
      <c r="H3464" s="44">
        <v>600</v>
      </c>
    </row>
    <row r="3465" spans="1:8" ht="12.75" customHeight="1" x14ac:dyDescent="0.25">
      <c r="A3465" s="43">
        <v>3464</v>
      </c>
      <c r="B3465" s="43">
        <v>77</v>
      </c>
      <c r="C3465" s="44">
        <v>2.471043930115599E-2</v>
      </c>
      <c r="D3465" s="44">
        <v>0.01</v>
      </c>
      <c r="E3465" s="44" t="s">
        <v>1678</v>
      </c>
      <c r="F3465" s="44" t="s">
        <v>49</v>
      </c>
      <c r="G3465" s="44">
        <v>40</v>
      </c>
      <c r="H3465" s="44">
        <v>100</v>
      </c>
    </row>
    <row r="3466" spans="1:8" ht="12.75" customHeight="1" x14ac:dyDescent="0.25">
      <c r="A3466" s="43">
        <v>3465</v>
      </c>
      <c r="B3466" s="43">
        <v>78</v>
      </c>
      <c r="C3466" s="44">
        <v>9.8841753533749147E-2</v>
      </c>
      <c r="D3466" s="44">
        <v>0.04</v>
      </c>
      <c r="E3466" s="44" t="s">
        <v>1678</v>
      </c>
      <c r="F3466" s="44" t="s">
        <v>49</v>
      </c>
      <c r="G3466" s="44">
        <v>100</v>
      </c>
      <c r="H3466" s="44">
        <v>400</v>
      </c>
    </row>
    <row r="3467" spans="1:8" ht="12.75" customHeight="1" x14ac:dyDescent="0.25">
      <c r="A3467" s="43">
        <v>3466</v>
      </c>
      <c r="B3467" s="43">
        <v>79</v>
      </c>
      <c r="C3467" s="44">
        <v>9.8841757221747234E-2</v>
      </c>
      <c r="D3467" s="44">
        <v>0.04</v>
      </c>
      <c r="E3467" s="44" t="s">
        <v>1679</v>
      </c>
      <c r="F3467" s="44" t="s">
        <v>45</v>
      </c>
      <c r="G3467" s="44">
        <v>80</v>
      </c>
      <c r="H3467" s="44">
        <v>400</v>
      </c>
    </row>
    <row r="3468" spans="1:8" ht="12.75" customHeight="1" x14ac:dyDescent="0.25">
      <c r="A3468" s="43">
        <v>3467</v>
      </c>
      <c r="B3468" s="43">
        <v>80</v>
      </c>
      <c r="C3468" s="44">
        <v>0.14826263583358035</v>
      </c>
      <c r="D3468" s="44">
        <v>0.06</v>
      </c>
      <c r="E3468" s="44" t="s">
        <v>1677</v>
      </c>
      <c r="F3468" s="44" t="s">
        <v>46</v>
      </c>
      <c r="G3468" s="44">
        <v>120</v>
      </c>
      <c r="H3468" s="44">
        <v>600</v>
      </c>
    </row>
    <row r="3469" spans="1:8" ht="12.75" customHeight="1" x14ac:dyDescent="0.25">
      <c r="A3469" s="43">
        <v>3468</v>
      </c>
      <c r="B3469" s="43">
        <v>81</v>
      </c>
      <c r="C3469" s="44">
        <v>0.32123571095717179</v>
      </c>
      <c r="D3469" s="44">
        <v>0.13</v>
      </c>
      <c r="E3469" s="44" t="s">
        <v>1679</v>
      </c>
      <c r="F3469" s="44" t="s">
        <v>45</v>
      </c>
      <c r="G3469" s="44">
        <v>160</v>
      </c>
      <c r="H3469" s="44">
        <v>1300</v>
      </c>
    </row>
    <row r="3470" spans="1:8" ht="12.75" customHeight="1" x14ac:dyDescent="0.25">
      <c r="A3470" s="43">
        <v>3469</v>
      </c>
      <c r="B3470" s="43">
        <v>82</v>
      </c>
      <c r="C3470" s="44">
        <v>0.1729730253985009</v>
      </c>
      <c r="D3470" s="44">
        <v>7.0000000000000007E-2</v>
      </c>
      <c r="E3470" s="44" t="s">
        <v>1679</v>
      </c>
      <c r="F3470" s="44" t="s">
        <v>45</v>
      </c>
      <c r="G3470" s="44">
        <v>120</v>
      </c>
      <c r="H3470" s="44">
        <v>700</v>
      </c>
    </row>
    <row r="3471" spans="1:8" ht="12.75" customHeight="1" x14ac:dyDescent="0.25">
      <c r="A3471" s="43">
        <v>3470</v>
      </c>
      <c r="B3471" s="43">
        <v>83</v>
      </c>
      <c r="C3471" s="44">
        <v>4.9420878601573917E-2</v>
      </c>
      <c r="D3471" s="44">
        <v>0.02</v>
      </c>
      <c r="E3471" s="44" t="s">
        <v>1677</v>
      </c>
      <c r="F3471" s="44" t="s">
        <v>46</v>
      </c>
      <c r="G3471" s="44">
        <v>60</v>
      </c>
      <c r="H3471" s="44">
        <v>200</v>
      </c>
    </row>
    <row r="3472" spans="1:8" ht="12.75" customHeight="1" x14ac:dyDescent="0.25">
      <c r="A3472" s="43">
        <v>3471</v>
      </c>
      <c r="B3472" s="43">
        <v>84</v>
      </c>
      <c r="C3472" s="44">
        <v>0.14826263582125454</v>
      </c>
      <c r="D3472" s="44">
        <v>0.06</v>
      </c>
      <c r="E3472" s="44" t="s">
        <v>1679</v>
      </c>
      <c r="F3472" s="44" t="s">
        <v>45</v>
      </c>
      <c r="G3472" s="44">
        <v>100</v>
      </c>
      <c r="H3472" s="44">
        <v>600</v>
      </c>
    </row>
    <row r="3473" spans="1:8" ht="12.75" customHeight="1" x14ac:dyDescent="0.25">
      <c r="A3473" s="43">
        <v>3472</v>
      </c>
      <c r="B3473" s="43">
        <v>85</v>
      </c>
      <c r="C3473" s="44">
        <v>2.4710439301820257E-2</v>
      </c>
      <c r="D3473" s="44">
        <v>0.01</v>
      </c>
      <c r="E3473" s="44" t="s">
        <v>1677</v>
      </c>
      <c r="F3473" s="44" t="s">
        <v>46</v>
      </c>
      <c r="G3473" s="44">
        <v>40</v>
      </c>
      <c r="H3473" s="44">
        <v>100</v>
      </c>
    </row>
    <row r="3474" spans="1:8" ht="12.75" customHeight="1" x14ac:dyDescent="0.25">
      <c r="A3474" s="43">
        <v>3473</v>
      </c>
      <c r="B3474" s="43">
        <v>86</v>
      </c>
      <c r="C3474" s="44">
        <v>3.9783888581732412</v>
      </c>
      <c r="D3474" s="44">
        <v>1.61</v>
      </c>
      <c r="E3474" s="44" t="s">
        <v>1677</v>
      </c>
      <c r="F3474" s="44" t="s">
        <v>46</v>
      </c>
      <c r="G3474" s="44">
        <v>1260</v>
      </c>
      <c r="H3474" s="44">
        <v>16100</v>
      </c>
    </row>
    <row r="3475" spans="1:8" ht="12.75" customHeight="1" x14ac:dyDescent="0.25">
      <c r="A3475" s="43">
        <v>3474</v>
      </c>
      <c r="B3475" s="43">
        <v>87</v>
      </c>
      <c r="C3475" s="44">
        <v>0.69189229865014523</v>
      </c>
      <c r="D3475" s="44">
        <v>0.28000000000000003</v>
      </c>
      <c r="E3475" s="44" t="s">
        <v>1679</v>
      </c>
      <c r="F3475" s="44" t="s">
        <v>45</v>
      </c>
      <c r="G3475" s="44">
        <v>340</v>
      </c>
      <c r="H3475" s="44">
        <v>2800</v>
      </c>
    </row>
    <row r="3476" spans="1:8" ht="12.75" customHeight="1" x14ac:dyDescent="0.25">
      <c r="A3476" s="43">
        <v>3475</v>
      </c>
      <c r="B3476" s="43">
        <v>88</v>
      </c>
      <c r="C3476" s="44">
        <v>0.27181478261013653</v>
      </c>
      <c r="D3476" s="44">
        <v>0.11</v>
      </c>
      <c r="E3476" s="44" t="s">
        <v>1679</v>
      </c>
      <c r="F3476" s="44" t="s">
        <v>45</v>
      </c>
      <c r="G3476" s="44">
        <v>160</v>
      </c>
      <c r="H3476" s="44">
        <v>1100</v>
      </c>
    </row>
    <row r="3477" spans="1:8" ht="12.75" customHeight="1" x14ac:dyDescent="0.25">
      <c r="A3477" s="43">
        <v>3476</v>
      </c>
      <c r="B3477" s="43">
        <v>89</v>
      </c>
      <c r="C3477" s="44">
        <v>0.22239392247704265</v>
      </c>
      <c r="D3477" s="44">
        <v>0.09</v>
      </c>
      <c r="E3477" s="44" t="s">
        <v>1678</v>
      </c>
      <c r="F3477" s="44" t="s">
        <v>49</v>
      </c>
      <c r="G3477" s="44">
        <v>140</v>
      </c>
      <c r="H3477" s="44">
        <v>900</v>
      </c>
    </row>
    <row r="3478" spans="1:8" ht="12.75" customHeight="1" x14ac:dyDescent="0.25">
      <c r="A3478" s="43">
        <v>3477</v>
      </c>
      <c r="B3478" s="43">
        <v>90</v>
      </c>
      <c r="C3478" s="44">
        <v>6.2764514113886074</v>
      </c>
      <c r="D3478" s="44">
        <v>2.54</v>
      </c>
      <c r="E3478" s="44" t="s">
        <v>1679</v>
      </c>
      <c r="F3478" s="44" t="s">
        <v>45</v>
      </c>
      <c r="G3478" s="44">
        <v>1680</v>
      </c>
      <c r="H3478" s="44">
        <v>25400</v>
      </c>
    </row>
    <row r="3479" spans="1:8" ht="12.75" customHeight="1" x14ac:dyDescent="0.25">
      <c r="A3479" s="43">
        <v>3478</v>
      </c>
      <c r="B3479" s="43">
        <v>91</v>
      </c>
      <c r="C3479" s="44">
        <v>2.4710439303074976E-2</v>
      </c>
      <c r="D3479" s="44">
        <v>0.01</v>
      </c>
      <c r="E3479" s="44" t="s">
        <v>1679</v>
      </c>
      <c r="F3479" s="44" t="s">
        <v>45</v>
      </c>
      <c r="G3479" s="44">
        <v>40</v>
      </c>
      <c r="H3479" s="44">
        <v>100</v>
      </c>
    </row>
    <row r="3480" spans="1:8" ht="12.75" customHeight="1" x14ac:dyDescent="0.25">
      <c r="A3480" s="43">
        <v>3479</v>
      </c>
      <c r="B3480" s="43">
        <v>92</v>
      </c>
      <c r="C3480" s="44">
        <v>0.24710439486906571</v>
      </c>
      <c r="D3480" s="44">
        <v>0.1</v>
      </c>
      <c r="E3480" s="44" t="s">
        <v>1678</v>
      </c>
      <c r="F3480" s="44" t="s">
        <v>49</v>
      </c>
      <c r="G3480" s="44">
        <v>160</v>
      </c>
      <c r="H3480" s="44">
        <v>1000</v>
      </c>
    </row>
    <row r="3481" spans="1:8" ht="12.75" customHeight="1" x14ac:dyDescent="0.25">
      <c r="A3481" s="43">
        <v>3480</v>
      </c>
      <c r="B3481" s="43">
        <v>93</v>
      </c>
      <c r="C3481" s="44">
        <v>0.14826263583203042</v>
      </c>
      <c r="D3481" s="44">
        <v>0.06</v>
      </c>
      <c r="E3481" s="44" t="s">
        <v>1679</v>
      </c>
      <c r="F3481" s="44" t="s">
        <v>45</v>
      </c>
      <c r="G3481" s="44">
        <v>100</v>
      </c>
      <c r="H3481" s="44">
        <v>600</v>
      </c>
    </row>
    <row r="3482" spans="1:8" ht="12.75" customHeight="1" x14ac:dyDescent="0.25">
      <c r="A3482" s="43">
        <v>3481</v>
      </c>
      <c r="B3482" s="43">
        <v>94</v>
      </c>
      <c r="C3482" s="44">
        <v>0.76602369841066775</v>
      </c>
      <c r="D3482" s="44">
        <v>0.31</v>
      </c>
      <c r="E3482" s="44" t="s">
        <v>1678</v>
      </c>
      <c r="F3482" s="44" t="s">
        <v>49</v>
      </c>
      <c r="G3482" s="44">
        <v>360</v>
      </c>
      <c r="H3482" s="44">
        <v>3100</v>
      </c>
    </row>
    <row r="3483" spans="1:8" ht="12.75" customHeight="1" x14ac:dyDescent="0.25">
      <c r="A3483" s="43">
        <v>3482</v>
      </c>
      <c r="B3483" s="43">
        <v>95</v>
      </c>
      <c r="C3483" s="44">
        <v>0.66718209858277144</v>
      </c>
      <c r="D3483" s="44">
        <v>0.27</v>
      </c>
      <c r="E3483" s="44" t="s">
        <v>1679</v>
      </c>
      <c r="F3483" s="44" t="s">
        <v>45</v>
      </c>
      <c r="G3483" s="44">
        <v>260</v>
      </c>
      <c r="H3483" s="44">
        <v>2700</v>
      </c>
    </row>
    <row r="3484" spans="1:8" ht="12.75" customHeight="1" x14ac:dyDescent="0.25">
      <c r="A3484" s="43">
        <v>3483</v>
      </c>
      <c r="B3484" s="43">
        <v>96</v>
      </c>
      <c r="C3484" s="44">
        <v>2.4710438025793433</v>
      </c>
      <c r="D3484" s="44">
        <v>1</v>
      </c>
      <c r="E3484" s="44" t="s">
        <v>1679</v>
      </c>
      <c r="F3484" s="44" t="s">
        <v>45</v>
      </c>
      <c r="G3484" s="44">
        <v>700</v>
      </c>
      <c r="H3484" s="44">
        <v>10000</v>
      </c>
    </row>
    <row r="3485" spans="1:8" ht="12.75" customHeight="1" x14ac:dyDescent="0.25">
      <c r="A3485" s="43">
        <v>3484</v>
      </c>
      <c r="B3485" s="43">
        <v>97</v>
      </c>
      <c r="C3485" s="44">
        <v>0.49420839526116622</v>
      </c>
      <c r="D3485" s="44">
        <v>0.2</v>
      </c>
      <c r="E3485" s="44" t="s">
        <v>1679</v>
      </c>
      <c r="F3485" s="44" t="s">
        <v>45</v>
      </c>
      <c r="G3485" s="44">
        <v>220</v>
      </c>
      <c r="H3485" s="44">
        <v>2000</v>
      </c>
    </row>
    <row r="3486" spans="1:8" ht="12.75" customHeight="1" x14ac:dyDescent="0.25">
      <c r="A3486" s="43">
        <v>3485</v>
      </c>
      <c r="B3486" s="43">
        <v>98</v>
      </c>
      <c r="C3486" s="44">
        <v>2.4710439298277508E-2</v>
      </c>
      <c r="D3486" s="44">
        <v>0.01</v>
      </c>
      <c r="E3486" s="44" t="s">
        <v>1679</v>
      </c>
      <c r="F3486" s="44" t="s">
        <v>45</v>
      </c>
      <c r="G3486" s="44">
        <v>40</v>
      </c>
      <c r="H3486" s="44">
        <v>100</v>
      </c>
    </row>
    <row r="3487" spans="1:8" ht="12.75" customHeight="1" x14ac:dyDescent="0.25">
      <c r="A3487" s="43">
        <v>3486</v>
      </c>
      <c r="B3487" s="43">
        <v>99</v>
      </c>
      <c r="C3487" s="44">
        <v>1.1861007085937776</v>
      </c>
      <c r="D3487" s="44">
        <v>0.48</v>
      </c>
      <c r="E3487" s="44" t="s">
        <v>1679</v>
      </c>
      <c r="F3487" s="44" t="s">
        <v>45</v>
      </c>
      <c r="G3487" s="44">
        <v>340</v>
      </c>
      <c r="H3487" s="44">
        <v>4800</v>
      </c>
    </row>
    <row r="3488" spans="1:8" ht="12.75" customHeight="1" x14ac:dyDescent="0.25">
      <c r="A3488" s="43">
        <v>3487</v>
      </c>
      <c r="B3488" s="43">
        <v>100</v>
      </c>
      <c r="C3488" s="44">
        <v>1.4084940133288508</v>
      </c>
      <c r="D3488" s="44">
        <v>0.56999999999999995</v>
      </c>
      <c r="E3488" s="44" t="s">
        <v>1679</v>
      </c>
      <c r="F3488" s="44" t="s">
        <v>45</v>
      </c>
      <c r="G3488" s="44">
        <v>480</v>
      </c>
      <c r="H3488" s="44">
        <v>5700</v>
      </c>
    </row>
    <row r="3489" spans="1:8" ht="12.75" customHeight="1" x14ac:dyDescent="0.25">
      <c r="A3489" s="43">
        <v>3488</v>
      </c>
      <c r="B3489" s="43">
        <v>101</v>
      </c>
      <c r="C3489" s="44">
        <v>0.24710439304787307</v>
      </c>
      <c r="D3489" s="44">
        <v>0.1</v>
      </c>
      <c r="E3489" s="44" t="s">
        <v>1679</v>
      </c>
      <c r="F3489" s="44" t="s">
        <v>45</v>
      </c>
      <c r="G3489" s="44">
        <v>180</v>
      </c>
      <c r="H3489" s="44">
        <v>1000</v>
      </c>
    </row>
    <row r="3490" spans="1:8" ht="12.75" customHeight="1" x14ac:dyDescent="0.25">
      <c r="A3490" s="43">
        <v>3489</v>
      </c>
      <c r="B3490" s="43">
        <v>102</v>
      </c>
      <c r="C3490" s="44">
        <v>0.86486529847607574</v>
      </c>
      <c r="D3490" s="44">
        <v>0.35</v>
      </c>
      <c r="E3490" s="44" t="s">
        <v>1679</v>
      </c>
      <c r="F3490" s="44" t="s">
        <v>45</v>
      </c>
      <c r="G3490" s="44">
        <v>380</v>
      </c>
      <c r="H3490" s="44">
        <v>3500</v>
      </c>
    </row>
    <row r="3491" spans="1:8" ht="12.75" customHeight="1" x14ac:dyDescent="0.25">
      <c r="A3491" s="43">
        <v>3490</v>
      </c>
      <c r="B3491" s="43">
        <v>103</v>
      </c>
      <c r="C3491" s="44">
        <v>4.9420878606961836E-2</v>
      </c>
      <c r="D3491" s="44">
        <v>0.02</v>
      </c>
      <c r="E3491" s="44" t="s">
        <v>1679</v>
      </c>
      <c r="F3491" s="44" t="s">
        <v>45</v>
      </c>
      <c r="G3491" s="44">
        <v>60</v>
      </c>
      <c r="H3491" s="44">
        <v>200</v>
      </c>
    </row>
    <row r="3492" spans="1:8" ht="12.75" customHeight="1" x14ac:dyDescent="0.25">
      <c r="A3492" s="43">
        <v>3491</v>
      </c>
      <c r="B3492" s="43">
        <v>104</v>
      </c>
      <c r="C3492" s="44">
        <v>0.24215070151511287</v>
      </c>
      <c r="D3492" s="44">
        <v>0.11</v>
      </c>
      <c r="E3492" s="44" t="s">
        <v>1677</v>
      </c>
      <c r="F3492" s="44" t="s">
        <v>46</v>
      </c>
      <c r="G3492" s="44">
        <v>164.76061176382183</v>
      </c>
      <c r="H3492" s="44">
        <v>979.95291716975146</v>
      </c>
    </row>
    <row r="3493" spans="1:8" ht="12.75" customHeight="1" x14ac:dyDescent="0.25">
      <c r="A3493" s="43">
        <v>3492</v>
      </c>
      <c r="B3493" s="43">
        <v>105</v>
      </c>
      <c r="C3493" s="44">
        <v>1.3343638503377671</v>
      </c>
      <c r="D3493" s="44">
        <v>0.54</v>
      </c>
      <c r="E3493" s="44" t="s">
        <v>1679</v>
      </c>
      <c r="F3493" s="44" t="s">
        <v>45</v>
      </c>
      <c r="G3493" s="44">
        <v>560</v>
      </c>
      <c r="H3493" s="44">
        <v>5400</v>
      </c>
    </row>
    <row r="3494" spans="1:8" ht="12.75" customHeight="1" x14ac:dyDescent="0.25">
      <c r="A3494" s="43">
        <v>3493</v>
      </c>
      <c r="B3494" s="43">
        <v>106</v>
      </c>
      <c r="C3494" s="44">
        <v>0.24710438463067871</v>
      </c>
      <c r="D3494" s="44">
        <v>0.1</v>
      </c>
      <c r="E3494" s="44" t="s">
        <v>1679</v>
      </c>
      <c r="F3494" s="44" t="s">
        <v>45</v>
      </c>
      <c r="G3494" s="44">
        <v>140</v>
      </c>
      <c r="H3494" s="44">
        <v>1000</v>
      </c>
    </row>
    <row r="3495" spans="1:8" ht="12.75" customHeight="1" x14ac:dyDescent="0.25">
      <c r="A3495" s="43">
        <v>3494</v>
      </c>
      <c r="B3495" s="43">
        <v>107</v>
      </c>
      <c r="C3495" s="44">
        <v>9.3652578383754026</v>
      </c>
      <c r="D3495" s="44">
        <v>3.79</v>
      </c>
      <c r="E3495" s="44" t="s">
        <v>1679</v>
      </c>
      <c r="F3495" s="44" t="s">
        <v>45</v>
      </c>
      <c r="G3495" s="44">
        <v>1240</v>
      </c>
      <c r="H3495" s="44">
        <v>37900</v>
      </c>
    </row>
    <row r="3496" spans="1:8" ht="12.75" customHeight="1" x14ac:dyDescent="0.25">
      <c r="A3496" s="43">
        <v>3495</v>
      </c>
      <c r="B3496" s="43">
        <v>108</v>
      </c>
      <c r="C3496" s="44">
        <v>0.14826263396802961</v>
      </c>
      <c r="D3496" s="44">
        <v>0.06</v>
      </c>
      <c r="E3496" s="44" t="s">
        <v>1679</v>
      </c>
      <c r="F3496" s="44" t="s">
        <v>45</v>
      </c>
      <c r="G3496" s="44">
        <v>140</v>
      </c>
      <c r="H3496" s="44">
        <v>600</v>
      </c>
    </row>
    <row r="3497" spans="1:8" ht="12.75" customHeight="1" x14ac:dyDescent="0.25">
      <c r="A3497" s="43">
        <v>3496</v>
      </c>
      <c r="B3497" s="43">
        <v>109</v>
      </c>
      <c r="C3497" s="44">
        <v>7.4131317908191635E-2</v>
      </c>
      <c r="D3497" s="44">
        <v>0.03</v>
      </c>
      <c r="E3497" s="44" t="s">
        <v>1679</v>
      </c>
      <c r="F3497" s="44" t="s">
        <v>45</v>
      </c>
      <c r="G3497" s="44">
        <v>80</v>
      </c>
      <c r="H3497" s="44">
        <v>300</v>
      </c>
    </row>
    <row r="3498" spans="1:8" ht="12.75" customHeight="1" x14ac:dyDescent="0.25">
      <c r="A3498" s="43">
        <v>3497</v>
      </c>
      <c r="B3498" s="43">
        <v>110</v>
      </c>
      <c r="C3498" s="44">
        <v>0.24710439305422049</v>
      </c>
      <c r="D3498" s="44">
        <v>0.1</v>
      </c>
      <c r="E3498" s="44" t="s">
        <v>1678</v>
      </c>
      <c r="F3498" s="44" t="s">
        <v>49</v>
      </c>
      <c r="G3498" s="44">
        <v>140</v>
      </c>
      <c r="H3498" s="44">
        <v>1000</v>
      </c>
    </row>
    <row r="3499" spans="1:8" ht="12.75" customHeight="1" x14ac:dyDescent="0.25">
      <c r="A3499" s="43">
        <v>3498</v>
      </c>
      <c r="B3499" s="43">
        <v>111</v>
      </c>
      <c r="C3499" s="44">
        <v>0.22239389938992957</v>
      </c>
      <c r="D3499" s="44">
        <v>0.09</v>
      </c>
      <c r="E3499" s="44" t="s">
        <v>1678</v>
      </c>
      <c r="F3499" s="44" t="s">
        <v>49</v>
      </c>
      <c r="G3499" s="44">
        <v>140</v>
      </c>
      <c r="H3499" s="44">
        <v>900</v>
      </c>
    </row>
    <row r="3500" spans="1:8" ht="12.75" customHeight="1" x14ac:dyDescent="0.25">
      <c r="A3500" s="43">
        <v>3499</v>
      </c>
      <c r="B3500" s="43">
        <v>112</v>
      </c>
      <c r="C3500" s="44">
        <v>9.8841757218056867E-2</v>
      </c>
      <c r="D3500" s="44">
        <v>0.04</v>
      </c>
      <c r="E3500" s="44" t="s">
        <v>1679</v>
      </c>
      <c r="F3500" s="44" t="s">
        <v>45</v>
      </c>
      <c r="G3500" s="44">
        <v>100</v>
      </c>
      <c r="H3500" s="44">
        <v>400</v>
      </c>
    </row>
    <row r="3501" spans="1:8" ht="12.75" customHeight="1" x14ac:dyDescent="0.25">
      <c r="A3501" s="43">
        <v>3500</v>
      </c>
      <c r="B3501" s="43">
        <v>113</v>
      </c>
      <c r="C3501" s="44">
        <v>4.9420878603050056E-2</v>
      </c>
      <c r="D3501" s="44">
        <v>0.02</v>
      </c>
      <c r="E3501" s="44" t="s">
        <v>1678</v>
      </c>
      <c r="F3501" s="44" t="s">
        <v>49</v>
      </c>
      <c r="G3501" s="44">
        <v>60</v>
      </c>
      <c r="H3501" s="44">
        <v>200</v>
      </c>
    </row>
    <row r="3502" spans="1:8" ht="12.75" customHeight="1" x14ac:dyDescent="0.25">
      <c r="A3502" s="43">
        <v>3501</v>
      </c>
      <c r="B3502" s="43">
        <v>114</v>
      </c>
      <c r="C3502" s="44">
        <v>4.9420878609176051E-2</v>
      </c>
      <c r="D3502" s="44">
        <v>0.02</v>
      </c>
      <c r="E3502" s="44" t="s">
        <v>1677</v>
      </c>
      <c r="F3502" s="44" t="s">
        <v>46</v>
      </c>
      <c r="G3502" s="44">
        <v>60</v>
      </c>
      <c r="H3502" s="44">
        <v>200</v>
      </c>
    </row>
    <row r="3503" spans="1:8" ht="12.75" customHeight="1" x14ac:dyDescent="0.25">
      <c r="A3503" s="43">
        <v>3502</v>
      </c>
      <c r="B3503" s="43">
        <v>115</v>
      </c>
      <c r="C3503" s="44">
        <v>1.6803098252205964</v>
      </c>
      <c r="D3503" s="44">
        <v>0.68</v>
      </c>
      <c r="E3503" s="44" t="s">
        <v>1678</v>
      </c>
      <c r="F3503" s="44" t="s">
        <v>49</v>
      </c>
      <c r="G3503" s="44">
        <v>440</v>
      </c>
      <c r="H3503" s="44">
        <v>6800</v>
      </c>
    </row>
    <row r="3504" spans="1:8" ht="12.75" customHeight="1" x14ac:dyDescent="0.25">
      <c r="A3504" s="43">
        <v>3503</v>
      </c>
      <c r="B3504" s="43">
        <v>116</v>
      </c>
      <c r="C3504" s="44">
        <v>7.4131332635606229E-2</v>
      </c>
      <c r="D3504" s="44">
        <v>0.03</v>
      </c>
      <c r="E3504" s="44" t="s">
        <v>1678</v>
      </c>
      <c r="F3504" s="44" t="s">
        <v>49</v>
      </c>
      <c r="G3504" s="44">
        <v>80</v>
      </c>
      <c r="H3504" s="44">
        <v>300</v>
      </c>
    </row>
    <row r="3505" spans="1:8" ht="12.75" customHeight="1" x14ac:dyDescent="0.25">
      <c r="A3505" s="43">
        <v>3504</v>
      </c>
      <c r="B3505" s="43">
        <v>117</v>
      </c>
      <c r="C3505" s="44">
        <v>0.4694978153564851</v>
      </c>
      <c r="D3505" s="44">
        <v>0.19</v>
      </c>
      <c r="E3505" s="44" t="s">
        <v>1678</v>
      </c>
      <c r="F3505" s="44" t="s">
        <v>49</v>
      </c>
      <c r="G3505" s="44">
        <v>220</v>
      </c>
      <c r="H3505" s="44">
        <v>1900</v>
      </c>
    </row>
    <row r="3506" spans="1:8" ht="12.75" customHeight="1" x14ac:dyDescent="0.25">
      <c r="A3506" s="43">
        <v>3505</v>
      </c>
      <c r="B3506" s="43">
        <v>118</v>
      </c>
      <c r="C3506" s="44">
        <v>0.37065660424187596</v>
      </c>
      <c r="D3506" s="44">
        <v>0.15</v>
      </c>
      <c r="E3506" s="44" t="s">
        <v>1679</v>
      </c>
      <c r="F3506" s="44" t="s">
        <v>45</v>
      </c>
      <c r="G3506" s="44">
        <v>200</v>
      </c>
      <c r="H3506" s="44">
        <v>1500</v>
      </c>
    </row>
    <row r="3507" spans="1:8" ht="12.75" customHeight="1" x14ac:dyDescent="0.25">
      <c r="A3507" s="43">
        <v>3506</v>
      </c>
      <c r="B3507" s="43">
        <v>119</v>
      </c>
      <c r="C3507" s="44">
        <v>0.19768346846249543</v>
      </c>
      <c r="D3507" s="44">
        <v>0.08</v>
      </c>
      <c r="E3507" s="44" t="s">
        <v>1678</v>
      </c>
      <c r="F3507" s="44" t="s">
        <v>49</v>
      </c>
      <c r="G3507" s="44">
        <v>140</v>
      </c>
      <c r="H3507" s="44">
        <v>800</v>
      </c>
    </row>
    <row r="3508" spans="1:8" ht="12.75" customHeight="1" x14ac:dyDescent="0.25">
      <c r="A3508" s="43">
        <v>3507</v>
      </c>
      <c r="B3508" s="43">
        <v>120</v>
      </c>
      <c r="C3508" s="44">
        <v>0.49420874863497627</v>
      </c>
      <c r="D3508" s="44">
        <v>0.2</v>
      </c>
      <c r="E3508" s="44" t="s">
        <v>1679</v>
      </c>
      <c r="F3508" s="44" t="s">
        <v>45</v>
      </c>
      <c r="G3508" s="44">
        <v>200</v>
      </c>
      <c r="H3508" s="44">
        <v>2000</v>
      </c>
    </row>
    <row r="3509" spans="1:8" ht="12.75" customHeight="1" x14ac:dyDescent="0.25">
      <c r="A3509" s="43">
        <v>3508</v>
      </c>
      <c r="B3509" s="43">
        <v>121</v>
      </c>
      <c r="C3509" s="44">
        <v>2.4710439303222594E-2</v>
      </c>
      <c r="D3509" s="44">
        <v>0.01</v>
      </c>
      <c r="E3509" s="44" t="s">
        <v>1679</v>
      </c>
      <c r="F3509" s="44" t="s">
        <v>45</v>
      </c>
      <c r="G3509" s="44">
        <v>40</v>
      </c>
      <c r="H3509" s="44">
        <v>100</v>
      </c>
    </row>
    <row r="3510" spans="1:8" ht="12.75" customHeight="1" x14ac:dyDescent="0.25">
      <c r="A3510" s="43">
        <v>3509</v>
      </c>
      <c r="B3510" s="43">
        <v>122</v>
      </c>
      <c r="C3510" s="44">
        <v>2.4710439306396301E-2</v>
      </c>
      <c r="D3510" s="44">
        <v>0.01</v>
      </c>
      <c r="E3510" s="44" t="s">
        <v>1679</v>
      </c>
      <c r="F3510" s="44" t="s">
        <v>45</v>
      </c>
      <c r="G3510" s="44">
        <v>40</v>
      </c>
      <c r="H3510" s="44">
        <v>100</v>
      </c>
    </row>
    <row r="3511" spans="1:8" ht="12.75" customHeight="1" x14ac:dyDescent="0.25">
      <c r="A3511" s="43">
        <v>3510</v>
      </c>
      <c r="B3511" s="43">
        <v>123</v>
      </c>
      <c r="C3511" s="44">
        <v>0.32123571284929314</v>
      </c>
      <c r="D3511" s="44">
        <v>0.13</v>
      </c>
      <c r="E3511" s="44" t="s">
        <v>1679</v>
      </c>
      <c r="F3511" s="44" t="s">
        <v>45</v>
      </c>
      <c r="G3511" s="44">
        <v>180</v>
      </c>
      <c r="H3511" s="44">
        <v>1300</v>
      </c>
    </row>
    <row r="3512" spans="1:8" ht="12.75" customHeight="1" x14ac:dyDescent="0.25">
      <c r="A3512" s="43">
        <v>3511</v>
      </c>
      <c r="B3512" s="43">
        <v>124</v>
      </c>
      <c r="C3512" s="44">
        <v>0.27181477987211083</v>
      </c>
      <c r="D3512" s="44">
        <v>0.11</v>
      </c>
      <c r="E3512" s="44" t="s">
        <v>1679</v>
      </c>
      <c r="F3512" s="44" t="s">
        <v>45</v>
      </c>
      <c r="G3512" s="44">
        <v>140</v>
      </c>
      <c r="H3512" s="44">
        <v>1100</v>
      </c>
    </row>
    <row r="3513" spans="1:8" ht="12.75" customHeight="1" x14ac:dyDescent="0.25">
      <c r="A3513" s="43">
        <v>3512</v>
      </c>
      <c r="B3513" s="43">
        <v>125</v>
      </c>
      <c r="C3513" s="44">
        <v>7.4131332627118407E-2</v>
      </c>
      <c r="D3513" s="44">
        <v>0.03</v>
      </c>
      <c r="E3513" s="44" t="s">
        <v>1678</v>
      </c>
      <c r="F3513" s="44" t="s">
        <v>49</v>
      </c>
      <c r="G3513" s="44">
        <v>80</v>
      </c>
      <c r="H3513" s="44">
        <v>300</v>
      </c>
    </row>
    <row r="3514" spans="1:8" ht="12.75" customHeight="1" x14ac:dyDescent="0.25">
      <c r="A3514" s="43">
        <v>3513</v>
      </c>
      <c r="B3514" s="43">
        <v>126</v>
      </c>
      <c r="C3514" s="44">
        <v>2.4710439304477316E-2</v>
      </c>
      <c r="D3514" s="44">
        <v>0.01</v>
      </c>
      <c r="E3514" s="44" t="s">
        <v>1678</v>
      </c>
      <c r="F3514" s="44" t="s">
        <v>49</v>
      </c>
      <c r="G3514" s="44">
        <v>40</v>
      </c>
      <c r="H3514" s="44">
        <v>100</v>
      </c>
    </row>
    <row r="3515" spans="1:8" ht="12.75" customHeight="1" x14ac:dyDescent="0.25">
      <c r="A3515" s="43">
        <v>3514</v>
      </c>
      <c r="B3515" s="43">
        <v>127</v>
      </c>
      <c r="C3515" s="44">
        <v>0.46949830262061276</v>
      </c>
      <c r="D3515" s="44">
        <v>0.19</v>
      </c>
      <c r="E3515" s="44" t="s">
        <v>1678</v>
      </c>
      <c r="F3515" s="44" t="s">
        <v>49</v>
      </c>
      <c r="G3515" s="44">
        <v>220</v>
      </c>
      <c r="H3515" s="44">
        <v>1900</v>
      </c>
    </row>
    <row r="3516" spans="1:8" ht="12.75" customHeight="1" x14ac:dyDescent="0.25">
      <c r="A3516" s="43">
        <v>3515</v>
      </c>
      <c r="B3516" s="43">
        <v>128</v>
      </c>
      <c r="C3516" s="44">
        <v>0.56834005804087384</v>
      </c>
      <c r="D3516" s="44">
        <v>0.23</v>
      </c>
      <c r="E3516" s="44" t="s">
        <v>1678</v>
      </c>
      <c r="F3516" s="44" t="s">
        <v>49</v>
      </c>
      <c r="G3516" s="44">
        <v>320</v>
      </c>
      <c r="H3516" s="44">
        <v>2300</v>
      </c>
    </row>
    <row r="3517" spans="1:8" ht="12.75" customHeight="1" x14ac:dyDescent="0.25">
      <c r="A3517" s="43">
        <v>3516</v>
      </c>
      <c r="B3517" s="43">
        <v>129</v>
      </c>
      <c r="C3517" s="44">
        <v>1.0872594057545344</v>
      </c>
      <c r="D3517" s="44">
        <v>0.44</v>
      </c>
      <c r="E3517" s="44" t="s">
        <v>1678</v>
      </c>
      <c r="F3517" s="44" t="s">
        <v>49</v>
      </c>
      <c r="G3517" s="44">
        <v>460</v>
      </c>
      <c r="H3517" s="44">
        <v>4400</v>
      </c>
    </row>
    <row r="3518" spans="1:8" ht="12.75" customHeight="1" x14ac:dyDescent="0.25">
      <c r="A3518" s="43">
        <v>3517</v>
      </c>
      <c r="B3518" s="43">
        <v>130</v>
      </c>
      <c r="C3518" s="44">
        <v>7.4131317910996308E-2</v>
      </c>
      <c r="D3518" s="44">
        <v>0.03</v>
      </c>
      <c r="E3518" s="44" t="s">
        <v>1679</v>
      </c>
      <c r="F3518" s="44" t="s">
        <v>45</v>
      </c>
      <c r="G3518" s="44">
        <v>80</v>
      </c>
      <c r="H3518" s="44">
        <v>300</v>
      </c>
    </row>
    <row r="3519" spans="1:8" ht="12.75" customHeight="1" x14ac:dyDescent="0.25">
      <c r="A3519" s="43">
        <v>3518</v>
      </c>
      <c r="B3519" s="43">
        <v>131</v>
      </c>
      <c r="C3519" s="44">
        <v>0.19768352724232696</v>
      </c>
      <c r="D3519" s="44">
        <v>0.08</v>
      </c>
      <c r="E3519" s="44" t="s">
        <v>1679</v>
      </c>
      <c r="F3519" s="44" t="s">
        <v>45</v>
      </c>
      <c r="G3519" s="44">
        <v>140</v>
      </c>
      <c r="H3519" s="44">
        <v>800</v>
      </c>
    </row>
    <row r="3520" spans="1:8" ht="12.75" customHeight="1" x14ac:dyDescent="0.25">
      <c r="A3520" s="43">
        <v>3519</v>
      </c>
      <c r="B3520" s="43">
        <v>132</v>
      </c>
      <c r="C3520" s="44">
        <v>0.14826263582509253</v>
      </c>
      <c r="D3520" s="44">
        <v>0.06</v>
      </c>
      <c r="E3520" s="44" t="s">
        <v>1678</v>
      </c>
      <c r="F3520" s="44" t="s">
        <v>49</v>
      </c>
      <c r="G3520" s="44">
        <v>120</v>
      </c>
      <c r="H3520" s="44">
        <v>600</v>
      </c>
    </row>
    <row r="3521" spans="1:8" ht="12.75" customHeight="1" x14ac:dyDescent="0.25">
      <c r="A3521" s="43">
        <v>3520</v>
      </c>
      <c r="B3521" s="43">
        <v>133</v>
      </c>
      <c r="C3521" s="44">
        <v>1.1366803186687797</v>
      </c>
      <c r="D3521" s="44">
        <v>0.46</v>
      </c>
      <c r="E3521" s="44" t="s">
        <v>1678</v>
      </c>
      <c r="F3521" s="44" t="s">
        <v>49</v>
      </c>
      <c r="G3521" s="44">
        <v>360</v>
      </c>
      <c r="H3521" s="44">
        <v>4600</v>
      </c>
    </row>
    <row r="3522" spans="1:8" ht="12.75" customHeight="1" x14ac:dyDescent="0.25">
      <c r="A3522" s="43">
        <v>3521</v>
      </c>
      <c r="B3522" s="43">
        <v>134</v>
      </c>
      <c r="C3522" s="44">
        <v>4.2254854956333885</v>
      </c>
      <c r="D3522" s="44">
        <v>1.71</v>
      </c>
      <c r="E3522" s="44" t="s">
        <v>1678</v>
      </c>
      <c r="F3522" s="44" t="s">
        <v>49</v>
      </c>
      <c r="G3522" s="44">
        <v>1220</v>
      </c>
      <c r="H3522" s="44">
        <v>17100</v>
      </c>
    </row>
    <row r="3523" spans="1:8" ht="12.75" customHeight="1" x14ac:dyDescent="0.25">
      <c r="A3523" s="43">
        <v>3522</v>
      </c>
      <c r="B3523" s="43">
        <v>135</v>
      </c>
      <c r="C3523" s="44">
        <v>32.552336124113481</v>
      </c>
      <c r="D3523" s="44">
        <v>13.32</v>
      </c>
      <c r="E3523" s="44" t="s">
        <v>1678</v>
      </c>
      <c r="F3523" s="44" t="s">
        <v>49</v>
      </c>
      <c r="G3523" s="44">
        <v>4105.1695751212619</v>
      </c>
      <c r="H3523" s="44">
        <v>131735.15959349478</v>
      </c>
    </row>
    <row r="3524" spans="1:8" ht="12.75" customHeight="1" x14ac:dyDescent="0.25">
      <c r="A3524" s="43">
        <v>3523</v>
      </c>
      <c r="B3524" s="43">
        <v>136</v>
      </c>
      <c r="C3524" s="44">
        <v>0.69189227545962828</v>
      </c>
      <c r="D3524" s="44">
        <v>0.28000000000000003</v>
      </c>
      <c r="E3524" s="44" t="s">
        <v>1679</v>
      </c>
      <c r="F3524" s="44" t="s">
        <v>45</v>
      </c>
      <c r="G3524" s="44">
        <v>280</v>
      </c>
      <c r="H3524" s="44">
        <v>2800</v>
      </c>
    </row>
    <row r="3525" spans="1:8" ht="12.75" customHeight="1" x14ac:dyDescent="0.25">
      <c r="A3525" s="43">
        <v>3524</v>
      </c>
      <c r="B3525" s="43">
        <v>137</v>
      </c>
      <c r="C3525" s="44">
        <v>9.8841757208166708E-2</v>
      </c>
      <c r="D3525" s="44">
        <v>0.04</v>
      </c>
      <c r="E3525" s="44" t="s">
        <v>1678</v>
      </c>
      <c r="F3525" s="44" t="s">
        <v>49</v>
      </c>
      <c r="G3525" s="44">
        <v>80</v>
      </c>
      <c r="H3525" s="44">
        <v>400</v>
      </c>
    </row>
    <row r="3526" spans="1:8" ht="12.75" customHeight="1" x14ac:dyDescent="0.25">
      <c r="A3526" s="43">
        <v>3525</v>
      </c>
      <c r="B3526" s="43">
        <v>138</v>
      </c>
      <c r="C3526" s="44">
        <v>7.4131332598481203E-2</v>
      </c>
      <c r="D3526" s="44">
        <v>0.03</v>
      </c>
      <c r="E3526" s="44" t="s">
        <v>1679</v>
      </c>
      <c r="F3526" s="44" t="s">
        <v>45</v>
      </c>
      <c r="G3526" s="44">
        <v>80</v>
      </c>
      <c r="H3526" s="44">
        <v>300</v>
      </c>
    </row>
    <row r="3527" spans="1:8" ht="12.75" customHeight="1" x14ac:dyDescent="0.25">
      <c r="A3527" s="43">
        <v>3526</v>
      </c>
      <c r="B3527" s="43">
        <v>139</v>
      </c>
      <c r="C3527" s="44">
        <v>0.77603205524762431</v>
      </c>
      <c r="D3527" s="44">
        <v>0.94</v>
      </c>
      <c r="E3527" s="44" t="s">
        <v>1678</v>
      </c>
      <c r="F3527" s="44" t="s">
        <v>49</v>
      </c>
      <c r="G3527" s="44">
        <v>408.66351703514249</v>
      </c>
      <c r="H3527" s="44">
        <v>3140.4957799326539</v>
      </c>
    </row>
    <row r="3528" spans="1:8" ht="12.75" customHeight="1" x14ac:dyDescent="0.25">
      <c r="A3528" s="43">
        <v>3527</v>
      </c>
      <c r="B3528" s="43">
        <v>140</v>
      </c>
      <c r="C3528" s="44">
        <v>0.2223939537380078</v>
      </c>
      <c r="D3528" s="44">
        <v>0.09</v>
      </c>
      <c r="E3528" s="44" t="s">
        <v>1677</v>
      </c>
      <c r="F3528" s="44" t="s">
        <v>46</v>
      </c>
      <c r="G3528" s="44">
        <v>160</v>
      </c>
      <c r="H3528" s="44">
        <v>900</v>
      </c>
    </row>
    <row r="3529" spans="1:8" ht="12.75" customHeight="1" x14ac:dyDescent="0.25">
      <c r="A3529" s="43">
        <v>3528</v>
      </c>
      <c r="B3529" s="43">
        <v>141</v>
      </c>
      <c r="C3529" s="44">
        <v>2.471043930676534E-2</v>
      </c>
      <c r="D3529" s="44">
        <v>0.01</v>
      </c>
      <c r="E3529" s="44" t="s">
        <v>1679</v>
      </c>
      <c r="F3529" s="44" t="s">
        <v>45</v>
      </c>
      <c r="G3529" s="44">
        <v>40</v>
      </c>
      <c r="H3529" s="44">
        <v>100</v>
      </c>
    </row>
    <row r="3530" spans="1:8" ht="12.75" customHeight="1" x14ac:dyDescent="0.25">
      <c r="A3530" s="43">
        <v>3529</v>
      </c>
      <c r="B3530" s="43">
        <v>142</v>
      </c>
      <c r="C3530" s="44">
        <v>7.4131301335670877E-2</v>
      </c>
      <c r="D3530" s="44">
        <v>0.03</v>
      </c>
      <c r="E3530" s="44" t="s">
        <v>1679</v>
      </c>
      <c r="F3530" s="44" t="s">
        <v>45</v>
      </c>
      <c r="G3530" s="44">
        <v>80</v>
      </c>
      <c r="H3530" s="44">
        <v>300</v>
      </c>
    </row>
    <row r="3531" spans="1:8" ht="12.75" customHeight="1" x14ac:dyDescent="0.25">
      <c r="A3531" s="43">
        <v>3530</v>
      </c>
      <c r="B3531" s="43">
        <v>143</v>
      </c>
      <c r="C3531" s="44">
        <v>0.197683483181127</v>
      </c>
      <c r="D3531" s="44">
        <v>0.08</v>
      </c>
      <c r="E3531" s="44" t="s">
        <v>1679</v>
      </c>
      <c r="F3531" s="44" t="s">
        <v>45</v>
      </c>
      <c r="G3531" s="44">
        <v>160</v>
      </c>
      <c r="H3531" s="44">
        <v>800</v>
      </c>
    </row>
    <row r="3532" spans="1:8" ht="12.75" customHeight="1" x14ac:dyDescent="0.25">
      <c r="A3532" s="43">
        <v>3531</v>
      </c>
      <c r="B3532" s="43">
        <v>144</v>
      </c>
      <c r="C3532" s="44">
        <v>9.8841757197833696E-2</v>
      </c>
      <c r="D3532" s="44">
        <v>0.04</v>
      </c>
      <c r="E3532" s="44" t="s">
        <v>1678</v>
      </c>
      <c r="F3532" s="44" t="s">
        <v>49</v>
      </c>
      <c r="G3532" s="44">
        <v>80</v>
      </c>
      <c r="H3532" s="44">
        <v>400</v>
      </c>
    </row>
    <row r="3533" spans="1:8" ht="12.75" customHeight="1" x14ac:dyDescent="0.25">
      <c r="A3533" s="43">
        <v>3532</v>
      </c>
      <c r="B3533" s="43">
        <v>145</v>
      </c>
      <c r="C3533" s="44">
        <v>0.27181483235316228</v>
      </c>
      <c r="D3533" s="44">
        <v>0.11</v>
      </c>
      <c r="E3533" s="44" t="s">
        <v>1679</v>
      </c>
      <c r="F3533" s="44" t="s">
        <v>45</v>
      </c>
      <c r="G3533" s="44">
        <v>180</v>
      </c>
      <c r="H3533" s="44">
        <v>1100</v>
      </c>
    </row>
    <row r="3534" spans="1:8" ht="12.75" customHeight="1" x14ac:dyDescent="0.25">
      <c r="A3534" s="43">
        <v>3533</v>
      </c>
      <c r="B3534" s="43">
        <v>146</v>
      </c>
      <c r="C3534" s="44">
        <v>2.4710439304772545E-2</v>
      </c>
      <c r="D3534" s="44">
        <v>0.01</v>
      </c>
      <c r="E3534" s="44" t="s">
        <v>1679</v>
      </c>
      <c r="F3534" s="44" t="s">
        <v>45</v>
      </c>
      <c r="G3534" s="44">
        <v>40</v>
      </c>
      <c r="H3534" s="44">
        <v>100</v>
      </c>
    </row>
    <row r="3535" spans="1:8" ht="12.75" customHeight="1" x14ac:dyDescent="0.25">
      <c r="A3535" s="43">
        <v>3534</v>
      </c>
      <c r="B3535" s="43">
        <v>147</v>
      </c>
      <c r="C3535" s="44">
        <v>2.471043930698676E-2</v>
      </c>
      <c r="D3535" s="44">
        <v>0.01</v>
      </c>
      <c r="E3535" s="44" t="s">
        <v>1679</v>
      </c>
      <c r="F3535" s="44" t="s">
        <v>45</v>
      </c>
      <c r="G3535" s="44">
        <v>40</v>
      </c>
      <c r="H3535" s="44">
        <v>100</v>
      </c>
    </row>
    <row r="3536" spans="1:8" ht="12.75" customHeight="1" x14ac:dyDescent="0.25">
      <c r="A3536" s="43">
        <v>3535</v>
      </c>
      <c r="B3536" s="43">
        <v>148</v>
      </c>
      <c r="C3536" s="44">
        <v>1.8779932448278189</v>
      </c>
      <c r="D3536" s="44">
        <v>0.76</v>
      </c>
      <c r="E3536" s="44" t="s">
        <v>1677</v>
      </c>
      <c r="F3536" s="44" t="s">
        <v>46</v>
      </c>
      <c r="G3536" s="44">
        <v>600</v>
      </c>
      <c r="H3536" s="44">
        <v>7600</v>
      </c>
    </row>
    <row r="3537" spans="1:8" ht="12.75" customHeight="1" x14ac:dyDescent="0.25">
      <c r="A3537" s="43">
        <v>3536</v>
      </c>
      <c r="B3537" s="43">
        <v>149</v>
      </c>
      <c r="C3537" s="44">
        <v>7.4131303217459213E-2</v>
      </c>
      <c r="D3537" s="44">
        <v>0.03</v>
      </c>
      <c r="E3537" s="44" t="s">
        <v>1679</v>
      </c>
      <c r="F3537" s="44" t="s">
        <v>45</v>
      </c>
      <c r="G3537" s="44">
        <v>80</v>
      </c>
      <c r="H3537" s="44">
        <v>300</v>
      </c>
    </row>
    <row r="3538" spans="1:8" ht="12.75" customHeight="1" x14ac:dyDescent="0.25">
      <c r="A3538" s="43">
        <v>3537</v>
      </c>
      <c r="B3538" s="43">
        <v>150</v>
      </c>
      <c r="C3538" s="44">
        <v>0.32123569775874711</v>
      </c>
      <c r="D3538" s="44">
        <v>0.13</v>
      </c>
      <c r="E3538" s="44" t="s">
        <v>1679</v>
      </c>
      <c r="F3538" s="44" t="s">
        <v>45</v>
      </c>
      <c r="G3538" s="44">
        <v>220</v>
      </c>
      <c r="H3538" s="44">
        <v>1300</v>
      </c>
    </row>
    <row r="3539" spans="1:8" ht="12.75" customHeight="1" x14ac:dyDescent="0.25">
      <c r="A3539" s="43">
        <v>3538</v>
      </c>
      <c r="B3539" s="43">
        <v>151</v>
      </c>
      <c r="C3539" s="44">
        <v>3.8054075163047831</v>
      </c>
      <c r="D3539" s="44">
        <v>1.54</v>
      </c>
      <c r="E3539" s="44" t="s">
        <v>1679</v>
      </c>
      <c r="F3539" s="44" t="s">
        <v>45</v>
      </c>
      <c r="G3539" s="44">
        <v>1000</v>
      </c>
      <c r="H3539" s="44">
        <v>15400</v>
      </c>
    </row>
    <row r="3540" spans="1:8" ht="12.75" customHeight="1" x14ac:dyDescent="0.25">
      <c r="A3540" s="43">
        <v>3539</v>
      </c>
      <c r="B3540" s="43">
        <v>152</v>
      </c>
      <c r="C3540" s="44">
        <v>2.4710439305732041E-2</v>
      </c>
      <c r="D3540" s="44">
        <v>0.01</v>
      </c>
      <c r="E3540" s="44" t="s">
        <v>1678</v>
      </c>
      <c r="F3540" s="44" t="s">
        <v>49</v>
      </c>
      <c r="G3540" s="44">
        <v>40</v>
      </c>
      <c r="H3540" s="44">
        <v>100</v>
      </c>
    </row>
    <row r="3541" spans="1:8" ht="12.75" customHeight="1" x14ac:dyDescent="0.25">
      <c r="A3541" s="43">
        <v>3540</v>
      </c>
      <c r="B3541" s="43">
        <v>153</v>
      </c>
      <c r="C3541" s="44">
        <v>0.14826264410279125</v>
      </c>
      <c r="D3541" s="44">
        <v>0.06</v>
      </c>
      <c r="E3541" s="44" t="s">
        <v>1678</v>
      </c>
      <c r="F3541" s="44" t="s">
        <v>49</v>
      </c>
      <c r="G3541" s="44">
        <v>120</v>
      </c>
      <c r="H3541" s="44">
        <v>600</v>
      </c>
    </row>
    <row r="3542" spans="1:8" ht="12.75" customHeight="1" x14ac:dyDescent="0.25">
      <c r="A3542" s="43">
        <v>3541</v>
      </c>
      <c r="B3542" s="43">
        <v>154</v>
      </c>
      <c r="C3542" s="44">
        <v>2.4710439304403503E-2</v>
      </c>
      <c r="D3542" s="44">
        <v>0.01</v>
      </c>
      <c r="E3542" s="44" t="s">
        <v>1679</v>
      </c>
      <c r="F3542" s="44" t="s">
        <v>45</v>
      </c>
      <c r="G3542" s="44">
        <v>40</v>
      </c>
      <c r="H3542" s="44">
        <v>100</v>
      </c>
    </row>
    <row r="3543" spans="1:8" ht="12.75" customHeight="1" x14ac:dyDescent="0.25">
      <c r="A3543" s="43">
        <v>3542</v>
      </c>
      <c r="B3543" s="43">
        <v>155</v>
      </c>
      <c r="C3543" s="44">
        <v>2.4710439306101072E-2</v>
      </c>
      <c r="D3543" s="44">
        <v>0.01</v>
      </c>
      <c r="E3543" s="44" t="s">
        <v>1678</v>
      </c>
      <c r="F3543" s="44" t="s">
        <v>49</v>
      </c>
      <c r="G3543" s="44">
        <v>40</v>
      </c>
      <c r="H3543" s="44">
        <v>100</v>
      </c>
    </row>
    <row r="3544" spans="1:8" ht="12.75" customHeight="1" x14ac:dyDescent="0.25">
      <c r="A3544" s="43">
        <v>3543</v>
      </c>
      <c r="B3544" s="43">
        <v>156</v>
      </c>
      <c r="C3544" s="44">
        <v>0.1729730126103704</v>
      </c>
      <c r="D3544" s="44">
        <v>7.0000000000000007E-2</v>
      </c>
      <c r="E3544" s="44" t="s">
        <v>1679</v>
      </c>
      <c r="F3544" s="44" t="s">
        <v>45</v>
      </c>
      <c r="G3544" s="44">
        <v>140</v>
      </c>
      <c r="H3544" s="44">
        <v>700</v>
      </c>
    </row>
    <row r="3545" spans="1:8" ht="12.75" customHeight="1" x14ac:dyDescent="0.25">
      <c r="A3545" s="43">
        <v>3544</v>
      </c>
      <c r="B3545" s="43">
        <v>157</v>
      </c>
      <c r="C3545" s="44">
        <v>2.4710439305953458E-2</v>
      </c>
      <c r="D3545" s="44">
        <v>0.01</v>
      </c>
      <c r="E3545" s="44" t="s">
        <v>1678</v>
      </c>
      <c r="F3545" s="44" t="s">
        <v>49</v>
      </c>
      <c r="G3545" s="44">
        <v>40</v>
      </c>
      <c r="H3545" s="44">
        <v>100</v>
      </c>
    </row>
    <row r="3546" spans="1:8" ht="12.75" customHeight="1" x14ac:dyDescent="0.25">
      <c r="A3546" s="43">
        <v>3545</v>
      </c>
      <c r="B3546" s="43">
        <v>158</v>
      </c>
      <c r="C3546" s="44">
        <v>7.4131303209488034E-2</v>
      </c>
      <c r="D3546" s="44">
        <v>0.03</v>
      </c>
      <c r="E3546" s="44" t="s">
        <v>1678</v>
      </c>
      <c r="F3546" s="44" t="s">
        <v>49</v>
      </c>
      <c r="G3546" s="44">
        <v>80</v>
      </c>
      <c r="H3546" s="44">
        <v>300</v>
      </c>
    </row>
    <row r="3547" spans="1:8" ht="12.75" customHeight="1" x14ac:dyDescent="0.25">
      <c r="A3547" s="43">
        <v>3546</v>
      </c>
      <c r="B3547" s="43">
        <v>159</v>
      </c>
      <c r="C3547" s="44">
        <v>2.4710439306174881E-2</v>
      </c>
      <c r="D3547" s="44">
        <v>0.01</v>
      </c>
      <c r="E3547" s="44" t="s">
        <v>1678</v>
      </c>
      <c r="F3547" s="44" t="s">
        <v>49</v>
      </c>
      <c r="G3547" s="44">
        <v>40</v>
      </c>
      <c r="H3547" s="44">
        <v>100</v>
      </c>
    </row>
    <row r="3548" spans="1:8" ht="12.75" customHeight="1" x14ac:dyDescent="0.25">
      <c r="A3548" s="43">
        <v>3547</v>
      </c>
      <c r="B3548" s="43">
        <v>160</v>
      </c>
      <c r="C3548" s="44">
        <v>6.1776096194933459</v>
      </c>
      <c r="D3548" s="44">
        <v>2.5</v>
      </c>
      <c r="E3548" s="44" t="s">
        <v>1678</v>
      </c>
      <c r="F3548" s="44" t="s">
        <v>49</v>
      </c>
      <c r="G3548" s="44">
        <v>1180</v>
      </c>
      <c r="H3548" s="44">
        <v>25000</v>
      </c>
    </row>
    <row r="3549" spans="1:8" ht="12.75" customHeight="1" x14ac:dyDescent="0.25">
      <c r="A3549" s="43">
        <v>3548</v>
      </c>
      <c r="B3549" s="43">
        <v>161</v>
      </c>
      <c r="C3549" s="44">
        <v>0.84015490505967416</v>
      </c>
      <c r="D3549" s="44">
        <v>0.34</v>
      </c>
      <c r="E3549" s="44" t="s">
        <v>1678</v>
      </c>
      <c r="F3549" s="44" t="s">
        <v>49</v>
      </c>
      <c r="G3549" s="44">
        <v>460</v>
      </c>
      <c r="H3549" s="44">
        <v>3400</v>
      </c>
    </row>
    <row r="3550" spans="1:8" ht="12.75" customHeight="1" x14ac:dyDescent="0.25">
      <c r="A3550" s="43">
        <v>3549</v>
      </c>
      <c r="B3550" s="43">
        <v>162</v>
      </c>
      <c r="C3550" s="44">
        <v>4.9420878607478486E-2</v>
      </c>
      <c r="D3550" s="44">
        <v>0.02</v>
      </c>
      <c r="E3550" s="44" t="s">
        <v>1679</v>
      </c>
      <c r="F3550" s="44" t="s">
        <v>45</v>
      </c>
      <c r="G3550" s="44">
        <v>60</v>
      </c>
      <c r="H3550" s="44">
        <v>200</v>
      </c>
    </row>
    <row r="3551" spans="1:8" ht="12.75" customHeight="1" x14ac:dyDescent="0.25">
      <c r="A3551" s="43">
        <v>3550</v>
      </c>
      <c r="B3551" s="43">
        <v>163</v>
      </c>
      <c r="C3551" s="44">
        <v>1.0131281503076035</v>
      </c>
      <c r="D3551" s="44">
        <v>0.41</v>
      </c>
      <c r="E3551" s="44" t="s">
        <v>1678</v>
      </c>
      <c r="F3551" s="44" t="s">
        <v>49</v>
      </c>
      <c r="G3551" s="44">
        <v>460</v>
      </c>
      <c r="H3551" s="44">
        <v>4100</v>
      </c>
    </row>
    <row r="3552" spans="1:8" ht="12.75" customHeight="1" x14ac:dyDescent="0.25">
      <c r="A3552" s="43">
        <v>3551</v>
      </c>
      <c r="B3552" s="43">
        <v>164</v>
      </c>
      <c r="C3552" s="44">
        <v>0.19768350161875567</v>
      </c>
      <c r="D3552" s="44">
        <v>0.08</v>
      </c>
      <c r="E3552" s="44" t="s">
        <v>1679</v>
      </c>
      <c r="F3552" s="44" t="s">
        <v>45</v>
      </c>
      <c r="G3552" s="44">
        <v>140</v>
      </c>
      <c r="H3552" s="44">
        <v>800</v>
      </c>
    </row>
    <row r="3553" spans="1:8" ht="12.75" customHeight="1" x14ac:dyDescent="0.25">
      <c r="A3553" s="43">
        <v>3552</v>
      </c>
      <c r="B3553" s="43">
        <v>165</v>
      </c>
      <c r="C3553" s="44">
        <v>0.56834007237393669</v>
      </c>
      <c r="D3553" s="44">
        <v>0.23</v>
      </c>
      <c r="E3553" s="44" t="s">
        <v>1679</v>
      </c>
      <c r="F3553" s="44" t="s">
        <v>45</v>
      </c>
      <c r="G3553" s="44">
        <v>300</v>
      </c>
      <c r="H3553" s="44">
        <v>2300</v>
      </c>
    </row>
    <row r="3554" spans="1:8" ht="12.75" customHeight="1" x14ac:dyDescent="0.25">
      <c r="A3554" s="43">
        <v>3553</v>
      </c>
      <c r="B3554" s="43">
        <v>166</v>
      </c>
      <c r="C3554" s="44">
        <v>0.79073413775810086</v>
      </c>
      <c r="D3554" s="44">
        <v>0.32</v>
      </c>
      <c r="E3554" s="44" t="s">
        <v>1678</v>
      </c>
      <c r="F3554" s="44" t="s">
        <v>49</v>
      </c>
      <c r="G3554" s="44">
        <v>260</v>
      </c>
      <c r="H3554" s="44">
        <v>3200</v>
      </c>
    </row>
    <row r="3555" spans="1:8" ht="12.75" customHeight="1" x14ac:dyDescent="0.25">
      <c r="A3555" s="43">
        <v>3554</v>
      </c>
      <c r="B3555" s="43">
        <v>167</v>
      </c>
      <c r="C3555" s="44">
        <v>2.4710439308684325E-2</v>
      </c>
      <c r="D3555" s="44">
        <v>0.01</v>
      </c>
      <c r="E3555" s="44" t="s">
        <v>1678</v>
      </c>
      <c r="F3555" s="44" t="s">
        <v>49</v>
      </c>
      <c r="G3555" s="44">
        <v>40</v>
      </c>
      <c r="H3555" s="44">
        <v>100</v>
      </c>
    </row>
    <row r="3556" spans="1:8" ht="12.75" customHeight="1" x14ac:dyDescent="0.25">
      <c r="A3556" s="43">
        <v>3555</v>
      </c>
      <c r="B3556" s="43">
        <v>168</v>
      </c>
      <c r="C3556" s="44">
        <v>4.9420878604378583E-2</v>
      </c>
      <c r="D3556" s="44">
        <v>0.02</v>
      </c>
      <c r="E3556" s="44" t="s">
        <v>1678</v>
      </c>
      <c r="F3556" s="44" t="s">
        <v>49</v>
      </c>
      <c r="G3556" s="44">
        <v>60</v>
      </c>
      <c r="H3556" s="44">
        <v>200</v>
      </c>
    </row>
    <row r="3557" spans="1:8" ht="12.75" customHeight="1" x14ac:dyDescent="0.25">
      <c r="A3557" s="43">
        <v>3556</v>
      </c>
      <c r="B3557" s="43">
        <v>170</v>
      </c>
      <c r="C3557" s="44">
        <v>1.6260205297833664E-2</v>
      </c>
      <c r="D3557" s="44">
        <v>0.02</v>
      </c>
      <c r="E3557" s="44" t="s">
        <v>1679</v>
      </c>
      <c r="F3557" s="44" t="s">
        <v>45</v>
      </c>
      <c r="G3557" s="44">
        <v>46.754875409534719</v>
      </c>
      <c r="H3557" s="44">
        <v>65.803000014275312</v>
      </c>
    </row>
    <row r="3558" spans="1:8" ht="12.75" customHeight="1" x14ac:dyDescent="0.25">
      <c r="A3558" s="43">
        <v>3557</v>
      </c>
      <c r="B3558" s="43">
        <v>171</v>
      </c>
      <c r="C3558" s="44">
        <v>0.78441625417417749</v>
      </c>
      <c r="D3558" s="44">
        <v>0.32</v>
      </c>
      <c r="E3558" s="44" t="s">
        <v>1678</v>
      </c>
      <c r="F3558" s="44" t="s">
        <v>49</v>
      </c>
      <c r="G3558" s="44">
        <v>315.97441568566273</v>
      </c>
      <c r="H3558" s="44">
        <v>3174.4324918351526</v>
      </c>
    </row>
    <row r="3559" spans="1:8" ht="12.75" customHeight="1" x14ac:dyDescent="0.25">
      <c r="A3559" s="43">
        <v>3558</v>
      </c>
      <c r="B3559" s="43">
        <v>172</v>
      </c>
      <c r="C3559" s="44">
        <v>0.76602372633599025</v>
      </c>
      <c r="D3559" s="44">
        <v>0.31</v>
      </c>
      <c r="E3559" s="44" t="s">
        <v>1678</v>
      </c>
      <c r="F3559" s="44" t="s">
        <v>49</v>
      </c>
      <c r="G3559" s="44">
        <v>300</v>
      </c>
      <c r="H3559" s="44">
        <v>3100</v>
      </c>
    </row>
    <row r="3560" spans="1:8" ht="12.75" customHeight="1" x14ac:dyDescent="0.25">
      <c r="A3560" s="43">
        <v>3559</v>
      </c>
      <c r="B3560" s="43">
        <v>174</v>
      </c>
      <c r="C3560" s="44">
        <v>0.37520574363883175</v>
      </c>
      <c r="D3560" s="44">
        <v>0.16</v>
      </c>
      <c r="E3560" s="44" t="s">
        <v>1679</v>
      </c>
      <c r="F3560" s="44" t="s">
        <v>45</v>
      </c>
      <c r="G3560" s="44">
        <v>208.4789636974798</v>
      </c>
      <c r="H3560" s="44">
        <v>1518.4099542355591</v>
      </c>
    </row>
    <row r="3561" spans="1:8" ht="12.75" customHeight="1" x14ac:dyDescent="0.25">
      <c r="A3561" s="43">
        <v>3560</v>
      </c>
      <c r="B3561" s="43">
        <v>175</v>
      </c>
      <c r="C3561" s="44">
        <v>0.24710439303650675</v>
      </c>
      <c r="D3561" s="44">
        <v>0.1</v>
      </c>
      <c r="E3561" s="44" t="s">
        <v>1679</v>
      </c>
      <c r="F3561" s="44" t="s">
        <v>45</v>
      </c>
      <c r="G3561" s="44">
        <v>160</v>
      </c>
      <c r="H3561" s="44">
        <v>1000</v>
      </c>
    </row>
    <row r="3562" spans="1:8" ht="12.75" customHeight="1" x14ac:dyDescent="0.25">
      <c r="A3562" s="43">
        <v>3561</v>
      </c>
      <c r="B3562" s="43">
        <v>176</v>
      </c>
      <c r="C3562" s="44">
        <v>4.6536810211021379E-2</v>
      </c>
      <c r="D3562" s="44">
        <v>0.06</v>
      </c>
      <c r="E3562" s="44" t="s">
        <v>1678</v>
      </c>
      <c r="F3562" s="44" t="s">
        <v>49</v>
      </c>
      <c r="G3562" s="44">
        <v>87.561887227748457</v>
      </c>
      <c r="H3562" s="44">
        <v>188.3282913068827</v>
      </c>
    </row>
    <row r="3563" spans="1:8" ht="12.75" customHeight="1" x14ac:dyDescent="0.25">
      <c r="A3563" s="43">
        <v>3562</v>
      </c>
      <c r="B3563" s="43">
        <v>177</v>
      </c>
      <c r="C3563" s="44">
        <v>5.8503110587394035E-3</v>
      </c>
      <c r="D3563" s="44">
        <v>0.01</v>
      </c>
      <c r="E3563" s="44" t="s">
        <v>1678</v>
      </c>
      <c r="F3563" s="44" t="s">
        <v>49</v>
      </c>
      <c r="G3563" s="44">
        <v>23.624825221611037</v>
      </c>
      <c r="H3563" s="44">
        <v>23.675469657533299</v>
      </c>
    </row>
    <row r="3564" spans="1:8" ht="12.75" customHeight="1" x14ac:dyDescent="0.25">
      <c r="A3564" s="43">
        <v>3563</v>
      </c>
      <c r="B3564" s="43">
        <v>178</v>
      </c>
      <c r="C3564" s="44">
        <v>9.2647718795537889E-3</v>
      </c>
      <c r="D3564" s="44">
        <v>0.01</v>
      </c>
      <c r="E3564" s="44" t="s">
        <v>1678</v>
      </c>
      <c r="F3564" s="44" t="s">
        <v>49</v>
      </c>
      <c r="G3564" s="44">
        <v>29.730101412572395</v>
      </c>
      <c r="H3564" s="44">
        <v>37.493363666613568</v>
      </c>
    </row>
    <row r="3565" spans="1:8" ht="12.75" customHeight="1" x14ac:dyDescent="0.25">
      <c r="A3565" s="43">
        <v>3564</v>
      </c>
      <c r="B3565" s="43">
        <v>179</v>
      </c>
      <c r="C3565" s="44">
        <v>0.12355217816284593</v>
      </c>
      <c r="D3565" s="44">
        <v>0.05</v>
      </c>
      <c r="E3565" s="44" t="s">
        <v>1678</v>
      </c>
      <c r="F3565" s="44" t="s">
        <v>49</v>
      </c>
      <c r="G3565" s="44">
        <v>100</v>
      </c>
      <c r="H3565" s="44">
        <v>500</v>
      </c>
    </row>
    <row r="3566" spans="1:8" ht="12.75" customHeight="1" x14ac:dyDescent="0.25">
      <c r="A3566" s="43">
        <v>3565</v>
      </c>
      <c r="B3566" s="43">
        <v>180</v>
      </c>
      <c r="C3566" s="44">
        <v>9.8841819722052013E-2</v>
      </c>
      <c r="D3566" s="44">
        <v>0.04</v>
      </c>
      <c r="E3566" s="44" t="s">
        <v>1679</v>
      </c>
      <c r="F3566" s="44" t="s">
        <v>45</v>
      </c>
      <c r="G3566" s="44">
        <v>100</v>
      </c>
      <c r="H3566" s="44">
        <v>400</v>
      </c>
    </row>
    <row r="3567" spans="1:8" ht="12.75" customHeight="1" x14ac:dyDescent="0.25">
      <c r="A3567" s="43">
        <v>3566</v>
      </c>
      <c r="B3567" s="43">
        <v>181</v>
      </c>
      <c r="C3567" s="44">
        <v>2.4710439301967872E-2</v>
      </c>
      <c r="D3567" s="44">
        <v>0.01</v>
      </c>
      <c r="E3567" s="44" t="s">
        <v>1677</v>
      </c>
      <c r="F3567" s="44" t="s">
        <v>46</v>
      </c>
      <c r="G3567" s="44">
        <v>40</v>
      </c>
      <c r="H3567" s="44">
        <v>100</v>
      </c>
    </row>
    <row r="3568" spans="1:8" ht="12.75" customHeight="1" x14ac:dyDescent="0.25">
      <c r="A3568" s="43">
        <v>3567</v>
      </c>
      <c r="B3568" s="43">
        <v>182</v>
      </c>
      <c r="C3568" s="44">
        <v>4.9420878609397478E-2</v>
      </c>
      <c r="D3568" s="44">
        <v>0.02</v>
      </c>
      <c r="E3568" s="44" t="s">
        <v>1677</v>
      </c>
      <c r="F3568" s="44" t="s">
        <v>46</v>
      </c>
      <c r="G3568" s="44">
        <v>60</v>
      </c>
      <c r="H3568" s="44">
        <v>200</v>
      </c>
    </row>
    <row r="3569" spans="1:8" ht="12.75" customHeight="1" x14ac:dyDescent="0.25">
      <c r="A3569" s="43">
        <v>3568</v>
      </c>
      <c r="B3569" s="43">
        <v>184</v>
      </c>
      <c r="C3569" s="44">
        <v>0.4190387478951948</v>
      </c>
      <c r="D3569" s="44">
        <v>0.28000000000000003</v>
      </c>
      <c r="E3569" s="44" t="s">
        <v>1678</v>
      </c>
      <c r="F3569" s="44" t="s">
        <v>49</v>
      </c>
      <c r="G3569" s="44">
        <v>256.2402536730354</v>
      </c>
      <c r="H3569" s="44">
        <v>1695.7899999991059</v>
      </c>
    </row>
    <row r="3570" spans="1:8" ht="12.75" customHeight="1" x14ac:dyDescent="0.25">
      <c r="A3570" s="43">
        <v>3569</v>
      </c>
      <c r="B3570" s="43">
        <v>185</v>
      </c>
      <c r="C3570" s="44">
        <v>0.17297309346394221</v>
      </c>
      <c r="D3570" s="44">
        <v>7.0000000000000007E-2</v>
      </c>
      <c r="E3570" s="44" t="s">
        <v>1677</v>
      </c>
      <c r="F3570" s="44" t="s">
        <v>46</v>
      </c>
      <c r="G3570" s="44">
        <v>140</v>
      </c>
      <c r="H3570" s="44">
        <v>700</v>
      </c>
    </row>
    <row r="3571" spans="1:8" ht="12.75" customHeight="1" x14ac:dyDescent="0.25">
      <c r="A3571" s="43">
        <v>3570</v>
      </c>
      <c r="B3571" s="43">
        <v>187</v>
      </c>
      <c r="C3571" s="44">
        <v>1.6410181300749331</v>
      </c>
      <c r="D3571" s="44">
        <v>0.68</v>
      </c>
      <c r="E3571" s="44" t="s">
        <v>1679</v>
      </c>
      <c r="F3571" s="44" t="s">
        <v>45</v>
      </c>
      <c r="G3571" s="44">
        <v>406.55391676075902</v>
      </c>
      <c r="H3571" s="44">
        <v>6640.9913975873806</v>
      </c>
    </row>
    <row r="3572" spans="1:8" ht="12.75" customHeight="1" x14ac:dyDescent="0.25">
      <c r="A3572" s="43">
        <v>3571</v>
      </c>
      <c r="B3572" s="43">
        <v>188</v>
      </c>
      <c r="C3572" s="44">
        <v>0.17297306683541208</v>
      </c>
      <c r="D3572" s="44">
        <v>7.0000000000000007E-2</v>
      </c>
      <c r="E3572" s="44" t="s">
        <v>1678</v>
      </c>
      <c r="F3572" s="44" t="s">
        <v>49</v>
      </c>
      <c r="G3572" s="44">
        <v>140</v>
      </c>
      <c r="H3572" s="44">
        <v>700</v>
      </c>
    </row>
    <row r="3573" spans="1:8" ht="12.75" customHeight="1" x14ac:dyDescent="0.25">
      <c r="A3573" s="43">
        <v>3572</v>
      </c>
      <c r="B3573" s="43">
        <v>189</v>
      </c>
      <c r="C3573" s="44">
        <v>9.9357143336332651E-3</v>
      </c>
      <c r="D3573" s="44">
        <v>0.03</v>
      </c>
      <c r="E3573" s="44" t="s">
        <v>1679</v>
      </c>
      <c r="F3573" s="44" t="s">
        <v>45</v>
      </c>
      <c r="G3573" s="44">
        <v>39.772406804859259</v>
      </c>
      <c r="H3573" s="44">
        <v>40.208617761698335</v>
      </c>
    </row>
    <row r="3574" spans="1:8" ht="12.75" customHeight="1" x14ac:dyDescent="0.25">
      <c r="A3574" s="43">
        <v>3573</v>
      </c>
      <c r="B3574" s="43">
        <v>190</v>
      </c>
      <c r="C3574" s="44">
        <v>2.47104393083891E-2</v>
      </c>
      <c r="D3574" s="44">
        <v>0.01</v>
      </c>
      <c r="E3574" s="44" t="s">
        <v>1678</v>
      </c>
      <c r="F3574" s="44" t="s">
        <v>49</v>
      </c>
      <c r="G3574" s="44">
        <v>40</v>
      </c>
      <c r="H3574" s="44">
        <v>100</v>
      </c>
    </row>
    <row r="3575" spans="1:8" ht="12.75" customHeight="1" x14ac:dyDescent="0.25">
      <c r="A3575" s="43">
        <v>3574</v>
      </c>
      <c r="B3575" s="43">
        <v>191</v>
      </c>
      <c r="C3575" s="44">
        <v>4.3964724464362087E-2</v>
      </c>
      <c r="D3575" s="44">
        <v>1.93</v>
      </c>
      <c r="E3575" s="44" t="s">
        <v>1679</v>
      </c>
      <c r="F3575" s="44" t="s">
        <v>45</v>
      </c>
      <c r="G3575" s="44">
        <v>128.17742062208498</v>
      </c>
      <c r="H3575" s="44">
        <v>177.91981601897172</v>
      </c>
    </row>
    <row r="3576" spans="1:8" ht="12.75" customHeight="1" x14ac:dyDescent="0.25">
      <c r="A3576" s="43">
        <v>3575</v>
      </c>
      <c r="B3576" s="43">
        <v>192</v>
      </c>
      <c r="C3576" s="44">
        <v>20.07957824629684</v>
      </c>
      <c r="D3576" s="44">
        <v>9.2200000000000006</v>
      </c>
      <c r="E3576" s="44" t="s">
        <v>1679</v>
      </c>
      <c r="F3576" s="44" t="s">
        <v>45</v>
      </c>
      <c r="G3576" s="44">
        <v>3185.0179151080356</v>
      </c>
      <c r="H3576" s="44">
        <v>81259.492191241676</v>
      </c>
    </row>
    <row r="3577" spans="1:8" ht="12.75" customHeight="1" x14ac:dyDescent="0.25">
      <c r="A3577" s="43">
        <v>3576</v>
      </c>
      <c r="B3577" s="43">
        <v>193</v>
      </c>
      <c r="C3577" s="44">
        <v>0.14826257705352738</v>
      </c>
      <c r="D3577" s="44">
        <v>0.06</v>
      </c>
      <c r="E3577" s="44" t="s">
        <v>1679</v>
      </c>
      <c r="F3577" s="44" t="s">
        <v>45</v>
      </c>
      <c r="G3577" s="44">
        <v>120</v>
      </c>
      <c r="H3577" s="44">
        <v>600</v>
      </c>
    </row>
    <row r="3578" spans="1:8" ht="12.75" customHeight="1" x14ac:dyDescent="0.25">
      <c r="A3578" s="43">
        <v>3577</v>
      </c>
      <c r="B3578" s="43">
        <v>194</v>
      </c>
      <c r="C3578" s="44">
        <v>0.73663387544555836</v>
      </c>
      <c r="D3578" s="44">
        <v>0.31</v>
      </c>
      <c r="E3578" s="44" t="s">
        <v>1678</v>
      </c>
      <c r="F3578" s="44" t="s">
        <v>49</v>
      </c>
      <c r="G3578" s="44">
        <v>296.94727345435297</v>
      </c>
      <c r="H3578" s="44">
        <v>2981.0634999908507</v>
      </c>
    </row>
    <row r="3579" spans="1:8" ht="12.75" customHeight="1" x14ac:dyDescent="0.25">
      <c r="A3579" s="43">
        <v>3578</v>
      </c>
      <c r="B3579" s="43">
        <v>195</v>
      </c>
      <c r="C3579" s="44">
        <v>0.42007743874748676</v>
      </c>
      <c r="D3579" s="44">
        <v>0.17</v>
      </c>
      <c r="E3579" s="44" t="s">
        <v>1678</v>
      </c>
      <c r="F3579" s="44" t="s">
        <v>49</v>
      </c>
      <c r="G3579" s="44">
        <v>200</v>
      </c>
      <c r="H3579" s="44">
        <v>1700</v>
      </c>
    </row>
    <row r="3580" spans="1:8" ht="12.75" customHeight="1" x14ac:dyDescent="0.25">
      <c r="A3580" s="43">
        <v>3579</v>
      </c>
      <c r="B3580" s="43">
        <v>197</v>
      </c>
      <c r="C3580" s="44">
        <v>2.4710439307134374E-2</v>
      </c>
      <c r="D3580" s="44">
        <v>0.01</v>
      </c>
      <c r="E3580" s="44" t="s">
        <v>1679</v>
      </c>
      <c r="F3580" s="44" t="s">
        <v>45</v>
      </c>
      <c r="G3580" s="44">
        <v>40</v>
      </c>
      <c r="H3580" s="44">
        <v>100</v>
      </c>
    </row>
    <row r="3581" spans="1:8" ht="12.75" customHeight="1" x14ac:dyDescent="0.25">
      <c r="A3581" s="43">
        <v>3580</v>
      </c>
      <c r="B3581" s="43">
        <v>199</v>
      </c>
      <c r="C3581" s="44">
        <v>4.9420878609102242E-2</v>
      </c>
      <c r="D3581" s="44">
        <v>0.02</v>
      </c>
      <c r="E3581" s="44" t="s">
        <v>1678</v>
      </c>
      <c r="F3581" s="44" t="s">
        <v>49</v>
      </c>
      <c r="G3581" s="44">
        <v>60</v>
      </c>
      <c r="H3581" s="44">
        <v>200</v>
      </c>
    </row>
    <row r="3582" spans="1:8" ht="12.75" customHeight="1" x14ac:dyDescent="0.25">
      <c r="A3582" s="43">
        <v>3581</v>
      </c>
      <c r="B3582" s="43">
        <v>200</v>
      </c>
      <c r="C3582" s="44">
        <v>1.1263840918061403</v>
      </c>
      <c r="D3582" s="44">
        <v>0.81</v>
      </c>
      <c r="E3582" s="44" t="s">
        <v>1678</v>
      </c>
      <c r="F3582" s="44" t="s">
        <v>49</v>
      </c>
      <c r="G3582" s="44">
        <v>394.39302676822433</v>
      </c>
      <c r="H3582" s="44">
        <v>4558.3324482407306</v>
      </c>
    </row>
    <row r="3583" spans="1:8" ht="12.75" customHeight="1" x14ac:dyDescent="0.25">
      <c r="A3583" s="43">
        <v>3582</v>
      </c>
      <c r="B3583" s="43">
        <v>201</v>
      </c>
      <c r="C3583" s="44">
        <v>7.4131317902582289E-2</v>
      </c>
      <c r="D3583" s="44">
        <v>0.03</v>
      </c>
      <c r="E3583" s="44" t="s">
        <v>1679</v>
      </c>
      <c r="F3583" s="44" t="s">
        <v>45</v>
      </c>
      <c r="G3583" s="44">
        <v>80</v>
      </c>
      <c r="H3583" s="44">
        <v>300</v>
      </c>
    </row>
    <row r="3584" spans="1:8" ht="12.75" customHeight="1" x14ac:dyDescent="0.25">
      <c r="A3584" s="43">
        <v>3583</v>
      </c>
      <c r="B3584" s="43">
        <v>202</v>
      </c>
      <c r="C3584" s="44">
        <v>0.22239394747406468</v>
      </c>
      <c r="D3584" s="44">
        <v>0.09</v>
      </c>
      <c r="E3584" s="44" t="s">
        <v>1679</v>
      </c>
      <c r="F3584" s="44" t="s">
        <v>45</v>
      </c>
      <c r="G3584" s="44">
        <v>140</v>
      </c>
      <c r="H3584" s="44">
        <v>900</v>
      </c>
    </row>
    <row r="3585" spans="1:8" ht="12.75" customHeight="1" x14ac:dyDescent="0.25">
      <c r="A3585" s="43">
        <v>3584</v>
      </c>
      <c r="B3585" s="43">
        <v>203</v>
      </c>
      <c r="C3585" s="44">
        <v>0.24710439685772684</v>
      </c>
      <c r="D3585" s="44">
        <v>0.1</v>
      </c>
      <c r="E3585" s="44" t="s">
        <v>1679</v>
      </c>
      <c r="F3585" s="44" t="s">
        <v>45</v>
      </c>
      <c r="G3585" s="44">
        <v>160</v>
      </c>
      <c r="H3585" s="44">
        <v>1000</v>
      </c>
    </row>
    <row r="3586" spans="1:8" ht="12.75" customHeight="1" x14ac:dyDescent="0.25">
      <c r="A3586" s="43">
        <v>3585</v>
      </c>
      <c r="B3586" s="43">
        <v>204</v>
      </c>
      <c r="C3586" s="44">
        <v>3.0652877662851106</v>
      </c>
      <c r="D3586" s="44">
        <v>2.2599999999999998</v>
      </c>
      <c r="E3586" s="44" t="s">
        <v>1678</v>
      </c>
      <c r="F3586" s="44" t="s">
        <v>49</v>
      </c>
      <c r="G3586" s="44">
        <v>850.43497845600177</v>
      </c>
      <c r="H3586" s="44">
        <v>12404.859697836795</v>
      </c>
    </row>
    <row r="3587" spans="1:8" ht="12.75" customHeight="1" x14ac:dyDescent="0.25">
      <c r="A3587" s="43">
        <v>3586</v>
      </c>
      <c r="B3587" s="43">
        <v>206</v>
      </c>
      <c r="C3587" s="44">
        <v>2.4710439306248687E-2</v>
      </c>
      <c r="D3587" s="44">
        <v>0.01</v>
      </c>
      <c r="E3587" s="44" t="s">
        <v>1678</v>
      </c>
      <c r="F3587" s="44" t="s">
        <v>49</v>
      </c>
      <c r="G3587" s="44">
        <v>40</v>
      </c>
      <c r="H3587" s="44">
        <v>100</v>
      </c>
    </row>
    <row r="3588" spans="1:8" ht="12.75" customHeight="1" x14ac:dyDescent="0.25">
      <c r="A3588" s="43">
        <v>3587</v>
      </c>
      <c r="B3588" s="43">
        <v>207</v>
      </c>
      <c r="C3588" s="44">
        <v>7.4131303222109063E-2</v>
      </c>
      <c r="D3588" s="44">
        <v>0.03</v>
      </c>
      <c r="E3588" s="44" t="s">
        <v>1679</v>
      </c>
      <c r="F3588" s="44" t="s">
        <v>45</v>
      </c>
      <c r="G3588" s="44">
        <v>80</v>
      </c>
      <c r="H3588" s="44">
        <v>300</v>
      </c>
    </row>
    <row r="3589" spans="1:8" ht="12.75" customHeight="1" x14ac:dyDescent="0.25">
      <c r="A3589" s="43">
        <v>3588</v>
      </c>
      <c r="B3589" s="43">
        <v>208</v>
      </c>
      <c r="C3589" s="44">
        <v>2.4710439304551121E-2</v>
      </c>
      <c r="D3589" s="44">
        <v>0.01</v>
      </c>
      <c r="E3589" s="44" t="s">
        <v>1678</v>
      </c>
      <c r="F3589" s="44" t="s">
        <v>49</v>
      </c>
      <c r="G3589" s="44">
        <v>40</v>
      </c>
      <c r="H3589" s="44">
        <v>100</v>
      </c>
    </row>
    <row r="3590" spans="1:8" ht="12.75" customHeight="1" x14ac:dyDescent="0.25">
      <c r="A3590" s="43">
        <v>3589</v>
      </c>
      <c r="B3590" s="43">
        <v>209</v>
      </c>
      <c r="C3590" s="44">
        <v>2.4710439299679848E-2</v>
      </c>
      <c r="D3590" s="44">
        <v>0.01</v>
      </c>
      <c r="E3590" s="44" t="s">
        <v>1679</v>
      </c>
      <c r="F3590" s="44" t="s">
        <v>45</v>
      </c>
      <c r="G3590" s="44">
        <v>40</v>
      </c>
      <c r="H3590" s="44">
        <v>100</v>
      </c>
    </row>
    <row r="3591" spans="1:8" ht="12.75" customHeight="1" x14ac:dyDescent="0.25">
      <c r="A3591" s="43">
        <v>3590</v>
      </c>
      <c r="B3591" s="43">
        <v>210</v>
      </c>
      <c r="C3591" s="44">
        <v>2.4710439304846354E-2</v>
      </c>
      <c r="D3591" s="44">
        <v>0.01</v>
      </c>
      <c r="E3591" s="44" t="s">
        <v>1678</v>
      </c>
      <c r="F3591" s="44" t="s">
        <v>49</v>
      </c>
      <c r="G3591" s="44">
        <v>40</v>
      </c>
      <c r="H3591" s="44">
        <v>100</v>
      </c>
    </row>
    <row r="3592" spans="1:8" ht="12.75" customHeight="1" x14ac:dyDescent="0.25">
      <c r="A3592" s="43">
        <v>3591</v>
      </c>
      <c r="B3592" s="43">
        <v>211</v>
      </c>
      <c r="C3592" s="44">
        <v>0.49938244692600514</v>
      </c>
      <c r="D3592" s="44">
        <v>0.39</v>
      </c>
      <c r="E3592" s="44" t="s">
        <v>1678</v>
      </c>
      <c r="F3592" s="44" t="s">
        <v>49</v>
      </c>
      <c r="G3592" s="44">
        <v>278.33732224032264</v>
      </c>
      <c r="H3592" s="44">
        <v>2020.9371865027465</v>
      </c>
    </row>
    <row r="3593" spans="1:8" ht="12.75" customHeight="1" x14ac:dyDescent="0.25">
      <c r="A3593" s="43">
        <v>3592</v>
      </c>
      <c r="B3593" s="43">
        <v>214</v>
      </c>
      <c r="C3593" s="44">
        <v>2.1553542573398286E-2</v>
      </c>
      <c r="D3593" s="44">
        <v>0.01</v>
      </c>
      <c r="E3593" s="44" t="s">
        <v>1678</v>
      </c>
      <c r="F3593" s="44" t="s">
        <v>49</v>
      </c>
      <c r="G3593" s="44">
        <v>37.476066788558853</v>
      </c>
      <c r="H3593" s="44">
        <v>87.22443892822686</v>
      </c>
    </row>
    <row r="3594" spans="1:8" ht="12.75" customHeight="1" x14ac:dyDescent="0.25">
      <c r="A3594" s="43">
        <v>3593</v>
      </c>
      <c r="B3594" s="43">
        <v>215</v>
      </c>
      <c r="C3594" s="44">
        <v>0.66360320573207532</v>
      </c>
      <c r="D3594" s="44">
        <v>2.2599999999999998</v>
      </c>
      <c r="E3594" s="44" t="s">
        <v>1679</v>
      </c>
      <c r="F3594" s="44" t="s">
        <v>45</v>
      </c>
      <c r="G3594" s="44">
        <v>409.88859620501472</v>
      </c>
      <c r="H3594" s="44">
        <v>2685.4901861740323</v>
      </c>
    </row>
    <row r="3595" spans="1:8" ht="12.75" customHeight="1" x14ac:dyDescent="0.25">
      <c r="A3595" s="43">
        <v>3594</v>
      </c>
      <c r="B3595" s="43">
        <v>216</v>
      </c>
      <c r="C3595" s="44">
        <v>2.4710439306839142E-2</v>
      </c>
      <c r="D3595" s="44">
        <v>0.01</v>
      </c>
      <c r="E3595" s="44" t="s">
        <v>1677</v>
      </c>
      <c r="F3595" s="44" t="s">
        <v>46</v>
      </c>
      <c r="G3595" s="44">
        <v>40</v>
      </c>
      <c r="H3595" s="44">
        <v>100</v>
      </c>
    </row>
    <row r="3596" spans="1:8" ht="12.75" customHeight="1" x14ac:dyDescent="0.25">
      <c r="A3596" s="43">
        <v>3595</v>
      </c>
      <c r="B3596" s="43">
        <v>217</v>
      </c>
      <c r="C3596" s="44">
        <v>5.7081004933298933</v>
      </c>
      <c r="D3596" s="44">
        <v>2.31</v>
      </c>
      <c r="E3596" s="44" t="s">
        <v>1679</v>
      </c>
      <c r="F3596" s="44" t="s">
        <v>45</v>
      </c>
      <c r="G3596" s="44">
        <v>1260</v>
      </c>
      <c r="H3596" s="44">
        <v>23100</v>
      </c>
    </row>
    <row r="3597" spans="1:8" ht="12.75" customHeight="1" x14ac:dyDescent="0.25">
      <c r="A3597" s="43">
        <v>3596</v>
      </c>
      <c r="B3597" s="43">
        <v>218</v>
      </c>
      <c r="C3597" s="44">
        <v>9.8841757227504184E-2</v>
      </c>
      <c r="D3597" s="44">
        <v>0.04</v>
      </c>
      <c r="E3597" s="44" t="s">
        <v>1678</v>
      </c>
      <c r="F3597" s="44" t="s">
        <v>49</v>
      </c>
      <c r="G3597" s="44">
        <v>80</v>
      </c>
      <c r="H3597" s="44">
        <v>400</v>
      </c>
    </row>
    <row r="3598" spans="1:8" ht="12.75" customHeight="1" x14ac:dyDescent="0.25">
      <c r="A3598" s="43">
        <v>3597</v>
      </c>
      <c r="B3598" s="43">
        <v>219</v>
      </c>
      <c r="C3598" s="44">
        <v>2.4710439311562808E-2</v>
      </c>
      <c r="D3598" s="44">
        <v>0.01</v>
      </c>
      <c r="E3598" s="44" t="s">
        <v>1678</v>
      </c>
      <c r="F3598" s="44" t="s">
        <v>49</v>
      </c>
      <c r="G3598" s="44">
        <v>40</v>
      </c>
      <c r="H3598" s="44">
        <v>100</v>
      </c>
    </row>
    <row r="3599" spans="1:8" ht="12.75" customHeight="1" x14ac:dyDescent="0.25">
      <c r="A3599" s="43">
        <v>3598</v>
      </c>
      <c r="B3599" s="43">
        <v>220</v>
      </c>
      <c r="C3599" s="44">
        <v>0.32123575692643547</v>
      </c>
      <c r="D3599" s="44">
        <v>0.13</v>
      </c>
      <c r="E3599" s="44" t="s">
        <v>1679</v>
      </c>
      <c r="F3599" s="44" t="s">
        <v>45</v>
      </c>
      <c r="G3599" s="44">
        <v>180</v>
      </c>
      <c r="H3599" s="44">
        <v>1300</v>
      </c>
    </row>
    <row r="3600" spans="1:8" ht="12.75" customHeight="1" x14ac:dyDescent="0.25">
      <c r="A3600" s="43">
        <v>3599</v>
      </c>
      <c r="B3600" s="43">
        <v>221</v>
      </c>
      <c r="C3600" s="44">
        <v>2.4710439302336906E-2</v>
      </c>
      <c r="D3600" s="44">
        <v>0.01</v>
      </c>
      <c r="E3600" s="44" t="s">
        <v>1678</v>
      </c>
      <c r="F3600" s="44" t="s">
        <v>49</v>
      </c>
      <c r="G3600" s="44">
        <v>40</v>
      </c>
      <c r="H3600" s="44">
        <v>100</v>
      </c>
    </row>
    <row r="3601" spans="1:8" ht="12.75" customHeight="1" x14ac:dyDescent="0.25">
      <c r="A3601" s="43">
        <v>3600</v>
      </c>
      <c r="B3601" s="43">
        <v>222</v>
      </c>
      <c r="C3601" s="44">
        <v>7.413131791601521E-2</v>
      </c>
      <c r="D3601" s="44">
        <v>0.03</v>
      </c>
      <c r="E3601" s="44" t="s">
        <v>1678</v>
      </c>
      <c r="F3601" s="44" t="s">
        <v>49</v>
      </c>
      <c r="G3601" s="44">
        <v>80</v>
      </c>
      <c r="H3601" s="44">
        <v>300</v>
      </c>
    </row>
    <row r="3602" spans="1:8" ht="12.75" customHeight="1" x14ac:dyDescent="0.25">
      <c r="A3602" s="43">
        <v>3601</v>
      </c>
      <c r="B3602" s="43">
        <v>223</v>
      </c>
      <c r="C3602" s="44">
        <v>2.471043930602727E-2</v>
      </c>
      <c r="D3602" s="44">
        <v>0.01</v>
      </c>
      <c r="E3602" s="44" t="s">
        <v>1678</v>
      </c>
      <c r="F3602" s="44" t="s">
        <v>49</v>
      </c>
      <c r="G3602" s="44">
        <v>40</v>
      </c>
      <c r="H3602" s="44">
        <v>100</v>
      </c>
    </row>
    <row r="3603" spans="1:8" ht="12.75" customHeight="1" x14ac:dyDescent="0.25">
      <c r="A3603" s="43">
        <v>3602</v>
      </c>
      <c r="B3603" s="43">
        <v>224</v>
      </c>
      <c r="C3603" s="44">
        <v>2.4710439306912951E-2</v>
      </c>
      <c r="D3603" s="44">
        <v>0.01</v>
      </c>
      <c r="E3603" s="44" t="s">
        <v>1678</v>
      </c>
      <c r="F3603" s="44" t="s">
        <v>49</v>
      </c>
      <c r="G3603" s="44">
        <v>40</v>
      </c>
      <c r="H3603" s="44">
        <v>100</v>
      </c>
    </row>
    <row r="3604" spans="1:8" ht="12.75" customHeight="1" x14ac:dyDescent="0.25">
      <c r="A3604" s="43">
        <v>3603</v>
      </c>
      <c r="B3604" s="43">
        <v>225</v>
      </c>
      <c r="C3604" s="44">
        <v>3.4594617103738647</v>
      </c>
      <c r="D3604" s="44">
        <v>1.4</v>
      </c>
      <c r="E3604" s="44" t="s">
        <v>1678</v>
      </c>
      <c r="F3604" s="44" t="s">
        <v>49</v>
      </c>
      <c r="G3604" s="44">
        <v>1020</v>
      </c>
      <c r="H3604" s="44">
        <v>14000</v>
      </c>
    </row>
    <row r="3605" spans="1:8" ht="12.75" customHeight="1" x14ac:dyDescent="0.25">
      <c r="A3605" s="43">
        <v>3604</v>
      </c>
      <c r="B3605" s="43">
        <v>226</v>
      </c>
      <c r="C3605" s="44">
        <v>0.64398314110889376</v>
      </c>
      <c r="D3605" s="44">
        <v>3.06</v>
      </c>
      <c r="E3605" s="44" t="s">
        <v>1678</v>
      </c>
      <c r="F3605" s="44" t="s">
        <v>49</v>
      </c>
      <c r="G3605" s="44">
        <v>684.81970717827153</v>
      </c>
      <c r="H3605" s="44">
        <v>2606.1264213509317</v>
      </c>
    </row>
    <row r="3606" spans="1:8" ht="12.75" customHeight="1" x14ac:dyDescent="0.25">
      <c r="A3606" s="43">
        <v>3605</v>
      </c>
      <c r="B3606" s="43">
        <v>229</v>
      </c>
      <c r="C3606" s="44">
        <v>0.12355224430014804</v>
      </c>
      <c r="D3606" s="44">
        <v>0.05</v>
      </c>
      <c r="E3606" s="44" t="s">
        <v>1677</v>
      </c>
      <c r="F3606" s="44" t="s">
        <v>46</v>
      </c>
      <c r="G3606" s="44">
        <v>100</v>
      </c>
      <c r="H3606" s="44">
        <v>500</v>
      </c>
    </row>
    <row r="3607" spans="1:8" ht="12.75" customHeight="1" x14ac:dyDescent="0.25">
      <c r="A3607" s="43">
        <v>3606</v>
      </c>
      <c r="B3607" s="43">
        <v>230</v>
      </c>
      <c r="C3607" s="44">
        <v>0.51891840927107313</v>
      </c>
      <c r="D3607" s="44">
        <v>0.21</v>
      </c>
      <c r="E3607" s="44" t="s">
        <v>1677</v>
      </c>
      <c r="F3607" s="44" t="s">
        <v>46</v>
      </c>
      <c r="G3607" s="44">
        <v>300</v>
      </c>
      <c r="H3607" s="44">
        <v>2100</v>
      </c>
    </row>
    <row r="3608" spans="1:8" ht="12.75" customHeight="1" x14ac:dyDescent="0.25">
      <c r="A3608" s="43">
        <v>3607</v>
      </c>
      <c r="B3608" s="43">
        <v>233</v>
      </c>
      <c r="C3608" s="44">
        <v>2.4710439302189292E-2</v>
      </c>
      <c r="D3608" s="44">
        <v>0.01</v>
      </c>
      <c r="E3608" s="44" t="s">
        <v>1677</v>
      </c>
      <c r="F3608" s="44" t="s">
        <v>46</v>
      </c>
      <c r="G3608" s="44">
        <v>40</v>
      </c>
      <c r="H3608" s="44">
        <v>100</v>
      </c>
    </row>
    <row r="3609" spans="1:8" ht="12.75" customHeight="1" x14ac:dyDescent="0.25">
      <c r="A3609" s="43">
        <v>3608</v>
      </c>
      <c r="B3609" s="43">
        <v>234</v>
      </c>
      <c r="C3609" s="44">
        <v>1.828573201738199</v>
      </c>
      <c r="D3609" s="44">
        <v>0.74</v>
      </c>
      <c r="E3609" s="44" t="s">
        <v>1677</v>
      </c>
      <c r="F3609" s="44" t="s">
        <v>46</v>
      </c>
      <c r="G3609" s="44">
        <v>640</v>
      </c>
      <c r="H3609" s="44">
        <v>7400</v>
      </c>
    </row>
    <row r="3610" spans="1:8" ht="12.75" customHeight="1" x14ac:dyDescent="0.25">
      <c r="A3610" s="43">
        <v>3609</v>
      </c>
      <c r="B3610" s="43">
        <v>236</v>
      </c>
      <c r="C3610" s="44">
        <v>2.3626217340853626</v>
      </c>
      <c r="D3610" s="44">
        <v>0.97</v>
      </c>
      <c r="E3610" s="44" t="s">
        <v>1677</v>
      </c>
      <c r="F3610" s="44" t="s">
        <v>46</v>
      </c>
      <c r="G3610" s="44">
        <v>712.91782905799619</v>
      </c>
      <c r="H3610" s="44">
        <v>9561.2430000118911</v>
      </c>
    </row>
    <row r="3611" spans="1:8" ht="12.75" customHeight="1" x14ac:dyDescent="0.25">
      <c r="A3611" s="43">
        <v>3610</v>
      </c>
      <c r="B3611" s="43">
        <v>238</v>
      </c>
      <c r="C3611" s="44">
        <v>1.5711268106694726E-2</v>
      </c>
      <c r="D3611" s="44">
        <v>0.01</v>
      </c>
      <c r="E3611" s="44" t="s">
        <v>1678</v>
      </c>
      <c r="F3611" s="44" t="s">
        <v>49</v>
      </c>
      <c r="G3611" s="44">
        <v>32.745755500473983</v>
      </c>
      <c r="H3611" s="44">
        <v>63.581500006839633</v>
      </c>
    </row>
    <row r="3612" spans="1:8" ht="12.75" customHeight="1" x14ac:dyDescent="0.25">
      <c r="A3612" s="43">
        <v>3611</v>
      </c>
      <c r="B3612" s="43">
        <v>246</v>
      </c>
      <c r="C3612" s="44">
        <v>2.3227818074453874</v>
      </c>
      <c r="D3612" s="44">
        <v>0.94</v>
      </c>
      <c r="E3612" s="44" t="s">
        <v>1678</v>
      </c>
      <c r="F3612" s="44" t="s">
        <v>49</v>
      </c>
      <c r="G3612" s="44">
        <v>620</v>
      </c>
      <c r="H3612" s="44">
        <v>9400</v>
      </c>
    </row>
    <row r="3613" spans="1:8" ht="12.75" customHeight="1" x14ac:dyDescent="0.25">
      <c r="A3613" s="43">
        <v>3612</v>
      </c>
      <c r="B3613" s="43">
        <v>249</v>
      </c>
      <c r="C3613" s="44">
        <v>0.27181470826945953</v>
      </c>
      <c r="D3613" s="44">
        <v>0.11</v>
      </c>
      <c r="E3613" s="44" t="s">
        <v>1677</v>
      </c>
      <c r="F3613" s="44" t="s">
        <v>46</v>
      </c>
      <c r="G3613" s="44">
        <v>160</v>
      </c>
      <c r="H3613" s="44">
        <v>1100</v>
      </c>
    </row>
    <row r="3614" spans="1:8" ht="12.75" customHeight="1" x14ac:dyDescent="0.25">
      <c r="A3614" s="43">
        <v>3613</v>
      </c>
      <c r="B3614" s="43">
        <v>258</v>
      </c>
      <c r="C3614" s="44">
        <v>0.27181492894073123</v>
      </c>
      <c r="D3614" s="44">
        <v>0.11</v>
      </c>
      <c r="E3614" s="44" t="s">
        <v>1679</v>
      </c>
      <c r="F3614" s="44" t="s">
        <v>45</v>
      </c>
      <c r="G3614" s="44">
        <v>140</v>
      </c>
      <c r="H3614" s="44">
        <v>1100</v>
      </c>
    </row>
    <row r="3615" spans="1:8" ht="12.75" customHeight="1" x14ac:dyDescent="0.25">
      <c r="A3615" s="43">
        <v>3614</v>
      </c>
      <c r="B3615" s="43">
        <v>259</v>
      </c>
      <c r="C3615" s="44">
        <v>2.4710439305436808E-2</v>
      </c>
      <c r="D3615" s="44">
        <v>0.01</v>
      </c>
      <c r="E3615" s="44" t="s">
        <v>1678</v>
      </c>
      <c r="F3615" s="44" t="s">
        <v>49</v>
      </c>
      <c r="G3615" s="44">
        <v>40</v>
      </c>
      <c r="H3615" s="44">
        <v>100</v>
      </c>
    </row>
    <row r="3616" spans="1:8" ht="12.75" customHeight="1" x14ac:dyDescent="0.25">
      <c r="A3616" s="43">
        <v>3615</v>
      </c>
      <c r="B3616" s="43">
        <v>262</v>
      </c>
      <c r="C3616" s="44">
        <v>7.4131332595897964E-2</v>
      </c>
      <c r="D3616" s="44">
        <v>0.03</v>
      </c>
      <c r="E3616" s="44" t="s">
        <v>1679</v>
      </c>
      <c r="F3616" s="44" t="s">
        <v>45</v>
      </c>
      <c r="G3616" s="44">
        <v>80</v>
      </c>
      <c r="H3616" s="44">
        <v>300</v>
      </c>
    </row>
    <row r="3617" spans="1:8" ht="12.75" customHeight="1" x14ac:dyDescent="0.25">
      <c r="A3617" s="43">
        <v>3616</v>
      </c>
      <c r="B3617" s="43">
        <v>263</v>
      </c>
      <c r="C3617" s="44">
        <v>2.4710439304403503E-2</v>
      </c>
      <c r="D3617" s="44">
        <v>0.01</v>
      </c>
      <c r="E3617" s="44" t="s">
        <v>1678</v>
      </c>
      <c r="F3617" s="44" t="s">
        <v>49</v>
      </c>
      <c r="G3617" s="44">
        <v>40</v>
      </c>
      <c r="H3617" s="44">
        <v>100</v>
      </c>
    </row>
    <row r="3618" spans="1:8" ht="12.75" customHeight="1" x14ac:dyDescent="0.25">
      <c r="A3618" s="43">
        <v>3617</v>
      </c>
      <c r="B3618" s="43">
        <v>266</v>
      </c>
      <c r="C3618" s="44">
        <v>4.942087860600234E-2</v>
      </c>
      <c r="D3618" s="44">
        <v>0.02</v>
      </c>
      <c r="E3618" s="44" t="s">
        <v>1678</v>
      </c>
      <c r="F3618" s="44" t="s">
        <v>49</v>
      </c>
      <c r="G3618" s="44">
        <v>60</v>
      </c>
      <c r="H3618" s="44">
        <v>200</v>
      </c>
    </row>
    <row r="3619" spans="1:8" ht="12.75" customHeight="1" x14ac:dyDescent="0.25">
      <c r="A3619" s="43">
        <v>3618</v>
      </c>
      <c r="B3619" s="43">
        <v>268</v>
      </c>
      <c r="C3619" s="44">
        <v>0.37065658928204248</v>
      </c>
      <c r="D3619" s="44">
        <v>0.15</v>
      </c>
      <c r="E3619" s="44" t="s">
        <v>1678</v>
      </c>
      <c r="F3619" s="44" t="s">
        <v>49</v>
      </c>
      <c r="G3619" s="44">
        <v>220</v>
      </c>
      <c r="H3619" s="44">
        <v>1500</v>
      </c>
    </row>
    <row r="3620" spans="1:8" ht="12.75" customHeight="1" x14ac:dyDescent="0.25">
      <c r="A3620" s="43">
        <v>3619</v>
      </c>
      <c r="B3620" s="43">
        <v>270</v>
      </c>
      <c r="C3620" s="44">
        <v>0.29652532135815235</v>
      </c>
      <c r="D3620" s="44">
        <v>0.12</v>
      </c>
      <c r="E3620" s="44" t="s">
        <v>1679</v>
      </c>
      <c r="F3620" s="44" t="s">
        <v>45</v>
      </c>
      <c r="G3620" s="44">
        <v>160</v>
      </c>
      <c r="H3620" s="44">
        <v>1200</v>
      </c>
    </row>
    <row r="3621" spans="1:8" ht="12.75" customHeight="1" x14ac:dyDescent="0.25">
      <c r="A3621" s="43">
        <v>3620</v>
      </c>
      <c r="B3621" s="43">
        <v>272</v>
      </c>
      <c r="C3621" s="44">
        <v>4.9420878610430777E-2</v>
      </c>
      <c r="D3621" s="44">
        <v>0.02</v>
      </c>
      <c r="E3621" s="44" t="s">
        <v>1678</v>
      </c>
      <c r="F3621" s="44" t="s">
        <v>49</v>
      </c>
      <c r="G3621" s="44">
        <v>60</v>
      </c>
      <c r="H3621" s="44">
        <v>200</v>
      </c>
    </row>
    <row r="3622" spans="1:8" ht="12.75" customHeight="1" x14ac:dyDescent="0.25">
      <c r="A3622" s="43">
        <v>3621</v>
      </c>
      <c r="B3622" s="43">
        <v>276</v>
      </c>
      <c r="C3622" s="44">
        <v>7.4131332635680031E-2</v>
      </c>
      <c r="D3622" s="44">
        <v>0.03</v>
      </c>
      <c r="E3622" s="44" t="s">
        <v>1678</v>
      </c>
      <c r="F3622" s="44" t="s">
        <v>49</v>
      </c>
      <c r="G3622" s="44">
        <v>80</v>
      </c>
      <c r="H3622" s="44">
        <v>300</v>
      </c>
    </row>
    <row r="3623" spans="1:8" ht="12.75" customHeight="1" x14ac:dyDescent="0.25">
      <c r="A3623" s="43">
        <v>3622</v>
      </c>
      <c r="B3623" s="43">
        <v>278</v>
      </c>
      <c r="C3623" s="44">
        <v>2.5451755621072243</v>
      </c>
      <c r="D3623" s="44">
        <v>1.03</v>
      </c>
      <c r="E3623" s="44" t="s">
        <v>1678</v>
      </c>
      <c r="F3623" s="44" t="s">
        <v>49</v>
      </c>
      <c r="G3623" s="44">
        <v>800</v>
      </c>
      <c r="H3623" s="44">
        <v>10300</v>
      </c>
    </row>
    <row r="3624" spans="1:8" ht="12.75" customHeight="1" x14ac:dyDescent="0.25">
      <c r="A3624" s="43">
        <v>3623</v>
      </c>
      <c r="B3624" s="43">
        <v>279</v>
      </c>
      <c r="C3624" s="44">
        <v>0.93899665210872274</v>
      </c>
      <c r="D3624" s="44">
        <v>0.38</v>
      </c>
      <c r="E3624" s="44" t="s">
        <v>1678</v>
      </c>
      <c r="F3624" s="44" t="s">
        <v>49</v>
      </c>
      <c r="G3624" s="44">
        <v>340</v>
      </c>
      <c r="H3624" s="44">
        <v>3800</v>
      </c>
    </row>
    <row r="3625" spans="1:8" ht="12.75" customHeight="1" x14ac:dyDescent="0.25">
      <c r="A3625" s="43">
        <v>3624</v>
      </c>
      <c r="B3625" s="43">
        <v>280</v>
      </c>
      <c r="C3625" s="44">
        <v>0.14826263583203042</v>
      </c>
      <c r="D3625" s="44">
        <v>0.06</v>
      </c>
      <c r="E3625" s="44" t="s">
        <v>1679</v>
      </c>
      <c r="F3625" s="44" t="s">
        <v>45</v>
      </c>
      <c r="G3625" s="44">
        <v>100</v>
      </c>
      <c r="H3625" s="44">
        <v>600</v>
      </c>
    </row>
    <row r="3626" spans="1:8" ht="12.75" customHeight="1" x14ac:dyDescent="0.25">
      <c r="A3626" s="43">
        <v>3625</v>
      </c>
      <c r="B3626" s="43">
        <v>292</v>
      </c>
      <c r="C3626" s="44">
        <v>0.17297307515761656</v>
      </c>
      <c r="D3626" s="44">
        <v>7.0000000000000007E-2</v>
      </c>
      <c r="E3626" s="44" t="s">
        <v>1679</v>
      </c>
      <c r="F3626" s="44" t="s">
        <v>45</v>
      </c>
      <c r="G3626" s="44">
        <v>160</v>
      </c>
      <c r="H3626" s="44">
        <v>700</v>
      </c>
    </row>
    <row r="3627" spans="1:8" ht="12.75" customHeight="1" x14ac:dyDescent="0.25">
      <c r="A3627" s="43">
        <v>3626</v>
      </c>
      <c r="B3627" s="43">
        <v>297</v>
      </c>
      <c r="C3627" s="44">
        <v>0.54362983887315652</v>
      </c>
      <c r="D3627" s="44">
        <v>0.22</v>
      </c>
      <c r="E3627" s="44" t="s">
        <v>1679</v>
      </c>
      <c r="F3627" s="44" t="s">
        <v>45</v>
      </c>
      <c r="G3627" s="44">
        <v>220</v>
      </c>
      <c r="H3627" s="44">
        <v>2200</v>
      </c>
    </row>
    <row r="3628" spans="1:8" ht="12.75" customHeight="1" x14ac:dyDescent="0.25">
      <c r="A3628" s="43">
        <v>3627</v>
      </c>
      <c r="B3628" s="43">
        <v>299</v>
      </c>
      <c r="C3628" s="44">
        <v>0.39536712356708464</v>
      </c>
      <c r="D3628" s="44">
        <v>0.16</v>
      </c>
      <c r="E3628" s="44" t="s">
        <v>1679</v>
      </c>
      <c r="F3628" s="44" t="s">
        <v>45</v>
      </c>
      <c r="G3628" s="44">
        <v>200</v>
      </c>
      <c r="H3628" s="44">
        <v>1600</v>
      </c>
    </row>
    <row r="3629" spans="1:8" ht="12.75" customHeight="1" x14ac:dyDescent="0.25">
      <c r="A3629" s="43">
        <v>3628</v>
      </c>
      <c r="B3629" s="43">
        <v>307</v>
      </c>
      <c r="C3629" s="44">
        <v>9.4868310882449298E-3</v>
      </c>
      <c r="D3629" s="44">
        <v>0.01</v>
      </c>
      <c r="E3629" s="44" t="s">
        <v>1679</v>
      </c>
      <c r="F3629" s="44" t="s">
        <v>45</v>
      </c>
      <c r="G3629" s="44">
        <v>27.873897485278334</v>
      </c>
      <c r="H3629" s="44">
        <v>38.391999993473291</v>
      </c>
    </row>
    <row r="3630" spans="1:8" ht="12.75" customHeight="1" x14ac:dyDescent="0.25">
      <c r="A3630" s="43">
        <v>3629</v>
      </c>
      <c r="B3630" s="43">
        <v>310</v>
      </c>
      <c r="C3630" s="44">
        <v>0.22239396226480584</v>
      </c>
      <c r="D3630" s="44">
        <v>0.09</v>
      </c>
      <c r="E3630" s="44" t="s">
        <v>1679</v>
      </c>
      <c r="F3630" s="44" t="s">
        <v>45</v>
      </c>
      <c r="G3630" s="44">
        <v>140</v>
      </c>
      <c r="H3630" s="44">
        <v>900</v>
      </c>
    </row>
    <row r="3631" spans="1:8" ht="12.75" customHeight="1" x14ac:dyDescent="0.25">
      <c r="A3631" s="43">
        <v>3630</v>
      </c>
      <c r="B3631" s="43">
        <v>311</v>
      </c>
      <c r="C3631" s="44">
        <v>4.9420878607035638E-2</v>
      </c>
      <c r="D3631" s="44">
        <v>0.02</v>
      </c>
      <c r="E3631" s="44" t="s">
        <v>1679</v>
      </c>
      <c r="F3631" s="44" t="s">
        <v>45</v>
      </c>
      <c r="G3631" s="44">
        <v>60</v>
      </c>
      <c r="H3631" s="44">
        <v>200</v>
      </c>
    </row>
    <row r="3632" spans="1:8" ht="12.75" customHeight="1" x14ac:dyDescent="0.25">
      <c r="A3632" s="43">
        <v>3631</v>
      </c>
      <c r="B3632" s="43">
        <v>312</v>
      </c>
      <c r="C3632" s="44">
        <v>2.4710439301746448E-2</v>
      </c>
      <c r="D3632" s="44">
        <v>0.01</v>
      </c>
      <c r="E3632" s="44" t="s">
        <v>1679</v>
      </c>
      <c r="F3632" s="44" t="s">
        <v>45</v>
      </c>
      <c r="G3632" s="44">
        <v>40</v>
      </c>
      <c r="H3632" s="44">
        <v>100</v>
      </c>
    </row>
    <row r="3633" spans="1:8" ht="12.75" customHeight="1" x14ac:dyDescent="0.25">
      <c r="A3633" s="43">
        <v>3632</v>
      </c>
      <c r="B3633" s="43">
        <v>313</v>
      </c>
      <c r="C3633" s="44">
        <v>7.4131317913210523E-2</v>
      </c>
      <c r="D3633" s="44">
        <v>0.03</v>
      </c>
      <c r="E3633" s="44" t="s">
        <v>1679</v>
      </c>
      <c r="F3633" s="44" t="s">
        <v>45</v>
      </c>
      <c r="G3633" s="44">
        <v>80</v>
      </c>
      <c r="H3633" s="44">
        <v>300</v>
      </c>
    </row>
    <row r="3634" spans="1:8" ht="12.75" customHeight="1" x14ac:dyDescent="0.25">
      <c r="A3634" s="43">
        <v>3633</v>
      </c>
      <c r="B3634" s="43">
        <v>316</v>
      </c>
      <c r="C3634" s="44">
        <v>0.42007747009333013</v>
      </c>
      <c r="D3634" s="44">
        <v>0.17</v>
      </c>
      <c r="E3634" s="44" t="s">
        <v>1679</v>
      </c>
      <c r="F3634" s="44" t="s">
        <v>45</v>
      </c>
      <c r="G3634" s="44">
        <v>200</v>
      </c>
      <c r="H3634" s="44">
        <v>1700</v>
      </c>
    </row>
    <row r="3635" spans="1:8" ht="12.75" customHeight="1" x14ac:dyDescent="0.25">
      <c r="A3635" s="43">
        <v>3634</v>
      </c>
      <c r="B3635" s="43">
        <v>317</v>
      </c>
      <c r="C3635" s="44">
        <v>0.27181498568259838</v>
      </c>
      <c r="D3635" s="44">
        <v>0.11</v>
      </c>
      <c r="E3635" s="44" t="s">
        <v>1679</v>
      </c>
      <c r="F3635" s="44" t="s">
        <v>45</v>
      </c>
      <c r="G3635" s="44">
        <v>160</v>
      </c>
      <c r="H3635" s="44">
        <v>1100</v>
      </c>
    </row>
    <row r="3636" spans="1:8" ht="12.75" customHeight="1" x14ac:dyDescent="0.25">
      <c r="A3636" s="43">
        <v>3635</v>
      </c>
      <c r="B3636" s="43">
        <v>320</v>
      </c>
      <c r="C3636" s="44">
        <v>2.4710439306617725E-2</v>
      </c>
      <c r="D3636" s="44">
        <v>0.01</v>
      </c>
      <c r="E3636" s="44" t="s">
        <v>1679</v>
      </c>
      <c r="F3636" s="44" t="s">
        <v>45</v>
      </c>
      <c r="G3636" s="44">
        <v>40</v>
      </c>
      <c r="H3636" s="44">
        <v>100</v>
      </c>
    </row>
    <row r="3637" spans="1:8" ht="12.75" customHeight="1" x14ac:dyDescent="0.25">
      <c r="A3637" s="43">
        <v>3636</v>
      </c>
      <c r="B3637" s="43">
        <v>322</v>
      </c>
      <c r="C3637" s="44">
        <v>0.14826262115340236</v>
      </c>
      <c r="D3637" s="44">
        <v>0.06</v>
      </c>
      <c r="E3637" s="44" t="s">
        <v>1679</v>
      </c>
      <c r="F3637" s="44" t="s">
        <v>45</v>
      </c>
      <c r="G3637" s="44">
        <v>120</v>
      </c>
      <c r="H3637" s="44">
        <v>600</v>
      </c>
    </row>
    <row r="3638" spans="1:8" ht="12.75" customHeight="1" x14ac:dyDescent="0.25">
      <c r="A3638" s="43">
        <v>3637</v>
      </c>
      <c r="B3638" s="43">
        <v>325</v>
      </c>
      <c r="C3638" s="44">
        <v>2.4710439305289197E-2</v>
      </c>
      <c r="D3638" s="44">
        <v>0.01</v>
      </c>
      <c r="E3638" s="44" t="s">
        <v>1679</v>
      </c>
      <c r="F3638" s="44" t="s">
        <v>45</v>
      </c>
      <c r="G3638" s="44">
        <v>40</v>
      </c>
      <c r="H3638" s="44">
        <v>100</v>
      </c>
    </row>
    <row r="3639" spans="1:8" ht="12.75" customHeight="1" x14ac:dyDescent="0.25">
      <c r="A3639" s="43">
        <v>3638</v>
      </c>
      <c r="B3639" s="43">
        <v>327</v>
      </c>
      <c r="C3639" s="44">
        <v>0.51891923199120626</v>
      </c>
      <c r="D3639" s="44">
        <v>0.21</v>
      </c>
      <c r="E3639" s="44" t="s">
        <v>1679</v>
      </c>
      <c r="F3639" s="44" t="s">
        <v>45</v>
      </c>
      <c r="G3639" s="44">
        <v>220</v>
      </c>
      <c r="H3639" s="44">
        <v>2100</v>
      </c>
    </row>
    <row r="3640" spans="1:8" ht="12.75" customHeight="1" x14ac:dyDescent="0.25">
      <c r="A3640" s="43">
        <v>3639</v>
      </c>
      <c r="B3640" s="43">
        <v>328</v>
      </c>
      <c r="C3640" s="44">
        <v>4.4608520882156562E-2</v>
      </c>
      <c r="D3640" s="44">
        <v>5.01</v>
      </c>
      <c r="E3640" s="44" t="s">
        <v>1679</v>
      </c>
      <c r="F3640" s="44" t="s">
        <v>45</v>
      </c>
      <c r="G3640" s="44">
        <v>58.053960417303102</v>
      </c>
      <c r="H3640" s="44">
        <v>180.52499998360872</v>
      </c>
    </row>
    <row r="3641" spans="1:8" ht="12.75" customHeight="1" x14ac:dyDescent="0.25">
      <c r="A3641" s="43">
        <v>3640</v>
      </c>
      <c r="B3641" s="43">
        <v>331</v>
      </c>
      <c r="C3641" s="44">
        <v>2.4710439301746448E-2</v>
      </c>
      <c r="D3641" s="44">
        <v>0.01</v>
      </c>
      <c r="E3641" s="44" t="s">
        <v>1679</v>
      </c>
      <c r="F3641" s="44" t="s">
        <v>45</v>
      </c>
      <c r="G3641" s="44">
        <v>40</v>
      </c>
      <c r="H3641" s="44">
        <v>100</v>
      </c>
    </row>
    <row r="3642" spans="1:8" ht="12.75" customHeight="1" x14ac:dyDescent="0.25">
      <c r="A3642" s="43">
        <v>3641</v>
      </c>
      <c r="B3642" s="43">
        <v>332</v>
      </c>
      <c r="C3642" s="44">
        <v>7.4131303241889393E-2</v>
      </c>
      <c r="D3642" s="44">
        <v>0.03</v>
      </c>
      <c r="E3642" s="44" t="s">
        <v>1679</v>
      </c>
      <c r="F3642" s="44" t="s">
        <v>45</v>
      </c>
      <c r="G3642" s="44">
        <v>80</v>
      </c>
      <c r="H3642" s="44">
        <v>300</v>
      </c>
    </row>
    <row r="3643" spans="1:8" ht="12.75" customHeight="1" x14ac:dyDescent="0.25">
      <c r="A3643" s="43">
        <v>3642</v>
      </c>
      <c r="B3643" s="43">
        <v>333</v>
      </c>
      <c r="C3643" s="44">
        <v>2.1003880280419756</v>
      </c>
      <c r="D3643" s="44">
        <v>0.85</v>
      </c>
      <c r="E3643" s="44" t="s">
        <v>1679</v>
      </c>
      <c r="F3643" s="44" t="s">
        <v>45</v>
      </c>
      <c r="G3643" s="44">
        <v>580</v>
      </c>
      <c r="H3643" s="44">
        <v>8500</v>
      </c>
    </row>
    <row r="3644" spans="1:8" ht="12.75" customHeight="1" x14ac:dyDescent="0.25">
      <c r="A3644" s="43">
        <v>3643</v>
      </c>
      <c r="B3644" s="43">
        <v>334</v>
      </c>
      <c r="C3644" s="44">
        <v>4.6949464061516668</v>
      </c>
      <c r="D3644" s="44">
        <v>1.95</v>
      </c>
      <c r="E3644" s="44" t="s">
        <v>1679</v>
      </c>
      <c r="F3644" s="44" t="s">
        <v>45</v>
      </c>
      <c r="G3644" s="44">
        <v>939.98776041611529</v>
      </c>
      <c r="H3644" s="44">
        <v>18999.862999971956</v>
      </c>
    </row>
    <row r="3645" spans="1:8" ht="12.75" customHeight="1" x14ac:dyDescent="0.25">
      <c r="A3645" s="43">
        <v>3644</v>
      </c>
      <c r="B3645" s="43">
        <v>335</v>
      </c>
      <c r="C3645" s="44">
        <v>0.2718148285906189</v>
      </c>
      <c r="D3645" s="44">
        <v>0.11</v>
      </c>
      <c r="E3645" s="44" t="s">
        <v>1679</v>
      </c>
      <c r="F3645" s="44" t="s">
        <v>45</v>
      </c>
      <c r="G3645" s="44">
        <v>160</v>
      </c>
      <c r="H3645" s="44">
        <v>1100</v>
      </c>
    </row>
    <row r="3646" spans="1:8" ht="12.75" customHeight="1" x14ac:dyDescent="0.25">
      <c r="A3646" s="43">
        <v>3645</v>
      </c>
      <c r="B3646" s="43">
        <v>338</v>
      </c>
      <c r="C3646" s="44">
        <v>0.4200777181260375</v>
      </c>
      <c r="D3646" s="44">
        <v>0.17</v>
      </c>
      <c r="E3646" s="44" t="s">
        <v>1679</v>
      </c>
      <c r="F3646" s="44" t="s">
        <v>45</v>
      </c>
      <c r="G3646" s="44">
        <v>220</v>
      </c>
      <c r="H3646" s="44">
        <v>1700</v>
      </c>
    </row>
    <row r="3647" spans="1:8" ht="12.75" customHeight="1" x14ac:dyDescent="0.25">
      <c r="A3647" s="43">
        <v>3646</v>
      </c>
      <c r="B3647" s="43">
        <v>340</v>
      </c>
      <c r="C3647" s="44">
        <v>1.3096532679310957</v>
      </c>
      <c r="D3647" s="44">
        <v>0.53</v>
      </c>
      <c r="E3647" s="44" t="s">
        <v>1679</v>
      </c>
      <c r="F3647" s="44" t="s">
        <v>45</v>
      </c>
      <c r="G3647" s="44">
        <v>460</v>
      </c>
      <c r="H3647" s="44">
        <v>5300</v>
      </c>
    </row>
    <row r="3648" spans="1:8" ht="12.75" customHeight="1" x14ac:dyDescent="0.25">
      <c r="A3648" s="43">
        <v>3647</v>
      </c>
      <c r="B3648" s="43">
        <v>349</v>
      </c>
      <c r="C3648" s="44">
        <v>4.9420878611095037E-2</v>
      </c>
      <c r="D3648" s="44">
        <v>0.02</v>
      </c>
      <c r="E3648" s="44" t="s">
        <v>1679</v>
      </c>
      <c r="F3648" s="44" t="s">
        <v>45</v>
      </c>
      <c r="G3648" s="44">
        <v>60</v>
      </c>
      <c r="H3648" s="44">
        <v>200</v>
      </c>
    </row>
    <row r="3649" spans="1:8" ht="12.75" customHeight="1" x14ac:dyDescent="0.25">
      <c r="A3649" s="43">
        <v>3648</v>
      </c>
      <c r="B3649" s="43">
        <v>354</v>
      </c>
      <c r="C3649" s="44">
        <v>2.4710439308979554E-2</v>
      </c>
      <c r="D3649" s="44">
        <v>0.01</v>
      </c>
      <c r="E3649" s="44" t="s">
        <v>1679</v>
      </c>
      <c r="F3649" s="44" t="s">
        <v>45</v>
      </c>
      <c r="G3649" s="44">
        <v>40</v>
      </c>
      <c r="H3649" s="44">
        <v>100</v>
      </c>
    </row>
    <row r="3650" spans="1:8" ht="12.75" customHeight="1" x14ac:dyDescent="0.25">
      <c r="A3650" s="43">
        <v>3649</v>
      </c>
      <c r="B3650" s="43">
        <v>356</v>
      </c>
      <c r="C3650" s="44">
        <v>0.22239376630839122</v>
      </c>
      <c r="D3650" s="44">
        <v>0.09</v>
      </c>
      <c r="E3650" s="44" t="s">
        <v>1679</v>
      </c>
      <c r="F3650" s="44" t="s">
        <v>45</v>
      </c>
      <c r="G3650" s="44">
        <v>200</v>
      </c>
      <c r="H3650" s="44">
        <v>900</v>
      </c>
    </row>
    <row r="3651" spans="1:8" ht="12.75" customHeight="1" x14ac:dyDescent="0.25">
      <c r="A3651" s="43">
        <v>3650</v>
      </c>
      <c r="B3651" s="43">
        <v>357</v>
      </c>
      <c r="C3651" s="44">
        <v>2.4710439303665434E-2</v>
      </c>
      <c r="D3651" s="44">
        <v>0.01</v>
      </c>
      <c r="E3651" s="44" t="s">
        <v>1679</v>
      </c>
      <c r="F3651" s="44" t="s">
        <v>45</v>
      </c>
      <c r="G3651" s="44">
        <v>40</v>
      </c>
      <c r="H3651" s="44">
        <v>100</v>
      </c>
    </row>
    <row r="3652" spans="1:8" ht="12.75" customHeight="1" x14ac:dyDescent="0.25">
      <c r="A3652" s="43">
        <v>3651</v>
      </c>
      <c r="B3652" s="43">
        <v>358</v>
      </c>
      <c r="C3652" s="44">
        <v>4.9420878605854722E-2</v>
      </c>
      <c r="D3652" s="44">
        <v>0.02</v>
      </c>
      <c r="E3652" s="44" t="s">
        <v>1679</v>
      </c>
      <c r="F3652" s="44" t="s">
        <v>45</v>
      </c>
      <c r="G3652" s="44">
        <v>60</v>
      </c>
      <c r="H3652" s="44">
        <v>200</v>
      </c>
    </row>
    <row r="3653" spans="1:8" ht="12.75" customHeight="1" x14ac:dyDescent="0.25">
      <c r="A3653" s="43">
        <v>3652</v>
      </c>
      <c r="B3653" s="43">
        <v>360</v>
      </c>
      <c r="C3653" s="44">
        <v>9.884175722115679E-2</v>
      </c>
      <c r="D3653" s="44">
        <v>0.04</v>
      </c>
      <c r="E3653" s="44" t="s">
        <v>1679</v>
      </c>
      <c r="F3653" s="44" t="s">
        <v>45</v>
      </c>
      <c r="G3653" s="44">
        <v>100</v>
      </c>
      <c r="H3653" s="44">
        <v>400</v>
      </c>
    </row>
    <row r="3654" spans="1:8" ht="12.75" customHeight="1" x14ac:dyDescent="0.25">
      <c r="A3654" s="43">
        <v>3653</v>
      </c>
      <c r="B3654" s="43">
        <v>361</v>
      </c>
      <c r="C3654" s="44">
        <v>7.413130323044928E-2</v>
      </c>
      <c r="D3654" s="44">
        <v>0.03</v>
      </c>
      <c r="E3654" s="44" t="s">
        <v>1679</v>
      </c>
      <c r="F3654" s="44" t="s">
        <v>45</v>
      </c>
      <c r="G3654" s="44">
        <v>80</v>
      </c>
      <c r="H3654" s="44">
        <v>300</v>
      </c>
    </row>
    <row r="3655" spans="1:8" ht="12.75" customHeight="1" x14ac:dyDescent="0.25">
      <c r="A3655" s="43">
        <v>3654</v>
      </c>
      <c r="B3655" s="43">
        <v>362</v>
      </c>
      <c r="C3655" s="44">
        <v>0.27181475428094093</v>
      </c>
      <c r="D3655" s="44">
        <v>0.11</v>
      </c>
      <c r="E3655" s="44" t="s">
        <v>1679</v>
      </c>
      <c r="F3655" s="44" t="s">
        <v>45</v>
      </c>
      <c r="G3655" s="44">
        <v>200</v>
      </c>
      <c r="H3655" s="44">
        <v>1100</v>
      </c>
    </row>
    <row r="3656" spans="1:8" ht="12.75" customHeight="1" x14ac:dyDescent="0.25">
      <c r="A3656" s="43">
        <v>3655</v>
      </c>
      <c r="B3656" s="43">
        <v>363</v>
      </c>
      <c r="C3656" s="44">
        <v>0.12355228930681822</v>
      </c>
      <c r="D3656" s="44">
        <v>0.05</v>
      </c>
      <c r="E3656" s="44" t="s">
        <v>1679</v>
      </c>
      <c r="F3656" s="44" t="s">
        <v>45</v>
      </c>
      <c r="G3656" s="44">
        <v>120</v>
      </c>
      <c r="H3656" s="44">
        <v>500</v>
      </c>
    </row>
    <row r="3657" spans="1:8" ht="12.75" customHeight="1" x14ac:dyDescent="0.25">
      <c r="A3657" s="43">
        <v>3656</v>
      </c>
      <c r="B3657" s="43">
        <v>364</v>
      </c>
      <c r="C3657" s="44">
        <v>0.19768351254938035</v>
      </c>
      <c r="D3657" s="44">
        <v>0.08</v>
      </c>
      <c r="E3657" s="44" t="s">
        <v>1679</v>
      </c>
      <c r="F3657" s="44" t="s">
        <v>45</v>
      </c>
      <c r="G3657" s="44">
        <v>140</v>
      </c>
      <c r="H3657" s="44">
        <v>800</v>
      </c>
    </row>
    <row r="3658" spans="1:8" ht="12.75" customHeight="1" x14ac:dyDescent="0.25">
      <c r="A3658" s="43">
        <v>3657</v>
      </c>
      <c r="B3658" s="43">
        <v>365</v>
      </c>
      <c r="C3658" s="44">
        <v>9.884170941874372E-2</v>
      </c>
      <c r="D3658" s="44">
        <v>0.04</v>
      </c>
      <c r="E3658" s="44" t="s">
        <v>1679</v>
      </c>
      <c r="F3658" s="44" t="s">
        <v>45</v>
      </c>
      <c r="G3658" s="44">
        <v>100</v>
      </c>
      <c r="H3658" s="44">
        <v>400</v>
      </c>
    </row>
    <row r="3659" spans="1:8" ht="12.75" customHeight="1" x14ac:dyDescent="0.25">
      <c r="A3659" s="43">
        <v>3658</v>
      </c>
      <c r="B3659" s="43">
        <v>366</v>
      </c>
      <c r="C3659" s="44">
        <v>7.4131301350875173E-2</v>
      </c>
      <c r="D3659" s="44">
        <v>0.03</v>
      </c>
      <c r="E3659" s="44" t="s">
        <v>1679</v>
      </c>
      <c r="F3659" s="44" t="s">
        <v>45</v>
      </c>
      <c r="G3659" s="44">
        <v>80</v>
      </c>
      <c r="H3659" s="44">
        <v>300</v>
      </c>
    </row>
    <row r="3660" spans="1:8" ht="12.75" customHeight="1" x14ac:dyDescent="0.25">
      <c r="A3660" s="43">
        <v>3659</v>
      </c>
      <c r="B3660" s="43">
        <v>367</v>
      </c>
      <c r="C3660" s="44">
        <v>0.12355221310413324</v>
      </c>
      <c r="D3660" s="44">
        <v>0.05</v>
      </c>
      <c r="E3660" s="44" t="s">
        <v>1679</v>
      </c>
      <c r="F3660" s="44" t="s">
        <v>45</v>
      </c>
      <c r="G3660" s="44">
        <v>120</v>
      </c>
      <c r="H3660" s="44">
        <v>500</v>
      </c>
    </row>
    <row r="3661" spans="1:8" ht="12.75" customHeight="1" x14ac:dyDescent="0.25">
      <c r="A3661" s="43">
        <v>3660</v>
      </c>
      <c r="B3661" s="43">
        <v>372</v>
      </c>
      <c r="C3661" s="44">
        <v>0.17736031253403925</v>
      </c>
      <c r="D3661" s="44">
        <v>0.18</v>
      </c>
      <c r="E3661" s="44" t="s">
        <v>1678</v>
      </c>
      <c r="F3661" s="44" t="s">
        <v>49</v>
      </c>
      <c r="G3661" s="44">
        <v>191.20597282361214</v>
      </c>
      <c r="H3661" s="44">
        <v>717.75335903720224</v>
      </c>
    </row>
    <row r="3662" spans="1:8" ht="12.75" customHeight="1" x14ac:dyDescent="0.25">
      <c r="A3662" s="43">
        <v>3661</v>
      </c>
      <c r="B3662" s="43">
        <v>378</v>
      </c>
      <c r="C3662" s="44">
        <v>0.14826263581697371</v>
      </c>
      <c r="D3662" s="44">
        <v>0.06</v>
      </c>
      <c r="E3662" s="44" t="s">
        <v>1679</v>
      </c>
      <c r="F3662" s="44" t="s">
        <v>45</v>
      </c>
      <c r="G3662" s="44">
        <v>100</v>
      </c>
      <c r="H3662" s="44">
        <v>600</v>
      </c>
    </row>
    <row r="3663" spans="1:8" ht="12.75" customHeight="1" x14ac:dyDescent="0.25">
      <c r="A3663" s="43">
        <v>3662</v>
      </c>
      <c r="B3663" s="43">
        <v>384</v>
      </c>
      <c r="C3663" s="44">
        <v>0.19768328109487693</v>
      </c>
      <c r="D3663" s="44">
        <v>0.08</v>
      </c>
      <c r="E3663" s="44" t="s">
        <v>1679</v>
      </c>
      <c r="F3663" s="44" t="s">
        <v>45</v>
      </c>
      <c r="G3663" s="44">
        <v>140</v>
      </c>
      <c r="H3663" s="44">
        <v>800</v>
      </c>
    </row>
    <row r="3664" spans="1:8" ht="12.75" customHeight="1" x14ac:dyDescent="0.25">
      <c r="A3664" s="43">
        <v>3663</v>
      </c>
      <c r="B3664" s="43">
        <v>388</v>
      </c>
      <c r="C3664" s="44">
        <v>2.4710439303222594E-2</v>
      </c>
      <c r="D3664" s="44">
        <v>0.01</v>
      </c>
      <c r="E3664" s="44" t="s">
        <v>1679</v>
      </c>
      <c r="F3664" s="44" t="s">
        <v>45</v>
      </c>
      <c r="G3664" s="44">
        <v>40</v>
      </c>
      <c r="H3664" s="44">
        <v>100</v>
      </c>
    </row>
    <row r="3665" spans="1:8" ht="12.75" customHeight="1" x14ac:dyDescent="0.25">
      <c r="A3665" s="43">
        <v>3664</v>
      </c>
      <c r="B3665" s="43">
        <v>390</v>
      </c>
      <c r="C3665" s="44">
        <v>2.471043931067712E-2</v>
      </c>
      <c r="D3665" s="44">
        <v>0.01</v>
      </c>
      <c r="E3665" s="44" t="s">
        <v>1679</v>
      </c>
      <c r="F3665" s="44" t="s">
        <v>45</v>
      </c>
      <c r="G3665" s="44">
        <v>40</v>
      </c>
      <c r="H3665" s="44">
        <v>100</v>
      </c>
    </row>
    <row r="3666" spans="1:8" ht="12.75" customHeight="1" x14ac:dyDescent="0.25">
      <c r="A3666" s="43">
        <v>3665</v>
      </c>
      <c r="B3666" s="43">
        <v>391</v>
      </c>
      <c r="C3666" s="44">
        <v>7.4131334480343355E-2</v>
      </c>
      <c r="D3666" s="44">
        <v>0.03</v>
      </c>
      <c r="E3666" s="44" t="s">
        <v>1679</v>
      </c>
      <c r="F3666" s="44" t="s">
        <v>45</v>
      </c>
      <c r="G3666" s="44">
        <v>80</v>
      </c>
      <c r="H3666" s="44">
        <v>300</v>
      </c>
    </row>
    <row r="3667" spans="1:8" ht="12.75" customHeight="1" x14ac:dyDescent="0.25">
      <c r="A3667" s="43">
        <v>3666</v>
      </c>
      <c r="B3667" s="43">
        <v>393</v>
      </c>
      <c r="C3667" s="44">
        <v>7.4131317902877511E-2</v>
      </c>
      <c r="D3667" s="44">
        <v>0.03</v>
      </c>
      <c r="E3667" s="44" t="s">
        <v>1679</v>
      </c>
      <c r="F3667" s="44" t="s">
        <v>45</v>
      </c>
      <c r="G3667" s="44">
        <v>80</v>
      </c>
      <c r="H3667" s="44">
        <v>300</v>
      </c>
    </row>
    <row r="3668" spans="1:8" ht="12.75" customHeight="1" x14ac:dyDescent="0.25">
      <c r="A3668" s="43">
        <v>3667</v>
      </c>
      <c r="B3668" s="43">
        <v>394</v>
      </c>
      <c r="C3668" s="44">
        <v>2.4710439303813048E-2</v>
      </c>
      <c r="D3668" s="44">
        <v>0.01</v>
      </c>
      <c r="E3668" s="44" t="s">
        <v>1679</v>
      </c>
      <c r="F3668" s="44" t="s">
        <v>45</v>
      </c>
      <c r="G3668" s="44">
        <v>40</v>
      </c>
      <c r="H3668" s="44">
        <v>100</v>
      </c>
    </row>
    <row r="3669" spans="1:8" ht="12.75" customHeight="1" x14ac:dyDescent="0.25">
      <c r="A3669" s="43">
        <v>3668</v>
      </c>
      <c r="B3669" s="43">
        <v>395</v>
      </c>
      <c r="C3669" s="44">
        <v>0.74131317592850365</v>
      </c>
      <c r="D3669" s="44">
        <v>0.3</v>
      </c>
      <c r="E3669" s="44" t="s">
        <v>1679</v>
      </c>
      <c r="F3669" s="44" t="s">
        <v>45</v>
      </c>
      <c r="G3669" s="44">
        <v>280</v>
      </c>
      <c r="H3669" s="44">
        <v>3000</v>
      </c>
    </row>
    <row r="3670" spans="1:8" ht="12.75" customHeight="1" x14ac:dyDescent="0.25">
      <c r="A3670" s="43">
        <v>3669</v>
      </c>
      <c r="B3670" s="43">
        <v>396</v>
      </c>
      <c r="C3670" s="44">
        <v>7.4131301347849066E-2</v>
      </c>
      <c r="D3670" s="44">
        <v>0.03</v>
      </c>
      <c r="E3670" s="44" t="s">
        <v>1679</v>
      </c>
      <c r="F3670" s="44" t="s">
        <v>45</v>
      </c>
      <c r="G3670" s="44">
        <v>80</v>
      </c>
      <c r="H3670" s="44">
        <v>300</v>
      </c>
    </row>
    <row r="3671" spans="1:8" ht="12.75" customHeight="1" x14ac:dyDescent="0.25">
      <c r="A3671" s="43">
        <v>3670</v>
      </c>
      <c r="B3671" s="43">
        <v>397</v>
      </c>
      <c r="C3671" s="44">
        <v>0.29652531945495991</v>
      </c>
      <c r="D3671" s="44">
        <v>0.12</v>
      </c>
      <c r="E3671" s="44" t="s">
        <v>1679</v>
      </c>
      <c r="F3671" s="44" t="s">
        <v>45</v>
      </c>
      <c r="G3671" s="44">
        <v>180</v>
      </c>
      <c r="H3671" s="44">
        <v>1200</v>
      </c>
    </row>
    <row r="3672" spans="1:8" ht="12.75" customHeight="1" x14ac:dyDescent="0.25">
      <c r="A3672" s="43">
        <v>3671</v>
      </c>
      <c r="B3672" s="43">
        <v>398</v>
      </c>
      <c r="C3672" s="44">
        <v>0.28650149358410243</v>
      </c>
      <c r="D3672" s="44">
        <v>0.33</v>
      </c>
      <c r="E3672" s="44" t="s">
        <v>1679</v>
      </c>
      <c r="F3672" s="44" t="s">
        <v>45</v>
      </c>
      <c r="G3672" s="44">
        <v>175.07260038455712</v>
      </c>
      <c r="H3672" s="44">
        <v>1159.4349999446422</v>
      </c>
    </row>
    <row r="3673" spans="1:8" ht="12.75" customHeight="1" x14ac:dyDescent="0.25">
      <c r="A3673" s="43">
        <v>3672</v>
      </c>
      <c r="B3673" s="43">
        <v>400</v>
      </c>
      <c r="C3673" s="44">
        <v>0.88957581305120059</v>
      </c>
      <c r="D3673" s="44">
        <v>0.36</v>
      </c>
      <c r="E3673" s="44" t="s">
        <v>1679</v>
      </c>
      <c r="F3673" s="44" t="s">
        <v>45</v>
      </c>
      <c r="G3673" s="44">
        <v>340</v>
      </c>
      <c r="H3673" s="44">
        <v>3600</v>
      </c>
    </row>
    <row r="3674" spans="1:8" ht="12.75" customHeight="1" x14ac:dyDescent="0.25">
      <c r="A3674" s="43">
        <v>3673</v>
      </c>
      <c r="B3674" s="43">
        <v>401</v>
      </c>
      <c r="C3674" s="44">
        <v>7.4131317914096204E-2</v>
      </c>
      <c r="D3674" s="44">
        <v>0.03</v>
      </c>
      <c r="E3674" s="44" t="s">
        <v>1679</v>
      </c>
      <c r="F3674" s="44" t="s">
        <v>45</v>
      </c>
      <c r="G3674" s="44">
        <v>80</v>
      </c>
      <c r="H3674" s="44">
        <v>300</v>
      </c>
    </row>
    <row r="3675" spans="1:8" ht="12.75" customHeight="1" x14ac:dyDescent="0.25">
      <c r="A3675" s="43">
        <v>3674</v>
      </c>
      <c r="B3675" s="43">
        <v>402</v>
      </c>
      <c r="C3675" s="44">
        <v>4.9420878613383061E-2</v>
      </c>
      <c r="D3675" s="44">
        <v>0.02</v>
      </c>
      <c r="E3675" s="44" t="s">
        <v>1679</v>
      </c>
      <c r="F3675" s="44" t="s">
        <v>45</v>
      </c>
      <c r="G3675" s="44">
        <v>60</v>
      </c>
      <c r="H3675" s="44">
        <v>200</v>
      </c>
    </row>
    <row r="3676" spans="1:8" ht="12.75" customHeight="1" x14ac:dyDescent="0.25">
      <c r="A3676" s="43">
        <v>3675</v>
      </c>
      <c r="B3676" s="43">
        <v>404</v>
      </c>
      <c r="C3676" s="44">
        <v>9.8841757208830969E-2</v>
      </c>
      <c r="D3676" s="44">
        <v>0.04</v>
      </c>
      <c r="E3676" s="44" t="s">
        <v>1679</v>
      </c>
      <c r="F3676" s="44" t="s">
        <v>45</v>
      </c>
      <c r="G3676" s="44">
        <v>100</v>
      </c>
      <c r="H3676" s="44">
        <v>400</v>
      </c>
    </row>
    <row r="3677" spans="1:8" ht="12.75" customHeight="1" x14ac:dyDescent="0.25">
      <c r="A3677" s="43">
        <v>3676</v>
      </c>
      <c r="B3677" s="43">
        <v>405</v>
      </c>
      <c r="C3677" s="44">
        <v>0.22239381700574404</v>
      </c>
      <c r="D3677" s="44">
        <v>0.09</v>
      </c>
      <c r="E3677" s="44" t="s">
        <v>1679</v>
      </c>
      <c r="F3677" s="44" t="s">
        <v>45</v>
      </c>
      <c r="G3677" s="44">
        <v>140</v>
      </c>
      <c r="H3677" s="44">
        <v>900</v>
      </c>
    </row>
    <row r="3678" spans="1:8" ht="12.75" customHeight="1" x14ac:dyDescent="0.25">
      <c r="A3678" s="43">
        <v>3677</v>
      </c>
      <c r="B3678" s="43">
        <v>406</v>
      </c>
      <c r="C3678" s="44">
        <v>2.4710439299384619E-2</v>
      </c>
      <c r="D3678" s="44">
        <v>0.01</v>
      </c>
      <c r="E3678" s="44" t="s">
        <v>1679</v>
      </c>
      <c r="F3678" s="44" t="s">
        <v>45</v>
      </c>
      <c r="G3678" s="44">
        <v>40</v>
      </c>
      <c r="H3678" s="44">
        <v>100</v>
      </c>
    </row>
    <row r="3679" spans="1:8" ht="12.75" customHeight="1" x14ac:dyDescent="0.25">
      <c r="A3679" s="43">
        <v>3678</v>
      </c>
      <c r="B3679" s="43">
        <v>407</v>
      </c>
      <c r="C3679" s="44">
        <v>2.4710439313629408E-2</v>
      </c>
      <c r="D3679" s="44">
        <v>0.01</v>
      </c>
      <c r="E3679" s="44" t="s">
        <v>1679</v>
      </c>
      <c r="F3679" s="44" t="s">
        <v>45</v>
      </c>
      <c r="G3679" s="44">
        <v>40</v>
      </c>
      <c r="H3679" s="44">
        <v>100</v>
      </c>
    </row>
    <row r="3680" spans="1:8" ht="12.75" customHeight="1" x14ac:dyDescent="0.25">
      <c r="A3680" s="43">
        <v>3679</v>
      </c>
      <c r="B3680" s="43">
        <v>408</v>
      </c>
      <c r="C3680" s="44">
        <v>2.4710439297908476E-2</v>
      </c>
      <c r="D3680" s="44">
        <v>0.01</v>
      </c>
      <c r="E3680" s="44" t="s">
        <v>1679</v>
      </c>
      <c r="F3680" s="44" t="s">
        <v>45</v>
      </c>
      <c r="G3680" s="44">
        <v>40</v>
      </c>
      <c r="H3680" s="44">
        <v>100</v>
      </c>
    </row>
    <row r="3681" spans="1:8" ht="12.75" customHeight="1" x14ac:dyDescent="0.25">
      <c r="A3681" s="43">
        <v>3680</v>
      </c>
      <c r="B3681" s="43">
        <v>409</v>
      </c>
      <c r="C3681" s="44">
        <v>0.1482626358373445</v>
      </c>
      <c r="D3681" s="44">
        <v>0.06</v>
      </c>
      <c r="E3681" s="44" t="s">
        <v>1679</v>
      </c>
      <c r="F3681" s="44" t="s">
        <v>45</v>
      </c>
      <c r="G3681" s="44">
        <v>120</v>
      </c>
      <c r="H3681" s="44">
        <v>600</v>
      </c>
    </row>
    <row r="3682" spans="1:8" ht="12.75" customHeight="1" x14ac:dyDescent="0.25">
      <c r="A3682" s="43">
        <v>3681</v>
      </c>
      <c r="B3682" s="43">
        <v>410</v>
      </c>
      <c r="C3682" s="44">
        <v>0.12355220927833709</v>
      </c>
      <c r="D3682" s="44">
        <v>0.05</v>
      </c>
      <c r="E3682" s="44" t="s">
        <v>1679</v>
      </c>
      <c r="F3682" s="44" t="s">
        <v>45</v>
      </c>
      <c r="G3682" s="44">
        <v>100</v>
      </c>
      <c r="H3682" s="44">
        <v>500</v>
      </c>
    </row>
    <row r="3683" spans="1:8" ht="12.75" customHeight="1" x14ac:dyDescent="0.25">
      <c r="A3683" s="43">
        <v>3682</v>
      </c>
      <c r="B3683" s="43">
        <v>411</v>
      </c>
      <c r="C3683" s="44">
        <v>2.705413857572434</v>
      </c>
      <c r="D3683" s="44">
        <v>3.26</v>
      </c>
      <c r="E3683" s="44" t="s">
        <v>1679</v>
      </c>
      <c r="F3683" s="44" t="s">
        <v>45</v>
      </c>
      <c r="G3683" s="44">
        <v>622.9793537060732</v>
      </c>
      <c r="H3683" s="44">
        <v>10948.463999964297</v>
      </c>
    </row>
    <row r="3684" spans="1:8" ht="12.75" customHeight="1" x14ac:dyDescent="0.25">
      <c r="A3684" s="43">
        <v>3683</v>
      </c>
      <c r="B3684" s="43">
        <v>412</v>
      </c>
      <c r="C3684" s="44">
        <v>0.2223939111988599</v>
      </c>
      <c r="D3684" s="44">
        <v>0.09</v>
      </c>
      <c r="E3684" s="44" t="s">
        <v>1680</v>
      </c>
      <c r="F3684" s="44" t="s">
        <v>30</v>
      </c>
      <c r="G3684" s="44">
        <v>200</v>
      </c>
      <c r="H3684" s="44">
        <v>900</v>
      </c>
    </row>
    <row r="3685" spans="1:8" ht="12.75" customHeight="1" x14ac:dyDescent="0.25">
      <c r="A3685" s="43">
        <v>3684</v>
      </c>
      <c r="B3685" s="43">
        <v>413</v>
      </c>
      <c r="C3685" s="44">
        <v>0.12355222776689272</v>
      </c>
      <c r="D3685" s="44">
        <v>0.05</v>
      </c>
      <c r="E3685" s="44" t="s">
        <v>1679</v>
      </c>
      <c r="F3685" s="44" t="s">
        <v>45</v>
      </c>
      <c r="G3685" s="44">
        <v>120</v>
      </c>
      <c r="H3685" s="44">
        <v>500</v>
      </c>
    </row>
    <row r="3686" spans="1:8" ht="12.75" customHeight="1" x14ac:dyDescent="0.25">
      <c r="A3686" s="43">
        <v>3685</v>
      </c>
      <c r="B3686" s="43">
        <v>414</v>
      </c>
      <c r="C3686" s="44">
        <v>4.151354150565477</v>
      </c>
      <c r="D3686" s="44">
        <v>1.68</v>
      </c>
      <c r="E3686" s="44" t="s">
        <v>1679</v>
      </c>
      <c r="F3686" s="44" t="s">
        <v>45</v>
      </c>
      <c r="G3686" s="44">
        <v>920</v>
      </c>
      <c r="H3686" s="44">
        <v>16800</v>
      </c>
    </row>
    <row r="3687" spans="1:8" ht="12.75" customHeight="1" x14ac:dyDescent="0.25">
      <c r="A3687" s="43">
        <v>3686</v>
      </c>
      <c r="B3687" s="43">
        <v>417</v>
      </c>
      <c r="C3687" s="44">
        <v>0.61776145106031755</v>
      </c>
      <c r="D3687" s="44">
        <v>0.25</v>
      </c>
      <c r="E3687" s="44" t="s">
        <v>1679</v>
      </c>
      <c r="F3687" s="44" t="s">
        <v>45</v>
      </c>
      <c r="G3687" s="44">
        <v>380</v>
      </c>
      <c r="H3687" s="44">
        <v>2500</v>
      </c>
    </row>
    <row r="3688" spans="1:8" ht="12.75" customHeight="1" x14ac:dyDescent="0.25">
      <c r="A3688" s="43">
        <v>3687</v>
      </c>
      <c r="B3688" s="43">
        <v>425</v>
      </c>
      <c r="C3688" s="44">
        <v>2.4710439310381895E-2</v>
      </c>
      <c r="D3688" s="44">
        <v>0.01</v>
      </c>
      <c r="E3688" s="44" t="s">
        <v>1679</v>
      </c>
      <c r="F3688" s="44" t="s">
        <v>45</v>
      </c>
      <c r="G3688" s="44">
        <v>40</v>
      </c>
      <c r="H3688" s="44">
        <v>100</v>
      </c>
    </row>
    <row r="3689" spans="1:8" ht="12.75" customHeight="1" x14ac:dyDescent="0.25">
      <c r="A3689" s="43">
        <v>3688</v>
      </c>
      <c r="B3689" s="43">
        <v>426</v>
      </c>
      <c r="C3689" s="44">
        <v>0.19768346472799883</v>
      </c>
      <c r="D3689" s="44">
        <v>0.08</v>
      </c>
      <c r="E3689" s="44" t="s">
        <v>1679</v>
      </c>
      <c r="F3689" s="44" t="s">
        <v>45</v>
      </c>
      <c r="G3689" s="44">
        <v>120</v>
      </c>
      <c r="H3689" s="44">
        <v>800</v>
      </c>
    </row>
    <row r="3690" spans="1:8" ht="12.75" customHeight="1" x14ac:dyDescent="0.25">
      <c r="A3690" s="43">
        <v>3689</v>
      </c>
      <c r="B3690" s="43">
        <v>431</v>
      </c>
      <c r="C3690" s="44">
        <v>1.6803099236399122</v>
      </c>
      <c r="D3690" s="44">
        <v>0.68</v>
      </c>
      <c r="E3690" s="44" t="s">
        <v>1680</v>
      </c>
      <c r="F3690" s="44" t="s">
        <v>30</v>
      </c>
      <c r="G3690" s="44">
        <v>460</v>
      </c>
      <c r="H3690" s="44">
        <v>6800</v>
      </c>
    </row>
    <row r="3691" spans="1:8" ht="12.75" customHeight="1" x14ac:dyDescent="0.25">
      <c r="A3691" s="43">
        <v>3690</v>
      </c>
      <c r="B3691" s="43">
        <v>432</v>
      </c>
      <c r="C3691" s="44">
        <v>0.46949836818694229</v>
      </c>
      <c r="D3691" s="44">
        <v>0.19</v>
      </c>
      <c r="E3691" s="44" t="s">
        <v>1680</v>
      </c>
      <c r="F3691" s="44" t="s">
        <v>30</v>
      </c>
      <c r="G3691" s="44">
        <v>220</v>
      </c>
      <c r="H3691" s="44">
        <v>1900</v>
      </c>
    </row>
    <row r="3692" spans="1:8" ht="12.75" customHeight="1" x14ac:dyDescent="0.25">
      <c r="A3692" s="43">
        <v>3691</v>
      </c>
      <c r="B3692" s="43">
        <v>434</v>
      </c>
      <c r="C3692" s="44">
        <v>0.17297307513333399</v>
      </c>
      <c r="D3692" s="44">
        <v>7.0000000000000007E-2</v>
      </c>
      <c r="E3692" s="44" t="s">
        <v>1680</v>
      </c>
      <c r="F3692" s="44" t="s">
        <v>30</v>
      </c>
      <c r="G3692" s="44">
        <v>120</v>
      </c>
      <c r="H3692" s="44">
        <v>700</v>
      </c>
    </row>
    <row r="3693" spans="1:8" ht="12.75" customHeight="1" x14ac:dyDescent="0.25">
      <c r="A3693" s="43">
        <v>3692</v>
      </c>
      <c r="B3693" s="43">
        <v>439</v>
      </c>
      <c r="C3693" s="44">
        <v>7.4131317915646172E-2</v>
      </c>
      <c r="D3693" s="44">
        <v>0.03</v>
      </c>
      <c r="E3693" s="44" t="s">
        <v>1680</v>
      </c>
      <c r="F3693" s="44" t="s">
        <v>30</v>
      </c>
      <c r="G3693" s="44">
        <v>80</v>
      </c>
      <c r="H3693" s="44">
        <v>300</v>
      </c>
    </row>
    <row r="3694" spans="1:8" ht="12.75" customHeight="1" x14ac:dyDescent="0.25">
      <c r="A3694" s="43">
        <v>3693</v>
      </c>
      <c r="B3694" s="43">
        <v>440</v>
      </c>
      <c r="C3694" s="44">
        <v>0.29652525508593064</v>
      </c>
      <c r="D3694" s="44">
        <v>0.12</v>
      </c>
      <c r="E3694" s="44" t="s">
        <v>1680</v>
      </c>
      <c r="F3694" s="44" t="s">
        <v>30</v>
      </c>
      <c r="G3694" s="44">
        <v>220</v>
      </c>
      <c r="H3694" s="44">
        <v>1200</v>
      </c>
    </row>
    <row r="3695" spans="1:8" ht="12.75" customHeight="1" x14ac:dyDescent="0.25">
      <c r="A3695" s="43">
        <v>3694</v>
      </c>
      <c r="B3695" s="43">
        <v>442</v>
      </c>
      <c r="C3695" s="44">
        <v>2.4710439299089389E-2</v>
      </c>
      <c r="D3695" s="44">
        <v>0.01</v>
      </c>
      <c r="E3695" s="44" t="s">
        <v>1680</v>
      </c>
      <c r="F3695" s="44" t="s">
        <v>30</v>
      </c>
      <c r="G3695" s="44">
        <v>40</v>
      </c>
      <c r="H3695" s="44">
        <v>100</v>
      </c>
    </row>
    <row r="3696" spans="1:8" ht="12.75" customHeight="1" x14ac:dyDescent="0.25">
      <c r="A3696" s="43">
        <v>3695</v>
      </c>
      <c r="B3696" s="43">
        <v>444</v>
      </c>
      <c r="C3696" s="44">
        <v>2.4710439305067774E-2</v>
      </c>
      <c r="D3696" s="44">
        <v>0.01</v>
      </c>
      <c r="E3696" s="44" t="s">
        <v>1680</v>
      </c>
      <c r="F3696" s="44" t="s">
        <v>30</v>
      </c>
      <c r="G3696" s="44">
        <v>40</v>
      </c>
      <c r="H3696" s="44">
        <v>100</v>
      </c>
    </row>
    <row r="3697" spans="1:8" ht="12.75" customHeight="1" x14ac:dyDescent="0.25">
      <c r="A3697" s="43">
        <v>3696</v>
      </c>
      <c r="B3697" s="43">
        <v>445</v>
      </c>
      <c r="C3697" s="44">
        <v>2.4710439301598833E-2</v>
      </c>
      <c r="D3697" s="44">
        <v>0.01</v>
      </c>
      <c r="E3697" s="44" t="s">
        <v>1680</v>
      </c>
      <c r="F3697" s="44" t="s">
        <v>30</v>
      </c>
      <c r="G3697" s="44">
        <v>40</v>
      </c>
      <c r="H3697" s="44">
        <v>100</v>
      </c>
    </row>
    <row r="3698" spans="1:8" ht="12.75" customHeight="1" x14ac:dyDescent="0.25">
      <c r="A3698" s="43">
        <v>3697</v>
      </c>
      <c r="B3698" s="43">
        <v>448</v>
      </c>
      <c r="C3698" s="44">
        <v>2.4710439310086665E-2</v>
      </c>
      <c r="D3698" s="44">
        <v>0.01</v>
      </c>
      <c r="E3698" s="44" t="s">
        <v>1680</v>
      </c>
      <c r="F3698" s="44" t="s">
        <v>30</v>
      </c>
      <c r="G3698" s="44">
        <v>40</v>
      </c>
      <c r="H3698" s="44">
        <v>100</v>
      </c>
    </row>
    <row r="3699" spans="1:8" ht="12.75" customHeight="1" x14ac:dyDescent="0.25">
      <c r="A3699" s="43">
        <v>3698</v>
      </c>
      <c r="B3699" s="43">
        <v>449</v>
      </c>
      <c r="C3699" s="44">
        <v>0.34594613560169429</v>
      </c>
      <c r="D3699" s="44">
        <v>0.14000000000000001</v>
      </c>
      <c r="E3699" s="44" t="s">
        <v>1680</v>
      </c>
      <c r="F3699" s="44" t="s">
        <v>30</v>
      </c>
      <c r="G3699" s="44">
        <v>200</v>
      </c>
      <c r="H3699" s="44">
        <v>1400</v>
      </c>
    </row>
    <row r="3700" spans="1:8" ht="12.75" customHeight="1" x14ac:dyDescent="0.25">
      <c r="A3700" s="43">
        <v>3699</v>
      </c>
      <c r="B3700" s="43">
        <v>451</v>
      </c>
      <c r="C3700" s="44">
        <v>9.8841757215104575E-2</v>
      </c>
      <c r="D3700" s="44">
        <v>0.04</v>
      </c>
      <c r="E3700" s="44" t="s">
        <v>1680</v>
      </c>
      <c r="F3700" s="44" t="s">
        <v>30</v>
      </c>
      <c r="G3700" s="44">
        <v>80</v>
      </c>
      <c r="H3700" s="44">
        <v>400</v>
      </c>
    </row>
    <row r="3701" spans="1:8" ht="12.75" customHeight="1" x14ac:dyDescent="0.25">
      <c r="A3701" s="43">
        <v>3700</v>
      </c>
      <c r="B3701" s="43">
        <v>452</v>
      </c>
      <c r="C3701" s="44">
        <v>9.8841757218647325E-2</v>
      </c>
      <c r="D3701" s="44">
        <v>0.04</v>
      </c>
      <c r="E3701" s="44" t="s">
        <v>1680</v>
      </c>
      <c r="F3701" s="44" t="s">
        <v>30</v>
      </c>
      <c r="G3701" s="44">
        <v>80</v>
      </c>
      <c r="H3701" s="44">
        <v>400</v>
      </c>
    </row>
    <row r="3702" spans="1:8" ht="12.75" customHeight="1" x14ac:dyDescent="0.25">
      <c r="A3702" s="43">
        <v>3701</v>
      </c>
      <c r="B3702" s="43">
        <v>454</v>
      </c>
      <c r="C3702" s="44">
        <v>2.4710439308315287E-2</v>
      </c>
      <c r="D3702" s="44">
        <v>0.01</v>
      </c>
      <c r="E3702" s="44" t="s">
        <v>1680</v>
      </c>
      <c r="F3702" s="44" t="s">
        <v>30</v>
      </c>
      <c r="G3702" s="44">
        <v>40</v>
      </c>
      <c r="H3702" s="44">
        <v>100</v>
      </c>
    </row>
    <row r="3703" spans="1:8" ht="12.75" customHeight="1" x14ac:dyDescent="0.25">
      <c r="A3703" s="43">
        <v>3702</v>
      </c>
      <c r="B3703" s="43">
        <v>456</v>
      </c>
      <c r="C3703" s="44">
        <v>2.4710439307651027E-2</v>
      </c>
      <c r="D3703" s="44">
        <v>0.01</v>
      </c>
      <c r="E3703" s="44" t="s">
        <v>1680</v>
      </c>
      <c r="F3703" s="44" t="s">
        <v>30</v>
      </c>
      <c r="G3703" s="44">
        <v>40</v>
      </c>
      <c r="H3703" s="44">
        <v>100</v>
      </c>
    </row>
    <row r="3704" spans="1:8" ht="12.75" customHeight="1" x14ac:dyDescent="0.25">
      <c r="A3704" s="43">
        <v>3703</v>
      </c>
      <c r="B3704" s="43">
        <v>463</v>
      </c>
      <c r="C3704" s="44">
        <v>1.9521252095146175</v>
      </c>
      <c r="D3704" s="44">
        <v>0.79</v>
      </c>
      <c r="E3704" s="44" t="s">
        <v>1680</v>
      </c>
      <c r="F3704" s="44" t="s">
        <v>30</v>
      </c>
      <c r="G3704" s="44">
        <v>440</v>
      </c>
      <c r="H3704" s="44">
        <v>7900</v>
      </c>
    </row>
    <row r="3705" spans="1:8" ht="12.75" customHeight="1" x14ac:dyDescent="0.25">
      <c r="A3705" s="43">
        <v>3704</v>
      </c>
      <c r="B3705" s="43">
        <v>464</v>
      </c>
      <c r="C3705" s="44">
        <v>0.29652522384946955</v>
      </c>
      <c r="D3705" s="44">
        <v>0.12</v>
      </c>
      <c r="E3705" s="44" t="s">
        <v>1680</v>
      </c>
      <c r="F3705" s="44" t="s">
        <v>30</v>
      </c>
      <c r="G3705" s="44">
        <v>220</v>
      </c>
      <c r="H3705" s="44">
        <v>1200</v>
      </c>
    </row>
    <row r="3706" spans="1:8" ht="12.75" customHeight="1" x14ac:dyDescent="0.25">
      <c r="A3706" s="43">
        <v>3705</v>
      </c>
      <c r="B3706" s="43">
        <v>465</v>
      </c>
      <c r="C3706" s="44">
        <v>9.8841805035600416E-2</v>
      </c>
      <c r="D3706" s="44">
        <v>0.04</v>
      </c>
      <c r="E3706" s="44" t="s">
        <v>1680</v>
      </c>
      <c r="F3706" s="44" t="s">
        <v>30</v>
      </c>
      <c r="G3706" s="44">
        <v>100</v>
      </c>
      <c r="H3706" s="44">
        <v>400</v>
      </c>
    </row>
    <row r="3707" spans="1:8" ht="12.75" customHeight="1" x14ac:dyDescent="0.25">
      <c r="A3707" s="43">
        <v>3706</v>
      </c>
      <c r="B3707" s="43">
        <v>467</v>
      </c>
      <c r="C3707" s="44">
        <v>4.9420878616925804E-2</v>
      </c>
      <c r="D3707" s="44">
        <v>0.02</v>
      </c>
      <c r="E3707" s="44" t="s">
        <v>1680</v>
      </c>
      <c r="F3707" s="44" t="s">
        <v>30</v>
      </c>
      <c r="G3707" s="44">
        <v>60</v>
      </c>
      <c r="H3707" s="44">
        <v>200</v>
      </c>
    </row>
    <row r="3708" spans="1:8" ht="12.75" customHeight="1" x14ac:dyDescent="0.25">
      <c r="A3708" s="43">
        <v>3707</v>
      </c>
      <c r="B3708" s="43">
        <v>468</v>
      </c>
      <c r="C3708" s="44">
        <v>2.4710439301894063E-2</v>
      </c>
      <c r="D3708" s="44">
        <v>0.01</v>
      </c>
      <c r="E3708" s="44" t="s">
        <v>1680</v>
      </c>
      <c r="F3708" s="44" t="s">
        <v>30</v>
      </c>
      <c r="G3708" s="44">
        <v>40</v>
      </c>
      <c r="H3708" s="44">
        <v>100</v>
      </c>
    </row>
    <row r="3709" spans="1:8" ht="12.75" customHeight="1" x14ac:dyDescent="0.25">
      <c r="A3709" s="43">
        <v>3708</v>
      </c>
      <c r="B3709" s="43">
        <v>470</v>
      </c>
      <c r="C3709" s="44">
        <v>0.74131321040517473</v>
      </c>
      <c r="D3709" s="44">
        <v>0.3</v>
      </c>
      <c r="E3709" s="44" t="s">
        <v>1680</v>
      </c>
      <c r="F3709" s="44" t="s">
        <v>30</v>
      </c>
      <c r="G3709" s="44">
        <v>420</v>
      </c>
      <c r="H3709" s="44">
        <v>3000</v>
      </c>
    </row>
    <row r="3710" spans="1:8" ht="12.75" customHeight="1" x14ac:dyDescent="0.25">
      <c r="A3710" s="43">
        <v>3709</v>
      </c>
      <c r="B3710" s="43">
        <v>471</v>
      </c>
      <c r="C3710" s="44">
        <v>1.6803106104003216</v>
      </c>
      <c r="D3710" s="44">
        <v>0.68</v>
      </c>
      <c r="E3710" s="44" t="s">
        <v>1680</v>
      </c>
      <c r="F3710" s="44" t="s">
        <v>30</v>
      </c>
      <c r="G3710" s="44">
        <v>460</v>
      </c>
      <c r="H3710" s="44">
        <v>6800</v>
      </c>
    </row>
    <row r="3711" spans="1:8" ht="12.75" customHeight="1" x14ac:dyDescent="0.25">
      <c r="A3711" s="43">
        <v>3710</v>
      </c>
      <c r="B3711" s="43">
        <v>472</v>
      </c>
      <c r="C3711" s="44">
        <v>0.14826263389407479</v>
      </c>
      <c r="D3711" s="44">
        <v>0.06</v>
      </c>
      <c r="E3711" s="44" t="s">
        <v>1680</v>
      </c>
      <c r="F3711" s="44" t="s">
        <v>30</v>
      </c>
      <c r="G3711" s="44">
        <v>140</v>
      </c>
      <c r="H3711" s="44">
        <v>600</v>
      </c>
    </row>
    <row r="3712" spans="1:8" ht="12.75" customHeight="1" x14ac:dyDescent="0.25">
      <c r="A3712" s="43">
        <v>3711</v>
      </c>
      <c r="B3712" s="43">
        <v>473</v>
      </c>
      <c r="C3712" s="44">
        <v>2.4710439304034472E-2</v>
      </c>
      <c r="D3712" s="44">
        <v>0.01</v>
      </c>
      <c r="E3712" s="44" t="s">
        <v>1680</v>
      </c>
      <c r="F3712" s="44" t="s">
        <v>30</v>
      </c>
      <c r="G3712" s="44">
        <v>40</v>
      </c>
      <c r="H3712" s="44">
        <v>100</v>
      </c>
    </row>
    <row r="3713" spans="1:8" ht="12.75" customHeight="1" x14ac:dyDescent="0.25">
      <c r="A3713" s="43">
        <v>3712</v>
      </c>
      <c r="B3713" s="43">
        <v>474</v>
      </c>
      <c r="C3713" s="44">
        <v>0.12355217993975424</v>
      </c>
      <c r="D3713" s="44">
        <v>0.05</v>
      </c>
      <c r="E3713" s="44" t="s">
        <v>1680</v>
      </c>
      <c r="F3713" s="44" t="s">
        <v>30</v>
      </c>
      <c r="G3713" s="44">
        <v>120</v>
      </c>
      <c r="H3713" s="44">
        <v>500</v>
      </c>
    </row>
    <row r="3714" spans="1:8" ht="12.75" customHeight="1" x14ac:dyDescent="0.25">
      <c r="A3714" s="43">
        <v>3713</v>
      </c>
      <c r="B3714" s="43">
        <v>475</v>
      </c>
      <c r="C3714" s="44">
        <v>0.12355217802895967</v>
      </c>
      <c r="D3714" s="44">
        <v>0.05</v>
      </c>
      <c r="E3714" s="44" t="s">
        <v>1680</v>
      </c>
      <c r="F3714" s="44" t="s">
        <v>30</v>
      </c>
      <c r="G3714" s="44">
        <v>100</v>
      </c>
      <c r="H3714" s="44">
        <v>500</v>
      </c>
    </row>
    <row r="3715" spans="1:8" ht="12.75" customHeight="1" x14ac:dyDescent="0.25">
      <c r="A3715" s="43">
        <v>3714</v>
      </c>
      <c r="B3715" s="43">
        <v>476</v>
      </c>
      <c r="C3715" s="44">
        <v>0.51891913004265133</v>
      </c>
      <c r="D3715" s="44">
        <v>0.21</v>
      </c>
      <c r="E3715" s="44" t="s">
        <v>1680</v>
      </c>
      <c r="F3715" s="44" t="s">
        <v>30</v>
      </c>
      <c r="G3715" s="44">
        <v>200</v>
      </c>
      <c r="H3715" s="44">
        <v>2100</v>
      </c>
    </row>
    <row r="3716" spans="1:8" ht="12.75" customHeight="1" x14ac:dyDescent="0.25">
      <c r="A3716" s="43">
        <v>3715</v>
      </c>
      <c r="B3716" s="43">
        <v>477</v>
      </c>
      <c r="C3716" s="44">
        <v>0.44478796803585535</v>
      </c>
      <c r="D3716" s="44">
        <v>0.18</v>
      </c>
      <c r="E3716" s="44" t="s">
        <v>1680</v>
      </c>
      <c r="F3716" s="44" t="s">
        <v>30</v>
      </c>
      <c r="G3716" s="44">
        <v>240</v>
      </c>
      <c r="H3716" s="44">
        <v>1800</v>
      </c>
    </row>
    <row r="3717" spans="1:8" ht="12.75" customHeight="1" x14ac:dyDescent="0.25">
      <c r="A3717" s="43">
        <v>3716</v>
      </c>
      <c r="B3717" s="43">
        <v>478</v>
      </c>
      <c r="C3717" s="44">
        <v>0.39536709515832491</v>
      </c>
      <c r="D3717" s="44">
        <v>0.16</v>
      </c>
      <c r="E3717" s="44" t="s">
        <v>1680</v>
      </c>
      <c r="F3717" s="44" t="s">
        <v>30</v>
      </c>
      <c r="G3717" s="44">
        <v>240</v>
      </c>
      <c r="H3717" s="44">
        <v>1600</v>
      </c>
    </row>
    <row r="3718" spans="1:8" ht="12.75" customHeight="1" x14ac:dyDescent="0.25">
      <c r="A3718" s="43">
        <v>3717</v>
      </c>
      <c r="B3718" s="43">
        <v>479</v>
      </c>
      <c r="C3718" s="44">
        <v>0.46949835060444395</v>
      </c>
      <c r="D3718" s="44">
        <v>0.19</v>
      </c>
      <c r="E3718" s="44" t="s">
        <v>1680</v>
      </c>
      <c r="F3718" s="44" t="s">
        <v>30</v>
      </c>
      <c r="G3718" s="44">
        <v>200</v>
      </c>
      <c r="H3718" s="44">
        <v>1900</v>
      </c>
    </row>
    <row r="3719" spans="1:8" ht="12.75" customHeight="1" x14ac:dyDescent="0.25">
      <c r="A3719" s="43">
        <v>3718</v>
      </c>
      <c r="B3719" s="43">
        <v>480</v>
      </c>
      <c r="C3719" s="44">
        <v>0.12355214871200233</v>
      </c>
      <c r="D3719" s="44">
        <v>0.05</v>
      </c>
      <c r="E3719" s="44" t="s">
        <v>1680</v>
      </c>
      <c r="F3719" s="44" t="s">
        <v>30</v>
      </c>
      <c r="G3719" s="44">
        <v>100</v>
      </c>
      <c r="H3719" s="44">
        <v>500</v>
      </c>
    </row>
    <row r="3720" spans="1:8" ht="12.75" customHeight="1" x14ac:dyDescent="0.25">
      <c r="A3720" s="43">
        <v>3719</v>
      </c>
      <c r="B3720" s="43">
        <v>481</v>
      </c>
      <c r="C3720" s="44">
        <v>1.7050203403623392</v>
      </c>
      <c r="D3720" s="44">
        <v>0.69</v>
      </c>
      <c r="E3720" s="44" t="s">
        <v>1680</v>
      </c>
      <c r="F3720" s="44" t="s">
        <v>30</v>
      </c>
      <c r="G3720" s="44">
        <v>720</v>
      </c>
      <c r="H3720" s="44">
        <v>6900</v>
      </c>
    </row>
    <row r="3721" spans="1:8" ht="12.75" customHeight="1" x14ac:dyDescent="0.25">
      <c r="A3721" s="43">
        <v>3720</v>
      </c>
      <c r="B3721" s="43">
        <v>482</v>
      </c>
      <c r="C3721" s="44">
        <v>0.27181473770170367</v>
      </c>
      <c r="D3721" s="44">
        <v>0.11</v>
      </c>
      <c r="E3721" s="44" t="s">
        <v>1680</v>
      </c>
      <c r="F3721" s="44" t="s">
        <v>30</v>
      </c>
      <c r="G3721" s="44">
        <v>160</v>
      </c>
      <c r="H3721" s="44">
        <v>1100</v>
      </c>
    </row>
    <row r="3722" spans="1:8" ht="12.75" customHeight="1" x14ac:dyDescent="0.25">
      <c r="A3722" s="43">
        <v>3721</v>
      </c>
      <c r="B3722" s="43">
        <v>483</v>
      </c>
      <c r="C3722" s="44">
        <v>4.9420878604673812E-2</v>
      </c>
      <c r="D3722" s="44">
        <v>0.02</v>
      </c>
      <c r="E3722" s="44" t="s">
        <v>1680</v>
      </c>
      <c r="F3722" s="44" t="s">
        <v>30</v>
      </c>
      <c r="G3722" s="44">
        <v>60</v>
      </c>
      <c r="H3722" s="44">
        <v>200</v>
      </c>
    </row>
    <row r="3723" spans="1:8" ht="12.75" customHeight="1" x14ac:dyDescent="0.25">
      <c r="A3723" s="43">
        <v>3722</v>
      </c>
      <c r="B3723" s="43">
        <v>485</v>
      </c>
      <c r="C3723" s="44">
        <v>1.1119713154599709</v>
      </c>
      <c r="D3723" s="44">
        <v>0.45</v>
      </c>
      <c r="E3723" s="44" t="s">
        <v>1680</v>
      </c>
      <c r="F3723" s="44" t="s">
        <v>30</v>
      </c>
      <c r="G3723" s="44">
        <v>460</v>
      </c>
      <c r="H3723" s="44">
        <v>4500</v>
      </c>
    </row>
    <row r="3724" spans="1:8" ht="12.75" customHeight="1" x14ac:dyDescent="0.25">
      <c r="A3724" s="43">
        <v>3723</v>
      </c>
      <c r="B3724" s="43">
        <v>486</v>
      </c>
      <c r="C3724" s="44">
        <v>0.84015501537065829</v>
      </c>
      <c r="D3724" s="44">
        <v>0.34</v>
      </c>
      <c r="E3724" s="44" t="s">
        <v>1680</v>
      </c>
      <c r="F3724" s="44" t="s">
        <v>30</v>
      </c>
      <c r="G3724" s="44">
        <v>380</v>
      </c>
      <c r="H3724" s="44">
        <v>3400</v>
      </c>
    </row>
    <row r="3725" spans="1:8" ht="12.75" customHeight="1" x14ac:dyDescent="0.25">
      <c r="A3725" s="43">
        <v>3724</v>
      </c>
      <c r="B3725" s="43">
        <v>487</v>
      </c>
      <c r="C3725" s="44">
        <v>0.34594611905375133</v>
      </c>
      <c r="D3725" s="44">
        <v>0.14000000000000001</v>
      </c>
      <c r="E3725" s="44" t="s">
        <v>1680</v>
      </c>
      <c r="F3725" s="44" t="s">
        <v>30</v>
      </c>
      <c r="G3725" s="44">
        <v>200</v>
      </c>
      <c r="H3725" s="44">
        <v>1400</v>
      </c>
    </row>
    <row r="3726" spans="1:8" ht="12.75" customHeight="1" x14ac:dyDescent="0.25">
      <c r="A3726" s="43">
        <v>3725</v>
      </c>
      <c r="B3726" s="43">
        <v>488</v>
      </c>
      <c r="C3726" s="44">
        <v>0.74131308277097674</v>
      </c>
      <c r="D3726" s="44">
        <v>0.3</v>
      </c>
      <c r="E3726" s="44" t="s">
        <v>1680</v>
      </c>
      <c r="F3726" s="44" t="s">
        <v>30</v>
      </c>
      <c r="G3726" s="44">
        <v>280</v>
      </c>
      <c r="H3726" s="44">
        <v>3000</v>
      </c>
    </row>
    <row r="3727" spans="1:8" ht="12.75" customHeight="1" x14ac:dyDescent="0.25">
      <c r="A3727" s="43">
        <v>3726</v>
      </c>
      <c r="B3727" s="43">
        <v>490</v>
      </c>
      <c r="C3727" s="44">
        <v>1.5320473328393514</v>
      </c>
      <c r="D3727" s="44">
        <v>0.62</v>
      </c>
      <c r="E3727" s="44" t="s">
        <v>1680</v>
      </c>
      <c r="F3727" s="44" t="s">
        <v>30</v>
      </c>
      <c r="G3727" s="44">
        <v>400</v>
      </c>
      <c r="H3727" s="44">
        <v>6200</v>
      </c>
    </row>
    <row r="3728" spans="1:8" ht="12.75" customHeight="1" x14ac:dyDescent="0.25">
      <c r="A3728" s="43">
        <v>3727</v>
      </c>
      <c r="B3728" s="43">
        <v>493</v>
      </c>
      <c r="C3728" s="44">
        <v>2.1003872816259386</v>
      </c>
      <c r="D3728" s="44">
        <v>0.85</v>
      </c>
      <c r="E3728" s="44" t="s">
        <v>1680</v>
      </c>
      <c r="F3728" s="44" t="s">
        <v>30</v>
      </c>
      <c r="G3728" s="44">
        <v>500</v>
      </c>
      <c r="H3728" s="44">
        <v>8500</v>
      </c>
    </row>
    <row r="3729" spans="1:8" ht="12.75" customHeight="1" x14ac:dyDescent="0.25">
      <c r="A3729" s="43">
        <v>3728</v>
      </c>
      <c r="B3729" s="43">
        <v>494</v>
      </c>
      <c r="C3729" s="44">
        <v>4.9420878600392994E-2</v>
      </c>
      <c r="D3729" s="44">
        <v>0.02</v>
      </c>
      <c r="E3729" s="44" t="s">
        <v>1680</v>
      </c>
      <c r="F3729" s="44" t="s">
        <v>30</v>
      </c>
      <c r="G3729" s="44">
        <v>60</v>
      </c>
      <c r="H3729" s="44">
        <v>200</v>
      </c>
    </row>
    <row r="3730" spans="1:8" ht="12.75" customHeight="1" x14ac:dyDescent="0.25">
      <c r="A3730" s="43">
        <v>3729</v>
      </c>
      <c r="B3730" s="43">
        <v>495</v>
      </c>
      <c r="C3730" s="44">
        <v>2.4710439308536711E-2</v>
      </c>
      <c r="D3730" s="44">
        <v>0.01</v>
      </c>
      <c r="E3730" s="44" t="s">
        <v>1680</v>
      </c>
      <c r="F3730" s="44" t="s">
        <v>30</v>
      </c>
      <c r="G3730" s="44">
        <v>40</v>
      </c>
      <c r="H3730" s="44">
        <v>100</v>
      </c>
    </row>
    <row r="3731" spans="1:8" ht="12.75" customHeight="1" x14ac:dyDescent="0.25">
      <c r="A3731" s="43">
        <v>3730</v>
      </c>
      <c r="B3731" s="43">
        <v>496</v>
      </c>
      <c r="C3731" s="44">
        <v>1.2849428935572467</v>
      </c>
      <c r="D3731" s="44">
        <v>0.52</v>
      </c>
      <c r="E3731" s="44" t="s">
        <v>1680</v>
      </c>
      <c r="F3731" s="44" t="s">
        <v>30</v>
      </c>
      <c r="G3731" s="44">
        <v>400</v>
      </c>
      <c r="H3731" s="44">
        <v>5200</v>
      </c>
    </row>
    <row r="3732" spans="1:8" ht="12.75" customHeight="1" x14ac:dyDescent="0.25">
      <c r="A3732" s="43">
        <v>3731</v>
      </c>
      <c r="B3732" s="43">
        <v>498</v>
      </c>
      <c r="C3732" s="44">
        <v>4.9420878609692707E-2</v>
      </c>
      <c r="D3732" s="44">
        <v>0.02</v>
      </c>
      <c r="E3732" s="44" t="s">
        <v>1680</v>
      </c>
      <c r="F3732" s="44" t="s">
        <v>30</v>
      </c>
      <c r="G3732" s="44">
        <v>60</v>
      </c>
      <c r="H3732" s="44">
        <v>200</v>
      </c>
    </row>
    <row r="3733" spans="1:8" ht="12.75" customHeight="1" x14ac:dyDescent="0.25">
      <c r="A3733" s="43">
        <v>3732</v>
      </c>
      <c r="B3733" s="43">
        <v>500</v>
      </c>
      <c r="C3733" s="44">
        <v>1.1613907087989896</v>
      </c>
      <c r="D3733" s="44">
        <v>0.47</v>
      </c>
      <c r="E3733" s="44" t="s">
        <v>1680</v>
      </c>
      <c r="F3733" s="44" t="s">
        <v>30</v>
      </c>
      <c r="G3733" s="44">
        <v>480</v>
      </c>
      <c r="H3733" s="44">
        <v>4700</v>
      </c>
    </row>
    <row r="3734" spans="1:8" ht="12.75" customHeight="1" x14ac:dyDescent="0.25">
      <c r="A3734" s="43">
        <v>3733</v>
      </c>
      <c r="B3734" s="43">
        <v>502</v>
      </c>
      <c r="C3734" s="44">
        <v>1.1613919598576494</v>
      </c>
      <c r="D3734" s="44">
        <v>0.47</v>
      </c>
      <c r="E3734" s="44" t="s">
        <v>1680</v>
      </c>
      <c r="F3734" s="44" t="s">
        <v>30</v>
      </c>
      <c r="G3734" s="44">
        <v>560</v>
      </c>
      <c r="H3734" s="44">
        <v>4700</v>
      </c>
    </row>
    <row r="3735" spans="1:8" ht="12.75" customHeight="1" x14ac:dyDescent="0.25">
      <c r="A3735" s="43">
        <v>3734</v>
      </c>
      <c r="B3735" s="43">
        <v>503</v>
      </c>
      <c r="C3735" s="44">
        <v>2.4710439304846354E-2</v>
      </c>
      <c r="D3735" s="44">
        <v>0.01</v>
      </c>
      <c r="E3735" s="44" t="s">
        <v>1680</v>
      </c>
      <c r="F3735" s="44" t="s">
        <v>30</v>
      </c>
      <c r="G3735" s="44">
        <v>40</v>
      </c>
      <c r="H3735" s="44">
        <v>100</v>
      </c>
    </row>
    <row r="3736" spans="1:8" ht="12.75" customHeight="1" x14ac:dyDescent="0.25">
      <c r="A3736" s="43">
        <v>3735</v>
      </c>
      <c r="B3736" s="43">
        <v>505</v>
      </c>
      <c r="C3736" s="44">
        <v>7.4131317901253754E-2</v>
      </c>
      <c r="D3736" s="44">
        <v>0.03</v>
      </c>
      <c r="E3736" s="44" t="s">
        <v>1680</v>
      </c>
      <c r="F3736" s="44" t="s">
        <v>30</v>
      </c>
      <c r="G3736" s="44">
        <v>80</v>
      </c>
      <c r="H3736" s="44">
        <v>300</v>
      </c>
    </row>
    <row r="3737" spans="1:8" ht="12.75" customHeight="1" x14ac:dyDescent="0.25">
      <c r="A3737" s="43">
        <v>3736</v>
      </c>
      <c r="B3737" s="43">
        <v>506</v>
      </c>
      <c r="C3737" s="44">
        <v>0.17297312293390191</v>
      </c>
      <c r="D3737" s="44">
        <v>7.0000000000000007E-2</v>
      </c>
      <c r="E3737" s="44" t="s">
        <v>1680</v>
      </c>
      <c r="F3737" s="44" t="s">
        <v>30</v>
      </c>
      <c r="G3737" s="44">
        <v>160</v>
      </c>
      <c r="H3737" s="44">
        <v>700</v>
      </c>
    </row>
    <row r="3738" spans="1:8" ht="12.75" customHeight="1" x14ac:dyDescent="0.25">
      <c r="A3738" s="43">
        <v>3737</v>
      </c>
      <c r="B3738" s="43">
        <v>510</v>
      </c>
      <c r="C3738" s="44">
        <v>0.59305063507445499</v>
      </c>
      <c r="D3738" s="44">
        <v>0.24</v>
      </c>
      <c r="E3738" s="44" t="s">
        <v>1680</v>
      </c>
      <c r="F3738" s="44" t="s">
        <v>30</v>
      </c>
      <c r="G3738" s="44">
        <v>360</v>
      </c>
      <c r="H3738" s="44">
        <v>2400</v>
      </c>
    </row>
    <row r="3739" spans="1:8" ht="12.75" customHeight="1" x14ac:dyDescent="0.25">
      <c r="A3739" s="43">
        <v>3738</v>
      </c>
      <c r="B3739" s="43">
        <v>511</v>
      </c>
      <c r="C3739" s="44">
        <v>7.4131301342018299E-2</v>
      </c>
      <c r="D3739" s="44">
        <v>0.03</v>
      </c>
      <c r="E3739" s="44" t="s">
        <v>1680</v>
      </c>
      <c r="F3739" s="44" t="s">
        <v>30</v>
      </c>
      <c r="G3739" s="44">
        <v>80</v>
      </c>
      <c r="H3739" s="44">
        <v>300</v>
      </c>
    </row>
    <row r="3740" spans="1:8" ht="12.75" customHeight="1" x14ac:dyDescent="0.25">
      <c r="A3740" s="43">
        <v>3739</v>
      </c>
      <c r="B3740" s="43">
        <v>513</v>
      </c>
      <c r="C3740" s="44">
        <v>0.93899671201861623</v>
      </c>
      <c r="D3740" s="44">
        <v>0.38</v>
      </c>
      <c r="E3740" s="44" t="s">
        <v>1680</v>
      </c>
      <c r="F3740" s="44" t="s">
        <v>30</v>
      </c>
      <c r="G3740" s="44">
        <v>560</v>
      </c>
      <c r="H3740" s="44">
        <v>3800</v>
      </c>
    </row>
    <row r="3741" spans="1:8" ht="12.75" customHeight="1" x14ac:dyDescent="0.25">
      <c r="A3741" s="43">
        <v>3740</v>
      </c>
      <c r="B3741" s="43">
        <v>515</v>
      </c>
      <c r="C3741" s="44">
        <v>0.32123569439070326</v>
      </c>
      <c r="D3741" s="44">
        <v>0.13</v>
      </c>
      <c r="E3741" s="44" t="s">
        <v>1680</v>
      </c>
      <c r="F3741" s="44" t="s">
        <v>30</v>
      </c>
      <c r="G3741" s="44">
        <v>180</v>
      </c>
      <c r="H3741" s="44">
        <v>1300</v>
      </c>
    </row>
    <row r="3742" spans="1:8" ht="12.75" customHeight="1" x14ac:dyDescent="0.25">
      <c r="A3742" s="43">
        <v>3741</v>
      </c>
      <c r="B3742" s="43">
        <v>520</v>
      </c>
      <c r="C3742" s="44">
        <v>5.757531971713318</v>
      </c>
      <c r="D3742" s="44">
        <v>2.33</v>
      </c>
      <c r="E3742" s="44" t="s">
        <v>1680</v>
      </c>
      <c r="F3742" s="44" t="s">
        <v>30</v>
      </c>
      <c r="G3742" s="44">
        <v>1220</v>
      </c>
      <c r="H3742" s="44">
        <v>23300</v>
      </c>
    </row>
    <row r="3743" spans="1:8" ht="12.75" customHeight="1" x14ac:dyDescent="0.25">
      <c r="A3743" s="43">
        <v>3742</v>
      </c>
      <c r="B3743" s="43">
        <v>522</v>
      </c>
      <c r="C3743" s="44">
        <v>2.4710439305289197E-2</v>
      </c>
      <c r="D3743" s="44">
        <v>0.01</v>
      </c>
      <c r="E3743" s="44" t="s">
        <v>1680</v>
      </c>
      <c r="F3743" s="44" t="s">
        <v>30</v>
      </c>
      <c r="G3743" s="44">
        <v>40</v>
      </c>
      <c r="H3743" s="44">
        <v>100</v>
      </c>
    </row>
    <row r="3744" spans="1:8" ht="12.75" customHeight="1" x14ac:dyDescent="0.25">
      <c r="A3744" s="43">
        <v>3743</v>
      </c>
      <c r="B3744" s="43">
        <v>524</v>
      </c>
      <c r="C3744" s="44">
        <v>4.9420878619287643E-2</v>
      </c>
      <c r="D3744" s="44">
        <v>0.02</v>
      </c>
      <c r="E3744" s="44" t="s">
        <v>1680</v>
      </c>
      <c r="F3744" s="44" t="s">
        <v>30</v>
      </c>
      <c r="G3744" s="44">
        <v>60</v>
      </c>
      <c r="H3744" s="44">
        <v>200</v>
      </c>
    </row>
    <row r="3745" spans="1:8" ht="12.75" customHeight="1" x14ac:dyDescent="0.25">
      <c r="A3745" s="43">
        <v>3744</v>
      </c>
      <c r="B3745" s="43">
        <v>527</v>
      </c>
      <c r="C3745" s="44">
        <v>2.4710439306396301E-2</v>
      </c>
      <c r="D3745" s="44">
        <v>0.01</v>
      </c>
      <c r="E3745" s="44" t="s">
        <v>1680</v>
      </c>
      <c r="F3745" s="44" t="s">
        <v>30</v>
      </c>
      <c r="G3745" s="44">
        <v>40</v>
      </c>
      <c r="H3745" s="44">
        <v>100</v>
      </c>
    </row>
    <row r="3746" spans="1:8" ht="12.75" customHeight="1" x14ac:dyDescent="0.25">
      <c r="A3746" s="43">
        <v>3745</v>
      </c>
      <c r="B3746" s="43">
        <v>528</v>
      </c>
      <c r="C3746" s="44">
        <v>9.8841757216728346E-2</v>
      </c>
      <c r="D3746" s="44">
        <v>0.04</v>
      </c>
      <c r="E3746" s="44" t="s">
        <v>1680</v>
      </c>
      <c r="F3746" s="44" t="s">
        <v>30</v>
      </c>
      <c r="G3746" s="44">
        <v>80</v>
      </c>
      <c r="H3746" s="44">
        <v>400</v>
      </c>
    </row>
    <row r="3747" spans="1:8" ht="12.75" customHeight="1" x14ac:dyDescent="0.25">
      <c r="A3747" s="43">
        <v>3746</v>
      </c>
      <c r="B3747" s="43">
        <v>535</v>
      </c>
      <c r="C3747" s="44">
        <v>0.93899693857778344</v>
      </c>
      <c r="D3747" s="44">
        <v>0.38</v>
      </c>
      <c r="E3747" s="44" t="s">
        <v>1680</v>
      </c>
      <c r="F3747" s="44" t="s">
        <v>30</v>
      </c>
      <c r="G3747" s="44">
        <v>340</v>
      </c>
      <c r="H3747" s="44">
        <v>3800</v>
      </c>
    </row>
    <row r="3748" spans="1:8" ht="12.75" customHeight="1" x14ac:dyDescent="0.25">
      <c r="A3748" s="43">
        <v>3747</v>
      </c>
      <c r="B3748" s="43">
        <v>536</v>
      </c>
      <c r="C3748" s="44">
        <v>2.4710439299163195E-2</v>
      </c>
      <c r="D3748" s="44">
        <v>0.01</v>
      </c>
      <c r="E3748" s="44" t="s">
        <v>1680</v>
      </c>
      <c r="F3748" s="44" t="s">
        <v>30</v>
      </c>
      <c r="G3748" s="44">
        <v>40</v>
      </c>
      <c r="H3748" s="44">
        <v>100</v>
      </c>
    </row>
    <row r="3749" spans="1:8" ht="12.75" customHeight="1" x14ac:dyDescent="0.25">
      <c r="A3749" s="43">
        <v>3748</v>
      </c>
      <c r="B3749" s="43">
        <v>537</v>
      </c>
      <c r="C3749" s="44">
        <v>4.9420878595521717E-2</v>
      </c>
      <c r="D3749" s="44">
        <v>0.02</v>
      </c>
      <c r="E3749" s="44" t="s">
        <v>1680</v>
      </c>
      <c r="F3749" s="44" t="s">
        <v>30</v>
      </c>
      <c r="G3749" s="44">
        <v>60</v>
      </c>
      <c r="H3749" s="44">
        <v>200</v>
      </c>
    </row>
    <row r="3750" spans="1:8" ht="12.75" customHeight="1" x14ac:dyDescent="0.25">
      <c r="A3750" s="43">
        <v>3749</v>
      </c>
      <c r="B3750" s="43">
        <v>538</v>
      </c>
      <c r="C3750" s="44">
        <v>7.413133256519415E-2</v>
      </c>
      <c r="D3750" s="44">
        <v>0.03</v>
      </c>
      <c r="E3750" s="44" t="s">
        <v>1680</v>
      </c>
      <c r="F3750" s="44" t="s">
        <v>30</v>
      </c>
      <c r="G3750" s="44">
        <v>80</v>
      </c>
      <c r="H3750" s="44">
        <v>300</v>
      </c>
    </row>
    <row r="3751" spans="1:8" ht="12.75" customHeight="1" x14ac:dyDescent="0.25">
      <c r="A3751" s="43">
        <v>3750</v>
      </c>
      <c r="B3751" s="43">
        <v>539</v>
      </c>
      <c r="C3751" s="44">
        <v>4.9420878618475765E-2</v>
      </c>
      <c r="D3751" s="44">
        <v>0.02</v>
      </c>
      <c r="E3751" s="44" t="s">
        <v>1680</v>
      </c>
      <c r="F3751" s="44" t="s">
        <v>30</v>
      </c>
      <c r="G3751" s="44">
        <v>60</v>
      </c>
      <c r="H3751" s="44">
        <v>200</v>
      </c>
    </row>
    <row r="3752" spans="1:8" ht="12.75" customHeight="1" x14ac:dyDescent="0.25">
      <c r="A3752" s="43">
        <v>3751</v>
      </c>
      <c r="B3752" s="43">
        <v>541</v>
      </c>
      <c r="C3752" s="44">
        <v>2.4710439303813048E-2</v>
      </c>
      <c r="D3752" s="44">
        <v>0.01</v>
      </c>
      <c r="E3752" s="44" t="s">
        <v>1680</v>
      </c>
      <c r="F3752" s="44" t="s">
        <v>30</v>
      </c>
      <c r="G3752" s="44">
        <v>40</v>
      </c>
      <c r="H3752" s="44">
        <v>100</v>
      </c>
    </row>
    <row r="3753" spans="1:8" ht="12.75" customHeight="1" x14ac:dyDescent="0.25">
      <c r="A3753" s="43">
        <v>3752</v>
      </c>
      <c r="B3753" s="43">
        <v>542</v>
      </c>
      <c r="C3753" s="44">
        <v>0.14826263582627344</v>
      </c>
      <c r="D3753" s="44">
        <v>0.06</v>
      </c>
      <c r="E3753" s="44" t="s">
        <v>1680</v>
      </c>
      <c r="F3753" s="44" t="s">
        <v>30</v>
      </c>
      <c r="G3753" s="44">
        <v>120</v>
      </c>
      <c r="H3753" s="44">
        <v>600</v>
      </c>
    </row>
    <row r="3754" spans="1:8" ht="12.75" customHeight="1" x14ac:dyDescent="0.25">
      <c r="A3754" s="43">
        <v>3753</v>
      </c>
      <c r="B3754" s="43">
        <v>543</v>
      </c>
      <c r="C3754" s="44">
        <v>0.14826265907937894</v>
      </c>
      <c r="D3754" s="44">
        <v>0.06</v>
      </c>
      <c r="E3754" s="44" t="s">
        <v>1680</v>
      </c>
      <c r="F3754" s="44" t="s">
        <v>30</v>
      </c>
      <c r="G3754" s="44">
        <v>120</v>
      </c>
      <c r="H3754" s="44">
        <v>600</v>
      </c>
    </row>
    <row r="3755" spans="1:8" ht="12.75" customHeight="1" x14ac:dyDescent="0.25">
      <c r="A3755" s="43">
        <v>3754</v>
      </c>
      <c r="B3755" s="43">
        <v>544</v>
      </c>
      <c r="C3755" s="44">
        <v>2.4710439303739243E-2</v>
      </c>
      <c r="D3755" s="44">
        <v>0.01</v>
      </c>
      <c r="E3755" s="44" t="s">
        <v>1680</v>
      </c>
      <c r="F3755" s="44" t="s">
        <v>30</v>
      </c>
      <c r="G3755" s="44">
        <v>40</v>
      </c>
      <c r="H3755" s="44">
        <v>100</v>
      </c>
    </row>
    <row r="3756" spans="1:8" ht="12.75" customHeight="1" x14ac:dyDescent="0.25">
      <c r="A3756" s="43">
        <v>3755</v>
      </c>
      <c r="B3756" s="43">
        <v>545</v>
      </c>
      <c r="C3756" s="44">
        <v>0.54362982255623005</v>
      </c>
      <c r="D3756" s="44">
        <v>0.22</v>
      </c>
      <c r="E3756" s="44" t="s">
        <v>1680</v>
      </c>
      <c r="F3756" s="44" t="s">
        <v>30</v>
      </c>
      <c r="G3756" s="44">
        <v>220</v>
      </c>
      <c r="H3756" s="44">
        <v>2200</v>
      </c>
    </row>
    <row r="3757" spans="1:8" ht="12.75" customHeight="1" x14ac:dyDescent="0.25">
      <c r="A3757" s="43">
        <v>3756</v>
      </c>
      <c r="B3757" s="43">
        <v>546</v>
      </c>
      <c r="C3757" s="44">
        <v>0.17297298051516249</v>
      </c>
      <c r="D3757" s="44">
        <v>7.0000000000000007E-2</v>
      </c>
      <c r="E3757" s="44" t="s">
        <v>1680</v>
      </c>
      <c r="F3757" s="44" t="s">
        <v>30</v>
      </c>
      <c r="G3757" s="44">
        <v>120</v>
      </c>
      <c r="H3757" s="44">
        <v>700</v>
      </c>
    </row>
    <row r="3758" spans="1:8" ht="12.75" customHeight="1" x14ac:dyDescent="0.25">
      <c r="A3758" s="43">
        <v>3757</v>
      </c>
      <c r="B3758" s="43">
        <v>548</v>
      </c>
      <c r="C3758" s="44">
        <v>2.4710439305953458E-2</v>
      </c>
      <c r="D3758" s="44">
        <v>0.01</v>
      </c>
      <c r="E3758" s="44" t="s">
        <v>1680</v>
      </c>
      <c r="F3758" s="44" t="s">
        <v>30</v>
      </c>
      <c r="G3758" s="44">
        <v>40</v>
      </c>
      <c r="H3758" s="44">
        <v>100</v>
      </c>
    </row>
    <row r="3759" spans="1:8" ht="12.75" customHeight="1" x14ac:dyDescent="0.25">
      <c r="A3759" s="43">
        <v>3758</v>
      </c>
      <c r="B3759" s="43">
        <v>549</v>
      </c>
      <c r="C3759" s="44">
        <v>7.4131317908191635E-2</v>
      </c>
      <c r="D3759" s="44">
        <v>0.03</v>
      </c>
      <c r="E3759" s="44" t="s">
        <v>1680</v>
      </c>
      <c r="F3759" s="44" t="s">
        <v>30</v>
      </c>
      <c r="G3759" s="44">
        <v>80</v>
      </c>
      <c r="H3759" s="44">
        <v>300</v>
      </c>
    </row>
    <row r="3760" spans="1:8" ht="12.75" customHeight="1" x14ac:dyDescent="0.25">
      <c r="A3760" s="43">
        <v>3759</v>
      </c>
      <c r="B3760" s="43">
        <v>550</v>
      </c>
      <c r="C3760" s="44">
        <v>2.4710439303591632E-2</v>
      </c>
      <c r="D3760" s="44">
        <v>0.01</v>
      </c>
      <c r="E3760" s="44" t="s">
        <v>1680</v>
      </c>
      <c r="F3760" s="44" t="s">
        <v>30</v>
      </c>
      <c r="G3760" s="44">
        <v>40</v>
      </c>
      <c r="H3760" s="44">
        <v>100</v>
      </c>
    </row>
    <row r="3761" spans="1:8" ht="12.75" customHeight="1" x14ac:dyDescent="0.25">
      <c r="A3761" s="43">
        <v>3760</v>
      </c>
      <c r="B3761" s="43">
        <v>551</v>
      </c>
      <c r="C3761" s="44">
        <v>0.17297298049700593</v>
      </c>
      <c r="D3761" s="44">
        <v>7.0000000000000007E-2</v>
      </c>
      <c r="E3761" s="44" t="s">
        <v>1680</v>
      </c>
      <c r="F3761" s="44" t="s">
        <v>30</v>
      </c>
      <c r="G3761" s="44">
        <v>120</v>
      </c>
      <c r="H3761" s="44">
        <v>700</v>
      </c>
    </row>
    <row r="3762" spans="1:8" ht="12.75" customHeight="1" x14ac:dyDescent="0.25">
      <c r="A3762" s="43">
        <v>3761</v>
      </c>
      <c r="B3762" s="43">
        <v>552</v>
      </c>
      <c r="C3762" s="44">
        <v>0.22239396841095271</v>
      </c>
      <c r="D3762" s="44">
        <v>0.09</v>
      </c>
      <c r="E3762" s="44" t="s">
        <v>1680</v>
      </c>
      <c r="F3762" s="44" t="s">
        <v>30</v>
      </c>
      <c r="G3762" s="44">
        <v>200</v>
      </c>
      <c r="H3762" s="44">
        <v>900</v>
      </c>
    </row>
    <row r="3763" spans="1:8" ht="12.75" customHeight="1" x14ac:dyDescent="0.25">
      <c r="A3763" s="43">
        <v>3762</v>
      </c>
      <c r="B3763" s="43">
        <v>553</v>
      </c>
      <c r="C3763" s="44">
        <v>0.12355215063770596</v>
      </c>
      <c r="D3763" s="44">
        <v>0.05</v>
      </c>
      <c r="E3763" s="44" t="s">
        <v>1680</v>
      </c>
      <c r="F3763" s="44" t="s">
        <v>30</v>
      </c>
      <c r="G3763" s="44">
        <v>100</v>
      </c>
      <c r="H3763" s="44">
        <v>500</v>
      </c>
    </row>
    <row r="3764" spans="1:8" ht="12.75" customHeight="1" x14ac:dyDescent="0.25">
      <c r="A3764" s="43">
        <v>3763</v>
      </c>
      <c r="B3764" s="43">
        <v>554</v>
      </c>
      <c r="C3764" s="44">
        <v>1.0131287287456159</v>
      </c>
      <c r="D3764" s="44">
        <v>0.41</v>
      </c>
      <c r="E3764" s="44" t="s">
        <v>1680</v>
      </c>
      <c r="F3764" s="44" t="s">
        <v>30</v>
      </c>
      <c r="G3764" s="44">
        <v>380</v>
      </c>
      <c r="H3764" s="44">
        <v>4100</v>
      </c>
    </row>
    <row r="3765" spans="1:8" ht="12.75" customHeight="1" x14ac:dyDescent="0.25">
      <c r="A3765" s="43">
        <v>3764</v>
      </c>
      <c r="B3765" s="43">
        <v>555</v>
      </c>
      <c r="C3765" s="44">
        <v>0.93899665851592562</v>
      </c>
      <c r="D3765" s="44">
        <v>0.38</v>
      </c>
      <c r="E3765" s="44" t="s">
        <v>1680</v>
      </c>
      <c r="F3765" s="44" t="s">
        <v>30</v>
      </c>
      <c r="G3765" s="44">
        <v>480</v>
      </c>
      <c r="H3765" s="44">
        <v>3800</v>
      </c>
    </row>
    <row r="3766" spans="1:8" ht="12.75" customHeight="1" x14ac:dyDescent="0.25">
      <c r="A3766" s="43">
        <v>3765</v>
      </c>
      <c r="B3766" s="43">
        <v>556</v>
      </c>
      <c r="C3766" s="44">
        <v>4.9420878600245376E-2</v>
      </c>
      <c r="D3766" s="44">
        <v>0.02</v>
      </c>
      <c r="E3766" s="44" t="s">
        <v>1680</v>
      </c>
      <c r="F3766" s="44" t="s">
        <v>30</v>
      </c>
      <c r="G3766" s="44">
        <v>60</v>
      </c>
      <c r="H3766" s="44">
        <v>200</v>
      </c>
    </row>
    <row r="3767" spans="1:8" ht="12.75" customHeight="1" x14ac:dyDescent="0.25">
      <c r="A3767" s="43">
        <v>3766</v>
      </c>
      <c r="B3767" s="43">
        <v>557</v>
      </c>
      <c r="C3767" s="44">
        <v>0.84015476459830163</v>
      </c>
      <c r="D3767" s="44">
        <v>0.34</v>
      </c>
      <c r="E3767" s="44" t="s">
        <v>1680</v>
      </c>
      <c r="F3767" s="44" t="s">
        <v>30</v>
      </c>
      <c r="G3767" s="44">
        <v>380</v>
      </c>
      <c r="H3767" s="44">
        <v>3400</v>
      </c>
    </row>
    <row r="3768" spans="1:8" ht="12.75" customHeight="1" x14ac:dyDescent="0.25">
      <c r="A3768" s="43">
        <v>3767</v>
      </c>
      <c r="B3768" s="43">
        <v>560</v>
      </c>
      <c r="C3768" s="44">
        <v>0.17297302545060875</v>
      </c>
      <c r="D3768" s="44">
        <v>7.0000000000000007E-2</v>
      </c>
      <c r="E3768" s="44" t="s">
        <v>1680</v>
      </c>
      <c r="F3768" s="44" t="s">
        <v>30</v>
      </c>
      <c r="G3768" s="44">
        <v>120</v>
      </c>
      <c r="H3768" s="44">
        <v>700</v>
      </c>
    </row>
    <row r="3769" spans="1:8" ht="12.75" customHeight="1" x14ac:dyDescent="0.25">
      <c r="A3769" s="43">
        <v>3768</v>
      </c>
      <c r="B3769" s="43">
        <v>570</v>
      </c>
      <c r="C3769" s="44">
        <v>0.12355224432147831</v>
      </c>
      <c r="D3769" s="44">
        <v>0.05</v>
      </c>
      <c r="E3769" s="44" t="s">
        <v>1680</v>
      </c>
      <c r="F3769" s="44" t="s">
        <v>30</v>
      </c>
      <c r="G3769" s="44">
        <v>100</v>
      </c>
      <c r="H3769" s="44">
        <v>500</v>
      </c>
    </row>
    <row r="3770" spans="1:8" ht="12.75" customHeight="1" x14ac:dyDescent="0.25">
      <c r="A3770" s="43">
        <v>3769</v>
      </c>
      <c r="B3770" s="43">
        <v>574</v>
      </c>
      <c r="C3770" s="44">
        <v>0.24710436316850487</v>
      </c>
      <c r="D3770" s="44">
        <v>0.1</v>
      </c>
      <c r="E3770" s="44" t="s">
        <v>1680</v>
      </c>
      <c r="F3770" s="44" t="s">
        <v>30</v>
      </c>
      <c r="G3770" s="44">
        <v>180</v>
      </c>
      <c r="H3770" s="44">
        <v>1000</v>
      </c>
    </row>
    <row r="3771" spans="1:8" ht="12.75" customHeight="1" x14ac:dyDescent="0.25">
      <c r="A3771" s="43">
        <v>3770</v>
      </c>
      <c r="B3771" s="43">
        <v>576</v>
      </c>
      <c r="C3771" s="44">
        <v>0.54362956814798324</v>
      </c>
      <c r="D3771" s="44">
        <v>0.22</v>
      </c>
      <c r="E3771" s="44" t="s">
        <v>1680</v>
      </c>
      <c r="F3771" s="44" t="s">
        <v>30</v>
      </c>
      <c r="G3771" s="44">
        <v>280</v>
      </c>
      <c r="H3771" s="44">
        <v>2200</v>
      </c>
    </row>
    <row r="3772" spans="1:8" ht="12.75" customHeight="1" x14ac:dyDescent="0.25">
      <c r="A3772" s="43">
        <v>3771</v>
      </c>
      <c r="B3772" s="43">
        <v>577</v>
      </c>
      <c r="C3772" s="44">
        <v>0.12355217995495851</v>
      </c>
      <c r="D3772" s="44">
        <v>0.05</v>
      </c>
      <c r="E3772" s="44" t="s">
        <v>1680</v>
      </c>
      <c r="F3772" s="44" t="s">
        <v>30</v>
      </c>
      <c r="G3772" s="44">
        <v>120</v>
      </c>
      <c r="H3772" s="44">
        <v>500</v>
      </c>
    </row>
    <row r="3773" spans="1:8" ht="12.75" customHeight="1" x14ac:dyDescent="0.25">
      <c r="A3773" s="43">
        <v>3772</v>
      </c>
      <c r="B3773" s="43">
        <v>579</v>
      </c>
      <c r="C3773" s="44">
        <v>0.19768335735491013</v>
      </c>
      <c r="D3773" s="44">
        <v>0.08</v>
      </c>
      <c r="E3773" s="44" t="s">
        <v>1680</v>
      </c>
      <c r="F3773" s="44" t="s">
        <v>30</v>
      </c>
      <c r="G3773" s="44">
        <v>140</v>
      </c>
      <c r="H3773" s="44">
        <v>800</v>
      </c>
    </row>
    <row r="3774" spans="1:8" ht="12.75" customHeight="1" x14ac:dyDescent="0.25">
      <c r="A3774" s="43">
        <v>3773</v>
      </c>
      <c r="B3774" s="43">
        <v>581</v>
      </c>
      <c r="C3774" s="44">
        <v>2.4710439308684325E-2</v>
      </c>
      <c r="D3774" s="44">
        <v>0.01</v>
      </c>
      <c r="E3774" s="44" t="s">
        <v>1680</v>
      </c>
      <c r="F3774" s="44" t="s">
        <v>30</v>
      </c>
      <c r="G3774" s="44">
        <v>40</v>
      </c>
      <c r="H3774" s="44">
        <v>100</v>
      </c>
    </row>
    <row r="3775" spans="1:8" ht="12.75" customHeight="1" x14ac:dyDescent="0.25">
      <c r="A3775" s="43">
        <v>3774</v>
      </c>
      <c r="B3775" s="43">
        <v>582</v>
      </c>
      <c r="C3775" s="44">
        <v>2.4710439304477316E-2</v>
      </c>
      <c r="D3775" s="44">
        <v>0.01</v>
      </c>
      <c r="E3775" s="44" t="s">
        <v>1680</v>
      </c>
      <c r="F3775" s="44" t="s">
        <v>30</v>
      </c>
      <c r="G3775" s="44">
        <v>40</v>
      </c>
      <c r="H3775" s="44">
        <v>100</v>
      </c>
    </row>
    <row r="3776" spans="1:8" ht="12.75" customHeight="1" x14ac:dyDescent="0.25">
      <c r="A3776" s="43">
        <v>3775</v>
      </c>
      <c r="B3776" s="43">
        <v>583</v>
      </c>
      <c r="C3776" s="44">
        <v>2.4710439303148788E-2</v>
      </c>
      <c r="D3776" s="44">
        <v>0.01</v>
      </c>
      <c r="E3776" s="44" t="s">
        <v>1680</v>
      </c>
      <c r="F3776" s="44" t="s">
        <v>30</v>
      </c>
      <c r="G3776" s="44">
        <v>40</v>
      </c>
      <c r="H3776" s="44">
        <v>100</v>
      </c>
    </row>
    <row r="3777" spans="1:8" ht="12.75" customHeight="1" x14ac:dyDescent="0.25">
      <c r="A3777" s="43">
        <v>3776</v>
      </c>
      <c r="B3777" s="43">
        <v>584</v>
      </c>
      <c r="C3777" s="44">
        <v>4.9420878609028433E-2</v>
      </c>
      <c r="D3777" s="44">
        <v>0.02</v>
      </c>
      <c r="E3777" s="44" t="s">
        <v>1680</v>
      </c>
      <c r="F3777" s="44" t="s">
        <v>30</v>
      </c>
      <c r="G3777" s="44">
        <v>60</v>
      </c>
      <c r="H3777" s="44">
        <v>200</v>
      </c>
    </row>
    <row r="3778" spans="1:8" ht="12.75" customHeight="1" x14ac:dyDescent="0.25">
      <c r="A3778" s="43">
        <v>3777</v>
      </c>
      <c r="B3778" s="43">
        <v>585</v>
      </c>
      <c r="C3778" s="44">
        <v>7.4131301339951702E-2</v>
      </c>
      <c r="D3778" s="44">
        <v>0.03</v>
      </c>
      <c r="E3778" s="44" t="s">
        <v>1680</v>
      </c>
      <c r="F3778" s="44" t="s">
        <v>30</v>
      </c>
      <c r="G3778" s="44">
        <v>80</v>
      </c>
      <c r="H3778" s="44">
        <v>300</v>
      </c>
    </row>
    <row r="3779" spans="1:8" ht="12.75" customHeight="1" x14ac:dyDescent="0.25">
      <c r="A3779" s="43">
        <v>3778</v>
      </c>
      <c r="B3779" s="43">
        <v>586</v>
      </c>
      <c r="C3779" s="44">
        <v>4.9420878615523474E-2</v>
      </c>
      <c r="D3779" s="44">
        <v>0.02</v>
      </c>
      <c r="E3779" s="44" t="s">
        <v>1680</v>
      </c>
      <c r="F3779" s="44" t="s">
        <v>30</v>
      </c>
      <c r="G3779" s="44">
        <v>60</v>
      </c>
      <c r="H3779" s="44">
        <v>200</v>
      </c>
    </row>
    <row r="3780" spans="1:8" ht="12.75" customHeight="1" x14ac:dyDescent="0.25">
      <c r="A3780" s="43">
        <v>3779</v>
      </c>
      <c r="B3780" s="43">
        <v>590</v>
      </c>
      <c r="C3780" s="44">
        <v>7.4131301351465631E-2</v>
      </c>
      <c r="D3780" s="44">
        <v>0.03</v>
      </c>
      <c r="E3780" s="44" t="s">
        <v>1680</v>
      </c>
      <c r="F3780" s="44" t="s">
        <v>30</v>
      </c>
      <c r="G3780" s="44">
        <v>80</v>
      </c>
      <c r="H3780" s="44">
        <v>300</v>
      </c>
    </row>
    <row r="3781" spans="1:8" ht="12.75" customHeight="1" x14ac:dyDescent="0.25">
      <c r="A3781" s="43">
        <v>3780</v>
      </c>
      <c r="B3781" s="43">
        <v>591</v>
      </c>
      <c r="C3781" s="44">
        <v>0.12355229112188486</v>
      </c>
      <c r="D3781" s="44">
        <v>0.05</v>
      </c>
      <c r="E3781" s="44" t="s">
        <v>1680</v>
      </c>
      <c r="F3781" s="44" t="s">
        <v>30</v>
      </c>
      <c r="G3781" s="44">
        <v>120</v>
      </c>
      <c r="H3781" s="44">
        <v>500</v>
      </c>
    </row>
    <row r="3782" spans="1:8" ht="12.75" customHeight="1" x14ac:dyDescent="0.25">
      <c r="A3782" s="43">
        <v>3781</v>
      </c>
      <c r="B3782" s="43">
        <v>594</v>
      </c>
      <c r="C3782" s="44">
        <v>7.4131301356410703E-2</v>
      </c>
      <c r="D3782" s="44">
        <v>0.03</v>
      </c>
      <c r="E3782" s="44" t="s">
        <v>1680</v>
      </c>
      <c r="F3782" s="44" t="s">
        <v>30</v>
      </c>
      <c r="G3782" s="44">
        <v>80</v>
      </c>
      <c r="H3782" s="44">
        <v>300</v>
      </c>
    </row>
    <row r="3783" spans="1:8" ht="12.75" customHeight="1" x14ac:dyDescent="0.25">
      <c r="A3783" s="43">
        <v>3782</v>
      </c>
      <c r="B3783" s="43">
        <v>595</v>
      </c>
      <c r="C3783" s="44">
        <v>7.413131789106836E-2</v>
      </c>
      <c r="D3783" s="44">
        <v>0.03</v>
      </c>
      <c r="E3783" s="44" t="s">
        <v>1680</v>
      </c>
      <c r="F3783" s="44" t="s">
        <v>30</v>
      </c>
      <c r="G3783" s="44">
        <v>80</v>
      </c>
      <c r="H3783" s="44">
        <v>300</v>
      </c>
    </row>
    <row r="3784" spans="1:8" ht="12.75" customHeight="1" x14ac:dyDescent="0.25">
      <c r="A3784" s="43">
        <v>3783</v>
      </c>
      <c r="B3784" s="43">
        <v>596</v>
      </c>
      <c r="C3784" s="44">
        <v>2.4710439307060569E-2</v>
      </c>
      <c r="D3784" s="44">
        <v>0.01</v>
      </c>
      <c r="E3784" s="44" t="s">
        <v>1680</v>
      </c>
      <c r="F3784" s="44" t="s">
        <v>30</v>
      </c>
      <c r="G3784" s="44">
        <v>40</v>
      </c>
      <c r="H3784" s="44">
        <v>100</v>
      </c>
    </row>
    <row r="3785" spans="1:8" ht="12.75" customHeight="1" x14ac:dyDescent="0.25">
      <c r="A3785" s="43">
        <v>3784</v>
      </c>
      <c r="B3785" s="43">
        <v>598</v>
      </c>
      <c r="C3785" s="44">
        <v>0.17297307512779847</v>
      </c>
      <c r="D3785" s="44">
        <v>7.0000000000000007E-2</v>
      </c>
      <c r="E3785" s="44" t="s">
        <v>1680</v>
      </c>
      <c r="F3785" s="44" t="s">
        <v>30</v>
      </c>
      <c r="G3785" s="44">
        <v>120</v>
      </c>
      <c r="H3785" s="44">
        <v>700</v>
      </c>
    </row>
    <row r="3786" spans="1:8" ht="12.75" customHeight="1" x14ac:dyDescent="0.25">
      <c r="A3786" s="43">
        <v>3785</v>
      </c>
      <c r="B3786" s="43">
        <v>600</v>
      </c>
      <c r="C3786" s="44">
        <v>3.4594615443181489</v>
      </c>
      <c r="D3786" s="44">
        <v>1.4</v>
      </c>
      <c r="E3786" s="44" t="s">
        <v>1680</v>
      </c>
      <c r="F3786" s="44" t="s">
        <v>30</v>
      </c>
      <c r="G3786" s="44">
        <v>960</v>
      </c>
      <c r="H3786" s="44">
        <v>14000</v>
      </c>
    </row>
    <row r="3787" spans="1:8" ht="12.75" customHeight="1" x14ac:dyDescent="0.25">
      <c r="A3787" s="43">
        <v>3786</v>
      </c>
      <c r="B3787" s="43">
        <v>602</v>
      </c>
      <c r="C3787" s="44">
        <v>0.12355214872883039</v>
      </c>
      <c r="D3787" s="44">
        <v>0.05</v>
      </c>
      <c r="E3787" s="44" t="s">
        <v>1680</v>
      </c>
      <c r="F3787" s="44" t="s">
        <v>30</v>
      </c>
      <c r="G3787" s="44">
        <v>100</v>
      </c>
      <c r="H3787" s="44">
        <v>500</v>
      </c>
    </row>
    <row r="3788" spans="1:8" ht="12.75" customHeight="1" x14ac:dyDescent="0.25">
      <c r="A3788" s="43">
        <v>3787</v>
      </c>
      <c r="B3788" s="43">
        <v>603</v>
      </c>
      <c r="C3788" s="44">
        <v>0.61776101188342503</v>
      </c>
      <c r="D3788" s="44">
        <v>0.25</v>
      </c>
      <c r="E3788" s="44" t="s">
        <v>1680</v>
      </c>
      <c r="F3788" s="44" t="s">
        <v>30</v>
      </c>
      <c r="G3788" s="44">
        <v>280</v>
      </c>
      <c r="H3788" s="44">
        <v>2500</v>
      </c>
    </row>
    <row r="3789" spans="1:8" ht="12.75" customHeight="1" x14ac:dyDescent="0.25">
      <c r="A3789" s="43">
        <v>3788</v>
      </c>
      <c r="B3789" s="43">
        <v>604</v>
      </c>
      <c r="C3789" s="44">
        <v>2.322781478521688</v>
      </c>
      <c r="D3789" s="44">
        <v>0.94</v>
      </c>
      <c r="E3789" s="44" t="s">
        <v>1680</v>
      </c>
      <c r="F3789" s="44" t="s">
        <v>30</v>
      </c>
      <c r="G3789" s="44">
        <v>700</v>
      </c>
      <c r="H3789" s="44">
        <v>9400</v>
      </c>
    </row>
    <row r="3790" spans="1:8" ht="12.75" customHeight="1" x14ac:dyDescent="0.25">
      <c r="A3790" s="43">
        <v>3789</v>
      </c>
      <c r="B3790" s="43">
        <v>609</v>
      </c>
      <c r="C3790" s="44">
        <v>0.46949856154025088</v>
      </c>
      <c r="D3790" s="44">
        <v>0.19</v>
      </c>
      <c r="E3790" s="44" t="s">
        <v>1680</v>
      </c>
      <c r="F3790" s="44" t="s">
        <v>30</v>
      </c>
      <c r="G3790" s="44">
        <v>220</v>
      </c>
      <c r="H3790" s="44">
        <v>1900</v>
      </c>
    </row>
    <row r="3791" spans="1:8" ht="12.75" customHeight="1" x14ac:dyDescent="0.25">
      <c r="A3791" s="43">
        <v>3790</v>
      </c>
      <c r="B3791" s="43">
        <v>612</v>
      </c>
      <c r="C3791" s="44">
        <v>0.8154444980082044</v>
      </c>
      <c r="D3791" s="44">
        <v>0.33</v>
      </c>
      <c r="E3791" s="44" t="s">
        <v>1680</v>
      </c>
      <c r="F3791" s="44" t="s">
        <v>30</v>
      </c>
      <c r="G3791" s="44">
        <v>340</v>
      </c>
      <c r="H3791" s="44">
        <v>3300</v>
      </c>
    </row>
    <row r="3792" spans="1:8" ht="12.75" customHeight="1" x14ac:dyDescent="0.25">
      <c r="A3792" s="43">
        <v>3791</v>
      </c>
      <c r="B3792" s="43">
        <v>613</v>
      </c>
      <c r="C3792" s="44">
        <v>7.4131301318769036E-2</v>
      </c>
      <c r="D3792" s="44">
        <v>0.03</v>
      </c>
      <c r="E3792" s="44" t="s">
        <v>1680</v>
      </c>
      <c r="F3792" s="44" t="s">
        <v>30</v>
      </c>
      <c r="G3792" s="44">
        <v>80</v>
      </c>
      <c r="H3792" s="44">
        <v>300</v>
      </c>
    </row>
    <row r="3793" spans="1:8" ht="12.75" customHeight="1" x14ac:dyDescent="0.25">
      <c r="A3793" s="43">
        <v>3792</v>
      </c>
      <c r="B3793" s="43">
        <v>617</v>
      </c>
      <c r="C3793" s="44">
        <v>0.24710440963168628</v>
      </c>
      <c r="D3793" s="44">
        <v>0.1</v>
      </c>
      <c r="E3793" s="44" t="s">
        <v>1680</v>
      </c>
      <c r="F3793" s="44" t="s">
        <v>30</v>
      </c>
      <c r="G3793" s="44">
        <v>160</v>
      </c>
      <c r="H3793" s="44">
        <v>1000</v>
      </c>
    </row>
    <row r="3794" spans="1:8" ht="12.75" customHeight="1" x14ac:dyDescent="0.25">
      <c r="A3794" s="43">
        <v>3793</v>
      </c>
      <c r="B3794" s="43">
        <v>619</v>
      </c>
      <c r="C3794" s="44">
        <v>0.14826263099086862</v>
      </c>
      <c r="D3794" s="44">
        <v>0.06</v>
      </c>
      <c r="E3794" s="44" t="s">
        <v>1680</v>
      </c>
      <c r="F3794" s="44" t="s">
        <v>30</v>
      </c>
      <c r="G3794" s="44">
        <v>140</v>
      </c>
      <c r="H3794" s="44">
        <v>600</v>
      </c>
    </row>
    <row r="3795" spans="1:8" ht="12.75" customHeight="1" x14ac:dyDescent="0.25">
      <c r="A3795" s="43">
        <v>3794</v>
      </c>
      <c r="B3795" s="43">
        <v>622</v>
      </c>
      <c r="C3795" s="44">
        <v>4.9420878621723272E-2</v>
      </c>
      <c r="D3795" s="44">
        <v>0.02</v>
      </c>
      <c r="E3795" s="44" t="s">
        <v>1680</v>
      </c>
      <c r="F3795" s="44" t="s">
        <v>30</v>
      </c>
      <c r="G3795" s="44">
        <v>60</v>
      </c>
      <c r="H3795" s="44">
        <v>200</v>
      </c>
    </row>
    <row r="3796" spans="1:8" ht="12.75" customHeight="1" x14ac:dyDescent="0.25">
      <c r="A3796" s="43">
        <v>3795</v>
      </c>
      <c r="B3796" s="43">
        <v>626</v>
      </c>
      <c r="C3796" s="44">
        <v>0.14826257725649722</v>
      </c>
      <c r="D3796" s="44">
        <v>0.06</v>
      </c>
      <c r="E3796" s="44" t="s">
        <v>1680</v>
      </c>
      <c r="F3796" s="44" t="s">
        <v>30</v>
      </c>
      <c r="G3796" s="44">
        <v>120</v>
      </c>
      <c r="H3796" s="44">
        <v>600</v>
      </c>
    </row>
    <row r="3797" spans="1:8" ht="12.75" customHeight="1" x14ac:dyDescent="0.25">
      <c r="A3797" s="43">
        <v>3796</v>
      </c>
      <c r="B3797" s="43">
        <v>631</v>
      </c>
      <c r="C3797" s="44">
        <v>2.4710439303591632E-2</v>
      </c>
      <c r="D3797" s="44">
        <v>0.01</v>
      </c>
      <c r="E3797" s="44" t="s">
        <v>1680</v>
      </c>
      <c r="F3797" s="44" t="s">
        <v>30</v>
      </c>
      <c r="G3797" s="44">
        <v>40</v>
      </c>
      <c r="H3797" s="44">
        <v>100</v>
      </c>
    </row>
    <row r="3798" spans="1:8" ht="12.75" customHeight="1" x14ac:dyDescent="0.25">
      <c r="A3798" s="43">
        <v>3797</v>
      </c>
      <c r="B3798" s="43">
        <v>633</v>
      </c>
      <c r="C3798" s="44">
        <v>28.244031003156717</v>
      </c>
      <c r="D3798" s="44">
        <v>11.43</v>
      </c>
      <c r="E3798" s="44" t="s">
        <v>1680</v>
      </c>
      <c r="F3798" s="44" t="s">
        <v>30</v>
      </c>
      <c r="G3798" s="44">
        <v>4740</v>
      </c>
      <c r="H3798" s="44">
        <v>114300</v>
      </c>
    </row>
    <row r="3799" spans="1:8" ht="12.75" customHeight="1" x14ac:dyDescent="0.25">
      <c r="A3799" s="43">
        <v>3798</v>
      </c>
      <c r="B3799" s="43">
        <v>634</v>
      </c>
      <c r="C3799" s="44">
        <v>1.5320473081048616</v>
      </c>
      <c r="D3799" s="44">
        <v>0.62</v>
      </c>
      <c r="E3799" s="44" t="s">
        <v>1680</v>
      </c>
      <c r="F3799" s="44" t="s">
        <v>30</v>
      </c>
      <c r="G3799" s="44">
        <v>420</v>
      </c>
      <c r="H3799" s="44">
        <v>6200</v>
      </c>
    </row>
    <row r="3800" spans="1:8" ht="12.75" customHeight="1" x14ac:dyDescent="0.25">
      <c r="A3800" s="43">
        <v>3799</v>
      </c>
      <c r="B3800" s="43">
        <v>635</v>
      </c>
      <c r="C3800" s="44">
        <v>1.877993392966764</v>
      </c>
      <c r="D3800" s="44">
        <v>0.76</v>
      </c>
      <c r="E3800" s="44" t="s">
        <v>1680</v>
      </c>
      <c r="F3800" s="44" t="s">
        <v>30</v>
      </c>
      <c r="G3800" s="44">
        <v>520</v>
      </c>
      <c r="H3800" s="44">
        <v>7600</v>
      </c>
    </row>
    <row r="3801" spans="1:8" ht="12.75" customHeight="1" x14ac:dyDescent="0.25">
      <c r="A3801" s="43">
        <v>3800</v>
      </c>
      <c r="B3801" s="43">
        <v>641</v>
      </c>
      <c r="C3801" s="44">
        <v>0.3212359460656482</v>
      </c>
      <c r="D3801" s="44">
        <v>0.13</v>
      </c>
      <c r="E3801" s="44" t="s">
        <v>1680</v>
      </c>
      <c r="F3801" s="44" t="s">
        <v>30</v>
      </c>
      <c r="G3801" s="44">
        <v>200</v>
      </c>
      <c r="H3801" s="44">
        <v>1300</v>
      </c>
    </row>
    <row r="3802" spans="1:8" ht="12.75" customHeight="1" x14ac:dyDescent="0.25">
      <c r="A3802" s="43">
        <v>3801</v>
      </c>
      <c r="B3802" s="43">
        <v>642</v>
      </c>
      <c r="C3802" s="44">
        <v>0.222393935223103</v>
      </c>
      <c r="D3802" s="44">
        <v>0.09</v>
      </c>
      <c r="E3802" s="44" t="s">
        <v>1680</v>
      </c>
      <c r="F3802" s="44" t="s">
        <v>30</v>
      </c>
      <c r="G3802" s="44">
        <v>140</v>
      </c>
      <c r="H3802" s="44">
        <v>900</v>
      </c>
    </row>
    <row r="3803" spans="1:8" ht="12.75" customHeight="1" x14ac:dyDescent="0.25">
      <c r="A3803" s="43">
        <v>3802</v>
      </c>
      <c r="B3803" s="43">
        <v>644</v>
      </c>
      <c r="C3803" s="44">
        <v>2.4710439302853559E-2</v>
      </c>
      <c r="D3803" s="44">
        <v>0.01</v>
      </c>
      <c r="E3803" s="44" t="s">
        <v>1680</v>
      </c>
      <c r="F3803" s="44" t="s">
        <v>30</v>
      </c>
      <c r="G3803" s="44">
        <v>40</v>
      </c>
      <c r="H3803" s="44">
        <v>100</v>
      </c>
    </row>
    <row r="3804" spans="1:8" ht="12.75" customHeight="1" x14ac:dyDescent="0.25">
      <c r="A3804" s="43">
        <v>3803</v>
      </c>
      <c r="B3804" s="43">
        <v>645</v>
      </c>
      <c r="C3804" s="44">
        <v>0.17297313756868846</v>
      </c>
      <c r="D3804" s="44">
        <v>7.0000000000000007E-2</v>
      </c>
      <c r="E3804" s="44" t="s">
        <v>1680</v>
      </c>
      <c r="F3804" s="44" t="s">
        <v>30</v>
      </c>
      <c r="G3804" s="44">
        <v>140</v>
      </c>
      <c r="H3804" s="44">
        <v>700</v>
      </c>
    </row>
    <row r="3805" spans="1:8" ht="12.75" customHeight="1" x14ac:dyDescent="0.25">
      <c r="A3805" s="43">
        <v>3804</v>
      </c>
      <c r="B3805" s="43">
        <v>646</v>
      </c>
      <c r="C3805" s="44">
        <v>3.5583028816511124</v>
      </c>
      <c r="D3805" s="44">
        <v>1.44</v>
      </c>
      <c r="E3805" s="44" t="s">
        <v>1680</v>
      </c>
      <c r="F3805" s="44" t="s">
        <v>30</v>
      </c>
      <c r="G3805" s="44">
        <v>600</v>
      </c>
      <c r="H3805" s="44">
        <v>14400</v>
      </c>
    </row>
    <row r="3806" spans="1:8" ht="12.75" customHeight="1" x14ac:dyDescent="0.25">
      <c r="A3806" s="43">
        <v>3805</v>
      </c>
      <c r="B3806" s="43">
        <v>648</v>
      </c>
      <c r="C3806" s="44">
        <v>3.0640943135359966</v>
      </c>
      <c r="D3806" s="44">
        <v>1.24</v>
      </c>
      <c r="E3806" s="44" t="s">
        <v>1680</v>
      </c>
      <c r="F3806" s="44" t="s">
        <v>30</v>
      </c>
      <c r="G3806" s="44">
        <v>740</v>
      </c>
      <c r="H3806" s="44">
        <v>12400</v>
      </c>
    </row>
    <row r="3807" spans="1:8" ht="12.75" customHeight="1" x14ac:dyDescent="0.25">
      <c r="A3807" s="43">
        <v>3806</v>
      </c>
      <c r="B3807" s="43">
        <v>649</v>
      </c>
      <c r="C3807" s="44">
        <v>2.4710439309348593E-2</v>
      </c>
      <c r="D3807" s="44">
        <v>0.01</v>
      </c>
      <c r="E3807" s="44" t="s">
        <v>1680</v>
      </c>
      <c r="F3807" s="44" t="s">
        <v>30</v>
      </c>
      <c r="G3807" s="44">
        <v>40</v>
      </c>
      <c r="H3807" s="44">
        <v>100</v>
      </c>
    </row>
    <row r="3808" spans="1:8" ht="12.75" customHeight="1" x14ac:dyDescent="0.25">
      <c r="A3808" s="43">
        <v>3807</v>
      </c>
      <c r="B3808" s="43">
        <v>650</v>
      </c>
      <c r="C3808" s="44">
        <v>0.2965252668575884</v>
      </c>
      <c r="D3808" s="44">
        <v>0.12</v>
      </c>
      <c r="E3808" s="44" t="s">
        <v>1680</v>
      </c>
      <c r="F3808" s="44" t="s">
        <v>30</v>
      </c>
      <c r="G3808" s="44">
        <v>200</v>
      </c>
      <c r="H3808" s="44">
        <v>1200</v>
      </c>
    </row>
    <row r="3809" spans="1:8" ht="12.75" customHeight="1" x14ac:dyDescent="0.25">
      <c r="A3809" s="43">
        <v>3808</v>
      </c>
      <c r="B3809" s="43">
        <v>653</v>
      </c>
      <c r="C3809" s="44">
        <v>0.17297307033217574</v>
      </c>
      <c r="D3809" s="44">
        <v>7.0000000000000007E-2</v>
      </c>
      <c r="E3809" s="44" t="s">
        <v>1680</v>
      </c>
      <c r="F3809" s="44" t="s">
        <v>30</v>
      </c>
      <c r="G3809" s="44">
        <v>140</v>
      </c>
      <c r="H3809" s="44">
        <v>700</v>
      </c>
    </row>
    <row r="3810" spans="1:8" ht="12.75" customHeight="1" x14ac:dyDescent="0.25">
      <c r="A3810" s="43">
        <v>3809</v>
      </c>
      <c r="B3810" s="43">
        <v>663</v>
      </c>
      <c r="C3810" s="44">
        <v>2.4710439307724829E-2</v>
      </c>
      <c r="D3810" s="44">
        <v>0.01</v>
      </c>
      <c r="E3810" s="44" t="s">
        <v>1680</v>
      </c>
      <c r="F3810" s="44" t="s">
        <v>30</v>
      </c>
      <c r="G3810" s="44">
        <v>40</v>
      </c>
      <c r="H3810" s="44">
        <v>100</v>
      </c>
    </row>
    <row r="3811" spans="1:8" ht="12.75" customHeight="1" x14ac:dyDescent="0.25">
      <c r="A3811" s="43">
        <v>3810</v>
      </c>
      <c r="B3811" s="43">
        <v>666</v>
      </c>
      <c r="C3811" s="44">
        <v>6.8942120718017108</v>
      </c>
      <c r="D3811" s="44">
        <v>2.79</v>
      </c>
      <c r="E3811" s="44" t="s">
        <v>1680</v>
      </c>
      <c r="F3811" s="44" t="s">
        <v>30</v>
      </c>
      <c r="G3811" s="44">
        <v>900</v>
      </c>
      <c r="H3811" s="44">
        <v>27900</v>
      </c>
    </row>
    <row r="3812" spans="1:8" ht="12.75" customHeight="1" x14ac:dyDescent="0.25">
      <c r="A3812" s="43">
        <v>3811</v>
      </c>
      <c r="B3812" s="43">
        <v>668</v>
      </c>
      <c r="C3812" s="44">
        <v>0.1235521984686824</v>
      </c>
      <c r="D3812" s="44">
        <v>0.05</v>
      </c>
      <c r="E3812" s="44" t="s">
        <v>1680</v>
      </c>
      <c r="F3812" s="44" t="s">
        <v>30</v>
      </c>
      <c r="G3812" s="44">
        <v>120</v>
      </c>
      <c r="H3812" s="44">
        <v>500</v>
      </c>
    </row>
    <row r="3813" spans="1:8" ht="12.75" customHeight="1" x14ac:dyDescent="0.25">
      <c r="A3813" s="43">
        <v>3812</v>
      </c>
      <c r="B3813" s="43">
        <v>669</v>
      </c>
      <c r="C3813" s="44">
        <v>0.17297307513075075</v>
      </c>
      <c r="D3813" s="44">
        <v>7.0000000000000007E-2</v>
      </c>
      <c r="E3813" s="44" t="s">
        <v>1680</v>
      </c>
      <c r="F3813" s="44" t="s">
        <v>30</v>
      </c>
      <c r="G3813" s="44">
        <v>140</v>
      </c>
      <c r="H3813" s="44">
        <v>700</v>
      </c>
    </row>
    <row r="3814" spans="1:8" ht="12.75" customHeight="1" x14ac:dyDescent="0.25">
      <c r="A3814" s="43">
        <v>3813</v>
      </c>
      <c r="B3814" s="43">
        <v>670</v>
      </c>
      <c r="C3814" s="44">
        <v>4.9420878607109454E-2</v>
      </c>
      <c r="D3814" s="44">
        <v>0.02</v>
      </c>
      <c r="E3814" s="44" t="s">
        <v>1680</v>
      </c>
      <c r="F3814" s="44" t="s">
        <v>30</v>
      </c>
      <c r="G3814" s="44">
        <v>60</v>
      </c>
      <c r="H3814" s="44">
        <v>200</v>
      </c>
    </row>
    <row r="3815" spans="1:8" ht="12.75" customHeight="1" x14ac:dyDescent="0.25">
      <c r="A3815" s="43">
        <v>3814</v>
      </c>
      <c r="B3815" s="43">
        <v>673</v>
      </c>
      <c r="C3815" s="44">
        <v>0.1482626358307019</v>
      </c>
      <c r="D3815" s="44">
        <v>0.06</v>
      </c>
      <c r="E3815" s="44" t="s">
        <v>1680</v>
      </c>
      <c r="F3815" s="44" t="s">
        <v>30</v>
      </c>
      <c r="G3815" s="44">
        <v>140</v>
      </c>
      <c r="H3815" s="44">
        <v>600</v>
      </c>
    </row>
    <row r="3816" spans="1:8" ht="12.75" customHeight="1" x14ac:dyDescent="0.25">
      <c r="A3816" s="43">
        <v>3815</v>
      </c>
      <c r="B3816" s="43">
        <v>674</v>
      </c>
      <c r="C3816" s="44">
        <v>0.420077468207261</v>
      </c>
      <c r="D3816" s="44">
        <v>0.17</v>
      </c>
      <c r="E3816" s="44" t="s">
        <v>1680</v>
      </c>
      <c r="F3816" s="44" t="s">
        <v>30</v>
      </c>
      <c r="G3816" s="44">
        <v>240</v>
      </c>
      <c r="H3816" s="44">
        <v>1700</v>
      </c>
    </row>
    <row r="3817" spans="1:8" ht="12.75" customHeight="1" x14ac:dyDescent="0.25">
      <c r="A3817" s="43">
        <v>3816</v>
      </c>
      <c r="B3817" s="43">
        <v>675</v>
      </c>
      <c r="C3817" s="44">
        <v>7.4131301332497179E-2</v>
      </c>
      <c r="D3817" s="44">
        <v>0.03</v>
      </c>
      <c r="E3817" s="44" t="s">
        <v>1680</v>
      </c>
      <c r="F3817" s="44" t="s">
        <v>30</v>
      </c>
      <c r="G3817" s="44">
        <v>80</v>
      </c>
      <c r="H3817" s="44">
        <v>300</v>
      </c>
    </row>
    <row r="3818" spans="1:8" ht="12.75" customHeight="1" x14ac:dyDescent="0.25">
      <c r="A3818" s="43">
        <v>3817</v>
      </c>
      <c r="B3818" s="43">
        <v>676</v>
      </c>
      <c r="C3818" s="44">
        <v>0.46949835950463253</v>
      </c>
      <c r="D3818" s="44">
        <v>0.19</v>
      </c>
      <c r="E3818" s="44" t="s">
        <v>1680</v>
      </c>
      <c r="F3818" s="44" t="s">
        <v>30</v>
      </c>
      <c r="G3818" s="44">
        <v>240</v>
      </c>
      <c r="H3818" s="44">
        <v>1900</v>
      </c>
    </row>
    <row r="3819" spans="1:8" ht="12.75" customHeight="1" x14ac:dyDescent="0.25">
      <c r="A3819" s="43">
        <v>3818</v>
      </c>
      <c r="B3819" s="43">
        <v>677</v>
      </c>
      <c r="C3819" s="44">
        <v>2.4710439305215388E-2</v>
      </c>
      <c r="D3819" s="44">
        <v>0.01</v>
      </c>
      <c r="E3819" s="44" t="s">
        <v>1680</v>
      </c>
      <c r="F3819" s="44" t="s">
        <v>30</v>
      </c>
      <c r="G3819" s="44">
        <v>40</v>
      </c>
      <c r="H3819" s="44">
        <v>100</v>
      </c>
    </row>
    <row r="3820" spans="1:8" ht="12.75" customHeight="1" x14ac:dyDescent="0.25">
      <c r="A3820" s="43">
        <v>3819</v>
      </c>
      <c r="B3820" s="43">
        <v>680</v>
      </c>
      <c r="C3820" s="44">
        <v>2.4710439310086665E-2</v>
      </c>
      <c r="D3820" s="44">
        <v>0.01</v>
      </c>
      <c r="E3820" s="44" t="s">
        <v>1680</v>
      </c>
      <c r="F3820" s="44" t="s">
        <v>30</v>
      </c>
      <c r="G3820" s="44">
        <v>40</v>
      </c>
      <c r="H3820" s="44">
        <v>100</v>
      </c>
    </row>
    <row r="3821" spans="1:8" ht="12.75" customHeight="1" x14ac:dyDescent="0.25">
      <c r="A3821" s="43">
        <v>3820</v>
      </c>
      <c r="B3821" s="43">
        <v>685</v>
      </c>
      <c r="C3821" s="44">
        <v>5.8810943547373213</v>
      </c>
      <c r="D3821" s="44">
        <v>2.38</v>
      </c>
      <c r="E3821" s="44" t="s">
        <v>1680</v>
      </c>
      <c r="F3821" s="44" t="s">
        <v>30</v>
      </c>
      <c r="G3821" s="44">
        <v>800</v>
      </c>
      <c r="H3821" s="44">
        <v>23800</v>
      </c>
    </row>
    <row r="3822" spans="1:8" ht="12.75" customHeight="1" x14ac:dyDescent="0.25">
      <c r="A3822" s="43">
        <v>3821</v>
      </c>
      <c r="B3822" s="43">
        <v>687</v>
      </c>
      <c r="C3822" s="44">
        <v>0.74131321036642606</v>
      </c>
      <c r="D3822" s="44">
        <v>0.3</v>
      </c>
      <c r="E3822" s="44" t="s">
        <v>1680</v>
      </c>
      <c r="F3822" s="44" t="s">
        <v>30</v>
      </c>
      <c r="G3822" s="44">
        <v>520</v>
      </c>
      <c r="H3822" s="44">
        <v>3000</v>
      </c>
    </row>
    <row r="3823" spans="1:8" ht="12.75" customHeight="1" x14ac:dyDescent="0.25">
      <c r="A3823" s="43">
        <v>3822</v>
      </c>
      <c r="B3823" s="43">
        <v>689</v>
      </c>
      <c r="C3823" s="44">
        <v>0.14826249534128266</v>
      </c>
      <c r="D3823" s="44">
        <v>0.06</v>
      </c>
      <c r="E3823" s="44" t="s">
        <v>1680</v>
      </c>
      <c r="F3823" s="44" t="s">
        <v>30</v>
      </c>
      <c r="G3823" s="44">
        <v>120</v>
      </c>
      <c r="H3823" s="44">
        <v>600</v>
      </c>
    </row>
    <row r="3824" spans="1:8" ht="12.75" customHeight="1" x14ac:dyDescent="0.25">
      <c r="A3824" s="43">
        <v>3823</v>
      </c>
      <c r="B3824" s="43">
        <v>691</v>
      </c>
      <c r="C3824" s="44">
        <v>0.71660219378846635</v>
      </c>
      <c r="D3824" s="44">
        <v>0.28999999999999998</v>
      </c>
      <c r="E3824" s="44" t="s">
        <v>1680</v>
      </c>
      <c r="F3824" s="44" t="s">
        <v>30</v>
      </c>
      <c r="G3824" s="44">
        <v>240</v>
      </c>
      <c r="H3824" s="44">
        <v>2900</v>
      </c>
    </row>
    <row r="3825" spans="1:8" ht="12.75" customHeight="1" x14ac:dyDescent="0.25">
      <c r="A3825" s="43">
        <v>3824</v>
      </c>
      <c r="B3825" s="43">
        <v>692</v>
      </c>
      <c r="C3825" s="44">
        <v>7.4131301347406239E-2</v>
      </c>
      <c r="D3825" s="44">
        <v>0.03</v>
      </c>
      <c r="E3825" s="44" t="s">
        <v>1680</v>
      </c>
      <c r="F3825" s="44" t="s">
        <v>30</v>
      </c>
      <c r="G3825" s="44">
        <v>80</v>
      </c>
      <c r="H3825" s="44">
        <v>300</v>
      </c>
    </row>
    <row r="3826" spans="1:8" ht="12.75" customHeight="1" x14ac:dyDescent="0.25">
      <c r="A3826" s="43">
        <v>3825</v>
      </c>
      <c r="B3826" s="43">
        <v>693</v>
      </c>
      <c r="C3826" s="44">
        <v>4.9420878600466803E-2</v>
      </c>
      <c r="D3826" s="44">
        <v>0.02</v>
      </c>
      <c r="E3826" s="44" t="s">
        <v>1680</v>
      </c>
      <c r="F3826" s="44" t="s">
        <v>30</v>
      </c>
      <c r="G3826" s="44">
        <v>60</v>
      </c>
      <c r="H3826" s="44">
        <v>200</v>
      </c>
    </row>
    <row r="3827" spans="1:8" ht="12.75" customHeight="1" x14ac:dyDescent="0.25">
      <c r="A3827" s="43">
        <v>3826</v>
      </c>
      <c r="B3827" s="43">
        <v>694</v>
      </c>
      <c r="C3827" s="44">
        <v>0.64247137025616863</v>
      </c>
      <c r="D3827" s="44">
        <v>0.26</v>
      </c>
      <c r="E3827" s="44" t="s">
        <v>1680</v>
      </c>
      <c r="F3827" s="44" t="s">
        <v>30</v>
      </c>
      <c r="G3827" s="44">
        <v>260</v>
      </c>
      <c r="H3827" s="44">
        <v>2600</v>
      </c>
    </row>
    <row r="3828" spans="1:8" ht="12.75" customHeight="1" x14ac:dyDescent="0.25">
      <c r="A3828" s="43">
        <v>3827</v>
      </c>
      <c r="B3828" s="43">
        <v>697</v>
      </c>
      <c r="C3828" s="44">
        <v>0.24710453351374773</v>
      </c>
      <c r="D3828" s="44">
        <v>0.1</v>
      </c>
      <c r="E3828" s="44" t="s">
        <v>1680</v>
      </c>
      <c r="F3828" s="44" t="s">
        <v>30</v>
      </c>
      <c r="G3828" s="44">
        <v>140</v>
      </c>
      <c r="H3828" s="44">
        <v>1000</v>
      </c>
    </row>
    <row r="3829" spans="1:8" ht="12.75" customHeight="1" x14ac:dyDescent="0.25">
      <c r="A3829" s="43">
        <v>3828</v>
      </c>
      <c r="B3829" s="43">
        <v>698</v>
      </c>
      <c r="C3829" s="44">
        <v>4.9420878624380334E-2</v>
      </c>
      <c r="D3829" s="44">
        <v>0.02</v>
      </c>
      <c r="E3829" s="44" t="s">
        <v>1680</v>
      </c>
      <c r="F3829" s="44" t="s">
        <v>30</v>
      </c>
      <c r="G3829" s="44">
        <v>60</v>
      </c>
      <c r="H3829" s="44">
        <v>200</v>
      </c>
    </row>
    <row r="3830" spans="1:8" ht="12.75" customHeight="1" x14ac:dyDescent="0.25">
      <c r="A3830" s="43">
        <v>3829</v>
      </c>
      <c r="B3830" s="43">
        <v>701</v>
      </c>
      <c r="C3830" s="44">
        <v>2.2733563185413677</v>
      </c>
      <c r="D3830" s="44">
        <v>0.92</v>
      </c>
      <c r="E3830" s="44" t="s">
        <v>1680</v>
      </c>
      <c r="F3830" s="44" t="s">
        <v>30</v>
      </c>
      <c r="G3830" s="44">
        <v>440</v>
      </c>
      <c r="H3830" s="44">
        <v>9200</v>
      </c>
    </row>
    <row r="3831" spans="1:8" ht="12.75" customHeight="1" x14ac:dyDescent="0.25">
      <c r="A3831" s="43">
        <v>3830</v>
      </c>
      <c r="B3831" s="43">
        <v>702</v>
      </c>
      <c r="C3831" s="44">
        <v>0.17297305370105207</v>
      </c>
      <c r="D3831" s="44">
        <v>7.0000000000000007E-2</v>
      </c>
      <c r="E3831" s="44" t="s">
        <v>1680</v>
      </c>
      <c r="F3831" s="44" t="s">
        <v>30</v>
      </c>
      <c r="G3831" s="44">
        <v>120</v>
      </c>
      <c r="H3831" s="44">
        <v>700</v>
      </c>
    </row>
    <row r="3832" spans="1:8" ht="12.75" customHeight="1" x14ac:dyDescent="0.25">
      <c r="A3832" s="43">
        <v>3831</v>
      </c>
      <c r="B3832" s="43">
        <v>703</v>
      </c>
      <c r="C3832" s="44">
        <v>2.4710439309127169E-2</v>
      </c>
      <c r="D3832" s="44">
        <v>0.01</v>
      </c>
      <c r="E3832" s="44" t="s">
        <v>1680</v>
      </c>
      <c r="F3832" s="44" t="s">
        <v>30</v>
      </c>
      <c r="G3832" s="44">
        <v>40</v>
      </c>
      <c r="H3832" s="44">
        <v>100</v>
      </c>
    </row>
    <row r="3833" spans="1:8" ht="12.75" customHeight="1" x14ac:dyDescent="0.25">
      <c r="A3833" s="43">
        <v>3832</v>
      </c>
      <c r="B3833" s="43">
        <v>704</v>
      </c>
      <c r="C3833" s="44">
        <v>0.12355221309343119</v>
      </c>
      <c r="D3833" s="44">
        <v>0.05</v>
      </c>
      <c r="E3833" s="44" t="s">
        <v>1680</v>
      </c>
      <c r="F3833" s="44" t="s">
        <v>30</v>
      </c>
      <c r="G3833" s="44">
        <v>120</v>
      </c>
      <c r="H3833" s="44">
        <v>500</v>
      </c>
    </row>
    <row r="3834" spans="1:8" ht="12.75" customHeight="1" x14ac:dyDescent="0.25">
      <c r="A3834" s="43">
        <v>3833</v>
      </c>
      <c r="B3834" s="43">
        <v>706</v>
      </c>
      <c r="C3834" s="44">
        <v>1.9768351396963013</v>
      </c>
      <c r="D3834" s="44">
        <v>0.8</v>
      </c>
      <c r="E3834" s="44" t="s">
        <v>1680</v>
      </c>
      <c r="F3834" s="44" t="s">
        <v>30</v>
      </c>
      <c r="G3834" s="44">
        <v>540</v>
      </c>
      <c r="H3834" s="44">
        <v>8000</v>
      </c>
    </row>
    <row r="3835" spans="1:8" ht="12.75" customHeight="1" x14ac:dyDescent="0.25">
      <c r="A3835" s="43">
        <v>3834</v>
      </c>
      <c r="B3835" s="43">
        <v>707</v>
      </c>
      <c r="C3835" s="44">
        <v>2.4710439307281985E-2</v>
      </c>
      <c r="D3835" s="44">
        <v>0.01</v>
      </c>
      <c r="E3835" s="44" t="s">
        <v>1680</v>
      </c>
      <c r="F3835" s="44" t="s">
        <v>30</v>
      </c>
      <c r="G3835" s="44">
        <v>40</v>
      </c>
      <c r="H3835" s="44">
        <v>100</v>
      </c>
    </row>
    <row r="3836" spans="1:8" ht="12.75" customHeight="1" x14ac:dyDescent="0.25">
      <c r="A3836" s="43">
        <v>3835</v>
      </c>
      <c r="B3836" s="43">
        <v>708</v>
      </c>
      <c r="C3836" s="44">
        <v>0.14826261924209114</v>
      </c>
      <c r="D3836" s="44">
        <v>0.06</v>
      </c>
      <c r="E3836" s="44" t="s">
        <v>1680</v>
      </c>
      <c r="F3836" s="44" t="s">
        <v>30</v>
      </c>
      <c r="G3836" s="44">
        <v>140</v>
      </c>
      <c r="H3836" s="44">
        <v>600</v>
      </c>
    </row>
    <row r="3837" spans="1:8" ht="12.75" customHeight="1" x14ac:dyDescent="0.25">
      <c r="A3837" s="43">
        <v>3836</v>
      </c>
      <c r="B3837" s="43">
        <v>709</v>
      </c>
      <c r="C3837" s="44">
        <v>0.29652533408502285</v>
      </c>
      <c r="D3837" s="44">
        <v>0.12</v>
      </c>
      <c r="E3837" s="44" t="s">
        <v>1680</v>
      </c>
      <c r="F3837" s="44" t="s">
        <v>30</v>
      </c>
      <c r="G3837" s="44">
        <v>180</v>
      </c>
      <c r="H3837" s="44">
        <v>1200</v>
      </c>
    </row>
    <row r="3838" spans="1:8" ht="12.75" customHeight="1" x14ac:dyDescent="0.25">
      <c r="A3838" s="43">
        <v>3837</v>
      </c>
      <c r="B3838" s="43">
        <v>711</v>
      </c>
      <c r="C3838" s="44">
        <v>9.8841694789049861E-2</v>
      </c>
      <c r="D3838" s="44">
        <v>0.04</v>
      </c>
      <c r="E3838" s="44" t="s">
        <v>1680</v>
      </c>
      <c r="F3838" s="44" t="s">
        <v>30</v>
      </c>
      <c r="G3838" s="44">
        <v>100</v>
      </c>
      <c r="H3838" s="44">
        <v>400</v>
      </c>
    </row>
    <row r="3839" spans="1:8" ht="12.75" customHeight="1" x14ac:dyDescent="0.25">
      <c r="A3839" s="43">
        <v>3838</v>
      </c>
      <c r="B3839" s="43">
        <v>713</v>
      </c>
      <c r="C3839" s="44">
        <v>4.9420878613973519E-2</v>
      </c>
      <c r="D3839" s="44">
        <v>0.02</v>
      </c>
      <c r="E3839" s="44" t="s">
        <v>1680</v>
      </c>
      <c r="F3839" s="44" t="s">
        <v>30</v>
      </c>
      <c r="G3839" s="44">
        <v>60</v>
      </c>
      <c r="H3839" s="44">
        <v>200</v>
      </c>
    </row>
    <row r="3840" spans="1:8" ht="12.75" customHeight="1" x14ac:dyDescent="0.25">
      <c r="A3840" s="43">
        <v>3839</v>
      </c>
      <c r="B3840" s="43">
        <v>714</v>
      </c>
      <c r="C3840" s="44">
        <v>4.9420878606445187E-2</v>
      </c>
      <c r="D3840" s="44">
        <v>0.02</v>
      </c>
      <c r="E3840" s="44" t="s">
        <v>1680</v>
      </c>
      <c r="F3840" s="44" t="s">
        <v>30</v>
      </c>
      <c r="G3840" s="44">
        <v>60</v>
      </c>
      <c r="H3840" s="44">
        <v>200</v>
      </c>
    </row>
    <row r="3841" spans="1:8" ht="12.75" customHeight="1" x14ac:dyDescent="0.25">
      <c r="A3841" s="43">
        <v>3840</v>
      </c>
      <c r="B3841" s="43">
        <v>717</v>
      </c>
      <c r="C3841" s="44">
        <v>0.37065663638380386</v>
      </c>
      <c r="D3841" s="44">
        <v>0.15</v>
      </c>
      <c r="E3841" s="44" t="s">
        <v>1680</v>
      </c>
      <c r="F3841" s="44" t="s">
        <v>30</v>
      </c>
      <c r="G3841" s="44">
        <v>220</v>
      </c>
      <c r="H3841" s="44">
        <v>1500</v>
      </c>
    </row>
    <row r="3842" spans="1:8" ht="12.75" customHeight="1" x14ac:dyDescent="0.25">
      <c r="A3842" s="43">
        <v>3841</v>
      </c>
      <c r="B3842" s="43">
        <v>718</v>
      </c>
      <c r="C3842" s="44">
        <v>0.46949864048096152</v>
      </c>
      <c r="D3842" s="44">
        <v>0.19</v>
      </c>
      <c r="E3842" s="44" t="s">
        <v>1680</v>
      </c>
      <c r="F3842" s="44" t="s">
        <v>30</v>
      </c>
      <c r="G3842" s="44">
        <v>220</v>
      </c>
      <c r="H3842" s="44">
        <v>1900</v>
      </c>
    </row>
    <row r="3843" spans="1:8" ht="12.75" customHeight="1" x14ac:dyDescent="0.25">
      <c r="A3843" s="43">
        <v>3842</v>
      </c>
      <c r="B3843" s="43">
        <v>719</v>
      </c>
      <c r="C3843" s="44">
        <v>0.12355217800261052</v>
      </c>
      <c r="D3843" s="44">
        <v>0.05</v>
      </c>
      <c r="E3843" s="44" t="s">
        <v>1680</v>
      </c>
      <c r="F3843" s="44" t="s">
        <v>30</v>
      </c>
      <c r="G3843" s="44">
        <v>100</v>
      </c>
      <c r="H3843" s="44">
        <v>500</v>
      </c>
    </row>
    <row r="3844" spans="1:8" ht="12.75" customHeight="1" x14ac:dyDescent="0.25">
      <c r="A3844" s="43">
        <v>3843</v>
      </c>
      <c r="B3844" s="43">
        <v>721</v>
      </c>
      <c r="C3844" s="44">
        <v>2.4710439310750926E-2</v>
      </c>
      <c r="D3844" s="44">
        <v>0.01</v>
      </c>
      <c r="E3844" s="44" t="s">
        <v>1680</v>
      </c>
      <c r="F3844" s="44" t="s">
        <v>30</v>
      </c>
      <c r="G3844" s="44">
        <v>40</v>
      </c>
      <c r="H3844" s="44">
        <v>100</v>
      </c>
    </row>
    <row r="3845" spans="1:8" ht="12.75" customHeight="1" x14ac:dyDescent="0.25">
      <c r="A3845" s="43">
        <v>3844</v>
      </c>
      <c r="B3845" s="43">
        <v>722</v>
      </c>
      <c r="C3845" s="44">
        <v>4.9420878608216555E-2</v>
      </c>
      <c r="D3845" s="44">
        <v>0.02</v>
      </c>
      <c r="E3845" s="44" t="s">
        <v>1680</v>
      </c>
      <c r="F3845" s="44" t="s">
        <v>30</v>
      </c>
      <c r="G3845" s="44">
        <v>60</v>
      </c>
      <c r="H3845" s="44">
        <v>200</v>
      </c>
    </row>
    <row r="3846" spans="1:8" ht="12.75" customHeight="1" x14ac:dyDescent="0.25">
      <c r="A3846" s="43">
        <v>3845</v>
      </c>
      <c r="B3846" s="43">
        <v>723</v>
      </c>
      <c r="C3846" s="44">
        <v>0.22239395374922652</v>
      </c>
      <c r="D3846" s="44">
        <v>0.09</v>
      </c>
      <c r="E3846" s="44" t="s">
        <v>1680</v>
      </c>
      <c r="F3846" s="44" t="s">
        <v>30</v>
      </c>
      <c r="G3846" s="44">
        <v>160</v>
      </c>
      <c r="H3846" s="44">
        <v>900</v>
      </c>
    </row>
    <row r="3847" spans="1:8" ht="12.75" customHeight="1" x14ac:dyDescent="0.25">
      <c r="A3847" s="43">
        <v>3846</v>
      </c>
      <c r="B3847" s="43">
        <v>724</v>
      </c>
      <c r="C3847" s="44">
        <v>2.4710439303370205E-2</v>
      </c>
      <c r="D3847" s="44">
        <v>0.01</v>
      </c>
      <c r="E3847" s="44" t="s">
        <v>1680</v>
      </c>
      <c r="F3847" s="44" t="s">
        <v>30</v>
      </c>
      <c r="G3847" s="44">
        <v>40</v>
      </c>
      <c r="H3847" s="44">
        <v>100</v>
      </c>
    </row>
    <row r="3848" spans="1:8" ht="12.75" customHeight="1" x14ac:dyDescent="0.25">
      <c r="A3848" s="43">
        <v>3847</v>
      </c>
      <c r="B3848" s="43">
        <v>727</v>
      </c>
      <c r="C3848" s="44">
        <v>9.8841757207945288E-2</v>
      </c>
      <c r="D3848" s="44">
        <v>0.04</v>
      </c>
      <c r="E3848" s="44" t="s">
        <v>1680</v>
      </c>
      <c r="F3848" s="44" t="s">
        <v>30</v>
      </c>
      <c r="G3848" s="44">
        <v>100</v>
      </c>
      <c r="H3848" s="44">
        <v>400</v>
      </c>
    </row>
    <row r="3849" spans="1:8" ht="12.75" customHeight="1" x14ac:dyDescent="0.25">
      <c r="A3849" s="43">
        <v>3848</v>
      </c>
      <c r="B3849" s="43">
        <v>728</v>
      </c>
      <c r="C3849" s="44">
        <v>0.12355224430140276</v>
      </c>
      <c r="D3849" s="44">
        <v>0.05</v>
      </c>
      <c r="E3849" s="44" t="s">
        <v>1680</v>
      </c>
      <c r="F3849" s="44" t="s">
        <v>30</v>
      </c>
      <c r="G3849" s="44">
        <v>100</v>
      </c>
      <c r="H3849" s="44">
        <v>500</v>
      </c>
    </row>
    <row r="3850" spans="1:8" ht="12.75" customHeight="1" x14ac:dyDescent="0.25">
      <c r="A3850" s="43">
        <v>3849</v>
      </c>
      <c r="B3850" s="43">
        <v>729</v>
      </c>
      <c r="C3850" s="44">
        <v>0.27181478726117092</v>
      </c>
      <c r="D3850" s="44">
        <v>0.11</v>
      </c>
      <c r="E3850" s="44" t="s">
        <v>1680</v>
      </c>
      <c r="F3850" s="44" t="s">
        <v>30</v>
      </c>
      <c r="G3850" s="44">
        <v>160</v>
      </c>
      <c r="H3850" s="44">
        <v>1100</v>
      </c>
    </row>
    <row r="3851" spans="1:8" ht="12.75" customHeight="1" x14ac:dyDescent="0.25">
      <c r="A3851" s="43">
        <v>3850</v>
      </c>
      <c r="B3851" s="43">
        <v>730</v>
      </c>
      <c r="C3851" s="44">
        <v>2.4710439304034472E-2</v>
      </c>
      <c r="D3851" s="44">
        <v>0.01</v>
      </c>
      <c r="E3851" s="44" t="s">
        <v>1680</v>
      </c>
      <c r="F3851" s="44" t="s">
        <v>30</v>
      </c>
      <c r="G3851" s="44">
        <v>40</v>
      </c>
      <c r="H3851" s="44">
        <v>100</v>
      </c>
    </row>
    <row r="3852" spans="1:8" ht="12.75" customHeight="1" x14ac:dyDescent="0.25">
      <c r="A3852" s="43">
        <v>3851</v>
      </c>
      <c r="B3852" s="43">
        <v>731</v>
      </c>
      <c r="C3852" s="44">
        <v>0.12355221310022144</v>
      </c>
      <c r="D3852" s="44">
        <v>0.05</v>
      </c>
      <c r="E3852" s="44" t="s">
        <v>1680</v>
      </c>
      <c r="F3852" s="44" t="s">
        <v>30</v>
      </c>
      <c r="G3852" s="44">
        <v>120</v>
      </c>
      <c r="H3852" s="44">
        <v>500</v>
      </c>
    </row>
    <row r="3853" spans="1:8" ht="12.75" customHeight="1" x14ac:dyDescent="0.25">
      <c r="A3853" s="43">
        <v>3852</v>
      </c>
      <c r="B3853" s="43">
        <v>732</v>
      </c>
      <c r="C3853" s="44">
        <v>0.22239409423466014</v>
      </c>
      <c r="D3853" s="44">
        <v>0.09</v>
      </c>
      <c r="E3853" s="44" t="s">
        <v>1680</v>
      </c>
      <c r="F3853" s="44" t="s">
        <v>30</v>
      </c>
      <c r="G3853" s="44">
        <v>160</v>
      </c>
      <c r="H3853" s="44">
        <v>900</v>
      </c>
    </row>
    <row r="3854" spans="1:8" ht="12.75" customHeight="1" x14ac:dyDescent="0.25">
      <c r="A3854" s="43">
        <v>3853</v>
      </c>
      <c r="B3854" s="43">
        <v>735</v>
      </c>
      <c r="C3854" s="44">
        <v>0.22239399540556656</v>
      </c>
      <c r="D3854" s="44">
        <v>0.09</v>
      </c>
      <c r="E3854" s="44" t="s">
        <v>1680</v>
      </c>
      <c r="F3854" s="44" t="s">
        <v>30</v>
      </c>
      <c r="G3854" s="44">
        <v>160</v>
      </c>
      <c r="H3854" s="44">
        <v>900</v>
      </c>
    </row>
    <row r="3855" spans="1:8" ht="12.75" customHeight="1" x14ac:dyDescent="0.25">
      <c r="A3855" s="43">
        <v>3854</v>
      </c>
      <c r="B3855" s="43">
        <v>736</v>
      </c>
      <c r="C3855" s="44">
        <v>0.12355220921434625</v>
      </c>
      <c r="D3855" s="44">
        <v>0.05</v>
      </c>
      <c r="E3855" s="44" t="s">
        <v>1680</v>
      </c>
      <c r="F3855" s="44" t="s">
        <v>30</v>
      </c>
      <c r="G3855" s="44">
        <v>100</v>
      </c>
      <c r="H3855" s="44">
        <v>500</v>
      </c>
    </row>
    <row r="3856" spans="1:8" ht="12.75" customHeight="1" x14ac:dyDescent="0.25">
      <c r="A3856" s="43">
        <v>3855</v>
      </c>
      <c r="B3856" s="43">
        <v>738</v>
      </c>
      <c r="C3856" s="44">
        <v>7.4131301343937292E-2</v>
      </c>
      <c r="D3856" s="44">
        <v>0.03</v>
      </c>
      <c r="E3856" s="44" t="s">
        <v>1680</v>
      </c>
      <c r="F3856" s="44" t="s">
        <v>30</v>
      </c>
      <c r="G3856" s="44">
        <v>80</v>
      </c>
      <c r="H3856" s="44">
        <v>300</v>
      </c>
    </row>
    <row r="3857" spans="1:8" ht="12.75" customHeight="1" x14ac:dyDescent="0.25">
      <c r="A3857" s="43">
        <v>3856</v>
      </c>
      <c r="B3857" s="43">
        <v>739</v>
      </c>
      <c r="C3857" s="44">
        <v>1.8285724069529834</v>
      </c>
      <c r="D3857" s="44">
        <v>0.74</v>
      </c>
      <c r="E3857" s="44" t="s">
        <v>1680</v>
      </c>
      <c r="F3857" s="44" t="s">
        <v>30</v>
      </c>
      <c r="G3857" s="44">
        <v>420</v>
      </c>
      <c r="H3857" s="44">
        <v>7400</v>
      </c>
    </row>
    <row r="3858" spans="1:8" ht="12.75" customHeight="1" x14ac:dyDescent="0.25">
      <c r="A3858" s="43">
        <v>3857</v>
      </c>
      <c r="B3858" s="43">
        <v>740</v>
      </c>
      <c r="C3858" s="44">
        <v>0.29652499070861932</v>
      </c>
      <c r="D3858" s="44">
        <v>0.12</v>
      </c>
      <c r="E3858" s="44" t="s">
        <v>1680</v>
      </c>
      <c r="F3858" s="44" t="s">
        <v>30</v>
      </c>
      <c r="G3858" s="44">
        <v>160</v>
      </c>
      <c r="H3858" s="44">
        <v>1200</v>
      </c>
    </row>
    <row r="3859" spans="1:8" ht="12.75" customHeight="1" x14ac:dyDescent="0.25">
      <c r="A3859" s="43">
        <v>3858</v>
      </c>
      <c r="B3859" s="43">
        <v>741</v>
      </c>
      <c r="C3859" s="44">
        <v>7.4131303280859609E-2</v>
      </c>
      <c r="D3859" s="44">
        <v>0.03</v>
      </c>
      <c r="E3859" s="44" t="s">
        <v>1680</v>
      </c>
      <c r="F3859" s="44" t="s">
        <v>30</v>
      </c>
      <c r="G3859" s="44">
        <v>80</v>
      </c>
      <c r="H3859" s="44">
        <v>300</v>
      </c>
    </row>
    <row r="3860" spans="1:8" ht="12.75" customHeight="1" x14ac:dyDescent="0.25">
      <c r="A3860" s="43">
        <v>3859</v>
      </c>
      <c r="B3860" s="43">
        <v>742</v>
      </c>
      <c r="C3860" s="44">
        <v>9.8841757229792215E-2</v>
      </c>
      <c r="D3860" s="44">
        <v>0.04</v>
      </c>
      <c r="E3860" s="44" t="s">
        <v>1680</v>
      </c>
      <c r="F3860" s="44" t="s">
        <v>30</v>
      </c>
      <c r="G3860" s="44">
        <v>100</v>
      </c>
      <c r="H3860" s="44">
        <v>400</v>
      </c>
    </row>
    <row r="3861" spans="1:8" ht="12.75" customHeight="1" x14ac:dyDescent="0.25">
      <c r="A3861" s="43">
        <v>3860</v>
      </c>
      <c r="B3861" s="43">
        <v>743</v>
      </c>
      <c r="C3861" s="44">
        <v>0.84015503000485448</v>
      </c>
      <c r="D3861" s="44">
        <v>0.34</v>
      </c>
      <c r="E3861" s="44" t="s">
        <v>1680</v>
      </c>
      <c r="F3861" s="44" t="s">
        <v>30</v>
      </c>
      <c r="G3861" s="44">
        <v>320</v>
      </c>
      <c r="H3861" s="44">
        <v>3400</v>
      </c>
    </row>
    <row r="3862" spans="1:8" ht="12.75" customHeight="1" x14ac:dyDescent="0.25">
      <c r="A3862" s="43">
        <v>3861</v>
      </c>
      <c r="B3862" s="43">
        <v>744</v>
      </c>
      <c r="C3862" s="44">
        <v>0.14826261925508125</v>
      </c>
      <c r="D3862" s="44">
        <v>0.06</v>
      </c>
      <c r="E3862" s="44" t="s">
        <v>1680</v>
      </c>
      <c r="F3862" s="44" t="s">
        <v>30</v>
      </c>
      <c r="G3862" s="44">
        <v>120</v>
      </c>
      <c r="H3862" s="44">
        <v>600</v>
      </c>
    </row>
    <row r="3863" spans="1:8" ht="12.75" customHeight="1" x14ac:dyDescent="0.25">
      <c r="A3863" s="43">
        <v>3862</v>
      </c>
      <c r="B3863" s="43">
        <v>746</v>
      </c>
      <c r="C3863" s="44">
        <v>0.27181483236585713</v>
      </c>
      <c r="D3863" s="44">
        <v>0.11</v>
      </c>
      <c r="E3863" s="44" t="s">
        <v>1680</v>
      </c>
      <c r="F3863" s="44" t="s">
        <v>30</v>
      </c>
      <c r="G3863" s="44">
        <v>180</v>
      </c>
      <c r="H3863" s="44">
        <v>1100</v>
      </c>
    </row>
    <row r="3864" spans="1:8" ht="12.75" customHeight="1" x14ac:dyDescent="0.25">
      <c r="A3864" s="43">
        <v>3863</v>
      </c>
      <c r="B3864" s="43">
        <v>748</v>
      </c>
      <c r="C3864" s="44">
        <v>2.4710439308462902E-2</v>
      </c>
      <c r="D3864" s="44">
        <v>0.01</v>
      </c>
      <c r="E3864" s="44" t="s">
        <v>1680</v>
      </c>
      <c r="F3864" s="44" t="s">
        <v>30</v>
      </c>
      <c r="G3864" s="44">
        <v>40</v>
      </c>
      <c r="H3864" s="44">
        <v>100</v>
      </c>
    </row>
    <row r="3865" spans="1:8" ht="12.75" customHeight="1" x14ac:dyDescent="0.25">
      <c r="A3865" s="43">
        <v>3864</v>
      </c>
      <c r="B3865" s="43">
        <v>751</v>
      </c>
      <c r="C3865" s="44">
        <v>10.328955390997926</v>
      </c>
      <c r="D3865" s="44">
        <v>4.18</v>
      </c>
      <c r="E3865" s="44" t="s">
        <v>1680</v>
      </c>
      <c r="F3865" s="44" t="s">
        <v>30</v>
      </c>
      <c r="G3865" s="44">
        <v>2380</v>
      </c>
      <c r="H3865" s="44">
        <v>41800</v>
      </c>
    </row>
    <row r="3866" spans="1:8" ht="12.75" customHeight="1" x14ac:dyDescent="0.25">
      <c r="A3866" s="43">
        <v>3865</v>
      </c>
      <c r="B3866" s="43">
        <v>759</v>
      </c>
      <c r="C3866" s="44">
        <v>9.8841757214514131E-2</v>
      </c>
      <c r="D3866" s="44">
        <v>0.04</v>
      </c>
      <c r="E3866" s="44" t="s">
        <v>1680</v>
      </c>
      <c r="F3866" s="44" t="s">
        <v>30</v>
      </c>
      <c r="G3866" s="44">
        <v>80</v>
      </c>
      <c r="H3866" s="44">
        <v>400</v>
      </c>
    </row>
    <row r="3867" spans="1:8" ht="12.75" customHeight="1" x14ac:dyDescent="0.25">
      <c r="A3867" s="43">
        <v>3866</v>
      </c>
      <c r="B3867" s="43">
        <v>760</v>
      </c>
      <c r="C3867" s="44">
        <v>0.22239398494516752</v>
      </c>
      <c r="D3867" s="44">
        <v>0.09</v>
      </c>
      <c r="E3867" s="44" t="s">
        <v>1680</v>
      </c>
      <c r="F3867" s="44" t="s">
        <v>30</v>
      </c>
      <c r="G3867" s="44">
        <v>140</v>
      </c>
      <c r="H3867" s="44">
        <v>900</v>
      </c>
    </row>
    <row r="3868" spans="1:8" ht="12.75" customHeight="1" x14ac:dyDescent="0.25">
      <c r="A3868" s="43">
        <v>3867</v>
      </c>
      <c r="B3868" s="43">
        <v>761</v>
      </c>
      <c r="C3868" s="44">
        <v>0.44478777077275811</v>
      </c>
      <c r="D3868" s="44">
        <v>0.18</v>
      </c>
      <c r="E3868" s="44" t="s">
        <v>1680</v>
      </c>
      <c r="F3868" s="44" t="s">
        <v>30</v>
      </c>
      <c r="G3868" s="44">
        <v>240</v>
      </c>
      <c r="H3868" s="44">
        <v>1800</v>
      </c>
    </row>
    <row r="3869" spans="1:8" ht="12.75" customHeight="1" x14ac:dyDescent="0.25">
      <c r="A3869" s="43">
        <v>3868</v>
      </c>
      <c r="B3869" s="43">
        <v>762</v>
      </c>
      <c r="C3869" s="44">
        <v>0.469497690315134</v>
      </c>
      <c r="D3869" s="44">
        <v>0.19</v>
      </c>
      <c r="E3869" s="44" t="s">
        <v>1680</v>
      </c>
      <c r="F3869" s="44" t="s">
        <v>30</v>
      </c>
      <c r="G3869" s="44">
        <v>220</v>
      </c>
      <c r="H3869" s="44">
        <v>1900</v>
      </c>
    </row>
    <row r="3870" spans="1:8" ht="12.75" customHeight="1" x14ac:dyDescent="0.25">
      <c r="A3870" s="43">
        <v>3869</v>
      </c>
      <c r="B3870" s="43">
        <v>764</v>
      </c>
      <c r="C3870" s="44">
        <v>0.71660273005621911</v>
      </c>
      <c r="D3870" s="44">
        <v>0.28999999999999998</v>
      </c>
      <c r="E3870" s="44" t="s">
        <v>1680</v>
      </c>
      <c r="F3870" s="44" t="s">
        <v>30</v>
      </c>
      <c r="G3870" s="44">
        <v>320</v>
      </c>
      <c r="H3870" s="44">
        <v>2900</v>
      </c>
    </row>
    <row r="3871" spans="1:8" ht="12.75" customHeight="1" x14ac:dyDescent="0.25">
      <c r="A3871" s="43">
        <v>3870</v>
      </c>
      <c r="B3871" s="43">
        <v>766</v>
      </c>
      <c r="C3871" s="44">
        <v>1.6555994664341633</v>
      </c>
      <c r="D3871" s="44">
        <v>0.67</v>
      </c>
      <c r="E3871" s="44" t="s">
        <v>1680</v>
      </c>
      <c r="F3871" s="44" t="s">
        <v>30</v>
      </c>
      <c r="G3871" s="44">
        <v>420</v>
      </c>
      <c r="H3871" s="44">
        <v>6700</v>
      </c>
    </row>
    <row r="3872" spans="1:8" ht="12.75" customHeight="1" x14ac:dyDescent="0.25">
      <c r="A3872" s="43">
        <v>3871</v>
      </c>
      <c r="B3872" s="43">
        <v>767</v>
      </c>
      <c r="C3872" s="44">
        <v>0.91428625428411248</v>
      </c>
      <c r="D3872" s="44">
        <v>0.37</v>
      </c>
      <c r="E3872" s="44" t="s">
        <v>1680</v>
      </c>
      <c r="F3872" s="44" t="s">
        <v>30</v>
      </c>
      <c r="G3872" s="44">
        <v>400</v>
      </c>
      <c r="H3872" s="44">
        <v>3700</v>
      </c>
    </row>
    <row r="3873" spans="1:8" ht="12.75" customHeight="1" x14ac:dyDescent="0.25">
      <c r="A3873" s="43">
        <v>3872</v>
      </c>
      <c r="B3873" s="43">
        <v>768</v>
      </c>
      <c r="C3873" s="44">
        <v>1.8285722716100663</v>
      </c>
      <c r="D3873" s="44">
        <v>0.74</v>
      </c>
      <c r="E3873" s="44" t="s">
        <v>1680</v>
      </c>
      <c r="F3873" s="44" t="s">
        <v>30</v>
      </c>
      <c r="G3873" s="44">
        <v>540</v>
      </c>
      <c r="H3873" s="44">
        <v>7400</v>
      </c>
    </row>
    <row r="3874" spans="1:8" ht="12.75" customHeight="1" x14ac:dyDescent="0.25">
      <c r="A3874" s="43">
        <v>3873</v>
      </c>
      <c r="B3874" s="43">
        <v>769</v>
      </c>
      <c r="C3874" s="44">
        <v>4.9420878604157156E-2</v>
      </c>
      <c r="D3874" s="44">
        <v>0.02</v>
      </c>
      <c r="E3874" s="44" t="s">
        <v>1680</v>
      </c>
      <c r="F3874" s="44" t="s">
        <v>30</v>
      </c>
      <c r="G3874" s="44">
        <v>60</v>
      </c>
      <c r="H3874" s="44">
        <v>200</v>
      </c>
    </row>
    <row r="3875" spans="1:8" ht="12.75" customHeight="1" x14ac:dyDescent="0.25">
      <c r="A3875" s="43">
        <v>3874</v>
      </c>
      <c r="B3875" s="43">
        <v>770</v>
      </c>
      <c r="C3875" s="44">
        <v>14.208501467706332</v>
      </c>
      <c r="D3875" s="44">
        <v>5.75</v>
      </c>
      <c r="E3875" s="44" t="s">
        <v>1680</v>
      </c>
      <c r="F3875" s="44" t="s">
        <v>30</v>
      </c>
      <c r="G3875" s="44">
        <v>1600</v>
      </c>
      <c r="H3875" s="44">
        <v>57500</v>
      </c>
    </row>
    <row r="3876" spans="1:8" ht="12.75" customHeight="1" x14ac:dyDescent="0.25">
      <c r="A3876" s="43">
        <v>3875</v>
      </c>
      <c r="B3876" s="43">
        <v>772</v>
      </c>
      <c r="C3876" s="44">
        <v>2.4710439303813048E-2</v>
      </c>
      <c r="D3876" s="44">
        <v>0.01</v>
      </c>
      <c r="E3876" s="44" t="s">
        <v>1680</v>
      </c>
      <c r="F3876" s="44" t="s">
        <v>30</v>
      </c>
      <c r="G3876" s="44">
        <v>40</v>
      </c>
      <c r="H3876" s="44">
        <v>100</v>
      </c>
    </row>
    <row r="3877" spans="1:8" ht="12.75" customHeight="1" x14ac:dyDescent="0.25">
      <c r="A3877" s="43">
        <v>3876</v>
      </c>
      <c r="B3877" s="43">
        <v>773</v>
      </c>
      <c r="C3877" s="44">
        <v>0.29652526185131989</v>
      </c>
      <c r="D3877" s="44">
        <v>0.12</v>
      </c>
      <c r="E3877" s="44" t="s">
        <v>1680</v>
      </c>
      <c r="F3877" s="44" t="s">
        <v>30</v>
      </c>
      <c r="G3877" s="44">
        <v>160</v>
      </c>
      <c r="H3877" s="44">
        <v>1200</v>
      </c>
    </row>
    <row r="3878" spans="1:8" ht="12.75" customHeight="1" x14ac:dyDescent="0.25">
      <c r="A3878" s="43">
        <v>3877</v>
      </c>
      <c r="B3878" s="43">
        <v>774</v>
      </c>
      <c r="C3878" s="44">
        <v>0.22239397226819069</v>
      </c>
      <c r="D3878" s="44">
        <v>0.09</v>
      </c>
      <c r="E3878" s="44" t="s">
        <v>1680</v>
      </c>
      <c r="F3878" s="44" t="s">
        <v>30</v>
      </c>
      <c r="G3878" s="44">
        <v>140</v>
      </c>
      <c r="H3878" s="44">
        <v>900</v>
      </c>
    </row>
    <row r="3879" spans="1:8" ht="12.75" customHeight="1" x14ac:dyDescent="0.25">
      <c r="A3879" s="43">
        <v>3878</v>
      </c>
      <c r="B3879" s="43">
        <v>776</v>
      </c>
      <c r="C3879" s="44">
        <v>0.1235521751205132</v>
      </c>
      <c r="D3879" s="44">
        <v>0.05</v>
      </c>
      <c r="E3879" s="44" t="s">
        <v>1680</v>
      </c>
      <c r="F3879" s="44" t="s">
        <v>30</v>
      </c>
      <c r="G3879" s="44">
        <v>120</v>
      </c>
      <c r="H3879" s="44">
        <v>500</v>
      </c>
    </row>
    <row r="3880" spans="1:8" ht="12.75" customHeight="1" x14ac:dyDescent="0.25">
      <c r="A3880" s="43">
        <v>3879</v>
      </c>
      <c r="B3880" s="43">
        <v>777</v>
      </c>
      <c r="C3880" s="44">
        <v>0.51891908871667247</v>
      </c>
      <c r="D3880" s="44">
        <v>0.21</v>
      </c>
      <c r="E3880" s="44" t="s">
        <v>1680</v>
      </c>
      <c r="F3880" s="44" t="s">
        <v>30</v>
      </c>
      <c r="G3880" s="44">
        <v>280</v>
      </c>
      <c r="H3880" s="44">
        <v>2100</v>
      </c>
    </row>
    <row r="3881" spans="1:8" ht="12.75" customHeight="1" x14ac:dyDescent="0.25">
      <c r="A3881" s="43">
        <v>3880</v>
      </c>
      <c r="B3881" s="43">
        <v>778</v>
      </c>
      <c r="C3881" s="44">
        <v>0.49420881542746486</v>
      </c>
      <c r="D3881" s="44">
        <v>0.2</v>
      </c>
      <c r="E3881" s="44" t="s">
        <v>1680</v>
      </c>
      <c r="F3881" s="44" t="s">
        <v>30</v>
      </c>
      <c r="G3881" s="44">
        <v>260</v>
      </c>
      <c r="H3881" s="44">
        <v>2000</v>
      </c>
    </row>
    <row r="3882" spans="1:8" ht="12.75" customHeight="1" x14ac:dyDescent="0.25">
      <c r="A3882" s="43">
        <v>3881</v>
      </c>
      <c r="B3882" s="43">
        <v>779</v>
      </c>
      <c r="C3882" s="44">
        <v>2.4710439301303604E-2</v>
      </c>
      <c r="D3882" s="44">
        <v>0.01</v>
      </c>
      <c r="E3882" s="44" t="s">
        <v>1680</v>
      </c>
      <c r="F3882" s="44" t="s">
        <v>30</v>
      </c>
      <c r="G3882" s="44">
        <v>40</v>
      </c>
      <c r="H3882" s="44">
        <v>100</v>
      </c>
    </row>
    <row r="3883" spans="1:8" ht="12.75" customHeight="1" x14ac:dyDescent="0.25">
      <c r="A3883" s="43">
        <v>3882</v>
      </c>
      <c r="B3883" s="43">
        <v>780</v>
      </c>
      <c r="C3883" s="44">
        <v>2.471043929672756E-2</v>
      </c>
      <c r="D3883" s="44">
        <v>0.01</v>
      </c>
      <c r="E3883" s="44" t="s">
        <v>1680</v>
      </c>
      <c r="F3883" s="44" t="s">
        <v>30</v>
      </c>
      <c r="G3883" s="44">
        <v>40</v>
      </c>
      <c r="H3883" s="44">
        <v>100</v>
      </c>
    </row>
    <row r="3884" spans="1:8" ht="12.75" customHeight="1" x14ac:dyDescent="0.25">
      <c r="A3884" s="43">
        <v>3883</v>
      </c>
      <c r="B3884" s="43">
        <v>783</v>
      </c>
      <c r="C3884" s="44">
        <v>2.4710439307281985E-2</v>
      </c>
      <c r="D3884" s="44">
        <v>0.01</v>
      </c>
      <c r="E3884" s="44" t="s">
        <v>1680</v>
      </c>
      <c r="F3884" s="44" t="s">
        <v>30</v>
      </c>
      <c r="G3884" s="44">
        <v>40</v>
      </c>
      <c r="H3884" s="44">
        <v>100</v>
      </c>
    </row>
    <row r="3885" spans="1:8" ht="12.75" customHeight="1" x14ac:dyDescent="0.25">
      <c r="A3885" s="43">
        <v>3884</v>
      </c>
      <c r="B3885" s="43">
        <v>784</v>
      </c>
      <c r="C3885" s="44">
        <v>4.9420878604969035E-2</v>
      </c>
      <c r="D3885" s="44">
        <v>0.02</v>
      </c>
      <c r="E3885" s="44" t="s">
        <v>1680</v>
      </c>
      <c r="F3885" s="44" t="s">
        <v>30</v>
      </c>
      <c r="G3885" s="44">
        <v>60</v>
      </c>
      <c r="H3885" s="44">
        <v>200</v>
      </c>
    </row>
    <row r="3886" spans="1:8" ht="12.75" customHeight="1" x14ac:dyDescent="0.25">
      <c r="A3886" s="43">
        <v>3885</v>
      </c>
      <c r="B3886" s="43">
        <v>787</v>
      </c>
      <c r="C3886" s="44">
        <v>7.4131301327109253E-2</v>
      </c>
      <c r="D3886" s="44">
        <v>0.03</v>
      </c>
      <c r="E3886" s="44" t="s">
        <v>1680</v>
      </c>
      <c r="F3886" s="44" t="s">
        <v>30</v>
      </c>
      <c r="G3886" s="44">
        <v>80</v>
      </c>
      <c r="H3886" s="44">
        <v>300</v>
      </c>
    </row>
    <row r="3887" spans="1:8" ht="12.75" customHeight="1" x14ac:dyDescent="0.25">
      <c r="A3887" s="43">
        <v>3886</v>
      </c>
      <c r="B3887" s="43">
        <v>789</v>
      </c>
      <c r="C3887" s="44">
        <v>0.34594622927963586</v>
      </c>
      <c r="D3887" s="44">
        <v>0.14000000000000001</v>
      </c>
      <c r="E3887" s="44" t="s">
        <v>1680</v>
      </c>
      <c r="F3887" s="44" t="s">
        <v>30</v>
      </c>
      <c r="G3887" s="44">
        <v>220</v>
      </c>
      <c r="H3887" s="44">
        <v>1400</v>
      </c>
    </row>
    <row r="3888" spans="1:8" ht="12.75" customHeight="1" x14ac:dyDescent="0.25">
      <c r="A3888" s="43">
        <v>3887</v>
      </c>
      <c r="B3888" s="43">
        <v>790</v>
      </c>
      <c r="C3888" s="44">
        <v>0.12355217800452949</v>
      </c>
      <c r="D3888" s="44">
        <v>0.05</v>
      </c>
      <c r="E3888" s="44" t="s">
        <v>1680</v>
      </c>
      <c r="F3888" s="44" t="s">
        <v>30</v>
      </c>
      <c r="G3888" s="44">
        <v>100</v>
      </c>
      <c r="H3888" s="44">
        <v>500</v>
      </c>
    </row>
    <row r="3889" spans="1:8" ht="12.75" customHeight="1" x14ac:dyDescent="0.25">
      <c r="A3889" s="43">
        <v>3888</v>
      </c>
      <c r="B3889" s="43">
        <v>791</v>
      </c>
      <c r="C3889" s="44">
        <v>1.0131279392996131</v>
      </c>
      <c r="D3889" s="44">
        <v>0.41</v>
      </c>
      <c r="E3889" s="44" t="s">
        <v>1680</v>
      </c>
      <c r="F3889" s="44" t="s">
        <v>30</v>
      </c>
      <c r="G3889" s="44">
        <v>460</v>
      </c>
      <c r="H3889" s="44">
        <v>4100</v>
      </c>
    </row>
    <row r="3890" spans="1:8" ht="12.75" customHeight="1" x14ac:dyDescent="0.25">
      <c r="A3890" s="43">
        <v>3889</v>
      </c>
      <c r="B3890" s="43">
        <v>793</v>
      </c>
      <c r="C3890" s="44">
        <v>0.56834007280873478</v>
      </c>
      <c r="D3890" s="44">
        <v>0.23</v>
      </c>
      <c r="E3890" s="44" t="s">
        <v>1680</v>
      </c>
      <c r="F3890" s="44" t="s">
        <v>30</v>
      </c>
      <c r="G3890" s="44">
        <v>220</v>
      </c>
      <c r="H3890" s="44">
        <v>2300</v>
      </c>
    </row>
    <row r="3891" spans="1:8" ht="12.75" customHeight="1" x14ac:dyDescent="0.25">
      <c r="A3891" s="43">
        <v>3890</v>
      </c>
      <c r="B3891" s="43">
        <v>794</v>
      </c>
      <c r="C3891" s="44">
        <v>9.8841757214661735E-2</v>
      </c>
      <c r="D3891" s="44">
        <v>0.04</v>
      </c>
      <c r="E3891" s="44" t="s">
        <v>1680</v>
      </c>
      <c r="F3891" s="44" t="s">
        <v>30</v>
      </c>
      <c r="G3891" s="44">
        <v>80</v>
      </c>
      <c r="H3891" s="44">
        <v>400</v>
      </c>
    </row>
    <row r="3892" spans="1:8" ht="12.75" customHeight="1" x14ac:dyDescent="0.25">
      <c r="A3892" s="43">
        <v>3891</v>
      </c>
      <c r="B3892" s="43">
        <v>796</v>
      </c>
      <c r="C3892" s="44">
        <v>0.19768349979291319</v>
      </c>
      <c r="D3892" s="44">
        <v>0.08</v>
      </c>
      <c r="E3892" s="44" t="s">
        <v>1680</v>
      </c>
      <c r="F3892" s="44" t="s">
        <v>30</v>
      </c>
      <c r="G3892" s="44">
        <v>180</v>
      </c>
      <c r="H3892" s="44">
        <v>800</v>
      </c>
    </row>
    <row r="3893" spans="1:8" ht="12.75" customHeight="1" x14ac:dyDescent="0.25">
      <c r="A3893" s="43">
        <v>3892</v>
      </c>
      <c r="B3893" s="43">
        <v>797</v>
      </c>
      <c r="C3893" s="44">
        <v>0.17297307902061154</v>
      </c>
      <c r="D3893" s="44">
        <v>7.0000000000000007E-2</v>
      </c>
      <c r="E3893" s="44" t="s">
        <v>1680</v>
      </c>
      <c r="F3893" s="44" t="s">
        <v>30</v>
      </c>
      <c r="G3893" s="44">
        <v>140</v>
      </c>
      <c r="H3893" s="44">
        <v>700</v>
      </c>
    </row>
    <row r="3894" spans="1:8" ht="12.75" customHeight="1" x14ac:dyDescent="0.25">
      <c r="A3894" s="43">
        <v>3893</v>
      </c>
      <c r="B3894" s="43">
        <v>799</v>
      </c>
      <c r="C3894" s="44">
        <v>4.9420878620099515E-2</v>
      </c>
      <c r="D3894" s="44">
        <v>0.02</v>
      </c>
      <c r="E3894" s="44" t="s">
        <v>1680</v>
      </c>
      <c r="F3894" s="44" t="s">
        <v>30</v>
      </c>
      <c r="G3894" s="44">
        <v>60</v>
      </c>
      <c r="H3894" s="44">
        <v>200</v>
      </c>
    </row>
    <row r="3895" spans="1:8" ht="12.75" customHeight="1" x14ac:dyDescent="0.25">
      <c r="A3895" s="43">
        <v>3894</v>
      </c>
      <c r="B3895" s="43">
        <v>800</v>
      </c>
      <c r="C3895" s="44">
        <v>0.29652499077246253</v>
      </c>
      <c r="D3895" s="44">
        <v>0.12</v>
      </c>
      <c r="E3895" s="44" t="s">
        <v>1680</v>
      </c>
      <c r="F3895" s="44" t="s">
        <v>30</v>
      </c>
      <c r="G3895" s="44">
        <v>180</v>
      </c>
      <c r="H3895" s="44">
        <v>1200</v>
      </c>
    </row>
    <row r="3896" spans="1:8" ht="12.75" customHeight="1" x14ac:dyDescent="0.25">
      <c r="A3896" s="43">
        <v>3895</v>
      </c>
      <c r="B3896" s="43">
        <v>801</v>
      </c>
      <c r="C3896" s="44">
        <v>0.17297260697626632</v>
      </c>
      <c r="D3896" s="44">
        <v>7.0000000000000007E-2</v>
      </c>
      <c r="E3896" s="44" t="s">
        <v>1680</v>
      </c>
      <c r="F3896" s="44" t="s">
        <v>30</v>
      </c>
      <c r="G3896" s="44">
        <v>160</v>
      </c>
      <c r="H3896" s="44">
        <v>700</v>
      </c>
    </row>
    <row r="3897" spans="1:8" ht="12.75" customHeight="1" x14ac:dyDescent="0.25">
      <c r="A3897" s="43">
        <v>3896</v>
      </c>
      <c r="B3897" s="43">
        <v>802</v>
      </c>
      <c r="C3897" s="44">
        <v>1.3343650333155601</v>
      </c>
      <c r="D3897" s="44">
        <v>0.54</v>
      </c>
      <c r="E3897" s="44" t="s">
        <v>1680</v>
      </c>
      <c r="F3897" s="44" t="s">
        <v>30</v>
      </c>
      <c r="G3897" s="44">
        <v>400</v>
      </c>
      <c r="H3897" s="44">
        <v>5400</v>
      </c>
    </row>
    <row r="3898" spans="1:8" ht="12.75" customHeight="1" x14ac:dyDescent="0.25">
      <c r="A3898" s="43">
        <v>3897</v>
      </c>
      <c r="B3898" s="43">
        <v>804</v>
      </c>
      <c r="C3898" s="44">
        <v>7.4131334502337901E-2</v>
      </c>
      <c r="D3898" s="44">
        <v>0.03</v>
      </c>
      <c r="E3898" s="44" t="s">
        <v>1680</v>
      </c>
      <c r="F3898" s="44" t="s">
        <v>30</v>
      </c>
      <c r="G3898" s="44">
        <v>80</v>
      </c>
      <c r="H3898" s="44">
        <v>300</v>
      </c>
    </row>
    <row r="3899" spans="1:8" ht="12.75" customHeight="1" x14ac:dyDescent="0.25">
      <c r="A3899" s="43">
        <v>3898</v>
      </c>
      <c r="B3899" s="43">
        <v>806</v>
      </c>
      <c r="C3899" s="44">
        <v>4.942087860947128E-2</v>
      </c>
      <c r="D3899" s="44">
        <v>0.02</v>
      </c>
      <c r="E3899" s="44" t="s">
        <v>1680</v>
      </c>
      <c r="F3899" s="44" t="s">
        <v>30</v>
      </c>
      <c r="G3899" s="44">
        <v>60</v>
      </c>
      <c r="H3899" s="44">
        <v>200</v>
      </c>
    </row>
    <row r="3900" spans="1:8" ht="12.75" customHeight="1" x14ac:dyDescent="0.25">
      <c r="A3900" s="43">
        <v>3899</v>
      </c>
      <c r="B3900" s="43">
        <v>807</v>
      </c>
      <c r="C3900" s="44">
        <v>0.98841685337691187</v>
      </c>
      <c r="D3900" s="44">
        <v>0.4</v>
      </c>
      <c r="E3900" s="44" t="s">
        <v>1680</v>
      </c>
      <c r="F3900" s="44" t="s">
        <v>30</v>
      </c>
      <c r="G3900" s="44">
        <v>340</v>
      </c>
      <c r="H3900" s="44">
        <v>4000</v>
      </c>
    </row>
    <row r="3901" spans="1:8" ht="12.75" customHeight="1" x14ac:dyDescent="0.25">
      <c r="A3901" s="43">
        <v>3900</v>
      </c>
      <c r="B3901" s="43">
        <v>808</v>
      </c>
      <c r="C3901" s="44">
        <v>4.9420878609692707E-2</v>
      </c>
      <c r="D3901" s="44">
        <v>0.02</v>
      </c>
      <c r="E3901" s="44" t="s">
        <v>1680</v>
      </c>
      <c r="F3901" s="44" t="s">
        <v>30</v>
      </c>
      <c r="G3901" s="44">
        <v>60</v>
      </c>
      <c r="H3901" s="44">
        <v>200</v>
      </c>
    </row>
    <row r="3902" spans="1:8" ht="12.75" customHeight="1" x14ac:dyDescent="0.25">
      <c r="A3902" s="43">
        <v>3901</v>
      </c>
      <c r="B3902" s="43">
        <v>810</v>
      </c>
      <c r="C3902" s="44">
        <v>2.471043930277975E-2</v>
      </c>
      <c r="D3902" s="44">
        <v>0.01</v>
      </c>
      <c r="E3902" s="44" t="s">
        <v>1680</v>
      </c>
      <c r="F3902" s="44" t="s">
        <v>30</v>
      </c>
      <c r="G3902" s="44">
        <v>40</v>
      </c>
      <c r="H3902" s="44">
        <v>100</v>
      </c>
    </row>
    <row r="3903" spans="1:8" ht="12.75" customHeight="1" x14ac:dyDescent="0.25">
      <c r="A3903" s="43">
        <v>3902</v>
      </c>
      <c r="B3903" s="43">
        <v>811</v>
      </c>
      <c r="C3903" s="44">
        <v>2.4710439303074976E-2</v>
      </c>
      <c r="D3903" s="44">
        <v>0.01</v>
      </c>
      <c r="E3903" s="44" t="s">
        <v>1680</v>
      </c>
      <c r="F3903" s="44" t="s">
        <v>30</v>
      </c>
      <c r="G3903" s="44">
        <v>40</v>
      </c>
      <c r="H3903" s="44">
        <v>100</v>
      </c>
    </row>
    <row r="3904" spans="1:8" ht="12.75" customHeight="1" x14ac:dyDescent="0.25">
      <c r="A3904" s="43">
        <v>3903</v>
      </c>
      <c r="B3904" s="43">
        <v>812</v>
      </c>
      <c r="C3904" s="44">
        <v>0.22239396640893247</v>
      </c>
      <c r="D3904" s="44">
        <v>0.09</v>
      </c>
      <c r="E3904" s="44" t="s">
        <v>1680</v>
      </c>
      <c r="F3904" s="44" t="s">
        <v>30</v>
      </c>
      <c r="G3904" s="44">
        <v>160</v>
      </c>
      <c r="H3904" s="44">
        <v>900</v>
      </c>
    </row>
    <row r="3905" spans="1:8" ht="12.75" customHeight="1" x14ac:dyDescent="0.25">
      <c r="A3905" s="43">
        <v>3904</v>
      </c>
      <c r="B3905" s="43">
        <v>814</v>
      </c>
      <c r="C3905" s="44">
        <v>97.309712652712022</v>
      </c>
      <c r="D3905" s="44">
        <v>39.380000000000003</v>
      </c>
      <c r="E3905" s="44" t="s">
        <v>1680</v>
      </c>
      <c r="F3905" s="44" t="s">
        <v>30</v>
      </c>
      <c r="G3905" s="44">
        <v>9840</v>
      </c>
      <c r="H3905" s="44">
        <v>393800</v>
      </c>
    </row>
    <row r="3906" spans="1:8" ht="12.75" customHeight="1" x14ac:dyDescent="0.25">
      <c r="A3906" s="43">
        <v>3905</v>
      </c>
      <c r="B3906" s="43">
        <v>816</v>
      </c>
      <c r="C3906" s="44">
        <v>4.6702732031158103</v>
      </c>
      <c r="D3906" s="44">
        <v>1.89</v>
      </c>
      <c r="E3906" s="44" t="s">
        <v>1680</v>
      </c>
      <c r="F3906" s="44" t="s">
        <v>30</v>
      </c>
      <c r="G3906" s="44">
        <v>840</v>
      </c>
      <c r="H3906" s="44">
        <v>18900</v>
      </c>
    </row>
    <row r="3907" spans="1:8" ht="12.75" customHeight="1" x14ac:dyDescent="0.25">
      <c r="A3907" s="43">
        <v>3906</v>
      </c>
      <c r="B3907" s="43">
        <v>817</v>
      </c>
      <c r="C3907" s="44">
        <v>9.8841757206395334E-2</v>
      </c>
      <c r="D3907" s="44">
        <v>0.04</v>
      </c>
      <c r="E3907" s="44" t="s">
        <v>1680</v>
      </c>
      <c r="F3907" s="44" t="s">
        <v>30</v>
      </c>
      <c r="G3907" s="44">
        <v>100</v>
      </c>
      <c r="H3907" s="44">
        <v>400</v>
      </c>
    </row>
    <row r="3908" spans="1:8" ht="12.75" customHeight="1" x14ac:dyDescent="0.25">
      <c r="A3908" s="43">
        <v>3907</v>
      </c>
      <c r="B3908" s="43">
        <v>818</v>
      </c>
      <c r="C3908" s="44">
        <v>0.24710440963648378</v>
      </c>
      <c r="D3908" s="44">
        <v>0.1</v>
      </c>
      <c r="E3908" s="44" t="s">
        <v>1680</v>
      </c>
      <c r="F3908" s="44" t="s">
        <v>30</v>
      </c>
      <c r="G3908" s="44">
        <v>160</v>
      </c>
      <c r="H3908" s="44">
        <v>1000</v>
      </c>
    </row>
    <row r="3909" spans="1:8" ht="12.75" customHeight="1" x14ac:dyDescent="0.25">
      <c r="A3909" s="43">
        <v>3908</v>
      </c>
      <c r="B3909" s="43">
        <v>819</v>
      </c>
      <c r="C3909" s="44">
        <v>5.1644818020429959</v>
      </c>
      <c r="D3909" s="44">
        <v>2.09</v>
      </c>
      <c r="E3909" s="44" t="s">
        <v>1680</v>
      </c>
      <c r="F3909" s="44" t="s">
        <v>30</v>
      </c>
      <c r="G3909" s="44">
        <v>1020</v>
      </c>
      <c r="H3909" s="44">
        <v>20900</v>
      </c>
    </row>
    <row r="3910" spans="1:8" ht="12.75" customHeight="1" x14ac:dyDescent="0.25">
      <c r="A3910" s="43">
        <v>3909</v>
      </c>
      <c r="B3910" s="43">
        <v>820</v>
      </c>
      <c r="C3910" s="44">
        <v>0.51891922342890695</v>
      </c>
      <c r="D3910" s="44">
        <v>0.21</v>
      </c>
      <c r="E3910" s="44" t="s">
        <v>1680</v>
      </c>
      <c r="F3910" s="44" t="s">
        <v>30</v>
      </c>
      <c r="G3910" s="44">
        <v>300</v>
      </c>
      <c r="H3910" s="44">
        <v>2100</v>
      </c>
    </row>
    <row r="3911" spans="1:8" ht="12.75" customHeight="1" x14ac:dyDescent="0.25">
      <c r="A3911" s="43">
        <v>3910</v>
      </c>
      <c r="B3911" s="43">
        <v>821</v>
      </c>
      <c r="C3911" s="44">
        <v>0.14826265044423195</v>
      </c>
      <c r="D3911" s="44">
        <v>0.06</v>
      </c>
      <c r="E3911" s="44" t="s">
        <v>1680</v>
      </c>
      <c r="F3911" s="44" t="s">
        <v>30</v>
      </c>
      <c r="G3911" s="44">
        <v>120</v>
      </c>
      <c r="H3911" s="44">
        <v>600</v>
      </c>
    </row>
    <row r="3912" spans="1:8" ht="12.75" customHeight="1" x14ac:dyDescent="0.25">
      <c r="A3912" s="43">
        <v>3911</v>
      </c>
      <c r="B3912" s="43">
        <v>822</v>
      </c>
      <c r="C3912" s="44">
        <v>7.4131332547849468E-2</v>
      </c>
      <c r="D3912" s="44">
        <v>0.03</v>
      </c>
      <c r="E3912" s="44" t="s">
        <v>1680</v>
      </c>
      <c r="F3912" s="44" t="s">
        <v>30</v>
      </c>
      <c r="G3912" s="44">
        <v>80</v>
      </c>
      <c r="H3912" s="44">
        <v>300</v>
      </c>
    </row>
    <row r="3913" spans="1:8" ht="12.75" customHeight="1" x14ac:dyDescent="0.25">
      <c r="A3913" s="43">
        <v>3912</v>
      </c>
      <c r="B3913" s="43">
        <v>823</v>
      </c>
      <c r="C3913" s="44">
        <v>2.4710439304772545E-2</v>
      </c>
      <c r="D3913" s="44">
        <v>0.01</v>
      </c>
      <c r="E3913" s="44" t="s">
        <v>1680</v>
      </c>
      <c r="F3913" s="44" t="s">
        <v>30</v>
      </c>
      <c r="G3913" s="44">
        <v>40</v>
      </c>
      <c r="H3913" s="44">
        <v>100</v>
      </c>
    </row>
    <row r="3914" spans="1:8" ht="12.75" customHeight="1" x14ac:dyDescent="0.25">
      <c r="A3914" s="43">
        <v>3913</v>
      </c>
      <c r="B3914" s="43">
        <v>825</v>
      </c>
      <c r="C3914" s="44">
        <v>2.4710439306912951E-2</v>
      </c>
      <c r="D3914" s="44">
        <v>0.01</v>
      </c>
      <c r="E3914" s="44" t="s">
        <v>1680</v>
      </c>
      <c r="F3914" s="44" t="s">
        <v>30</v>
      </c>
      <c r="G3914" s="44">
        <v>40</v>
      </c>
      <c r="H3914" s="44">
        <v>100</v>
      </c>
    </row>
    <row r="3915" spans="1:8" ht="12.75" customHeight="1" x14ac:dyDescent="0.25">
      <c r="A3915" s="43">
        <v>3914</v>
      </c>
      <c r="B3915" s="43">
        <v>826</v>
      </c>
      <c r="C3915" s="44">
        <v>7.4131301366227073E-2</v>
      </c>
      <c r="D3915" s="44">
        <v>0.03</v>
      </c>
      <c r="E3915" s="44" t="s">
        <v>1680</v>
      </c>
      <c r="F3915" s="44" t="s">
        <v>30</v>
      </c>
      <c r="G3915" s="44">
        <v>80</v>
      </c>
      <c r="H3915" s="44">
        <v>300</v>
      </c>
    </row>
    <row r="3916" spans="1:8" ht="12.75" customHeight="1" x14ac:dyDescent="0.25">
      <c r="A3916" s="43">
        <v>3915</v>
      </c>
      <c r="B3916" s="43">
        <v>830</v>
      </c>
      <c r="C3916" s="44">
        <v>0.69189241075589925</v>
      </c>
      <c r="D3916" s="44">
        <v>0.28000000000000003</v>
      </c>
      <c r="E3916" s="44" t="s">
        <v>1680</v>
      </c>
      <c r="F3916" s="44" t="s">
        <v>30</v>
      </c>
      <c r="G3916" s="44">
        <v>320</v>
      </c>
      <c r="H3916" s="44">
        <v>2800</v>
      </c>
    </row>
    <row r="3917" spans="1:8" ht="12.75" customHeight="1" x14ac:dyDescent="0.25">
      <c r="A3917" s="43">
        <v>3916</v>
      </c>
      <c r="B3917" s="43">
        <v>831</v>
      </c>
      <c r="C3917" s="44">
        <v>4.6949826576817664</v>
      </c>
      <c r="D3917" s="44">
        <v>1.9</v>
      </c>
      <c r="E3917" s="44" t="s">
        <v>1680</v>
      </c>
      <c r="F3917" s="44" t="s">
        <v>30</v>
      </c>
      <c r="G3917" s="44">
        <v>1040</v>
      </c>
      <c r="H3917" s="44">
        <v>19000</v>
      </c>
    </row>
    <row r="3918" spans="1:8" ht="12.75" customHeight="1" x14ac:dyDescent="0.25">
      <c r="A3918" s="43">
        <v>3917</v>
      </c>
      <c r="B3918" s="43">
        <v>832</v>
      </c>
      <c r="C3918" s="44">
        <v>4.9420878617368651E-2</v>
      </c>
      <c r="D3918" s="44">
        <v>0.02</v>
      </c>
      <c r="E3918" s="44" t="s">
        <v>1680</v>
      </c>
      <c r="F3918" s="44" t="s">
        <v>30</v>
      </c>
      <c r="G3918" s="44">
        <v>60</v>
      </c>
      <c r="H3918" s="44">
        <v>200</v>
      </c>
    </row>
    <row r="3919" spans="1:8" ht="12.75" customHeight="1" x14ac:dyDescent="0.25">
      <c r="A3919" s="43">
        <v>3918</v>
      </c>
      <c r="B3919" s="43">
        <v>833</v>
      </c>
      <c r="C3919" s="44">
        <v>7.4131332544454337E-2</v>
      </c>
      <c r="D3919" s="44">
        <v>0.03</v>
      </c>
      <c r="E3919" s="44" t="s">
        <v>1680</v>
      </c>
      <c r="F3919" s="44" t="s">
        <v>30</v>
      </c>
      <c r="G3919" s="44">
        <v>80</v>
      </c>
      <c r="H3919" s="44">
        <v>300</v>
      </c>
    </row>
    <row r="3920" spans="1:8" ht="12.75" customHeight="1" x14ac:dyDescent="0.25">
      <c r="A3920" s="43">
        <v>3919</v>
      </c>
      <c r="B3920" s="43">
        <v>834</v>
      </c>
      <c r="C3920" s="44">
        <v>1.6308889872206573</v>
      </c>
      <c r="D3920" s="44">
        <v>0.66</v>
      </c>
      <c r="E3920" s="44" t="s">
        <v>1680</v>
      </c>
      <c r="F3920" s="44" t="s">
        <v>30</v>
      </c>
      <c r="G3920" s="44">
        <v>560</v>
      </c>
      <c r="H3920" s="44">
        <v>6600</v>
      </c>
    </row>
    <row r="3921" spans="1:8" ht="12.75" customHeight="1" x14ac:dyDescent="0.25">
      <c r="A3921" s="43">
        <v>3920</v>
      </c>
      <c r="B3921" s="43">
        <v>835</v>
      </c>
      <c r="C3921" s="44">
        <v>9.8841757224847143E-2</v>
      </c>
      <c r="D3921" s="44">
        <v>0.04</v>
      </c>
      <c r="E3921" s="44" t="s">
        <v>1680</v>
      </c>
      <c r="F3921" s="44" t="s">
        <v>30</v>
      </c>
      <c r="G3921" s="44">
        <v>100</v>
      </c>
      <c r="H3921" s="44">
        <v>400</v>
      </c>
    </row>
    <row r="3922" spans="1:8" ht="12.75" customHeight="1" x14ac:dyDescent="0.25">
      <c r="A3922" s="43">
        <v>3921</v>
      </c>
      <c r="B3922" s="43">
        <v>837</v>
      </c>
      <c r="C3922" s="44">
        <v>2.4710439307355794E-2</v>
      </c>
      <c r="D3922" s="44">
        <v>0.01</v>
      </c>
      <c r="E3922" s="44" t="s">
        <v>1680</v>
      </c>
      <c r="F3922" s="44" t="s">
        <v>30</v>
      </c>
      <c r="G3922" s="44">
        <v>40</v>
      </c>
      <c r="H3922" s="44">
        <v>100</v>
      </c>
    </row>
    <row r="3923" spans="1:8" ht="12.75" customHeight="1" x14ac:dyDescent="0.25">
      <c r="A3923" s="43">
        <v>3922</v>
      </c>
      <c r="B3923" s="43">
        <v>839</v>
      </c>
      <c r="C3923" s="44">
        <v>0.39536708933331322</v>
      </c>
      <c r="D3923" s="44">
        <v>0.16</v>
      </c>
      <c r="E3923" s="44" t="s">
        <v>1680</v>
      </c>
      <c r="F3923" s="44" t="s">
        <v>30</v>
      </c>
      <c r="G3923" s="44">
        <v>220</v>
      </c>
      <c r="H3923" s="44">
        <v>1600</v>
      </c>
    </row>
    <row r="3924" spans="1:8" ht="12.75" customHeight="1" x14ac:dyDescent="0.25">
      <c r="A3924" s="43">
        <v>3923</v>
      </c>
      <c r="B3924" s="43">
        <v>840</v>
      </c>
      <c r="C3924" s="44">
        <v>4.9420878607626097E-2</v>
      </c>
      <c r="D3924" s="44">
        <v>0.02</v>
      </c>
      <c r="E3924" s="44" t="s">
        <v>1680</v>
      </c>
      <c r="F3924" s="44" t="s">
        <v>30</v>
      </c>
      <c r="G3924" s="44">
        <v>60</v>
      </c>
      <c r="H3924" s="44">
        <v>200</v>
      </c>
    </row>
    <row r="3925" spans="1:8" ht="12.75" customHeight="1" x14ac:dyDescent="0.25">
      <c r="A3925" s="43">
        <v>3924</v>
      </c>
      <c r="B3925" s="43">
        <v>844</v>
      </c>
      <c r="C3925" s="44">
        <v>0.61776067052823147</v>
      </c>
      <c r="D3925" s="44">
        <v>0.25</v>
      </c>
      <c r="E3925" s="44" t="s">
        <v>1680</v>
      </c>
      <c r="F3925" s="44" t="s">
        <v>30</v>
      </c>
      <c r="G3925" s="44">
        <v>300</v>
      </c>
      <c r="H3925" s="44">
        <v>2500</v>
      </c>
    </row>
    <row r="3926" spans="1:8" ht="12.75" customHeight="1" x14ac:dyDescent="0.25">
      <c r="A3926" s="43">
        <v>3925</v>
      </c>
      <c r="B3926" s="43">
        <v>845</v>
      </c>
      <c r="C3926" s="44">
        <v>3.1382256064225151</v>
      </c>
      <c r="D3926" s="44">
        <v>1.27</v>
      </c>
      <c r="E3926" s="44" t="s">
        <v>1680</v>
      </c>
      <c r="F3926" s="44" t="s">
        <v>30</v>
      </c>
      <c r="G3926" s="44">
        <v>780</v>
      </c>
      <c r="H3926" s="44">
        <v>12700</v>
      </c>
    </row>
    <row r="3927" spans="1:8" ht="12.75" customHeight="1" x14ac:dyDescent="0.25">
      <c r="A3927" s="43">
        <v>3926</v>
      </c>
      <c r="B3927" s="43">
        <v>846</v>
      </c>
      <c r="C3927" s="44">
        <v>0.14826263581490712</v>
      </c>
      <c r="D3927" s="44">
        <v>0.06</v>
      </c>
      <c r="E3927" s="44" t="s">
        <v>1680</v>
      </c>
      <c r="F3927" s="44" t="s">
        <v>30</v>
      </c>
      <c r="G3927" s="44">
        <v>120</v>
      </c>
      <c r="H3927" s="44">
        <v>600</v>
      </c>
    </row>
    <row r="3928" spans="1:8" ht="12.75" customHeight="1" x14ac:dyDescent="0.25">
      <c r="A3928" s="43">
        <v>3927</v>
      </c>
      <c r="B3928" s="43">
        <v>849</v>
      </c>
      <c r="C3928" s="44">
        <v>13.936685499502454</v>
      </c>
      <c r="D3928" s="44">
        <v>5.64</v>
      </c>
      <c r="E3928" s="44" t="s">
        <v>1680</v>
      </c>
      <c r="F3928" s="44" t="s">
        <v>30</v>
      </c>
      <c r="G3928" s="44">
        <v>2760</v>
      </c>
      <c r="H3928" s="44">
        <v>56400</v>
      </c>
    </row>
    <row r="3929" spans="1:8" ht="12.75" customHeight="1" x14ac:dyDescent="0.25">
      <c r="A3929" s="43">
        <v>3928</v>
      </c>
      <c r="B3929" s="43">
        <v>850</v>
      </c>
      <c r="C3929" s="44">
        <v>1.0131280582872242</v>
      </c>
      <c r="D3929" s="44">
        <v>0.41</v>
      </c>
      <c r="E3929" s="44" t="s">
        <v>1680</v>
      </c>
      <c r="F3929" s="44" t="s">
        <v>30</v>
      </c>
      <c r="G3929" s="44">
        <v>340</v>
      </c>
      <c r="H3929" s="44">
        <v>4100</v>
      </c>
    </row>
    <row r="3930" spans="1:8" ht="12.75" customHeight="1" x14ac:dyDescent="0.25">
      <c r="A3930" s="43">
        <v>3929</v>
      </c>
      <c r="B3930" s="43">
        <v>851</v>
      </c>
      <c r="C3930" s="44">
        <v>7.4131334504330695E-2</v>
      </c>
      <c r="D3930" s="44">
        <v>0.03</v>
      </c>
      <c r="E3930" s="44" t="s">
        <v>1680</v>
      </c>
      <c r="F3930" s="44" t="s">
        <v>30</v>
      </c>
      <c r="G3930" s="44">
        <v>80</v>
      </c>
      <c r="H3930" s="44">
        <v>300</v>
      </c>
    </row>
    <row r="3931" spans="1:8" ht="12.75" customHeight="1" x14ac:dyDescent="0.25">
      <c r="A3931" s="43">
        <v>3930</v>
      </c>
      <c r="B3931" s="43">
        <v>852</v>
      </c>
      <c r="C3931" s="44">
        <v>2.4710439304772545E-2</v>
      </c>
      <c r="D3931" s="44">
        <v>0.01</v>
      </c>
      <c r="E3931" s="44" t="s">
        <v>1680</v>
      </c>
      <c r="F3931" s="44" t="s">
        <v>30</v>
      </c>
      <c r="G3931" s="44">
        <v>40</v>
      </c>
      <c r="H3931" s="44">
        <v>100</v>
      </c>
    </row>
    <row r="3932" spans="1:8" ht="12.75" customHeight="1" x14ac:dyDescent="0.25">
      <c r="A3932" s="43">
        <v>3931</v>
      </c>
      <c r="B3932" s="43">
        <v>853</v>
      </c>
      <c r="C3932" s="44">
        <v>7.4131317912324829E-2</v>
      </c>
      <c r="D3932" s="44">
        <v>0.03</v>
      </c>
      <c r="E3932" s="44" t="s">
        <v>1680</v>
      </c>
      <c r="F3932" s="44" t="s">
        <v>30</v>
      </c>
      <c r="G3932" s="44">
        <v>80</v>
      </c>
      <c r="H3932" s="44">
        <v>300</v>
      </c>
    </row>
    <row r="3933" spans="1:8" ht="12.75" customHeight="1" x14ac:dyDescent="0.25">
      <c r="A3933" s="43">
        <v>3932</v>
      </c>
      <c r="B3933" s="43">
        <v>854</v>
      </c>
      <c r="C3933" s="44">
        <v>0.4694983467969519</v>
      </c>
      <c r="D3933" s="44">
        <v>0.19</v>
      </c>
      <c r="E3933" s="44" t="s">
        <v>1680</v>
      </c>
      <c r="F3933" s="44" t="s">
        <v>30</v>
      </c>
      <c r="G3933" s="44">
        <v>220</v>
      </c>
      <c r="H3933" s="44">
        <v>1900</v>
      </c>
    </row>
    <row r="3934" spans="1:8" ht="12.75" customHeight="1" x14ac:dyDescent="0.25">
      <c r="A3934" s="43">
        <v>3933</v>
      </c>
      <c r="B3934" s="43">
        <v>855</v>
      </c>
      <c r="C3934" s="44">
        <v>2.4710439311193769E-2</v>
      </c>
      <c r="D3934" s="44">
        <v>0.01</v>
      </c>
      <c r="E3934" s="44" t="s">
        <v>1680</v>
      </c>
      <c r="F3934" s="44" t="s">
        <v>30</v>
      </c>
      <c r="G3934" s="44">
        <v>40</v>
      </c>
      <c r="H3934" s="44">
        <v>100</v>
      </c>
    </row>
    <row r="3935" spans="1:8" ht="12.75" customHeight="1" x14ac:dyDescent="0.25">
      <c r="A3935" s="43">
        <v>3934</v>
      </c>
      <c r="B3935" s="43">
        <v>856</v>
      </c>
      <c r="C3935" s="44">
        <v>0.29652528915179077</v>
      </c>
      <c r="D3935" s="44">
        <v>0.12</v>
      </c>
      <c r="E3935" s="44" t="s">
        <v>1680</v>
      </c>
      <c r="F3935" s="44" t="s">
        <v>30</v>
      </c>
      <c r="G3935" s="44">
        <v>160</v>
      </c>
      <c r="H3935" s="44">
        <v>1200</v>
      </c>
    </row>
    <row r="3936" spans="1:8" ht="12.75" customHeight="1" x14ac:dyDescent="0.25">
      <c r="A3936" s="43">
        <v>3935</v>
      </c>
      <c r="B3936" s="43">
        <v>857</v>
      </c>
      <c r="C3936" s="44">
        <v>0.51891919808742681</v>
      </c>
      <c r="D3936" s="44">
        <v>0.21</v>
      </c>
      <c r="E3936" s="44" t="s">
        <v>1680</v>
      </c>
      <c r="F3936" s="44" t="s">
        <v>30</v>
      </c>
      <c r="G3936" s="44">
        <v>240</v>
      </c>
      <c r="H3936" s="44">
        <v>2100</v>
      </c>
    </row>
    <row r="3937" spans="1:8" ht="12.75" customHeight="1" x14ac:dyDescent="0.25">
      <c r="A3937" s="43">
        <v>3936</v>
      </c>
      <c r="B3937" s="43">
        <v>858</v>
      </c>
      <c r="C3937" s="44">
        <v>0.32123571094167225</v>
      </c>
      <c r="D3937" s="44">
        <v>0.13</v>
      </c>
      <c r="E3937" s="44" t="s">
        <v>1680</v>
      </c>
      <c r="F3937" s="44" t="s">
        <v>30</v>
      </c>
      <c r="G3937" s="44">
        <v>160</v>
      </c>
      <c r="H3937" s="44">
        <v>1300</v>
      </c>
    </row>
    <row r="3938" spans="1:8" ht="12.75" customHeight="1" x14ac:dyDescent="0.25">
      <c r="A3938" s="43">
        <v>3937</v>
      </c>
      <c r="B3938" s="43">
        <v>859</v>
      </c>
      <c r="C3938" s="44">
        <v>1.2355219652365605</v>
      </c>
      <c r="D3938" s="44">
        <v>0.5</v>
      </c>
      <c r="E3938" s="44" t="s">
        <v>1680</v>
      </c>
      <c r="F3938" s="44" t="s">
        <v>30</v>
      </c>
      <c r="G3938" s="44">
        <v>580</v>
      </c>
      <c r="H3938" s="44">
        <v>5000</v>
      </c>
    </row>
    <row r="3939" spans="1:8" ht="12.75" customHeight="1" x14ac:dyDescent="0.25">
      <c r="A3939" s="43">
        <v>3938</v>
      </c>
      <c r="B3939" s="43">
        <v>862</v>
      </c>
      <c r="C3939" s="44">
        <v>1.7544409273229606</v>
      </c>
      <c r="D3939" s="44">
        <v>0.71</v>
      </c>
      <c r="E3939" s="44" t="s">
        <v>1680</v>
      </c>
      <c r="F3939" s="44" t="s">
        <v>30</v>
      </c>
      <c r="G3939" s="44">
        <v>640</v>
      </c>
      <c r="H3939" s="44">
        <v>7100</v>
      </c>
    </row>
    <row r="3940" spans="1:8" ht="12.75" customHeight="1" x14ac:dyDescent="0.25">
      <c r="A3940" s="43">
        <v>3939</v>
      </c>
      <c r="B3940" s="43">
        <v>863</v>
      </c>
      <c r="C3940" s="44">
        <v>0.27181481772118032</v>
      </c>
      <c r="D3940" s="44">
        <v>0.11</v>
      </c>
      <c r="E3940" s="44" t="s">
        <v>1680</v>
      </c>
      <c r="F3940" s="44" t="s">
        <v>30</v>
      </c>
      <c r="G3940" s="44">
        <v>200</v>
      </c>
      <c r="H3940" s="44">
        <v>1100</v>
      </c>
    </row>
    <row r="3941" spans="1:8" ht="12.75" customHeight="1" x14ac:dyDescent="0.25">
      <c r="A3941" s="43">
        <v>3940</v>
      </c>
      <c r="B3941" s="43">
        <v>864</v>
      </c>
      <c r="C3941" s="44">
        <v>2.4710439309939051E-2</v>
      </c>
      <c r="D3941" s="44">
        <v>0.01</v>
      </c>
      <c r="E3941" s="44" t="s">
        <v>1680</v>
      </c>
      <c r="F3941" s="44" t="s">
        <v>30</v>
      </c>
      <c r="G3941" s="44">
        <v>40</v>
      </c>
      <c r="H3941" s="44">
        <v>100</v>
      </c>
    </row>
    <row r="3942" spans="1:8" ht="12.75" customHeight="1" x14ac:dyDescent="0.25">
      <c r="A3942" s="43">
        <v>3941</v>
      </c>
      <c r="B3942" s="43">
        <v>865</v>
      </c>
      <c r="C3942" s="44">
        <v>0.22239390985416654</v>
      </c>
      <c r="D3942" s="44">
        <v>0.09</v>
      </c>
      <c r="E3942" s="44" t="s">
        <v>1680</v>
      </c>
      <c r="F3942" s="44" t="s">
        <v>30</v>
      </c>
      <c r="G3942" s="44">
        <v>160</v>
      </c>
      <c r="H3942" s="44">
        <v>900</v>
      </c>
    </row>
    <row r="3943" spans="1:8" ht="12.75" customHeight="1" x14ac:dyDescent="0.25">
      <c r="A3943" s="43">
        <v>3942</v>
      </c>
      <c r="B3943" s="43">
        <v>866</v>
      </c>
      <c r="C3943" s="44">
        <v>4.9420878616852001E-2</v>
      </c>
      <c r="D3943" s="44">
        <v>0.02</v>
      </c>
      <c r="E3943" s="44" t="s">
        <v>1680</v>
      </c>
      <c r="F3943" s="44" t="s">
        <v>30</v>
      </c>
      <c r="G3943" s="44">
        <v>60</v>
      </c>
      <c r="H3943" s="44">
        <v>200</v>
      </c>
    </row>
    <row r="3944" spans="1:8" ht="12.75" customHeight="1" x14ac:dyDescent="0.25">
      <c r="A3944" s="43">
        <v>3943</v>
      </c>
      <c r="B3944" s="43">
        <v>867</v>
      </c>
      <c r="C3944" s="44">
        <v>0.71660283826443627</v>
      </c>
      <c r="D3944" s="44">
        <v>0.28999999999999998</v>
      </c>
      <c r="E3944" s="44" t="s">
        <v>1680</v>
      </c>
      <c r="F3944" s="44" t="s">
        <v>30</v>
      </c>
      <c r="G3944" s="44">
        <v>360</v>
      </c>
      <c r="H3944" s="44">
        <v>2900</v>
      </c>
    </row>
    <row r="3945" spans="1:8" ht="12.75" customHeight="1" x14ac:dyDescent="0.25">
      <c r="A3945" s="43">
        <v>3944</v>
      </c>
      <c r="B3945" s="43">
        <v>868</v>
      </c>
      <c r="C3945" s="44">
        <v>0.71660274467395624</v>
      </c>
      <c r="D3945" s="44">
        <v>0.28999999999999998</v>
      </c>
      <c r="E3945" s="44" t="s">
        <v>1680</v>
      </c>
      <c r="F3945" s="44" t="s">
        <v>30</v>
      </c>
      <c r="G3945" s="44">
        <v>320</v>
      </c>
      <c r="H3945" s="44">
        <v>2900</v>
      </c>
    </row>
    <row r="3946" spans="1:8" ht="12.75" customHeight="1" x14ac:dyDescent="0.25">
      <c r="A3946" s="43">
        <v>3945</v>
      </c>
      <c r="B3946" s="43">
        <v>869</v>
      </c>
      <c r="C3946" s="44">
        <v>65.853318634246492</v>
      </c>
      <c r="D3946" s="44">
        <v>26.65</v>
      </c>
      <c r="E3946" s="44" t="s">
        <v>1680</v>
      </c>
      <c r="F3946" s="44" t="s">
        <v>30</v>
      </c>
      <c r="G3946" s="44">
        <v>7720</v>
      </c>
      <c r="H3946" s="44">
        <v>266500</v>
      </c>
    </row>
    <row r="3947" spans="1:8" ht="12.75" customHeight="1" x14ac:dyDescent="0.25">
      <c r="A3947" s="43">
        <v>3946</v>
      </c>
      <c r="B3947" s="43">
        <v>870</v>
      </c>
      <c r="C3947" s="44">
        <v>3.3516008280998948</v>
      </c>
      <c r="D3947" s="44">
        <v>3957.48</v>
      </c>
      <c r="E3947" s="44" t="s">
        <v>1680</v>
      </c>
      <c r="F3947" s="44" t="s">
        <v>30</v>
      </c>
      <c r="G3947" s="44">
        <v>906.84179149872648</v>
      </c>
      <c r="H3947" s="44">
        <v>13563.496019019478</v>
      </c>
    </row>
    <row r="3948" spans="1:8" ht="12.75" customHeight="1" x14ac:dyDescent="0.25">
      <c r="A3948" s="43">
        <v>3947</v>
      </c>
      <c r="B3948" s="43">
        <v>870</v>
      </c>
      <c r="C3948" s="44">
        <v>12.025125123928966</v>
      </c>
      <c r="D3948" s="44">
        <v>3957.48</v>
      </c>
      <c r="E3948" s="44" t="s">
        <v>1679</v>
      </c>
      <c r="F3948" s="44" t="s">
        <v>45</v>
      </c>
      <c r="G3948" s="44">
        <v>5029.7738844926344</v>
      </c>
      <c r="H3948" s="44">
        <v>48663.973701601099</v>
      </c>
    </row>
    <row r="3949" spans="1:8" ht="12.75" customHeight="1" x14ac:dyDescent="0.25">
      <c r="A3949" s="43">
        <v>3948</v>
      </c>
      <c r="B3949" s="43">
        <v>870</v>
      </c>
      <c r="C3949" s="44">
        <v>190.84912862300962</v>
      </c>
      <c r="D3949" s="44">
        <v>3957.48</v>
      </c>
      <c r="E3949" s="44" t="s">
        <v>1678</v>
      </c>
      <c r="F3949" s="44" t="s">
        <v>49</v>
      </c>
      <c r="G3949" s="44">
        <v>39185.795485002287</v>
      </c>
      <c r="H3949" s="44">
        <v>772340.63460442226</v>
      </c>
    </row>
    <row r="3950" spans="1:8" ht="12.75" customHeight="1" x14ac:dyDescent="0.25">
      <c r="A3950" s="43">
        <v>3949</v>
      </c>
      <c r="B3950" s="43">
        <v>870</v>
      </c>
      <c r="C3950" s="44">
        <v>48.985298862081272</v>
      </c>
      <c r="D3950" s="44">
        <v>3957.48</v>
      </c>
      <c r="E3950" s="44" t="s">
        <v>1677</v>
      </c>
      <c r="F3950" s="44" t="s">
        <v>46</v>
      </c>
      <c r="G3950" s="44">
        <v>11990.089177326241</v>
      </c>
      <c r="H3950" s="44">
        <v>198234.64323354585</v>
      </c>
    </row>
    <row r="3951" spans="1:8" ht="12.75" customHeight="1" x14ac:dyDescent="0.25">
      <c r="A3951" s="43">
        <v>3950</v>
      </c>
      <c r="B3951" s="43">
        <v>872</v>
      </c>
      <c r="C3951" s="44">
        <v>4.9420878616482963E-2</v>
      </c>
      <c r="D3951" s="44">
        <v>0.02</v>
      </c>
      <c r="E3951" s="44" t="s">
        <v>1680</v>
      </c>
      <c r="F3951" s="44" t="s">
        <v>30</v>
      </c>
      <c r="G3951" s="44">
        <v>60</v>
      </c>
      <c r="H3951" s="44">
        <v>200</v>
      </c>
    </row>
    <row r="3952" spans="1:8" ht="12.75" customHeight="1" x14ac:dyDescent="0.25">
      <c r="A3952" s="43">
        <v>3951</v>
      </c>
      <c r="B3952" s="43">
        <v>877</v>
      </c>
      <c r="C3952" s="44">
        <v>2.4710439306396301E-2</v>
      </c>
      <c r="D3952" s="44">
        <v>0.01</v>
      </c>
      <c r="E3952" s="44" t="s">
        <v>1680</v>
      </c>
      <c r="F3952" s="44" t="s">
        <v>30</v>
      </c>
      <c r="G3952" s="44">
        <v>40</v>
      </c>
      <c r="H3952" s="44">
        <v>100</v>
      </c>
    </row>
    <row r="3953" spans="1:8" ht="12.75" customHeight="1" x14ac:dyDescent="0.25">
      <c r="A3953" s="43">
        <v>3952</v>
      </c>
      <c r="B3953" s="43">
        <v>878</v>
      </c>
      <c r="C3953" s="44">
        <v>0.17297307126465591</v>
      </c>
      <c r="D3953" s="44">
        <v>7.0000000000000007E-2</v>
      </c>
      <c r="E3953" s="44" t="s">
        <v>1680</v>
      </c>
      <c r="F3953" s="44" t="s">
        <v>30</v>
      </c>
      <c r="G3953" s="44">
        <v>120</v>
      </c>
      <c r="H3953" s="44">
        <v>700</v>
      </c>
    </row>
    <row r="3954" spans="1:8" ht="12.75" customHeight="1" x14ac:dyDescent="0.25">
      <c r="A3954" s="43">
        <v>3953</v>
      </c>
      <c r="B3954" s="43">
        <v>879</v>
      </c>
      <c r="C3954" s="44">
        <v>0.19768366950954017</v>
      </c>
      <c r="D3954" s="44">
        <v>0.08</v>
      </c>
      <c r="E3954" s="44" t="s">
        <v>1680</v>
      </c>
      <c r="F3954" s="44" t="s">
        <v>30</v>
      </c>
      <c r="G3954" s="44">
        <v>140</v>
      </c>
      <c r="H3954" s="44">
        <v>800</v>
      </c>
    </row>
    <row r="3955" spans="1:8" ht="12.75" customHeight="1" x14ac:dyDescent="0.25">
      <c r="A3955" s="43">
        <v>3954</v>
      </c>
      <c r="B3955" s="43">
        <v>880</v>
      </c>
      <c r="C3955" s="44">
        <v>2.4710439307208183E-2</v>
      </c>
      <c r="D3955" s="44">
        <v>0.01</v>
      </c>
      <c r="E3955" s="44" t="s">
        <v>1680</v>
      </c>
      <c r="F3955" s="44" t="s">
        <v>30</v>
      </c>
      <c r="G3955" s="44">
        <v>40</v>
      </c>
      <c r="H3955" s="44">
        <v>100</v>
      </c>
    </row>
    <row r="3956" spans="1:8" ht="12.75" customHeight="1" x14ac:dyDescent="0.25">
      <c r="A3956" s="43">
        <v>3955</v>
      </c>
      <c r="B3956" s="43">
        <v>881</v>
      </c>
      <c r="C3956" s="44">
        <v>0.54362977488076536</v>
      </c>
      <c r="D3956" s="44">
        <v>0.22</v>
      </c>
      <c r="E3956" s="44" t="s">
        <v>1680</v>
      </c>
      <c r="F3956" s="44" t="s">
        <v>30</v>
      </c>
      <c r="G3956" s="44">
        <v>240</v>
      </c>
      <c r="H3956" s="44">
        <v>2200</v>
      </c>
    </row>
    <row r="3957" spans="1:8" ht="12.75" customHeight="1" x14ac:dyDescent="0.25">
      <c r="A3957" s="43">
        <v>3956</v>
      </c>
      <c r="B3957" s="43">
        <v>882</v>
      </c>
      <c r="C3957" s="44">
        <v>4.9420878606592805E-2</v>
      </c>
      <c r="D3957" s="44">
        <v>0.02</v>
      </c>
      <c r="E3957" s="44" t="s">
        <v>1680</v>
      </c>
      <c r="F3957" s="44" t="s">
        <v>30</v>
      </c>
      <c r="G3957" s="44">
        <v>60</v>
      </c>
      <c r="H3957" s="44">
        <v>200</v>
      </c>
    </row>
    <row r="3958" spans="1:8" ht="12.75" customHeight="1" x14ac:dyDescent="0.25">
      <c r="A3958" s="43">
        <v>3957</v>
      </c>
      <c r="B3958" s="43">
        <v>883</v>
      </c>
      <c r="C3958" s="44">
        <v>4.2254858039186765</v>
      </c>
      <c r="D3958" s="44">
        <v>1.71</v>
      </c>
      <c r="E3958" s="44" t="s">
        <v>1680</v>
      </c>
      <c r="F3958" s="44" t="s">
        <v>30</v>
      </c>
      <c r="G3958" s="44">
        <v>820</v>
      </c>
      <c r="H3958" s="44">
        <v>17100</v>
      </c>
    </row>
    <row r="3959" spans="1:8" ht="12.75" customHeight="1" x14ac:dyDescent="0.25">
      <c r="A3959" s="43">
        <v>3958</v>
      </c>
      <c r="B3959" s="43">
        <v>884</v>
      </c>
      <c r="C3959" s="44">
        <v>0.12355219849259594</v>
      </c>
      <c r="D3959" s="44">
        <v>0.05</v>
      </c>
      <c r="E3959" s="44" t="s">
        <v>1680</v>
      </c>
      <c r="F3959" s="44" t="s">
        <v>30</v>
      </c>
      <c r="G3959" s="44">
        <v>120</v>
      </c>
      <c r="H3959" s="44">
        <v>500</v>
      </c>
    </row>
    <row r="3960" spans="1:8" ht="12.75" customHeight="1" x14ac:dyDescent="0.25">
      <c r="A3960" s="43">
        <v>3959</v>
      </c>
      <c r="B3960" s="43">
        <v>886</v>
      </c>
      <c r="C3960" s="44">
        <v>0.12355219654748104</v>
      </c>
      <c r="D3960" s="44">
        <v>0.05</v>
      </c>
      <c r="E3960" s="44" t="s">
        <v>1680</v>
      </c>
      <c r="F3960" s="44" t="s">
        <v>30</v>
      </c>
      <c r="G3960" s="44">
        <v>120</v>
      </c>
      <c r="H3960" s="44">
        <v>500</v>
      </c>
    </row>
    <row r="3961" spans="1:8" ht="12.75" customHeight="1" x14ac:dyDescent="0.25">
      <c r="A3961" s="43">
        <v>3960</v>
      </c>
      <c r="B3961" s="43">
        <v>887</v>
      </c>
      <c r="C3961" s="44">
        <v>2.4710439305879652E-2</v>
      </c>
      <c r="D3961" s="44">
        <v>0.01</v>
      </c>
      <c r="E3961" s="44" t="s">
        <v>1680</v>
      </c>
      <c r="F3961" s="44" t="s">
        <v>30</v>
      </c>
      <c r="G3961" s="44">
        <v>40</v>
      </c>
      <c r="H3961" s="44">
        <v>100</v>
      </c>
    </row>
    <row r="3962" spans="1:8" ht="12.75" customHeight="1" x14ac:dyDescent="0.25">
      <c r="A3962" s="43">
        <v>3961</v>
      </c>
      <c r="B3962" s="43">
        <v>889</v>
      </c>
      <c r="C3962" s="44">
        <v>0.19768346859069855</v>
      </c>
      <c r="D3962" s="44">
        <v>0.08</v>
      </c>
      <c r="E3962" s="44" t="s">
        <v>1680</v>
      </c>
      <c r="F3962" s="44" t="s">
        <v>30</v>
      </c>
      <c r="G3962" s="44">
        <v>140</v>
      </c>
      <c r="H3962" s="44">
        <v>800</v>
      </c>
    </row>
    <row r="3963" spans="1:8" ht="12.75" customHeight="1" x14ac:dyDescent="0.25">
      <c r="A3963" s="43">
        <v>3962</v>
      </c>
      <c r="B3963" s="43">
        <v>890</v>
      </c>
      <c r="C3963" s="44">
        <v>0.24710438920458461</v>
      </c>
      <c r="D3963" s="44">
        <v>0.1</v>
      </c>
      <c r="E3963" s="44" t="s">
        <v>1680</v>
      </c>
      <c r="F3963" s="44" t="s">
        <v>30</v>
      </c>
      <c r="G3963" s="44">
        <v>180</v>
      </c>
      <c r="H3963" s="44">
        <v>1000</v>
      </c>
    </row>
    <row r="3964" spans="1:8" ht="12.75" customHeight="1" x14ac:dyDescent="0.25">
      <c r="A3964" s="43">
        <v>3963</v>
      </c>
      <c r="B3964" s="43">
        <v>892</v>
      </c>
      <c r="C3964" s="44">
        <v>14.208502333249477</v>
      </c>
      <c r="D3964" s="44">
        <v>5.75</v>
      </c>
      <c r="E3964" s="44" t="s">
        <v>1680</v>
      </c>
      <c r="F3964" s="44" t="s">
        <v>30</v>
      </c>
      <c r="G3964" s="44">
        <v>2100</v>
      </c>
      <c r="H3964" s="44">
        <v>57500</v>
      </c>
    </row>
    <row r="3965" spans="1:8" ht="12.75" customHeight="1" x14ac:dyDescent="0.25">
      <c r="A3965" s="43">
        <v>3964</v>
      </c>
      <c r="B3965" s="43">
        <v>893</v>
      </c>
      <c r="C3965" s="44">
        <v>9.8841757209938069E-2</v>
      </c>
      <c r="D3965" s="44">
        <v>0.04</v>
      </c>
      <c r="E3965" s="44" t="s">
        <v>1680</v>
      </c>
      <c r="F3965" s="44" t="s">
        <v>30</v>
      </c>
      <c r="G3965" s="44">
        <v>80</v>
      </c>
      <c r="H3965" s="44">
        <v>400</v>
      </c>
    </row>
    <row r="3966" spans="1:8" ht="12.75" customHeight="1" x14ac:dyDescent="0.25">
      <c r="A3966" s="43">
        <v>3965</v>
      </c>
      <c r="B3966" s="43">
        <v>896</v>
      </c>
      <c r="C3966" s="44">
        <v>2.4710439303444014E-2</v>
      </c>
      <c r="D3966" s="44">
        <v>0.01</v>
      </c>
      <c r="E3966" s="44" t="s">
        <v>1680</v>
      </c>
      <c r="F3966" s="44" t="s">
        <v>30</v>
      </c>
      <c r="G3966" s="44">
        <v>40</v>
      </c>
      <c r="H3966" s="44">
        <v>100</v>
      </c>
    </row>
    <row r="3967" spans="1:8" ht="12.75" customHeight="1" x14ac:dyDescent="0.25">
      <c r="A3967" s="43">
        <v>3966</v>
      </c>
      <c r="B3967" s="43">
        <v>897</v>
      </c>
      <c r="C3967" s="44">
        <v>4.9420878602607209E-2</v>
      </c>
      <c r="D3967" s="44">
        <v>0.02</v>
      </c>
      <c r="E3967" s="44" t="s">
        <v>1680</v>
      </c>
      <c r="F3967" s="44" t="s">
        <v>30</v>
      </c>
      <c r="G3967" s="44">
        <v>60</v>
      </c>
      <c r="H3967" s="44">
        <v>200</v>
      </c>
    </row>
    <row r="3968" spans="1:8" ht="12.75" customHeight="1" x14ac:dyDescent="0.25">
      <c r="A3968" s="43">
        <v>3967</v>
      </c>
      <c r="B3968" s="43">
        <v>898</v>
      </c>
      <c r="C3968" s="44">
        <v>2.4710439304993965E-2</v>
      </c>
      <c r="D3968" s="44">
        <v>0.01</v>
      </c>
      <c r="E3968" s="44" t="s">
        <v>1680</v>
      </c>
      <c r="F3968" s="44" t="s">
        <v>30</v>
      </c>
      <c r="G3968" s="44">
        <v>40</v>
      </c>
      <c r="H3968" s="44">
        <v>100</v>
      </c>
    </row>
    <row r="3969" spans="1:8" ht="12.75" customHeight="1" x14ac:dyDescent="0.25">
      <c r="A3969" s="43">
        <v>3968</v>
      </c>
      <c r="B3969" s="43">
        <v>899</v>
      </c>
      <c r="C3969" s="44">
        <v>4.6949830125230108</v>
      </c>
      <c r="D3969" s="44">
        <v>1.9</v>
      </c>
      <c r="E3969" s="44" t="s">
        <v>1680</v>
      </c>
      <c r="F3969" s="44" t="s">
        <v>30</v>
      </c>
      <c r="G3969" s="44">
        <v>820</v>
      </c>
      <c r="H3969" s="44">
        <v>19000</v>
      </c>
    </row>
    <row r="3970" spans="1:8" ht="12.75" customHeight="1" x14ac:dyDescent="0.25">
      <c r="A3970" s="43">
        <v>3969</v>
      </c>
      <c r="B3970" s="43">
        <v>900</v>
      </c>
      <c r="C3970" s="44">
        <v>2.4710439304846354E-2</v>
      </c>
      <c r="D3970" s="44">
        <v>0.01</v>
      </c>
      <c r="E3970" s="44" t="s">
        <v>1680</v>
      </c>
      <c r="F3970" s="44" t="s">
        <v>30</v>
      </c>
      <c r="G3970" s="44">
        <v>40</v>
      </c>
      <c r="H3970" s="44">
        <v>100</v>
      </c>
    </row>
    <row r="3971" spans="1:8" ht="12.75" customHeight="1" x14ac:dyDescent="0.25">
      <c r="A3971" s="43">
        <v>3970</v>
      </c>
      <c r="B3971" s="43">
        <v>901</v>
      </c>
      <c r="C3971" s="44">
        <v>0.42007760864855792</v>
      </c>
      <c r="D3971" s="44">
        <v>0.17</v>
      </c>
      <c r="E3971" s="44" t="s">
        <v>1680</v>
      </c>
      <c r="F3971" s="44" t="s">
        <v>30</v>
      </c>
      <c r="G3971" s="44">
        <v>240</v>
      </c>
      <c r="H3971" s="44">
        <v>1700</v>
      </c>
    </row>
    <row r="3972" spans="1:8" ht="12.75" customHeight="1" x14ac:dyDescent="0.25">
      <c r="A3972" s="43">
        <v>3971</v>
      </c>
      <c r="B3972" s="43">
        <v>902</v>
      </c>
      <c r="C3972" s="44">
        <v>4.9420878606518996E-2</v>
      </c>
      <c r="D3972" s="44">
        <v>0.02</v>
      </c>
      <c r="E3972" s="44" t="s">
        <v>1680</v>
      </c>
      <c r="F3972" s="44" t="s">
        <v>30</v>
      </c>
      <c r="G3972" s="44">
        <v>60</v>
      </c>
      <c r="H3972" s="44">
        <v>200</v>
      </c>
    </row>
    <row r="3973" spans="1:8" ht="12.75" customHeight="1" x14ac:dyDescent="0.25">
      <c r="A3973" s="43">
        <v>3972</v>
      </c>
      <c r="B3973" s="43">
        <v>903</v>
      </c>
      <c r="C3973" s="44">
        <v>7.4131317905017924E-2</v>
      </c>
      <c r="D3973" s="44">
        <v>0.03</v>
      </c>
      <c r="E3973" s="44" t="s">
        <v>1680</v>
      </c>
      <c r="F3973" s="44" t="s">
        <v>30</v>
      </c>
      <c r="G3973" s="44">
        <v>80</v>
      </c>
      <c r="H3973" s="44">
        <v>300</v>
      </c>
    </row>
    <row r="3974" spans="1:8" ht="12.75" customHeight="1" x14ac:dyDescent="0.25">
      <c r="A3974" s="43">
        <v>3973</v>
      </c>
      <c r="B3974" s="43">
        <v>905</v>
      </c>
      <c r="C3974" s="44">
        <v>20.583796119257933</v>
      </c>
      <c r="D3974" s="44">
        <v>8.33</v>
      </c>
      <c r="E3974" s="44" t="s">
        <v>1680</v>
      </c>
      <c r="F3974" s="44" t="s">
        <v>30</v>
      </c>
      <c r="G3974" s="44">
        <v>1660</v>
      </c>
      <c r="H3974" s="44">
        <v>83300</v>
      </c>
    </row>
    <row r="3975" spans="1:8" ht="12.75" customHeight="1" x14ac:dyDescent="0.25">
      <c r="A3975" s="43">
        <v>3974</v>
      </c>
      <c r="B3975" s="43">
        <v>906</v>
      </c>
      <c r="C3975" s="44">
        <v>0.3212356943695206</v>
      </c>
      <c r="D3975" s="44">
        <v>0.13</v>
      </c>
      <c r="E3975" s="44" t="s">
        <v>1680</v>
      </c>
      <c r="F3975" s="44" t="s">
        <v>30</v>
      </c>
      <c r="G3975" s="44">
        <v>240</v>
      </c>
      <c r="H3975" s="44">
        <v>1300</v>
      </c>
    </row>
    <row r="3976" spans="1:8" ht="12.75" customHeight="1" x14ac:dyDescent="0.25">
      <c r="A3976" s="43">
        <v>3975</v>
      </c>
      <c r="B3976" s="43">
        <v>907</v>
      </c>
      <c r="C3976" s="44">
        <v>0.98841710214901968</v>
      </c>
      <c r="D3976" s="44">
        <v>0.4</v>
      </c>
      <c r="E3976" s="44" t="s">
        <v>1680</v>
      </c>
      <c r="F3976" s="44" t="s">
        <v>30</v>
      </c>
      <c r="G3976" s="44">
        <v>420</v>
      </c>
      <c r="H3976" s="44">
        <v>4000</v>
      </c>
    </row>
    <row r="3977" spans="1:8" ht="12.75" customHeight="1" x14ac:dyDescent="0.25">
      <c r="A3977" s="43">
        <v>3976</v>
      </c>
      <c r="B3977" s="43">
        <v>908</v>
      </c>
      <c r="C3977" s="44">
        <v>0.71660272132091563</v>
      </c>
      <c r="D3977" s="44">
        <v>0.28999999999999998</v>
      </c>
      <c r="E3977" s="44" t="s">
        <v>1680</v>
      </c>
      <c r="F3977" s="44" t="s">
        <v>30</v>
      </c>
      <c r="G3977" s="44">
        <v>360</v>
      </c>
      <c r="H3977" s="44">
        <v>2900</v>
      </c>
    </row>
    <row r="3978" spans="1:8" ht="12.75" customHeight="1" x14ac:dyDescent="0.25">
      <c r="A3978" s="43">
        <v>3977</v>
      </c>
      <c r="B3978" s="43">
        <v>909</v>
      </c>
      <c r="C3978" s="44">
        <v>0.42007751204283239</v>
      </c>
      <c r="D3978" s="44">
        <v>0.17</v>
      </c>
      <c r="E3978" s="44" t="s">
        <v>1680</v>
      </c>
      <c r="F3978" s="44" t="s">
        <v>30</v>
      </c>
      <c r="G3978" s="44">
        <v>200</v>
      </c>
      <c r="H3978" s="44">
        <v>1700</v>
      </c>
    </row>
    <row r="3979" spans="1:8" ht="12.75" customHeight="1" x14ac:dyDescent="0.25">
      <c r="A3979" s="43">
        <v>3978</v>
      </c>
      <c r="B3979" s="43">
        <v>910</v>
      </c>
      <c r="C3979" s="44">
        <v>2.4710439302558326E-2</v>
      </c>
      <c r="D3979" s="44">
        <v>0.01</v>
      </c>
      <c r="E3979" s="44" t="s">
        <v>1680</v>
      </c>
      <c r="F3979" s="44" t="s">
        <v>30</v>
      </c>
      <c r="G3979" s="44">
        <v>40</v>
      </c>
      <c r="H3979" s="44">
        <v>100</v>
      </c>
    </row>
    <row r="3980" spans="1:8" ht="12.75" customHeight="1" x14ac:dyDescent="0.25">
      <c r="A3980" s="43">
        <v>3979</v>
      </c>
      <c r="B3980" s="43">
        <v>911</v>
      </c>
      <c r="C3980" s="44">
        <v>59.700420500620083</v>
      </c>
      <c r="D3980" s="44">
        <v>24.16</v>
      </c>
      <c r="E3980" s="44" t="s">
        <v>1680</v>
      </c>
      <c r="F3980" s="44" t="s">
        <v>30</v>
      </c>
      <c r="G3980" s="44">
        <v>3920</v>
      </c>
      <c r="H3980" s="44">
        <v>241600</v>
      </c>
    </row>
    <row r="3981" spans="1:8" ht="12.75" customHeight="1" x14ac:dyDescent="0.25">
      <c r="A3981" s="43">
        <v>3980</v>
      </c>
      <c r="B3981" s="43">
        <v>913</v>
      </c>
      <c r="C3981" s="44">
        <v>7.4131303281597671E-2</v>
      </c>
      <c r="D3981" s="44">
        <v>0.03</v>
      </c>
      <c r="E3981" s="44" t="s">
        <v>1680</v>
      </c>
      <c r="F3981" s="44" t="s">
        <v>30</v>
      </c>
      <c r="G3981" s="44">
        <v>80</v>
      </c>
      <c r="H3981" s="44">
        <v>300</v>
      </c>
    </row>
    <row r="3982" spans="1:8" ht="12.75" customHeight="1" x14ac:dyDescent="0.25">
      <c r="A3982" s="43">
        <v>3981</v>
      </c>
      <c r="B3982" s="43">
        <v>914</v>
      </c>
      <c r="C3982" s="44">
        <v>7.4131308581508826</v>
      </c>
      <c r="D3982" s="44">
        <v>3</v>
      </c>
      <c r="E3982" s="44" t="s">
        <v>1680</v>
      </c>
      <c r="F3982" s="44" t="s">
        <v>30</v>
      </c>
      <c r="G3982" s="44">
        <v>980</v>
      </c>
      <c r="H3982" s="44">
        <v>30000</v>
      </c>
    </row>
    <row r="3983" spans="1:8" ht="12.75" customHeight="1" x14ac:dyDescent="0.25">
      <c r="A3983" s="43">
        <v>3982</v>
      </c>
      <c r="B3983" s="43">
        <v>915</v>
      </c>
      <c r="C3983" s="44">
        <v>0.39536702009647784</v>
      </c>
      <c r="D3983" s="44">
        <v>0.16</v>
      </c>
      <c r="E3983" s="44" t="s">
        <v>1680</v>
      </c>
      <c r="F3983" s="44" t="s">
        <v>30</v>
      </c>
      <c r="G3983" s="44">
        <v>260</v>
      </c>
      <c r="H3983" s="44">
        <v>1600</v>
      </c>
    </row>
    <row r="3984" spans="1:8" ht="12.75" customHeight="1" x14ac:dyDescent="0.25">
      <c r="A3984" s="43">
        <v>3983</v>
      </c>
      <c r="B3984" s="43">
        <v>916</v>
      </c>
      <c r="C3984" s="44">
        <v>0.12355214874056573</v>
      </c>
      <c r="D3984" s="44">
        <v>0.05</v>
      </c>
      <c r="E3984" s="44" t="s">
        <v>1680</v>
      </c>
      <c r="F3984" s="44" t="s">
        <v>30</v>
      </c>
      <c r="G3984" s="44">
        <v>100</v>
      </c>
      <c r="H3984" s="44">
        <v>500</v>
      </c>
    </row>
    <row r="3985" spans="1:8" ht="12.75" customHeight="1" x14ac:dyDescent="0.25">
      <c r="A3985" s="43">
        <v>3984</v>
      </c>
      <c r="B3985" s="43">
        <v>917</v>
      </c>
      <c r="C3985" s="44">
        <v>1.5814684987974437</v>
      </c>
      <c r="D3985" s="44">
        <v>0.64</v>
      </c>
      <c r="E3985" s="44" t="s">
        <v>1680</v>
      </c>
      <c r="F3985" s="44" t="s">
        <v>30</v>
      </c>
      <c r="G3985" s="44">
        <v>420</v>
      </c>
      <c r="H3985" s="44">
        <v>6400</v>
      </c>
    </row>
    <row r="3986" spans="1:8" ht="12.75" customHeight="1" x14ac:dyDescent="0.25">
      <c r="A3986" s="43">
        <v>3985</v>
      </c>
      <c r="B3986" s="43">
        <v>918</v>
      </c>
      <c r="C3986" s="44">
        <v>0.98841770382050487</v>
      </c>
      <c r="D3986" s="44">
        <v>0.4</v>
      </c>
      <c r="E3986" s="44" t="s">
        <v>1680</v>
      </c>
      <c r="F3986" s="44" t="s">
        <v>30</v>
      </c>
      <c r="G3986" s="44">
        <v>380</v>
      </c>
      <c r="H3986" s="44">
        <v>4000</v>
      </c>
    </row>
    <row r="3987" spans="1:8" ht="12.75" customHeight="1" x14ac:dyDescent="0.25">
      <c r="A3987" s="43">
        <v>3986</v>
      </c>
      <c r="B3987" s="43">
        <v>919</v>
      </c>
      <c r="C3987" s="44">
        <v>2.7428585873535809</v>
      </c>
      <c r="D3987" s="44">
        <v>1.1100000000000001</v>
      </c>
      <c r="E3987" s="44" t="s">
        <v>1680</v>
      </c>
      <c r="F3987" s="44" t="s">
        <v>30</v>
      </c>
      <c r="G3987" s="44">
        <v>660</v>
      </c>
      <c r="H3987" s="44">
        <v>11100</v>
      </c>
    </row>
    <row r="3988" spans="1:8" ht="12.75" customHeight="1" x14ac:dyDescent="0.25">
      <c r="A3988" s="43">
        <v>3987</v>
      </c>
      <c r="B3988" s="43">
        <v>920</v>
      </c>
      <c r="C3988" s="44">
        <v>7.4131317913136721E-2</v>
      </c>
      <c r="D3988" s="44">
        <v>0.03</v>
      </c>
      <c r="E3988" s="44" t="s">
        <v>1680</v>
      </c>
      <c r="F3988" s="44" t="s">
        <v>30</v>
      </c>
      <c r="G3988" s="44">
        <v>80</v>
      </c>
      <c r="H3988" s="44">
        <v>300</v>
      </c>
    </row>
    <row r="3989" spans="1:8" ht="12.75" customHeight="1" x14ac:dyDescent="0.25">
      <c r="A3989" s="43">
        <v>3988</v>
      </c>
      <c r="B3989" s="43">
        <v>921</v>
      </c>
      <c r="C3989" s="44">
        <v>0.14826265046666934</v>
      </c>
      <c r="D3989" s="44">
        <v>0.06</v>
      </c>
      <c r="E3989" s="44" t="s">
        <v>1680</v>
      </c>
      <c r="F3989" s="44" t="s">
        <v>30</v>
      </c>
      <c r="G3989" s="44">
        <v>140</v>
      </c>
      <c r="H3989" s="44">
        <v>600</v>
      </c>
    </row>
    <row r="3990" spans="1:8" ht="12.75" customHeight="1" x14ac:dyDescent="0.25">
      <c r="A3990" s="43">
        <v>3989</v>
      </c>
      <c r="B3990" s="43">
        <v>922</v>
      </c>
      <c r="C3990" s="44">
        <v>0.12355224429535057</v>
      </c>
      <c r="D3990" s="44">
        <v>0.05</v>
      </c>
      <c r="E3990" s="44" t="s">
        <v>1680</v>
      </c>
      <c r="F3990" s="44" t="s">
        <v>30</v>
      </c>
      <c r="G3990" s="44">
        <v>100</v>
      </c>
      <c r="H3990" s="44">
        <v>500</v>
      </c>
    </row>
    <row r="3991" spans="1:8" ht="12.75" customHeight="1" x14ac:dyDescent="0.25">
      <c r="A3991" s="43">
        <v>3990</v>
      </c>
      <c r="B3991" s="43">
        <v>923</v>
      </c>
      <c r="C3991" s="44">
        <v>2.4710439306543916E-2</v>
      </c>
      <c r="D3991" s="44">
        <v>0.01</v>
      </c>
      <c r="E3991" s="44" t="s">
        <v>1680</v>
      </c>
      <c r="F3991" s="44" t="s">
        <v>30</v>
      </c>
      <c r="G3991" s="44">
        <v>40</v>
      </c>
      <c r="H3991" s="44">
        <v>100</v>
      </c>
    </row>
    <row r="3992" spans="1:8" ht="12.75" customHeight="1" x14ac:dyDescent="0.25">
      <c r="A3992" s="43">
        <v>3991</v>
      </c>
      <c r="B3992" s="43">
        <v>924</v>
      </c>
      <c r="C3992" s="44">
        <v>0.14826265045766487</v>
      </c>
      <c r="D3992" s="44">
        <v>0.06</v>
      </c>
      <c r="E3992" s="44" t="s">
        <v>1680</v>
      </c>
      <c r="F3992" s="44" t="s">
        <v>30</v>
      </c>
      <c r="G3992" s="44">
        <v>140</v>
      </c>
      <c r="H3992" s="44">
        <v>600</v>
      </c>
    </row>
    <row r="3993" spans="1:8" ht="12.75" customHeight="1" x14ac:dyDescent="0.25">
      <c r="A3993" s="43">
        <v>3992</v>
      </c>
      <c r="B3993" s="43">
        <v>925</v>
      </c>
      <c r="C3993" s="44">
        <v>2.1992285803807654</v>
      </c>
      <c r="D3993" s="44">
        <v>0.89</v>
      </c>
      <c r="E3993" s="44" t="s">
        <v>1680</v>
      </c>
      <c r="F3993" s="44" t="s">
        <v>30</v>
      </c>
      <c r="G3993" s="44">
        <v>480</v>
      </c>
      <c r="H3993" s="44">
        <v>8900</v>
      </c>
    </row>
    <row r="3994" spans="1:8" ht="12.75" customHeight="1" x14ac:dyDescent="0.25">
      <c r="A3994" s="43">
        <v>3993</v>
      </c>
      <c r="B3994" s="43">
        <v>926</v>
      </c>
      <c r="C3994" s="44">
        <v>0.88957605473848167</v>
      </c>
      <c r="D3994" s="44">
        <v>0.36</v>
      </c>
      <c r="E3994" s="44" t="s">
        <v>1680</v>
      </c>
      <c r="F3994" s="44" t="s">
        <v>30</v>
      </c>
      <c r="G3994" s="44">
        <v>320</v>
      </c>
      <c r="H3994" s="44">
        <v>3600</v>
      </c>
    </row>
    <row r="3995" spans="1:8" ht="12.75" customHeight="1" x14ac:dyDescent="0.25">
      <c r="A3995" s="43">
        <v>3994</v>
      </c>
      <c r="B3995" s="43">
        <v>927</v>
      </c>
      <c r="C3995" s="44">
        <v>61.800809311828921</v>
      </c>
      <c r="D3995" s="44">
        <v>25.01</v>
      </c>
      <c r="E3995" s="44" t="s">
        <v>1680</v>
      </c>
      <c r="F3995" s="44" t="s">
        <v>30</v>
      </c>
      <c r="G3995" s="44">
        <v>2520</v>
      </c>
      <c r="H3995" s="44">
        <v>250100</v>
      </c>
    </row>
    <row r="3996" spans="1:8" ht="12.75" customHeight="1" x14ac:dyDescent="0.25">
      <c r="A3996" s="43">
        <v>3995</v>
      </c>
      <c r="B3996" s="43">
        <v>928</v>
      </c>
      <c r="C3996" s="44">
        <v>0.27181473581585602</v>
      </c>
      <c r="D3996" s="44">
        <v>0.11</v>
      </c>
      <c r="E3996" s="44" t="s">
        <v>1680</v>
      </c>
      <c r="F3996" s="44" t="s">
        <v>30</v>
      </c>
      <c r="G3996" s="44">
        <v>140</v>
      </c>
      <c r="H3996" s="44">
        <v>1100</v>
      </c>
    </row>
    <row r="3997" spans="1:8" ht="12.75" customHeight="1" x14ac:dyDescent="0.25">
      <c r="A3997" s="43">
        <v>3996</v>
      </c>
      <c r="B3997" s="43">
        <v>929</v>
      </c>
      <c r="C3997" s="44">
        <v>0.24710439304270657</v>
      </c>
      <c r="D3997" s="44">
        <v>0.1</v>
      </c>
      <c r="E3997" s="44" t="s">
        <v>1680</v>
      </c>
      <c r="F3997" s="44" t="s">
        <v>30</v>
      </c>
      <c r="G3997" s="44">
        <v>160</v>
      </c>
      <c r="H3997" s="44">
        <v>1000</v>
      </c>
    </row>
    <row r="3998" spans="1:8" ht="12.75" customHeight="1" x14ac:dyDescent="0.25">
      <c r="A3998" s="43">
        <v>3997</v>
      </c>
      <c r="B3998" s="43">
        <v>930</v>
      </c>
      <c r="C3998" s="44">
        <v>2.5451755731721781</v>
      </c>
      <c r="D3998" s="44">
        <v>1.03</v>
      </c>
      <c r="E3998" s="44" t="s">
        <v>1680</v>
      </c>
      <c r="F3998" s="44" t="s">
        <v>30</v>
      </c>
      <c r="G3998" s="44">
        <v>720</v>
      </c>
      <c r="H3998" s="44">
        <v>10300</v>
      </c>
    </row>
    <row r="3999" spans="1:8" ht="12.75" customHeight="1" x14ac:dyDescent="0.25">
      <c r="A3999" s="43">
        <v>3998</v>
      </c>
      <c r="B3999" s="43">
        <v>1</v>
      </c>
      <c r="C3999" s="44">
        <v>0.19768349974523369</v>
      </c>
      <c r="D3999" s="44">
        <v>0.08</v>
      </c>
      <c r="E3999" s="44" t="s">
        <v>1681</v>
      </c>
      <c r="F3999" s="44" t="s">
        <v>38</v>
      </c>
      <c r="G3999" s="44">
        <v>180</v>
      </c>
      <c r="H3999" s="44">
        <v>800</v>
      </c>
    </row>
    <row r="4000" spans="1:8" ht="12.75" customHeight="1" x14ac:dyDescent="0.25">
      <c r="A4000" s="43">
        <v>3999</v>
      </c>
      <c r="B4000" s="43">
        <v>2</v>
      </c>
      <c r="C4000" s="44">
        <v>2.4710439303739243E-2</v>
      </c>
      <c r="D4000" s="44">
        <v>0.01</v>
      </c>
      <c r="E4000" s="44" t="s">
        <v>1681</v>
      </c>
      <c r="F4000" s="44" t="s">
        <v>38</v>
      </c>
      <c r="G4000" s="44">
        <v>40</v>
      </c>
      <c r="H4000" s="44">
        <v>100</v>
      </c>
    </row>
    <row r="4001" spans="1:8" ht="12.75" customHeight="1" x14ac:dyDescent="0.25">
      <c r="A4001" s="43">
        <v>4000</v>
      </c>
      <c r="B4001" s="43">
        <v>3</v>
      </c>
      <c r="C4001" s="44">
        <v>7.4131332616121134E-2</v>
      </c>
      <c r="D4001" s="44">
        <v>0.03</v>
      </c>
      <c r="E4001" s="44" t="s">
        <v>1681</v>
      </c>
      <c r="F4001" s="44" t="s">
        <v>38</v>
      </c>
      <c r="G4001" s="44">
        <v>80</v>
      </c>
      <c r="H4001" s="44">
        <v>300</v>
      </c>
    </row>
    <row r="4002" spans="1:8" ht="12.75" customHeight="1" x14ac:dyDescent="0.25">
      <c r="A4002" s="43">
        <v>4001</v>
      </c>
      <c r="B4002" s="43">
        <v>4</v>
      </c>
      <c r="C4002" s="44">
        <v>0.86486512490294865</v>
      </c>
      <c r="D4002" s="44">
        <v>0.35</v>
      </c>
      <c r="E4002" s="44" t="s">
        <v>1681</v>
      </c>
      <c r="F4002" s="44" t="s">
        <v>38</v>
      </c>
      <c r="G4002" s="44">
        <v>380</v>
      </c>
      <c r="H4002" s="44">
        <v>3500</v>
      </c>
    </row>
    <row r="4003" spans="1:8" ht="12.75" customHeight="1" x14ac:dyDescent="0.25">
      <c r="A4003" s="43">
        <v>4002</v>
      </c>
      <c r="B4003" s="43">
        <v>5</v>
      </c>
      <c r="C4003" s="44">
        <v>0.34594602408536473</v>
      </c>
      <c r="D4003" s="44">
        <v>0.14000000000000001</v>
      </c>
      <c r="E4003" s="44" t="s">
        <v>1681</v>
      </c>
      <c r="F4003" s="44" t="s">
        <v>38</v>
      </c>
      <c r="G4003" s="44">
        <v>240</v>
      </c>
      <c r="H4003" s="44">
        <v>1400</v>
      </c>
    </row>
    <row r="4004" spans="1:8" ht="12.75" customHeight="1" x14ac:dyDescent="0.25">
      <c r="A4004" s="43">
        <v>4003</v>
      </c>
      <c r="B4004" s="43">
        <v>6</v>
      </c>
      <c r="C4004" s="44">
        <v>4.942087860924986E-2</v>
      </c>
      <c r="D4004" s="44">
        <v>0.02</v>
      </c>
      <c r="E4004" s="44" t="s">
        <v>1681</v>
      </c>
      <c r="F4004" s="44" t="s">
        <v>38</v>
      </c>
      <c r="G4004" s="44">
        <v>60</v>
      </c>
      <c r="H4004" s="44">
        <v>200</v>
      </c>
    </row>
    <row r="4005" spans="1:8" ht="12.75" customHeight="1" x14ac:dyDescent="0.25">
      <c r="A4005" s="43">
        <v>4004</v>
      </c>
      <c r="B4005" s="43">
        <v>7</v>
      </c>
      <c r="C4005" s="44">
        <v>2.4710439298425126E-2</v>
      </c>
      <c r="D4005" s="44">
        <v>0.01</v>
      </c>
      <c r="E4005" s="44" t="s">
        <v>1681</v>
      </c>
      <c r="F4005" s="44" t="s">
        <v>38</v>
      </c>
      <c r="G4005" s="44">
        <v>40</v>
      </c>
      <c r="H4005" s="44">
        <v>100</v>
      </c>
    </row>
    <row r="4006" spans="1:8" ht="12.75" customHeight="1" x14ac:dyDescent="0.25">
      <c r="A4006" s="43">
        <v>4005</v>
      </c>
      <c r="B4006" s="43">
        <v>8</v>
      </c>
      <c r="C4006" s="44">
        <v>1.4579161360040451</v>
      </c>
      <c r="D4006" s="44">
        <v>0.59</v>
      </c>
      <c r="E4006" s="44" t="s">
        <v>1681</v>
      </c>
      <c r="F4006" s="44" t="s">
        <v>38</v>
      </c>
      <c r="G4006" s="44">
        <v>620</v>
      </c>
      <c r="H4006" s="44">
        <v>5900</v>
      </c>
    </row>
    <row r="4007" spans="1:8" ht="12.75" customHeight="1" x14ac:dyDescent="0.25">
      <c r="A4007" s="43">
        <v>4006</v>
      </c>
      <c r="B4007" s="43">
        <v>9</v>
      </c>
      <c r="C4007" s="44">
        <v>0.12355214863295481</v>
      </c>
      <c r="D4007" s="44">
        <v>0.05</v>
      </c>
      <c r="E4007" s="44" t="s">
        <v>1682</v>
      </c>
      <c r="F4007" s="44" t="s">
        <v>26</v>
      </c>
      <c r="G4007" s="44">
        <v>100</v>
      </c>
      <c r="H4007" s="44">
        <v>500</v>
      </c>
    </row>
    <row r="4008" spans="1:8" ht="12.75" customHeight="1" x14ac:dyDescent="0.25">
      <c r="A4008" s="43">
        <v>4007</v>
      </c>
      <c r="B4008" s="43">
        <v>10</v>
      </c>
      <c r="C4008" s="44">
        <v>0.42007734387888745</v>
      </c>
      <c r="D4008" s="44">
        <v>0.17</v>
      </c>
      <c r="E4008" s="44" t="s">
        <v>1682</v>
      </c>
      <c r="F4008" s="44" t="s">
        <v>26</v>
      </c>
      <c r="G4008" s="44">
        <v>220</v>
      </c>
      <c r="H4008" s="44">
        <v>1700</v>
      </c>
    </row>
    <row r="4009" spans="1:8" ht="12.75" customHeight="1" x14ac:dyDescent="0.25">
      <c r="A4009" s="43">
        <v>4008</v>
      </c>
      <c r="B4009" s="43">
        <v>11</v>
      </c>
      <c r="C4009" s="44">
        <v>0.81544471527054307</v>
      </c>
      <c r="D4009" s="44">
        <v>0.33</v>
      </c>
      <c r="E4009" s="44" t="s">
        <v>1681</v>
      </c>
      <c r="F4009" s="44" t="s">
        <v>38</v>
      </c>
      <c r="G4009" s="44">
        <v>440</v>
      </c>
      <c r="H4009" s="44">
        <v>3300</v>
      </c>
    </row>
    <row r="4010" spans="1:8" ht="12.75" customHeight="1" x14ac:dyDescent="0.25">
      <c r="A4010" s="43">
        <v>4009</v>
      </c>
      <c r="B4010" s="43">
        <v>12</v>
      </c>
      <c r="C4010" s="44">
        <v>30.393843006163252</v>
      </c>
      <c r="D4010" s="44">
        <v>12.3</v>
      </c>
      <c r="E4010" s="44" t="s">
        <v>1681</v>
      </c>
      <c r="F4010" s="44" t="s">
        <v>38</v>
      </c>
      <c r="G4010" s="44">
        <v>5640</v>
      </c>
      <c r="H4010" s="44">
        <v>123000</v>
      </c>
    </row>
    <row r="4011" spans="1:8" ht="12.75" customHeight="1" x14ac:dyDescent="0.25">
      <c r="A4011" s="43">
        <v>4010</v>
      </c>
      <c r="B4011" s="43">
        <v>13</v>
      </c>
      <c r="C4011" s="44">
        <v>2.4710439310308085E-2</v>
      </c>
      <c r="D4011" s="44">
        <v>0.01</v>
      </c>
      <c r="E4011" s="44" t="s">
        <v>1681</v>
      </c>
      <c r="F4011" s="44" t="s">
        <v>38</v>
      </c>
      <c r="G4011" s="44">
        <v>40</v>
      </c>
      <c r="H4011" s="44">
        <v>100</v>
      </c>
    </row>
    <row r="4012" spans="1:8" ht="12.75" customHeight="1" x14ac:dyDescent="0.25">
      <c r="A4012" s="43">
        <v>4011</v>
      </c>
      <c r="B4012" s="43">
        <v>14</v>
      </c>
      <c r="C4012" s="44">
        <v>2.4710439301672646E-2</v>
      </c>
      <c r="D4012" s="44">
        <v>0.01</v>
      </c>
      <c r="E4012" s="44" t="s">
        <v>1681</v>
      </c>
      <c r="F4012" s="44" t="s">
        <v>38</v>
      </c>
      <c r="G4012" s="44">
        <v>40</v>
      </c>
      <c r="H4012" s="44">
        <v>100</v>
      </c>
    </row>
    <row r="4013" spans="1:8" ht="12.75" customHeight="1" x14ac:dyDescent="0.25">
      <c r="A4013" s="43">
        <v>4012</v>
      </c>
      <c r="B4013" s="43">
        <v>15</v>
      </c>
      <c r="C4013" s="44">
        <v>2.4710439315179362E-2</v>
      </c>
      <c r="D4013" s="44">
        <v>0.01</v>
      </c>
      <c r="E4013" s="44" t="s">
        <v>1681</v>
      </c>
      <c r="F4013" s="44" t="s">
        <v>38</v>
      </c>
      <c r="G4013" s="44">
        <v>40</v>
      </c>
      <c r="H4013" s="44">
        <v>100</v>
      </c>
    </row>
    <row r="4014" spans="1:8" ht="12.75" customHeight="1" x14ac:dyDescent="0.25">
      <c r="A4014" s="43">
        <v>4013</v>
      </c>
      <c r="B4014" s="43">
        <v>16</v>
      </c>
      <c r="C4014" s="44">
        <v>3.5583049033891143</v>
      </c>
      <c r="D4014" s="44">
        <v>1.44</v>
      </c>
      <c r="E4014" s="44" t="s">
        <v>1681</v>
      </c>
      <c r="F4014" s="44" t="s">
        <v>38</v>
      </c>
      <c r="G4014" s="44">
        <v>1100</v>
      </c>
      <c r="H4014" s="44">
        <v>14400</v>
      </c>
    </row>
    <row r="4015" spans="1:8" ht="12.75" customHeight="1" x14ac:dyDescent="0.25">
      <c r="A4015" s="43">
        <v>4014</v>
      </c>
      <c r="B4015" s="43">
        <v>17</v>
      </c>
      <c r="C4015" s="44">
        <v>2.4710439307134374E-2</v>
      </c>
      <c r="D4015" s="44">
        <v>0.01</v>
      </c>
      <c r="E4015" s="44" t="s">
        <v>1681</v>
      </c>
      <c r="F4015" s="44" t="s">
        <v>38</v>
      </c>
      <c r="G4015" s="44">
        <v>40</v>
      </c>
      <c r="H4015" s="44">
        <v>100</v>
      </c>
    </row>
    <row r="4016" spans="1:8" ht="12.75" customHeight="1" x14ac:dyDescent="0.25">
      <c r="A4016" s="43">
        <v>4015</v>
      </c>
      <c r="B4016" s="43">
        <v>18</v>
      </c>
      <c r="C4016" s="44">
        <v>2.4710439313777022E-2</v>
      </c>
      <c r="D4016" s="44">
        <v>0.01</v>
      </c>
      <c r="E4016" s="44" t="s">
        <v>1681</v>
      </c>
      <c r="F4016" s="44" t="s">
        <v>38</v>
      </c>
      <c r="G4016" s="44">
        <v>40</v>
      </c>
      <c r="H4016" s="44">
        <v>100</v>
      </c>
    </row>
    <row r="4017" spans="1:8" ht="12.75" customHeight="1" x14ac:dyDescent="0.25">
      <c r="A4017" s="43">
        <v>4016</v>
      </c>
      <c r="B4017" s="43">
        <v>19</v>
      </c>
      <c r="C4017" s="44">
        <v>0.64247142193316442</v>
      </c>
      <c r="D4017" s="44">
        <v>0.26</v>
      </c>
      <c r="E4017" s="44" t="s">
        <v>1681</v>
      </c>
      <c r="F4017" s="44" t="s">
        <v>38</v>
      </c>
      <c r="G4017" s="44">
        <v>280</v>
      </c>
      <c r="H4017" s="44">
        <v>2600</v>
      </c>
    </row>
    <row r="4018" spans="1:8" ht="12.75" customHeight="1" x14ac:dyDescent="0.25">
      <c r="A4018" s="43">
        <v>4017</v>
      </c>
      <c r="B4018" s="43">
        <v>20</v>
      </c>
      <c r="C4018" s="44">
        <v>0.14826262111421076</v>
      </c>
      <c r="D4018" s="44">
        <v>0.06</v>
      </c>
      <c r="E4018" s="44" t="s">
        <v>1681</v>
      </c>
      <c r="F4018" s="44" t="s">
        <v>38</v>
      </c>
      <c r="G4018" s="44">
        <v>120</v>
      </c>
      <c r="H4018" s="44">
        <v>600</v>
      </c>
    </row>
    <row r="4019" spans="1:8" ht="12.75" customHeight="1" x14ac:dyDescent="0.25">
      <c r="A4019" s="43">
        <v>4018</v>
      </c>
      <c r="B4019" s="43">
        <v>21</v>
      </c>
      <c r="C4019" s="44">
        <v>0.32123571093532488</v>
      </c>
      <c r="D4019" s="44">
        <v>0.13</v>
      </c>
      <c r="E4019" s="44" t="s">
        <v>1682</v>
      </c>
      <c r="F4019" s="44" t="s">
        <v>26</v>
      </c>
      <c r="G4019" s="44">
        <v>180</v>
      </c>
      <c r="H4019" s="44">
        <v>1300</v>
      </c>
    </row>
    <row r="4020" spans="1:8" ht="12.75" customHeight="1" x14ac:dyDescent="0.25">
      <c r="A4020" s="43">
        <v>4019</v>
      </c>
      <c r="B4020" s="43">
        <v>22</v>
      </c>
      <c r="C4020" s="44">
        <v>0.22239400159481676</v>
      </c>
      <c r="D4020" s="44">
        <v>0.09</v>
      </c>
      <c r="E4020" s="44" t="s">
        <v>1682</v>
      </c>
      <c r="F4020" s="44" t="s">
        <v>26</v>
      </c>
      <c r="G4020" s="44">
        <v>140</v>
      </c>
      <c r="H4020" s="44">
        <v>900</v>
      </c>
    </row>
    <row r="4021" spans="1:8" ht="12.75" customHeight="1" x14ac:dyDescent="0.25">
      <c r="A4021" s="43">
        <v>4020</v>
      </c>
      <c r="B4021" s="43">
        <v>23</v>
      </c>
      <c r="C4021" s="44">
        <v>6.0540601882225298</v>
      </c>
      <c r="D4021" s="44">
        <v>2.4500000000000002</v>
      </c>
      <c r="E4021" s="44" t="s">
        <v>1682</v>
      </c>
      <c r="F4021" s="44" t="s">
        <v>26</v>
      </c>
      <c r="G4021" s="44">
        <v>1180</v>
      </c>
      <c r="H4021" s="44">
        <v>24500</v>
      </c>
    </row>
    <row r="4022" spans="1:8" ht="12.75" customHeight="1" x14ac:dyDescent="0.25">
      <c r="A4022" s="43">
        <v>4021</v>
      </c>
      <c r="B4022" s="43">
        <v>24</v>
      </c>
      <c r="C4022" s="44">
        <v>9.8841744354790706E-2</v>
      </c>
      <c r="D4022" s="44">
        <v>0.04</v>
      </c>
      <c r="E4022" s="44" t="s">
        <v>1682</v>
      </c>
      <c r="F4022" s="44" t="s">
        <v>26</v>
      </c>
      <c r="G4022" s="44">
        <v>100</v>
      </c>
      <c r="H4022" s="44">
        <v>400</v>
      </c>
    </row>
    <row r="4023" spans="1:8" ht="12.75" customHeight="1" x14ac:dyDescent="0.25">
      <c r="A4023" s="43">
        <v>4022</v>
      </c>
      <c r="B4023" s="43">
        <v>25</v>
      </c>
      <c r="C4023" s="44">
        <v>2.4710439303960663E-2</v>
      </c>
      <c r="D4023" s="44">
        <v>0.01</v>
      </c>
      <c r="E4023" s="44" t="s">
        <v>1682</v>
      </c>
      <c r="F4023" s="44" t="s">
        <v>26</v>
      </c>
      <c r="G4023" s="44">
        <v>40</v>
      </c>
      <c r="H4023" s="44">
        <v>100</v>
      </c>
    </row>
    <row r="4024" spans="1:8" ht="12.75" customHeight="1" x14ac:dyDescent="0.25">
      <c r="A4024" s="43">
        <v>4023</v>
      </c>
      <c r="B4024" s="43">
        <v>26</v>
      </c>
      <c r="C4024" s="44">
        <v>0.56833986834604056</v>
      </c>
      <c r="D4024" s="44">
        <v>0.23</v>
      </c>
      <c r="E4024" s="44" t="s">
        <v>1682</v>
      </c>
      <c r="F4024" s="44" t="s">
        <v>26</v>
      </c>
      <c r="G4024" s="44">
        <v>300</v>
      </c>
      <c r="H4024" s="44">
        <v>2300</v>
      </c>
    </row>
    <row r="4025" spans="1:8" ht="12.75" customHeight="1" x14ac:dyDescent="0.25">
      <c r="A4025" s="43">
        <v>4024</v>
      </c>
      <c r="B4025" s="43">
        <v>27</v>
      </c>
      <c r="C4025" s="44">
        <v>0.14826263582531393</v>
      </c>
      <c r="D4025" s="44">
        <v>0.06</v>
      </c>
      <c r="E4025" s="44" t="s">
        <v>1682</v>
      </c>
      <c r="F4025" s="44" t="s">
        <v>26</v>
      </c>
      <c r="G4025" s="44">
        <v>140</v>
      </c>
      <c r="H4025" s="44">
        <v>600</v>
      </c>
    </row>
    <row r="4026" spans="1:8" ht="12.75" customHeight="1" x14ac:dyDescent="0.25">
      <c r="A4026" s="43">
        <v>4025</v>
      </c>
      <c r="B4026" s="43">
        <v>28</v>
      </c>
      <c r="C4026" s="44">
        <v>2.3969119395274929</v>
      </c>
      <c r="D4026" s="44">
        <v>0.97</v>
      </c>
      <c r="E4026" s="44" t="s">
        <v>1682</v>
      </c>
      <c r="F4026" s="44" t="s">
        <v>26</v>
      </c>
      <c r="G4026" s="44">
        <v>660</v>
      </c>
      <c r="H4026" s="44">
        <v>9700</v>
      </c>
    </row>
    <row r="4027" spans="1:8" ht="12.75" customHeight="1" x14ac:dyDescent="0.25">
      <c r="A4027" s="43">
        <v>4026</v>
      </c>
      <c r="B4027" s="43">
        <v>29</v>
      </c>
      <c r="C4027" s="44">
        <v>0.27181488021993522</v>
      </c>
      <c r="D4027" s="44">
        <v>0.11</v>
      </c>
      <c r="E4027" s="44" t="s">
        <v>1682</v>
      </c>
      <c r="F4027" s="44" t="s">
        <v>26</v>
      </c>
      <c r="G4027" s="44">
        <v>200</v>
      </c>
      <c r="H4027" s="44">
        <v>1100</v>
      </c>
    </row>
    <row r="4028" spans="1:8" ht="12.75" customHeight="1" x14ac:dyDescent="0.25">
      <c r="A4028" s="43">
        <v>4027</v>
      </c>
      <c r="B4028" s="43">
        <v>30</v>
      </c>
      <c r="C4028" s="44">
        <v>1.1366802991285452</v>
      </c>
      <c r="D4028" s="44">
        <v>0.46</v>
      </c>
      <c r="E4028" s="44" t="s">
        <v>1682</v>
      </c>
      <c r="F4028" s="44" t="s">
        <v>26</v>
      </c>
      <c r="G4028" s="44">
        <v>400</v>
      </c>
      <c r="H4028" s="44">
        <v>4600</v>
      </c>
    </row>
    <row r="4029" spans="1:8" ht="12.75" customHeight="1" x14ac:dyDescent="0.25">
      <c r="A4029" s="43">
        <v>4028</v>
      </c>
      <c r="B4029" s="43">
        <v>31</v>
      </c>
      <c r="C4029" s="44">
        <v>0.79073394727404733</v>
      </c>
      <c r="D4029" s="44">
        <v>0.32</v>
      </c>
      <c r="E4029" s="44" t="s">
        <v>1682</v>
      </c>
      <c r="F4029" s="44" t="s">
        <v>26</v>
      </c>
      <c r="G4029" s="44">
        <v>520</v>
      </c>
      <c r="H4029" s="44">
        <v>3200</v>
      </c>
    </row>
    <row r="4030" spans="1:8" ht="12.75" customHeight="1" x14ac:dyDescent="0.25">
      <c r="A4030" s="43">
        <v>4029</v>
      </c>
      <c r="B4030" s="43">
        <v>32</v>
      </c>
      <c r="C4030" s="44">
        <v>1.6061781451712589</v>
      </c>
      <c r="D4030" s="44">
        <v>0.65</v>
      </c>
      <c r="E4030" s="44" t="s">
        <v>1682</v>
      </c>
      <c r="F4030" s="44" t="s">
        <v>26</v>
      </c>
      <c r="G4030" s="44">
        <v>460</v>
      </c>
      <c r="H4030" s="44">
        <v>6500</v>
      </c>
    </row>
    <row r="4031" spans="1:8" ht="12.75" customHeight="1" x14ac:dyDescent="0.25">
      <c r="A4031" s="43">
        <v>4030</v>
      </c>
      <c r="B4031" s="43">
        <v>33</v>
      </c>
      <c r="C4031" s="44">
        <v>1.4084956038048226</v>
      </c>
      <c r="D4031" s="44">
        <v>0.56999999999999995</v>
      </c>
      <c r="E4031" s="44" t="s">
        <v>1682</v>
      </c>
      <c r="F4031" s="44" t="s">
        <v>26</v>
      </c>
      <c r="G4031" s="44">
        <v>440</v>
      </c>
      <c r="H4031" s="44">
        <v>5700</v>
      </c>
    </row>
    <row r="4032" spans="1:8" ht="12.75" customHeight="1" x14ac:dyDescent="0.25">
      <c r="A4032" s="43">
        <v>4031</v>
      </c>
      <c r="B4032" s="43">
        <v>34</v>
      </c>
      <c r="C4032" s="44">
        <v>0.69189236222906847</v>
      </c>
      <c r="D4032" s="44">
        <v>0.28000000000000003</v>
      </c>
      <c r="E4032" s="44" t="s">
        <v>1682</v>
      </c>
      <c r="F4032" s="44" t="s">
        <v>26</v>
      </c>
      <c r="G4032" s="44">
        <v>320</v>
      </c>
      <c r="H4032" s="44">
        <v>2800</v>
      </c>
    </row>
    <row r="4033" spans="1:8" ht="12.75" customHeight="1" x14ac:dyDescent="0.25">
      <c r="A4033" s="43">
        <v>4032</v>
      </c>
      <c r="B4033" s="43">
        <v>35</v>
      </c>
      <c r="C4033" s="44">
        <v>2.4710439302853559E-2</v>
      </c>
      <c r="D4033" s="44">
        <v>0.01</v>
      </c>
      <c r="E4033" s="44" t="s">
        <v>1682</v>
      </c>
      <c r="F4033" s="44" t="s">
        <v>26</v>
      </c>
      <c r="G4033" s="44">
        <v>40</v>
      </c>
      <c r="H4033" s="44">
        <v>100</v>
      </c>
    </row>
    <row r="4034" spans="1:8" ht="12.75" customHeight="1" x14ac:dyDescent="0.25">
      <c r="A4034" s="43">
        <v>4033</v>
      </c>
      <c r="B4034" s="43">
        <v>36</v>
      </c>
      <c r="C4034" s="44">
        <v>0.86486573847200676</v>
      </c>
      <c r="D4034" s="44">
        <v>0.35</v>
      </c>
      <c r="E4034" s="44" t="s">
        <v>1681</v>
      </c>
      <c r="F4034" s="44" t="s">
        <v>38</v>
      </c>
      <c r="G4034" s="44">
        <v>320</v>
      </c>
      <c r="H4034" s="44">
        <v>3500</v>
      </c>
    </row>
    <row r="4035" spans="1:8" ht="12.75" customHeight="1" x14ac:dyDescent="0.25">
      <c r="A4035" s="43">
        <v>4034</v>
      </c>
      <c r="B4035" s="43">
        <v>37</v>
      </c>
      <c r="C4035" s="44">
        <v>1.4579158037567341</v>
      </c>
      <c r="D4035" s="44">
        <v>0.59</v>
      </c>
      <c r="E4035" s="44" t="s">
        <v>1681</v>
      </c>
      <c r="F4035" s="44" t="s">
        <v>38</v>
      </c>
      <c r="G4035" s="44">
        <v>520</v>
      </c>
      <c r="H4035" s="44">
        <v>5900</v>
      </c>
    </row>
    <row r="4036" spans="1:8" ht="12.75" customHeight="1" x14ac:dyDescent="0.25">
      <c r="A4036" s="43">
        <v>4035</v>
      </c>
      <c r="B4036" s="43">
        <v>38</v>
      </c>
      <c r="C4036" s="44">
        <v>2.4710439304477316E-2</v>
      </c>
      <c r="D4036" s="44">
        <v>0.01</v>
      </c>
      <c r="E4036" s="44" t="s">
        <v>1681</v>
      </c>
      <c r="F4036" s="44" t="s">
        <v>38</v>
      </c>
      <c r="G4036" s="44">
        <v>40</v>
      </c>
      <c r="H4036" s="44">
        <v>100</v>
      </c>
    </row>
    <row r="4037" spans="1:8" ht="12.75" customHeight="1" x14ac:dyDescent="0.25">
      <c r="A4037" s="43">
        <v>4036</v>
      </c>
      <c r="B4037" s="43">
        <v>39</v>
      </c>
      <c r="C4037" s="44">
        <v>1.853283010421203</v>
      </c>
      <c r="D4037" s="44">
        <v>0.75</v>
      </c>
      <c r="E4037" s="44" t="s">
        <v>1682</v>
      </c>
      <c r="F4037" s="44" t="s">
        <v>26</v>
      </c>
      <c r="G4037" s="44">
        <v>660</v>
      </c>
      <c r="H4037" s="44">
        <v>7500</v>
      </c>
    </row>
    <row r="4038" spans="1:8" ht="12.75" customHeight="1" x14ac:dyDescent="0.25">
      <c r="A4038" s="43">
        <v>4037</v>
      </c>
      <c r="B4038" s="43">
        <v>40</v>
      </c>
      <c r="C4038" s="44">
        <v>0.12355213390605688</v>
      </c>
      <c r="D4038" s="44">
        <v>0.05</v>
      </c>
      <c r="E4038" s="44" t="s">
        <v>1682</v>
      </c>
      <c r="F4038" s="44" t="s">
        <v>26</v>
      </c>
      <c r="G4038" s="44">
        <v>120</v>
      </c>
      <c r="H4038" s="44">
        <v>500</v>
      </c>
    </row>
    <row r="4039" spans="1:8" ht="12.75" customHeight="1" x14ac:dyDescent="0.25">
      <c r="A4039" s="43">
        <v>4038</v>
      </c>
      <c r="B4039" s="43">
        <v>41</v>
      </c>
      <c r="C4039" s="44">
        <v>0.86486521822056361</v>
      </c>
      <c r="D4039" s="44">
        <v>0.35</v>
      </c>
      <c r="E4039" s="44" t="s">
        <v>1681</v>
      </c>
      <c r="F4039" s="44" t="s">
        <v>38</v>
      </c>
      <c r="G4039" s="44">
        <v>300</v>
      </c>
      <c r="H4039" s="44">
        <v>3500</v>
      </c>
    </row>
    <row r="4040" spans="1:8" ht="12.75" customHeight="1" x14ac:dyDescent="0.25">
      <c r="A4040" s="43">
        <v>4039</v>
      </c>
      <c r="B4040" s="43">
        <v>42</v>
      </c>
      <c r="C4040" s="44">
        <v>0.29652523666505631</v>
      </c>
      <c r="D4040" s="44">
        <v>0.12</v>
      </c>
      <c r="E4040" s="44" t="s">
        <v>1682</v>
      </c>
      <c r="F4040" s="44" t="s">
        <v>26</v>
      </c>
      <c r="G4040" s="44">
        <v>200</v>
      </c>
      <c r="H4040" s="44">
        <v>1200</v>
      </c>
    </row>
    <row r="4041" spans="1:8" ht="12.75" customHeight="1" x14ac:dyDescent="0.25">
      <c r="A4041" s="43">
        <v>4040</v>
      </c>
      <c r="B4041" s="43">
        <v>43</v>
      </c>
      <c r="C4041" s="44">
        <v>2.4710439304993965E-2</v>
      </c>
      <c r="D4041" s="44">
        <v>0.01</v>
      </c>
      <c r="E4041" s="44" t="s">
        <v>1681</v>
      </c>
      <c r="F4041" s="44" t="s">
        <v>38</v>
      </c>
      <c r="G4041" s="44">
        <v>40</v>
      </c>
      <c r="H4041" s="44">
        <v>100</v>
      </c>
    </row>
    <row r="4042" spans="1:8" ht="12.75" customHeight="1" x14ac:dyDescent="0.25">
      <c r="A4042" s="43">
        <v>4041</v>
      </c>
      <c r="B4042" s="43">
        <v>44</v>
      </c>
      <c r="C4042" s="44">
        <v>1.3343635817538881</v>
      </c>
      <c r="D4042" s="44">
        <v>0.54</v>
      </c>
      <c r="E4042" s="44" t="s">
        <v>1682</v>
      </c>
      <c r="F4042" s="44" t="s">
        <v>26</v>
      </c>
      <c r="G4042" s="44">
        <v>340</v>
      </c>
      <c r="H4042" s="44">
        <v>5400</v>
      </c>
    </row>
    <row r="4043" spans="1:8" ht="12.75" customHeight="1" x14ac:dyDescent="0.25">
      <c r="A4043" s="43">
        <v>4042</v>
      </c>
      <c r="B4043" s="43">
        <v>45</v>
      </c>
      <c r="C4043" s="44">
        <v>1.1366805827089397</v>
      </c>
      <c r="D4043" s="44">
        <v>0.46</v>
      </c>
      <c r="E4043" s="44" t="s">
        <v>1682</v>
      </c>
      <c r="F4043" s="44" t="s">
        <v>26</v>
      </c>
      <c r="G4043" s="44">
        <v>460</v>
      </c>
      <c r="H4043" s="44">
        <v>4600</v>
      </c>
    </row>
    <row r="4044" spans="1:8" ht="12.75" customHeight="1" x14ac:dyDescent="0.25">
      <c r="A4044" s="43">
        <v>4043</v>
      </c>
      <c r="B4044" s="43">
        <v>46</v>
      </c>
      <c r="C4044" s="44">
        <v>0.17297307513783625</v>
      </c>
      <c r="D4044" s="44">
        <v>7.0000000000000007E-2</v>
      </c>
      <c r="E4044" s="44" t="s">
        <v>1681</v>
      </c>
      <c r="F4044" s="44" t="s">
        <v>38</v>
      </c>
      <c r="G4044" s="44">
        <v>120</v>
      </c>
      <c r="H4044" s="44">
        <v>700</v>
      </c>
    </row>
    <row r="4045" spans="1:8" ht="12.75" customHeight="1" x14ac:dyDescent="0.25">
      <c r="A4045" s="43">
        <v>4044</v>
      </c>
      <c r="B4045" s="43">
        <v>47</v>
      </c>
      <c r="C4045" s="44">
        <v>2.4710439304108277E-2</v>
      </c>
      <c r="D4045" s="44">
        <v>0.01</v>
      </c>
      <c r="E4045" s="44" t="s">
        <v>1681</v>
      </c>
      <c r="F4045" s="44" t="s">
        <v>38</v>
      </c>
      <c r="G4045" s="44">
        <v>40</v>
      </c>
      <c r="H4045" s="44">
        <v>100</v>
      </c>
    </row>
    <row r="4046" spans="1:8" ht="12.75" customHeight="1" x14ac:dyDescent="0.25">
      <c r="A4046" s="43">
        <v>4045</v>
      </c>
      <c r="B4046" s="43">
        <v>48</v>
      </c>
      <c r="C4046" s="44">
        <v>2.4710439301525028E-2</v>
      </c>
      <c r="D4046" s="44">
        <v>0.01</v>
      </c>
      <c r="E4046" s="44" t="s">
        <v>1682</v>
      </c>
      <c r="F4046" s="44" t="s">
        <v>26</v>
      </c>
      <c r="G4046" s="44">
        <v>40</v>
      </c>
      <c r="H4046" s="44">
        <v>100</v>
      </c>
    </row>
    <row r="4047" spans="1:8" ht="12.75" customHeight="1" x14ac:dyDescent="0.25">
      <c r="A4047" s="43">
        <v>4046</v>
      </c>
      <c r="B4047" s="43">
        <v>49</v>
      </c>
      <c r="C4047" s="44">
        <v>0.51891893366110731</v>
      </c>
      <c r="D4047" s="44">
        <v>0.21</v>
      </c>
      <c r="E4047" s="44" t="s">
        <v>1682</v>
      </c>
      <c r="F4047" s="44" t="s">
        <v>26</v>
      </c>
      <c r="G4047" s="44">
        <v>200</v>
      </c>
      <c r="H4047" s="44">
        <v>2100</v>
      </c>
    </row>
    <row r="4048" spans="1:8" ht="12.75" customHeight="1" x14ac:dyDescent="0.25">
      <c r="A4048" s="43">
        <v>4047</v>
      </c>
      <c r="B4048" s="43">
        <v>50</v>
      </c>
      <c r="C4048" s="44">
        <v>0.4200774663737426</v>
      </c>
      <c r="D4048" s="44">
        <v>0.17</v>
      </c>
      <c r="E4048" s="44" t="s">
        <v>1682</v>
      </c>
      <c r="F4048" s="44" t="s">
        <v>26</v>
      </c>
      <c r="G4048" s="44">
        <v>260</v>
      </c>
      <c r="H4048" s="44">
        <v>1700</v>
      </c>
    </row>
    <row r="4049" spans="1:8" ht="12.75" customHeight="1" x14ac:dyDescent="0.25">
      <c r="A4049" s="43">
        <v>4048</v>
      </c>
      <c r="B4049" s="43">
        <v>51</v>
      </c>
      <c r="C4049" s="44">
        <v>0.7413131110894704</v>
      </c>
      <c r="D4049" s="44">
        <v>0.3</v>
      </c>
      <c r="E4049" s="44" t="s">
        <v>1682</v>
      </c>
      <c r="F4049" s="44" t="s">
        <v>26</v>
      </c>
      <c r="G4049" s="44">
        <v>320</v>
      </c>
      <c r="H4049" s="44">
        <v>3000</v>
      </c>
    </row>
    <row r="4050" spans="1:8" ht="12.75" customHeight="1" x14ac:dyDescent="0.25">
      <c r="A4050" s="43">
        <v>4049</v>
      </c>
      <c r="B4050" s="43">
        <v>52</v>
      </c>
      <c r="C4050" s="44">
        <v>3.0393839514492749</v>
      </c>
      <c r="D4050" s="44">
        <v>1.23</v>
      </c>
      <c r="E4050" s="44" t="s">
        <v>1681</v>
      </c>
      <c r="F4050" s="44" t="s">
        <v>38</v>
      </c>
      <c r="G4050" s="44">
        <v>760</v>
      </c>
      <c r="H4050" s="44">
        <v>12300</v>
      </c>
    </row>
    <row r="4051" spans="1:8" ht="12.75" customHeight="1" x14ac:dyDescent="0.25">
      <c r="A4051" s="43">
        <v>4050</v>
      </c>
      <c r="B4051" s="43">
        <v>53</v>
      </c>
      <c r="C4051" s="44">
        <v>3.2370628034936595</v>
      </c>
      <c r="D4051" s="44">
        <v>1.31</v>
      </c>
      <c r="E4051" s="44" t="s">
        <v>1682</v>
      </c>
      <c r="F4051" s="44" t="s">
        <v>26</v>
      </c>
      <c r="G4051" s="44">
        <v>780</v>
      </c>
      <c r="H4051" s="44">
        <v>13100</v>
      </c>
    </row>
    <row r="4052" spans="1:8" ht="12.75" customHeight="1" x14ac:dyDescent="0.25">
      <c r="A4052" s="43">
        <v>4051</v>
      </c>
      <c r="B4052" s="43">
        <v>54</v>
      </c>
      <c r="C4052" s="44">
        <v>4.1760666533310182</v>
      </c>
      <c r="D4052" s="44">
        <v>1.69</v>
      </c>
      <c r="E4052" s="44" t="s">
        <v>1682</v>
      </c>
      <c r="F4052" s="44" t="s">
        <v>26</v>
      </c>
      <c r="G4052" s="44">
        <v>1020</v>
      </c>
      <c r="H4052" s="44">
        <v>16900</v>
      </c>
    </row>
    <row r="4053" spans="1:8" ht="12.75" customHeight="1" x14ac:dyDescent="0.25">
      <c r="A4053" s="43">
        <v>4052</v>
      </c>
      <c r="B4053" s="43">
        <v>55</v>
      </c>
      <c r="C4053" s="44">
        <v>0.56834019976346384</v>
      </c>
      <c r="D4053" s="44">
        <v>0.23</v>
      </c>
      <c r="E4053" s="44" t="s">
        <v>1682</v>
      </c>
      <c r="F4053" s="44" t="s">
        <v>26</v>
      </c>
      <c r="G4053" s="44">
        <v>240</v>
      </c>
      <c r="H4053" s="44">
        <v>2300</v>
      </c>
    </row>
    <row r="4054" spans="1:8" ht="12.75" customHeight="1" x14ac:dyDescent="0.25">
      <c r="A4054" s="43">
        <v>4053</v>
      </c>
      <c r="B4054" s="43">
        <v>56</v>
      </c>
      <c r="C4054" s="44">
        <v>2.471043930698676E-2</v>
      </c>
      <c r="D4054" s="44">
        <v>0.01</v>
      </c>
      <c r="E4054" s="44" t="s">
        <v>1682</v>
      </c>
      <c r="F4054" s="44" t="s">
        <v>26</v>
      </c>
      <c r="G4054" s="44">
        <v>40</v>
      </c>
      <c r="H4054" s="44">
        <v>100</v>
      </c>
    </row>
    <row r="4055" spans="1:8" ht="12.75" customHeight="1" x14ac:dyDescent="0.25">
      <c r="A4055" s="43">
        <v>4054</v>
      </c>
      <c r="B4055" s="43">
        <v>57</v>
      </c>
      <c r="C4055" s="44">
        <v>0.17297306223582126</v>
      </c>
      <c r="D4055" s="44">
        <v>7.0000000000000007E-2</v>
      </c>
      <c r="E4055" s="44" t="s">
        <v>1682</v>
      </c>
      <c r="F4055" s="44" t="s">
        <v>26</v>
      </c>
      <c r="G4055" s="44">
        <v>140</v>
      </c>
      <c r="H4055" s="44">
        <v>700</v>
      </c>
    </row>
    <row r="4056" spans="1:8" ht="12.75" customHeight="1" x14ac:dyDescent="0.25">
      <c r="A4056" s="43">
        <v>4055</v>
      </c>
      <c r="B4056" s="43">
        <v>58</v>
      </c>
      <c r="C4056" s="44">
        <v>0.14826263582324734</v>
      </c>
      <c r="D4056" s="44">
        <v>0.06</v>
      </c>
      <c r="E4056" s="44" t="s">
        <v>1682</v>
      </c>
      <c r="F4056" s="44" t="s">
        <v>26</v>
      </c>
      <c r="G4056" s="44">
        <v>140</v>
      </c>
      <c r="H4056" s="44">
        <v>600</v>
      </c>
    </row>
    <row r="4057" spans="1:8" ht="12.75" customHeight="1" x14ac:dyDescent="0.25">
      <c r="A4057" s="43">
        <v>4056</v>
      </c>
      <c r="B4057" s="43">
        <v>59</v>
      </c>
      <c r="C4057" s="44">
        <v>4.9420878614342564E-2</v>
      </c>
      <c r="D4057" s="44">
        <v>0.02</v>
      </c>
      <c r="E4057" s="44" t="s">
        <v>1682</v>
      </c>
      <c r="F4057" s="44" t="s">
        <v>26</v>
      </c>
      <c r="G4057" s="44">
        <v>60</v>
      </c>
      <c r="H4057" s="44">
        <v>200</v>
      </c>
    </row>
    <row r="4058" spans="1:8" ht="12.75" customHeight="1" x14ac:dyDescent="0.25">
      <c r="A4058" s="43">
        <v>4057</v>
      </c>
      <c r="B4058" s="43">
        <v>60</v>
      </c>
      <c r="C4058" s="44">
        <v>9.8841694622540818E-2</v>
      </c>
      <c r="D4058" s="44">
        <v>0.04</v>
      </c>
      <c r="E4058" s="44" t="s">
        <v>1682</v>
      </c>
      <c r="F4058" s="44" t="s">
        <v>26</v>
      </c>
      <c r="G4058" s="44">
        <v>100</v>
      </c>
      <c r="H4058" s="44">
        <v>400</v>
      </c>
    </row>
    <row r="4059" spans="1:8" ht="12.75" customHeight="1" x14ac:dyDescent="0.25">
      <c r="A4059" s="43">
        <v>4058</v>
      </c>
      <c r="B4059" s="43">
        <v>61</v>
      </c>
      <c r="C4059" s="44">
        <v>0.12355216522407499</v>
      </c>
      <c r="D4059" s="44">
        <v>0.05</v>
      </c>
      <c r="E4059" s="44" t="s">
        <v>1682</v>
      </c>
      <c r="F4059" s="44" t="s">
        <v>26</v>
      </c>
      <c r="G4059" s="44">
        <v>120</v>
      </c>
      <c r="H4059" s="44">
        <v>500</v>
      </c>
    </row>
    <row r="4060" spans="1:8" ht="12.75" customHeight="1" x14ac:dyDescent="0.25">
      <c r="A4060" s="43">
        <v>4059</v>
      </c>
      <c r="B4060" s="43">
        <v>62</v>
      </c>
      <c r="C4060" s="44">
        <v>0.34594605729867783</v>
      </c>
      <c r="D4060" s="44">
        <v>0.14000000000000001</v>
      </c>
      <c r="E4060" s="44" t="s">
        <v>1682</v>
      </c>
      <c r="F4060" s="44" t="s">
        <v>26</v>
      </c>
      <c r="G4060" s="44">
        <v>200</v>
      </c>
      <c r="H4060" s="44">
        <v>1400</v>
      </c>
    </row>
    <row r="4061" spans="1:8" ht="12.75" customHeight="1" x14ac:dyDescent="0.25">
      <c r="A4061" s="43">
        <v>4060</v>
      </c>
      <c r="B4061" s="43">
        <v>63</v>
      </c>
      <c r="C4061" s="44">
        <v>4.9420878608216555E-2</v>
      </c>
      <c r="D4061" s="44">
        <v>0.02</v>
      </c>
      <c r="E4061" s="44" t="s">
        <v>1681</v>
      </c>
      <c r="F4061" s="44" t="s">
        <v>38</v>
      </c>
      <c r="G4061" s="44">
        <v>60</v>
      </c>
      <c r="H4061" s="44">
        <v>200</v>
      </c>
    </row>
    <row r="4062" spans="1:8" ht="12.75" customHeight="1" x14ac:dyDescent="0.25">
      <c r="A4062" s="43">
        <v>4061</v>
      </c>
      <c r="B4062" s="43">
        <v>64</v>
      </c>
      <c r="C4062" s="44">
        <v>4.9420878608954631E-2</v>
      </c>
      <c r="D4062" s="44">
        <v>0.02</v>
      </c>
      <c r="E4062" s="44" t="s">
        <v>1681</v>
      </c>
      <c r="F4062" s="44" t="s">
        <v>38</v>
      </c>
      <c r="G4062" s="44">
        <v>60</v>
      </c>
      <c r="H4062" s="44">
        <v>200</v>
      </c>
    </row>
    <row r="4063" spans="1:8" ht="12.75" customHeight="1" x14ac:dyDescent="0.25">
      <c r="A4063" s="43">
        <v>4062</v>
      </c>
      <c r="B4063" s="43">
        <v>65</v>
      </c>
      <c r="C4063" s="44">
        <v>0.66718184467715158</v>
      </c>
      <c r="D4063" s="44">
        <v>0.27</v>
      </c>
      <c r="E4063" s="44" t="s">
        <v>1682</v>
      </c>
      <c r="F4063" s="44" t="s">
        <v>26</v>
      </c>
      <c r="G4063" s="44">
        <v>280</v>
      </c>
      <c r="H4063" s="44">
        <v>2700</v>
      </c>
    </row>
    <row r="4064" spans="1:8" ht="12.75" customHeight="1" x14ac:dyDescent="0.25">
      <c r="A4064" s="43">
        <v>4063</v>
      </c>
      <c r="B4064" s="43">
        <v>66</v>
      </c>
      <c r="C4064" s="44">
        <v>4.9420878609692707E-2</v>
      </c>
      <c r="D4064" s="44">
        <v>0.02</v>
      </c>
      <c r="E4064" s="44" t="s">
        <v>1682</v>
      </c>
      <c r="F4064" s="44" t="s">
        <v>26</v>
      </c>
      <c r="G4064" s="44">
        <v>60</v>
      </c>
      <c r="H4064" s="44">
        <v>200</v>
      </c>
    </row>
    <row r="4065" spans="1:8" ht="12.75" customHeight="1" x14ac:dyDescent="0.25">
      <c r="A4065" s="43">
        <v>4064</v>
      </c>
      <c r="B4065" s="43">
        <v>67</v>
      </c>
      <c r="C4065" s="44">
        <v>7.4131317897341981E-2</v>
      </c>
      <c r="D4065" s="44">
        <v>0.03</v>
      </c>
      <c r="E4065" s="44" t="s">
        <v>1682</v>
      </c>
      <c r="F4065" s="44" t="s">
        <v>26</v>
      </c>
      <c r="G4065" s="44">
        <v>80</v>
      </c>
      <c r="H4065" s="44">
        <v>300</v>
      </c>
    </row>
    <row r="4066" spans="1:8" ht="12.75" customHeight="1" x14ac:dyDescent="0.25">
      <c r="A4066" s="43">
        <v>4065</v>
      </c>
      <c r="B4066" s="43">
        <v>68</v>
      </c>
      <c r="C4066" s="44">
        <v>1.0872592981052591</v>
      </c>
      <c r="D4066" s="44">
        <v>0.44</v>
      </c>
      <c r="E4066" s="44" t="s">
        <v>1682</v>
      </c>
      <c r="F4066" s="44" t="s">
        <v>26</v>
      </c>
      <c r="G4066" s="44">
        <v>520</v>
      </c>
      <c r="H4066" s="44">
        <v>4400</v>
      </c>
    </row>
    <row r="4067" spans="1:8" ht="12.75" customHeight="1" x14ac:dyDescent="0.25">
      <c r="A4067" s="43">
        <v>4066</v>
      </c>
      <c r="B4067" s="43">
        <v>69</v>
      </c>
      <c r="C4067" s="44">
        <v>1.6308878701508478</v>
      </c>
      <c r="D4067" s="44">
        <v>0.66</v>
      </c>
      <c r="E4067" s="44" t="s">
        <v>1682</v>
      </c>
      <c r="F4067" s="44" t="s">
        <v>26</v>
      </c>
      <c r="G4067" s="44">
        <v>560</v>
      </c>
      <c r="H4067" s="44">
        <v>6600</v>
      </c>
    </row>
    <row r="4068" spans="1:8" ht="12.75" customHeight="1" x14ac:dyDescent="0.25">
      <c r="A4068" s="43">
        <v>4067</v>
      </c>
      <c r="B4068" s="43">
        <v>70</v>
      </c>
      <c r="C4068" s="44">
        <v>2.4710439302115486E-2</v>
      </c>
      <c r="D4068" s="44">
        <v>0.01</v>
      </c>
      <c r="E4068" s="44" t="s">
        <v>1682</v>
      </c>
      <c r="F4068" s="44" t="s">
        <v>26</v>
      </c>
      <c r="G4068" s="44">
        <v>40</v>
      </c>
      <c r="H4068" s="44">
        <v>100</v>
      </c>
    </row>
    <row r="4069" spans="1:8" ht="12.75" customHeight="1" x14ac:dyDescent="0.25">
      <c r="A4069" s="43">
        <v>4068</v>
      </c>
      <c r="B4069" s="43">
        <v>71</v>
      </c>
      <c r="C4069" s="44">
        <v>2.4710439302041677E-2</v>
      </c>
      <c r="D4069" s="44">
        <v>0.01</v>
      </c>
      <c r="E4069" s="44" t="s">
        <v>1682</v>
      </c>
      <c r="F4069" s="44" t="s">
        <v>26</v>
      </c>
      <c r="G4069" s="44">
        <v>40</v>
      </c>
      <c r="H4069" s="44">
        <v>100</v>
      </c>
    </row>
    <row r="4070" spans="1:8" ht="12.75" customHeight="1" x14ac:dyDescent="0.25">
      <c r="A4070" s="43">
        <v>4069</v>
      </c>
      <c r="B4070" s="43">
        <v>72</v>
      </c>
      <c r="C4070" s="44">
        <v>1.5814682469672083</v>
      </c>
      <c r="D4070" s="44">
        <v>0.64</v>
      </c>
      <c r="E4070" s="44" t="s">
        <v>1682</v>
      </c>
      <c r="F4070" s="44" t="s">
        <v>26</v>
      </c>
      <c r="G4070" s="44">
        <v>460</v>
      </c>
      <c r="H4070" s="44">
        <v>6400</v>
      </c>
    </row>
    <row r="4071" spans="1:8" ht="12.75" customHeight="1" x14ac:dyDescent="0.25">
      <c r="A4071" s="43">
        <v>4070</v>
      </c>
      <c r="B4071" s="43">
        <v>73</v>
      </c>
      <c r="C4071" s="44">
        <v>11.366800863798638</v>
      </c>
      <c r="D4071" s="44">
        <v>4.5999999999999996</v>
      </c>
      <c r="E4071" s="44" t="s">
        <v>1681</v>
      </c>
      <c r="F4071" s="44" t="s">
        <v>38</v>
      </c>
      <c r="G4071" s="44">
        <v>1360</v>
      </c>
      <c r="H4071" s="44">
        <v>46000</v>
      </c>
    </row>
    <row r="4072" spans="1:8" ht="12.75" customHeight="1" x14ac:dyDescent="0.25">
      <c r="A4072" s="43">
        <v>4071</v>
      </c>
      <c r="B4072" s="43">
        <v>74</v>
      </c>
      <c r="C4072" s="44">
        <v>2.4710439306322496E-2</v>
      </c>
      <c r="D4072" s="44">
        <v>0.01</v>
      </c>
      <c r="E4072" s="44" t="s">
        <v>1682</v>
      </c>
      <c r="F4072" s="44" t="s">
        <v>26</v>
      </c>
      <c r="G4072" s="44">
        <v>40</v>
      </c>
      <c r="H4072" s="44">
        <v>100</v>
      </c>
    </row>
    <row r="4073" spans="1:8" ht="12.75" customHeight="1" x14ac:dyDescent="0.25">
      <c r="A4073" s="43">
        <v>4072</v>
      </c>
      <c r="B4073" s="43">
        <v>75</v>
      </c>
      <c r="C4073" s="44">
        <v>2.6934379799843091</v>
      </c>
      <c r="D4073" s="44">
        <v>1.0900000000000001</v>
      </c>
      <c r="E4073" s="44" t="s">
        <v>1682</v>
      </c>
      <c r="F4073" s="44" t="s">
        <v>26</v>
      </c>
      <c r="G4073" s="44">
        <v>820</v>
      </c>
      <c r="H4073" s="44">
        <v>10900</v>
      </c>
    </row>
    <row r="4074" spans="1:8" ht="12.75" customHeight="1" x14ac:dyDescent="0.25">
      <c r="A4074" s="43">
        <v>4073</v>
      </c>
      <c r="B4074" s="43">
        <v>76</v>
      </c>
      <c r="C4074" s="44">
        <v>4.9420878606814225E-2</v>
      </c>
      <c r="D4074" s="44">
        <v>0.02</v>
      </c>
      <c r="E4074" s="44" t="s">
        <v>1682</v>
      </c>
      <c r="F4074" s="44" t="s">
        <v>26</v>
      </c>
      <c r="G4074" s="44">
        <v>60</v>
      </c>
      <c r="H4074" s="44">
        <v>200</v>
      </c>
    </row>
    <row r="4075" spans="1:8" ht="12.75" customHeight="1" x14ac:dyDescent="0.25">
      <c r="A4075" s="43">
        <v>4074</v>
      </c>
      <c r="B4075" s="43">
        <v>77</v>
      </c>
      <c r="C4075" s="44">
        <v>0.46949834893536796</v>
      </c>
      <c r="D4075" s="44">
        <v>0.19</v>
      </c>
      <c r="E4075" s="44" t="s">
        <v>1682</v>
      </c>
      <c r="F4075" s="44" t="s">
        <v>26</v>
      </c>
      <c r="G4075" s="44">
        <v>200</v>
      </c>
      <c r="H4075" s="44">
        <v>1900</v>
      </c>
    </row>
    <row r="4076" spans="1:8" ht="12.75" customHeight="1" x14ac:dyDescent="0.25">
      <c r="A4076" s="43">
        <v>4075</v>
      </c>
      <c r="B4076" s="43">
        <v>78</v>
      </c>
      <c r="C4076" s="44">
        <v>0.6424714347452084</v>
      </c>
      <c r="D4076" s="44">
        <v>0.26</v>
      </c>
      <c r="E4076" s="44" t="s">
        <v>1681</v>
      </c>
      <c r="F4076" s="44" t="s">
        <v>38</v>
      </c>
      <c r="G4076" s="44">
        <v>360</v>
      </c>
      <c r="H4076" s="44">
        <v>2600</v>
      </c>
    </row>
    <row r="4077" spans="1:8" ht="12.75" customHeight="1" x14ac:dyDescent="0.25">
      <c r="A4077" s="43">
        <v>4076</v>
      </c>
      <c r="B4077" s="43">
        <v>79</v>
      </c>
      <c r="C4077" s="44">
        <v>4.9420878611464082E-2</v>
      </c>
      <c r="D4077" s="44">
        <v>0.02</v>
      </c>
      <c r="E4077" s="44" t="s">
        <v>1682</v>
      </c>
      <c r="F4077" s="44" t="s">
        <v>26</v>
      </c>
      <c r="G4077" s="44">
        <v>60</v>
      </c>
      <c r="H4077" s="44">
        <v>200</v>
      </c>
    </row>
    <row r="4078" spans="1:8" ht="12.75" customHeight="1" x14ac:dyDescent="0.25">
      <c r="A4078" s="43">
        <v>4077</v>
      </c>
      <c r="B4078" s="43">
        <v>80</v>
      </c>
      <c r="C4078" s="44">
        <v>4.9420878606961836E-2</v>
      </c>
      <c r="D4078" s="44">
        <v>0.02</v>
      </c>
      <c r="E4078" s="44" t="s">
        <v>1682</v>
      </c>
      <c r="F4078" s="44" t="s">
        <v>26</v>
      </c>
      <c r="G4078" s="44">
        <v>60</v>
      </c>
      <c r="H4078" s="44">
        <v>200</v>
      </c>
    </row>
    <row r="4079" spans="1:8" ht="12.75" customHeight="1" x14ac:dyDescent="0.25">
      <c r="A4079" s="43">
        <v>4078</v>
      </c>
      <c r="B4079" s="43">
        <v>81</v>
      </c>
      <c r="C4079" s="44">
        <v>4.9420878614194939E-2</v>
      </c>
      <c r="D4079" s="44">
        <v>0.02</v>
      </c>
      <c r="E4079" s="44" t="s">
        <v>1682</v>
      </c>
      <c r="F4079" s="44" t="s">
        <v>26</v>
      </c>
      <c r="G4079" s="44">
        <v>60</v>
      </c>
      <c r="H4079" s="44">
        <v>200</v>
      </c>
    </row>
    <row r="4080" spans="1:8" ht="12.75" customHeight="1" x14ac:dyDescent="0.25">
      <c r="A4080" s="43">
        <v>4079</v>
      </c>
      <c r="B4080" s="43">
        <v>82</v>
      </c>
      <c r="C4080" s="44">
        <v>0.9142857885164789</v>
      </c>
      <c r="D4080" s="44">
        <v>0.37</v>
      </c>
      <c r="E4080" s="44" t="s">
        <v>1682</v>
      </c>
      <c r="F4080" s="44" t="s">
        <v>26</v>
      </c>
      <c r="G4080" s="44">
        <v>360</v>
      </c>
      <c r="H4080" s="44">
        <v>3700</v>
      </c>
    </row>
    <row r="4081" spans="1:8" ht="12.75" customHeight="1" x14ac:dyDescent="0.25">
      <c r="A4081" s="43">
        <v>4080</v>
      </c>
      <c r="B4081" s="43">
        <v>83</v>
      </c>
      <c r="C4081" s="44">
        <v>4.9420878623051813E-2</v>
      </c>
      <c r="D4081" s="44">
        <v>0.02</v>
      </c>
      <c r="E4081" s="44" t="s">
        <v>1682</v>
      </c>
      <c r="F4081" s="44" t="s">
        <v>26</v>
      </c>
      <c r="G4081" s="44">
        <v>60</v>
      </c>
      <c r="H4081" s="44">
        <v>200</v>
      </c>
    </row>
    <row r="4082" spans="1:8" ht="12.75" customHeight="1" x14ac:dyDescent="0.25">
      <c r="A4082" s="43">
        <v>4081</v>
      </c>
      <c r="B4082" s="43">
        <v>84</v>
      </c>
      <c r="C4082" s="44">
        <v>14.109683378752571</v>
      </c>
      <c r="D4082" s="44">
        <v>5.71</v>
      </c>
      <c r="E4082" s="44" t="s">
        <v>1682</v>
      </c>
      <c r="F4082" s="44" t="s">
        <v>26</v>
      </c>
      <c r="G4082" s="44">
        <v>2680</v>
      </c>
      <c r="H4082" s="44">
        <v>57100</v>
      </c>
    </row>
    <row r="4083" spans="1:8" ht="12.75" customHeight="1" x14ac:dyDescent="0.25">
      <c r="A4083" s="43">
        <v>4082</v>
      </c>
      <c r="B4083" s="43">
        <v>85</v>
      </c>
      <c r="C4083" s="44">
        <v>3.2370393208772739</v>
      </c>
      <c r="D4083" s="44">
        <v>1.31</v>
      </c>
      <c r="E4083" s="44" t="s">
        <v>1682</v>
      </c>
      <c r="F4083" s="44" t="s">
        <v>26</v>
      </c>
      <c r="G4083" s="44">
        <v>1180</v>
      </c>
      <c r="H4083" s="44">
        <v>13100</v>
      </c>
    </row>
    <row r="4084" spans="1:8" ht="12.75" customHeight="1" x14ac:dyDescent="0.25">
      <c r="A4084" s="43">
        <v>4083</v>
      </c>
      <c r="B4084" s="43">
        <v>86</v>
      </c>
      <c r="C4084" s="44">
        <v>9.8841757229275587E-2</v>
      </c>
      <c r="D4084" s="44">
        <v>0.04</v>
      </c>
      <c r="E4084" s="44" t="s">
        <v>1682</v>
      </c>
      <c r="F4084" s="44" t="s">
        <v>26</v>
      </c>
      <c r="G4084" s="44">
        <v>80</v>
      </c>
      <c r="H4084" s="44">
        <v>400</v>
      </c>
    </row>
    <row r="4085" spans="1:8" ht="12.75" customHeight="1" x14ac:dyDescent="0.25">
      <c r="A4085" s="43">
        <v>4084</v>
      </c>
      <c r="B4085" s="43">
        <v>87</v>
      </c>
      <c r="C4085" s="44">
        <v>0.22239393716364189</v>
      </c>
      <c r="D4085" s="44">
        <v>0.09</v>
      </c>
      <c r="E4085" s="44" t="s">
        <v>1682</v>
      </c>
      <c r="F4085" s="44" t="s">
        <v>26</v>
      </c>
      <c r="G4085" s="44">
        <v>180</v>
      </c>
      <c r="H4085" s="44">
        <v>900</v>
      </c>
    </row>
    <row r="4086" spans="1:8" ht="12.75" customHeight="1" x14ac:dyDescent="0.25">
      <c r="A4086" s="43">
        <v>4085</v>
      </c>
      <c r="B4086" s="43">
        <v>88</v>
      </c>
      <c r="C4086" s="44">
        <v>2.4710439304329701E-2</v>
      </c>
      <c r="D4086" s="44">
        <v>0.01</v>
      </c>
      <c r="E4086" s="44" t="s">
        <v>1683</v>
      </c>
      <c r="F4086" s="44" t="s">
        <v>32</v>
      </c>
      <c r="G4086" s="44">
        <v>40</v>
      </c>
      <c r="H4086" s="44">
        <v>100</v>
      </c>
    </row>
    <row r="4087" spans="1:8" ht="12.75" customHeight="1" x14ac:dyDescent="0.25">
      <c r="A4087" s="43">
        <v>4086</v>
      </c>
      <c r="B4087" s="43">
        <v>89</v>
      </c>
      <c r="C4087" s="44">
        <v>4.942087860201675E-2</v>
      </c>
      <c r="D4087" s="44">
        <v>0.02</v>
      </c>
      <c r="E4087" s="44" t="s">
        <v>1681</v>
      </c>
      <c r="F4087" s="44" t="s">
        <v>38</v>
      </c>
      <c r="G4087" s="44">
        <v>60</v>
      </c>
      <c r="H4087" s="44">
        <v>200</v>
      </c>
    </row>
    <row r="4088" spans="1:8" ht="12.75" customHeight="1" x14ac:dyDescent="0.25">
      <c r="A4088" s="43">
        <v>4087</v>
      </c>
      <c r="B4088" s="43">
        <v>90</v>
      </c>
      <c r="C4088" s="44">
        <v>2.4710439305584427E-2</v>
      </c>
      <c r="D4088" s="44">
        <v>0.01</v>
      </c>
      <c r="E4088" s="44" t="s">
        <v>1683</v>
      </c>
      <c r="F4088" s="44" t="s">
        <v>32</v>
      </c>
      <c r="G4088" s="44">
        <v>40</v>
      </c>
      <c r="H4088" s="44">
        <v>100</v>
      </c>
    </row>
    <row r="4089" spans="1:8" ht="12.75" customHeight="1" x14ac:dyDescent="0.25">
      <c r="A4089" s="43">
        <v>4088</v>
      </c>
      <c r="B4089" s="43">
        <v>91</v>
      </c>
      <c r="C4089" s="44">
        <v>2.4710439308167673E-2</v>
      </c>
      <c r="D4089" s="44">
        <v>0.01</v>
      </c>
      <c r="E4089" s="44" t="s">
        <v>1683</v>
      </c>
      <c r="F4089" s="44" t="s">
        <v>32</v>
      </c>
      <c r="G4089" s="44">
        <v>40</v>
      </c>
      <c r="H4089" s="44">
        <v>100</v>
      </c>
    </row>
    <row r="4090" spans="1:8" ht="12.75" customHeight="1" x14ac:dyDescent="0.25">
      <c r="A4090" s="43">
        <v>4089</v>
      </c>
      <c r="B4090" s="43">
        <v>92</v>
      </c>
      <c r="C4090" s="44">
        <v>2.4710439315548394E-2</v>
      </c>
      <c r="D4090" s="44">
        <v>0.01</v>
      </c>
      <c r="E4090" s="44" t="s">
        <v>1683</v>
      </c>
      <c r="F4090" s="44" t="s">
        <v>32</v>
      </c>
      <c r="G4090" s="44">
        <v>40</v>
      </c>
      <c r="H4090" s="44">
        <v>100</v>
      </c>
    </row>
    <row r="4091" spans="1:8" ht="12.75" customHeight="1" x14ac:dyDescent="0.25">
      <c r="A4091" s="43">
        <v>4090</v>
      </c>
      <c r="B4091" s="43">
        <v>93</v>
      </c>
      <c r="C4091" s="44">
        <v>0.59305044755383418</v>
      </c>
      <c r="D4091" s="44">
        <v>0.24</v>
      </c>
      <c r="E4091" s="44" t="s">
        <v>1681</v>
      </c>
      <c r="F4091" s="44" t="s">
        <v>38</v>
      </c>
      <c r="G4091" s="44">
        <v>260</v>
      </c>
      <c r="H4091" s="44">
        <v>2400</v>
      </c>
    </row>
    <row r="4092" spans="1:8" ht="12.75" customHeight="1" x14ac:dyDescent="0.25">
      <c r="A4092" s="43">
        <v>4091</v>
      </c>
      <c r="B4092" s="43">
        <v>94</v>
      </c>
      <c r="C4092" s="44">
        <v>7.413133454027479E-2</v>
      </c>
      <c r="D4092" s="44">
        <v>0.03</v>
      </c>
      <c r="E4092" s="44" t="s">
        <v>1683</v>
      </c>
      <c r="F4092" s="44" t="s">
        <v>32</v>
      </c>
      <c r="G4092" s="44">
        <v>80</v>
      </c>
      <c r="H4092" s="44">
        <v>300</v>
      </c>
    </row>
    <row r="4093" spans="1:8" ht="12.75" customHeight="1" x14ac:dyDescent="0.25">
      <c r="A4093" s="43">
        <v>4092</v>
      </c>
      <c r="B4093" s="43">
        <v>95</v>
      </c>
      <c r="C4093" s="44">
        <v>0.94077068074530124</v>
      </c>
      <c r="D4093" s="44">
        <v>25.75</v>
      </c>
      <c r="E4093" s="44" t="s">
        <v>1682</v>
      </c>
      <c r="F4093" s="44" t="s">
        <v>26</v>
      </c>
      <c r="G4093" s="44">
        <v>311.94081763426669</v>
      </c>
      <c r="H4093" s="44">
        <v>3807.1739824628871</v>
      </c>
    </row>
    <row r="4094" spans="1:8" ht="12.75" customHeight="1" x14ac:dyDescent="0.25">
      <c r="A4094" s="43">
        <v>4093</v>
      </c>
      <c r="B4094" s="43">
        <v>95</v>
      </c>
      <c r="C4094" s="44">
        <v>62.688607864215385</v>
      </c>
      <c r="D4094" s="44">
        <v>25.75</v>
      </c>
      <c r="E4094" s="44" t="s">
        <v>1681</v>
      </c>
      <c r="F4094" s="44" t="s">
        <v>38</v>
      </c>
      <c r="G4094" s="44">
        <v>8768.681017632287</v>
      </c>
      <c r="H4094" s="44">
        <v>253692.82601753713</v>
      </c>
    </row>
    <row r="4095" spans="1:8" ht="12.75" customHeight="1" x14ac:dyDescent="0.25">
      <c r="A4095" s="43">
        <v>4094</v>
      </c>
      <c r="B4095" s="43">
        <v>96</v>
      </c>
      <c r="C4095" s="44">
        <v>5.4610061147400906</v>
      </c>
      <c r="D4095" s="44">
        <v>2.21</v>
      </c>
      <c r="E4095" s="44" t="s">
        <v>1683</v>
      </c>
      <c r="F4095" s="44" t="s">
        <v>32</v>
      </c>
      <c r="G4095" s="44">
        <v>800</v>
      </c>
      <c r="H4095" s="44">
        <v>22100</v>
      </c>
    </row>
    <row r="4096" spans="1:8" ht="12.75" customHeight="1" x14ac:dyDescent="0.25">
      <c r="A4096" s="43">
        <v>4095</v>
      </c>
      <c r="B4096" s="43">
        <v>97</v>
      </c>
      <c r="C4096" s="44">
        <v>2.4710439304329701E-2</v>
      </c>
      <c r="D4096" s="44">
        <v>0.01</v>
      </c>
      <c r="E4096" s="44" t="s">
        <v>1683</v>
      </c>
      <c r="F4096" s="44" t="s">
        <v>32</v>
      </c>
      <c r="G4096" s="44">
        <v>40</v>
      </c>
      <c r="H4096" s="44">
        <v>100</v>
      </c>
    </row>
    <row r="4097" spans="1:8" ht="12.75" customHeight="1" x14ac:dyDescent="0.25">
      <c r="A4097" s="43">
        <v>4096</v>
      </c>
      <c r="B4097" s="43">
        <v>98</v>
      </c>
      <c r="C4097" s="44">
        <v>2.4710439295768064E-2</v>
      </c>
      <c r="D4097" s="44">
        <v>0.01</v>
      </c>
      <c r="E4097" s="44" t="s">
        <v>1681</v>
      </c>
      <c r="F4097" s="44" t="s">
        <v>38</v>
      </c>
      <c r="G4097" s="44">
        <v>40</v>
      </c>
      <c r="H4097" s="44">
        <v>100</v>
      </c>
    </row>
    <row r="4098" spans="1:8" ht="12.75" customHeight="1" x14ac:dyDescent="0.25">
      <c r="A4098" s="43">
        <v>4097</v>
      </c>
      <c r="B4098" s="43">
        <v>99</v>
      </c>
      <c r="C4098" s="44">
        <v>9.8841757207723868E-2</v>
      </c>
      <c r="D4098" s="44">
        <v>0.04</v>
      </c>
      <c r="E4098" s="44" t="s">
        <v>1683</v>
      </c>
      <c r="F4098" s="44" t="s">
        <v>32</v>
      </c>
      <c r="G4098" s="44">
        <v>80</v>
      </c>
      <c r="H4098" s="44">
        <v>400</v>
      </c>
    </row>
    <row r="4099" spans="1:8" ht="12.75" customHeight="1" x14ac:dyDescent="0.25">
      <c r="A4099" s="43">
        <v>4098</v>
      </c>
      <c r="B4099" s="43">
        <v>100</v>
      </c>
      <c r="C4099" s="44">
        <v>0.14826263583092328</v>
      </c>
      <c r="D4099" s="44">
        <v>0.06</v>
      </c>
      <c r="E4099" s="44" t="s">
        <v>1683</v>
      </c>
      <c r="F4099" s="44" t="s">
        <v>32</v>
      </c>
      <c r="G4099" s="44">
        <v>120</v>
      </c>
      <c r="H4099" s="44">
        <v>600</v>
      </c>
    </row>
    <row r="4100" spans="1:8" ht="12.75" customHeight="1" x14ac:dyDescent="0.25">
      <c r="A4100" s="43">
        <v>4099</v>
      </c>
      <c r="B4100" s="43">
        <v>101</v>
      </c>
      <c r="C4100" s="44">
        <v>0.86486535716910995</v>
      </c>
      <c r="D4100" s="44">
        <v>0.35</v>
      </c>
      <c r="E4100" s="44" t="s">
        <v>1681</v>
      </c>
      <c r="F4100" s="44" t="s">
        <v>38</v>
      </c>
      <c r="G4100" s="44">
        <v>320</v>
      </c>
      <c r="H4100" s="44">
        <v>3500</v>
      </c>
    </row>
    <row r="4101" spans="1:8" ht="12.75" customHeight="1" x14ac:dyDescent="0.25">
      <c r="A4101" s="43">
        <v>4100</v>
      </c>
      <c r="B4101" s="43">
        <v>102</v>
      </c>
      <c r="C4101" s="44">
        <v>0.17297301254099165</v>
      </c>
      <c r="D4101" s="44">
        <v>7.0000000000000007E-2</v>
      </c>
      <c r="E4101" s="44" t="s">
        <v>1681</v>
      </c>
      <c r="F4101" s="44" t="s">
        <v>38</v>
      </c>
      <c r="G4101" s="44">
        <v>120</v>
      </c>
      <c r="H4101" s="44">
        <v>700</v>
      </c>
    </row>
    <row r="4102" spans="1:8" ht="12.75" customHeight="1" x14ac:dyDescent="0.25">
      <c r="A4102" s="43">
        <v>4101</v>
      </c>
      <c r="B4102" s="43">
        <v>103</v>
      </c>
      <c r="C4102" s="44">
        <v>0.34594612283947018</v>
      </c>
      <c r="D4102" s="44">
        <v>0.14000000000000001</v>
      </c>
      <c r="E4102" s="44" t="s">
        <v>1681</v>
      </c>
      <c r="F4102" s="44" t="s">
        <v>38</v>
      </c>
      <c r="G4102" s="44">
        <v>180</v>
      </c>
      <c r="H4102" s="44">
        <v>1400</v>
      </c>
    </row>
    <row r="4103" spans="1:8" ht="12.75" customHeight="1" x14ac:dyDescent="0.25">
      <c r="A4103" s="43">
        <v>4102</v>
      </c>
      <c r="B4103" s="43">
        <v>104</v>
      </c>
      <c r="C4103" s="44">
        <v>7.4131317922067383E-2</v>
      </c>
      <c r="D4103" s="44">
        <v>0.03</v>
      </c>
      <c r="E4103" s="44" t="s">
        <v>1683</v>
      </c>
      <c r="F4103" s="44" t="s">
        <v>32</v>
      </c>
      <c r="G4103" s="44">
        <v>80</v>
      </c>
      <c r="H4103" s="44">
        <v>300</v>
      </c>
    </row>
    <row r="4104" spans="1:8" ht="12.75" customHeight="1" x14ac:dyDescent="0.25">
      <c r="A4104" s="43">
        <v>4103</v>
      </c>
      <c r="B4104" s="43">
        <v>105</v>
      </c>
      <c r="C4104" s="44">
        <v>2.4710439298425126E-2</v>
      </c>
      <c r="D4104" s="44">
        <v>0.01</v>
      </c>
      <c r="E4104" s="44" t="s">
        <v>1681</v>
      </c>
      <c r="F4104" s="44" t="s">
        <v>38</v>
      </c>
      <c r="G4104" s="44">
        <v>40</v>
      </c>
      <c r="H4104" s="44">
        <v>100</v>
      </c>
    </row>
    <row r="4105" spans="1:8" ht="12.75" customHeight="1" x14ac:dyDescent="0.25">
      <c r="A4105" s="43">
        <v>4104</v>
      </c>
      <c r="B4105" s="43">
        <v>106</v>
      </c>
      <c r="C4105" s="44">
        <v>9.88416946470448E-2</v>
      </c>
      <c r="D4105" s="44">
        <v>0.04</v>
      </c>
      <c r="E4105" s="44" t="s">
        <v>1683</v>
      </c>
      <c r="F4105" s="44" t="s">
        <v>32</v>
      </c>
      <c r="G4105" s="44">
        <v>100</v>
      </c>
      <c r="H4105" s="44">
        <v>400</v>
      </c>
    </row>
    <row r="4106" spans="1:8" ht="12.75" customHeight="1" x14ac:dyDescent="0.25">
      <c r="A4106" s="43">
        <v>4105</v>
      </c>
      <c r="B4106" s="43">
        <v>107</v>
      </c>
      <c r="C4106" s="44">
        <v>0.19768356424128516</v>
      </c>
      <c r="D4106" s="44">
        <v>0.08</v>
      </c>
      <c r="E4106" s="44" t="s">
        <v>1681</v>
      </c>
      <c r="F4106" s="44" t="s">
        <v>38</v>
      </c>
      <c r="G4106" s="44">
        <v>120</v>
      </c>
      <c r="H4106" s="44">
        <v>800</v>
      </c>
    </row>
    <row r="4107" spans="1:8" ht="12.75" customHeight="1" x14ac:dyDescent="0.25">
      <c r="A4107" s="43">
        <v>4106</v>
      </c>
      <c r="B4107" s="43">
        <v>108</v>
      </c>
      <c r="C4107" s="44">
        <v>8.0803138004937836</v>
      </c>
      <c r="D4107" s="44">
        <v>3.27</v>
      </c>
      <c r="E4107" s="44" t="s">
        <v>1681</v>
      </c>
      <c r="F4107" s="44" t="s">
        <v>38</v>
      </c>
      <c r="G4107" s="44">
        <v>1600</v>
      </c>
      <c r="H4107" s="44">
        <v>32700</v>
      </c>
    </row>
    <row r="4108" spans="1:8" ht="12.75" customHeight="1" x14ac:dyDescent="0.25">
      <c r="A4108" s="43">
        <v>4107</v>
      </c>
      <c r="B4108" s="43">
        <v>109</v>
      </c>
      <c r="C4108" s="44">
        <v>9.8841819809808787E-2</v>
      </c>
      <c r="D4108" s="44">
        <v>0.04</v>
      </c>
      <c r="E4108" s="44" t="s">
        <v>1681</v>
      </c>
      <c r="F4108" s="44" t="s">
        <v>38</v>
      </c>
      <c r="G4108" s="44">
        <v>100</v>
      </c>
      <c r="H4108" s="44">
        <v>400</v>
      </c>
    </row>
    <row r="4109" spans="1:8" ht="12.75" customHeight="1" x14ac:dyDescent="0.25">
      <c r="A4109" s="43">
        <v>4108</v>
      </c>
      <c r="B4109" s="43">
        <v>110</v>
      </c>
      <c r="C4109" s="44">
        <v>2.0756769321231228</v>
      </c>
      <c r="D4109" s="44">
        <v>0.84</v>
      </c>
      <c r="E4109" s="44" t="s">
        <v>1681</v>
      </c>
      <c r="F4109" s="44" t="s">
        <v>38</v>
      </c>
      <c r="G4109" s="44">
        <v>480</v>
      </c>
      <c r="H4109" s="44">
        <v>8400</v>
      </c>
    </row>
    <row r="4110" spans="1:8" ht="12.75" customHeight="1" x14ac:dyDescent="0.25">
      <c r="A4110" s="43">
        <v>4109</v>
      </c>
      <c r="B4110" s="43">
        <v>111</v>
      </c>
      <c r="C4110" s="44">
        <v>2.4710439305289197E-2</v>
      </c>
      <c r="D4110" s="44">
        <v>0.01</v>
      </c>
      <c r="E4110" s="44" t="s">
        <v>1681</v>
      </c>
      <c r="F4110" s="44" t="s">
        <v>38</v>
      </c>
      <c r="G4110" s="44">
        <v>40</v>
      </c>
      <c r="H4110" s="44">
        <v>100</v>
      </c>
    </row>
    <row r="4111" spans="1:8" ht="12.75" customHeight="1" x14ac:dyDescent="0.25">
      <c r="A4111" s="43">
        <v>4110</v>
      </c>
      <c r="B4111" s="43">
        <v>112</v>
      </c>
      <c r="C4111" s="44">
        <v>4.9420878608068944E-2</v>
      </c>
      <c r="D4111" s="44">
        <v>0.02</v>
      </c>
      <c r="E4111" s="44" t="s">
        <v>1681</v>
      </c>
      <c r="F4111" s="44" t="s">
        <v>38</v>
      </c>
      <c r="G4111" s="44">
        <v>60</v>
      </c>
      <c r="H4111" s="44">
        <v>200</v>
      </c>
    </row>
    <row r="4112" spans="1:8" ht="12.75" customHeight="1" x14ac:dyDescent="0.25">
      <c r="A4112" s="43">
        <v>4111</v>
      </c>
      <c r="B4112" s="43">
        <v>113</v>
      </c>
      <c r="C4112" s="44">
        <v>2.4710439303517819E-2</v>
      </c>
      <c r="D4112" s="44">
        <v>0.01</v>
      </c>
      <c r="E4112" s="44" t="s">
        <v>1681</v>
      </c>
      <c r="F4112" s="44" t="s">
        <v>38</v>
      </c>
      <c r="G4112" s="44">
        <v>40</v>
      </c>
      <c r="H4112" s="44">
        <v>100</v>
      </c>
    </row>
    <row r="4113" spans="1:8" ht="12.75" customHeight="1" x14ac:dyDescent="0.25">
      <c r="A4113" s="43">
        <v>4112</v>
      </c>
      <c r="B4113" s="43">
        <v>114</v>
      </c>
      <c r="C4113" s="44">
        <v>0.22239396225284908</v>
      </c>
      <c r="D4113" s="44">
        <v>0.09</v>
      </c>
      <c r="E4113" s="44" t="s">
        <v>1681</v>
      </c>
      <c r="F4113" s="44" t="s">
        <v>38</v>
      </c>
      <c r="G4113" s="44">
        <v>160</v>
      </c>
      <c r="H4113" s="44">
        <v>900</v>
      </c>
    </row>
    <row r="4114" spans="1:8" ht="12.75" customHeight="1" x14ac:dyDescent="0.25">
      <c r="A4114" s="43">
        <v>4113</v>
      </c>
      <c r="B4114" s="43">
        <v>115</v>
      </c>
      <c r="C4114" s="44">
        <v>4.9420878602311979E-2</v>
      </c>
      <c r="D4114" s="44">
        <v>0.02</v>
      </c>
      <c r="E4114" s="44" t="s">
        <v>1681</v>
      </c>
      <c r="F4114" s="44" t="s">
        <v>38</v>
      </c>
      <c r="G4114" s="44">
        <v>60</v>
      </c>
      <c r="H4114" s="44">
        <v>200</v>
      </c>
    </row>
    <row r="4115" spans="1:8" ht="12.75" customHeight="1" x14ac:dyDescent="0.25">
      <c r="A4115" s="43">
        <v>4114</v>
      </c>
      <c r="B4115" s="43">
        <v>116</v>
      </c>
      <c r="C4115" s="44">
        <v>9.8841757216580728E-2</v>
      </c>
      <c r="D4115" s="44">
        <v>0.04</v>
      </c>
      <c r="E4115" s="44" t="s">
        <v>1683</v>
      </c>
      <c r="F4115" s="44" t="s">
        <v>32</v>
      </c>
      <c r="G4115" s="44">
        <v>80</v>
      </c>
      <c r="H4115" s="44">
        <v>400</v>
      </c>
    </row>
    <row r="4116" spans="1:8" ht="12.75" customHeight="1" x14ac:dyDescent="0.25">
      <c r="A4116" s="43">
        <v>4115</v>
      </c>
      <c r="B4116" s="43">
        <v>117</v>
      </c>
      <c r="C4116" s="44">
        <v>9.8841757230087438E-2</v>
      </c>
      <c r="D4116" s="44">
        <v>0.04</v>
      </c>
      <c r="E4116" s="44" t="s">
        <v>1681</v>
      </c>
      <c r="F4116" s="44" t="s">
        <v>38</v>
      </c>
      <c r="G4116" s="44">
        <v>100</v>
      </c>
      <c r="H4116" s="44">
        <v>400</v>
      </c>
    </row>
    <row r="4117" spans="1:8" ht="12.75" customHeight="1" x14ac:dyDescent="0.25">
      <c r="A4117" s="43">
        <v>4116</v>
      </c>
      <c r="B4117" s="43">
        <v>118</v>
      </c>
      <c r="C4117" s="44">
        <v>3.1382259405855657</v>
      </c>
      <c r="D4117" s="44">
        <v>1.27</v>
      </c>
      <c r="E4117" s="44" t="s">
        <v>1681</v>
      </c>
      <c r="F4117" s="44" t="s">
        <v>38</v>
      </c>
      <c r="G4117" s="44">
        <v>800</v>
      </c>
      <c r="H4117" s="44">
        <v>12700</v>
      </c>
    </row>
    <row r="4118" spans="1:8" ht="12.75" customHeight="1" x14ac:dyDescent="0.25">
      <c r="A4118" s="43">
        <v>4117</v>
      </c>
      <c r="B4118" s="43">
        <v>119</v>
      </c>
      <c r="C4118" s="44">
        <v>9.8841757218794957E-2</v>
      </c>
      <c r="D4118" s="44">
        <v>0.04</v>
      </c>
      <c r="E4118" s="44" t="s">
        <v>1683</v>
      </c>
      <c r="F4118" s="44" t="s">
        <v>32</v>
      </c>
      <c r="G4118" s="44">
        <v>80</v>
      </c>
      <c r="H4118" s="44">
        <v>400</v>
      </c>
    </row>
    <row r="4119" spans="1:8" ht="12.75" customHeight="1" x14ac:dyDescent="0.25">
      <c r="A4119" s="43">
        <v>4118</v>
      </c>
      <c r="B4119" s="43">
        <v>120</v>
      </c>
      <c r="C4119" s="44">
        <v>2.4710439308758131E-2</v>
      </c>
      <c r="D4119" s="44">
        <v>0.01</v>
      </c>
      <c r="E4119" s="44" t="s">
        <v>1681</v>
      </c>
      <c r="F4119" s="44" t="s">
        <v>38</v>
      </c>
      <c r="G4119" s="44">
        <v>40</v>
      </c>
      <c r="H4119" s="44">
        <v>100</v>
      </c>
    </row>
    <row r="4120" spans="1:8" ht="12.75" customHeight="1" x14ac:dyDescent="0.25">
      <c r="A4120" s="43">
        <v>4119</v>
      </c>
      <c r="B4120" s="43">
        <v>121</v>
      </c>
      <c r="C4120" s="44">
        <v>0.71660272704813299</v>
      </c>
      <c r="D4120" s="44">
        <v>0.28999999999999998</v>
      </c>
      <c r="E4120" s="44" t="s">
        <v>1681</v>
      </c>
      <c r="F4120" s="44" t="s">
        <v>38</v>
      </c>
      <c r="G4120" s="44">
        <v>360</v>
      </c>
      <c r="H4120" s="44">
        <v>2900</v>
      </c>
    </row>
    <row r="4121" spans="1:8" ht="12.75" customHeight="1" x14ac:dyDescent="0.25">
      <c r="A4121" s="43">
        <v>4120</v>
      </c>
      <c r="B4121" s="43">
        <v>122</v>
      </c>
      <c r="C4121" s="44">
        <v>4.9420878608068944E-2</v>
      </c>
      <c r="D4121" s="44">
        <v>0.02</v>
      </c>
      <c r="E4121" s="44" t="s">
        <v>1681</v>
      </c>
      <c r="F4121" s="44" t="s">
        <v>38</v>
      </c>
      <c r="G4121" s="44">
        <v>60</v>
      </c>
      <c r="H4121" s="44">
        <v>200</v>
      </c>
    </row>
    <row r="4122" spans="1:8" ht="12.75" customHeight="1" x14ac:dyDescent="0.25">
      <c r="A4122" s="43">
        <v>4121</v>
      </c>
      <c r="B4122" s="43">
        <v>123</v>
      </c>
      <c r="C4122" s="44">
        <v>0.17297306516249814</v>
      </c>
      <c r="D4122" s="44">
        <v>7.0000000000000007E-2</v>
      </c>
      <c r="E4122" s="44" t="s">
        <v>1681</v>
      </c>
      <c r="F4122" s="44" t="s">
        <v>38</v>
      </c>
      <c r="G4122" s="44">
        <v>120</v>
      </c>
      <c r="H4122" s="44">
        <v>700</v>
      </c>
    </row>
    <row r="4123" spans="1:8" ht="12.75" customHeight="1" x14ac:dyDescent="0.25">
      <c r="A4123" s="43">
        <v>4122</v>
      </c>
      <c r="B4123" s="43">
        <v>124</v>
      </c>
      <c r="C4123" s="44">
        <v>0.17297307515665708</v>
      </c>
      <c r="D4123" s="44">
        <v>7.0000000000000007E-2</v>
      </c>
      <c r="E4123" s="44" t="s">
        <v>1683</v>
      </c>
      <c r="F4123" s="44" t="s">
        <v>32</v>
      </c>
      <c r="G4123" s="44">
        <v>160</v>
      </c>
      <c r="H4123" s="44">
        <v>700</v>
      </c>
    </row>
    <row r="4124" spans="1:8" ht="12.75" customHeight="1" x14ac:dyDescent="0.25">
      <c r="A4124" s="43">
        <v>4123</v>
      </c>
      <c r="B4124" s="43">
        <v>125</v>
      </c>
      <c r="C4124" s="44">
        <v>7.4131317920000786E-2</v>
      </c>
      <c r="D4124" s="44">
        <v>0.03</v>
      </c>
      <c r="E4124" s="44" t="s">
        <v>1681</v>
      </c>
      <c r="F4124" s="44" t="s">
        <v>38</v>
      </c>
      <c r="G4124" s="44">
        <v>80</v>
      </c>
      <c r="H4124" s="44">
        <v>300</v>
      </c>
    </row>
    <row r="4125" spans="1:8" ht="12.75" customHeight="1" x14ac:dyDescent="0.25">
      <c r="A4125" s="43">
        <v>4124</v>
      </c>
      <c r="B4125" s="43">
        <v>126</v>
      </c>
      <c r="C4125" s="44">
        <v>4.9173782849922443</v>
      </c>
      <c r="D4125" s="44">
        <v>1.99</v>
      </c>
      <c r="E4125" s="44" t="s">
        <v>1683</v>
      </c>
      <c r="F4125" s="44" t="s">
        <v>32</v>
      </c>
      <c r="G4125" s="44">
        <v>900</v>
      </c>
      <c r="H4125" s="44">
        <v>19900</v>
      </c>
    </row>
    <row r="4126" spans="1:8" ht="12.75" customHeight="1" x14ac:dyDescent="0.25">
      <c r="A4126" s="43">
        <v>4125</v>
      </c>
      <c r="B4126" s="43">
        <v>127</v>
      </c>
      <c r="C4126" s="44">
        <v>0.12355219651042981</v>
      </c>
      <c r="D4126" s="44">
        <v>0.05</v>
      </c>
      <c r="E4126" s="44" t="s">
        <v>1681</v>
      </c>
      <c r="F4126" s="44" t="s">
        <v>38</v>
      </c>
      <c r="G4126" s="44">
        <v>120</v>
      </c>
      <c r="H4126" s="44">
        <v>500</v>
      </c>
    </row>
    <row r="4127" spans="1:8" ht="12.75" customHeight="1" x14ac:dyDescent="0.25">
      <c r="A4127" s="43">
        <v>4126</v>
      </c>
      <c r="B4127" s="43">
        <v>128</v>
      </c>
      <c r="C4127" s="44">
        <v>0.19768352718365023</v>
      </c>
      <c r="D4127" s="44">
        <v>0.08</v>
      </c>
      <c r="E4127" s="44" t="s">
        <v>1681</v>
      </c>
      <c r="F4127" s="44" t="s">
        <v>38</v>
      </c>
      <c r="G4127" s="44">
        <v>140</v>
      </c>
      <c r="H4127" s="44">
        <v>800</v>
      </c>
    </row>
    <row r="4128" spans="1:8" ht="12.75" customHeight="1" x14ac:dyDescent="0.25">
      <c r="A4128" s="43">
        <v>4127</v>
      </c>
      <c r="B4128" s="43">
        <v>129</v>
      </c>
      <c r="C4128" s="44">
        <v>2.4710439313703213E-2</v>
      </c>
      <c r="D4128" s="44">
        <v>0.01</v>
      </c>
      <c r="E4128" s="44" t="s">
        <v>1683</v>
      </c>
      <c r="F4128" s="44" t="s">
        <v>32</v>
      </c>
      <c r="G4128" s="44">
        <v>40</v>
      </c>
      <c r="H4128" s="44">
        <v>100</v>
      </c>
    </row>
    <row r="4129" spans="1:8" ht="12.75" customHeight="1" x14ac:dyDescent="0.25">
      <c r="A4129" s="43">
        <v>4128</v>
      </c>
      <c r="B4129" s="43">
        <v>130</v>
      </c>
      <c r="C4129" s="44">
        <v>2.4710439298277508E-2</v>
      </c>
      <c r="D4129" s="44">
        <v>0.01</v>
      </c>
      <c r="E4129" s="44" t="s">
        <v>1683</v>
      </c>
      <c r="F4129" s="44" t="s">
        <v>32</v>
      </c>
      <c r="G4129" s="44">
        <v>40</v>
      </c>
      <c r="H4129" s="44">
        <v>100</v>
      </c>
    </row>
    <row r="4130" spans="1:8" ht="12.75" customHeight="1" x14ac:dyDescent="0.25">
      <c r="A4130" s="43">
        <v>4129</v>
      </c>
      <c r="B4130" s="43">
        <v>131</v>
      </c>
      <c r="C4130" s="44">
        <v>7.4131317906715483E-2</v>
      </c>
      <c r="D4130" s="44">
        <v>0.03</v>
      </c>
      <c r="E4130" s="44" t="s">
        <v>1683</v>
      </c>
      <c r="F4130" s="44" t="s">
        <v>32</v>
      </c>
      <c r="G4130" s="44">
        <v>80</v>
      </c>
      <c r="H4130" s="44">
        <v>300</v>
      </c>
    </row>
    <row r="4131" spans="1:8" ht="12.75" customHeight="1" x14ac:dyDescent="0.25">
      <c r="A4131" s="43">
        <v>4130</v>
      </c>
      <c r="B4131" s="43">
        <v>132</v>
      </c>
      <c r="C4131" s="44">
        <v>2.4710439307281985E-2</v>
      </c>
      <c r="D4131" s="44">
        <v>0.01</v>
      </c>
      <c r="E4131" s="44" t="s">
        <v>1683</v>
      </c>
      <c r="F4131" s="44" t="s">
        <v>32</v>
      </c>
      <c r="G4131" s="44">
        <v>40</v>
      </c>
      <c r="H4131" s="44">
        <v>100</v>
      </c>
    </row>
    <row r="4132" spans="1:8" ht="12.75" customHeight="1" x14ac:dyDescent="0.25">
      <c r="A4132" s="43">
        <v>4131</v>
      </c>
      <c r="B4132" s="43">
        <v>133</v>
      </c>
      <c r="C4132" s="44">
        <v>9.8841757201745498E-2</v>
      </c>
      <c r="D4132" s="44">
        <v>0.04</v>
      </c>
      <c r="E4132" s="44" t="s">
        <v>1681</v>
      </c>
      <c r="F4132" s="44" t="s">
        <v>38</v>
      </c>
      <c r="G4132" s="44">
        <v>100</v>
      </c>
      <c r="H4132" s="44">
        <v>400</v>
      </c>
    </row>
    <row r="4133" spans="1:8" ht="12.75" customHeight="1" x14ac:dyDescent="0.25">
      <c r="A4133" s="43">
        <v>4132</v>
      </c>
      <c r="B4133" s="43">
        <v>134</v>
      </c>
      <c r="C4133" s="44">
        <v>0.14826262111708921</v>
      </c>
      <c r="D4133" s="44">
        <v>0.06</v>
      </c>
      <c r="E4133" s="44" t="s">
        <v>1682</v>
      </c>
      <c r="F4133" s="44" t="s">
        <v>26</v>
      </c>
      <c r="G4133" s="44">
        <v>120</v>
      </c>
      <c r="H4133" s="44">
        <v>600</v>
      </c>
    </row>
    <row r="4134" spans="1:8" ht="12.75" customHeight="1" x14ac:dyDescent="0.25">
      <c r="A4134" s="43">
        <v>4133</v>
      </c>
      <c r="B4134" s="43">
        <v>135</v>
      </c>
      <c r="C4134" s="44">
        <v>4.9420878611021235E-2</v>
      </c>
      <c r="D4134" s="44">
        <v>0.02</v>
      </c>
      <c r="E4134" s="44" t="s">
        <v>1682</v>
      </c>
      <c r="F4134" s="44" t="s">
        <v>26</v>
      </c>
      <c r="G4134" s="44">
        <v>60</v>
      </c>
      <c r="H4134" s="44">
        <v>200</v>
      </c>
    </row>
    <row r="4135" spans="1:8" ht="12.75" customHeight="1" x14ac:dyDescent="0.25">
      <c r="A4135" s="43">
        <v>4134</v>
      </c>
      <c r="B4135" s="43">
        <v>136</v>
      </c>
      <c r="C4135" s="44">
        <v>30.71507618620959</v>
      </c>
      <c r="D4135" s="44">
        <v>12.43</v>
      </c>
      <c r="E4135" s="44" t="s">
        <v>1681</v>
      </c>
      <c r="F4135" s="44" t="s">
        <v>38</v>
      </c>
      <c r="G4135" s="44">
        <v>3160</v>
      </c>
      <c r="H4135" s="44">
        <v>124300</v>
      </c>
    </row>
    <row r="4136" spans="1:8" ht="12.75" customHeight="1" x14ac:dyDescent="0.25">
      <c r="A4136" s="43">
        <v>4135</v>
      </c>
      <c r="B4136" s="43">
        <v>137</v>
      </c>
      <c r="C4136" s="44">
        <v>2.4710439307429603E-2</v>
      </c>
      <c r="D4136" s="44">
        <v>0.01</v>
      </c>
      <c r="E4136" s="44" t="s">
        <v>1681</v>
      </c>
      <c r="F4136" s="44" t="s">
        <v>38</v>
      </c>
      <c r="G4136" s="44">
        <v>40</v>
      </c>
      <c r="H4136" s="44">
        <v>100</v>
      </c>
    </row>
    <row r="4137" spans="1:8" ht="12.75" customHeight="1" x14ac:dyDescent="0.25">
      <c r="A4137" s="43">
        <v>4136</v>
      </c>
      <c r="B4137" s="43">
        <v>138</v>
      </c>
      <c r="C4137" s="44">
        <v>0.14826265239576811</v>
      </c>
      <c r="D4137" s="44">
        <v>0.06</v>
      </c>
      <c r="E4137" s="44" t="s">
        <v>1682</v>
      </c>
      <c r="F4137" s="44" t="s">
        <v>26</v>
      </c>
      <c r="G4137" s="44">
        <v>120</v>
      </c>
      <c r="H4137" s="44">
        <v>600</v>
      </c>
    </row>
    <row r="4138" spans="1:8" ht="12.75" customHeight="1" x14ac:dyDescent="0.25">
      <c r="A4138" s="43">
        <v>4137</v>
      </c>
      <c r="B4138" s="43">
        <v>139</v>
      </c>
      <c r="C4138" s="44">
        <v>1.0872683396206739</v>
      </c>
      <c r="D4138" s="44">
        <v>0.44</v>
      </c>
      <c r="E4138" s="44" t="s">
        <v>1681</v>
      </c>
      <c r="F4138" s="44" t="s">
        <v>38</v>
      </c>
      <c r="G4138" s="44">
        <v>400</v>
      </c>
      <c r="H4138" s="44">
        <v>4400</v>
      </c>
    </row>
    <row r="4139" spans="1:8" ht="12.75" customHeight="1" x14ac:dyDescent="0.25">
      <c r="A4139" s="43">
        <v>4138</v>
      </c>
      <c r="B4139" s="43">
        <v>140</v>
      </c>
      <c r="C4139" s="44">
        <v>0.24710439305377765</v>
      </c>
      <c r="D4139" s="44">
        <v>0.1</v>
      </c>
      <c r="E4139" s="44" t="s">
        <v>1682</v>
      </c>
      <c r="F4139" s="44" t="s">
        <v>26</v>
      </c>
      <c r="G4139" s="44">
        <v>140</v>
      </c>
      <c r="H4139" s="44">
        <v>1000</v>
      </c>
    </row>
    <row r="4140" spans="1:8" ht="12.75" customHeight="1" x14ac:dyDescent="0.25">
      <c r="A4140" s="43">
        <v>4139</v>
      </c>
      <c r="B4140" s="43">
        <v>141</v>
      </c>
      <c r="C4140" s="44">
        <v>0.74131326028193911</v>
      </c>
      <c r="D4140" s="44">
        <v>0.3</v>
      </c>
      <c r="E4140" s="44" t="s">
        <v>1683</v>
      </c>
      <c r="F4140" s="44" t="s">
        <v>32</v>
      </c>
      <c r="G4140" s="44">
        <v>300</v>
      </c>
      <c r="H4140" s="44">
        <v>3000</v>
      </c>
    </row>
    <row r="4141" spans="1:8" ht="12.75" customHeight="1" x14ac:dyDescent="0.25">
      <c r="A4141" s="43">
        <v>4140</v>
      </c>
      <c r="B4141" s="43">
        <v>142</v>
      </c>
      <c r="C4141" s="44">
        <v>1.7050195740241154</v>
      </c>
      <c r="D4141" s="44">
        <v>0.69</v>
      </c>
      <c r="E4141" s="44" t="s">
        <v>1681</v>
      </c>
      <c r="F4141" s="44" t="s">
        <v>38</v>
      </c>
      <c r="G4141" s="44">
        <v>440</v>
      </c>
      <c r="H4141" s="44">
        <v>6900</v>
      </c>
    </row>
    <row r="4142" spans="1:8" ht="12.75" customHeight="1" x14ac:dyDescent="0.25">
      <c r="A4142" s="43">
        <v>4141</v>
      </c>
      <c r="B4142" s="43">
        <v>143</v>
      </c>
      <c r="C4142" s="44">
        <v>0.19768388888357658</v>
      </c>
      <c r="D4142" s="44">
        <v>0.08</v>
      </c>
      <c r="E4142" s="44" t="s">
        <v>1681</v>
      </c>
      <c r="F4142" s="44" t="s">
        <v>38</v>
      </c>
      <c r="G4142" s="44">
        <v>160</v>
      </c>
      <c r="H4142" s="44">
        <v>800</v>
      </c>
    </row>
    <row r="4143" spans="1:8" ht="12.75" customHeight="1" x14ac:dyDescent="0.25">
      <c r="A4143" s="43">
        <v>4142</v>
      </c>
      <c r="B4143" s="43">
        <v>144</v>
      </c>
      <c r="C4143" s="44">
        <v>7.4131334531344129E-2</v>
      </c>
      <c r="D4143" s="44">
        <v>0.03</v>
      </c>
      <c r="E4143" s="44" t="s">
        <v>1683</v>
      </c>
      <c r="F4143" s="44" t="s">
        <v>32</v>
      </c>
      <c r="G4143" s="44">
        <v>80</v>
      </c>
      <c r="H4143" s="44">
        <v>300</v>
      </c>
    </row>
    <row r="4144" spans="1:8" ht="12.75" customHeight="1" x14ac:dyDescent="0.25">
      <c r="A4144" s="43">
        <v>4143</v>
      </c>
      <c r="B4144" s="43">
        <v>145</v>
      </c>
      <c r="C4144" s="44">
        <v>7.4131317914391426E-2</v>
      </c>
      <c r="D4144" s="44">
        <v>0.03</v>
      </c>
      <c r="E4144" s="44" t="s">
        <v>1681</v>
      </c>
      <c r="F4144" s="44" t="s">
        <v>38</v>
      </c>
      <c r="G4144" s="44">
        <v>80</v>
      </c>
      <c r="H4144" s="44">
        <v>300</v>
      </c>
    </row>
    <row r="4145" spans="1:8" ht="12.75" customHeight="1" x14ac:dyDescent="0.25">
      <c r="A4145" s="43">
        <v>4144</v>
      </c>
      <c r="B4145" s="43">
        <v>146</v>
      </c>
      <c r="C4145" s="44">
        <v>4.9420878607478486E-2</v>
      </c>
      <c r="D4145" s="44">
        <v>0.02</v>
      </c>
      <c r="E4145" s="44" t="s">
        <v>1683</v>
      </c>
      <c r="F4145" s="44" t="s">
        <v>32</v>
      </c>
      <c r="G4145" s="44">
        <v>60</v>
      </c>
      <c r="H4145" s="44">
        <v>200</v>
      </c>
    </row>
    <row r="4146" spans="1:8" ht="12.75" customHeight="1" x14ac:dyDescent="0.25">
      <c r="A4146" s="43">
        <v>4145</v>
      </c>
      <c r="B4146" s="43">
        <v>147</v>
      </c>
      <c r="C4146" s="44">
        <v>2.4710439299606039E-2</v>
      </c>
      <c r="D4146" s="44">
        <v>0.01</v>
      </c>
      <c r="E4146" s="44" t="s">
        <v>1681</v>
      </c>
      <c r="F4146" s="44" t="s">
        <v>38</v>
      </c>
      <c r="G4146" s="44">
        <v>40</v>
      </c>
      <c r="H4146" s="44">
        <v>100</v>
      </c>
    </row>
    <row r="4147" spans="1:8" ht="12.75" customHeight="1" x14ac:dyDescent="0.25">
      <c r="A4147" s="43">
        <v>4146</v>
      </c>
      <c r="B4147" s="43">
        <v>148</v>
      </c>
      <c r="C4147" s="44">
        <v>2.4710439303148788E-2</v>
      </c>
      <c r="D4147" s="44">
        <v>0.01</v>
      </c>
      <c r="E4147" s="44" t="s">
        <v>1681</v>
      </c>
      <c r="F4147" s="44" t="s">
        <v>38</v>
      </c>
      <c r="G4147" s="44">
        <v>40</v>
      </c>
      <c r="H4147" s="44">
        <v>100</v>
      </c>
    </row>
    <row r="4148" spans="1:8" ht="12.75" customHeight="1" x14ac:dyDescent="0.25">
      <c r="A4148" s="43">
        <v>4147</v>
      </c>
      <c r="B4148" s="43">
        <v>149</v>
      </c>
      <c r="C4148" s="44">
        <v>2.4710439313334179E-2</v>
      </c>
      <c r="D4148" s="44">
        <v>0.01</v>
      </c>
      <c r="E4148" s="44" t="s">
        <v>1683</v>
      </c>
      <c r="F4148" s="44" t="s">
        <v>32</v>
      </c>
      <c r="G4148" s="44">
        <v>40</v>
      </c>
      <c r="H4148" s="44">
        <v>100</v>
      </c>
    </row>
    <row r="4149" spans="1:8" ht="12.75" customHeight="1" x14ac:dyDescent="0.25">
      <c r="A4149" s="43">
        <v>4148</v>
      </c>
      <c r="B4149" s="43">
        <v>150</v>
      </c>
      <c r="C4149" s="44">
        <v>0.39536624677240273</v>
      </c>
      <c r="D4149" s="44">
        <v>0.16</v>
      </c>
      <c r="E4149" s="44" t="s">
        <v>1681</v>
      </c>
      <c r="F4149" s="44" t="s">
        <v>38</v>
      </c>
      <c r="G4149" s="44">
        <v>220</v>
      </c>
      <c r="H4149" s="44">
        <v>1600</v>
      </c>
    </row>
    <row r="4150" spans="1:8" ht="12.75" customHeight="1" x14ac:dyDescent="0.25">
      <c r="A4150" s="43">
        <v>4149</v>
      </c>
      <c r="B4150" s="43">
        <v>151</v>
      </c>
      <c r="C4150" s="44">
        <v>1.0872624100254773</v>
      </c>
      <c r="D4150" s="44">
        <v>0.44</v>
      </c>
      <c r="E4150" s="44" t="s">
        <v>1681</v>
      </c>
      <c r="F4150" s="44" t="s">
        <v>38</v>
      </c>
      <c r="G4150" s="44">
        <v>480</v>
      </c>
      <c r="H4150" s="44">
        <v>4400</v>
      </c>
    </row>
    <row r="4151" spans="1:8" ht="12.75" customHeight="1" x14ac:dyDescent="0.25">
      <c r="A4151" s="43">
        <v>4150</v>
      </c>
      <c r="B4151" s="43">
        <v>152</v>
      </c>
      <c r="C4151" s="44">
        <v>9.8841757213037992E-2</v>
      </c>
      <c r="D4151" s="44">
        <v>0.04</v>
      </c>
      <c r="E4151" s="44" t="s">
        <v>1681</v>
      </c>
      <c r="F4151" s="44" t="s">
        <v>38</v>
      </c>
      <c r="G4151" s="44">
        <v>80</v>
      </c>
      <c r="H4151" s="44">
        <v>400</v>
      </c>
    </row>
    <row r="4152" spans="1:8" ht="12.75" customHeight="1" x14ac:dyDescent="0.25">
      <c r="A4152" s="43">
        <v>4151</v>
      </c>
      <c r="B4152" s="43">
        <v>153</v>
      </c>
      <c r="C4152" s="44">
        <v>1.606179583408222</v>
      </c>
      <c r="D4152" s="44">
        <v>0.65</v>
      </c>
      <c r="E4152" s="44" t="s">
        <v>1681</v>
      </c>
      <c r="F4152" s="44" t="s">
        <v>38</v>
      </c>
      <c r="G4152" s="44">
        <v>640</v>
      </c>
      <c r="H4152" s="44">
        <v>6500</v>
      </c>
    </row>
    <row r="4153" spans="1:8" ht="12.75" customHeight="1" x14ac:dyDescent="0.25">
      <c r="A4153" s="43">
        <v>4152</v>
      </c>
      <c r="B4153" s="43">
        <v>154</v>
      </c>
      <c r="C4153" s="44">
        <v>1.0625477481890282</v>
      </c>
      <c r="D4153" s="44">
        <v>0.43</v>
      </c>
      <c r="E4153" s="44" t="s">
        <v>1681</v>
      </c>
      <c r="F4153" s="44" t="s">
        <v>38</v>
      </c>
      <c r="G4153" s="44">
        <v>480</v>
      </c>
      <c r="H4153" s="44">
        <v>4300</v>
      </c>
    </row>
    <row r="4154" spans="1:8" ht="12.75" customHeight="1" x14ac:dyDescent="0.25">
      <c r="A4154" s="43">
        <v>4153</v>
      </c>
      <c r="B4154" s="43">
        <v>155</v>
      </c>
      <c r="C4154" s="44">
        <v>7.4131301334194738E-2</v>
      </c>
      <c r="D4154" s="44">
        <v>0.03</v>
      </c>
      <c r="E4154" s="44" t="s">
        <v>1681</v>
      </c>
      <c r="F4154" s="44" t="s">
        <v>38</v>
      </c>
      <c r="G4154" s="44">
        <v>80</v>
      </c>
      <c r="H4154" s="44">
        <v>300</v>
      </c>
    </row>
    <row r="4155" spans="1:8" ht="12.75" customHeight="1" x14ac:dyDescent="0.25">
      <c r="A4155" s="43">
        <v>4154</v>
      </c>
      <c r="B4155" s="43">
        <v>156</v>
      </c>
      <c r="C4155" s="44">
        <v>0.24710451533828229</v>
      </c>
      <c r="D4155" s="44">
        <v>0.1</v>
      </c>
      <c r="E4155" s="44" t="s">
        <v>1681</v>
      </c>
      <c r="F4155" s="44" t="s">
        <v>38</v>
      </c>
      <c r="G4155" s="44">
        <v>140</v>
      </c>
      <c r="H4155" s="44">
        <v>1000</v>
      </c>
    </row>
    <row r="4156" spans="1:8" ht="12.75" customHeight="1" x14ac:dyDescent="0.25">
      <c r="A4156" s="43">
        <v>4155</v>
      </c>
      <c r="B4156" s="43">
        <v>157</v>
      </c>
      <c r="C4156" s="44">
        <v>0.27181478635880413</v>
      </c>
      <c r="D4156" s="44">
        <v>0.11</v>
      </c>
      <c r="E4156" s="44" t="s">
        <v>1681</v>
      </c>
      <c r="F4156" s="44" t="s">
        <v>38</v>
      </c>
      <c r="G4156" s="44">
        <v>180</v>
      </c>
      <c r="H4156" s="44">
        <v>1100</v>
      </c>
    </row>
    <row r="4157" spans="1:8" ht="12.75" customHeight="1" x14ac:dyDescent="0.25">
      <c r="A4157" s="43">
        <v>4156</v>
      </c>
      <c r="B4157" s="43">
        <v>158</v>
      </c>
      <c r="C4157" s="44">
        <v>9.8841757229201757E-2</v>
      </c>
      <c r="D4157" s="44">
        <v>0.04</v>
      </c>
      <c r="E4157" s="44" t="s">
        <v>1681</v>
      </c>
      <c r="F4157" s="44" t="s">
        <v>38</v>
      </c>
      <c r="G4157" s="44">
        <v>100</v>
      </c>
      <c r="H4157" s="44">
        <v>400</v>
      </c>
    </row>
    <row r="4158" spans="1:8" ht="12.75" customHeight="1" x14ac:dyDescent="0.25">
      <c r="A4158" s="43">
        <v>4157</v>
      </c>
      <c r="B4158" s="43">
        <v>159</v>
      </c>
      <c r="C4158" s="44">
        <v>0.12355219651633438</v>
      </c>
      <c r="D4158" s="44">
        <v>0.05</v>
      </c>
      <c r="E4158" s="44" t="s">
        <v>1681</v>
      </c>
      <c r="F4158" s="44" t="s">
        <v>38</v>
      </c>
      <c r="G4158" s="44">
        <v>120</v>
      </c>
      <c r="H4158" s="44">
        <v>500</v>
      </c>
    </row>
    <row r="4159" spans="1:8" ht="12.75" customHeight="1" x14ac:dyDescent="0.25">
      <c r="A4159" s="43">
        <v>4158</v>
      </c>
      <c r="B4159" s="43">
        <v>160</v>
      </c>
      <c r="C4159" s="44">
        <v>0.34594614144847913</v>
      </c>
      <c r="D4159" s="44">
        <v>0.14000000000000001</v>
      </c>
      <c r="E4159" s="44" t="s">
        <v>1683</v>
      </c>
      <c r="F4159" s="44" t="s">
        <v>32</v>
      </c>
      <c r="G4159" s="44">
        <v>220</v>
      </c>
      <c r="H4159" s="44">
        <v>1400</v>
      </c>
    </row>
    <row r="4160" spans="1:8" ht="12.75" customHeight="1" x14ac:dyDescent="0.25">
      <c r="A4160" s="43">
        <v>4159</v>
      </c>
      <c r="B4160" s="43">
        <v>161</v>
      </c>
      <c r="C4160" s="44">
        <v>2.4710439303074976E-2</v>
      </c>
      <c r="D4160" s="44">
        <v>0.01</v>
      </c>
      <c r="E4160" s="44" t="s">
        <v>1683</v>
      </c>
      <c r="F4160" s="44" t="s">
        <v>32</v>
      </c>
      <c r="G4160" s="44">
        <v>40</v>
      </c>
      <c r="H4160" s="44">
        <v>100</v>
      </c>
    </row>
    <row r="4161" spans="1:8" ht="12.75" customHeight="1" x14ac:dyDescent="0.25">
      <c r="A4161" s="43">
        <v>4160</v>
      </c>
      <c r="B4161" s="43">
        <v>162</v>
      </c>
      <c r="C4161" s="44">
        <v>0.17297312491857747</v>
      </c>
      <c r="D4161" s="44">
        <v>7.0000000000000007E-2</v>
      </c>
      <c r="E4161" s="44" t="s">
        <v>1681</v>
      </c>
      <c r="F4161" s="44" t="s">
        <v>38</v>
      </c>
      <c r="G4161" s="44">
        <v>120</v>
      </c>
      <c r="H4161" s="44">
        <v>700</v>
      </c>
    </row>
    <row r="4162" spans="1:8" ht="12.75" customHeight="1" x14ac:dyDescent="0.25">
      <c r="A4162" s="43">
        <v>4161</v>
      </c>
      <c r="B4162" s="43">
        <v>163</v>
      </c>
      <c r="C4162" s="44">
        <v>0.19768351443471141</v>
      </c>
      <c r="D4162" s="44">
        <v>0.08</v>
      </c>
      <c r="E4162" s="44" t="s">
        <v>1681</v>
      </c>
      <c r="F4162" s="44" t="s">
        <v>38</v>
      </c>
      <c r="G4162" s="44">
        <v>160</v>
      </c>
      <c r="H4162" s="44">
        <v>800</v>
      </c>
    </row>
    <row r="4163" spans="1:8" ht="12.75" customHeight="1" x14ac:dyDescent="0.25">
      <c r="A4163" s="43">
        <v>4162</v>
      </c>
      <c r="B4163" s="43">
        <v>164</v>
      </c>
      <c r="C4163" s="44">
        <v>0.14826263582442825</v>
      </c>
      <c r="D4163" s="44">
        <v>0.06</v>
      </c>
      <c r="E4163" s="44" t="s">
        <v>1681</v>
      </c>
      <c r="F4163" s="44" t="s">
        <v>38</v>
      </c>
      <c r="G4163" s="44">
        <v>140</v>
      </c>
      <c r="H4163" s="44">
        <v>600</v>
      </c>
    </row>
    <row r="4164" spans="1:8" ht="12.75" customHeight="1" x14ac:dyDescent="0.25">
      <c r="A4164" s="43">
        <v>4163</v>
      </c>
      <c r="B4164" s="43">
        <v>165</v>
      </c>
      <c r="C4164" s="44">
        <v>0.29652527165033266</v>
      </c>
      <c r="D4164" s="44">
        <v>0.12</v>
      </c>
      <c r="E4164" s="44" t="s">
        <v>1681</v>
      </c>
      <c r="F4164" s="44" t="s">
        <v>38</v>
      </c>
      <c r="G4164" s="44">
        <v>200</v>
      </c>
      <c r="H4164" s="44">
        <v>1200</v>
      </c>
    </row>
    <row r="4165" spans="1:8" ht="12.75" customHeight="1" x14ac:dyDescent="0.25">
      <c r="A4165" s="43">
        <v>4164</v>
      </c>
      <c r="B4165" s="43">
        <v>166</v>
      </c>
      <c r="C4165" s="44">
        <v>4.9420878619140025E-2</v>
      </c>
      <c r="D4165" s="44">
        <v>0.02</v>
      </c>
      <c r="E4165" s="44" t="s">
        <v>1681</v>
      </c>
      <c r="F4165" s="44" t="s">
        <v>38</v>
      </c>
      <c r="G4165" s="44">
        <v>60</v>
      </c>
      <c r="H4165" s="44">
        <v>200</v>
      </c>
    </row>
    <row r="4166" spans="1:8" ht="12.75" customHeight="1" x14ac:dyDescent="0.25">
      <c r="A4166" s="43">
        <v>4165</v>
      </c>
      <c r="B4166" s="43">
        <v>167</v>
      </c>
      <c r="C4166" s="44">
        <v>2.471043930698676E-2</v>
      </c>
      <c r="D4166" s="44">
        <v>0.01</v>
      </c>
      <c r="E4166" s="44" t="s">
        <v>1681</v>
      </c>
      <c r="F4166" s="44" t="s">
        <v>38</v>
      </c>
      <c r="G4166" s="44">
        <v>40</v>
      </c>
      <c r="H4166" s="44">
        <v>100</v>
      </c>
    </row>
    <row r="4167" spans="1:8" ht="12.75" customHeight="1" x14ac:dyDescent="0.25">
      <c r="A4167" s="43">
        <v>4166</v>
      </c>
      <c r="B4167" s="43">
        <v>168</v>
      </c>
      <c r="C4167" s="44">
        <v>2.4710439304329701E-2</v>
      </c>
      <c r="D4167" s="44">
        <v>0.01</v>
      </c>
      <c r="E4167" s="44" t="s">
        <v>1681</v>
      </c>
      <c r="F4167" s="44" t="s">
        <v>38</v>
      </c>
      <c r="G4167" s="44">
        <v>40</v>
      </c>
      <c r="H4167" s="44">
        <v>100</v>
      </c>
    </row>
    <row r="4168" spans="1:8" ht="12.75" customHeight="1" x14ac:dyDescent="0.25">
      <c r="A4168" s="43">
        <v>4167</v>
      </c>
      <c r="B4168" s="43">
        <v>169</v>
      </c>
      <c r="C4168" s="44">
        <v>0.14826270211023043</v>
      </c>
      <c r="D4168" s="44">
        <v>0.06</v>
      </c>
      <c r="E4168" s="44" t="s">
        <v>1681</v>
      </c>
      <c r="F4168" s="44" t="s">
        <v>38</v>
      </c>
      <c r="G4168" s="44">
        <v>120</v>
      </c>
      <c r="H4168" s="44">
        <v>600</v>
      </c>
    </row>
    <row r="4169" spans="1:8" ht="12.75" customHeight="1" x14ac:dyDescent="0.25">
      <c r="A4169" s="43">
        <v>4168</v>
      </c>
      <c r="B4169" s="43">
        <v>170</v>
      </c>
      <c r="C4169" s="44">
        <v>0.22239410919943869</v>
      </c>
      <c r="D4169" s="44">
        <v>0.09</v>
      </c>
      <c r="E4169" s="44" t="s">
        <v>1681</v>
      </c>
      <c r="F4169" s="44" t="s">
        <v>38</v>
      </c>
      <c r="G4169" s="44">
        <v>140</v>
      </c>
      <c r="H4169" s="44">
        <v>900</v>
      </c>
    </row>
    <row r="4170" spans="1:8" ht="12.75" customHeight="1" x14ac:dyDescent="0.25">
      <c r="A4170" s="43">
        <v>4169</v>
      </c>
      <c r="B4170" s="43">
        <v>171</v>
      </c>
      <c r="C4170" s="44">
        <v>1.3343637348410893</v>
      </c>
      <c r="D4170" s="44">
        <v>0.54</v>
      </c>
      <c r="E4170" s="44" t="s">
        <v>1681</v>
      </c>
      <c r="F4170" s="44" t="s">
        <v>38</v>
      </c>
      <c r="G4170" s="44">
        <v>460</v>
      </c>
      <c r="H4170" s="44">
        <v>5400</v>
      </c>
    </row>
    <row r="4171" spans="1:8" ht="12.75" customHeight="1" x14ac:dyDescent="0.25">
      <c r="A4171" s="43">
        <v>4170</v>
      </c>
      <c r="B4171" s="43">
        <v>172</v>
      </c>
      <c r="C4171" s="44">
        <v>2.4710439302041677E-2</v>
      </c>
      <c r="D4171" s="44">
        <v>0.01</v>
      </c>
      <c r="E4171" s="44" t="s">
        <v>1681</v>
      </c>
      <c r="F4171" s="44" t="s">
        <v>38</v>
      </c>
      <c r="G4171" s="44">
        <v>40</v>
      </c>
      <c r="H4171" s="44">
        <v>100</v>
      </c>
    </row>
    <row r="4172" spans="1:8" ht="12.75" customHeight="1" x14ac:dyDescent="0.25">
      <c r="A4172" s="43">
        <v>4171</v>
      </c>
      <c r="B4172" s="43">
        <v>173</v>
      </c>
      <c r="C4172" s="44">
        <v>9.8841757208757167E-2</v>
      </c>
      <c r="D4172" s="44">
        <v>0.04</v>
      </c>
      <c r="E4172" s="44" t="s">
        <v>1681</v>
      </c>
      <c r="F4172" s="44" t="s">
        <v>38</v>
      </c>
      <c r="G4172" s="44">
        <v>80</v>
      </c>
      <c r="H4172" s="44">
        <v>400</v>
      </c>
    </row>
    <row r="4173" spans="1:8" ht="12.75" customHeight="1" x14ac:dyDescent="0.25">
      <c r="A4173" s="43">
        <v>4172</v>
      </c>
      <c r="B4173" s="43">
        <v>174</v>
      </c>
      <c r="C4173" s="44">
        <v>1.5320466074866341</v>
      </c>
      <c r="D4173" s="44">
        <v>0.62</v>
      </c>
      <c r="E4173" s="44" t="s">
        <v>1681</v>
      </c>
      <c r="F4173" s="44" t="s">
        <v>38</v>
      </c>
      <c r="G4173" s="44">
        <v>440</v>
      </c>
      <c r="H4173" s="44">
        <v>6200</v>
      </c>
    </row>
    <row r="4174" spans="1:8" ht="12.75" customHeight="1" x14ac:dyDescent="0.25">
      <c r="A4174" s="43">
        <v>4173</v>
      </c>
      <c r="B4174" s="43">
        <v>175</v>
      </c>
      <c r="C4174" s="44">
        <v>0.12355214866078015</v>
      </c>
      <c r="D4174" s="44">
        <v>0.05</v>
      </c>
      <c r="E4174" s="44" t="s">
        <v>1681</v>
      </c>
      <c r="F4174" s="44" t="s">
        <v>38</v>
      </c>
      <c r="G4174" s="44">
        <v>100</v>
      </c>
      <c r="H4174" s="44">
        <v>500</v>
      </c>
    </row>
    <row r="4175" spans="1:8" ht="12.75" customHeight="1" x14ac:dyDescent="0.25">
      <c r="A4175" s="43">
        <v>4174</v>
      </c>
      <c r="B4175" s="43">
        <v>176</v>
      </c>
      <c r="C4175" s="44">
        <v>2.3474917088396068</v>
      </c>
      <c r="D4175" s="44">
        <v>0.95</v>
      </c>
      <c r="E4175" s="44" t="s">
        <v>1681</v>
      </c>
      <c r="F4175" s="44" t="s">
        <v>38</v>
      </c>
      <c r="G4175" s="44">
        <v>740</v>
      </c>
      <c r="H4175" s="44">
        <v>9500</v>
      </c>
    </row>
    <row r="4176" spans="1:8" ht="12.75" customHeight="1" x14ac:dyDescent="0.25">
      <c r="A4176" s="43">
        <v>4175</v>
      </c>
      <c r="B4176" s="43">
        <v>177</v>
      </c>
      <c r="C4176" s="44">
        <v>0.37065662905452762</v>
      </c>
      <c r="D4176" s="44">
        <v>0.15</v>
      </c>
      <c r="E4176" s="44" t="s">
        <v>1681</v>
      </c>
      <c r="F4176" s="44" t="s">
        <v>38</v>
      </c>
      <c r="G4176" s="44">
        <v>180</v>
      </c>
      <c r="H4176" s="44">
        <v>1500</v>
      </c>
    </row>
    <row r="4177" spans="1:8" ht="12.75" customHeight="1" x14ac:dyDescent="0.25">
      <c r="A4177" s="43">
        <v>4176</v>
      </c>
      <c r="B4177" s="43">
        <v>178</v>
      </c>
      <c r="C4177" s="44">
        <v>2.4710439307577218E-2</v>
      </c>
      <c r="D4177" s="44">
        <v>0.01</v>
      </c>
      <c r="E4177" s="44" t="s">
        <v>1681</v>
      </c>
      <c r="F4177" s="44" t="s">
        <v>38</v>
      </c>
      <c r="G4177" s="44">
        <v>40</v>
      </c>
      <c r="H4177" s="44">
        <v>100</v>
      </c>
    </row>
    <row r="4178" spans="1:8" ht="12.75" customHeight="1" x14ac:dyDescent="0.25">
      <c r="A4178" s="43">
        <v>4177</v>
      </c>
      <c r="B4178" s="43">
        <v>179</v>
      </c>
      <c r="C4178" s="44">
        <v>0.22239392245807421</v>
      </c>
      <c r="D4178" s="44">
        <v>0.09</v>
      </c>
      <c r="E4178" s="44" t="s">
        <v>1681</v>
      </c>
      <c r="F4178" s="44" t="s">
        <v>38</v>
      </c>
      <c r="G4178" s="44">
        <v>140</v>
      </c>
      <c r="H4178" s="44">
        <v>900</v>
      </c>
    </row>
    <row r="4179" spans="1:8" ht="12.75" customHeight="1" x14ac:dyDescent="0.25">
      <c r="A4179" s="43">
        <v>4178</v>
      </c>
      <c r="B4179" s="43">
        <v>180</v>
      </c>
      <c r="C4179" s="44">
        <v>0.24710434332388959</v>
      </c>
      <c r="D4179" s="44">
        <v>0.1</v>
      </c>
      <c r="E4179" s="44" t="s">
        <v>1681</v>
      </c>
      <c r="F4179" s="44" t="s">
        <v>38</v>
      </c>
      <c r="G4179" s="44">
        <v>160</v>
      </c>
      <c r="H4179" s="44">
        <v>1000</v>
      </c>
    </row>
    <row r="4180" spans="1:8" ht="12.75" customHeight="1" x14ac:dyDescent="0.25">
      <c r="A4180" s="43">
        <v>4179</v>
      </c>
      <c r="B4180" s="43">
        <v>181</v>
      </c>
      <c r="C4180" s="44">
        <v>4.9420878602754827E-2</v>
      </c>
      <c r="D4180" s="44">
        <v>0.02</v>
      </c>
      <c r="E4180" s="44" t="s">
        <v>1681</v>
      </c>
      <c r="F4180" s="44" t="s">
        <v>38</v>
      </c>
      <c r="G4180" s="44">
        <v>60</v>
      </c>
      <c r="H4180" s="44">
        <v>200</v>
      </c>
    </row>
    <row r="4181" spans="1:8" ht="12.75" customHeight="1" x14ac:dyDescent="0.25">
      <c r="A4181" s="43">
        <v>4180</v>
      </c>
      <c r="B4181" s="43">
        <v>182</v>
      </c>
      <c r="C4181" s="44">
        <v>2.4710439300270306E-2</v>
      </c>
      <c r="D4181" s="44">
        <v>0.01</v>
      </c>
      <c r="E4181" s="44" t="s">
        <v>1681</v>
      </c>
      <c r="F4181" s="44" t="s">
        <v>38</v>
      </c>
      <c r="G4181" s="44">
        <v>40</v>
      </c>
      <c r="H4181" s="44">
        <v>100</v>
      </c>
    </row>
    <row r="4182" spans="1:8" ht="12.75" customHeight="1" x14ac:dyDescent="0.25">
      <c r="A4182" s="43">
        <v>4181</v>
      </c>
      <c r="B4182" s="43">
        <v>183</v>
      </c>
      <c r="C4182" s="44">
        <v>0.51891921881890934</v>
      </c>
      <c r="D4182" s="44">
        <v>0.21</v>
      </c>
      <c r="E4182" s="44" t="s">
        <v>1681</v>
      </c>
      <c r="F4182" s="44" t="s">
        <v>38</v>
      </c>
      <c r="G4182" s="44">
        <v>280</v>
      </c>
      <c r="H4182" s="44">
        <v>2100</v>
      </c>
    </row>
    <row r="4183" spans="1:8" ht="12.75" customHeight="1" x14ac:dyDescent="0.25">
      <c r="A4183" s="43">
        <v>4182</v>
      </c>
      <c r="B4183" s="43">
        <v>184</v>
      </c>
      <c r="C4183" s="44">
        <v>4.7938249899607124</v>
      </c>
      <c r="D4183" s="44">
        <v>1.94</v>
      </c>
      <c r="E4183" s="44" t="s">
        <v>1681</v>
      </c>
      <c r="F4183" s="44" t="s">
        <v>38</v>
      </c>
      <c r="G4183" s="44">
        <v>1140</v>
      </c>
      <c r="H4183" s="44">
        <v>19400</v>
      </c>
    </row>
    <row r="4184" spans="1:8" ht="12.75" customHeight="1" x14ac:dyDescent="0.25">
      <c r="A4184" s="43">
        <v>4183</v>
      </c>
      <c r="B4184" s="43">
        <v>185</v>
      </c>
      <c r="C4184" s="44">
        <v>8.4509697990343007</v>
      </c>
      <c r="D4184" s="44">
        <v>3.42</v>
      </c>
      <c r="E4184" s="44" t="s">
        <v>1683</v>
      </c>
      <c r="F4184" s="44" t="s">
        <v>32</v>
      </c>
      <c r="G4184" s="44">
        <v>1960</v>
      </c>
      <c r="H4184" s="44">
        <v>34200</v>
      </c>
    </row>
    <row r="4185" spans="1:8" ht="12.75" customHeight="1" x14ac:dyDescent="0.25">
      <c r="A4185" s="43">
        <v>4184</v>
      </c>
      <c r="B4185" s="43">
        <v>186</v>
      </c>
      <c r="C4185" s="44">
        <v>3.7065711821939726</v>
      </c>
      <c r="D4185" s="44">
        <v>1.5</v>
      </c>
      <c r="E4185" s="44" t="s">
        <v>1681</v>
      </c>
      <c r="F4185" s="44" t="s">
        <v>38</v>
      </c>
      <c r="G4185" s="44">
        <v>960</v>
      </c>
      <c r="H4185" s="44">
        <v>15000</v>
      </c>
    </row>
    <row r="4186" spans="1:8" ht="12.75" customHeight="1" x14ac:dyDescent="0.25">
      <c r="A4186" s="43">
        <v>4185</v>
      </c>
      <c r="B4186" s="43">
        <v>187</v>
      </c>
      <c r="C4186" s="44">
        <v>4.9420878619066216E-2</v>
      </c>
      <c r="D4186" s="44">
        <v>0.02</v>
      </c>
      <c r="E4186" s="44" t="s">
        <v>1682</v>
      </c>
      <c r="F4186" s="44" t="s">
        <v>26</v>
      </c>
      <c r="G4186" s="44">
        <v>60</v>
      </c>
      <c r="H4186" s="44">
        <v>200</v>
      </c>
    </row>
    <row r="4187" spans="1:8" ht="12.75" customHeight="1" x14ac:dyDescent="0.25">
      <c r="A4187" s="43">
        <v>4186</v>
      </c>
      <c r="B4187" s="43">
        <v>188</v>
      </c>
      <c r="C4187" s="44">
        <v>0.54362966090761566</v>
      </c>
      <c r="D4187" s="44">
        <v>0.22</v>
      </c>
      <c r="E4187" s="44" t="s">
        <v>1681</v>
      </c>
      <c r="F4187" s="44" t="s">
        <v>38</v>
      </c>
      <c r="G4187" s="44">
        <v>240</v>
      </c>
      <c r="H4187" s="44">
        <v>2200</v>
      </c>
    </row>
    <row r="4188" spans="1:8" ht="12.75" customHeight="1" x14ac:dyDescent="0.25">
      <c r="A4188" s="43">
        <v>4187</v>
      </c>
      <c r="B4188" s="43">
        <v>189</v>
      </c>
      <c r="C4188" s="44">
        <v>20.707349923076656</v>
      </c>
      <c r="D4188" s="44">
        <v>8.3800000000000008</v>
      </c>
      <c r="E4188" s="44" t="s">
        <v>1681</v>
      </c>
      <c r="F4188" s="44" t="s">
        <v>38</v>
      </c>
      <c r="G4188" s="44">
        <v>3520</v>
      </c>
      <c r="H4188" s="44">
        <v>83800</v>
      </c>
    </row>
    <row r="4189" spans="1:8" ht="12.75" customHeight="1" x14ac:dyDescent="0.25">
      <c r="A4189" s="43">
        <v>4188</v>
      </c>
      <c r="B4189" s="43">
        <v>190</v>
      </c>
      <c r="C4189" s="44">
        <v>0.29652527166088705</v>
      </c>
      <c r="D4189" s="44">
        <v>0.12</v>
      </c>
      <c r="E4189" s="44" t="s">
        <v>1681</v>
      </c>
      <c r="F4189" s="44" t="s">
        <v>38</v>
      </c>
      <c r="G4189" s="44">
        <v>200</v>
      </c>
      <c r="H4189" s="44">
        <v>1200</v>
      </c>
    </row>
    <row r="4190" spans="1:8" ht="12.75" customHeight="1" x14ac:dyDescent="0.25">
      <c r="A4190" s="43">
        <v>4189</v>
      </c>
      <c r="B4190" s="43">
        <v>191</v>
      </c>
      <c r="C4190" s="44">
        <v>0.17297305378474942</v>
      </c>
      <c r="D4190" s="44">
        <v>7.0000000000000007E-2</v>
      </c>
      <c r="E4190" s="44" t="s">
        <v>1681</v>
      </c>
      <c r="F4190" s="44" t="s">
        <v>38</v>
      </c>
      <c r="G4190" s="44">
        <v>120</v>
      </c>
      <c r="H4190" s="44">
        <v>700</v>
      </c>
    </row>
    <row r="4191" spans="1:8" ht="12.75" customHeight="1" x14ac:dyDescent="0.25">
      <c r="A4191" s="43">
        <v>4190</v>
      </c>
      <c r="B4191" s="43">
        <v>192</v>
      </c>
      <c r="C4191" s="44">
        <v>2.4710439305436808E-2</v>
      </c>
      <c r="D4191" s="44">
        <v>0.01</v>
      </c>
      <c r="E4191" s="44" t="s">
        <v>1681</v>
      </c>
      <c r="F4191" s="44" t="s">
        <v>38</v>
      </c>
      <c r="G4191" s="44">
        <v>40</v>
      </c>
      <c r="H4191" s="44">
        <v>100</v>
      </c>
    </row>
    <row r="4192" spans="1:8" ht="12.75" customHeight="1" x14ac:dyDescent="0.25">
      <c r="A4192" s="43">
        <v>4191</v>
      </c>
      <c r="B4192" s="43">
        <v>193</v>
      </c>
      <c r="C4192" s="44">
        <v>0.66718203537952692</v>
      </c>
      <c r="D4192" s="44">
        <v>0.27</v>
      </c>
      <c r="E4192" s="44" t="s">
        <v>1681</v>
      </c>
      <c r="F4192" s="44" t="s">
        <v>38</v>
      </c>
      <c r="G4192" s="44">
        <v>240</v>
      </c>
      <c r="H4192" s="44">
        <v>2700</v>
      </c>
    </row>
    <row r="4193" spans="1:8" ht="12.75" customHeight="1" x14ac:dyDescent="0.25">
      <c r="A4193" s="43">
        <v>4192</v>
      </c>
      <c r="B4193" s="43">
        <v>194</v>
      </c>
      <c r="C4193" s="44">
        <v>7.4131317916310432E-2</v>
      </c>
      <c r="D4193" s="44">
        <v>0.03</v>
      </c>
      <c r="E4193" s="44" t="s">
        <v>1681</v>
      </c>
      <c r="F4193" s="44" t="s">
        <v>38</v>
      </c>
      <c r="G4193" s="44">
        <v>80</v>
      </c>
      <c r="H4193" s="44">
        <v>300</v>
      </c>
    </row>
    <row r="4194" spans="1:8" ht="12.75" customHeight="1" x14ac:dyDescent="0.25">
      <c r="A4194" s="43">
        <v>4193</v>
      </c>
      <c r="B4194" s="43">
        <v>195</v>
      </c>
      <c r="C4194" s="44">
        <v>0.34594616683756496</v>
      </c>
      <c r="D4194" s="44">
        <v>0.14000000000000001</v>
      </c>
      <c r="E4194" s="44" t="s">
        <v>1681</v>
      </c>
      <c r="F4194" s="44" t="s">
        <v>38</v>
      </c>
      <c r="G4194" s="44">
        <v>220</v>
      </c>
      <c r="H4194" s="44">
        <v>1400</v>
      </c>
    </row>
    <row r="4195" spans="1:8" ht="12.75" customHeight="1" x14ac:dyDescent="0.25">
      <c r="A4195" s="43">
        <v>4194</v>
      </c>
      <c r="B4195" s="43">
        <v>196</v>
      </c>
      <c r="C4195" s="44">
        <v>0.19768353288318974</v>
      </c>
      <c r="D4195" s="44">
        <v>0.08</v>
      </c>
      <c r="E4195" s="44" t="s">
        <v>1681</v>
      </c>
      <c r="F4195" s="44" t="s">
        <v>38</v>
      </c>
      <c r="G4195" s="44">
        <v>140</v>
      </c>
      <c r="H4195" s="44">
        <v>800</v>
      </c>
    </row>
    <row r="4196" spans="1:8" ht="12.75" customHeight="1" x14ac:dyDescent="0.25">
      <c r="A4196" s="43">
        <v>4195</v>
      </c>
      <c r="B4196" s="43">
        <v>197</v>
      </c>
      <c r="C4196" s="44">
        <v>5.955216483756459</v>
      </c>
      <c r="D4196" s="44">
        <v>2.41</v>
      </c>
      <c r="E4196" s="44" t="s">
        <v>1681</v>
      </c>
      <c r="F4196" s="44" t="s">
        <v>38</v>
      </c>
      <c r="G4196" s="44">
        <v>1280</v>
      </c>
      <c r="H4196" s="44">
        <v>24100</v>
      </c>
    </row>
    <row r="4197" spans="1:8" ht="12.75" customHeight="1" x14ac:dyDescent="0.25">
      <c r="A4197" s="43">
        <v>4196</v>
      </c>
      <c r="B4197" s="43">
        <v>198</v>
      </c>
      <c r="C4197" s="44">
        <v>2.471043930071315E-2</v>
      </c>
      <c r="D4197" s="44">
        <v>0.01</v>
      </c>
      <c r="E4197" s="44" t="s">
        <v>1682</v>
      </c>
      <c r="F4197" s="44" t="s">
        <v>26</v>
      </c>
      <c r="G4197" s="44">
        <v>40</v>
      </c>
      <c r="H4197" s="44">
        <v>100</v>
      </c>
    </row>
    <row r="4198" spans="1:8" ht="12.75" customHeight="1" x14ac:dyDescent="0.25">
      <c r="A4198" s="43">
        <v>4197</v>
      </c>
      <c r="B4198" s="43">
        <v>199</v>
      </c>
      <c r="C4198" s="44">
        <v>0.12355221498193597</v>
      </c>
      <c r="D4198" s="44">
        <v>0.05</v>
      </c>
      <c r="E4198" s="44" t="s">
        <v>1681</v>
      </c>
      <c r="F4198" s="44" t="s">
        <v>38</v>
      </c>
      <c r="G4198" s="44">
        <v>100</v>
      </c>
      <c r="H4198" s="44">
        <v>500</v>
      </c>
    </row>
    <row r="4199" spans="1:8" ht="12.75" customHeight="1" x14ac:dyDescent="0.25">
      <c r="A4199" s="43">
        <v>4198</v>
      </c>
      <c r="B4199" s="43">
        <v>200</v>
      </c>
      <c r="C4199" s="44">
        <v>0.34594591665935626</v>
      </c>
      <c r="D4199" s="44">
        <v>0.14000000000000001</v>
      </c>
      <c r="E4199" s="44" t="s">
        <v>1683</v>
      </c>
      <c r="F4199" s="44" t="s">
        <v>32</v>
      </c>
      <c r="G4199" s="44">
        <v>180</v>
      </c>
      <c r="H4199" s="44">
        <v>1400</v>
      </c>
    </row>
    <row r="4200" spans="1:8" ht="12.75" customHeight="1" x14ac:dyDescent="0.25">
      <c r="A4200" s="43">
        <v>4199</v>
      </c>
      <c r="B4200" s="43">
        <v>201</v>
      </c>
      <c r="C4200" s="44">
        <v>0.14826264850457876</v>
      </c>
      <c r="D4200" s="44">
        <v>0.06</v>
      </c>
      <c r="E4200" s="44" t="s">
        <v>1683</v>
      </c>
      <c r="F4200" s="44" t="s">
        <v>32</v>
      </c>
      <c r="G4200" s="44">
        <v>140</v>
      </c>
      <c r="H4200" s="44">
        <v>600</v>
      </c>
    </row>
    <row r="4201" spans="1:8" ht="12.75" customHeight="1" x14ac:dyDescent="0.25">
      <c r="A4201" s="43">
        <v>4200</v>
      </c>
      <c r="B4201" s="43">
        <v>202</v>
      </c>
      <c r="C4201" s="44">
        <v>0.61776115180039548</v>
      </c>
      <c r="D4201" s="44">
        <v>0.25</v>
      </c>
      <c r="E4201" s="44" t="s">
        <v>1681</v>
      </c>
      <c r="F4201" s="44" t="s">
        <v>38</v>
      </c>
      <c r="G4201" s="44">
        <v>240</v>
      </c>
      <c r="H4201" s="44">
        <v>2500</v>
      </c>
    </row>
    <row r="4202" spans="1:8" ht="12.75" customHeight="1" x14ac:dyDescent="0.25">
      <c r="A4202" s="43">
        <v>4201</v>
      </c>
      <c r="B4202" s="43">
        <v>203</v>
      </c>
      <c r="C4202" s="44">
        <v>2.4710439297170404E-2</v>
      </c>
      <c r="D4202" s="44">
        <v>0.01</v>
      </c>
      <c r="E4202" s="44" t="s">
        <v>1683</v>
      </c>
      <c r="F4202" s="44" t="s">
        <v>32</v>
      </c>
      <c r="G4202" s="44">
        <v>40</v>
      </c>
      <c r="H4202" s="44">
        <v>100</v>
      </c>
    </row>
    <row r="4203" spans="1:8" ht="12.75" customHeight="1" x14ac:dyDescent="0.25">
      <c r="A4203" s="43">
        <v>4202</v>
      </c>
      <c r="B4203" s="43">
        <v>204</v>
      </c>
      <c r="C4203" s="44">
        <v>0.59305068603965405</v>
      </c>
      <c r="D4203" s="44">
        <v>0.24</v>
      </c>
      <c r="E4203" s="44" t="s">
        <v>1683</v>
      </c>
      <c r="F4203" s="44" t="s">
        <v>32</v>
      </c>
      <c r="G4203" s="44">
        <v>240</v>
      </c>
      <c r="H4203" s="44">
        <v>2400</v>
      </c>
    </row>
    <row r="4204" spans="1:8" ht="12.75" customHeight="1" x14ac:dyDescent="0.25">
      <c r="A4204" s="43">
        <v>4203</v>
      </c>
      <c r="B4204" s="43">
        <v>205</v>
      </c>
      <c r="C4204" s="44">
        <v>1.9768350212605468</v>
      </c>
      <c r="D4204" s="44">
        <v>0.8</v>
      </c>
      <c r="E4204" s="44" t="s">
        <v>1683</v>
      </c>
      <c r="F4204" s="44" t="s">
        <v>32</v>
      </c>
      <c r="G4204" s="44">
        <v>520</v>
      </c>
      <c r="H4204" s="44">
        <v>8000</v>
      </c>
    </row>
    <row r="4205" spans="1:8" ht="12.75" customHeight="1" x14ac:dyDescent="0.25">
      <c r="A4205" s="43">
        <v>4204</v>
      </c>
      <c r="B4205" s="43">
        <v>206</v>
      </c>
      <c r="C4205" s="44">
        <v>5.9552117659603985</v>
      </c>
      <c r="D4205" s="44">
        <v>2.41</v>
      </c>
      <c r="E4205" s="44" t="s">
        <v>1681</v>
      </c>
      <c r="F4205" s="44" t="s">
        <v>38</v>
      </c>
      <c r="G4205" s="44">
        <v>1420</v>
      </c>
      <c r="H4205" s="44">
        <v>24100</v>
      </c>
    </row>
    <row r="4206" spans="1:8" ht="12.75" customHeight="1" x14ac:dyDescent="0.25">
      <c r="A4206" s="43">
        <v>4205</v>
      </c>
      <c r="B4206" s="43">
        <v>207</v>
      </c>
      <c r="C4206" s="44">
        <v>0.71660279349276823</v>
      </c>
      <c r="D4206" s="44">
        <v>0.28999999999999998</v>
      </c>
      <c r="E4206" s="44" t="s">
        <v>1683</v>
      </c>
      <c r="F4206" s="44" t="s">
        <v>32</v>
      </c>
      <c r="G4206" s="44">
        <v>260</v>
      </c>
      <c r="H4206" s="44">
        <v>2900</v>
      </c>
    </row>
    <row r="4207" spans="1:8" ht="12.75" customHeight="1" x14ac:dyDescent="0.25">
      <c r="A4207" s="43">
        <v>4206</v>
      </c>
      <c r="B4207" s="43">
        <v>208</v>
      </c>
      <c r="C4207" s="44">
        <v>4.991508863634988</v>
      </c>
      <c r="D4207" s="44">
        <v>2.02</v>
      </c>
      <c r="E4207" s="44" t="s">
        <v>1681</v>
      </c>
      <c r="F4207" s="44" t="s">
        <v>38</v>
      </c>
      <c r="G4207" s="44">
        <v>1260</v>
      </c>
      <c r="H4207" s="44">
        <v>20200</v>
      </c>
    </row>
    <row r="4208" spans="1:8" ht="12.75" customHeight="1" x14ac:dyDescent="0.25">
      <c r="A4208" s="43">
        <v>4207</v>
      </c>
      <c r="B4208" s="43">
        <v>209</v>
      </c>
      <c r="C4208" s="44">
        <v>3.2370674155293204</v>
      </c>
      <c r="D4208" s="44">
        <v>1.31</v>
      </c>
      <c r="E4208" s="44" t="s">
        <v>1681</v>
      </c>
      <c r="F4208" s="44" t="s">
        <v>38</v>
      </c>
      <c r="G4208" s="44">
        <v>920</v>
      </c>
      <c r="H4208" s="44">
        <v>13100</v>
      </c>
    </row>
    <row r="4209" spans="1:8" ht="12.75" customHeight="1" x14ac:dyDescent="0.25">
      <c r="A4209" s="43">
        <v>4208</v>
      </c>
      <c r="B4209" s="43">
        <v>210</v>
      </c>
      <c r="C4209" s="44">
        <v>0.17297305667607263</v>
      </c>
      <c r="D4209" s="44">
        <v>7.0000000000000007E-2</v>
      </c>
      <c r="E4209" s="44" t="s">
        <v>1681</v>
      </c>
      <c r="F4209" s="44" t="s">
        <v>38</v>
      </c>
      <c r="G4209" s="44">
        <v>140</v>
      </c>
      <c r="H4209" s="44">
        <v>700</v>
      </c>
    </row>
    <row r="4210" spans="1:8" ht="12.75" customHeight="1" x14ac:dyDescent="0.25">
      <c r="A4210" s="43">
        <v>4209</v>
      </c>
      <c r="B4210" s="43">
        <v>211</v>
      </c>
      <c r="C4210" s="44">
        <v>1.260232410174889</v>
      </c>
      <c r="D4210" s="44">
        <v>0.51</v>
      </c>
      <c r="E4210" s="44" t="s">
        <v>1681</v>
      </c>
      <c r="F4210" s="44" t="s">
        <v>38</v>
      </c>
      <c r="G4210" s="44">
        <v>560</v>
      </c>
      <c r="H4210" s="44">
        <v>5100</v>
      </c>
    </row>
    <row r="4211" spans="1:8" ht="12.75" customHeight="1" x14ac:dyDescent="0.25">
      <c r="A4211" s="43">
        <v>4210</v>
      </c>
      <c r="B4211" s="43">
        <v>212</v>
      </c>
      <c r="C4211" s="44">
        <v>0.27181513042803584</v>
      </c>
      <c r="D4211" s="44">
        <v>0.11</v>
      </c>
      <c r="E4211" s="44" t="s">
        <v>1681</v>
      </c>
      <c r="F4211" s="44" t="s">
        <v>38</v>
      </c>
      <c r="G4211" s="44">
        <v>160</v>
      </c>
      <c r="H4211" s="44">
        <v>1100</v>
      </c>
    </row>
    <row r="4212" spans="1:8" ht="12.75" customHeight="1" x14ac:dyDescent="0.25">
      <c r="A4212" s="43">
        <v>4211</v>
      </c>
      <c r="B4212" s="43">
        <v>213</v>
      </c>
      <c r="C4212" s="44">
        <v>0.17297308984023019</v>
      </c>
      <c r="D4212" s="44">
        <v>7.0000000000000007E-2</v>
      </c>
      <c r="E4212" s="44" t="s">
        <v>1681</v>
      </c>
      <c r="F4212" s="44" t="s">
        <v>38</v>
      </c>
      <c r="G4212" s="44">
        <v>160</v>
      </c>
      <c r="H4212" s="44">
        <v>700</v>
      </c>
    </row>
    <row r="4213" spans="1:8" ht="12.75" customHeight="1" x14ac:dyDescent="0.25">
      <c r="A4213" s="43">
        <v>4212</v>
      </c>
      <c r="B4213" s="43">
        <v>214</v>
      </c>
      <c r="C4213" s="44">
        <v>0.84015468613003075</v>
      </c>
      <c r="D4213" s="44">
        <v>0.34</v>
      </c>
      <c r="E4213" s="44" t="s">
        <v>1683</v>
      </c>
      <c r="F4213" s="44" t="s">
        <v>32</v>
      </c>
      <c r="G4213" s="44">
        <v>520</v>
      </c>
      <c r="H4213" s="44">
        <v>3400</v>
      </c>
    </row>
    <row r="4214" spans="1:8" ht="12.75" customHeight="1" x14ac:dyDescent="0.25">
      <c r="A4214" s="43">
        <v>4213</v>
      </c>
      <c r="B4214" s="43">
        <v>215</v>
      </c>
      <c r="C4214" s="44">
        <v>0.1235522443777194</v>
      </c>
      <c r="D4214" s="44">
        <v>0.05</v>
      </c>
      <c r="E4214" s="44" t="s">
        <v>1681</v>
      </c>
      <c r="F4214" s="44" t="s">
        <v>38</v>
      </c>
      <c r="G4214" s="44">
        <v>100</v>
      </c>
      <c r="H4214" s="44">
        <v>500</v>
      </c>
    </row>
    <row r="4215" spans="1:8" ht="12.75" customHeight="1" x14ac:dyDescent="0.25">
      <c r="A4215" s="43">
        <v>4214</v>
      </c>
      <c r="B4215" s="43">
        <v>216</v>
      </c>
      <c r="C4215" s="44">
        <v>2.4710439305953458E-2</v>
      </c>
      <c r="D4215" s="44">
        <v>0.01</v>
      </c>
      <c r="E4215" s="44" t="s">
        <v>1681</v>
      </c>
      <c r="F4215" s="44" t="s">
        <v>38</v>
      </c>
      <c r="G4215" s="44">
        <v>40</v>
      </c>
      <c r="H4215" s="44">
        <v>100</v>
      </c>
    </row>
    <row r="4216" spans="1:8" ht="12.75" customHeight="1" x14ac:dyDescent="0.25">
      <c r="A4216" s="43">
        <v>4215</v>
      </c>
      <c r="B4216" s="43">
        <v>217</v>
      </c>
      <c r="C4216" s="44">
        <v>2.4710439298572737E-2</v>
      </c>
      <c r="D4216" s="44">
        <v>0.01</v>
      </c>
      <c r="E4216" s="44" t="s">
        <v>1681</v>
      </c>
      <c r="F4216" s="44" t="s">
        <v>38</v>
      </c>
      <c r="G4216" s="44">
        <v>40</v>
      </c>
      <c r="H4216" s="44">
        <v>100</v>
      </c>
    </row>
    <row r="4217" spans="1:8" ht="12.75" customHeight="1" x14ac:dyDescent="0.25">
      <c r="A4217" s="43">
        <v>4216</v>
      </c>
      <c r="B4217" s="43">
        <v>218</v>
      </c>
      <c r="C4217" s="44">
        <v>0.24710478400275865</v>
      </c>
      <c r="D4217" s="44">
        <v>0.1</v>
      </c>
      <c r="E4217" s="44" t="s">
        <v>1681</v>
      </c>
      <c r="F4217" s="44" t="s">
        <v>38</v>
      </c>
      <c r="G4217" s="44">
        <v>160</v>
      </c>
      <c r="H4217" s="44">
        <v>1000</v>
      </c>
    </row>
    <row r="4218" spans="1:8" ht="12.75" customHeight="1" x14ac:dyDescent="0.25">
      <c r="A4218" s="43">
        <v>4217</v>
      </c>
      <c r="B4218" s="43">
        <v>219</v>
      </c>
      <c r="C4218" s="44">
        <v>0.27181475324011184</v>
      </c>
      <c r="D4218" s="44">
        <v>0.11</v>
      </c>
      <c r="E4218" s="44" t="s">
        <v>1681</v>
      </c>
      <c r="F4218" s="44" t="s">
        <v>38</v>
      </c>
      <c r="G4218" s="44">
        <v>180</v>
      </c>
      <c r="H4218" s="44">
        <v>1100</v>
      </c>
    </row>
    <row r="4219" spans="1:8" ht="12.75" customHeight="1" x14ac:dyDescent="0.25">
      <c r="A4219" s="43">
        <v>4218</v>
      </c>
      <c r="B4219" s="43">
        <v>220</v>
      </c>
      <c r="C4219" s="44">
        <v>0.56834014813887113</v>
      </c>
      <c r="D4219" s="44">
        <v>0.23</v>
      </c>
      <c r="E4219" s="44" t="s">
        <v>1681</v>
      </c>
      <c r="F4219" s="44" t="s">
        <v>38</v>
      </c>
      <c r="G4219" s="44">
        <v>240</v>
      </c>
      <c r="H4219" s="44">
        <v>2300</v>
      </c>
    </row>
    <row r="4220" spans="1:8" ht="12.75" customHeight="1" x14ac:dyDescent="0.25">
      <c r="A4220" s="43">
        <v>4219</v>
      </c>
      <c r="B4220" s="43">
        <v>221</v>
      </c>
      <c r="C4220" s="44">
        <v>1.9274130450826037</v>
      </c>
      <c r="D4220" s="44">
        <v>0.78</v>
      </c>
      <c r="E4220" s="44" t="s">
        <v>1681</v>
      </c>
      <c r="F4220" s="44" t="s">
        <v>38</v>
      </c>
      <c r="G4220" s="44">
        <v>620</v>
      </c>
      <c r="H4220" s="44">
        <v>7800</v>
      </c>
    </row>
    <row r="4221" spans="1:8" ht="12.75" customHeight="1" x14ac:dyDescent="0.25">
      <c r="A4221" s="43">
        <v>4220</v>
      </c>
      <c r="B4221" s="43">
        <v>222</v>
      </c>
      <c r="C4221" s="44">
        <v>2.6440176696924076</v>
      </c>
      <c r="D4221" s="44">
        <v>1.07</v>
      </c>
      <c r="E4221" s="44" t="s">
        <v>1681</v>
      </c>
      <c r="F4221" s="44" t="s">
        <v>38</v>
      </c>
      <c r="G4221" s="44">
        <v>620</v>
      </c>
      <c r="H4221" s="44">
        <v>10700</v>
      </c>
    </row>
    <row r="4222" spans="1:8" ht="12.75" customHeight="1" x14ac:dyDescent="0.25">
      <c r="A4222" s="43">
        <v>4221</v>
      </c>
      <c r="B4222" s="43">
        <v>223</v>
      </c>
      <c r="C4222" s="44">
        <v>2.2239401003577703</v>
      </c>
      <c r="D4222" s="44">
        <v>0.9</v>
      </c>
      <c r="E4222" s="44" t="s">
        <v>1681</v>
      </c>
      <c r="F4222" s="44" t="s">
        <v>38</v>
      </c>
      <c r="G4222" s="44">
        <v>580</v>
      </c>
      <c r="H4222" s="44">
        <v>9000</v>
      </c>
    </row>
    <row r="4223" spans="1:8" ht="12.75" customHeight="1" x14ac:dyDescent="0.25">
      <c r="A4223" s="43">
        <v>4222</v>
      </c>
      <c r="B4223" s="43">
        <v>224</v>
      </c>
      <c r="C4223" s="44">
        <v>2.2980708318431913</v>
      </c>
      <c r="D4223" s="44">
        <v>0.93</v>
      </c>
      <c r="E4223" s="44" t="s">
        <v>1682</v>
      </c>
      <c r="F4223" s="44" t="s">
        <v>26</v>
      </c>
      <c r="G4223" s="44">
        <v>500</v>
      </c>
      <c r="H4223" s="44">
        <v>9300</v>
      </c>
    </row>
    <row r="4224" spans="1:8" ht="12.75" customHeight="1" x14ac:dyDescent="0.25">
      <c r="A4224" s="43">
        <v>4223</v>
      </c>
      <c r="B4224" s="43">
        <v>225</v>
      </c>
      <c r="C4224" s="44">
        <v>1.3096533825771457</v>
      </c>
      <c r="D4224" s="44">
        <v>0.53</v>
      </c>
      <c r="E4224" s="44" t="s">
        <v>1681</v>
      </c>
      <c r="F4224" s="44" t="s">
        <v>38</v>
      </c>
      <c r="G4224" s="44">
        <v>380</v>
      </c>
      <c r="H4224" s="44">
        <v>5300</v>
      </c>
    </row>
    <row r="4225" spans="1:8" ht="12.75" customHeight="1" x14ac:dyDescent="0.25">
      <c r="A4225" s="43">
        <v>4224</v>
      </c>
      <c r="B4225" s="43">
        <v>226</v>
      </c>
      <c r="C4225" s="44">
        <v>7.4872622409829122</v>
      </c>
      <c r="D4225" s="44">
        <v>3.03</v>
      </c>
      <c r="E4225" s="44" t="s">
        <v>1681</v>
      </c>
      <c r="F4225" s="44" t="s">
        <v>38</v>
      </c>
      <c r="G4225" s="44">
        <v>1200</v>
      </c>
      <c r="H4225" s="44">
        <v>30300</v>
      </c>
    </row>
    <row r="4226" spans="1:8" ht="12.75" customHeight="1" x14ac:dyDescent="0.25">
      <c r="A4226" s="43">
        <v>4225</v>
      </c>
      <c r="B4226" s="43">
        <v>227</v>
      </c>
      <c r="C4226" s="44">
        <v>0.46949859699486723</v>
      </c>
      <c r="D4226" s="44">
        <v>0.19</v>
      </c>
      <c r="E4226" s="44" t="s">
        <v>1681</v>
      </c>
      <c r="F4226" s="44" t="s">
        <v>38</v>
      </c>
      <c r="G4226" s="44">
        <v>200</v>
      </c>
      <c r="H4226" s="44">
        <v>1900</v>
      </c>
    </row>
    <row r="4227" spans="1:8" ht="12.75" customHeight="1" x14ac:dyDescent="0.25">
      <c r="A4227" s="43">
        <v>4226</v>
      </c>
      <c r="B4227" s="43">
        <v>228</v>
      </c>
      <c r="C4227" s="44">
        <v>4.1760646978024276</v>
      </c>
      <c r="D4227" s="44">
        <v>1.69</v>
      </c>
      <c r="E4227" s="44" t="s">
        <v>1681</v>
      </c>
      <c r="F4227" s="44" t="s">
        <v>38</v>
      </c>
      <c r="G4227" s="44">
        <v>1620</v>
      </c>
      <c r="H4227" s="44">
        <v>16900</v>
      </c>
    </row>
    <row r="4228" spans="1:8" ht="12.75" customHeight="1" x14ac:dyDescent="0.25">
      <c r="A4228" s="43">
        <v>4227</v>
      </c>
      <c r="B4228" s="43">
        <v>229</v>
      </c>
      <c r="C4228" s="44">
        <v>9.8841757230161253E-2</v>
      </c>
      <c r="D4228" s="44">
        <v>0.04</v>
      </c>
      <c r="E4228" s="44" t="s">
        <v>1681</v>
      </c>
      <c r="F4228" s="44" t="s">
        <v>38</v>
      </c>
      <c r="G4228" s="44">
        <v>80</v>
      </c>
      <c r="H4228" s="44">
        <v>400</v>
      </c>
    </row>
    <row r="4229" spans="1:8" ht="12.75" customHeight="1" x14ac:dyDescent="0.25">
      <c r="A4229" s="43">
        <v>4228</v>
      </c>
      <c r="B4229" s="43">
        <v>230</v>
      </c>
      <c r="C4229" s="44">
        <v>0.29652527164605186</v>
      </c>
      <c r="D4229" s="44">
        <v>0.12</v>
      </c>
      <c r="E4229" s="44" t="s">
        <v>1681</v>
      </c>
      <c r="F4229" s="44" t="s">
        <v>38</v>
      </c>
      <c r="G4229" s="44">
        <v>240</v>
      </c>
      <c r="H4229" s="44">
        <v>1200</v>
      </c>
    </row>
    <row r="4230" spans="1:8" ht="12.75" customHeight="1" x14ac:dyDescent="0.25">
      <c r="A4230" s="43">
        <v>4229</v>
      </c>
      <c r="B4230" s="43">
        <v>231</v>
      </c>
      <c r="C4230" s="44">
        <v>0.1729731064081011</v>
      </c>
      <c r="D4230" s="44">
        <v>7.0000000000000007E-2</v>
      </c>
      <c r="E4230" s="44" t="s">
        <v>1683</v>
      </c>
      <c r="F4230" s="44" t="s">
        <v>32</v>
      </c>
      <c r="G4230" s="44">
        <v>140</v>
      </c>
      <c r="H4230" s="44">
        <v>700</v>
      </c>
    </row>
    <row r="4231" spans="1:8" ht="12.75" customHeight="1" x14ac:dyDescent="0.25">
      <c r="A4231" s="43">
        <v>4230</v>
      </c>
      <c r="B4231" s="43">
        <v>232</v>
      </c>
      <c r="C4231" s="44">
        <v>2.4710439307872444E-2</v>
      </c>
      <c r="D4231" s="44">
        <v>0.01</v>
      </c>
      <c r="E4231" s="44" t="s">
        <v>1681</v>
      </c>
      <c r="F4231" s="44" t="s">
        <v>38</v>
      </c>
      <c r="G4231" s="44">
        <v>40</v>
      </c>
      <c r="H4231" s="44">
        <v>100</v>
      </c>
    </row>
    <row r="4232" spans="1:8" ht="12.75" customHeight="1" x14ac:dyDescent="0.25">
      <c r="A4232" s="43">
        <v>4231</v>
      </c>
      <c r="B4232" s="43">
        <v>233</v>
      </c>
      <c r="C4232" s="44">
        <v>0.27181483621992136</v>
      </c>
      <c r="D4232" s="44">
        <v>0.11</v>
      </c>
      <c r="E4232" s="44" t="s">
        <v>1681</v>
      </c>
      <c r="F4232" s="44" t="s">
        <v>38</v>
      </c>
      <c r="G4232" s="44">
        <v>160</v>
      </c>
      <c r="H4232" s="44">
        <v>1100</v>
      </c>
    </row>
    <row r="4233" spans="1:8" ht="12.75" customHeight="1" x14ac:dyDescent="0.25">
      <c r="A4233" s="43">
        <v>4232</v>
      </c>
      <c r="B4233" s="43">
        <v>234</v>
      </c>
      <c r="C4233" s="44">
        <v>9.8841757217097384E-2</v>
      </c>
      <c r="D4233" s="44">
        <v>0.04</v>
      </c>
      <c r="E4233" s="44" t="s">
        <v>1681</v>
      </c>
      <c r="F4233" s="44" t="s">
        <v>38</v>
      </c>
      <c r="G4233" s="44">
        <v>100</v>
      </c>
      <c r="H4233" s="44">
        <v>400</v>
      </c>
    </row>
    <row r="4234" spans="1:8" ht="12.75" customHeight="1" x14ac:dyDescent="0.25">
      <c r="A4234" s="43">
        <v>4233</v>
      </c>
      <c r="B4234" s="43">
        <v>235</v>
      </c>
      <c r="C4234" s="44">
        <v>1.5814678965631048</v>
      </c>
      <c r="D4234" s="44">
        <v>0.64</v>
      </c>
      <c r="E4234" s="44" t="s">
        <v>1681</v>
      </c>
      <c r="F4234" s="44" t="s">
        <v>38</v>
      </c>
      <c r="G4234" s="44">
        <v>460</v>
      </c>
      <c r="H4234" s="44">
        <v>6400</v>
      </c>
    </row>
    <row r="4235" spans="1:8" ht="12.75" customHeight="1" x14ac:dyDescent="0.25">
      <c r="A4235" s="43">
        <v>4234</v>
      </c>
      <c r="B4235" s="43">
        <v>236</v>
      </c>
      <c r="C4235" s="44">
        <v>1.5814682961593369</v>
      </c>
      <c r="D4235" s="44">
        <v>0.64</v>
      </c>
      <c r="E4235" s="44" t="s">
        <v>1681</v>
      </c>
      <c r="F4235" s="44" t="s">
        <v>38</v>
      </c>
      <c r="G4235" s="44">
        <v>540</v>
      </c>
      <c r="H4235" s="44">
        <v>6400</v>
      </c>
    </row>
    <row r="4236" spans="1:8" ht="12.75" customHeight="1" x14ac:dyDescent="0.25">
      <c r="A4236" s="43">
        <v>4235</v>
      </c>
      <c r="B4236" s="43">
        <v>237</v>
      </c>
      <c r="C4236" s="44">
        <v>0.2718148287552089</v>
      </c>
      <c r="D4236" s="44">
        <v>0.11</v>
      </c>
      <c r="E4236" s="44" t="s">
        <v>1681</v>
      </c>
      <c r="F4236" s="44" t="s">
        <v>38</v>
      </c>
      <c r="G4236" s="44">
        <v>200</v>
      </c>
      <c r="H4236" s="44">
        <v>1100</v>
      </c>
    </row>
    <row r="4237" spans="1:8" ht="12.75" customHeight="1" x14ac:dyDescent="0.25">
      <c r="A4237" s="43">
        <v>4236</v>
      </c>
      <c r="B4237" s="43">
        <v>238</v>
      </c>
      <c r="C4237" s="44">
        <v>2.4710439305510618E-2</v>
      </c>
      <c r="D4237" s="44">
        <v>0.01</v>
      </c>
      <c r="E4237" s="44" t="s">
        <v>1681</v>
      </c>
      <c r="F4237" s="44" t="s">
        <v>38</v>
      </c>
      <c r="G4237" s="44">
        <v>40</v>
      </c>
      <c r="H4237" s="44">
        <v>100</v>
      </c>
    </row>
    <row r="4238" spans="1:8" ht="12.75" customHeight="1" x14ac:dyDescent="0.25">
      <c r="A4238" s="43">
        <v>4237</v>
      </c>
      <c r="B4238" s="43">
        <v>239</v>
      </c>
      <c r="C4238" s="44">
        <v>1.2355221216127579</v>
      </c>
      <c r="D4238" s="44">
        <v>0.5</v>
      </c>
      <c r="E4238" s="44" t="s">
        <v>1681</v>
      </c>
      <c r="F4238" s="44" t="s">
        <v>38</v>
      </c>
      <c r="G4238" s="44">
        <v>400</v>
      </c>
      <c r="H4238" s="44">
        <v>5000</v>
      </c>
    </row>
    <row r="4239" spans="1:8" ht="12.75" customHeight="1" x14ac:dyDescent="0.25">
      <c r="A4239" s="43">
        <v>4238</v>
      </c>
      <c r="B4239" s="43">
        <v>240</v>
      </c>
      <c r="C4239" s="44">
        <v>4.9420878615006825E-2</v>
      </c>
      <c r="D4239" s="44">
        <v>0.02</v>
      </c>
      <c r="E4239" s="44" t="s">
        <v>1681</v>
      </c>
      <c r="F4239" s="44" t="s">
        <v>38</v>
      </c>
      <c r="G4239" s="44">
        <v>60</v>
      </c>
      <c r="H4239" s="44">
        <v>200</v>
      </c>
    </row>
    <row r="4240" spans="1:8" ht="12.75" customHeight="1" x14ac:dyDescent="0.25">
      <c r="A4240" s="43">
        <v>4239</v>
      </c>
      <c r="B4240" s="43">
        <v>241</v>
      </c>
      <c r="C4240" s="44">
        <v>1.9274134222954005</v>
      </c>
      <c r="D4240" s="44">
        <v>0.78</v>
      </c>
      <c r="E4240" s="44" t="s">
        <v>1681</v>
      </c>
      <c r="F4240" s="44" t="s">
        <v>38</v>
      </c>
      <c r="G4240" s="44">
        <v>800</v>
      </c>
      <c r="H4240" s="44">
        <v>7800</v>
      </c>
    </row>
    <row r="4241" spans="1:8" ht="12.75" customHeight="1" x14ac:dyDescent="0.25">
      <c r="A4241" s="43">
        <v>4240</v>
      </c>
      <c r="B4241" s="43">
        <v>242</v>
      </c>
      <c r="C4241" s="44">
        <v>0.12355221118721267</v>
      </c>
      <c r="D4241" s="44">
        <v>0.05</v>
      </c>
      <c r="E4241" s="44" t="s">
        <v>1681</v>
      </c>
      <c r="F4241" s="44" t="s">
        <v>38</v>
      </c>
      <c r="G4241" s="44">
        <v>120</v>
      </c>
      <c r="H4241" s="44">
        <v>500</v>
      </c>
    </row>
    <row r="4242" spans="1:8" ht="12.75" customHeight="1" x14ac:dyDescent="0.25">
      <c r="A4242" s="43">
        <v>4241</v>
      </c>
      <c r="B4242" s="43">
        <v>243</v>
      </c>
      <c r="C4242" s="44">
        <v>2.4710439307798638E-2</v>
      </c>
      <c r="D4242" s="44">
        <v>0.01</v>
      </c>
      <c r="E4242" s="44" t="s">
        <v>1681</v>
      </c>
      <c r="F4242" s="44" t="s">
        <v>38</v>
      </c>
      <c r="G4242" s="44">
        <v>40</v>
      </c>
      <c r="H4242" s="44">
        <v>100</v>
      </c>
    </row>
    <row r="4243" spans="1:8" ht="12.75" customHeight="1" x14ac:dyDescent="0.25">
      <c r="A4243" s="43">
        <v>4242</v>
      </c>
      <c r="B4243" s="43">
        <v>244</v>
      </c>
      <c r="C4243" s="44">
        <v>2.471043930277975E-2</v>
      </c>
      <c r="D4243" s="44">
        <v>0.01</v>
      </c>
      <c r="E4243" s="44" t="s">
        <v>1681</v>
      </c>
      <c r="F4243" s="44" t="s">
        <v>38</v>
      </c>
      <c r="G4243" s="44">
        <v>40</v>
      </c>
      <c r="H4243" s="44">
        <v>100</v>
      </c>
    </row>
    <row r="4244" spans="1:8" ht="12.75" customHeight="1" x14ac:dyDescent="0.25">
      <c r="A4244" s="43">
        <v>4243</v>
      </c>
      <c r="B4244" s="43">
        <v>245</v>
      </c>
      <c r="C4244" s="44">
        <v>0.17297308979948861</v>
      </c>
      <c r="D4244" s="44">
        <v>7.0000000000000007E-2</v>
      </c>
      <c r="E4244" s="44" t="s">
        <v>1681</v>
      </c>
      <c r="F4244" s="44" t="s">
        <v>38</v>
      </c>
      <c r="G4244" s="44">
        <v>140</v>
      </c>
      <c r="H4244" s="44">
        <v>700</v>
      </c>
    </row>
    <row r="4245" spans="1:8" ht="12.75" customHeight="1" x14ac:dyDescent="0.25">
      <c r="A4245" s="43">
        <v>4244</v>
      </c>
      <c r="B4245" s="43">
        <v>246</v>
      </c>
      <c r="C4245" s="44">
        <v>2.6193067644146697</v>
      </c>
      <c r="D4245" s="44">
        <v>1.06</v>
      </c>
      <c r="E4245" s="44" t="s">
        <v>1681</v>
      </c>
      <c r="F4245" s="44" t="s">
        <v>38</v>
      </c>
      <c r="G4245" s="44">
        <v>720</v>
      </c>
      <c r="H4245" s="44">
        <v>10600</v>
      </c>
    </row>
    <row r="4246" spans="1:8" ht="12.75" customHeight="1" x14ac:dyDescent="0.25">
      <c r="A4246" s="43">
        <v>4245</v>
      </c>
      <c r="B4246" s="43">
        <v>247</v>
      </c>
      <c r="C4246" s="44">
        <v>0.27181478641725942</v>
      </c>
      <c r="D4246" s="44">
        <v>0.11</v>
      </c>
      <c r="E4246" s="44" t="s">
        <v>1683</v>
      </c>
      <c r="F4246" s="44" t="s">
        <v>32</v>
      </c>
      <c r="G4246" s="44">
        <v>180</v>
      </c>
      <c r="H4246" s="44">
        <v>1100</v>
      </c>
    </row>
    <row r="4247" spans="1:8" ht="12.75" customHeight="1" x14ac:dyDescent="0.25">
      <c r="A4247" s="43">
        <v>4246</v>
      </c>
      <c r="B4247" s="43">
        <v>248</v>
      </c>
      <c r="C4247" s="44">
        <v>0.4942086287235945</v>
      </c>
      <c r="D4247" s="44">
        <v>0.2</v>
      </c>
      <c r="E4247" s="44" t="s">
        <v>1681</v>
      </c>
      <c r="F4247" s="44" t="s">
        <v>38</v>
      </c>
      <c r="G4247" s="44">
        <v>260</v>
      </c>
      <c r="H4247" s="44">
        <v>2000</v>
      </c>
    </row>
    <row r="4248" spans="1:8" ht="12.75" customHeight="1" x14ac:dyDescent="0.25">
      <c r="A4248" s="43">
        <v>4247</v>
      </c>
      <c r="B4248" s="43">
        <v>249</v>
      </c>
      <c r="C4248" s="44">
        <v>2.4710439308315287E-2</v>
      </c>
      <c r="D4248" s="44">
        <v>0.01</v>
      </c>
      <c r="E4248" s="44" t="s">
        <v>1681</v>
      </c>
      <c r="F4248" s="44" t="s">
        <v>38</v>
      </c>
      <c r="G4248" s="44">
        <v>40</v>
      </c>
      <c r="H4248" s="44">
        <v>100</v>
      </c>
    </row>
    <row r="4249" spans="1:8" ht="12.75" customHeight="1" x14ac:dyDescent="0.25">
      <c r="A4249" s="43">
        <v>4248</v>
      </c>
      <c r="B4249" s="43">
        <v>250</v>
      </c>
      <c r="C4249" s="44">
        <v>2.4710439303296403E-2</v>
      </c>
      <c r="D4249" s="44">
        <v>0.01</v>
      </c>
      <c r="E4249" s="44" t="s">
        <v>1681</v>
      </c>
      <c r="F4249" s="44" t="s">
        <v>38</v>
      </c>
      <c r="G4249" s="44">
        <v>40</v>
      </c>
      <c r="H4249" s="44">
        <v>100</v>
      </c>
    </row>
    <row r="4250" spans="1:8" ht="12.75" customHeight="1" x14ac:dyDescent="0.25">
      <c r="A4250" s="43">
        <v>4249</v>
      </c>
      <c r="B4250" s="43">
        <v>251</v>
      </c>
      <c r="C4250" s="44">
        <v>5.979926632595217</v>
      </c>
      <c r="D4250" s="44">
        <v>2.42</v>
      </c>
      <c r="E4250" s="44" t="s">
        <v>1681</v>
      </c>
      <c r="F4250" s="44" t="s">
        <v>38</v>
      </c>
      <c r="G4250" s="44">
        <v>1240</v>
      </c>
      <c r="H4250" s="44">
        <v>24200</v>
      </c>
    </row>
    <row r="4251" spans="1:8" ht="12.75" customHeight="1" x14ac:dyDescent="0.25">
      <c r="A4251" s="43">
        <v>4250</v>
      </c>
      <c r="B4251" s="43">
        <v>252</v>
      </c>
      <c r="C4251" s="44">
        <v>4.9420878620542362E-2</v>
      </c>
      <c r="D4251" s="44">
        <v>0.02</v>
      </c>
      <c r="E4251" s="44" t="s">
        <v>1681</v>
      </c>
      <c r="F4251" s="44" t="s">
        <v>38</v>
      </c>
      <c r="G4251" s="44">
        <v>60</v>
      </c>
      <c r="H4251" s="44">
        <v>200</v>
      </c>
    </row>
    <row r="4252" spans="1:8" ht="12.75" customHeight="1" x14ac:dyDescent="0.25">
      <c r="A4252" s="43">
        <v>4251</v>
      </c>
      <c r="B4252" s="43">
        <v>253</v>
      </c>
      <c r="C4252" s="44">
        <v>0.14826263583586835</v>
      </c>
      <c r="D4252" s="44">
        <v>0.06</v>
      </c>
      <c r="E4252" s="44" t="s">
        <v>1683</v>
      </c>
      <c r="F4252" s="44" t="s">
        <v>32</v>
      </c>
      <c r="G4252" s="44">
        <v>100</v>
      </c>
      <c r="H4252" s="44">
        <v>600</v>
      </c>
    </row>
    <row r="4253" spans="1:8" ht="12.75" customHeight="1" x14ac:dyDescent="0.25">
      <c r="A4253" s="43">
        <v>4252</v>
      </c>
      <c r="B4253" s="43">
        <v>254</v>
      </c>
      <c r="C4253" s="44">
        <v>4.9420878623273219E-2</v>
      </c>
      <c r="D4253" s="44">
        <v>0.02</v>
      </c>
      <c r="E4253" s="44" t="s">
        <v>1683</v>
      </c>
      <c r="F4253" s="44" t="s">
        <v>32</v>
      </c>
      <c r="G4253" s="44">
        <v>60</v>
      </c>
      <c r="H4253" s="44">
        <v>200</v>
      </c>
    </row>
    <row r="4254" spans="1:8" ht="12.75" customHeight="1" x14ac:dyDescent="0.25">
      <c r="A4254" s="43">
        <v>4253</v>
      </c>
      <c r="B4254" s="43">
        <v>255</v>
      </c>
      <c r="C4254" s="44">
        <v>0.49420889456258366</v>
      </c>
      <c r="D4254" s="44">
        <v>0.2</v>
      </c>
      <c r="E4254" s="44" t="s">
        <v>1681</v>
      </c>
      <c r="F4254" s="44" t="s">
        <v>38</v>
      </c>
      <c r="G4254" s="44">
        <v>400</v>
      </c>
      <c r="H4254" s="44">
        <v>2000</v>
      </c>
    </row>
    <row r="4255" spans="1:8" ht="12.75" customHeight="1" x14ac:dyDescent="0.25">
      <c r="A4255" s="43">
        <v>4254</v>
      </c>
      <c r="B4255" s="43">
        <v>256</v>
      </c>
      <c r="C4255" s="44">
        <v>7.684946678881114</v>
      </c>
      <c r="D4255" s="44">
        <v>3.11</v>
      </c>
      <c r="E4255" s="44" t="s">
        <v>1681</v>
      </c>
      <c r="F4255" s="44" t="s">
        <v>38</v>
      </c>
      <c r="G4255" s="44">
        <v>1000</v>
      </c>
      <c r="H4255" s="44">
        <v>31100</v>
      </c>
    </row>
    <row r="4256" spans="1:8" ht="12.75" customHeight="1" x14ac:dyDescent="0.25">
      <c r="A4256" s="43">
        <v>4255</v>
      </c>
      <c r="B4256" s="43">
        <v>257</v>
      </c>
      <c r="C4256" s="44">
        <v>7.4131303207569055E-2</v>
      </c>
      <c r="D4256" s="44">
        <v>0.03</v>
      </c>
      <c r="E4256" s="44" t="s">
        <v>1681</v>
      </c>
      <c r="F4256" s="44" t="s">
        <v>38</v>
      </c>
      <c r="G4256" s="44">
        <v>80</v>
      </c>
      <c r="H4256" s="44">
        <v>300</v>
      </c>
    </row>
    <row r="4257" spans="1:8" ht="12.75" customHeight="1" x14ac:dyDescent="0.25">
      <c r="A4257" s="43">
        <v>4256</v>
      </c>
      <c r="B4257" s="43">
        <v>258</v>
      </c>
      <c r="C4257" s="44">
        <v>2.4710439298867966E-2</v>
      </c>
      <c r="D4257" s="44">
        <v>0.01</v>
      </c>
      <c r="E4257" s="44" t="s">
        <v>1683</v>
      </c>
      <c r="F4257" s="44" t="s">
        <v>32</v>
      </c>
      <c r="G4257" s="44">
        <v>40</v>
      </c>
      <c r="H4257" s="44">
        <v>100</v>
      </c>
    </row>
    <row r="4258" spans="1:8" ht="12.75" customHeight="1" x14ac:dyDescent="0.25">
      <c r="A4258" s="43">
        <v>4257</v>
      </c>
      <c r="B4258" s="43">
        <v>259</v>
      </c>
      <c r="C4258" s="44">
        <v>0.81544452308124782</v>
      </c>
      <c r="D4258" s="44">
        <v>0.33</v>
      </c>
      <c r="E4258" s="44" t="s">
        <v>1683</v>
      </c>
      <c r="F4258" s="44" t="s">
        <v>32</v>
      </c>
      <c r="G4258" s="44">
        <v>260</v>
      </c>
      <c r="H4258" s="44">
        <v>3300</v>
      </c>
    </row>
    <row r="4259" spans="1:8" ht="12.75" customHeight="1" x14ac:dyDescent="0.25">
      <c r="A4259" s="43">
        <v>4258</v>
      </c>
      <c r="B4259" s="43">
        <v>260</v>
      </c>
      <c r="C4259" s="44">
        <v>0.19768346853187424</v>
      </c>
      <c r="D4259" s="44">
        <v>0.08</v>
      </c>
      <c r="E4259" s="44" t="s">
        <v>1683</v>
      </c>
      <c r="F4259" s="44" t="s">
        <v>32</v>
      </c>
      <c r="G4259" s="44">
        <v>140</v>
      </c>
      <c r="H4259" s="44">
        <v>800</v>
      </c>
    </row>
    <row r="4260" spans="1:8" ht="12.75" customHeight="1" x14ac:dyDescent="0.25">
      <c r="A4260" s="43">
        <v>4259</v>
      </c>
      <c r="B4260" s="43">
        <v>261</v>
      </c>
      <c r="C4260" s="44">
        <v>7.4131332562684726E-2</v>
      </c>
      <c r="D4260" s="44">
        <v>0.03</v>
      </c>
      <c r="E4260" s="44" t="s">
        <v>1683</v>
      </c>
      <c r="F4260" s="44" t="s">
        <v>32</v>
      </c>
      <c r="G4260" s="44">
        <v>80</v>
      </c>
      <c r="H4260" s="44">
        <v>300</v>
      </c>
    </row>
    <row r="4261" spans="1:8" ht="12.75" customHeight="1" x14ac:dyDescent="0.25">
      <c r="A4261" s="43">
        <v>4260</v>
      </c>
      <c r="B4261" s="43">
        <v>262</v>
      </c>
      <c r="C4261" s="44">
        <v>4.1019331644671144</v>
      </c>
      <c r="D4261" s="44">
        <v>1.66</v>
      </c>
      <c r="E4261" s="44" t="s">
        <v>1683</v>
      </c>
      <c r="F4261" s="44" t="s">
        <v>32</v>
      </c>
      <c r="G4261" s="44">
        <v>840</v>
      </c>
      <c r="H4261" s="44">
        <v>16600</v>
      </c>
    </row>
    <row r="4262" spans="1:8" ht="12.75" customHeight="1" x14ac:dyDescent="0.25">
      <c r="A4262" s="43">
        <v>4261</v>
      </c>
      <c r="B4262" s="43">
        <v>263</v>
      </c>
      <c r="C4262" s="44">
        <v>0.98841766216468141</v>
      </c>
      <c r="D4262" s="44">
        <v>0.4</v>
      </c>
      <c r="E4262" s="44" t="s">
        <v>1681</v>
      </c>
      <c r="F4262" s="44" t="s">
        <v>38</v>
      </c>
      <c r="G4262" s="44">
        <v>320</v>
      </c>
      <c r="H4262" s="44">
        <v>4000</v>
      </c>
    </row>
    <row r="4263" spans="1:8" ht="12.75" customHeight="1" x14ac:dyDescent="0.25">
      <c r="A4263" s="43">
        <v>4262</v>
      </c>
      <c r="B4263" s="43">
        <v>264</v>
      </c>
      <c r="C4263" s="44">
        <v>2.4710439310824738E-2</v>
      </c>
      <c r="D4263" s="44">
        <v>0.01</v>
      </c>
      <c r="E4263" s="44" t="s">
        <v>1681</v>
      </c>
      <c r="F4263" s="44" t="s">
        <v>38</v>
      </c>
      <c r="G4263" s="44">
        <v>40</v>
      </c>
      <c r="H4263" s="44">
        <v>100</v>
      </c>
    </row>
    <row r="4264" spans="1:8" ht="12.75" customHeight="1" x14ac:dyDescent="0.25">
      <c r="A4264" s="43">
        <v>4263</v>
      </c>
      <c r="B4264" s="43">
        <v>265</v>
      </c>
      <c r="C4264" s="44">
        <v>11.26796011589461</v>
      </c>
      <c r="D4264" s="44">
        <v>4.5599999999999996</v>
      </c>
      <c r="E4264" s="44" t="s">
        <v>1681</v>
      </c>
      <c r="F4264" s="44" t="s">
        <v>38</v>
      </c>
      <c r="G4264" s="44">
        <v>1340</v>
      </c>
      <c r="H4264" s="44">
        <v>45600</v>
      </c>
    </row>
    <row r="4265" spans="1:8" ht="12.75" customHeight="1" x14ac:dyDescent="0.25">
      <c r="A4265" s="43">
        <v>4264</v>
      </c>
      <c r="B4265" s="43">
        <v>266</v>
      </c>
      <c r="C4265" s="44">
        <v>6.49884634695551</v>
      </c>
      <c r="D4265" s="44">
        <v>2.63</v>
      </c>
      <c r="E4265" s="44" t="s">
        <v>1681</v>
      </c>
      <c r="F4265" s="44" t="s">
        <v>38</v>
      </c>
      <c r="G4265" s="44">
        <v>1140</v>
      </c>
      <c r="H4265" s="44">
        <v>26300</v>
      </c>
    </row>
    <row r="4266" spans="1:8" ht="12.75" customHeight="1" x14ac:dyDescent="0.25">
      <c r="A4266" s="43">
        <v>4265</v>
      </c>
      <c r="B4266" s="43">
        <v>267</v>
      </c>
      <c r="C4266" s="44">
        <v>0.51891926945559264</v>
      </c>
      <c r="D4266" s="44">
        <v>0.21</v>
      </c>
      <c r="E4266" s="44" t="s">
        <v>1681</v>
      </c>
      <c r="F4266" s="44" t="s">
        <v>38</v>
      </c>
      <c r="G4266" s="44">
        <v>280</v>
      </c>
      <c r="H4266" s="44">
        <v>2100</v>
      </c>
    </row>
    <row r="4267" spans="1:8" ht="12.75" customHeight="1" x14ac:dyDescent="0.25">
      <c r="A4267" s="43">
        <v>4266</v>
      </c>
      <c r="B4267" s="43">
        <v>268</v>
      </c>
      <c r="C4267" s="44">
        <v>0.76602363314923561</v>
      </c>
      <c r="D4267" s="44">
        <v>0.31</v>
      </c>
      <c r="E4267" s="44" t="s">
        <v>1681</v>
      </c>
      <c r="F4267" s="44" t="s">
        <v>38</v>
      </c>
      <c r="G4267" s="44">
        <v>360</v>
      </c>
      <c r="H4267" s="44">
        <v>3100</v>
      </c>
    </row>
    <row r="4268" spans="1:8" ht="12.75" customHeight="1" x14ac:dyDescent="0.25">
      <c r="A4268" s="43">
        <v>4267</v>
      </c>
      <c r="B4268" s="43">
        <v>269</v>
      </c>
      <c r="C4268" s="44">
        <v>3.2617781904799306</v>
      </c>
      <c r="D4268" s="44">
        <v>1.32</v>
      </c>
      <c r="E4268" s="44" t="s">
        <v>1683</v>
      </c>
      <c r="F4268" s="44" t="s">
        <v>32</v>
      </c>
      <c r="G4268" s="44">
        <v>580</v>
      </c>
      <c r="H4268" s="44">
        <v>13200</v>
      </c>
    </row>
    <row r="4269" spans="1:8" ht="12.75" customHeight="1" x14ac:dyDescent="0.25">
      <c r="A4269" s="43">
        <v>4268</v>
      </c>
      <c r="B4269" s="43">
        <v>270</v>
      </c>
      <c r="C4269" s="44">
        <v>7.4131334478055325E-2</v>
      </c>
      <c r="D4269" s="44">
        <v>0.03</v>
      </c>
      <c r="E4269" s="44" t="s">
        <v>1681</v>
      </c>
      <c r="F4269" s="44" t="s">
        <v>38</v>
      </c>
      <c r="G4269" s="44">
        <v>80</v>
      </c>
      <c r="H4269" s="44">
        <v>300</v>
      </c>
    </row>
    <row r="4270" spans="1:8" ht="12.75" customHeight="1" x14ac:dyDescent="0.25">
      <c r="A4270" s="43">
        <v>4269</v>
      </c>
      <c r="B4270" s="43">
        <v>271</v>
      </c>
      <c r="C4270" s="44">
        <v>4.3490374761590092</v>
      </c>
      <c r="D4270" s="44">
        <v>1.76</v>
      </c>
      <c r="E4270" s="44" t="s">
        <v>1683</v>
      </c>
      <c r="F4270" s="44" t="s">
        <v>32</v>
      </c>
      <c r="G4270" s="44">
        <v>1120</v>
      </c>
      <c r="H4270" s="44">
        <v>17600</v>
      </c>
    </row>
    <row r="4271" spans="1:8" ht="12.75" customHeight="1" x14ac:dyDescent="0.25">
      <c r="A4271" s="43">
        <v>4270</v>
      </c>
      <c r="B4271" s="43">
        <v>272</v>
      </c>
      <c r="C4271" s="44">
        <v>2.7922785208623906</v>
      </c>
      <c r="D4271" s="44">
        <v>1.1299999999999999</v>
      </c>
      <c r="E4271" s="44" t="s">
        <v>1681</v>
      </c>
      <c r="F4271" s="44" t="s">
        <v>38</v>
      </c>
      <c r="G4271" s="44">
        <v>660</v>
      </c>
      <c r="H4271" s="44">
        <v>11300</v>
      </c>
    </row>
    <row r="4272" spans="1:8" ht="12.75" customHeight="1" x14ac:dyDescent="0.25">
      <c r="A4272" s="43">
        <v>4271</v>
      </c>
      <c r="B4272" s="43">
        <v>273</v>
      </c>
      <c r="C4272" s="44">
        <v>9.8841694674279654E-2</v>
      </c>
      <c r="D4272" s="44">
        <v>0.04</v>
      </c>
      <c r="E4272" s="44" t="s">
        <v>1681</v>
      </c>
      <c r="F4272" s="44" t="s">
        <v>38</v>
      </c>
      <c r="G4272" s="44">
        <v>100</v>
      </c>
      <c r="H4272" s="44">
        <v>400</v>
      </c>
    </row>
    <row r="4273" spans="1:8" ht="12.75" customHeight="1" x14ac:dyDescent="0.25">
      <c r="A4273" s="43">
        <v>4272</v>
      </c>
      <c r="B4273" s="43">
        <v>274</v>
      </c>
      <c r="C4273" s="44">
        <v>0.71660273983611578</v>
      </c>
      <c r="D4273" s="44">
        <v>0.28999999999999998</v>
      </c>
      <c r="E4273" s="44" t="s">
        <v>1681</v>
      </c>
      <c r="F4273" s="44" t="s">
        <v>38</v>
      </c>
      <c r="G4273" s="44">
        <v>300</v>
      </c>
      <c r="H4273" s="44">
        <v>2900</v>
      </c>
    </row>
    <row r="4274" spans="1:8" ht="12.75" customHeight="1" x14ac:dyDescent="0.25">
      <c r="A4274" s="43">
        <v>4273</v>
      </c>
      <c r="B4274" s="43">
        <v>275</v>
      </c>
      <c r="C4274" s="44">
        <v>0.19768351444260879</v>
      </c>
      <c r="D4274" s="44">
        <v>0.08</v>
      </c>
      <c r="E4274" s="44" t="s">
        <v>1681</v>
      </c>
      <c r="F4274" s="44" t="s">
        <v>38</v>
      </c>
      <c r="G4274" s="44">
        <v>120</v>
      </c>
      <c r="H4274" s="44">
        <v>800</v>
      </c>
    </row>
    <row r="4275" spans="1:8" ht="12.75" customHeight="1" x14ac:dyDescent="0.25">
      <c r="A4275" s="43">
        <v>4274</v>
      </c>
      <c r="B4275" s="43">
        <v>276</v>
      </c>
      <c r="C4275" s="44">
        <v>0.34594613164976162</v>
      </c>
      <c r="D4275" s="44">
        <v>0.14000000000000001</v>
      </c>
      <c r="E4275" s="44" t="s">
        <v>1683</v>
      </c>
      <c r="F4275" s="44" t="s">
        <v>32</v>
      </c>
      <c r="G4275" s="44">
        <v>200</v>
      </c>
      <c r="H4275" s="44">
        <v>1400</v>
      </c>
    </row>
    <row r="4276" spans="1:8" ht="12.75" customHeight="1" x14ac:dyDescent="0.25">
      <c r="A4276" s="43">
        <v>4275</v>
      </c>
      <c r="B4276" s="43">
        <v>277</v>
      </c>
      <c r="C4276" s="44">
        <v>4.9420878605854722E-2</v>
      </c>
      <c r="D4276" s="44">
        <v>0.02</v>
      </c>
      <c r="E4276" s="44" t="s">
        <v>1681</v>
      </c>
      <c r="F4276" s="44" t="s">
        <v>38</v>
      </c>
      <c r="G4276" s="44">
        <v>60</v>
      </c>
      <c r="H4276" s="44">
        <v>200</v>
      </c>
    </row>
    <row r="4277" spans="1:8" ht="12.75" customHeight="1" x14ac:dyDescent="0.25">
      <c r="A4277" s="43">
        <v>4276</v>
      </c>
      <c r="B4277" s="43">
        <v>278</v>
      </c>
      <c r="C4277" s="44">
        <v>1.4826264022172089</v>
      </c>
      <c r="D4277" s="44">
        <v>0.6</v>
      </c>
      <c r="E4277" s="44" t="s">
        <v>1683</v>
      </c>
      <c r="F4277" s="44" t="s">
        <v>32</v>
      </c>
      <c r="G4277" s="44">
        <v>520</v>
      </c>
      <c r="H4277" s="44">
        <v>6000</v>
      </c>
    </row>
    <row r="4278" spans="1:8" ht="12.75" customHeight="1" x14ac:dyDescent="0.25">
      <c r="A4278" s="43">
        <v>4277</v>
      </c>
      <c r="B4278" s="43">
        <v>279</v>
      </c>
      <c r="C4278" s="44">
        <v>0.43675594431001269</v>
      </c>
      <c r="D4278" s="44">
        <v>0.19</v>
      </c>
      <c r="E4278" s="44" t="s">
        <v>1683</v>
      </c>
      <c r="F4278" s="44" t="s">
        <v>32</v>
      </c>
      <c r="G4278" s="44">
        <v>352.61177949663102</v>
      </c>
      <c r="H4278" s="44">
        <v>1767.4955907984906</v>
      </c>
    </row>
    <row r="4279" spans="1:8" ht="12.75" customHeight="1" x14ac:dyDescent="0.25">
      <c r="A4279" s="43">
        <v>4278</v>
      </c>
      <c r="B4279" s="43">
        <v>279</v>
      </c>
      <c r="C4279" s="44">
        <v>3.2742404664486843E-2</v>
      </c>
      <c r="D4279" s="44">
        <v>0.19</v>
      </c>
      <c r="E4279" s="44" t="s">
        <v>1681</v>
      </c>
      <c r="F4279" s="44" t="s">
        <v>38</v>
      </c>
      <c r="G4279" s="44">
        <v>56.39637949745952</v>
      </c>
      <c r="H4279" s="44">
        <v>132.50440920150942</v>
      </c>
    </row>
    <row r="4280" spans="1:8" ht="12.75" customHeight="1" x14ac:dyDescent="0.25">
      <c r="A4280" s="43">
        <v>4279</v>
      </c>
      <c r="B4280" s="43">
        <v>280</v>
      </c>
      <c r="C4280" s="44">
        <v>3.558302910819644</v>
      </c>
      <c r="D4280" s="44">
        <v>1.44</v>
      </c>
      <c r="E4280" s="44" t="s">
        <v>1683</v>
      </c>
      <c r="F4280" s="44" t="s">
        <v>32</v>
      </c>
      <c r="G4280" s="44">
        <v>1000</v>
      </c>
      <c r="H4280" s="44">
        <v>14400</v>
      </c>
    </row>
    <row r="4281" spans="1:8" ht="12.75" customHeight="1" x14ac:dyDescent="0.25">
      <c r="A4281" s="43">
        <v>4280</v>
      </c>
      <c r="B4281" s="43">
        <v>281</v>
      </c>
      <c r="C4281" s="44">
        <v>2.4710439303444014E-2</v>
      </c>
      <c r="D4281" s="44">
        <v>0.01</v>
      </c>
      <c r="E4281" s="44" t="s">
        <v>1683</v>
      </c>
      <c r="F4281" s="44" t="s">
        <v>32</v>
      </c>
      <c r="G4281" s="44">
        <v>40</v>
      </c>
      <c r="H4281" s="44">
        <v>100</v>
      </c>
    </row>
    <row r="4282" spans="1:8" ht="12.75" customHeight="1" x14ac:dyDescent="0.25">
      <c r="A4282" s="43">
        <v>4281</v>
      </c>
      <c r="B4282" s="43">
        <v>282</v>
      </c>
      <c r="C4282" s="44">
        <v>0.12355224041050868</v>
      </c>
      <c r="D4282" s="44">
        <v>0.05</v>
      </c>
      <c r="E4282" s="44" t="s">
        <v>1683</v>
      </c>
      <c r="F4282" s="44" t="s">
        <v>32</v>
      </c>
      <c r="G4282" s="44">
        <v>120</v>
      </c>
      <c r="H4282" s="44">
        <v>500</v>
      </c>
    </row>
    <row r="4283" spans="1:8" ht="12.75" customHeight="1" x14ac:dyDescent="0.25">
      <c r="A4283" s="43">
        <v>4282</v>
      </c>
      <c r="B4283" s="43">
        <v>283</v>
      </c>
      <c r="C4283" s="44">
        <v>1.8779926209828799</v>
      </c>
      <c r="D4283" s="44">
        <v>0.76</v>
      </c>
      <c r="E4283" s="44" t="s">
        <v>1681</v>
      </c>
      <c r="F4283" s="44" t="s">
        <v>38</v>
      </c>
      <c r="G4283" s="44">
        <v>440</v>
      </c>
      <c r="H4283" s="44">
        <v>7600</v>
      </c>
    </row>
    <row r="4284" spans="1:8" ht="12.75" customHeight="1" x14ac:dyDescent="0.25">
      <c r="A4284" s="43">
        <v>4283</v>
      </c>
      <c r="B4284" s="43">
        <v>284</v>
      </c>
      <c r="C4284" s="44">
        <v>1.2849429503907086</v>
      </c>
      <c r="D4284" s="44">
        <v>0.52</v>
      </c>
      <c r="E4284" s="44" t="s">
        <v>1681</v>
      </c>
      <c r="F4284" s="44" t="s">
        <v>38</v>
      </c>
      <c r="G4284" s="44">
        <v>480</v>
      </c>
      <c r="H4284" s="44">
        <v>5200</v>
      </c>
    </row>
    <row r="4285" spans="1:8" ht="12.75" customHeight="1" x14ac:dyDescent="0.25">
      <c r="A4285" s="43">
        <v>4284</v>
      </c>
      <c r="B4285" s="43">
        <v>285</v>
      </c>
      <c r="C4285" s="44">
        <v>1.4332055040841838</v>
      </c>
      <c r="D4285" s="44">
        <v>0.57999999999999996</v>
      </c>
      <c r="E4285" s="44" t="s">
        <v>1683</v>
      </c>
      <c r="F4285" s="44" t="s">
        <v>32</v>
      </c>
      <c r="G4285" s="44">
        <v>520</v>
      </c>
      <c r="H4285" s="44">
        <v>5800</v>
      </c>
    </row>
    <row r="4286" spans="1:8" ht="12.75" customHeight="1" x14ac:dyDescent="0.25">
      <c r="A4286" s="43">
        <v>4285</v>
      </c>
      <c r="B4286" s="43">
        <v>286</v>
      </c>
      <c r="C4286" s="44">
        <v>4.9420878624601761E-2</v>
      </c>
      <c r="D4286" s="44">
        <v>0.02</v>
      </c>
      <c r="E4286" s="44" t="s">
        <v>1683</v>
      </c>
      <c r="F4286" s="44" t="s">
        <v>32</v>
      </c>
      <c r="G4286" s="44">
        <v>60</v>
      </c>
      <c r="H4286" s="44">
        <v>200</v>
      </c>
    </row>
    <row r="4287" spans="1:8" ht="12.75" customHeight="1" x14ac:dyDescent="0.25">
      <c r="A4287" s="43">
        <v>4286</v>
      </c>
      <c r="B4287" s="43">
        <v>287</v>
      </c>
      <c r="C4287" s="44">
        <v>4.9420878602533407E-2</v>
      </c>
      <c r="D4287" s="44">
        <v>0.02</v>
      </c>
      <c r="E4287" s="44" t="s">
        <v>1684</v>
      </c>
      <c r="F4287" s="44" t="s">
        <v>34</v>
      </c>
      <c r="G4287" s="44">
        <v>60</v>
      </c>
      <c r="H4287" s="44">
        <v>200</v>
      </c>
    </row>
    <row r="4288" spans="1:8" ht="12.75" customHeight="1" x14ac:dyDescent="0.25">
      <c r="A4288" s="43">
        <v>4287</v>
      </c>
      <c r="B4288" s="43">
        <v>288</v>
      </c>
      <c r="C4288" s="44">
        <v>0.46949843094985311</v>
      </c>
      <c r="D4288" s="44">
        <v>0.19</v>
      </c>
      <c r="E4288" s="44" t="s">
        <v>1684</v>
      </c>
      <c r="F4288" s="44" t="s">
        <v>34</v>
      </c>
      <c r="G4288" s="44">
        <v>180</v>
      </c>
      <c r="H4288" s="44">
        <v>1900</v>
      </c>
    </row>
    <row r="4289" spans="1:8" ht="12.75" customHeight="1" x14ac:dyDescent="0.25">
      <c r="A4289" s="43">
        <v>4288</v>
      </c>
      <c r="B4289" s="43">
        <v>289</v>
      </c>
      <c r="C4289" s="44">
        <v>0.46949849611135031</v>
      </c>
      <c r="D4289" s="44">
        <v>0.19</v>
      </c>
      <c r="E4289" s="44" t="s">
        <v>1684</v>
      </c>
      <c r="F4289" s="44" t="s">
        <v>34</v>
      </c>
      <c r="G4289" s="44">
        <v>200</v>
      </c>
      <c r="H4289" s="44">
        <v>1900</v>
      </c>
    </row>
    <row r="4290" spans="1:8" ht="12.75" customHeight="1" x14ac:dyDescent="0.25">
      <c r="A4290" s="43">
        <v>4289</v>
      </c>
      <c r="B4290" s="43">
        <v>290</v>
      </c>
      <c r="C4290" s="44">
        <v>0.74131309596298012</v>
      </c>
      <c r="D4290" s="44">
        <v>0.3</v>
      </c>
      <c r="E4290" s="44" t="s">
        <v>1684</v>
      </c>
      <c r="F4290" s="44" t="s">
        <v>34</v>
      </c>
      <c r="G4290" s="44">
        <v>340</v>
      </c>
      <c r="H4290" s="44">
        <v>3000</v>
      </c>
    </row>
    <row r="4291" spans="1:8" ht="12.75" customHeight="1" x14ac:dyDescent="0.25">
      <c r="A4291" s="43">
        <v>4290</v>
      </c>
      <c r="B4291" s="43">
        <v>291</v>
      </c>
      <c r="C4291" s="44">
        <v>0.14826263583055424</v>
      </c>
      <c r="D4291" s="44">
        <v>0.06</v>
      </c>
      <c r="E4291" s="44" t="s">
        <v>1684</v>
      </c>
      <c r="F4291" s="44" t="s">
        <v>34</v>
      </c>
      <c r="G4291" s="44">
        <v>100</v>
      </c>
      <c r="H4291" s="44">
        <v>600</v>
      </c>
    </row>
    <row r="4292" spans="1:8" ht="12.75" customHeight="1" x14ac:dyDescent="0.25">
      <c r="A4292" s="43">
        <v>4291</v>
      </c>
      <c r="B4292" s="43">
        <v>292</v>
      </c>
      <c r="C4292" s="44">
        <v>2.4710439304846354E-2</v>
      </c>
      <c r="D4292" s="44">
        <v>0.01</v>
      </c>
      <c r="E4292" s="44" t="s">
        <v>1684</v>
      </c>
      <c r="F4292" s="44" t="s">
        <v>34</v>
      </c>
      <c r="G4292" s="44">
        <v>40</v>
      </c>
      <c r="H4292" s="44">
        <v>100</v>
      </c>
    </row>
    <row r="4293" spans="1:8" ht="12.75" customHeight="1" x14ac:dyDescent="0.25">
      <c r="A4293" s="43">
        <v>4292</v>
      </c>
      <c r="B4293" s="43">
        <v>293</v>
      </c>
      <c r="C4293" s="44">
        <v>0.34594630947949739</v>
      </c>
      <c r="D4293" s="44">
        <v>0.14000000000000001</v>
      </c>
      <c r="E4293" s="44" t="s">
        <v>1684</v>
      </c>
      <c r="F4293" s="44" t="s">
        <v>34</v>
      </c>
      <c r="G4293" s="44">
        <v>160</v>
      </c>
      <c r="H4293" s="44">
        <v>1400</v>
      </c>
    </row>
    <row r="4294" spans="1:8" ht="12.75" customHeight="1" x14ac:dyDescent="0.25">
      <c r="A4294" s="43">
        <v>4293</v>
      </c>
      <c r="B4294" s="43">
        <v>294</v>
      </c>
      <c r="C4294" s="44">
        <v>0.14826261923419379</v>
      </c>
      <c r="D4294" s="44">
        <v>0.06</v>
      </c>
      <c r="E4294" s="44" t="s">
        <v>1684</v>
      </c>
      <c r="F4294" s="44" t="s">
        <v>34</v>
      </c>
      <c r="G4294" s="44">
        <v>120</v>
      </c>
      <c r="H4294" s="44">
        <v>600</v>
      </c>
    </row>
    <row r="4295" spans="1:8" ht="12.75" customHeight="1" x14ac:dyDescent="0.25">
      <c r="A4295" s="43">
        <v>4294</v>
      </c>
      <c r="B4295" s="43">
        <v>295</v>
      </c>
      <c r="C4295" s="44">
        <v>7.4131332592576635E-2</v>
      </c>
      <c r="D4295" s="44">
        <v>0.03</v>
      </c>
      <c r="E4295" s="44" t="s">
        <v>1684</v>
      </c>
      <c r="F4295" s="44" t="s">
        <v>34</v>
      </c>
      <c r="G4295" s="44">
        <v>80</v>
      </c>
      <c r="H4295" s="44">
        <v>300</v>
      </c>
    </row>
    <row r="4296" spans="1:8" ht="12.75" customHeight="1" x14ac:dyDescent="0.25">
      <c r="A4296" s="43">
        <v>4295</v>
      </c>
      <c r="B4296" s="43">
        <v>296</v>
      </c>
      <c r="C4296" s="44">
        <v>0.12355214868085569</v>
      </c>
      <c r="D4296" s="44">
        <v>0.05</v>
      </c>
      <c r="E4296" s="44" t="s">
        <v>1684</v>
      </c>
      <c r="F4296" s="44" t="s">
        <v>34</v>
      </c>
      <c r="G4296" s="44">
        <v>100</v>
      </c>
      <c r="H4296" s="44">
        <v>500</v>
      </c>
    </row>
    <row r="4297" spans="1:8" ht="12.75" customHeight="1" x14ac:dyDescent="0.25">
      <c r="A4297" s="43">
        <v>4296</v>
      </c>
      <c r="B4297" s="43">
        <v>297</v>
      </c>
      <c r="C4297" s="44">
        <v>1.0131278708301512</v>
      </c>
      <c r="D4297" s="44">
        <v>0.41</v>
      </c>
      <c r="E4297" s="44" t="s">
        <v>1684</v>
      </c>
      <c r="F4297" s="44" t="s">
        <v>34</v>
      </c>
      <c r="G4297" s="44">
        <v>340</v>
      </c>
      <c r="H4297" s="44">
        <v>4100</v>
      </c>
    </row>
    <row r="4298" spans="1:8" ht="12.75" customHeight="1" x14ac:dyDescent="0.25">
      <c r="A4298" s="43">
        <v>4297</v>
      </c>
      <c r="B4298" s="43">
        <v>298</v>
      </c>
      <c r="C4298" s="44">
        <v>1.0625489369927921</v>
      </c>
      <c r="D4298" s="44">
        <v>0.43</v>
      </c>
      <c r="E4298" s="44" t="s">
        <v>1684</v>
      </c>
      <c r="F4298" s="44" t="s">
        <v>34</v>
      </c>
      <c r="G4298" s="44">
        <v>320</v>
      </c>
      <c r="H4298" s="44">
        <v>4300</v>
      </c>
    </row>
    <row r="4299" spans="1:8" ht="12.75" customHeight="1" x14ac:dyDescent="0.25">
      <c r="A4299" s="43">
        <v>4298</v>
      </c>
      <c r="B4299" s="43">
        <v>299</v>
      </c>
      <c r="C4299" s="44">
        <v>2.4710439302041677E-2</v>
      </c>
      <c r="D4299" s="44">
        <v>0.01</v>
      </c>
      <c r="E4299" s="44" t="s">
        <v>1684</v>
      </c>
      <c r="F4299" s="44" t="s">
        <v>34</v>
      </c>
      <c r="G4299" s="44">
        <v>40</v>
      </c>
      <c r="H4299" s="44">
        <v>100</v>
      </c>
    </row>
    <row r="4300" spans="1:8" ht="12.75" customHeight="1" x14ac:dyDescent="0.25">
      <c r="A4300" s="43">
        <v>4299</v>
      </c>
      <c r="B4300" s="43">
        <v>300</v>
      </c>
      <c r="C4300" s="44">
        <v>0.12355217801604342</v>
      </c>
      <c r="D4300" s="44">
        <v>0.05</v>
      </c>
      <c r="E4300" s="44" t="s">
        <v>1684</v>
      </c>
      <c r="F4300" s="44" t="s">
        <v>34</v>
      </c>
      <c r="G4300" s="44">
        <v>100</v>
      </c>
      <c r="H4300" s="44">
        <v>500</v>
      </c>
    </row>
    <row r="4301" spans="1:8" ht="12.75" customHeight="1" x14ac:dyDescent="0.25">
      <c r="A4301" s="43">
        <v>4300</v>
      </c>
      <c r="B4301" s="43">
        <v>301</v>
      </c>
      <c r="C4301" s="44">
        <v>0.17297306531395051</v>
      </c>
      <c r="D4301" s="44">
        <v>7.0000000000000007E-2</v>
      </c>
      <c r="E4301" s="44" t="s">
        <v>1684</v>
      </c>
      <c r="F4301" s="44" t="s">
        <v>34</v>
      </c>
      <c r="G4301" s="44">
        <v>120</v>
      </c>
      <c r="H4301" s="44">
        <v>700</v>
      </c>
    </row>
    <row r="4302" spans="1:8" ht="12.75" customHeight="1" x14ac:dyDescent="0.25">
      <c r="A4302" s="43">
        <v>4301</v>
      </c>
      <c r="B4302" s="43">
        <v>302</v>
      </c>
      <c r="C4302" s="44">
        <v>9.884175720270498E-2</v>
      </c>
      <c r="D4302" s="44">
        <v>0.04</v>
      </c>
      <c r="E4302" s="44" t="s">
        <v>1684</v>
      </c>
      <c r="F4302" s="44" t="s">
        <v>34</v>
      </c>
      <c r="G4302" s="44">
        <v>100</v>
      </c>
      <c r="H4302" s="44">
        <v>400</v>
      </c>
    </row>
    <row r="4303" spans="1:8" ht="12.75" customHeight="1" x14ac:dyDescent="0.25">
      <c r="A4303" s="43">
        <v>4302</v>
      </c>
      <c r="B4303" s="43">
        <v>303</v>
      </c>
      <c r="C4303" s="44">
        <v>0.64247142570559801</v>
      </c>
      <c r="D4303" s="44">
        <v>0.26</v>
      </c>
      <c r="E4303" s="44" t="s">
        <v>1684</v>
      </c>
      <c r="F4303" s="44" t="s">
        <v>34</v>
      </c>
      <c r="G4303" s="44">
        <v>360</v>
      </c>
      <c r="H4303" s="44">
        <v>2600</v>
      </c>
    </row>
    <row r="4304" spans="1:8" ht="12.75" customHeight="1" x14ac:dyDescent="0.25">
      <c r="A4304" s="43">
        <v>4303</v>
      </c>
      <c r="B4304" s="43">
        <v>304</v>
      </c>
      <c r="C4304" s="44">
        <v>0.24710436178543177</v>
      </c>
      <c r="D4304" s="44">
        <v>0.1</v>
      </c>
      <c r="E4304" s="44" t="s">
        <v>1683</v>
      </c>
      <c r="F4304" s="44" t="s">
        <v>32</v>
      </c>
      <c r="G4304" s="44">
        <v>200</v>
      </c>
      <c r="H4304" s="44">
        <v>1000</v>
      </c>
    </row>
    <row r="4305" spans="1:8" ht="12.75" customHeight="1" x14ac:dyDescent="0.25">
      <c r="A4305" s="43">
        <v>4304</v>
      </c>
      <c r="B4305" s="43">
        <v>305</v>
      </c>
      <c r="C4305" s="44">
        <v>2.471043930462493E-2</v>
      </c>
      <c r="D4305" s="44">
        <v>0.01</v>
      </c>
      <c r="E4305" s="44" t="s">
        <v>1684</v>
      </c>
      <c r="F4305" s="44" t="s">
        <v>34</v>
      </c>
      <c r="G4305" s="44">
        <v>40</v>
      </c>
      <c r="H4305" s="44">
        <v>100</v>
      </c>
    </row>
    <row r="4306" spans="1:8" ht="12.75" customHeight="1" x14ac:dyDescent="0.25">
      <c r="A4306" s="43">
        <v>4305</v>
      </c>
      <c r="B4306" s="43">
        <v>306</v>
      </c>
      <c r="C4306" s="44">
        <v>1.2849427792186037</v>
      </c>
      <c r="D4306" s="44">
        <v>0.52</v>
      </c>
      <c r="E4306" s="44" t="s">
        <v>1683</v>
      </c>
      <c r="F4306" s="44" t="s">
        <v>32</v>
      </c>
      <c r="G4306" s="44">
        <v>600</v>
      </c>
      <c r="H4306" s="44">
        <v>5200</v>
      </c>
    </row>
    <row r="4307" spans="1:8" ht="12.75" customHeight="1" x14ac:dyDescent="0.25">
      <c r="A4307" s="43">
        <v>4306</v>
      </c>
      <c r="B4307" s="43">
        <v>307</v>
      </c>
      <c r="C4307" s="44">
        <v>0.61776102352178686</v>
      </c>
      <c r="D4307" s="44">
        <v>0.25</v>
      </c>
      <c r="E4307" s="44" t="s">
        <v>1683</v>
      </c>
      <c r="F4307" s="44" t="s">
        <v>32</v>
      </c>
      <c r="G4307" s="44">
        <v>360</v>
      </c>
      <c r="H4307" s="44">
        <v>2500</v>
      </c>
    </row>
    <row r="4308" spans="1:8" ht="12.75" customHeight="1" x14ac:dyDescent="0.25">
      <c r="A4308" s="43">
        <v>4307</v>
      </c>
      <c r="B4308" s="43">
        <v>308</v>
      </c>
      <c r="C4308" s="44">
        <v>1.7544411427839606</v>
      </c>
      <c r="D4308" s="44">
        <v>0.71</v>
      </c>
      <c r="E4308" s="44" t="s">
        <v>1683</v>
      </c>
      <c r="F4308" s="44" t="s">
        <v>32</v>
      </c>
      <c r="G4308" s="44">
        <v>460</v>
      </c>
      <c r="H4308" s="44">
        <v>7100</v>
      </c>
    </row>
    <row r="4309" spans="1:8" ht="12.75" customHeight="1" x14ac:dyDescent="0.25">
      <c r="A4309" s="43">
        <v>4308</v>
      </c>
      <c r="B4309" s="43">
        <v>309</v>
      </c>
      <c r="C4309" s="44">
        <v>2.7428588684567106</v>
      </c>
      <c r="D4309" s="44">
        <v>1.1100000000000001</v>
      </c>
      <c r="E4309" s="44" t="s">
        <v>1684</v>
      </c>
      <c r="F4309" s="44" t="s">
        <v>34</v>
      </c>
      <c r="G4309" s="44">
        <v>640</v>
      </c>
      <c r="H4309" s="44">
        <v>11100</v>
      </c>
    </row>
    <row r="4310" spans="1:8" ht="12.75" customHeight="1" x14ac:dyDescent="0.25">
      <c r="A4310" s="43">
        <v>4309</v>
      </c>
      <c r="B4310" s="43">
        <v>310</v>
      </c>
      <c r="C4310" s="44">
        <v>0.14826263582848767</v>
      </c>
      <c r="D4310" s="44">
        <v>0.06</v>
      </c>
      <c r="E4310" s="44" t="s">
        <v>1684</v>
      </c>
      <c r="F4310" s="44" t="s">
        <v>34</v>
      </c>
      <c r="G4310" s="44">
        <v>100</v>
      </c>
      <c r="H4310" s="44">
        <v>600</v>
      </c>
    </row>
    <row r="4311" spans="1:8" ht="12.75" customHeight="1" x14ac:dyDescent="0.25">
      <c r="A4311" s="43">
        <v>4310</v>
      </c>
      <c r="B4311" s="43">
        <v>311</v>
      </c>
      <c r="C4311" s="44">
        <v>1.8779928868753795</v>
      </c>
      <c r="D4311" s="44">
        <v>0.76</v>
      </c>
      <c r="E4311" s="44" t="s">
        <v>1684</v>
      </c>
      <c r="F4311" s="44" t="s">
        <v>34</v>
      </c>
      <c r="G4311" s="44">
        <v>500</v>
      </c>
      <c r="H4311" s="44">
        <v>7600</v>
      </c>
    </row>
    <row r="4312" spans="1:8" ht="12.75" customHeight="1" x14ac:dyDescent="0.25">
      <c r="A4312" s="43">
        <v>4311</v>
      </c>
      <c r="B4312" s="43">
        <v>312</v>
      </c>
      <c r="C4312" s="44">
        <v>0.2471043760049052</v>
      </c>
      <c r="D4312" s="44">
        <v>0.1</v>
      </c>
      <c r="E4312" s="44" t="s">
        <v>1684</v>
      </c>
      <c r="F4312" s="44" t="s">
        <v>34</v>
      </c>
      <c r="G4312" s="44">
        <v>180</v>
      </c>
      <c r="H4312" s="44">
        <v>1000</v>
      </c>
    </row>
    <row r="4313" spans="1:8" ht="12.75" customHeight="1" x14ac:dyDescent="0.25">
      <c r="A4313" s="43">
        <v>4312</v>
      </c>
      <c r="B4313" s="43">
        <v>313</v>
      </c>
      <c r="C4313" s="44">
        <v>0.19768346461817371</v>
      </c>
      <c r="D4313" s="44">
        <v>0.08</v>
      </c>
      <c r="E4313" s="44" t="s">
        <v>1683</v>
      </c>
      <c r="F4313" s="44" t="s">
        <v>32</v>
      </c>
      <c r="G4313" s="44">
        <v>120</v>
      </c>
      <c r="H4313" s="44">
        <v>800</v>
      </c>
    </row>
    <row r="4314" spans="1:8" ht="12.75" customHeight="1" x14ac:dyDescent="0.25">
      <c r="A4314" s="43">
        <v>4313</v>
      </c>
      <c r="B4314" s="43">
        <v>314</v>
      </c>
      <c r="C4314" s="44">
        <v>0.27181481775358174</v>
      </c>
      <c r="D4314" s="44">
        <v>0.11</v>
      </c>
      <c r="E4314" s="44" t="s">
        <v>1685</v>
      </c>
      <c r="F4314" s="44" t="s">
        <v>10</v>
      </c>
      <c r="G4314" s="44">
        <v>160</v>
      </c>
      <c r="H4314" s="44">
        <v>1100</v>
      </c>
    </row>
    <row r="4315" spans="1:8" ht="12.75" customHeight="1" x14ac:dyDescent="0.25">
      <c r="A4315" s="43">
        <v>4314</v>
      </c>
      <c r="B4315" s="43">
        <v>315</v>
      </c>
      <c r="C4315" s="44">
        <v>0.29652527166398701</v>
      </c>
      <c r="D4315" s="44">
        <v>0.12</v>
      </c>
      <c r="E4315" s="44" t="s">
        <v>1684</v>
      </c>
      <c r="F4315" s="44" t="s">
        <v>34</v>
      </c>
      <c r="G4315" s="44">
        <v>240</v>
      </c>
      <c r="H4315" s="44">
        <v>1200</v>
      </c>
    </row>
    <row r="4316" spans="1:8" ht="12.75" customHeight="1" x14ac:dyDescent="0.25">
      <c r="A4316" s="43">
        <v>4315</v>
      </c>
      <c r="B4316" s="43">
        <v>316</v>
      </c>
      <c r="C4316" s="44">
        <v>0.17297309646848569</v>
      </c>
      <c r="D4316" s="44">
        <v>7.0000000000000007E-2</v>
      </c>
      <c r="E4316" s="44" t="s">
        <v>1684</v>
      </c>
      <c r="F4316" s="44" t="s">
        <v>34</v>
      </c>
      <c r="G4316" s="44">
        <v>120</v>
      </c>
      <c r="H4316" s="44">
        <v>700</v>
      </c>
    </row>
    <row r="4317" spans="1:8" ht="12.75" customHeight="1" x14ac:dyDescent="0.25">
      <c r="A4317" s="43">
        <v>4316</v>
      </c>
      <c r="B4317" s="43">
        <v>317</v>
      </c>
      <c r="C4317" s="44">
        <v>0.51891927902358881</v>
      </c>
      <c r="D4317" s="44">
        <v>0.21</v>
      </c>
      <c r="E4317" s="44" t="s">
        <v>1684</v>
      </c>
      <c r="F4317" s="44" t="s">
        <v>34</v>
      </c>
      <c r="G4317" s="44">
        <v>280</v>
      </c>
      <c r="H4317" s="44">
        <v>2100</v>
      </c>
    </row>
    <row r="4318" spans="1:8" ht="12.75" customHeight="1" x14ac:dyDescent="0.25">
      <c r="A4318" s="43">
        <v>4317</v>
      </c>
      <c r="B4318" s="43">
        <v>318</v>
      </c>
      <c r="C4318" s="44">
        <v>4.9420878600540612E-2</v>
      </c>
      <c r="D4318" s="44">
        <v>0.02</v>
      </c>
      <c r="E4318" s="44" t="s">
        <v>1684</v>
      </c>
      <c r="F4318" s="44" t="s">
        <v>34</v>
      </c>
      <c r="G4318" s="44">
        <v>60</v>
      </c>
      <c r="H4318" s="44">
        <v>200</v>
      </c>
    </row>
    <row r="4319" spans="1:8" ht="12.75" customHeight="1" x14ac:dyDescent="0.25">
      <c r="A4319" s="43">
        <v>4318</v>
      </c>
      <c r="B4319" s="43">
        <v>319</v>
      </c>
      <c r="C4319" s="44">
        <v>4.942087861766388E-2</v>
      </c>
      <c r="D4319" s="44">
        <v>0.02</v>
      </c>
      <c r="E4319" s="44" t="s">
        <v>1684</v>
      </c>
      <c r="F4319" s="44" t="s">
        <v>34</v>
      </c>
      <c r="G4319" s="44">
        <v>60</v>
      </c>
      <c r="H4319" s="44">
        <v>200</v>
      </c>
    </row>
    <row r="4320" spans="1:8" ht="12.75" customHeight="1" x14ac:dyDescent="0.25">
      <c r="A4320" s="43">
        <v>4319</v>
      </c>
      <c r="B4320" s="43">
        <v>320</v>
      </c>
      <c r="C4320" s="44">
        <v>9.8841753382075348E-2</v>
      </c>
      <c r="D4320" s="44">
        <v>0.04</v>
      </c>
      <c r="E4320" s="44" t="s">
        <v>1684</v>
      </c>
      <c r="F4320" s="44" t="s">
        <v>34</v>
      </c>
      <c r="G4320" s="44">
        <v>100</v>
      </c>
      <c r="H4320" s="44">
        <v>400</v>
      </c>
    </row>
    <row r="4321" spans="1:8" ht="12.75" customHeight="1" x14ac:dyDescent="0.25">
      <c r="A4321" s="43">
        <v>4320</v>
      </c>
      <c r="B4321" s="43">
        <v>321</v>
      </c>
      <c r="C4321" s="44">
        <v>0.32123547561782645</v>
      </c>
      <c r="D4321" s="44">
        <v>0.13</v>
      </c>
      <c r="E4321" s="44" t="s">
        <v>1684</v>
      </c>
      <c r="F4321" s="44" t="s">
        <v>34</v>
      </c>
      <c r="G4321" s="44">
        <v>180</v>
      </c>
      <c r="H4321" s="44">
        <v>1300</v>
      </c>
    </row>
    <row r="4322" spans="1:8" ht="12.75" customHeight="1" x14ac:dyDescent="0.25">
      <c r="A4322" s="43">
        <v>4321</v>
      </c>
      <c r="B4322" s="43">
        <v>322</v>
      </c>
      <c r="C4322" s="44">
        <v>9.8841738568896789E-2</v>
      </c>
      <c r="D4322" s="44">
        <v>0.04</v>
      </c>
      <c r="E4322" s="44" t="s">
        <v>1685</v>
      </c>
      <c r="F4322" s="44" t="s">
        <v>10</v>
      </c>
      <c r="G4322" s="44">
        <v>100</v>
      </c>
      <c r="H4322" s="44">
        <v>400</v>
      </c>
    </row>
    <row r="4323" spans="1:8" ht="12.75" customHeight="1" x14ac:dyDescent="0.25">
      <c r="A4323" s="43">
        <v>4322</v>
      </c>
      <c r="B4323" s="43">
        <v>323</v>
      </c>
      <c r="C4323" s="44">
        <v>1.6555993685304644</v>
      </c>
      <c r="D4323" s="44">
        <v>0.67</v>
      </c>
      <c r="E4323" s="44" t="s">
        <v>1684</v>
      </c>
      <c r="F4323" s="44" t="s">
        <v>34</v>
      </c>
      <c r="G4323" s="44">
        <v>740</v>
      </c>
      <c r="H4323" s="44">
        <v>6700</v>
      </c>
    </row>
    <row r="4324" spans="1:8" ht="12.75" customHeight="1" x14ac:dyDescent="0.25">
      <c r="A4324" s="43">
        <v>4323</v>
      </c>
      <c r="B4324" s="43">
        <v>324</v>
      </c>
      <c r="C4324" s="44">
        <v>4.942087860600234E-2</v>
      </c>
      <c r="D4324" s="44">
        <v>0.02</v>
      </c>
      <c r="E4324" s="44" t="s">
        <v>1684</v>
      </c>
      <c r="F4324" s="44" t="s">
        <v>34</v>
      </c>
      <c r="G4324" s="44">
        <v>60</v>
      </c>
      <c r="H4324" s="44">
        <v>200</v>
      </c>
    </row>
    <row r="4325" spans="1:8" ht="12.75" customHeight="1" x14ac:dyDescent="0.25">
      <c r="A4325" s="43">
        <v>4324</v>
      </c>
      <c r="B4325" s="43">
        <v>325</v>
      </c>
      <c r="C4325" s="44">
        <v>9.8841775767798679E-2</v>
      </c>
      <c r="D4325" s="44">
        <v>0.04</v>
      </c>
      <c r="E4325" s="44" t="s">
        <v>1684</v>
      </c>
      <c r="F4325" s="44" t="s">
        <v>34</v>
      </c>
      <c r="G4325" s="44">
        <v>100</v>
      </c>
      <c r="H4325" s="44">
        <v>400</v>
      </c>
    </row>
    <row r="4326" spans="1:8" ht="12.75" customHeight="1" x14ac:dyDescent="0.25">
      <c r="A4326" s="43">
        <v>4325</v>
      </c>
      <c r="B4326" s="43">
        <v>326</v>
      </c>
      <c r="C4326" s="44">
        <v>2.4710439305436808E-2</v>
      </c>
      <c r="D4326" s="44">
        <v>0.01</v>
      </c>
      <c r="E4326" s="44" t="s">
        <v>1684</v>
      </c>
      <c r="F4326" s="44" t="s">
        <v>34</v>
      </c>
      <c r="G4326" s="44">
        <v>40</v>
      </c>
      <c r="H4326" s="44">
        <v>100</v>
      </c>
    </row>
    <row r="4327" spans="1:8" ht="12.75" customHeight="1" x14ac:dyDescent="0.25">
      <c r="A4327" s="43">
        <v>4326</v>
      </c>
      <c r="B4327" s="43">
        <v>327</v>
      </c>
      <c r="C4327" s="44">
        <v>0.91428639101593334</v>
      </c>
      <c r="D4327" s="44">
        <v>0.37</v>
      </c>
      <c r="E4327" s="44" t="s">
        <v>1685</v>
      </c>
      <c r="F4327" s="44" t="s">
        <v>10</v>
      </c>
      <c r="G4327" s="44">
        <v>360</v>
      </c>
      <c r="H4327" s="44">
        <v>3700</v>
      </c>
    </row>
    <row r="4328" spans="1:8" ht="12.75" customHeight="1" x14ac:dyDescent="0.25">
      <c r="A4328" s="43">
        <v>4327</v>
      </c>
      <c r="B4328" s="43">
        <v>328</v>
      </c>
      <c r="C4328" s="44">
        <v>0.27181484214678703</v>
      </c>
      <c r="D4328" s="44">
        <v>0.11</v>
      </c>
      <c r="E4328" s="44" t="s">
        <v>1684</v>
      </c>
      <c r="F4328" s="44" t="s">
        <v>34</v>
      </c>
      <c r="G4328" s="44">
        <v>160</v>
      </c>
      <c r="H4328" s="44">
        <v>1100</v>
      </c>
    </row>
    <row r="4329" spans="1:8" ht="12.75" customHeight="1" x14ac:dyDescent="0.25">
      <c r="A4329" s="43">
        <v>4328</v>
      </c>
      <c r="B4329" s="43">
        <v>329</v>
      </c>
      <c r="C4329" s="44">
        <v>0.56834239922912566</v>
      </c>
      <c r="D4329" s="44">
        <v>0.23</v>
      </c>
      <c r="E4329" s="44" t="s">
        <v>1685</v>
      </c>
      <c r="F4329" s="44" t="s">
        <v>10</v>
      </c>
      <c r="G4329" s="44">
        <v>320</v>
      </c>
      <c r="H4329" s="44">
        <v>2300</v>
      </c>
    </row>
    <row r="4330" spans="1:8" ht="12.75" customHeight="1" x14ac:dyDescent="0.25">
      <c r="A4330" s="43">
        <v>4329</v>
      </c>
      <c r="B4330" s="43">
        <v>330</v>
      </c>
      <c r="C4330" s="44">
        <v>2.4710439305732041E-2</v>
      </c>
      <c r="D4330" s="44">
        <v>0.01</v>
      </c>
      <c r="E4330" s="44" t="s">
        <v>1684</v>
      </c>
      <c r="F4330" s="44" t="s">
        <v>34</v>
      </c>
      <c r="G4330" s="44">
        <v>40</v>
      </c>
      <c r="H4330" s="44">
        <v>100</v>
      </c>
    </row>
    <row r="4331" spans="1:8" ht="12.75" customHeight="1" x14ac:dyDescent="0.25">
      <c r="A4331" s="43">
        <v>4330</v>
      </c>
      <c r="B4331" s="43">
        <v>331</v>
      </c>
      <c r="C4331" s="44">
        <v>2.4710439306912951E-2</v>
      </c>
      <c r="D4331" s="44">
        <v>0.01</v>
      </c>
      <c r="E4331" s="44" t="s">
        <v>1685</v>
      </c>
      <c r="F4331" s="44" t="s">
        <v>10</v>
      </c>
      <c r="G4331" s="44">
        <v>40</v>
      </c>
      <c r="H4331" s="44">
        <v>100</v>
      </c>
    </row>
    <row r="4332" spans="1:8" ht="12.75" customHeight="1" x14ac:dyDescent="0.25">
      <c r="A4332" s="43">
        <v>4331</v>
      </c>
      <c r="B4332" s="43">
        <v>332</v>
      </c>
      <c r="C4332" s="44">
        <v>4.9420878607183263E-2</v>
      </c>
      <c r="D4332" s="44">
        <v>0.02</v>
      </c>
      <c r="E4332" s="44" t="s">
        <v>1685</v>
      </c>
      <c r="F4332" s="44" t="s">
        <v>10</v>
      </c>
      <c r="G4332" s="44">
        <v>60</v>
      </c>
      <c r="H4332" s="44">
        <v>200</v>
      </c>
    </row>
    <row r="4333" spans="1:8" ht="12.75" customHeight="1" x14ac:dyDescent="0.25">
      <c r="A4333" s="43">
        <v>4332</v>
      </c>
      <c r="B4333" s="43">
        <v>333</v>
      </c>
      <c r="C4333" s="44">
        <v>1.0872593283392709</v>
      </c>
      <c r="D4333" s="44">
        <v>0.44</v>
      </c>
      <c r="E4333" s="44" t="s">
        <v>1685</v>
      </c>
      <c r="F4333" s="44" t="s">
        <v>10</v>
      </c>
      <c r="G4333" s="44">
        <v>400</v>
      </c>
      <c r="H4333" s="44">
        <v>4400</v>
      </c>
    </row>
    <row r="4334" spans="1:8" ht="12.75" customHeight="1" x14ac:dyDescent="0.25">
      <c r="A4334" s="43">
        <v>4333</v>
      </c>
      <c r="B4334" s="43">
        <v>334</v>
      </c>
      <c r="C4334" s="44">
        <v>4.9420878614563971E-2</v>
      </c>
      <c r="D4334" s="44">
        <v>0.02</v>
      </c>
      <c r="E4334" s="44" t="s">
        <v>1684</v>
      </c>
      <c r="F4334" s="44" t="s">
        <v>34</v>
      </c>
      <c r="G4334" s="44">
        <v>60</v>
      </c>
      <c r="H4334" s="44">
        <v>200</v>
      </c>
    </row>
    <row r="4335" spans="1:8" ht="12.75" customHeight="1" x14ac:dyDescent="0.25">
      <c r="A4335" s="43">
        <v>4334</v>
      </c>
      <c r="B4335" s="43">
        <v>335</v>
      </c>
      <c r="C4335" s="44">
        <v>0.64247098530660585</v>
      </c>
      <c r="D4335" s="44">
        <v>0.26</v>
      </c>
      <c r="E4335" s="44" t="s">
        <v>1684</v>
      </c>
      <c r="F4335" s="44" t="s">
        <v>34</v>
      </c>
      <c r="G4335" s="44">
        <v>280</v>
      </c>
      <c r="H4335" s="44">
        <v>2600</v>
      </c>
    </row>
    <row r="4336" spans="1:8" ht="12.75" customHeight="1" x14ac:dyDescent="0.25">
      <c r="A4336" s="43">
        <v>4335</v>
      </c>
      <c r="B4336" s="43">
        <v>336</v>
      </c>
      <c r="C4336" s="44">
        <v>0.12355218185933187</v>
      </c>
      <c r="D4336" s="44">
        <v>0.05</v>
      </c>
      <c r="E4336" s="44" t="s">
        <v>1684</v>
      </c>
      <c r="F4336" s="44" t="s">
        <v>34</v>
      </c>
      <c r="G4336" s="44">
        <v>120</v>
      </c>
      <c r="H4336" s="44">
        <v>500</v>
      </c>
    </row>
    <row r="4337" spans="1:8" ht="12.75" customHeight="1" x14ac:dyDescent="0.25">
      <c r="A4337" s="43">
        <v>4336</v>
      </c>
      <c r="B4337" s="43">
        <v>337</v>
      </c>
      <c r="C4337" s="44">
        <v>2.471043930698676E-2</v>
      </c>
      <c r="D4337" s="44">
        <v>0.01</v>
      </c>
      <c r="E4337" s="44" t="s">
        <v>1685</v>
      </c>
      <c r="F4337" s="44" t="s">
        <v>10</v>
      </c>
      <c r="G4337" s="44">
        <v>40</v>
      </c>
      <c r="H4337" s="44">
        <v>100</v>
      </c>
    </row>
    <row r="4338" spans="1:8" ht="12.75" customHeight="1" x14ac:dyDescent="0.25">
      <c r="A4338" s="43">
        <v>4337</v>
      </c>
      <c r="B4338" s="43">
        <v>338</v>
      </c>
      <c r="C4338" s="44">
        <v>0.81544416885599802</v>
      </c>
      <c r="D4338" s="44">
        <v>0.33</v>
      </c>
      <c r="E4338" s="44" t="s">
        <v>1685</v>
      </c>
      <c r="F4338" s="44" t="s">
        <v>10</v>
      </c>
      <c r="G4338" s="44">
        <v>280</v>
      </c>
      <c r="H4338" s="44">
        <v>3300</v>
      </c>
    </row>
    <row r="4339" spans="1:8" ht="12.75" customHeight="1" x14ac:dyDescent="0.25">
      <c r="A4339" s="43">
        <v>4338</v>
      </c>
      <c r="B4339" s="43">
        <v>339</v>
      </c>
      <c r="C4339" s="44">
        <v>1.6061784802768277</v>
      </c>
      <c r="D4339" s="44">
        <v>0.65</v>
      </c>
      <c r="E4339" s="44" t="s">
        <v>1684</v>
      </c>
      <c r="F4339" s="44" t="s">
        <v>34</v>
      </c>
      <c r="G4339" s="44">
        <v>480</v>
      </c>
      <c r="H4339" s="44">
        <v>6500</v>
      </c>
    </row>
    <row r="4340" spans="1:8" ht="12.75" customHeight="1" x14ac:dyDescent="0.25">
      <c r="A4340" s="43">
        <v>4339</v>
      </c>
      <c r="B4340" s="43">
        <v>340</v>
      </c>
      <c r="C4340" s="44">
        <v>0.98841752530148375</v>
      </c>
      <c r="D4340" s="44">
        <v>0.4</v>
      </c>
      <c r="E4340" s="44" t="s">
        <v>1684</v>
      </c>
      <c r="F4340" s="44" t="s">
        <v>34</v>
      </c>
      <c r="G4340" s="44">
        <v>320</v>
      </c>
      <c r="H4340" s="44">
        <v>4000</v>
      </c>
    </row>
    <row r="4341" spans="1:8" ht="12.75" customHeight="1" x14ac:dyDescent="0.25">
      <c r="A4341" s="43">
        <v>4340</v>
      </c>
      <c r="B4341" s="43">
        <v>341</v>
      </c>
      <c r="C4341" s="44">
        <v>7.6466616599019002E-2</v>
      </c>
      <c r="D4341" s="44">
        <v>7.54</v>
      </c>
      <c r="E4341" s="44" t="s">
        <v>1685</v>
      </c>
      <c r="F4341" s="44" t="s">
        <v>10</v>
      </c>
      <c r="G4341" s="44">
        <v>93.271495371635666</v>
      </c>
      <c r="H4341" s="44">
        <v>309.45054150958669</v>
      </c>
    </row>
    <row r="4342" spans="1:8" ht="12.75" customHeight="1" x14ac:dyDescent="0.25">
      <c r="A4342" s="43">
        <v>4341</v>
      </c>
      <c r="B4342" s="43">
        <v>341</v>
      </c>
      <c r="C4342" s="44">
        <v>18.555204171012313</v>
      </c>
      <c r="D4342" s="44">
        <v>7.54</v>
      </c>
      <c r="E4342" s="44" t="s">
        <v>1683</v>
      </c>
      <c r="F4342" s="44" t="s">
        <v>32</v>
      </c>
      <c r="G4342" s="44">
        <v>3696.0294953729472</v>
      </c>
      <c r="H4342" s="44">
        <v>75090.549458490408</v>
      </c>
    </row>
    <row r="4343" spans="1:8" ht="12.75" customHeight="1" x14ac:dyDescent="0.25">
      <c r="A4343" s="43">
        <v>4342</v>
      </c>
      <c r="B4343" s="43">
        <v>342</v>
      </c>
      <c r="C4343" s="44">
        <v>0.42007665561236845</v>
      </c>
      <c r="D4343" s="44">
        <v>0.17</v>
      </c>
      <c r="E4343" s="44" t="s">
        <v>1684</v>
      </c>
      <c r="F4343" s="44" t="s">
        <v>34</v>
      </c>
      <c r="G4343" s="44">
        <v>300</v>
      </c>
      <c r="H4343" s="44">
        <v>1700</v>
      </c>
    </row>
    <row r="4344" spans="1:8" ht="12.75" customHeight="1" x14ac:dyDescent="0.25">
      <c r="A4344" s="43">
        <v>4343</v>
      </c>
      <c r="B4344" s="43">
        <v>343</v>
      </c>
      <c r="C4344" s="44">
        <v>4.9420878607626097E-2</v>
      </c>
      <c r="D4344" s="44">
        <v>0.02</v>
      </c>
      <c r="E4344" s="44" t="s">
        <v>1685</v>
      </c>
      <c r="F4344" s="44" t="s">
        <v>10</v>
      </c>
      <c r="G4344" s="44">
        <v>60</v>
      </c>
      <c r="H4344" s="44">
        <v>200</v>
      </c>
    </row>
    <row r="4345" spans="1:8" ht="12.75" customHeight="1" x14ac:dyDescent="0.25">
      <c r="A4345" s="43">
        <v>4344</v>
      </c>
      <c r="B4345" s="43">
        <v>344</v>
      </c>
      <c r="C4345" s="44">
        <v>2.4710439304920156E-2</v>
      </c>
      <c r="D4345" s="44">
        <v>0.01</v>
      </c>
      <c r="E4345" s="44" t="s">
        <v>1685</v>
      </c>
      <c r="F4345" s="44" t="s">
        <v>10</v>
      </c>
      <c r="G4345" s="44">
        <v>40</v>
      </c>
      <c r="H4345" s="44">
        <v>100</v>
      </c>
    </row>
    <row r="4346" spans="1:8" ht="12.75" customHeight="1" x14ac:dyDescent="0.25">
      <c r="A4346" s="43">
        <v>4345</v>
      </c>
      <c r="B4346" s="43">
        <v>345</v>
      </c>
      <c r="C4346" s="44">
        <v>2.4710439303739243E-2</v>
      </c>
      <c r="D4346" s="44">
        <v>0.01</v>
      </c>
      <c r="E4346" s="44" t="s">
        <v>1685</v>
      </c>
      <c r="F4346" s="44" t="s">
        <v>10</v>
      </c>
      <c r="G4346" s="44">
        <v>40</v>
      </c>
      <c r="H4346" s="44">
        <v>100</v>
      </c>
    </row>
    <row r="4347" spans="1:8" ht="12.75" customHeight="1" x14ac:dyDescent="0.25">
      <c r="A4347" s="43">
        <v>4346</v>
      </c>
      <c r="B4347" s="43">
        <v>346</v>
      </c>
      <c r="C4347" s="44">
        <v>2.6687274849785729</v>
      </c>
      <c r="D4347" s="44">
        <v>1.08</v>
      </c>
      <c r="E4347" s="44" t="s">
        <v>1684</v>
      </c>
      <c r="F4347" s="44" t="s">
        <v>34</v>
      </c>
      <c r="G4347" s="44">
        <v>640</v>
      </c>
      <c r="H4347" s="44">
        <v>10800</v>
      </c>
    </row>
    <row r="4348" spans="1:8" ht="12.75" customHeight="1" x14ac:dyDescent="0.25">
      <c r="A4348" s="43">
        <v>4347</v>
      </c>
      <c r="B4348" s="43">
        <v>347</v>
      </c>
      <c r="C4348" s="44">
        <v>0.71660247319816373</v>
      </c>
      <c r="D4348" s="44">
        <v>0.28999999999999998</v>
      </c>
      <c r="E4348" s="44" t="s">
        <v>1685</v>
      </c>
      <c r="F4348" s="44" t="s">
        <v>10</v>
      </c>
      <c r="G4348" s="44">
        <v>280</v>
      </c>
      <c r="H4348" s="44">
        <v>2900</v>
      </c>
    </row>
    <row r="4349" spans="1:8" ht="12.75" customHeight="1" x14ac:dyDescent="0.25">
      <c r="A4349" s="43">
        <v>4348</v>
      </c>
      <c r="B4349" s="43">
        <v>348</v>
      </c>
      <c r="C4349" s="44">
        <v>0.42007737536407885</v>
      </c>
      <c r="D4349" s="44">
        <v>0.17</v>
      </c>
      <c r="E4349" s="44" t="s">
        <v>1684</v>
      </c>
      <c r="F4349" s="44" t="s">
        <v>34</v>
      </c>
      <c r="G4349" s="44">
        <v>260</v>
      </c>
      <c r="H4349" s="44">
        <v>1700</v>
      </c>
    </row>
    <row r="4350" spans="1:8" ht="12.75" customHeight="1" x14ac:dyDescent="0.25">
      <c r="A4350" s="43">
        <v>4349</v>
      </c>
      <c r="B4350" s="43">
        <v>349</v>
      </c>
      <c r="C4350" s="44">
        <v>0.32123566697915251</v>
      </c>
      <c r="D4350" s="44">
        <v>0.13</v>
      </c>
      <c r="E4350" s="44" t="s">
        <v>1684</v>
      </c>
      <c r="F4350" s="44" t="s">
        <v>34</v>
      </c>
      <c r="G4350" s="44">
        <v>200</v>
      </c>
      <c r="H4350" s="44">
        <v>1300</v>
      </c>
    </row>
    <row r="4351" spans="1:8" ht="12.75" customHeight="1" x14ac:dyDescent="0.25">
      <c r="A4351" s="43">
        <v>4350</v>
      </c>
      <c r="B4351" s="43">
        <v>350</v>
      </c>
      <c r="C4351" s="44">
        <v>2.4710439302853559E-2</v>
      </c>
      <c r="D4351" s="44">
        <v>0.01</v>
      </c>
      <c r="E4351" s="44" t="s">
        <v>1684</v>
      </c>
      <c r="F4351" s="44" t="s">
        <v>34</v>
      </c>
      <c r="G4351" s="44">
        <v>40</v>
      </c>
      <c r="H4351" s="44">
        <v>100</v>
      </c>
    </row>
    <row r="4352" spans="1:8" ht="12.75" customHeight="1" x14ac:dyDescent="0.25">
      <c r="A4352" s="43">
        <v>4351</v>
      </c>
      <c r="B4352" s="43">
        <v>351</v>
      </c>
      <c r="C4352" s="44">
        <v>7.4131317907601177E-2</v>
      </c>
      <c r="D4352" s="44">
        <v>0.03</v>
      </c>
      <c r="E4352" s="44" t="s">
        <v>1684</v>
      </c>
      <c r="F4352" s="44" t="s">
        <v>34</v>
      </c>
      <c r="G4352" s="44">
        <v>80</v>
      </c>
      <c r="H4352" s="44">
        <v>300</v>
      </c>
    </row>
    <row r="4353" spans="1:8" ht="12.75" customHeight="1" x14ac:dyDescent="0.25">
      <c r="A4353" s="43">
        <v>4352</v>
      </c>
      <c r="B4353" s="43">
        <v>352</v>
      </c>
      <c r="C4353" s="44">
        <v>7.4131332572058228E-2</v>
      </c>
      <c r="D4353" s="44">
        <v>0.03</v>
      </c>
      <c r="E4353" s="44" t="s">
        <v>1684</v>
      </c>
      <c r="F4353" s="44" t="s">
        <v>34</v>
      </c>
      <c r="G4353" s="44">
        <v>80</v>
      </c>
      <c r="H4353" s="44">
        <v>300</v>
      </c>
    </row>
    <row r="4354" spans="1:8" ht="12.75" customHeight="1" x14ac:dyDescent="0.25">
      <c r="A4354" s="43">
        <v>4353</v>
      </c>
      <c r="B4354" s="43">
        <v>353</v>
      </c>
      <c r="C4354" s="44">
        <v>0.88957586281887813</v>
      </c>
      <c r="D4354" s="44">
        <v>0.36</v>
      </c>
      <c r="E4354" s="44" t="s">
        <v>1684</v>
      </c>
      <c r="F4354" s="44" t="s">
        <v>34</v>
      </c>
      <c r="G4354" s="44">
        <v>320</v>
      </c>
      <c r="H4354" s="44">
        <v>3600</v>
      </c>
    </row>
    <row r="4355" spans="1:8" ht="12.75" customHeight="1" x14ac:dyDescent="0.25">
      <c r="A4355" s="43">
        <v>4354</v>
      </c>
      <c r="B4355" s="43">
        <v>354</v>
      </c>
      <c r="C4355" s="44">
        <v>0.12355205588417205</v>
      </c>
      <c r="D4355" s="44">
        <v>0.05</v>
      </c>
      <c r="E4355" s="44" t="s">
        <v>1685</v>
      </c>
      <c r="F4355" s="44" t="s">
        <v>10</v>
      </c>
      <c r="G4355" s="44">
        <v>120</v>
      </c>
      <c r="H4355" s="44">
        <v>500</v>
      </c>
    </row>
    <row r="4356" spans="1:8" ht="12.75" customHeight="1" x14ac:dyDescent="0.25">
      <c r="A4356" s="43">
        <v>4355</v>
      </c>
      <c r="B4356" s="43">
        <v>355</v>
      </c>
      <c r="C4356" s="44">
        <v>2.4710439303222594E-2</v>
      </c>
      <c r="D4356" s="44">
        <v>0.01</v>
      </c>
      <c r="E4356" s="44" t="s">
        <v>1685</v>
      </c>
      <c r="F4356" s="44" t="s">
        <v>10</v>
      </c>
      <c r="G4356" s="44">
        <v>40</v>
      </c>
      <c r="H4356" s="44">
        <v>100</v>
      </c>
    </row>
    <row r="4357" spans="1:8" ht="12.75" customHeight="1" x14ac:dyDescent="0.25">
      <c r="A4357" s="43">
        <v>4356</v>
      </c>
      <c r="B4357" s="43">
        <v>356</v>
      </c>
      <c r="C4357" s="44">
        <v>7.4131334543891356E-2</v>
      </c>
      <c r="D4357" s="44">
        <v>0.03</v>
      </c>
      <c r="E4357" s="44" t="s">
        <v>1685</v>
      </c>
      <c r="F4357" s="44" t="s">
        <v>10</v>
      </c>
      <c r="G4357" s="44">
        <v>80</v>
      </c>
      <c r="H4357" s="44">
        <v>300</v>
      </c>
    </row>
    <row r="4358" spans="1:8" ht="12.75" customHeight="1" x14ac:dyDescent="0.25">
      <c r="A4358" s="43">
        <v>4357</v>
      </c>
      <c r="B4358" s="43">
        <v>357</v>
      </c>
      <c r="C4358" s="44">
        <v>0.123552194605466</v>
      </c>
      <c r="D4358" s="44">
        <v>0.05</v>
      </c>
      <c r="E4358" s="44" t="s">
        <v>1684</v>
      </c>
      <c r="F4358" s="44" t="s">
        <v>34</v>
      </c>
      <c r="G4358" s="44">
        <v>120</v>
      </c>
      <c r="H4358" s="44">
        <v>500</v>
      </c>
    </row>
    <row r="4359" spans="1:8" ht="12.75" customHeight="1" x14ac:dyDescent="0.25">
      <c r="A4359" s="43">
        <v>4358</v>
      </c>
      <c r="B4359" s="43">
        <v>358</v>
      </c>
      <c r="C4359" s="44">
        <v>7.4131334547286487E-2</v>
      </c>
      <c r="D4359" s="44">
        <v>0.03</v>
      </c>
      <c r="E4359" s="44" t="s">
        <v>1685</v>
      </c>
      <c r="F4359" s="44" t="s">
        <v>10</v>
      </c>
      <c r="G4359" s="44">
        <v>80</v>
      </c>
      <c r="H4359" s="44">
        <v>300</v>
      </c>
    </row>
    <row r="4360" spans="1:8" ht="12.75" customHeight="1" x14ac:dyDescent="0.25">
      <c r="A4360" s="43">
        <v>4359</v>
      </c>
      <c r="B4360" s="43">
        <v>359</v>
      </c>
      <c r="C4360" s="44">
        <v>2.4710439308315287E-2</v>
      </c>
      <c r="D4360" s="44">
        <v>0.01</v>
      </c>
      <c r="E4360" s="44" t="s">
        <v>1685</v>
      </c>
      <c r="F4360" s="44" t="s">
        <v>10</v>
      </c>
      <c r="G4360" s="44">
        <v>40</v>
      </c>
      <c r="H4360" s="44">
        <v>100</v>
      </c>
    </row>
    <row r="4361" spans="1:8" ht="12.75" customHeight="1" x14ac:dyDescent="0.25">
      <c r="A4361" s="43">
        <v>4360</v>
      </c>
      <c r="B4361" s="43">
        <v>360</v>
      </c>
      <c r="C4361" s="44">
        <v>2.4710439305362999E-2</v>
      </c>
      <c r="D4361" s="44">
        <v>0.01</v>
      </c>
      <c r="E4361" s="44" t="s">
        <v>1684</v>
      </c>
      <c r="F4361" s="44" t="s">
        <v>34</v>
      </c>
      <c r="G4361" s="44">
        <v>40</v>
      </c>
      <c r="H4361" s="44">
        <v>100</v>
      </c>
    </row>
    <row r="4362" spans="1:8" ht="12.75" customHeight="1" x14ac:dyDescent="0.25">
      <c r="A4362" s="43">
        <v>4361</v>
      </c>
      <c r="B4362" s="43">
        <v>361</v>
      </c>
      <c r="C4362" s="44">
        <v>0.22239392250590126</v>
      </c>
      <c r="D4362" s="44">
        <v>0.09</v>
      </c>
      <c r="E4362" s="44" t="s">
        <v>1685</v>
      </c>
      <c r="F4362" s="44" t="s">
        <v>10</v>
      </c>
      <c r="G4362" s="44">
        <v>140</v>
      </c>
      <c r="H4362" s="44">
        <v>900</v>
      </c>
    </row>
    <row r="4363" spans="1:8" ht="12.75" customHeight="1" x14ac:dyDescent="0.25">
      <c r="A4363" s="43">
        <v>4362</v>
      </c>
      <c r="B4363" s="43">
        <v>362</v>
      </c>
      <c r="C4363" s="44">
        <v>2.471043931089854E-2</v>
      </c>
      <c r="D4363" s="44">
        <v>0.01</v>
      </c>
      <c r="E4363" s="44" t="s">
        <v>1685</v>
      </c>
      <c r="F4363" s="44" t="s">
        <v>10</v>
      </c>
      <c r="G4363" s="44">
        <v>40</v>
      </c>
      <c r="H4363" s="44">
        <v>100</v>
      </c>
    </row>
    <row r="4364" spans="1:8" ht="12.75" customHeight="1" x14ac:dyDescent="0.25">
      <c r="A4364" s="43">
        <v>4363</v>
      </c>
      <c r="B4364" s="43">
        <v>363</v>
      </c>
      <c r="C4364" s="44">
        <v>2.471043931089854E-2</v>
      </c>
      <c r="D4364" s="44">
        <v>0.01</v>
      </c>
      <c r="E4364" s="44" t="s">
        <v>1684</v>
      </c>
      <c r="F4364" s="44" t="s">
        <v>34</v>
      </c>
      <c r="G4364" s="44">
        <v>40</v>
      </c>
      <c r="H4364" s="44">
        <v>100</v>
      </c>
    </row>
    <row r="4365" spans="1:8" ht="12.75" customHeight="1" x14ac:dyDescent="0.25">
      <c r="A4365" s="43">
        <v>4364</v>
      </c>
      <c r="B4365" s="43">
        <v>364</v>
      </c>
      <c r="C4365" s="44">
        <v>0.39536702887104663</v>
      </c>
      <c r="D4365" s="44">
        <v>0.16</v>
      </c>
      <c r="E4365" s="44" t="s">
        <v>1684</v>
      </c>
      <c r="F4365" s="44" t="s">
        <v>34</v>
      </c>
      <c r="G4365" s="44">
        <v>240</v>
      </c>
      <c r="H4365" s="44">
        <v>1600</v>
      </c>
    </row>
    <row r="4366" spans="1:8" ht="12.75" customHeight="1" x14ac:dyDescent="0.25">
      <c r="A4366" s="43">
        <v>4365</v>
      </c>
      <c r="B4366" s="43">
        <v>365</v>
      </c>
      <c r="C4366" s="44">
        <v>7.4131303250303412E-2</v>
      </c>
      <c r="D4366" s="44">
        <v>0.03</v>
      </c>
      <c r="E4366" s="44" t="s">
        <v>1684</v>
      </c>
      <c r="F4366" s="44" t="s">
        <v>34</v>
      </c>
      <c r="G4366" s="44">
        <v>80</v>
      </c>
      <c r="H4366" s="44">
        <v>300</v>
      </c>
    </row>
    <row r="4367" spans="1:8" ht="12.75" customHeight="1" x14ac:dyDescent="0.25">
      <c r="A4367" s="43">
        <v>4366</v>
      </c>
      <c r="B4367" s="43">
        <v>366</v>
      </c>
      <c r="C4367" s="44">
        <v>0.64247140730110874</v>
      </c>
      <c r="D4367" s="44">
        <v>0.26</v>
      </c>
      <c r="E4367" s="44" t="s">
        <v>1685</v>
      </c>
      <c r="F4367" s="44" t="s">
        <v>10</v>
      </c>
      <c r="G4367" s="44">
        <v>240</v>
      </c>
      <c r="H4367" s="44">
        <v>2600</v>
      </c>
    </row>
    <row r="4368" spans="1:8" ht="12.75" customHeight="1" x14ac:dyDescent="0.25">
      <c r="A4368" s="43">
        <v>4367</v>
      </c>
      <c r="B4368" s="43">
        <v>367</v>
      </c>
      <c r="C4368" s="44">
        <v>1.210811521954761</v>
      </c>
      <c r="D4368" s="44">
        <v>0.49</v>
      </c>
      <c r="E4368" s="44" t="s">
        <v>1683</v>
      </c>
      <c r="F4368" s="44" t="s">
        <v>32</v>
      </c>
      <c r="G4368" s="44">
        <v>540</v>
      </c>
      <c r="H4368" s="44">
        <v>4900</v>
      </c>
    </row>
    <row r="4369" spans="1:8" ht="12.75" customHeight="1" x14ac:dyDescent="0.25">
      <c r="A4369" s="43">
        <v>4368</v>
      </c>
      <c r="B4369" s="43">
        <v>368</v>
      </c>
      <c r="C4369" s="44">
        <v>0.17297306045765826</v>
      </c>
      <c r="D4369" s="44">
        <v>7.0000000000000007E-2</v>
      </c>
      <c r="E4369" s="44" t="s">
        <v>1684</v>
      </c>
      <c r="F4369" s="44" t="s">
        <v>34</v>
      </c>
      <c r="G4369" s="44">
        <v>140</v>
      </c>
      <c r="H4369" s="44">
        <v>700</v>
      </c>
    </row>
    <row r="4370" spans="1:8" ht="12.75" customHeight="1" x14ac:dyDescent="0.25">
      <c r="A4370" s="43">
        <v>4369</v>
      </c>
      <c r="B4370" s="43">
        <v>369</v>
      </c>
      <c r="C4370" s="44">
        <v>0.14826263582125454</v>
      </c>
      <c r="D4370" s="44">
        <v>0.06</v>
      </c>
      <c r="E4370" s="44" t="s">
        <v>1684</v>
      </c>
      <c r="F4370" s="44" t="s">
        <v>34</v>
      </c>
      <c r="G4370" s="44">
        <v>100</v>
      </c>
      <c r="H4370" s="44">
        <v>600</v>
      </c>
    </row>
    <row r="4371" spans="1:8" ht="12.75" customHeight="1" x14ac:dyDescent="0.25">
      <c r="A4371" s="43">
        <v>4370</v>
      </c>
      <c r="B4371" s="43">
        <v>370</v>
      </c>
      <c r="C4371" s="44">
        <v>4.9420878622387539E-2</v>
      </c>
      <c r="D4371" s="44">
        <v>0.02</v>
      </c>
      <c r="E4371" s="44" t="s">
        <v>1683</v>
      </c>
      <c r="F4371" s="44" t="s">
        <v>32</v>
      </c>
      <c r="G4371" s="44">
        <v>60</v>
      </c>
      <c r="H4371" s="44">
        <v>200</v>
      </c>
    </row>
    <row r="4372" spans="1:8" ht="12.75" customHeight="1" x14ac:dyDescent="0.25">
      <c r="A4372" s="43">
        <v>4371</v>
      </c>
      <c r="B4372" s="43">
        <v>371</v>
      </c>
      <c r="C4372" s="44">
        <v>2.4710439294808571E-2</v>
      </c>
      <c r="D4372" s="44">
        <v>0.01</v>
      </c>
      <c r="E4372" s="44" t="s">
        <v>1683</v>
      </c>
      <c r="F4372" s="44" t="s">
        <v>32</v>
      </c>
      <c r="G4372" s="44">
        <v>40</v>
      </c>
      <c r="H4372" s="44">
        <v>100</v>
      </c>
    </row>
    <row r="4373" spans="1:8" ht="12.75" customHeight="1" x14ac:dyDescent="0.25">
      <c r="A4373" s="43">
        <v>4372</v>
      </c>
      <c r="B4373" s="43">
        <v>372</v>
      </c>
      <c r="C4373" s="44">
        <v>0.22239395375099788</v>
      </c>
      <c r="D4373" s="44">
        <v>0.09</v>
      </c>
      <c r="E4373" s="44" t="s">
        <v>1684</v>
      </c>
      <c r="F4373" s="44" t="s">
        <v>34</v>
      </c>
      <c r="G4373" s="44">
        <v>140</v>
      </c>
      <c r="H4373" s="44">
        <v>900</v>
      </c>
    </row>
    <row r="4374" spans="1:8" ht="12.75" customHeight="1" x14ac:dyDescent="0.25">
      <c r="A4374" s="43">
        <v>4373</v>
      </c>
      <c r="B4374" s="43">
        <v>373</v>
      </c>
      <c r="C4374" s="44">
        <v>0.27181486360888707</v>
      </c>
      <c r="D4374" s="44">
        <v>0.11</v>
      </c>
      <c r="E4374" s="44" t="s">
        <v>1684</v>
      </c>
      <c r="F4374" s="44" t="s">
        <v>34</v>
      </c>
      <c r="G4374" s="44">
        <v>180</v>
      </c>
      <c r="H4374" s="44">
        <v>1100</v>
      </c>
    </row>
    <row r="4375" spans="1:8" ht="12.75" customHeight="1" x14ac:dyDescent="0.25">
      <c r="A4375" s="43">
        <v>4374</v>
      </c>
      <c r="B4375" s="43">
        <v>374</v>
      </c>
      <c r="C4375" s="44">
        <v>2.4710439307577218E-2</v>
      </c>
      <c r="D4375" s="44">
        <v>0.01</v>
      </c>
      <c r="E4375" s="44" t="s">
        <v>1683</v>
      </c>
      <c r="F4375" s="44" t="s">
        <v>32</v>
      </c>
      <c r="G4375" s="44">
        <v>40</v>
      </c>
      <c r="H4375" s="44">
        <v>100</v>
      </c>
    </row>
    <row r="4376" spans="1:8" ht="12.75" customHeight="1" x14ac:dyDescent="0.25">
      <c r="A4376" s="43">
        <v>4375</v>
      </c>
      <c r="B4376" s="43">
        <v>375</v>
      </c>
      <c r="C4376" s="44">
        <v>4.2749065587550259</v>
      </c>
      <c r="D4376" s="44">
        <v>1.73</v>
      </c>
      <c r="E4376" s="44" t="s">
        <v>1685</v>
      </c>
      <c r="F4376" s="44" t="s">
        <v>10</v>
      </c>
      <c r="G4376" s="44">
        <v>920</v>
      </c>
      <c r="H4376" s="44">
        <v>17300</v>
      </c>
    </row>
    <row r="4377" spans="1:8" ht="12.75" customHeight="1" x14ac:dyDescent="0.25">
      <c r="A4377" s="43">
        <v>4376</v>
      </c>
      <c r="B4377" s="43">
        <v>376</v>
      </c>
      <c r="C4377" s="44">
        <v>0.12355219653212912</v>
      </c>
      <c r="D4377" s="44">
        <v>0.05</v>
      </c>
      <c r="E4377" s="44" t="s">
        <v>1685</v>
      </c>
      <c r="F4377" s="44" t="s">
        <v>10</v>
      </c>
      <c r="G4377" s="44">
        <v>120</v>
      </c>
      <c r="H4377" s="44">
        <v>500</v>
      </c>
    </row>
    <row r="4378" spans="1:8" ht="12.75" customHeight="1" x14ac:dyDescent="0.25">
      <c r="A4378" s="43">
        <v>4377</v>
      </c>
      <c r="B4378" s="43">
        <v>377</v>
      </c>
      <c r="C4378" s="44">
        <v>2.6193063624569022</v>
      </c>
      <c r="D4378" s="44">
        <v>1.06</v>
      </c>
      <c r="E4378" s="44" t="s">
        <v>1684</v>
      </c>
      <c r="F4378" s="44" t="s">
        <v>34</v>
      </c>
      <c r="G4378" s="44">
        <v>580</v>
      </c>
      <c r="H4378" s="44">
        <v>10600</v>
      </c>
    </row>
    <row r="4379" spans="1:8" ht="12.75" customHeight="1" x14ac:dyDescent="0.25">
      <c r="A4379" s="43">
        <v>4378</v>
      </c>
      <c r="B4379" s="43">
        <v>378</v>
      </c>
      <c r="C4379" s="44">
        <v>10.946721412008079</v>
      </c>
      <c r="D4379" s="44">
        <v>4.43</v>
      </c>
      <c r="E4379" s="44" t="s">
        <v>1685</v>
      </c>
      <c r="F4379" s="44" t="s">
        <v>10</v>
      </c>
      <c r="G4379" s="44">
        <v>1620</v>
      </c>
      <c r="H4379" s="44">
        <v>44300</v>
      </c>
    </row>
    <row r="4380" spans="1:8" ht="12.75" customHeight="1" x14ac:dyDescent="0.25">
      <c r="A4380" s="43">
        <v>4379</v>
      </c>
      <c r="B4380" s="43">
        <v>379</v>
      </c>
      <c r="C4380" s="44">
        <v>0.12355221517715601</v>
      </c>
      <c r="D4380" s="44">
        <v>0.05</v>
      </c>
      <c r="E4380" s="44" t="s">
        <v>1685</v>
      </c>
      <c r="F4380" s="44" t="s">
        <v>10</v>
      </c>
      <c r="G4380" s="44">
        <v>100</v>
      </c>
      <c r="H4380" s="44">
        <v>500</v>
      </c>
    </row>
    <row r="4381" spans="1:8" ht="12.75" customHeight="1" x14ac:dyDescent="0.25">
      <c r="A4381" s="43">
        <v>4380</v>
      </c>
      <c r="B4381" s="43">
        <v>380</v>
      </c>
      <c r="C4381" s="44">
        <v>4.9420878614859207E-2</v>
      </c>
      <c r="D4381" s="44">
        <v>0.02</v>
      </c>
      <c r="E4381" s="44" t="s">
        <v>1684</v>
      </c>
      <c r="F4381" s="44" t="s">
        <v>34</v>
      </c>
      <c r="G4381" s="44">
        <v>60</v>
      </c>
      <c r="H4381" s="44">
        <v>200</v>
      </c>
    </row>
    <row r="4382" spans="1:8" ht="12.75" customHeight="1" x14ac:dyDescent="0.25">
      <c r="A4382" s="43">
        <v>4381</v>
      </c>
      <c r="B4382" s="43">
        <v>381</v>
      </c>
      <c r="C4382" s="44">
        <v>0.56834005779428409</v>
      </c>
      <c r="D4382" s="44">
        <v>0.23</v>
      </c>
      <c r="E4382" s="44" t="s">
        <v>1683</v>
      </c>
      <c r="F4382" s="44" t="s">
        <v>32</v>
      </c>
      <c r="G4382" s="44">
        <v>280</v>
      </c>
      <c r="H4382" s="44">
        <v>2300</v>
      </c>
    </row>
    <row r="4383" spans="1:8" ht="12.75" customHeight="1" x14ac:dyDescent="0.25">
      <c r="A4383" s="43">
        <v>4382</v>
      </c>
      <c r="B4383" s="43">
        <v>382</v>
      </c>
      <c r="C4383" s="44">
        <v>15.938233584946394</v>
      </c>
      <c r="D4383" s="44">
        <v>6.45</v>
      </c>
      <c r="E4383" s="44" t="s">
        <v>1684</v>
      </c>
      <c r="F4383" s="44" t="s">
        <v>34</v>
      </c>
      <c r="G4383" s="44">
        <v>3040</v>
      </c>
      <c r="H4383" s="44">
        <v>64500</v>
      </c>
    </row>
    <row r="4384" spans="1:8" ht="12.75" customHeight="1" x14ac:dyDescent="0.25">
      <c r="A4384" s="43">
        <v>4383</v>
      </c>
      <c r="B4384" s="43">
        <v>383</v>
      </c>
      <c r="C4384" s="44">
        <v>2.347492764212872</v>
      </c>
      <c r="D4384" s="44">
        <v>0.95</v>
      </c>
      <c r="E4384" s="44" t="s">
        <v>1685</v>
      </c>
      <c r="F4384" s="44" t="s">
        <v>10</v>
      </c>
      <c r="G4384" s="44">
        <v>540</v>
      </c>
      <c r="H4384" s="44">
        <v>9500</v>
      </c>
    </row>
    <row r="4385" spans="1:8" ht="12.75" customHeight="1" x14ac:dyDescent="0.25">
      <c r="A4385" s="43">
        <v>4384</v>
      </c>
      <c r="B4385" s="43">
        <v>384</v>
      </c>
      <c r="C4385" s="44">
        <v>0.34594611901500255</v>
      </c>
      <c r="D4385" s="44">
        <v>0.14000000000000001</v>
      </c>
      <c r="E4385" s="44" t="s">
        <v>1685</v>
      </c>
      <c r="F4385" s="44" t="s">
        <v>10</v>
      </c>
      <c r="G4385" s="44">
        <v>180</v>
      </c>
      <c r="H4385" s="44">
        <v>1400</v>
      </c>
    </row>
    <row r="4386" spans="1:8" ht="12.75" customHeight="1" x14ac:dyDescent="0.25">
      <c r="A4386" s="43">
        <v>4385</v>
      </c>
      <c r="B4386" s="43">
        <v>385</v>
      </c>
      <c r="C4386" s="44">
        <v>0.19768348319603604</v>
      </c>
      <c r="D4386" s="44">
        <v>0.08</v>
      </c>
      <c r="E4386" s="44" t="s">
        <v>1684</v>
      </c>
      <c r="F4386" s="44" t="s">
        <v>34</v>
      </c>
      <c r="G4386" s="44">
        <v>160</v>
      </c>
      <c r="H4386" s="44">
        <v>800</v>
      </c>
    </row>
    <row r="4387" spans="1:8" ht="12.75" customHeight="1" x14ac:dyDescent="0.25">
      <c r="A4387" s="43">
        <v>4386</v>
      </c>
      <c r="B4387" s="43">
        <v>386</v>
      </c>
      <c r="C4387" s="44">
        <v>2.4710439306691531E-2</v>
      </c>
      <c r="D4387" s="44">
        <v>0.01</v>
      </c>
      <c r="E4387" s="44" t="s">
        <v>1684</v>
      </c>
      <c r="F4387" s="44" t="s">
        <v>34</v>
      </c>
      <c r="G4387" s="44">
        <v>40</v>
      </c>
      <c r="H4387" s="44">
        <v>100</v>
      </c>
    </row>
    <row r="4388" spans="1:8" ht="12.75" customHeight="1" x14ac:dyDescent="0.25">
      <c r="A4388" s="43">
        <v>4387</v>
      </c>
      <c r="B4388" s="43">
        <v>387</v>
      </c>
      <c r="C4388" s="44">
        <v>0.1235522277646785</v>
      </c>
      <c r="D4388" s="44">
        <v>0.05</v>
      </c>
      <c r="E4388" s="44" t="s">
        <v>1684</v>
      </c>
      <c r="F4388" s="44" t="s">
        <v>34</v>
      </c>
      <c r="G4388" s="44">
        <v>120</v>
      </c>
      <c r="H4388" s="44">
        <v>500</v>
      </c>
    </row>
    <row r="4389" spans="1:8" ht="12.75" customHeight="1" x14ac:dyDescent="0.25">
      <c r="A4389" s="43">
        <v>4388</v>
      </c>
      <c r="B4389" s="43">
        <v>388</v>
      </c>
      <c r="C4389" s="44">
        <v>2.4710439298941775E-2</v>
      </c>
      <c r="D4389" s="44">
        <v>0.01</v>
      </c>
      <c r="E4389" s="44" t="s">
        <v>1684</v>
      </c>
      <c r="F4389" s="44" t="s">
        <v>34</v>
      </c>
      <c r="G4389" s="44">
        <v>40</v>
      </c>
      <c r="H4389" s="44">
        <v>100</v>
      </c>
    </row>
    <row r="4390" spans="1:8" ht="12.75" customHeight="1" x14ac:dyDescent="0.25">
      <c r="A4390" s="43">
        <v>4389</v>
      </c>
      <c r="B4390" s="43">
        <v>389</v>
      </c>
      <c r="C4390" s="44">
        <v>7.413130325355094E-2</v>
      </c>
      <c r="D4390" s="44">
        <v>0.03</v>
      </c>
      <c r="E4390" s="44" t="s">
        <v>1684</v>
      </c>
      <c r="F4390" s="44" t="s">
        <v>34</v>
      </c>
      <c r="G4390" s="44">
        <v>80</v>
      </c>
      <c r="H4390" s="44">
        <v>300</v>
      </c>
    </row>
    <row r="4391" spans="1:8" ht="12.75" customHeight="1" x14ac:dyDescent="0.25">
      <c r="A4391" s="43">
        <v>4390</v>
      </c>
      <c r="B4391" s="43">
        <v>390</v>
      </c>
      <c r="C4391" s="44">
        <v>2.4710439306617725E-2</v>
      </c>
      <c r="D4391" s="44">
        <v>0.01</v>
      </c>
      <c r="E4391" s="44" t="s">
        <v>1684</v>
      </c>
      <c r="F4391" s="44" t="s">
        <v>34</v>
      </c>
      <c r="G4391" s="44">
        <v>40</v>
      </c>
      <c r="H4391" s="44">
        <v>100</v>
      </c>
    </row>
    <row r="4392" spans="1:8" ht="12.75" customHeight="1" x14ac:dyDescent="0.25">
      <c r="A4392" s="43">
        <v>4391</v>
      </c>
      <c r="B4392" s="43">
        <v>391</v>
      </c>
      <c r="C4392" s="44">
        <v>8.2038637883863856</v>
      </c>
      <c r="D4392" s="44">
        <v>3.32</v>
      </c>
      <c r="E4392" s="44" t="s">
        <v>1684</v>
      </c>
      <c r="F4392" s="44" t="s">
        <v>34</v>
      </c>
      <c r="G4392" s="44">
        <v>2420</v>
      </c>
      <c r="H4392" s="44">
        <v>33200</v>
      </c>
    </row>
    <row r="4393" spans="1:8" ht="12.75" customHeight="1" x14ac:dyDescent="0.25">
      <c r="A4393" s="43">
        <v>4392</v>
      </c>
      <c r="B4393" s="43">
        <v>392</v>
      </c>
      <c r="C4393" s="44">
        <v>2.4710439306322496E-2</v>
      </c>
      <c r="D4393" s="44">
        <v>0.01</v>
      </c>
      <c r="E4393" s="44" t="s">
        <v>1684</v>
      </c>
      <c r="F4393" s="44" t="s">
        <v>34</v>
      </c>
      <c r="G4393" s="44">
        <v>40</v>
      </c>
      <c r="H4393" s="44">
        <v>100</v>
      </c>
    </row>
    <row r="4394" spans="1:8" ht="12.75" customHeight="1" x14ac:dyDescent="0.25">
      <c r="A4394" s="43">
        <v>4393</v>
      </c>
      <c r="B4394" s="43">
        <v>393</v>
      </c>
      <c r="C4394" s="44">
        <v>0.3706564186733079</v>
      </c>
      <c r="D4394" s="44">
        <v>0.15</v>
      </c>
      <c r="E4394" s="44" t="s">
        <v>1685</v>
      </c>
      <c r="F4394" s="44" t="s">
        <v>10</v>
      </c>
      <c r="G4394" s="44">
        <v>220</v>
      </c>
      <c r="H4394" s="44">
        <v>1500</v>
      </c>
    </row>
    <row r="4395" spans="1:8" ht="12.75" customHeight="1" x14ac:dyDescent="0.25">
      <c r="A4395" s="43">
        <v>4394</v>
      </c>
      <c r="B4395" s="43">
        <v>394</v>
      </c>
      <c r="C4395" s="44">
        <v>6.0046365915898283</v>
      </c>
      <c r="D4395" s="44">
        <v>2.4300000000000002</v>
      </c>
      <c r="E4395" s="44" t="s">
        <v>1685</v>
      </c>
      <c r="F4395" s="44" t="s">
        <v>10</v>
      </c>
      <c r="G4395" s="44">
        <v>1100</v>
      </c>
      <c r="H4395" s="44">
        <v>24300</v>
      </c>
    </row>
    <row r="4396" spans="1:8" ht="12.75" customHeight="1" x14ac:dyDescent="0.25">
      <c r="A4396" s="43">
        <v>4395</v>
      </c>
      <c r="B4396" s="43">
        <v>395</v>
      </c>
      <c r="C4396" s="44">
        <v>4.2501973487750559</v>
      </c>
      <c r="D4396" s="44">
        <v>1.72</v>
      </c>
      <c r="E4396" s="44" t="s">
        <v>1685</v>
      </c>
      <c r="F4396" s="44" t="s">
        <v>10</v>
      </c>
      <c r="G4396" s="44">
        <v>940</v>
      </c>
      <c r="H4396" s="44">
        <v>17200</v>
      </c>
    </row>
    <row r="4397" spans="1:8" ht="12.75" customHeight="1" x14ac:dyDescent="0.25">
      <c r="A4397" s="43">
        <v>4396</v>
      </c>
      <c r="B4397" s="43">
        <v>396</v>
      </c>
      <c r="C4397" s="44">
        <v>2.4710439303444014E-2</v>
      </c>
      <c r="D4397" s="44">
        <v>0.01</v>
      </c>
      <c r="E4397" s="44" t="s">
        <v>1685</v>
      </c>
      <c r="F4397" s="44" t="s">
        <v>10</v>
      </c>
      <c r="G4397" s="44">
        <v>40</v>
      </c>
      <c r="H4397" s="44">
        <v>100</v>
      </c>
    </row>
    <row r="4398" spans="1:8" ht="12.75" customHeight="1" x14ac:dyDescent="0.25">
      <c r="A4398" s="43">
        <v>4397</v>
      </c>
      <c r="B4398" s="43">
        <v>397</v>
      </c>
      <c r="C4398" s="44">
        <v>7.4131317906125038E-2</v>
      </c>
      <c r="D4398" s="44">
        <v>0.03</v>
      </c>
      <c r="E4398" s="44" t="s">
        <v>1683</v>
      </c>
      <c r="F4398" s="44" t="s">
        <v>32</v>
      </c>
      <c r="G4398" s="44">
        <v>80</v>
      </c>
      <c r="H4398" s="44">
        <v>300</v>
      </c>
    </row>
    <row r="4399" spans="1:8" ht="12.75" customHeight="1" x14ac:dyDescent="0.25">
      <c r="A4399" s="43">
        <v>4398</v>
      </c>
      <c r="B4399" s="43">
        <v>398</v>
      </c>
      <c r="C4399" s="44">
        <v>10.378385903166738</v>
      </c>
      <c r="D4399" s="44">
        <v>4.2</v>
      </c>
      <c r="E4399" s="44" t="s">
        <v>1684</v>
      </c>
      <c r="F4399" s="44" t="s">
        <v>34</v>
      </c>
      <c r="G4399" s="44">
        <v>1580</v>
      </c>
      <c r="H4399" s="44">
        <v>42000</v>
      </c>
    </row>
    <row r="4400" spans="1:8" ht="12.75" customHeight="1" x14ac:dyDescent="0.25">
      <c r="A4400" s="43">
        <v>4399</v>
      </c>
      <c r="B4400" s="43">
        <v>399</v>
      </c>
      <c r="C4400" s="44">
        <v>0.37065663937181442</v>
      </c>
      <c r="D4400" s="44">
        <v>0.15</v>
      </c>
      <c r="E4400" s="44" t="s">
        <v>1683</v>
      </c>
      <c r="F4400" s="44" t="s">
        <v>32</v>
      </c>
      <c r="G4400" s="44">
        <v>240</v>
      </c>
      <c r="H4400" s="44">
        <v>1500</v>
      </c>
    </row>
    <row r="4401" spans="1:8" ht="12.75" customHeight="1" x14ac:dyDescent="0.25">
      <c r="A4401" s="43">
        <v>4400</v>
      </c>
      <c r="B4401" s="43">
        <v>400</v>
      </c>
      <c r="C4401" s="44">
        <v>0.19768376442426902</v>
      </c>
      <c r="D4401" s="44">
        <v>0.08</v>
      </c>
      <c r="E4401" s="44" t="s">
        <v>1683</v>
      </c>
      <c r="F4401" s="44" t="s">
        <v>32</v>
      </c>
      <c r="G4401" s="44">
        <v>140</v>
      </c>
      <c r="H4401" s="44">
        <v>800</v>
      </c>
    </row>
    <row r="4402" spans="1:8" ht="12.75" customHeight="1" x14ac:dyDescent="0.25">
      <c r="A4402" s="43">
        <v>4401</v>
      </c>
      <c r="B4402" s="43">
        <v>401</v>
      </c>
      <c r="C4402" s="44">
        <v>2.4710439304477316E-2</v>
      </c>
      <c r="D4402" s="44">
        <v>0.01</v>
      </c>
      <c r="E4402" s="44" t="s">
        <v>1685</v>
      </c>
      <c r="F4402" s="44" t="s">
        <v>10</v>
      </c>
      <c r="G4402" s="44">
        <v>40</v>
      </c>
      <c r="H4402" s="44">
        <v>100</v>
      </c>
    </row>
    <row r="4403" spans="1:8" ht="12.75" customHeight="1" x14ac:dyDescent="0.25">
      <c r="A4403" s="43">
        <v>4402</v>
      </c>
      <c r="B4403" s="43">
        <v>402</v>
      </c>
      <c r="C4403" s="44">
        <v>4.9420878615523474E-2</v>
      </c>
      <c r="D4403" s="44">
        <v>0.02</v>
      </c>
      <c r="E4403" s="44" t="s">
        <v>1685</v>
      </c>
      <c r="F4403" s="44" t="s">
        <v>10</v>
      </c>
      <c r="G4403" s="44">
        <v>60</v>
      </c>
      <c r="H4403" s="44">
        <v>200</v>
      </c>
    </row>
    <row r="4404" spans="1:8" ht="12.75" customHeight="1" x14ac:dyDescent="0.25">
      <c r="A4404" s="43">
        <v>4403</v>
      </c>
      <c r="B4404" s="43">
        <v>403</v>
      </c>
      <c r="C4404" s="44">
        <v>4.9420878607921326E-2</v>
      </c>
      <c r="D4404" s="44">
        <v>0.02</v>
      </c>
      <c r="E4404" s="44" t="s">
        <v>1685</v>
      </c>
      <c r="F4404" s="44" t="s">
        <v>10</v>
      </c>
      <c r="G4404" s="44">
        <v>60</v>
      </c>
      <c r="H4404" s="44">
        <v>200</v>
      </c>
    </row>
    <row r="4405" spans="1:8" ht="12.75" customHeight="1" x14ac:dyDescent="0.25">
      <c r="A4405" s="43">
        <v>4404</v>
      </c>
      <c r="B4405" s="43">
        <v>404</v>
      </c>
      <c r="C4405" s="44">
        <v>0.27181488087246464</v>
      </c>
      <c r="D4405" s="44">
        <v>0.11</v>
      </c>
      <c r="E4405" s="44" t="s">
        <v>1685</v>
      </c>
      <c r="F4405" s="44" t="s">
        <v>10</v>
      </c>
      <c r="G4405" s="44">
        <v>180</v>
      </c>
      <c r="H4405" s="44">
        <v>1100</v>
      </c>
    </row>
    <row r="4406" spans="1:8" ht="12.75" customHeight="1" x14ac:dyDescent="0.25">
      <c r="A4406" s="43">
        <v>4405</v>
      </c>
      <c r="B4406" s="43">
        <v>405</v>
      </c>
      <c r="C4406" s="44">
        <v>2.4710439307060569E-2</v>
      </c>
      <c r="D4406" s="44">
        <v>0.01</v>
      </c>
      <c r="E4406" s="44" t="s">
        <v>1685</v>
      </c>
      <c r="F4406" s="44" t="s">
        <v>10</v>
      </c>
      <c r="G4406" s="44">
        <v>40</v>
      </c>
      <c r="H4406" s="44">
        <v>100</v>
      </c>
    </row>
    <row r="4407" spans="1:8" ht="12.75" customHeight="1" x14ac:dyDescent="0.25">
      <c r="A4407" s="43">
        <v>4406</v>
      </c>
      <c r="B4407" s="43">
        <v>406</v>
      </c>
      <c r="C4407" s="44">
        <v>14.3814750237828</v>
      </c>
      <c r="D4407" s="44">
        <v>5.82</v>
      </c>
      <c r="E4407" s="44" t="s">
        <v>1684</v>
      </c>
      <c r="F4407" s="44" t="s">
        <v>34</v>
      </c>
      <c r="G4407" s="44">
        <v>2040</v>
      </c>
      <c r="H4407" s="44">
        <v>58200</v>
      </c>
    </row>
    <row r="4408" spans="1:8" ht="12.75" customHeight="1" x14ac:dyDescent="0.25">
      <c r="A4408" s="43">
        <v>4407</v>
      </c>
      <c r="B4408" s="43">
        <v>407</v>
      </c>
      <c r="C4408" s="44">
        <v>2.1498082427940752</v>
      </c>
      <c r="D4408" s="44">
        <v>0.87</v>
      </c>
      <c r="E4408" s="44" t="s">
        <v>1685</v>
      </c>
      <c r="F4408" s="44" t="s">
        <v>10</v>
      </c>
      <c r="G4408" s="44">
        <v>620</v>
      </c>
      <c r="H4408" s="44">
        <v>8700</v>
      </c>
    </row>
    <row r="4409" spans="1:8" ht="12.75" customHeight="1" x14ac:dyDescent="0.25">
      <c r="A4409" s="43">
        <v>4408</v>
      </c>
      <c r="B4409" s="43">
        <v>408</v>
      </c>
      <c r="C4409" s="44">
        <v>2.0756768439421194</v>
      </c>
      <c r="D4409" s="44">
        <v>0.84</v>
      </c>
      <c r="E4409" s="44" t="s">
        <v>1683</v>
      </c>
      <c r="F4409" s="44" t="s">
        <v>32</v>
      </c>
      <c r="G4409" s="44">
        <v>780</v>
      </c>
      <c r="H4409" s="44">
        <v>8400</v>
      </c>
    </row>
    <row r="4410" spans="1:8" ht="12.75" customHeight="1" x14ac:dyDescent="0.25">
      <c r="A4410" s="43">
        <v>4409</v>
      </c>
      <c r="B4410" s="43">
        <v>409</v>
      </c>
      <c r="C4410" s="44">
        <v>0.24710440766442923</v>
      </c>
      <c r="D4410" s="44">
        <v>0.1</v>
      </c>
      <c r="E4410" s="44" t="s">
        <v>1685</v>
      </c>
      <c r="F4410" s="44" t="s">
        <v>10</v>
      </c>
      <c r="G4410" s="44">
        <v>160</v>
      </c>
      <c r="H4410" s="44">
        <v>1000</v>
      </c>
    </row>
    <row r="4411" spans="1:8" ht="12.75" customHeight="1" x14ac:dyDescent="0.25">
      <c r="A4411" s="43">
        <v>4410</v>
      </c>
      <c r="B4411" s="43">
        <v>410</v>
      </c>
      <c r="C4411" s="44">
        <v>9.0687215822802507</v>
      </c>
      <c r="D4411" s="44">
        <v>3.67</v>
      </c>
      <c r="E4411" s="44" t="s">
        <v>1684</v>
      </c>
      <c r="F4411" s="44" t="s">
        <v>34</v>
      </c>
      <c r="G4411" s="44">
        <v>1880</v>
      </c>
      <c r="H4411" s="44">
        <v>36700</v>
      </c>
    </row>
    <row r="4412" spans="1:8" ht="12.75" customHeight="1" x14ac:dyDescent="0.25">
      <c r="A4412" s="43">
        <v>4411</v>
      </c>
      <c r="B4412" s="43">
        <v>411</v>
      </c>
      <c r="C4412" s="44">
        <v>2.4710439301229802E-2</v>
      </c>
      <c r="D4412" s="44">
        <v>0.01</v>
      </c>
      <c r="E4412" s="44" t="s">
        <v>1685</v>
      </c>
      <c r="F4412" s="44" t="s">
        <v>10</v>
      </c>
      <c r="G4412" s="44">
        <v>40</v>
      </c>
      <c r="H4412" s="44">
        <v>100</v>
      </c>
    </row>
    <row r="4413" spans="1:8" ht="12.75" customHeight="1" x14ac:dyDescent="0.25">
      <c r="A4413" s="43">
        <v>4412</v>
      </c>
      <c r="B4413" s="43">
        <v>412</v>
      </c>
      <c r="C4413" s="44">
        <v>7.413133454359612E-2</v>
      </c>
      <c r="D4413" s="44">
        <v>0.03</v>
      </c>
      <c r="E4413" s="44" t="s">
        <v>1685</v>
      </c>
      <c r="F4413" s="44" t="s">
        <v>10</v>
      </c>
      <c r="G4413" s="44">
        <v>80</v>
      </c>
      <c r="H4413" s="44">
        <v>300</v>
      </c>
    </row>
    <row r="4414" spans="1:8" ht="12.75" customHeight="1" x14ac:dyDescent="0.25">
      <c r="A4414" s="43">
        <v>4413</v>
      </c>
      <c r="B4414" s="43">
        <v>413</v>
      </c>
      <c r="C4414" s="44">
        <v>9.8841757215990284E-2</v>
      </c>
      <c r="D4414" s="44">
        <v>0.04</v>
      </c>
      <c r="E4414" s="44" t="s">
        <v>1685</v>
      </c>
      <c r="F4414" s="44" t="s">
        <v>10</v>
      </c>
      <c r="G4414" s="44">
        <v>80</v>
      </c>
      <c r="H4414" s="44">
        <v>400</v>
      </c>
    </row>
    <row r="4415" spans="1:8" ht="12.75" customHeight="1" x14ac:dyDescent="0.25">
      <c r="A4415" s="43">
        <v>4414</v>
      </c>
      <c r="B4415" s="43">
        <v>414</v>
      </c>
      <c r="C4415" s="44">
        <v>7.4131303294587739E-2</v>
      </c>
      <c r="D4415" s="44">
        <v>0.03</v>
      </c>
      <c r="E4415" s="44" t="s">
        <v>1685</v>
      </c>
      <c r="F4415" s="44" t="s">
        <v>10</v>
      </c>
      <c r="G4415" s="44">
        <v>80</v>
      </c>
      <c r="H4415" s="44">
        <v>300</v>
      </c>
    </row>
    <row r="4416" spans="1:8" ht="12.75" customHeight="1" x14ac:dyDescent="0.25">
      <c r="A4416" s="43">
        <v>4415</v>
      </c>
      <c r="B4416" s="43">
        <v>415</v>
      </c>
      <c r="C4416" s="44">
        <v>3.0146733381952537</v>
      </c>
      <c r="D4416" s="44">
        <v>1.22</v>
      </c>
      <c r="E4416" s="44" t="s">
        <v>1685</v>
      </c>
      <c r="F4416" s="44" t="s">
        <v>10</v>
      </c>
      <c r="G4416" s="44">
        <v>820</v>
      </c>
      <c r="H4416" s="44">
        <v>12200</v>
      </c>
    </row>
    <row r="4417" spans="1:8" ht="12.75" customHeight="1" x14ac:dyDescent="0.25">
      <c r="A4417" s="43">
        <v>4416</v>
      </c>
      <c r="B4417" s="43">
        <v>416</v>
      </c>
      <c r="C4417" s="44">
        <v>0.14826257734646819</v>
      </c>
      <c r="D4417" s="44">
        <v>0.06</v>
      </c>
      <c r="E4417" s="44" t="s">
        <v>1685</v>
      </c>
      <c r="F4417" s="44" t="s">
        <v>10</v>
      </c>
      <c r="G4417" s="44">
        <v>120</v>
      </c>
      <c r="H4417" s="44">
        <v>600</v>
      </c>
    </row>
    <row r="4418" spans="1:8" ht="12.75" customHeight="1" x14ac:dyDescent="0.25">
      <c r="A4418" s="43">
        <v>4417</v>
      </c>
      <c r="B4418" s="43">
        <v>417</v>
      </c>
      <c r="C4418" s="44">
        <v>20.559080629234966</v>
      </c>
      <c r="D4418" s="44">
        <v>8.32</v>
      </c>
      <c r="E4418" s="44" t="s">
        <v>1684</v>
      </c>
      <c r="F4418" s="44" t="s">
        <v>34</v>
      </c>
      <c r="G4418" s="44">
        <v>3120</v>
      </c>
      <c r="H4418" s="44">
        <v>83200</v>
      </c>
    </row>
    <row r="4419" spans="1:8" ht="12.75" customHeight="1" x14ac:dyDescent="0.25">
      <c r="A4419" s="43">
        <v>4418</v>
      </c>
      <c r="B4419" s="43">
        <v>418</v>
      </c>
      <c r="C4419" s="44">
        <v>2.4710439305141583E-2</v>
      </c>
      <c r="D4419" s="44">
        <v>0.01</v>
      </c>
      <c r="E4419" s="44" t="s">
        <v>1684</v>
      </c>
      <c r="F4419" s="44" t="s">
        <v>34</v>
      </c>
      <c r="G4419" s="44">
        <v>40</v>
      </c>
      <c r="H4419" s="44">
        <v>100</v>
      </c>
    </row>
    <row r="4420" spans="1:8" ht="12.75" customHeight="1" x14ac:dyDescent="0.25">
      <c r="A4420" s="43">
        <v>4419</v>
      </c>
      <c r="B4420" s="43">
        <v>419</v>
      </c>
      <c r="C4420" s="44">
        <v>7.4131303259898362E-2</v>
      </c>
      <c r="D4420" s="44">
        <v>0.03</v>
      </c>
      <c r="E4420" s="44" t="s">
        <v>1684</v>
      </c>
      <c r="F4420" s="44" t="s">
        <v>34</v>
      </c>
      <c r="G4420" s="44">
        <v>80</v>
      </c>
      <c r="H4420" s="44">
        <v>300</v>
      </c>
    </row>
    <row r="4421" spans="1:8" ht="12.75" customHeight="1" x14ac:dyDescent="0.25">
      <c r="A4421" s="43">
        <v>4420</v>
      </c>
      <c r="B4421" s="43">
        <v>420</v>
      </c>
      <c r="C4421" s="44">
        <v>7.4131317921181702E-2</v>
      </c>
      <c r="D4421" s="44">
        <v>0.03</v>
      </c>
      <c r="E4421" s="44" t="s">
        <v>1685</v>
      </c>
      <c r="F4421" s="44" t="s">
        <v>10</v>
      </c>
      <c r="G4421" s="44">
        <v>80</v>
      </c>
      <c r="H4421" s="44">
        <v>300</v>
      </c>
    </row>
    <row r="4422" spans="1:8" ht="12.75" customHeight="1" x14ac:dyDescent="0.25">
      <c r="A4422" s="43">
        <v>4421</v>
      </c>
      <c r="B4422" s="43">
        <v>421</v>
      </c>
      <c r="C4422" s="44">
        <v>4.3454591984238808</v>
      </c>
      <c r="D4422" s="44">
        <v>4.95</v>
      </c>
      <c r="E4422" s="44" t="s">
        <v>1686</v>
      </c>
      <c r="F4422" s="44" t="s">
        <v>18</v>
      </c>
      <c r="G4422" s="44">
        <v>826.70159135322729</v>
      </c>
      <c r="H4422" s="44">
        <v>17585.526212960347</v>
      </c>
    </row>
    <row r="4423" spans="1:8" ht="12.75" customHeight="1" x14ac:dyDescent="0.25">
      <c r="A4423" s="43">
        <v>4422</v>
      </c>
      <c r="B4423" s="43">
        <v>421</v>
      </c>
      <c r="C4423" s="44">
        <v>3.9392697591877348</v>
      </c>
      <c r="D4423" s="44">
        <v>4.95</v>
      </c>
      <c r="E4423" s="44" t="s">
        <v>1684</v>
      </c>
      <c r="F4423" s="44" t="s">
        <v>34</v>
      </c>
      <c r="G4423" s="44">
        <v>765.7668509057745</v>
      </c>
      <c r="H4423" s="44">
        <v>15941.71821669911</v>
      </c>
    </row>
    <row r="4424" spans="1:8" ht="12.75" customHeight="1" x14ac:dyDescent="0.25">
      <c r="A4424" s="43">
        <v>4423</v>
      </c>
      <c r="B4424" s="43">
        <v>421</v>
      </c>
      <c r="C4424" s="44">
        <v>3.9469398590546869</v>
      </c>
      <c r="D4424" s="44">
        <v>4.95</v>
      </c>
      <c r="E4424" s="44" t="s">
        <v>1683</v>
      </c>
      <c r="F4424" s="44" t="s">
        <v>32</v>
      </c>
      <c r="G4424" s="44">
        <v>831.81554044877601</v>
      </c>
      <c r="H4424" s="44">
        <v>15972.755570340545</v>
      </c>
    </row>
    <row r="4425" spans="1:8" ht="12.75" customHeight="1" x14ac:dyDescent="0.25">
      <c r="A4425" s="43">
        <v>4424</v>
      </c>
      <c r="B4425" s="43">
        <v>422</v>
      </c>
      <c r="C4425" s="44">
        <v>0.93899659882435382</v>
      </c>
      <c r="D4425" s="44">
        <v>0.38</v>
      </c>
      <c r="E4425" s="44" t="s">
        <v>1685</v>
      </c>
      <c r="F4425" s="44" t="s">
        <v>10</v>
      </c>
      <c r="G4425" s="44">
        <v>400</v>
      </c>
      <c r="H4425" s="44">
        <v>3800</v>
      </c>
    </row>
    <row r="4426" spans="1:8" ht="12.75" customHeight="1" x14ac:dyDescent="0.25">
      <c r="A4426" s="43">
        <v>4425</v>
      </c>
      <c r="B4426" s="43">
        <v>423</v>
      </c>
      <c r="C4426" s="44">
        <v>2.471043930462493E-2</v>
      </c>
      <c r="D4426" s="44">
        <v>0.01</v>
      </c>
      <c r="E4426" s="44" t="s">
        <v>1685</v>
      </c>
      <c r="F4426" s="44" t="s">
        <v>10</v>
      </c>
      <c r="G4426" s="44">
        <v>40</v>
      </c>
      <c r="H4426" s="44">
        <v>100</v>
      </c>
    </row>
    <row r="4427" spans="1:8" ht="12.75" customHeight="1" x14ac:dyDescent="0.25">
      <c r="A4427" s="43">
        <v>4426</v>
      </c>
      <c r="B4427" s="43">
        <v>424</v>
      </c>
      <c r="C4427" s="44">
        <v>4.9420878613087832E-2</v>
      </c>
      <c r="D4427" s="44">
        <v>0.02</v>
      </c>
      <c r="E4427" s="44" t="s">
        <v>1685</v>
      </c>
      <c r="F4427" s="44" t="s">
        <v>10</v>
      </c>
      <c r="G4427" s="44">
        <v>60</v>
      </c>
      <c r="H4427" s="44">
        <v>200</v>
      </c>
    </row>
    <row r="4428" spans="1:8" ht="12.75" customHeight="1" x14ac:dyDescent="0.25">
      <c r="A4428" s="43">
        <v>4427</v>
      </c>
      <c r="B4428" s="43">
        <v>425</v>
      </c>
      <c r="C4428" s="44">
        <v>2.471043931089854E-2</v>
      </c>
      <c r="D4428" s="44">
        <v>0.01</v>
      </c>
      <c r="E4428" s="44" t="s">
        <v>1685</v>
      </c>
      <c r="F4428" s="44" t="s">
        <v>10</v>
      </c>
      <c r="G4428" s="44">
        <v>40</v>
      </c>
      <c r="H4428" s="44">
        <v>100</v>
      </c>
    </row>
    <row r="4429" spans="1:8" ht="12.75" customHeight="1" x14ac:dyDescent="0.25">
      <c r="A4429" s="43">
        <v>4428</v>
      </c>
      <c r="B4429" s="43">
        <v>426</v>
      </c>
      <c r="C4429" s="44">
        <v>1.0378387431368845</v>
      </c>
      <c r="D4429" s="44">
        <v>0.42</v>
      </c>
      <c r="E4429" s="44" t="s">
        <v>1685</v>
      </c>
      <c r="F4429" s="44" t="s">
        <v>10</v>
      </c>
      <c r="G4429" s="44">
        <v>380</v>
      </c>
      <c r="H4429" s="44">
        <v>4200</v>
      </c>
    </row>
    <row r="4430" spans="1:8" ht="12.75" customHeight="1" x14ac:dyDescent="0.25">
      <c r="A4430" s="43">
        <v>4429</v>
      </c>
      <c r="B4430" s="43">
        <v>427</v>
      </c>
      <c r="C4430" s="44">
        <v>4.8432458065947968</v>
      </c>
      <c r="D4430" s="44">
        <v>1.96</v>
      </c>
      <c r="E4430" s="44" t="s">
        <v>1685</v>
      </c>
      <c r="F4430" s="44" t="s">
        <v>10</v>
      </c>
      <c r="G4430" s="44">
        <v>820</v>
      </c>
      <c r="H4430" s="44">
        <v>19600</v>
      </c>
    </row>
    <row r="4431" spans="1:8" ht="12.75" customHeight="1" x14ac:dyDescent="0.25">
      <c r="A4431" s="43">
        <v>4430</v>
      </c>
      <c r="B4431" s="43">
        <v>428</v>
      </c>
      <c r="C4431" s="44">
        <v>7.4131332533014224E-2</v>
      </c>
      <c r="D4431" s="44">
        <v>0.03</v>
      </c>
      <c r="E4431" s="44" t="s">
        <v>1685</v>
      </c>
      <c r="F4431" s="44" t="s">
        <v>10</v>
      </c>
      <c r="G4431" s="44">
        <v>80</v>
      </c>
      <c r="H4431" s="44">
        <v>300</v>
      </c>
    </row>
    <row r="4432" spans="1:8" ht="12.75" customHeight="1" x14ac:dyDescent="0.25">
      <c r="A4432" s="43">
        <v>4431</v>
      </c>
      <c r="B4432" s="43">
        <v>429</v>
      </c>
      <c r="C4432" s="44">
        <v>0.14826276181863032</v>
      </c>
      <c r="D4432" s="44">
        <v>0.06</v>
      </c>
      <c r="E4432" s="44" t="s">
        <v>1685</v>
      </c>
      <c r="F4432" s="44" t="s">
        <v>10</v>
      </c>
      <c r="G4432" s="44">
        <v>120</v>
      </c>
      <c r="H4432" s="44">
        <v>600</v>
      </c>
    </row>
    <row r="4433" spans="1:8" ht="12.75" customHeight="1" x14ac:dyDescent="0.25">
      <c r="A4433" s="43">
        <v>4432</v>
      </c>
      <c r="B4433" s="43">
        <v>430</v>
      </c>
      <c r="C4433" s="44">
        <v>2.5451750766541776</v>
      </c>
      <c r="D4433" s="44">
        <v>1.03</v>
      </c>
      <c r="E4433" s="44" t="s">
        <v>1686</v>
      </c>
      <c r="F4433" s="44" t="s">
        <v>18</v>
      </c>
      <c r="G4433" s="44">
        <v>640</v>
      </c>
      <c r="H4433" s="44">
        <v>10300</v>
      </c>
    </row>
    <row r="4434" spans="1:8" ht="12.75" customHeight="1" x14ac:dyDescent="0.25">
      <c r="A4434" s="43">
        <v>4433</v>
      </c>
      <c r="B4434" s="43">
        <v>431</v>
      </c>
      <c r="C4434" s="44">
        <v>0.17297306052209194</v>
      </c>
      <c r="D4434" s="44">
        <v>7.0000000000000007E-2</v>
      </c>
      <c r="E4434" s="44" t="s">
        <v>1685</v>
      </c>
      <c r="F4434" s="44" t="s">
        <v>10</v>
      </c>
      <c r="G4434" s="44">
        <v>140</v>
      </c>
      <c r="H4434" s="44">
        <v>700</v>
      </c>
    </row>
    <row r="4435" spans="1:8" ht="12.75" customHeight="1" x14ac:dyDescent="0.25">
      <c r="A4435" s="43">
        <v>4434</v>
      </c>
      <c r="B4435" s="43">
        <v>432</v>
      </c>
      <c r="C4435" s="44">
        <v>7.4131317905903618E-2</v>
      </c>
      <c r="D4435" s="44">
        <v>0.03</v>
      </c>
      <c r="E4435" s="44" t="s">
        <v>1685</v>
      </c>
      <c r="F4435" s="44" t="s">
        <v>10</v>
      </c>
      <c r="G4435" s="44">
        <v>80</v>
      </c>
      <c r="H4435" s="44">
        <v>300</v>
      </c>
    </row>
    <row r="4436" spans="1:8" ht="12.75" customHeight="1" x14ac:dyDescent="0.25">
      <c r="A4436" s="43">
        <v>4435</v>
      </c>
      <c r="B4436" s="43">
        <v>433</v>
      </c>
      <c r="C4436" s="44">
        <v>2.4216229061427024</v>
      </c>
      <c r="D4436" s="44">
        <v>0.98</v>
      </c>
      <c r="E4436" s="44" t="s">
        <v>1685</v>
      </c>
      <c r="F4436" s="44" t="s">
        <v>10</v>
      </c>
      <c r="G4436" s="44">
        <v>900</v>
      </c>
      <c r="H4436" s="44">
        <v>9800</v>
      </c>
    </row>
    <row r="4437" spans="1:8" ht="12.75" customHeight="1" x14ac:dyDescent="0.25">
      <c r="A4437" s="43">
        <v>4436</v>
      </c>
      <c r="B4437" s="43">
        <v>434</v>
      </c>
      <c r="C4437" s="44">
        <v>0.56834180701839487</v>
      </c>
      <c r="D4437" s="44">
        <v>0.23</v>
      </c>
      <c r="E4437" s="44" t="s">
        <v>1685</v>
      </c>
      <c r="F4437" s="44" t="s">
        <v>10</v>
      </c>
      <c r="G4437" s="44">
        <v>260</v>
      </c>
      <c r="H4437" s="44">
        <v>2300</v>
      </c>
    </row>
    <row r="4438" spans="1:8" ht="12.75" customHeight="1" x14ac:dyDescent="0.25">
      <c r="A4438" s="43">
        <v>4437</v>
      </c>
      <c r="B4438" s="43">
        <v>435</v>
      </c>
      <c r="C4438" s="44">
        <v>10.625484336843376</v>
      </c>
      <c r="D4438" s="44">
        <v>4.3</v>
      </c>
      <c r="E4438" s="44" t="s">
        <v>1685</v>
      </c>
      <c r="F4438" s="44" t="s">
        <v>10</v>
      </c>
      <c r="G4438" s="44">
        <v>1560</v>
      </c>
      <c r="H4438" s="44">
        <v>43000</v>
      </c>
    </row>
    <row r="4439" spans="1:8" ht="12.75" customHeight="1" x14ac:dyDescent="0.25">
      <c r="A4439" s="43">
        <v>4438</v>
      </c>
      <c r="B4439" s="43">
        <v>436</v>
      </c>
      <c r="C4439" s="44">
        <v>1.1119697892206923</v>
      </c>
      <c r="D4439" s="44">
        <v>0.45</v>
      </c>
      <c r="E4439" s="44" t="s">
        <v>1686</v>
      </c>
      <c r="F4439" s="44" t="s">
        <v>18</v>
      </c>
      <c r="G4439" s="44">
        <v>400</v>
      </c>
      <c r="H4439" s="44">
        <v>4500</v>
      </c>
    </row>
    <row r="4440" spans="1:8" ht="12.75" customHeight="1" x14ac:dyDescent="0.25">
      <c r="A4440" s="43">
        <v>4439</v>
      </c>
      <c r="B4440" s="43">
        <v>437</v>
      </c>
      <c r="C4440" s="44">
        <v>7.4131303286026101E-2</v>
      </c>
      <c r="D4440" s="44">
        <v>0.03</v>
      </c>
      <c r="E4440" s="44" t="s">
        <v>1685</v>
      </c>
      <c r="F4440" s="44" t="s">
        <v>10</v>
      </c>
      <c r="G4440" s="44">
        <v>80</v>
      </c>
      <c r="H4440" s="44">
        <v>300</v>
      </c>
    </row>
    <row r="4441" spans="1:8" ht="12.75" customHeight="1" x14ac:dyDescent="0.25">
      <c r="A4441" s="43">
        <v>4440</v>
      </c>
      <c r="B4441" s="43">
        <v>438</v>
      </c>
      <c r="C4441" s="44">
        <v>0.5189193035145887</v>
      </c>
      <c r="D4441" s="44">
        <v>0.21</v>
      </c>
      <c r="E4441" s="44" t="s">
        <v>1686</v>
      </c>
      <c r="F4441" s="44" t="s">
        <v>18</v>
      </c>
      <c r="G4441" s="44">
        <v>240</v>
      </c>
      <c r="H4441" s="44">
        <v>2100</v>
      </c>
    </row>
    <row r="4442" spans="1:8" ht="12.75" customHeight="1" x14ac:dyDescent="0.25">
      <c r="A4442" s="43">
        <v>4441</v>
      </c>
      <c r="B4442" s="43">
        <v>439</v>
      </c>
      <c r="C4442" s="44">
        <v>5.4610073136341839</v>
      </c>
      <c r="D4442" s="44">
        <v>2.21</v>
      </c>
      <c r="E4442" s="44" t="s">
        <v>1685</v>
      </c>
      <c r="F4442" s="44" t="s">
        <v>10</v>
      </c>
      <c r="G4442" s="44">
        <v>1140</v>
      </c>
      <c r="H4442" s="44">
        <v>22100</v>
      </c>
    </row>
    <row r="4443" spans="1:8" ht="12.75" customHeight="1" x14ac:dyDescent="0.25">
      <c r="A4443" s="43">
        <v>4442</v>
      </c>
      <c r="B4443" s="43">
        <v>440</v>
      </c>
      <c r="C4443" s="44">
        <v>7.4131334483443251E-2</v>
      </c>
      <c r="D4443" s="44">
        <v>0.03</v>
      </c>
      <c r="E4443" s="44" t="s">
        <v>1684</v>
      </c>
      <c r="F4443" s="44" t="s">
        <v>34</v>
      </c>
      <c r="G4443" s="44">
        <v>80</v>
      </c>
      <c r="H4443" s="44">
        <v>300</v>
      </c>
    </row>
    <row r="4444" spans="1:8" ht="12.75" customHeight="1" x14ac:dyDescent="0.25">
      <c r="A4444" s="43">
        <v>4443</v>
      </c>
      <c r="B4444" s="43">
        <v>441</v>
      </c>
      <c r="C4444" s="44">
        <v>9.8841803078823967E-2</v>
      </c>
      <c r="D4444" s="44">
        <v>0.04</v>
      </c>
      <c r="E4444" s="44" t="s">
        <v>1685</v>
      </c>
      <c r="F4444" s="44" t="s">
        <v>10</v>
      </c>
      <c r="G4444" s="44">
        <v>100</v>
      </c>
      <c r="H4444" s="44">
        <v>400</v>
      </c>
    </row>
    <row r="4445" spans="1:8" ht="12.75" customHeight="1" x14ac:dyDescent="0.25">
      <c r="A4445" s="43">
        <v>4444</v>
      </c>
      <c r="B4445" s="43">
        <v>442</v>
      </c>
      <c r="C4445" s="44">
        <v>2.4710439301303604E-2</v>
      </c>
      <c r="D4445" s="44">
        <v>0.01</v>
      </c>
      <c r="E4445" s="44" t="s">
        <v>1686</v>
      </c>
      <c r="F4445" s="44" t="s">
        <v>18</v>
      </c>
      <c r="G4445" s="44">
        <v>40</v>
      </c>
      <c r="H4445" s="44">
        <v>100</v>
      </c>
    </row>
    <row r="4446" spans="1:8" ht="12.75" customHeight="1" x14ac:dyDescent="0.25">
      <c r="A4446" s="43">
        <v>4445</v>
      </c>
      <c r="B4446" s="43">
        <v>443</v>
      </c>
      <c r="C4446" s="44">
        <v>1.5567576890913191</v>
      </c>
      <c r="D4446" s="44">
        <v>0.63</v>
      </c>
      <c r="E4446" s="44" t="s">
        <v>1686</v>
      </c>
      <c r="F4446" s="44" t="s">
        <v>18</v>
      </c>
      <c r="G4446" s="44">
        <v>380</v>
      </c>
      <c r="H4446" s="44">
        <v>6300</v>
      </c>
    </row>
    <row r="4447" spans="1:8" ht="12.75" customHeight="1" x14ac:dyDescent="0.25">
      <c r="A4447" s="43">
        <v>4446</v>
      </c>
      <c r="B4447" s="43">
        <v>444</v>
      </c>
      <c r="C4447" s="44">
        <v>2.1250977772904043</v>
      </c>
      <c r="D4447" s="44">
        <v>0.86</v>
      </c>
      <c r="E4447" s="44" t="s">
        <v>1686</v>
      </c>
      <c r="F4447" s="44" t="s">
        <v>18</v>
      </c>
      <c r="G4447" s="44">
        <v>640</v>
      </c>
      <c r="H4447" s="44">
        <v>8600</v>
      </c>
    </row>
    <row r="4448" spans="1:8" ht="12.75" customHeight="1" x14ac:dyDescent="0.25">
      <c r="A4448" s="43">
        <v>4447</v>
      </c>
      <c r="B4448" s="43">
        <v>445</v>
      </c>
      <c r="C4448" s="44">
        <v>0.66718194124302121</v>
      </c>
      <c r="D4448" s="44">
        <v>0.27</v>
      </c>
      <c r="E4448" s="44" t="s">
        <v>1684</v>
      </c>
      <c r="F4448" s="44" t="s">
        <v>34</v>
      </c>
      <c r="G4448" s="44">
        <v>300</v>
      </c>
      <c r="H4448" s="44">
        <v>2700</v>
      </c>
    </row>
    <row r="4449" spans="1:8" ht="12.75" customHeight="1" x14ac:dyDescent="0.25">
      <c r="A4449" s="43">
        <v>4448</v>
      </c>
      <c r="B4449" s="43">
        <v>446</v>
      </c>
      <c r="C4449" s="44">
        <v>0.1235522444022234</v>
      </c>
      <c r="D4449" s="44">
        <v>0.05</v>
      </c>
      <c r="E4449" s="44" t="s">
        <v>1685</v>
      </c>
      <c r="F4449" s="44" t="s">
        <v>10</v>
      </c>
      <c r="G4449" s="44">
        <v>100</v>
      </c>
      <c r="H4449" s="44">
        <v>500</v>
      </c>
    </row>
    <row r="4450" spans="1:8" ht="12.75" customHeight="1" x14ac:dyDescent="0.25">
      <c r="A4450" s="43">
        <v>4449</v>
      </c>
      <c r="B4450" s="43">
        <v>447</v>
      </c>
      <c r="C4450" s="44">
        <v>2.4710439311931842E-2</v>
      </c>
      <c r="D4450" s="44">
        <v>0.01</v>
      </c>
      <c r="E4450" s="44" t="s">
        <v>1685</v>
      </c>
      <c r="F4450" s="44" t="s">
        <v>10</v>
      </c>
      <c r="G4450" s="44">
        <v>40</v>
      </c>
      <c r="H4450" s="44">
        <v>100</v>
      </c>
    </row>
    <row r="4451" spans="1:8" ht="12.75" customHeight="1" x14ac:dyDescent="0.25">
      <c r="A4451" s="43">
        <v>4450</v>
      </c>
      <c r="B4451" s="43">
        <v>448</v>
      </c>
      <c r="C4451" s="44">
        <v>0.12355224437926934</v>
      </c>
      <c r="D4451" s="44">
        <v>0.05</v>
      </c>
      <c r="E4451" s="44" t="s">
        <v>1685</v>
      </c>
      <c r="F4451" s="44" t="s">
        <v>10</v>
      </c>
      <c r="G4451" s="44">
        <v>100</v>
      </c>
      <c r="H4451" s="44">
        <v>500</v>
      </c>
    </row>
    <row r="4452" spans="1:8" ht="12.75" customHeight="1" x14ac:dyDescent="0.25">
      <c r="A4452" s="43">
        <v>4451</v>
      </c>
      <c r="B4452" s="43">
        <v>449</v>
      </c>
      <c r="C4452" s="44">
        <v>4.9420878599507306E-2</v>
      </c>
      <c r="D4452" s="44">
        <v>0.02</v>
      </c>
      <c r="E4452" s="44" t="s">
        <v>1686</v>
      </c>
      <c r="F4452" s="44" t="s">
        <v>18</v>
      </c>
      <c r="G4452" s="44">
        <v>60</v>
      </c>
      <c r="H4452" s="44">
        <v>200</v>
      </c>
    </row>
    <row r="4453" spans="1:8" ht="12.75" customHeight="1" x14ac:dyDescent="0.25">
      <c r="A4453" s="43">
        <v>4452</v>
      </c>
      <c r="B4453" s="43">
        <v>450</v>
      </c>
      <c r="C4453" s="44">
        <v>2.4710439305289197E-2</v>
      </c>
      <c r="D4453" s="44">
        <v>0.01</v>
      </c>
      <c r="E4453" s="44" t="s">
        <v>1685</v>
      </c>
      <c r="F4453" s="44" t="s">
        <v>10</v>
      </c>
      <c r="G4453" s="44">
        <v>40</v>
      </c>
      <c r="H4453" s="44">
        <v>100</v>
      </c>
    </row>
    <row r="4454" spans="1:8" ht="12.75" customHeight="1" x14ac:dyDescent="0.25">
      <c r="A4454" s="43">
        <v>4453</v>
      </c>
      <c r="B4454" s="43">
        <v>451</v>
      </c>
      <c r="C4454" s="44">
        <v>1.062548856840315</v>
      </c>
      <c r="D4454" s="44">
        <v>0.43</v>
      </c>
      <c r="E4454" s="44" t="s">
        <v>1685</v>
      </c>
      <c r="F4454" s="44" t="s">
        <v>10</v>
      </c>
      <c r="G4454" s="44">
        <v>680</v>
      </c>
      <c r="H4454" s="44">
        <v>4300</v>
      </c>
    </row>
    <row r="4455" spans="1:8" ht="12.75" customHeight="1" x14ac:dyDescent="0.25">
      <c r="A4455" s="43">
        <v>4454</v>
      </c>
      <c r="B4455" s="43">
        <v>452</v>
      </c>
      <c r="C4455" s="44">
        <v>0.2471044409257909</v>
      </c>
      <c r="D4455" s="44">
        <v>0.1</v>
      </c>
      <c r="E4455" s="44" t="s">
        <v>1685</v>
      </c>
      <c r="F4455" s="44" t="s">
        <v>10</v>
      </c>
      <c r="G4455" s="44">
        <v>160</v>
      </c>
      <c r="H4455" s="44">
        <v>1000</v>
      </c>
    </row>
    <row r="4456" spans="1:8" ht="12.75" customHeight="1" x14ac:dyDescent="0.25">
      <c r="A4456" s="43">
        <v>4455</v>
      </c>
      <c r="B4456" s="43">
        <v>453</v>
      </c>
      <c r="C4456" s="44">
        <v>2.4710439310972349E-2</v>
      </c>
      <c r="D4456" s="44">
        <v>0.01</v>
      </c>
      <c r="E4456" s="44" t="s">
        <v>1685</v>
      </c>
      <c r="F4456" s="44" t="s">
        <v>10</v>
      </c>
      <c r="G4456" s="44">
        <v>40</v>
      </c>
      <c r="H4456" s="44">
        <v>100</v>
      </c>
    </row>
    <row r="4457" spans="1:8" ht="12.75" customHeight="1" x14ac:dyDescent="0.25">
      <c r="A4457" s="43">
        <v>4456</v>
      </c>
      <c r="B4457" s="43">
        <v>454</v>
      </c>
      <c r="C4457" s="44">
        <v>0.29652533009404619</v>
      </c>
      <c r="D4457" s="44">
        <v>0.12</v>
      </c>
      <c r="E4457" s="44" t="s">
        <v>1685</v>
      </c>
      <c r="F4457" s="44" t="s">
        <v>10</v>
      </c>
      <c r="G4457" s="44">
        <v>180</v>
      </c>
      <c r="H4457" s="44">
        <v>1200</v>
      </c>
    </row>
    <row r="4458" spans="1:8" ht="12.75" customHeight="1" x14ac:dyDescent="0.25">
      <c r="A4458" s="43">
        <v>4457</v>
      </c>
      <c r="B4458" s="43">
        <v>455</v>
      </c>
      <c r="C4458" s="44">
        <v>4.9420878613825901E-2</v>
      </c>
      <c r="D4458" s="44">
        <v>0.02</v>
      </c>
      <c r="E4458" s="44" t="s">
        <v>1684</v>
      </c>
      <c r="F4458" s="44" t="s">
        <v>34</v>
      </c>
      <c r="G4458" s="44">
        <v>60</v>
      </c>
      <c r="H4458" s="44">
        <v>200</v>
      </c>
    </row>
    <row r="4459" spans="1:8" ht="12.75" customHeight="1" x14ac:dyDescent="0.25">
      <c r="A4459" s="43">
        <v>4458</v>
      </c>
      <c r="B4459" s="43">
        <v>456</v>
      </c>
      <c r="C4459" s="44">
        <v>4.9420878605854722E-2</v>
      </c>
      <c r="D4459" s="44">
        <v>0.02</v>
      </c>
      <c r="E4459" s="44" t="s">
        <v>1686</v>
      </c>
      <c r="F4459" s="44" t="s">
        <v>18</v>
      </c>
      <c r="G4459" s="44">
        <v>60</v>
      </c>
      <c r="H4459" s="44">
        <v>200</v>
      </c>
    </row>
    <row r="4460" spans="1:8" ht="12.75" customHeight="1" x14ac:dyDescent="0.25">
      <c r="A4460" s="43">
        <v>4459</v>
      </c>
      <c r="B4460" s="43">
        <v>457</v>
      </c>
      <c r="C4460" s="44">
        <v>2.4710439307946256E-2</v>
      </c>
      <c r="D4460" s="44">
        <v>0.01</v>
      </c>
      <c r="E4460" s="44" t="s">
        <v>1684</v>
      </c>
      <c r="F4460" s="44" t="s">
        <v>34</v>
      </c>
      <c r="G4460" s="44">
        <v>40</v>
      </c>
      <c r="H4460" s="44">
        <v>100</v>
      </c>
    </row>
    <row r="4461" spans="1:8" ht="12.75" customHeight="1" x14ac:dyDescent="0.25">
      <c r="A4461" s="43">
        <v>4460</v>
      </c>
      <c r="B4461" s="43">
        <v>458</v>
      </c>
      <c r="C4461" s="44">
        <v>2.4710439301894063E-2</v>
      </c>
      <c r="D4461" s="44">
        <v>0.01</v>
      </c>
      <c r="E4461" s="44" t="s">
        <v>1686</v>
      </c>
      <c r="F4461" s="44" t="s">
        <v>18</v>
      </c>
      <c r="G4461" s="44">
        <v>40</v>
      </c>
      <c r="H4461" s="44">
        <v>100</v>
      </c>
    </row>
    <row r="4462" spans="1:8" ht="12.75" customHeight="1" x14ac:dyDescent="0.25">
      <c r="A4462" s="43">
        <v>4461</v>
      </c>
      <c r="B4462" s="43">
        <v>459</v>
      </c>
      <c r="C4462" s="44">
        <v>7.413133252725726E-2</v>
      </c>
      <c r="D4462" s="44">
        <v>0.03</v>
      </c>
      <c r="E4462" s="44" t="s">
        <v>1685</v>
      </c>
      <c r="F4462" s="44" t="s">
        <v>10</v>
      </c>
      <c r="G4462" s="44">
        <v>80</v>
      </c>
      <c r="H4462" s="44">
        <v>300</v>
      </c>
    </row>
    <row r="4463" spans="1:8" ht="12.75" customHeight="1" x14ac:dyDescent="0.25">
      <c r="A4463" s="43">
        <v>4462</v>
      </c>
      <c r="B4463" s="43">
        <v>460</v>
      </c>
      <c r="C4463" s="44">
        <v>0.12355217788282143</v>
      </c>
      <c r="D4463" s="44">
        <v>0.05</v>
      </c>
      <c r="E4463" s="44" t="s">
        <v>1685</v>
      </c>
      <c r="F4463" s="44" t="s">
        <v>10</v>
      </c>
      <c r="G4463" s="44">
        <v>100</v>
      </c>
      <c r="H4463" s="44">
        <v>500</v>
      </c>
    </row>
    <row r="4464" spans="1:8" ht="12.75" customHeight="1" x14ac:dyDescent="0.25">
      <c r="A4464" s="43">
        <v>4463</v>
      </c>
      <c r="B4464" s="43">
        <v>461</v>
      </c>
      <c r="C4464" s="44">
        <v>1.5320468463321164</v>
      </c>
      <c r="D4464" s="44">
        <v>0.62</v>
      </c>
      <c r="E4464" s="44" t="s">
        <v>1685</v>
      </c>
      <c r="F4464" s="44" t="s">
        <v>10</v>
      </c>
      <c r="G4464" s="44">
        <v>520</v>
      </c>
      <c r="H4464" s="44">
        <v>6200</v>
      </c>
    </row>
    <row r="4465" spans="1:8" ht="12.75" customHeight="1" x14ac:dyDescent="0.25">
      <c r="A4465" s="43">
        <v>4464</v>
      </c>
      <c r="B4465" s="43">
        <v>462</v>
      </c>
      <c r="C4465" s="44">
        <v>0.19768351443471141</v>
      </c>
      <c r="D4465" s="44">
        <v>0.08</v>
      </c>
      <c r="E4465" s="44" t="s">
        <v>1684</v>
      </c>
      <c r="F4465" s="44" t="s">
        <v>34</v>
      </c>
      <c r="G4465" s="44">
        <v>160</v>
      </c>
      <c r="H4465" s="44">
        <v>800</v>
      </c>
    </row>
    <row r="4466" spans="1:8" ht="12.75" customHeight="1" x14ac:dyDescent="0.25">
      <c r="A4466" s="43">
        <v>4465</v>
      </c>
      <c r="B4466" s="43">
        <v>463</v>
      </c>
      <c r="C4466" s="44">
        <v>0.17297320111373413</v>
      </c>
      <c r="D4466" s="44">
        <v>7.0000000000000007E-2</v>
      </c>
      <c r="E4466" s="44" t="s">
        <v>1685</v>
      </c>
      <c r="F4466" s="44" t="s">
        <v>10</v>
      </c>
      <c r="G4466" s="44">
        <v>160</v>
      </c>
      <c r="H4466" s="44">
        <v>700</v>
      </c>
    </row>
    <row r="4467" spans="1:8" ht="12.75" customHeight="1" x14ac:dyDescent="0.25">
      <c r="A4467" s="43">
        <v>4466</v>
      </c>
      <c r="B4467" s="43">
        <v>464</v>
      </c>
      <c r="C4467" s="44">
        <v>4.1760835990451728</v>
      </c>
      <c r="D4467" s="44">
        <v>1.69</v>
      </c>
      <c r="E4467" s="44" t="s">
        <v>1685</v>
      </c>
      <c r="F4467" s="44" t="s">
        <v>10</v>
      </c>
      <c r="G4467" s="44">
        <v>760</v>
      </c>
      <c r="H4467" s="44">
        <v>16900</v>
      </c>
    </row>
    <row r="4468" spans="1:8" ht="12.75" customHeight="1" x14ac:dyDescent="0.25">
      <c r="A4468" s="43">
        <v>4467</v>
      </c>
      <c r="B4468" s="43">
        <v>465</v>
      </c>
      <c r="C4468" s="44">
        <v>0.27181478647076968</v>
      </c>
      <c r="D4468" s="44">
        <v>0.11</v>
      </c>
      <c r="E4468" s="44" t="s">
        <v>1685</v>
      </c>
      <c r="F4468" s="44" t="s">
        <v>10</v>
      </c>
      <c r="G4468" s="44">
        <v>200</v>
      </c>
      <c r="H4468" s="44">
        <v>1100</v>
      </c>
    </row>
    <row r="4469" spans="1:8" ht="12.75" customHeight="1" x14ac:dyDescent="0.25">
      <c r="A4469" s="43">
        <v>4468</v>
      </c>
      <c r="B4469" s="43">
        <v>466</v>
      </c>
      <c r="C4469" s="44">
        <v>2.4710439308905745E-2</v>
      </c>
      <c r="D4469" s="44">
        <v>0.01</v>
      </c>
      <c r="E4469" s="44" t="s">
        <v>1685</v>
      </c>
      <c r="F4469" s="44" t="s">
        <v>10</v>
      </c>
      <c r="G4469" s="44">
        <v>40</v>
      </c>
      <c r="H4469" s="44">
        <v>100</v>
      </c>
    </row>
    <row r="4470" spans="1:8" ht="12.75" customHeight="1" x14ac:dyDescent="0.25">
      <c r="A4470" s="43">
        <v>4469</v>
      </c>
      <c r="B4470" s="43">
        <v>467</v>
      </c>
      <c r="C4470" s="44">
        <v>2.471043930462493E-2</v>
      </c>
      <c r="D4470" s="44">
        <v>0.01</v>
      </c>
      <c r="E4470" s="44" t="s">
        <v>1685</v>
      </c>
      <c r="F4470" s="44" t="s">
        <v>10</v>
      </c>
      <c r="G4470" s="44">
        <v>40</v>
      </c>
      <c r="H4470" s="44">
        <v>100</v>
      </c>
    </row>
    <row r="4471" spans="1:8" ht="12.75" customHeight="1" x14ac:dyDescent="0.25">
      <c r="A4471" s="43">
        <v>4470</v>
      </c>
      <c r="B4471" s="43">
        <v>468</v>
      </c>
      <c r="C4471" s="44">
        <v>0.14826263584502045</v>
      </c>
      <c r="D4471" s="44">
        <v>0.06</v>
      </c>
      <c r="E4471" s="44" t="s">
        <v>1684</v>
      </c>
      <c r="F4471" s="44" t="s">
        <v>34</v>
      </c>
      <c r="G4471" s="44">
        <v>100</v>
      </c>
      <c r="H4471" s="44">
        <v>600</v>
      </c>
    </row>
    <row r="4472" spans="1:8" ht="12.75" customHeight="1" x14ac:dyDescent="0.25">
      <c r="A4472" s="43">
        <v>4471</v>
      </c>
      <c r="B4472" s="43">
        <v>469</v>
      </c>
      <c r="C4472" s="44">
        <v>0.12355217989273905</v>
      </c>
      <c r="D4472" s="44">
        <v>0.05</v>
      </c>
      <c r="E4472" s="44" t="s">
        <v>1685</v>
      </c>
      <c r="F4472" s="44" t="s">
        <v>10</v>
      </c>
      <c r="G4472" s="44">
        <v>120</v>
      </c>
      <c r="H4472" s="44">
        <v>500</v>
      </c>
    </row>
    <row r="4473" spans="1:8" ht="12.75" customHeight="1" x14ac:dyDescent="0.25">
      <c r="A4473" s="43">
        <v>4472</v>
      </c>
      <c r="B4473" s="43">
        <v>470</v>
      </c>
      <c r="C4473" s="44">
        <v>2.4710439300196497E-2</v>
      </c>
      <c r="D4473" s="44">
        <v>0.01</v>
      </c>
      <c r="E4473" s="44" t="s">
        <v>1684</v>
      </c>
      <c r="F4473" s="44" t="s">
        <v>34</v>
      </c>
      <c r="G4473" s="44">
        <v>40</v>
      </c>
      <c r="H4473" s="44">
        <v>100</v>
      </c>
    </row>
    <row r="4474" spans="1:8" ht="12.75" customHeight="1" x14ac:dyDescent="0.25">
      <c r="A4474" s="43">
        <v>4473</v>
      </c>
      <c r="B4474" s="43">
        <v>471</v>
      </c>
      <c r="C4474" s="44">
        <v>5.4857174611388757</v>
      </c>
      <c r="D4474" s="44">
        <v>2.2200000000000002</v>
      </c>
      <c r="E4474" s="44" t="s">
        <v>1685</v>
      </c>
      <c r="F4474" s="44" t="s">
        <v>10</v>
      </c>
      <c r="G4474" s="44">
        <v>1120</v>
      </c>
      <c r="H4474" s="44">
        <v>22200</v>
      </c>
    </row>
    <row r="4475" spans="1:8" ht="12.75" customHeight="1" x14ac:dyDescent="0.25">
      <c r="A4475" s="43">
        <v>4474</v>
      </c>
      <c r="B4475" s="43">
        <v>472</v>
      </c>
      <c r="C4475" s="44">
        <v>0.44478784892232937</v>
      </c>
      <c r="D4475" s="44">
        <v>0.18</v>
      </c>
      <c r="E4475" s="44" t="s">
        <v>1686</v>
      </c>
      <c r="F4475" s="44" t="s">
        <v>18</v>
      </c>
      <c r="G4475" s="44">
        <v>260</v>
      </c>
      <c r="H4475" s="44">
        <v>1800</v>
      </c>
    </row>
    <row r="4476" spans="1:8" ht="12.75" customHeight="1" x14ac:dyDescent="0.25">
      <c r="A4476" s="43">
        <v>4475</v>
      </c>
      <c r="B4476" s="43">
        <v>473</v>
      </c>
      <c r="C4476" s="44">
        <v>2.4710439306691531E-2</v>
      </c>
      <c r="D4476" s="44">
        <v>0.01</v>
      </c>
      <c r="E4476" s="44" t="s">
        <v>1685</v>
      </c>
      <c r="F4476" s="44" t="s">
        <v>10</v>
      </c>
      <c r="G4476" s="44">
        <v>40</v>
      </c>
      <c r="H4476" s="44">
        <v>100</v>
      </c>
    </row>
    <row r="4477" spans="1:8" ht="12.75" customHeight="1" x14ac:dyDescent="0.25">
      <c r="A4477" s="43">
        <v>4476</v>
      </c>
      <c r="B4477" s="43">
        <v>474</v>
      </c>
      <c r="C4477" s="44">
        <v>0.17297308113378546</v>
      </c>
      <c r="D4477" s="44">
        <v>7.0000000000000007E-2</v>
      </c>
      <c r="E4477" s="44" t="s">
        <v>1684</v>
      </c>
      <c r="F4477" s="44" t="s">
        <v>34</v>
      </c>
      <c r="G4477" s="44">
        <v>140</v>
      </c>
      <c r="H4477" s="44">
        <v>700</v>
      </c>
    </row>
    <row r="4478" spans="1:8" ht="12.75" customHeight="1" x14ac:dyDescent="0.25">
      <c r="A4478" s="43">
        <v>4477</v>
      </c>
      <c r="B4478" s="43">
        <v>475</v>
      </c>
      <c r="C4478" s="44">
        <v>2.4710439301082184E-2</v>
      </c>
      <c r="D4478" s="44">
        <v>0.01</v>
      </c>
      <c r="E4478" s="44" t="s">
        <v>1684</v>
      </c>
      <c r="F4478" s="44" t="s">
        <v>34</v>
      </c>
      <c r="G4478" s="44">
        <v>40</v>
      </c>
      <c r="H4478" s="44">
        <v>100</v>
      </c>
    </row>
    <row r="4479" spans="1:8" ht="12.75" customHeight="1" x14ac:dyDescent="0.25">
      <c r="A4479" s="43">
        <v>4478</v>
      </c>
      <c r="B4479" s="43">
        <v>476</v>
      </c>
      <c r="C4479" s="44">
        <v>1.0131280893540024</v>
      </c>
      <c r="D4479" s="44">
        <v>0.41</v>
      </c>
      <c r="E4479" s="44" t="s">
        <v>1684</v>
      </c>
      <c r="F4479" s="44" t="s">
        <v>34</v>
      </c>
      <c r="G4479" s="44">
        <v>420</v>
      </c>
      <c r="H4479" s="44">
        <v>4100</v>
      </c>
    </row>
    <row r="4480" spans="1:8" ht="12.75" customHeight="1" x14ac:dyDescent="0.25">
      <c r="A4480" s="43">
        <v>4479</v>
      </c>
      <c r="B4480" s="43">
        <v>477</v>
      </c>
      <c r="C4480" s="44">
        <v>0.14826261919839728</v>
      </c>
      <c r="D4480" s="44">
        <v>0.06</v>
      </c>
      <c r="E4480" s="44" t="s">
        <v>1685</v>
      </c>
      <c r="F4480" s="44" t="s">
        <v>10</v>
      </c>
      <c r="G4480" s="44">
        <v>120</v>
      </c>
      <c r="H4480" s="44">
        <v>600</v>
      </c>
    </row>
    <row r="4481" spans="1:8" ht="12.75" customHeight="1" x14ac:dyDescent="0.25">
      <c r="A4481" s="43">
        <v>4480</v>
      </c>
      <c r="B4481" s="43">
        <v>478</v>
      </c>
      <c r="C4481" s="44">
        <v>2.4710439304698739E-2</v>
      </c>
      <c r="D4481" s="44">
        <v>0.01</v>
      </c>
      <c r="E4481" s="44" t="s">
        <v>1684</v>
      </c>
      <c r="F4481" s="44" t="s">
        <v>34</v>
      </c>
      <c r="G4481" s="44">
        <v>40</v>
      </c>
      <c r="H4481" s="44">
        <v>100</v>
      </c>
    </row>
    <row r="4482" spans="1:8" ht="12.75" customHeight="1" x14ac:dyDescent="0.25">
      <c r="A4482" s="43">
        <v>4481</v>
      </c>
      <c r="B4482" s="43">
        <v>479</v>
      </c>
      <c r="C4482" s="44">
        <v>0.14826268173996029</v>
      </c>
      <c r="D4482" s="44">
        <v>0.06</v>
      </c>
      <c r="E4482" s="44" t="s">
        <v>1684</v>
      </c>
      <c r="F4482" s="44" t="s">
        <v>34</v>
      </c>
      <c r="G4482" s="44">
        <v>140</v>
      </c>
      <c r="H4482" s="44">
        <v>600</v>
      </c>
    </row>
    <row r="4483" spans="1:8" ht="12.75" customHeight="1" x14ac:dyDescent="0.25">
      <c r="A4483" s="43">
        <v>4482</v>
      </c>
      <c r="B4483" s="43">
        <v>480</v>
      </c>
      <c r="C4483" s="44">
        <v>0.98841752242248626</v>
      </c>
      <c r="D4483" s="44">
        <v>0.4</v>
      </c>
      <c r="E4483" s="44" t="s">
        <v>1684</v>
      </c>
      <c r="F4483" s="44" t="s">
        <v>34</v>
      </c>
      <c r="G4483" s="44">
        <v>360</v>
      </c>
      <c r="H4483" s="44">
        <v>4000</v>
      </c>
    </row>
    <row r="4484" spans="1:8" ht="12.75" customHeight="1" x14ac:dyDescent="0.25">
      <c r="A4484" s="43">
        <v>4483</v>
      </c>
      <c r="B4484" s="43">
        <v>481</v>
      </c>
      <c r="C4484" s="44">
        <v>0.12355219450575249</v>
      </c>
      <c r="D4484" s="44">
        <v>0.05</v>
      </c>
      <c r="E4484" s="44" t="s">
        <v>1685</v>
      </c>
      <c r="F4484" s="44" t="s">
        <v>10</v>
      </c>
      <c r="G4484" s="44">
        <v>120</v>
      </c>
      <c r="H4484" s="44">
        <v>500</v>
      </c>
    </row>
    <row r="4485" spans="1:8" ht="12.75" customHeight="1" x14ac:dyDescent="0.25">
      <c r="A4485" s="43">
        <v>4484</v>
      </c>
      <c r="B4485" s="43">
        <v>482</v>
      </c>
      <c r="C4485" s="44">
        <v>0.56834016189586856</v>
      </c>
      <c r="D4485" s="44">
        <v>0.23</v>
      </c>
      <c r="E4485" s="44" t="s">
        <v>1684</v>
      </c>
      <c r="F4485" s="44" t="s">
        <v>34</v>
      </c>
      <c r="G4485" s="44">
        <v>300</v>
      </c>
      <c r="H4485" s="44">
        <v>2300</v>
      </c>
    </row>
    <row r="4486" spans="1:8" ht="12.75" customHeight="1" x14ac:dyDescent="0.25">
      <c r="A4486" s="43">
        <v>4485</v>
      </c>
      <c r="B4486" s="43">
        <v>483</v>
      </c>
      <c r="C4486" s="44">
        <v>0.14826263582649488</v>
      </c>
      <c r="D4486" s="44">
        <v>0.06</v>
      </c>
      <c r="E4486" s="44" t="s">
        <v>1684</v>
      </c>
      <c r="F4486" s="44" t="s">
        <v>34</v>
      </c>
      <c r="G4486" s="44">
        <v>140</v>
      </c>
      <c r="H4486" s="44">
        <v>600</v>
      </c>
    </row>
    <row r="4487" spans="1:8" ht="12.75" customHeight="1" x14ac:dyDescent="0.25">
      <c r="A4487" s="43">
        <v>4486</v>
      </c>
      <c r="B4487" s="43">
        <v>484</v>
      </c>
      <c r="C4487" s="44">
        <v>9.8841757227356566E-2</v>
      </c>
      <c r="D4487" s="44">
        <v>0.04</v>
      </c>
      <c r="E4487" s="44" t="s">
        <v>1686</v>
      </c>
      <c r="F4487" s="44" t="s">
        <v>18</v>
      </c>
      <c r="G4487" s="44">
        <v>80</v>
      </c>
      <c r="H4487" s="44">
        <v>400</v>
      </c>
    </row>
    <row r="4488" spans="1:8" ht="12.75" customHeight="1" x14ac:dyDescent="0.25">
      <c r="A4488" s="43">
        <v>4487</v>
      </c>
      <c r="B4488" s="43">
        <v>485</v>
      </c>
      <c r="C4488" s="44">
        <v>0.39536701227992643</v>
      </c>
      <c r="D4488" s="44">
        <v>0.16</v>
      </c>
      <c r="E4488" s="44" t="s">
        <v>1686</v>
      </c>
      <c r="F4488" s="44" t="s">
        <v>18</v>
      </c>
      <c r="G4488" s="44">
        <v>200</v>
      </c>
      <c r="H4488" s="44">
        <v>1600</v>
      </c>
    </row>
    <row r="4489" spans="1:8" ht="12.75" customHeight="1" x14ac:dyDescent="0.25">
      <c r="A4489" s="43">
        <v>4488</v>
      </c>
      <c r="B4489" s="43">
        <v>486</v>
      </c>
      <c r="C4489" s="44">
        <v>4.942087861323545E-2</v>
      </c>
      <c r="D4489" s="44">
        <v>0.02</v>
      </c>
      <c r="E4489" s="44" t="s">
        <v>1686</v>
      </c>
      <c r="F4489" s="44" t="s">
        <v>18</v>
      </c>
      <c r="G4489" s="44">
        <v>60</v>
      </c>
      <c r="H4489" s="44">
        <v>200</v>
      </c>
    </row>
    <row r="4490" spans="1:8" ht="12.75" customHeight="1" x14ac:dyDescent="0.25">
      <c r="A4490" s="43">
        <v>4489</v>
      </c>
      <c r="B4490" s="43">
        <v>487</v>
      </c>
      <c r="C4490" s="44">
        <v>4.9420878613752092E-2</v>
      </c>
      <c r="D4490" s="44">
        <v>0.02</v>
      </c>
      <c r="E4490" s="44" t="s">
        <v>1684</v>
      </c>
      <c r="F4490" s="44" t="s">
        <v>34</v>
      </c>
      <c r="G4490" s="44">
        <v>60</v>
      </c>
      <c r="H4490" s="44">
        <v>200</v>
      </c>
    </row>
    <row r="4491" spans="1:8" ht="12.75" customHeight="1" x14ac:dyDescent="0.25">
      <c r="A4491" s="43">
        <v>4490</v>
      </c>
      <c r="B4491" s="43">
        <v>488</v>
      </c>
      <c r="C4491" s="44">
        <v>0.12355224241223371</v>
      </c>
      <c r="D4491" s="44">
        <v>0.05</v>
      </c>
      <c r="E4491" s="44" t="s">
        <v>1686</v>
      </c>
      <c r="F4491" s="44" t="s">
        <v>18</v>
      </c>
      <c r="G4491" s="44">
        <v>100</v>
      </c>
      <c r="H4491" s="44">
        <v>500</v>
      </c>
    </row>
    <row r="4492" spans="1:8" ht="12.75" customHeight="1" x14ac:dyDescent="0.25">
      <c r="A4492" s="43">
        <v>4491</v>
      </c>
      <c r="B4492" s="43">
        <v>489</v>
      </c>
      <c r="C4492" s="44">
        <v>9.8841761066954664E-2</v>
      </c>
      <c r="D4492" s="44">
        <v>0.04</v>
      </c>
      <c r="E4492" s="44" t="s">
        <v>1684</v>
      </c>
      <c r="F4492" s="44" t="s">
        <v>34</v>
      </c>
      <c r="G4492" s="44">
        <v>100</v>
      </c>
      <c r="H4492" s="44">
        <v>400</v>
      </c>
    </row>
    <row r="4493" spans="1:8" ht="12.75" customHeight="1" x14ac:dyDescent="0.25">
      <c r="A4493" s="43">
        <v>4492</v>
      </c>
      <c r="B4493" s="43">
        <v>490</v>
      </c>
      <c r="C4493" s="44">
        <v>2.4710439305141583E-2</v>
      </c>
      <c r="D4493" s="44">
        <v>0.01</v>
      </c>
      <c r="E4493" s="44" t="s">
        <v>1686</v>
      </c>
      <c r="F4493" s="44" t="s">
        <v>18</v>
      </c>
      <c r="G4493" s="44">
        <v>40</v>
      </c>
      <c r="H4493" s="44">
        <v>100</v>
      </c>
    </row>
    <row r="4494" spans="1:8" ht="12.75" customHeight="1" x14ac:dyDescent="0.25">
      <c r="A4494" s="43">
        <v>4493</v>
      </c>
      <c r="B4494" s="43">
        <v>491</v>
      </c>
      <c r="C4494" s="44">
        <v>2.4710439302927361E-2</v>
      </c>
      <c r="D4494" s="44">
        <v>0.01</v>
      </c>
      <c r="E4494" s="44" t="s">
        <v>1686</v>
      </c>
      <c r="F4494" s="44" t="s">
        <v>18</v>
      </c>
      <c r="G4494" s="44">
        <v>40</v>
      </c>
      <c r="H4494" s="44">
        <v>100</v>
      </c>
    </row>
    <row r="4495" spans="1:8" ht="12.75" customHeight="1" x14ac:dyDescent="0.25">
      <c r="A4495" s="43">
        <v>4494</v>
      </c>
      <c r="B4495" s="43">
        <v>492</v>
      </c>
      <c r="C4495" s="44">
        <v>4.9420878596333609E-2</v>
      </c>
      <c r="D4495" s="44">
        <v>0.02</v>
      </c>
      <c r="E4495" s="44" t="s">
        <v>1684</v>
      </c>
      <c r="F4495" s="44" t="s">
        <v>34</v>
      </c>
      <c r="G4495" s="44">
        <v>60</v>
      </c>
      <c r="H4495" s="44">
        <v>200</v>
      </c>
    </row>
    <row r="4496" spans="1:8" ht="12.75" customHeight="1" x14ac:dyDescent="0.25">
      <c r="A4496" s="43">
        <v>4495</v>
      </c>
      <c r="B4496" s="43">
        <v>493</v>
      </c>
      <c r="C4496" s="44">
        <v>0.22239399959028708</v>
      </c>
      <c r="D4496" s="44">
        <v>0.09</v>
      </c>
      <c r="E4496" s="44" t="s">
        <v>1685</v>
      </c>
      <c r="F4496" s="44" t="s">
        <v>10</v>
      </c>
      <c r="G4496" s="44">
        <v>180</v>
      </c>
      <c r="H4496" s="44">
        <v>900</v>
      </c>
    </row>
    <row r="4497" spans="1:8" ht="12.75" customHeight="1" x14ac:dyDescent="0.25">
      <c r="A4497" s="43">
        <v>4496</v>
      </c>
      <c r="B4497" s="43">
        <v>494</v>
      </c>
      <c r="C4497" s="44">
        <v>0.84015494231415278</v>
      </c>
      <c r="D4497" s="44">
        <v>0.34</v>
      </c>
      <c r="E4497" s="44" t="s">
        <v>1684</v>
      </c>
      <c r="F4497" s="44" t="s">
        <v>34</v>
      </c>
      <c r="G4497" s="44">
        <v>380</v>
      </c>
      <c r="H4497" s="44">
        <v>3400</v>
      </c>
    </row>
    <row r="4498" spans="1:8" ht="12.75" customHeight="1" x14ac:dyDescent="0.25">
      <c r="A4498" s="43">
        <v>4497</v>
      </c>
      <c r="B4498" s="43">
        <v>495</v>
      </c>
      <c r="C4498" s="44">
        <v>14.381474404396627</v>
      </c>
      <c r="D4498" s="44">
        <v>5.82</v>
      </c>
      <c r="E4498" s="44" t="s">
        <v>1685</v>
      </c>
      <c r="F4498" s="44" t="s">
        <v>10</v>
      </c>
      <c r="G4498" s="44">
        <v>1800</v>
      </c>
      <c r="H4498" s="44">
        <v>58200</v>
      </c>
    </row>
    <row r="4499" spans="1:8" ht="12.75" customHeight="1" x14ac:dyDescent="0.25">
      <c r="A4499" s="43">
        <v>4498</v>
      </c>
      <c r="B4499" s="43">
        <v>496</v>
      </c>
      <c r="C4499" s="44">
        <v>0.79073354720515354</v>
      </c>
      <c r="D4499" s="44">
        <v>0.32</v>
      </c>
      <c r="E4499" s="44" t="s">
        <v>1686</v>
      </c>
      <c r="F4499" s="44" t="s">
        <v>18</v>
      </c>
      <c r="G4499" s="44">
        <v>320</v>
      </c>
      <c r="H4499" s="44">
        <v>3200</v>
      </c>
    </row>
    <row r="4500" spans="1:8" ht="12.75" customHeight="1" x14ac:dyDescent="0.25">
      <c r="A4500" s="43">
        <v>4499</v>
      </c>
      <c r="B4500" s="43">
        <v>497</v>
      </c>
      <c r="C4500" s="44">
        <v>0.29652539963201496</v>
      </c>
      <c r="D4500" s="44">
        <v>0.12</v>
      </c>
      <c r="E4500" s="44" t="s">
        <v>1685</v>
      </c>
      <c r="F4500" s="44" t="s">
        <v>10</v>
      </c>
      <c r="G4500" s="44">
        <v>180</v>
      </c>
      <c r="H4500" s="44">
        <v>1200</v>
      </c>
    </row>
    <row r="4501" spans="1:8" ht="12.75" customHeight="1" x14ac:dyDescent="0.25">
      <c r="A4501" s="43">
        <v>4500</v>
      </c>
      <c r="B4501" s="43">
        <v>498</v>
      </c>
      <c r="C4501" s="44">
        <v>0.32123582031486231</v>
      </c>
      <c r="D4501" s="44">
        <v>0.13</v>
      </c>
      <c r="E4501" s="44" t="s">
        <v>1685</v>
      </c>
      <c r="F4501" s="44" t="s">
        <v>10</v>
      </c>
      <c r="G4501" s="44">
        <v>220</v>
      </c>
      <c r="H4501" s="44">
        <v>1300</v>
      </c>
    </row>
    <row r="4502" spans="1:8" ht="12.75" customHeight="1" x14ac:dyDescent="0.25">
      <c r="A4502" s="43">
        <v>4501</v>
      </c>
      <c r="B4502" s="43">
        <v>499</v>
      </c>
      <c r="C4502" s="44">
        <v>0.24710438031413851</v>
      </c>
      <c r="D4502" s="44">
        <v>0.1</v>
      </c>
      <c r="E4502" s="44" t="s">
        <v>1684</v>
      </c>
      <c r="F4502" s="44" t="s">
        <v>34</v>
      </c>
      <c r="G4502" s="44">
        <v>160</v>
      </c>
      <c r="H4502" s="44">
        <v>1000</v>
      </c>
    </row>
    <row r="4503" spans="1:8" ht="12.75" customHeight="1" x14ac:dyDescent="0.25">
      <c r="A4503" s="43">
        <v>4502</v>
      </c>
      <c r="B4503" s="43">
        <v>500</v>
      </c>
      <c r="C4503" s="44">
        <v>0.64246945374863274</v>
      </c>
      <c r="D4503" s="44">
        <v>0.26</v>
      </c>
      <c r="E4503" s="44" t="s">
        <v>1685</v>
      </c>
      <c r="F4503" s="44" t="s">
        <v>10</v>
      </c>
      <c r="G4503" s="44">
        <v>300</v>
      </c>
      <c r="H4503" s="44">
        <v>2600</v>
      </c>
    </row>
    <row r="4504" spans="1:8" ht="12.75" customHeight="1" x14ac:dyDescent="0.25">
      <c r="A4504" s="43">
        <v>4503</v>
      </c>
      <c r="B4504" s="43">
        <v>501</v>
      </c>
      <c r="C4504" s="44">
        <v>7.4131332520245577E-2</v>
      </c>
      <c r="D4504" s="44">
        <v>0.03</v>
      </c>
      <c r="E4504" s="44" t="s">
        <v>1685</v>
      </c>
      <c r="F4504" s="44" t="s">
        <v>10</v>
      </c>
      <c r="G4504" s="44">
        <v>80</v>
      </c>
      <c r="H4504" s="44">
        <v>300</v>
      </c>
    </row>
    <row r="4505" spans="1:8" ht="12.75" customHeight="1" x14ac:dyDescent="0.25">
      <c r="A4505" s="43">
        <v>4504</v>
      </c>
      <c r="B4505" s="43">
        <v>502</v>
      </c>
      <c r="C4505" s="44">
        <v>2.4710439301525028E-2</v>
      </c>
      <c r="D4505" s="44">
        <v>0.01</v>
      </c>
      <c r="E4505" s="44" t="s">
        <v>1684</v>
      </c>
      <c r="F4505" s="44" t="s">
        <v>34</v>
      </c>
      <c r="G4505" s="44">
        <v>40</v>
      </c>
      <c r="H4505" s="44">
        <v>100</v>
      </c>
    </row>
    <row r="4506" spans="1:8" ht="12.75" customHeight="1" x14ac:dyDescent="0.25">
      <c r="A4506" s="43">
        <v>4505</v>
      </c>
      <c r="B4506" s="43">
        <v>503</v>
      </c>
      <c r="C4506" s="44">
        <v>2.4710439297760858E-2</v>
      </c>
      <c r="D4506" s="44">
        <v>0.01</v>
      </c>
      <c r="E4506" s="44" t="s">
        <v>1684</v>
      </c>
      <c r="F4506" s="44" t="s">
        <v>34</v>
      </c>
      <c r="G4506" s="44">
        <v>40</v>
      </c>
      <c r="H4506" s="44">
        <v>100</v>
      </c>
    </row>
    <row r="4507" spans="1:8" ht="12.75" customHeight="1" x14ac:dyDescent="0.25">
      <c r="A4507" s="43">
        <v>4506</v>
      </c>
      <c r="B4507" s="43">
        <v>504</v>
      </c>
      <c r="C4507" s="44">
        <v>4.9420878610947426E-2</v>
      </c>
      <c r="D4507" s="44">
        <v>0.02</v>
      </c>
      <c r="E4507" s="44" t="s">
        <v>1685</v>
      </c>
      <c r="F4507" s="44" t="s">
        <v>10</v>
      </c>
      <c r="G4507" s="44">
        <v>60</v>
      </c>
      <c r="H4507" s="44">
        <v>200</v>
      </c>
    </row>
    <row r="4508" spans="1:8" ht="12.75" customHeight="1" x14ac:dyDescent="0.25">
      <c r="A4508" s="43">
        <v>4507</v>
      </c>
      <c r="B4508" s="43">
        <v>505</v>
      </c>
      <c r="C4508" s="44">
        <v>1.9521270198319725</v>
      </c>
      <c r="D4508" s="44">
        <v>0.79</v>
      </c>
      <c r="E4508" s="44" t="s">
        <v>1685</v>
      </c>
      <c r="F4508" s="44" t="s">
        <v>10</v>
      </c>
      <c r="G4508" s="44">
        <v>520</v>
      </c>
      <c r="H4508" s="44">
        <v>7900</v>
      </c>
    </row>
    <row r="4509" spans="1:8" ht="12.75" customHeight="1" x14ac:dyDescent="0.25">
      <c r="A4509" s="43">
        <v>4508</v>
      </c>
      <c r="B4509" s="43">
        <v>506</v>
      </c>
      <c r="C4509" s="44">
        <v>0.12355224438605962</v>
      </c>
      <c r="D4509" s="44">
        <v>0.05</v>
      </c>
      <c r="E4509" s="44" t="s">
        <v>1685</v>
      </c>
      <c r="F4509" s="44" t="s">
        <v>10</v>
      </c>
      <c r="G4509" s="44">
        <v>100</v>
      </c>
      <c r="H4509" s="44">
        <v>500</v>
      </c>
    </row>
    <row r="4510" spans="1:8" ht="12.75" customHeight="1" x14ac:dyDescent="0.25">
      <c r="A4510" s="43">
        <v>4509</v>
      </c>
      <c r="B4510" s="43">
        <v>507</v>
      </c>
      <c r="C4510" s="44">
        <v>2.4710439301377413E-2</v>
      </c>
      <c r="D4510" s="44">
        <v>0.01</v>
      </c>
      <c r="E4510" s="44" t="s">
        <v>1684</v>
      </c>
      <c r="F4510" s="44" t="s">
        <v>34</v>
      </c>
      <c r="G4510" s="44">
        <v>40</v>
      </c>
      <c r="H4510" s="44">
        <v>100</v>
      </c>
    </row>
    <row r="4511" spans="1:8" ht="12.75" customHeight="1" x14ac:dyDescent="0.25">
      <c r="A4511" s="43">
        <v>4510</v>
      </c>
      <c r="B4511" s="43">
        <v>508</v>
      </c>
      <c r="C4511" s="44">
        <v>2.4710439305732041E-2</v>
      </c>
      <c r="D4511" s="44">
        <v>0.01</v>
      </c>
      <c r="E4511" s="44" t="s">
        <v>1684</v>
      </c>
      <c r="F4511" s="44" t="s">
        <v>34</v>
      </c>
      <c r="G4511" s="44">
        <v>40</v>
      </c>
      <c r="H4511" s="44">
        <v>100</v>
      </c>
    </row>
    <row r="4512" spans="1:8" ht="12.75" customHeight="1" x14ac:dyDescent="0.25">
      <c r="A4512" s="43">
        <v>4511</v>
      </c>
      <c r="B4512" s="43">
        <v>509</v>
      </c>
      <c r="C4512" s="44">
        <v>7.4131332536409356E-2</v>
      </c>
      <c r="D4512" s="44">
        <v>0.03</v>
      </c>
      <c r="E4512" s="44" t="s">
        <v>1685</v>
      </c>
      <c r="F4512" s="44" t="s">
        <v>10</v>
      </c>
      <c r="G4512" s="44">
        <v>80</v>
      </c>
      <c r="H4512" s="44">
        <v>300</v>
      </c>
    </row>
    <row r="4513" spans="1:8" ht="12.75" customHeight="1" x14ac:dyDescent="0.25">
      <c r="A4513" s="43">
        <v>4512</v>
      </c>
      <c r="B4513" s="43">
        <v>510</v>
      </c>
      <c r="C4513" s="44">
        <v>7.4131332547775652E-2</v>
      </c>
      <c r="D4513" s="44">
        <v>0.03</v>
      </c>
      <c r="E4513" s="44" t="s">
        <v>1685</v>
      </c>
      <c r="F4513" s="44" t="s">
        <v>10</v>
      </c>
      <c r="G4513" s="44">
        <v>80</v>
      </c>
      <c r="H4513" s="44">
        <v>300</v>
      </c>
    </row>
    <row r="4514" spans="1:8" ht="12.75" customHeight="1" x14ac:dyDescent="0.25">
      <c r="A4514" s="43">
        <v>4513</v>
      </c>
      <c r="B4514" s="43">
        <v>511</v>
      </c>
      <c r="C4514" s="44">
        <v>0.32123566120890579</v>
      </c>
      <c r="D4514" s="44">
        <v>0.13</v>
      </c>
      <c r="E4514" s="44" t="s">
        <v>1684</v>
      </c>
      <c r="F4514" s="44" t="s">
        <v>34</v>
      </c>
      <c r="G4514" s="44">
        <v>160</v>
      </c>
      <c r="H4514" s="44">
        <v>1300</v>
      </c>
    </row>
    <row r="4515" spans="1:8" ht="12.75" customHeight="1" x14ac:dyDescent="0.25">
      <c r="A4515" s="43">
        <v>4514</v>
      </c>
      <c r="B4515" s="43">
        <v>512</v>
      </c>
      <c r="C4515" s="44">
        <v>2.4710439313186568E-2</v>
      </c>
      <c r="D4515" s="44">
        <v>0.01</v>
      </c>
      <c r="E4515" s="44" t="s">
        <v>1685</v>
      </c>
      <c r="F4515" s="44" t="s">
        <v>10</v>
      </c>
      <c r="G4515" s="44">
        <v>40</v>
      </c>
      <c r="H4515" s="44">
        <v>100</v>
      </c>
    </row>
    <row r="4516" spans="1:8" ht="12.75" customHeight="1" x14ac:dyDescent="0.25">
      <c r="A4516" s="43">
        <v>4515</v>
      </c>
      <c r="B4516" s="43">
        <v>513</v>
      </c>
      <c r="C4516" s="44">
        <v>2.4710439298572737E-2</v>
      </c>
      <c r="D4516" s="44">
        <v>0.01</v>
      </c>
      <c r="E4516" s="44" t="s">
        <v>1685</v>
      </c>
      <c r="F4516" s="44" t="s">
        <v>10</v>
      </c>
      <c r="G4516" s="44">
        <v>40</v>
      </c>
      <c r="H4516" s="44">
        <v>100</v>
      </c>
    </row>
    <row r="4517" spans="1:8" ht="12.75" customHeight="1" x14ac:dyDescent="0.25">
      <c r="A4517" s="43">
        <v>4516</v>
      </c>
      <c r="B4517" s="43">
        <v>514</v>
      </c>
      <c r="C4517" s="44">
        <v>2.4710439303960663E-2</v>
      </c>
      <c r="D4517" s="44">
        <v>0.01</v>
      </c>
      <c r="E4517" s="44" t="s">
        <v>1685</v>
      </c>
      <c r="F4517" s="44" t="s">
        <v>10</v>
      </c>
      <c r="G4517" s="44">
        <v>40</v>
      </c>
      <c r="H4517" s="44">
        <v>100</v>
      </c>
    </row>
    <row r="4518" spans="1:8" ht="12.75" customHeight="1" x14ac:dyDescent="0.25">
      <c r="A4518" s="43">
        <v>4517</v>
      </c>
      <c r="B4518" s="43">
        <v>515</v>
      </c>
      <c r="C4518" s="44">
        <v>0.12355219851296673</v>
      </c>
      <c r="D4518" s="44">
        <v>0.05</v>
      </c>
      <c r="E4518" s="44" t="s">
        <v>1685</v>
      </c>
      <c r="F4518" s="44" t="s">
        <v>10</v>
      </c>
      <c r="G4518" s="44">
        <v>120</v>
      </c>
      <c r="H4518" s="44">
        <v>500</v>
      </c>
    </row>
    <row r="4519" spans="1:8" ht="12.75" customHeight="1" x14ac:dyDescent="0.25">
      <c r="A4519" s="43">
        <v>4518</v>
      </c>
      <c r="B4519" s="43">
        <v>516</v>
      </c>
      <c r="C4519" s="44">
        <v>2.4710439305658229E-2</v>
      </c>
      <c r="D4519" s="44">
        <v>0.01</v>
      </c>
      <c r="E4519" s="44" t="s">
        <v>1685</v>
      </c>
      <c r="F4519" s="44" t="s">
        <v>10</v>
      </c>
      <c r="G4519" s="44">
        <v>40</v>
      </c>
      <c r="H4519" s="44">
        <v>100</v>
      </c>
    </row>
    <row r="4520" spans="1:8" ht="12.75" customHeight="1" x14ac:dyDescent="0.25">
      <c r="A4520" s="43">
        <v>4519</v>
      </c>
      <c r="B4520" s="43">
        <v>517</v>
      </c>
      <c r="C4520" s="44">
        <v>0.69189228190735141</v>
      </c>
      <c r="D4520" s="44">
        <v>0.28000000000000003</v>
      </c>
      <c r="E4520" s="44" t="s">
        <v>1685</v>
      </c>
      <c r="F4520" s="44" t="s">
        <v>10</v>
      </c>
      <c r="G4520" s="44">
        <v>280</v>
      </c>
      <c r="H4520" s="44">
        <v>2800</v>
      </c>
    </row>
    <row r="4521" spans="1:8" ht="12.75" customHeight="1" x14ac:dyDescent="0.25">
      <c r="A4521" s="43">
        <v>4520</v>
      </c>
      <c r="B4521" s="43">
        <v>518</v>
      </c>
      <c r="C4521" s="44">
        <v>2.4710439301820257E-2</v>
      </c>
      <c r="D4521" s="44">
        <v>0.01</v>
      </c>
      <c r="E4521" s="44" t="s">
        <v>1684</v>
      </c>
      <c r="F4521" s="44" t="s">
        <v>34</v>
      </c>
      <c r="G4521" s="44">
        <v>40</v>
      </c>
      <c r="H4521" s="44">
        <v>100</v>
      </c>
    </row>
    <row r="4522" spans="1:8" ht="12.75" customHeight="1" x14ac:dyDescent="0.25">
      <c r="A4522" s="43">
        <v>4521</v>
      </c>
      <c r="B4522" s="43">
        <v>519</v>
      </c>
      <c r="C4522" s="44">
        <v>0.32123572357680036</v>
      </c>
      <c r="D4522" s="44">
        <v>0.13</v>
      </c>
      <c r="E4522" s="44" t="s">
        <v>1685</v>
      </c>
      <c r="F4522" s="44" t="s">
        <v>10</v>
      </c>
      <c r="G4522" s="44">
        <v>240</v>
      </c>
      <c r="H4522" s="44">
        <v>1300</v>
      </c>
    </row>
    <row r="4523" spans="1:8" ht="12.75" customHeight="1" x14ac:dyDescent="0.25">
      <c r="A4523" s="43">
        <v>4522</v>
      </c>
      <c r="B4523" s="43">
        <v>520</v>
      </c>
      <c r="C4523" s="44">
        <v>0.81544486593494891</v>
      </c>
      <c r="D4523" s="44">
        <v>0.33</v>
      </c>
      <c r="E4523" s="44" t="s">
        <v>1685</v>
      </c>
      <c r="F4523" s="44" t="s">
        <v>10</v>
      </c>
      <c r="G4523" s="44">
        <v>280</v>
      </c>
      <c r="H4523" s="44">
        <v>3300</v>
      </c>
    </row>
    <row r="4524" spans="1:8" ht="12.75" customHeight="1" x14ac:dyDescent="0.25">
      <c r="A4524" s="43">
        <v>4523</v>
      </c>
      <c r="B4524" s="43">
        <v>521</v>
      </c>
      <c r="C4524" s="44">
        <v>2.4710439307429603E-2</v>
      </c>
      <c r="D4524" s="44">
        <v>0.01</v>
      </c>
      <c r="E4524" s="44" t="s">
        <v>1684</v>
      </c>
      <c r="F4524" s="44" t="s">
        <v>34</v>
      </c>
      <c r="G4524" s="44">
        <v>40</v>
      </c>
      <c r="H4524" s="44">
        <v>100</v>
      </c>
    </row>
    <row r="4525" spans="1:8" ht="12.75" customHeight="1" x14ac:dyDescent="0.25">
      <c r="A4525" s="43">
        <v>4524</v>
      </c>
      <c r="B4525" s="43">
        <v>522</v>
      </c>
      <c r="C4525" s="44">
        <v>0.1482627763942235</v>
      </c>
      <c r="D4525" s="44">
        <v>0.06</v>
      </c>
      <c r="E4525" s="44" t="s">
        <v>1684</v>
      </c>
      <c r="F4525" s="44" t="s">
        <v>34</v>
      </c>
      <c r="G4525" s="44">
        <v>120</v>
      </c>
      <c r="H4525" s="44">
        <v>600</v>
      </c>
    </row>
    <row r="4526" spans="1:8" ht="12.75" customHeight="1" x14ac:dyDescent="0.25">
      <c r="A4526" s="43">
        <v>4525</v>
      </c>
      <c r="B4526" s="43">
        <v>523</v>
      </c>
      <c r="C4526" s="44">
        <v>2.0262560901016511</v>
      </c>
      <c r="D4526" s="44">
        <v>0.82</v>
      </c>
      <c r="E4526" s="44" t="s">
        <v>1685</v>
      </c>
      <c r="F4526" s="44" t="s">
        <v>10</v>
      </c>
      <c r="G4526" s="44">
        <v>920</v>
      </c>
      <c r="H4526" s="44">
        <v>8200</v>
      </c>
    </row>
    <row r="4527" spans="1:8" ht="12.75" customHeight="1" x14ac:dyDescent="0.25">
      <c r="A4527" s="43">
        <v>4526</v>
      </c>
      <c r="B4527" s="43">
        <v>524</v>
      </c>
      <c r="C4527" s="44">
        <v>5.31274677223161</v>
      </c>
      <c r="D4527" s="44">
        <v>2.15</v>
      </c>
      <c r="E4527" s="44" t="s">
        <v>1684</v>
      </c>
      <c r="F4527" s="44" t="s">
        <v>34</v>
      </c>
      <c r="G4527" s="44">
        <v>800</v>
      </c>
      <c r="H4527" s="44">
        <v>21500</v>
      </c>
    </row>
    <row r="4528" spans="1:8" ht="12.75" customHeight="1" x14ac:dyDescent="0.25">
      <c r="A4528" s="43">
        <v>4527</v>
      </c>
      <c r="B4528" s="43">
        <v>525</v>
      </c>
      <c r="C4528" s="44">
        <v>4.9420878614194939E-2</v>
      </c>
      <c r="D4528" s="44">
        <v>0.02</v>
      </c>
      <c r="E4528" s="44" t="s">
        <v>1686</v>
      </c>
      <c r="F4528" s="44" t="s">
        <v>18</v>
      </c>
      <c r="G4528" s="44">
        <v>60</v>
      </c>
      <c r="H4528" s="44">
        <v>200</v>
      </c>
    </row>
    <row r="4529" spans="1:8" ht="12.75" customHeight="1" x14ac:dyDescent="0.25">
      <c r="A4529" s="43">
        <v>4528</v>
      </c>
      <c r="B4529" s="43">
        <v>526</v>
      </c>
      <c r="C4529" s="44">
        <v>2.4710439305805843E-2</v>
      </c>
      <c r="D4529" s="44">
        <v>0.01</v>
      </c>
      <c r="E4529" s="44" t="s">
        <v>1684</v>
      </c>
      <c r="F4529" s="44" t="s">
        <v>34</v>
      </c>
      <c r="G4529" s="44">
        <v>40</v>
      </c>
      <c r="H4529" s="44">
        <v>100</v>
      </c>
    </row>
    <row r="4530" spans="1:8" ht="12.75" customHeight="1" x14ac:dyDescent="0.25">
      <c r="A4530" s="43">
        <v>4529</v>
      </c>
      <c r="B4530" s="43">
        <v>527</v>
      </c>
      <c r="C4530" s="44">
        <v>0.22239392249962764</v>
      </c>
      <c r="D4530" s="44">
        <v>0.09</v>
      </c>
      <c r="E4530" s="44" t="s">
        <v>1685</v>
      </c>
      <c r="F4530" s="44" t="s">
        <v>10</v>
      </c>
      <c r="G4530" s="44">
        <v>140</v>
      </c>
      <c r="H4530" s="44">
        <v>900</v>
      </c>
    </row>
    <row r="4531" spans="1:8" ht="12.75" customHeight="1" x14ac:dyDescent="0.25">
      <c r="A4531" s="43">
        <v>4530</v>
      </c>
      <c r="B4531" s="43">
        <v>528</v>
      </c>
      <c r="C4531" s="44">
        <v>2.4710439308093867E-2</v>
      </c>
      <c r="D4531" s="44">
        <v>0.01</v>
      </c>
      <c r="E4531" s="44" t="s">
        <v>1686</v>
      </c>
      <c r="F4531" s="44" t="s">
        <v>18</v>
      </c>
      <c r="G4531" s="44">
        <v>40</v>
      </c>
      <c r="H4531" s="44">
        <v>100</v>
      </c>
    </row>
    <row r="4532" spans="1:8" ht="12.75" customHeight="1" x14ac:dyDescent="0.25">
      <c r="A4532" s="43">
        <v>4531</v>
      </c>
      <c r="B4532" s="43">
        <v>529</v>
      </c>
      <c r="C4532" s="44">
        <v>2.4710439302853559E-2</v>
      </c>
      <c r="D4532" s="44">
        <v>0.01</v>
      </c>
      <c r="E4532" s="44" t="s">
        <v>1684</v>
      </c>
      <c r="F4532" s="44" t="s">
        <v>34</v>
      </c>
      <c r="G4532" s="44">
        <v>40</v>
      </c>
      <c r="H4532" s="44">
        <v>100</v>
      </c>
    </row>
    <row r="4533" spans="1:8" ht="12.75" customHeight="1" x14ac:dyDescent="0.25">
      <c r="A4533" s="43">
        <v>4532</v>
      </c>
      <c r="B4533" s="43">
        <v>530</v>
      </c>
      <c r="C4533" s="44">
        <v>2.4710439304551121E-2</v>
      </c>
      <c r="D4533" s="44">
        <v>0.01</v>
      </c>
      <c r="E4533" s="44" t="s">
        <v>1684</v>
      </c>
      <c r="F4533" s="44" t="s">
        <v>34</v>
      </c>
      <c r="G4533" s="44">
        <v>40</v>
      </c>
      <c r="H4533" s="44">
        <v>100</v>
      </c>
    </row>
    <row r="4534" spans="1:8" ht="12.75" customHeight="1" x14ac:dyDescent="0.25">
      <c r="A4534" s="43">
        <v>4533</v>
      </c>
      <c r="B4534" s="43">
        <v>531</v>
      </c>
      <c r="C4534" s="44">
        <v>0.14826265045832912</v>
      </c>
      <c r="D4534" s="44">
        <v>0.06</v>
      </c>
      <c r="E4534" s="44" t="s">
        <v>1685</v>
      </c>
      <c r="F4534" s="44" t="s">
        <v>10</v>
      </c>
      <c r="G4534" s="44">
        <v>120</v>
      </c>
      <c r="H4534" s="44">
        <v>600</v>
      </c>
    </row>
    <row r="4535" spans="1:8" ht="12.75" customHeight="1" x14ac:dyDescent="0.25">
      <c r="A4535" s="43">
        <v>4534</v>
      </c>
      <c r="B4535" s="43">
        <v>532</v>
      </c>
      <c r="C4535" s="44">
        <v>0.64247139566378009</v>
      </c>
      <c r="D4535" s="44">
        <v>0.26</v>
      </c>
      <c r="E4535" s="44" t="s">
        <v>1685</v>
      </c>
      <c r="F4535" s="44" t="s">
        <v>10</v>
      </c>
      <c r="G4535" s="44">
        <v>260</v>
      </c>
      <c r="H4535" s="44">
        <v>2600</v>
      </c>
    </row>
    <row r="4536" spans="1:8" ht="12.75" customHeight="1" x14ac:dyDescent="0.25">
      <c r="A4536" s="43">
        <v>4535</v>
      </c>
      <c r="B4536" s="43">
        <v>533</v>
      </c>
      <c r="C4536" s="44">
        <v>7.4131334525956188E-2</v>
      </c>
      <c r="D4536" s="44">
        <v>0.03</v>
      </c>
      <c r="E4536" s="44" t="s">
        <v>1686</v>
      </c>
      <c r="F4536" s="44" t="s">
        <v>18</v>
      </c>
      <c r="G4536" s="44">
        <v>80</v>
      </c>
      <c r="H4536" s="44">
        <v>300</v>
      </c>
    </row>
    <row r="4537" spans="1:8" ht="12.75" customHeight="1" x14ac:dyDescent="0.25">
      <c r="A4537" s="43">
        <v>4536</v>
      </c>
      <c r="B4537" s="43">
        <v>534</v>
      </c>
      <c r="C4537" s="44">
        <v>0.24710440766856248</v>
      </c>
      <c r="D4537" s="44">
        <v>0.1</v>
      </c>
      <c r="E4537" s="44" t="s">
        <v>1685</v>
      </c>
      <c r="F4537" s="44" t="s">
        <v>10</v>
      </c>
      <c r="G4537" s="44">
        <v>180</v>
      </c>
      <c r="H4537" s="44">
        <v>1000</v>
      </c>
    </row>
    <row r="4538" spans="1:8" ht="12.75" customHeight="1" x14ac:dyDescent="0.25">
      <c r="A4538" s="43">
        <v>4537</v>
      </c>
      <c r="B4538" s="43">
        <v>535</v>
      </c>
      <c r="C4538" s="44">
        <v>2.6440168560533643</v>
      </c>
      <c r="D4538" s="44">
        <v>1.07</v>
      </c>
      <c r="E4538" s="44" t="s">
        <v>1685</v>
      </c>
      <c r="F4538" s="44" t="s">
        <v>10</v>
      </c>
      <c r="G4538" s="44">
        <v>1000</v>
      </c>
      <c r="H4538" s="44">
        <v>10700</v>
      </c>
    </row>
    <row r="4539" spans="1:8" ht="12.75" customHeight="1" x14ac:dyDescent="0.25">
      <c r="A4539" s="43">
        <v>4538</v>
      </c>
      <c r="B4539" s="43">
        <v>536</v>
      </c>
      <c r="C4539" s="44">
        <v>0.17297307125602043</v>
      </c>
      <c r="D4539" s="44">
        <v>7.0000000000000007E-2</v>
      </c>
      <c r="E4539" s="44" t="s">
        <v>1684</v>
      </c>
      <c r="F4539" s="44" t="s">
        <v>34</v>
      </c>
      <c r="G4539" s="44">
        <v>120</v>
      </c>
      <c r="H4539" s="44">
        <v>700</v>
      </c>
    </row>
    <row r="4540" spans="1:8" ht="12.75" customHeight="1" x14ac:dyDescent="0.25">
      <c r="A4540" s="43">
        <v>4539</v>
      </c>
      <c r="B4540" s="43">
        <v>537</v>
      </c>
      <c r="C4540" s="44">
        <v>0.29652522576594731</v>
      </c>
      <c r="D4540" s="44">
        <v>0.12</v>
      </c>
      <c r="E4540" s="44" t="s">
        <v>1684</v>
      </c>
      <c r="F4540" s="44" t="s">
        <v>34</v>
      </c>
      <c r="G4540" s="44">
        <v>180</v>
      </c>
      <c r="H4540" s="44">
        <v>1200</v>
      </c>
    </row>
    <row r="4541" spans="1:8" ht="12.75" customHeight="1" x14ac:dyDescent="0.25">
      <c r="A4541" s="43">
        <v>4540</v>
      </c>
      <c r="B4541" s="43">
        <v>538</v>
      </c>
      <c r="C4541" s="44">
        <v>7.4131317920074588E-2</v>
      </c>
      <c r="D4541" s="44">
        <v>0.03</v>
      </c>
      <c r="E4541" s="44" t="s">
        <v>1684</v>
      </c>
      <c r="F4541" s="44" t="s">
        <v>34</v>
      </c>
      <c r="G4541" s="44">
        <v>80</v>
      </c>
      <c r="H4541" s="44">
        <v>300</v>
      </c>
    </row>
    <row r="4542" spans="1:8" ht="12.75" customHeight="1" x14ac:dyDescent="0.25">
      <c r="A4542" s="43">
        <v>4541</v>
      </c>
      <c r="B4542" s="43">
        <v>539</v>
      </c>
      <c r="C4542" s="44">
        <v>4.94208786178853E-2</v>
      </c>
      <c r="D4542" s="44">
        <v>0.02</v>
      </c>
      <c r="E4542" s="44" t="s">
        <v>1685</v>
      </c>
      <c r="F4542" s="44" t="s">
        <v>10</v>
      </c>
      <c r="G4542" s="44">
        <v>60</v>
      </c>
      <c r="H4542" s="44">
        <v>200</v>
      </c>
    </row>
    <row r="4543" spans="1:8" ht="12.75" customHeight="1" x14ac:dyDescent="0.25">
      <c r="A4543" s="43">
        <v>4542</v>
      </c>
      <c r="B4543" s="43">
        <v>540</v>
      </c>
      <c r="C4543" s="44">
        <v>7.4131332560987154E-2</v>
      </c>
      <c r="D4543" s="44">
        <v>0.03</v>
      </c>
      <c r="E4543" s="44" t="s">
        <v>1684</v>
      </c>
      <c r="F4543" s="44" t="s">
        <v>34</v>
      </c>
      <c r="G4543" s="44">
        <v>80</v>
      </c>
      <c r="H4543" s="44">
        <v>300</v>
      </c>
    </row>
    <row r="4544" spans="1:8" ht="12.75" customHeight="1" x14ac:dyDescent="0.25">
      <c r="A4544" s="43">
        <v>4543</v>
      </c>
      <c r="B4544" s="43">
        <v>541</v>
      </c>
      <c r="C4544" s="44">
        <v>2.4710439305805843E-2</v>
      </c>
      <c r="D4544" s="44">
        <v>0.01</v>
      </c>
      <c r="E4544" s="44" t="s">
        <v>1685</v>
      </c>
      <c r="F4544" s="44" t="s">
        <v>10</v>
      </c>
      <c r="G4544" s="44">
        <v>40</v>
      </c>
      <c r="H4544" s="44">
        <v>100</v>
      </c>
    </row>
    <row r="4545" spans="1:8" ht="12.75" customHeight="1" x14ac:dyDescent="0.25">
      <c r="A4545" s="43">
        <v>4544</v>
      </c>
      <c r="B4545" s="43">
        <v>542</v>
      </c>
      <c r="C4545" s="44">
        <v>0.14826265244691647</v>
      </c>
      <c r="D4545" s="44">
        <v>0.06</v>
      </c>
      <c r="E4545" s="44" t="s">
        <v>1685</v>
      </c>
      <c r="F4545" s="44" t="s">
        <v>10</v>
      </c>
      <c r="G4545" s="44">
        <v>120</v>
      </c>
      <c r="H4545" s="44">
        <v>600</v>
      </c>
    </row>
    <row r="4546" spans="1:8" ht="12.75" customHeight="1" x14ac:dyDescent="0.25">
      <c r="A4546" s="43">
        <v>4545</v>
      </c>
      <c r="B4546" s="43">
        <v>543</v>
      </c>
      <c r="C4546" s="44">
        <v>4.9420878609397478E-2</v>
      </c>
      <c r="D4546" s="44">
        <v>0.02</v>
      </c>
      <c r="E4546" s="44" t="s">
        <v>1684</v>
      </c>
      <c r="F4546" s="44" t="s">
        <v>34</v>
      </c>
      <c r="G4546" s="44">
        <v>60</v>
      </c>
      <c r="H4546" s="44">
        <v>200</v>
      </c>
    </row>
    <row r="4547" spans="1:8" ht="12.75" customHeight="1" x14ac:dyDescent="0.25">
      <c r="A4547" s="43">
        <v>4546</v>
      </c>
      <c r="B4547" s="43">
        <v>544</v>
      </c>
      <c r="C4547" s="44">
        <v>4.9420878625708868E-2</v>
      </c>
      <c r="D4547" s="44">
        <v>0.02</v>
      </c>
      <c r="E4547" s="44" t="s">
        <v>1684</v>
      </c>
      <c r="F4547" s="44" t="s">
        <v>34</v>
      </c>
      <c r="G4547" s="44">
        <v>60</v>
      </c>
      <c r="H4547" s="44">
        <v>200</v>
      </c>
    </row>
    <row r="4548" spans="1:8" ht="12.75" customHeight="1" x14ac:dyDescent="0.25">
      <c r="A4548" s="43">
        <v>4547</v>
      </c>
      <c r="B4548" s="43">
        <v>545</v>
      </c>
      <c r="C4548" s="44">
        <v>0.19768349582666192</v>
      </c>
      <c r="D4548" s="44">
        <v>0.08</v>
      </c>
      <c r="E4548" s="44" t="s">
        <v>1685</v>
      </c>
      <c r="F4548" s="44" t="s">
        <v>10</v>
      </c>
      <c r="G4548" s="44">
        <v>140</v>
      </c>
      <c r="H4548" s="44">
        <v>800</v>
      </c>
    </row>
    <row r="4549" spans="1:8" ht="12.75" customHeight="1" x14ac:dyDescent="0.25">
      <c r="A4549" s="43">
        <v>4548</v>
      </c>
      <c r="B4549" s="43">
        <v>546</v>
      </c>
      <c r="C4549" s="44">
        <v>0.12355219653235054</v>
      </c>
      <c r="D4549" s="44">
        <v>0.05</v>
      </c>
      <c r="E4549" s="44" t="s">
        <v>1685</v>
      </c>
      <c r="F4549" s="44" t="s">
        <v>10</v>
      </c>
      <c r="G4549" s="44">
        <v>120</v>
      </c>
      <c r="H4549" s="44">
        <v>500</v>
      </c>
    </row>
    <row r="4550" spans="1:8" ht="12.75" customHeight="1" x14ac:dyDescent="0.25">
      <c r="A4550" s="43">
        <v>4549</v>
      </c>
      <c r="B4550" s="43">
        <v>547</v>
      </c>
      <c r="C4550" s="44">
        <v>2.0015456507856597</v>
      </c>
      <c r="D4550" s="44">
        <v>0.81</v>
      </c>
      <c r="E4550" s="44" t="s">
        <v>1685</v>
      </c>
      <c r="F4550" s="44" t="s">
        <v>10</v>
      </c>
      <c r="G4550" s="44">
        <v>660</v>
      </c>
      <c r="H4550" s="44">
        <v>8100</v>
      </c>
    </row>
    <row r="4551" spans="1:8" ht="12.75" customHeight="1" x14ac:dyDescent="0.25">
      <c r="A4551" s="43">
        <v>4550</v>
      </c>
      <c r="B4551" s="43">
        <v>548</v>
      </c>
      <c r="C4551" s="44">
        <v>0.81544445283384437</v>
      </c>
      <c r="D4551" s="44">
        <v>0.33</v>
      </c>
      <c r="E4551" s="44" t="s">
        <v>1685</v>
      </c>
      <c r="F4551" s="44" t="s">
        <v>10</v>
      </c>
      <c r="G4551" s="44">
        <v>400</v>
      </c>
      <c r="H4551" s="44">
        <v>3300</v>
      </c>
    </row>
    <row r="4552" spans="1:8" ht="12.75" customHeight="1" x14ac:dyDescent="0.25">
      <c r="A4552" s="43">
        <v>4551</v>
      </c>
      <c r="B4552" s="43">
        <v>549</v>
      </c>
      <c r="C4552" s="44">
        <v>0.14826263583645882</v>
      </c>
      <c r="D4552" s="44">
        <v>0.06</v>
      </c>
      <c r="E4552" s="44" t="s">
        <v>1686</v>
      </c>
      <c r="F4552" s="44" t="s">
        <v>18</v>
      </c>
      <c r="G4552" s="44">
        <v>120</v>
      </c>
      <c r="H4552" s="44">
        <v>600</v>
      </c>
    </row>
    <row r="4553" spans="1:8" ht="12.75" customHeight="1" x14ac:dyDescent="0.25">
      <c r="A4553" s="43">
        <v>4552</v>
      </c>
      <c r="B4553" s="43">
        <v>550</v>
      </c>
      <c r="C4553" s="44">
        <v>7.4131334535034482E-2</v>
      </c>
      <c r="D4553" s="44">
        <v>0.03</v>
      </c>
      <c r="E4553" s="44" t="s">
        <v>1685</v>
      </c>
      <c r="F4553" s="44" t="s">
        <v>10</v>
      </c>
      <c r="G4553" s="44">
        <v>80</v>
      </c>
      <c r="H4553" s="44">
        <v>300</v>
      </c>
    </row>
    <row r="4554" spans="1:8" ht="12.75" customHeight="1" x14ac:dyDescent="0.25">
      <c r="A4554" s="43">
        <v>4553</v>
      </c>
      <c r="B4554" s="43">
        <v>551</v>
      </c>
      <c r="C4554" s="44">
        <v>0.74131319575540544</v>
      </c>
      <c r="D4554" s="44">
        <v>0.3</v>
      </c>
      <c r="E4554" s="44" t="s">
        <v>1685</v>
      </c>
      <c r="F4554" s="44" t="s">
        <v>10</v>
      </c>
      <c r="G4554" s="44">
        <v>380</v>
      </c>
      <c r="H4554" s="44">
        <v>3000</v>
      </c>
    </row>
    <row r="4555" spans="1:8" ht="12.75" customHeight="1" x14ac:dyDescent="0.25">
      <c r="A4555" s="43">
        <v>4554</v>
      </c>
      <c r="B4555" s="43">
        <v>552</v>
      </c>
      <c r="C4555" s="44">
        <v>2.4710439306322496E-2</v>
      </c>
      <c r="D4555" s="44">
        <v>0.01</v>
      </c>
      <c r="E4555" s="44" t="s">
        <v>1685</v>
      </c>
      <c r="F4555" s="44" t="s">
        <v>10</v>
      </c>
      <c r="G4555" s="44">
        <v>40</v>
      </c>
      <c r="H4555" s="44">
        <v>100</v>
      </c>
    </row>
    <row r="4556" spans="1:8" ht="12.75" customHeight="1" x14ac:dyDescent="0.25">
      <c r="A4556" s="43">
        <v>4555</v>
      </c>
      <c r="B4556" s="43">
        <v>553</v>
      </c>
      <c r="C4556" s="44">
        <v>7.5119741706982914</v>
      </c>
      <c r="D4556" s="44">
        <v>3.04</v>
      </c>
      <c r="E4556" s="44" t="s">
        <v>1685</v>
      </c>
      <c r="F4556" s="44" t="s">
        <v>10</v>
      </c>
      <c r="G4556" s="44">
        <v>1440</v>
      </c>
      <c r="H4556" s="44">
        <v>30400</v>
      </c>
    </row>
    <row r="4557" spans="1:8" ht="12.75" customHeight="1" x14ac:dyDescent="0.25">
      <c r="A4557" s="43">
        <v>4556</v>
      </c>
      <c r="B4557" s="43">
        <v>554</v>
      </c>
      <c r="C4557" s="44">
        <v>4.9420878604083354E-2</v>
      </c>
      <c r="D4557" s="44">
        <v>0.02</v>
      </c>
      <c r="E4557" s="44" t="s">
        <v>1684</v>
      </c>
      <c r="F4557" s="44" t="s">
        <v>34</v>
      </c>
      <c r="G4557" s="44">
        <v>60</v>
      </c>
      <c r="H4557" s="44">
        <v>200</v>
      </c>
    </row>
    <row r="4558" spans="1:8" ht="12.75" customHeight="1" x14ac:dyDescent="0.25">
      <c r="A4558" s="43">
        <v>4557</v>
      </c>
      <c r="B4558" s="43">
        <v>555</v>
      </c>
      <c r="C4558" s="44">
        <v>2.4710439310086665E-2</v>
      </c>
      <c r="D4558" s="44">
        <v>0.01</v>
      </c>
      <c r="E4558" s="44" t="s">
        <v>1685</v>
      </c>
      <c r="F4558" s="44" t="s">
        <v>10</v>
      </c>
      <c r="G4558" s="44">
        <v>40</v>
      </c>
      <c r="H4558" s="44">
        <v>100</v>
      </c>
    </row>
    <row r="4559" spans="1:8" ht="12.75" customHeight="1" x14ac:dyDescent="0.25">
      <c r="A4559" s="43">
        <v>4558</v>
      </c>
      <c r="B4559" s="43">
        <v>556</v>
      </c>
      <c r="C4559" s="44">
        <v>2.4710439302853559E-2</v>
      </c>
      <c r="D4559" s="44">
        <v>0.01</v>
      </c>
      <c r="E4559" s="44" t="s">
        <v>1684</v>
      </c>
      <c r="F4559" s="44" t="s">
        <v>34</v>
      </c>
      <c r="G4559" s="44">
        <v>40</v>
      </c>
      <c r="H4559" s="44">
        <v>100</v>
      </c>
    </row>
    <row r="4560" spans="1:8" ht="12.75" customHeight="1" x14ac:dyDescent="0.25">
      <c r="A4560" s="43">
        <v>4559</v>
      </c>
      <c r="B4560" s="43">
        <v>557</v>
      </c>
      <c r="C4560" s="44">
        <v>0.76602363696706077</v>
      </c>
      <c r="D4560" s="44">
        <v>0.31</v>
      </c>
      <c r="E4560" s="44" t="s">
        <v>1684</v>
      </c>
      <c r="F4560" s="44" t="s">
        <v>34</v>
      </c>
      <c r="G4560" s="44">
        <v>300</v>
      </c>
      <c r="H4560" s="44">
        <v>3100</v>
      </c>
    </row>
    <row r="4561" spans="1:8" ht="12.75" customHeight="1" x14ac:dyDescent="0.25">
      <c r="A4561" s="43">
        <v>4560</v>
      </c>
      <c r="B4561" s="43">
        <v>558</v>
      </c>
      <c r="C4561" s="44">
        <v>2.4710439303074976E-2</v>
      </c>
      <c r="D4561" s="44">
        <v>0.01</v>
      </c>
      <c r="E4561" s="44" t="s">
        <v>1684</v>
      </c>
      <c r="F4561" s="44" t="s">
        <v>34</v>
      </c>
      <c r="G4561" s="44">
        <v>40</v>
      </c>
      <c r="H4561" s="44">
        <v>100</v>
      </c>
    </row>
    <row r="4562" spans="1:8" ht="12.75" customHeight="1" x14ac:dyDescent="0.25">
      <c r="A4562" s="43">
        <v>4561</v>
      </c>
      <c r="B4562" s="43">
        <v>559</v>
      </c>
      <c r="C4562" s="44">
        <v>0.44478792406912865</v>
      </c>
      <c r="D4562" s="44">
        <v>0.18</v>
      </c>
      <c r="E4562" s="44" t="s">
        <v>1684</v>
      </c>
      <c r="F4562" s="44" t="s">
        <v>34</v>
      </c>
      <c r="G4562" s="44">
        <v>300</v>
      </c>
      <c r="H4562" s="44">
        <v>1800</v>
      </c>
    </row>
    <row r="4563" spans="1:8" ht="12.75" customHeight="1" x14ac:dyDescent="0.25">
      <c r="A4563" s="43">
        <v>4562</v>
      </c>
      <c r="B4563" s="43">
        <v>560</v>
      </c>
      <c r="C4563" s="44">
        <v>0.42007781276967243</v>
      </c>
      <c r="D4563" s="44">
        <v>0.17</v>
      </c>
      <c r="E4563" s="44" t="s">
        <v>1685</v>
      </c>
      <c r="F4563" s="44" t="s">
        <v>10</v>
      </c>
      <c r="G4563" s="44">
        <v>220</v>
      </c>
      <c r="H4563" s="44">
        <v>1700</v>
      </c>
    </row>
    <row r="4564" spans="1:8" ht="12.75" customHeight="1" x14ac:dyDescent="0.25">
      <c r="A4564" s="43">
        <v>4563</v>
      </c>
      <c r="B4564" s="43">
        <v>561</v>
      </c>
      <c r="C4564" s="44">
        <v>7.4131317917934175E-2</v>
      </c>
      <c r="D4564" s="44">
        <v>0.03</v>
      </c>
      <c r="E4564" s="44" t="s">
        <v>1684</v>
      </c>
      <c r="F4564" s="44" t="s">
        <v>34</v>
      </c>
      <c r="G4564" s="44">
        <v>80</v>
      </c>
      <c r="H4564" s="44">
        <v>300</v>
      </c>
    </row>
    <row r="4565" spans="1:8" ht="12.75" customHeight="1" x14ac:dyDescent="0.25">
      <c r="A4565" s="43">
        <v>4564</v>
      </c>
      <c r="B4565" s="43">
        <v>562</v>
      </c>
      <c r="C4565" s="44">
        <v>0.19768351250598168</v>
      </c>
      <c r="D4565" s="44">
        <v>0.08</v>
      </c>
      <c r="E4565" s="44" t="s">
        <v>1684</v>
      </c>
      <c r="F4565" s="44" t="s">
        <v>34</v>
      </c>
      <c r="G4565" s="44">
        <v>160</v>
      </c>
      <c r="H4565" s="44">
        <v>800</v>
      </c>
    </row>
    <row r="4566" spans="1:8" ht="12.75" customHeight="1" x14ac:dyDescent="0.25">
      <c r="A4566" s="43">
        <v>4565</v>
      </c>
      <c r="B4566" s="43">
        <v>563</v>
      </c>
      <c r="C4566" s="44">
        <v>4.9420878611980724E-2</v>
      </c>
      <c r="D4566" s="44">
        <v>0.02</v>
      </c>
      <c r="E4566" s="44" t="s">
        <v>1686</v>
      </c>
      <c r="F4566" s="44" t="s">
        <v>18</v>
      </c>
      <c r="G4566" s="44">
        <v>60</v>
      </c>
      <c r="H4566" s="44">
        <v>200</v>
      </c>
    </row>
    <row r="4567" spans="1:8" ht="12.75" customHeight="1" x14ac:dyDescent="0.25">
      <c r="A4567" s="43">
        <v>4566</v>
      </c>
      <c r="B4567" s="43">
        <v>564</v>
      </c>
      <c r="C4567" s="44">
        <v>2.471043930277975E-2</v>
      </c>
      <c r="D4567" s="44">
        <v>0.01</v>
      </c>
      <c r="E4567" s="44" t="s">
        <v>1684</v>
      </c>
      <c r="F4567" s="44" t="s">
        <v>34</v>
      </c>
      <c r="G4567" s="44">
        <v>40</v>
      </c>
      <c r="H4567" s="44">
        <v>100</v>
      </c>
    </row>
    <row r="4568" spans="1:8" ht="12.75" customHeight="1" x14ac:dyDescent="0.25">
      <c r="A4568" s="43">
        <v>4567</v>
      </c>
      <c r="B4568" s="43">
        <v>565</v>
      </c>
      <c r="C4568" s="44">
        <v>0.12355217790326602</v>
      </c>
      <c r="D4568" s="44">
        <v>0.05</v>
      </c>
      <c r="E4568" s="44" t="s">
        <v>1685</v>
      </c>
      <c r="F4568" s="44" t="s">
        <v>10</v>
      </c>
      <c r="G4568" s="44">
        <v>100</v>
      </c>
      <c r="H4568" s="44">
        <v>500</v>
      </c>
    </row>
    <row r="4569" spans="1:8" ht="12.75" customHeight="1" x14ac:dyDescent="0.25">
      <c r="A4569" s="43">
        <v>4568</v>
      </c>
      <c r="B4569" s="43">
        <v>566</v>
      </c>
      <c r="C4569" s="44">
        <v>2.4710439307281985E-2</v>
      </c>
      <c r="D4569" s="44">
        <v>0.01</v>
      </c>
      <c r="E4569" s="44" t="s">
        <v>1686</v>
      </c>
      <c r="F4569" s="44" t="s">
        <v>18</v>
      </c>
      <c r="G4569" s="44">
        <v>40</v>
      </c>
      <c r="H4569" s="44">
        <v>100</v>
      </c>
    </row>
    <row r="4570" spans="1:8" ht="12.75" customHeight="1" x14ac:dyDescent="0.25">
      <c r="A4570" s="43">
        <v>4569</v>
      </c>
      <c r="B4570" s="43">
        <v>567</v>
      </c>
      <c r="C4570" s="44">
        <v>3.2617779404671237</v>
      </c>
      <c r="D4570" s="44">
        <v>1.32</v>
      </c>
      <c r="E4570" s="44" t="s">
        <v>1684</v>
      </c>
      <c r="F4570" s="44" t="s">
        <v>34</v>
      </c>
      <c r="G4570" s="44">
        <v>640</v>
      </c>
      <c r="H4570" s="44">
        <v>13200</v>
      </c>
    </row>
    <row r="4571" spans="1:8" ht="12.75" customHeight="1" x14ac:dyDescent="0.25">
      <c r="A4571" s="43">
        <v>4570</v>
      </c>
      <c r="B4571" s="43">
        <v>568</v>
      </c>
      <c r="C4571" s="44">
        <v>2.4710439300860764E-2</v>
      </c>
      <c r="D4571" s="44">
        <v>0.01</v>
      </c>
      <c r="E4571" s="44" t="s">
        <v>1686</v>
      </c>
      <c r="F4571" s="44" t="s">
        <v>18</v>
      </c>
      <c r="G4571" s="44">
        <v>40</v>
      </c>
      <c r="H4571" s="44">
        <v>100</v>
      </c>
    </row>
    <row r="4572" spans="1:8" ht="12.75" customHeight="1" x14ac:dyDescent="0.25">
      <c r="A4572" s="43">
        <v>4571</v>
      </c>
      <c r="B4572" s="43">
        <v>569</v>
      </c>
      <c r="C4572" s="44">
        <v>4.9420878616261543E-2</v>
      </c>
      <c r="D4572" s="44">
        <v>0.02</v>
      </c>
      <c r="E4572" s="44" t="s">
        <v>1685</v>
      </c>
      <c r="F4572" s="44" t="s">
        <v>10</v>
      </c>
      <c r="G4572" s="44">
        <v>60</v>
      </c>
      <c r="H4572" s="44">
        <v>200</v>
      </c>
    </row>
    <row r="4573" spans="1:8" ht="12.75" customHeight="1" x14ac:dyDescent="0.25">
      <c r="A4573" s="43">
        <v>4572</v>
      </c>
      <c r="B4573" s="43">
        <v>570</v>
      </c>
      <c r="C4573" s="44">
        <v>0.42007751602679733</v>
      </c>
      <c r="D4573" s="44">
        <v>0.17</v>
      </c>
      <c r="E4573" s="44" t="s">
        <v>1685</v>
      </c>
      <c r="F4573" s="44" t="s">
        <v>10</v>
      </c>
      <c r="G4573" s="44">
        <v>220</v>
      </c>
      <c r="H4573" s="44">
        <v>1700</v>
      </c>
    </row>
    <row r="4574" spans="1:8" ht="12.75" customHeight="1" x14ac:dyDescent="0.25">
      <c r="A4574" s="43">
        <v>4573</v>
      </c>
      <c r="B4574" s="43">
        <v>571</v>
      </c>
      <c r="C4574" s="44">
        <v>0.19768351442961873</v>
      </c>
      <c r="D4574" s="44">
        <v>0.08</v>
      </c>
      <c r="E4574" s="44" t="s">
        <v>1685</v>
      </c>
      <c r="F4574" s="44" t="s">
        <v>10</v>
      </c>
      <c r="G4574" s="44">
        <v>140</v>
      </c>
      <c r="H4574" s="44">
        <v>800</v>
      </c>
    </row>
    <row r="4575" spans="1:8" ht="12.75" customHeight="1" x14ac:dyDescent="0.25">
      <c r="A4575" s="43">
        <v>4574</v>
      </c>
      <c r="B4575" s="43">
        <v>572</v>
      </c>
      <c r="C4575" s="44">
        <v>4.5467206346345925</v>
      </c>
      <c r="D4575" s="44">
        <v>1.84</v>
      </c>
      <c r="E4575" s="44" t="s">
        <v>1685</v>
      </c>
      <c r="F4575" s="44" t="s">
        <v>10</v>
      </c>
      <c r="G4575" s="44">
        <v>1280</v>
      </c>
      <c r="H4575" s="44">
        <v>18400</v>
      </c>
    </row>
    <row r="4576" spans="1:8" ht="12.75" customHeight="1" x14ac:dyDescent="0.25">
      <c r="A4576" s="43">
        <v>4575</v>
      </c>
      <c r="B4576" s="43">
        <v>573</v>
      </c>
      <c r="C4576" s="44">
        <v>0.12355224437757178</v>
      </c>
      <c r="D4576" s="44">
        <v>0.05</v>
      </c>
      <c r="E4576" s="44" t="s">
        <v>1686</v>
      </c>
      <c r="F4576" s="44" t="s">
        <v>18</v>
      </c>
      <c r="G4576" s="44">
        <v>100</v>
      </c>
      <c r="H4576" s="44">
        <v>500</v>
      </c>
    </row>
    <row r="4577" spans="1:8" ht="12.75" customHeight="1" x14ac:dyDescent="0.25">
      <c r="A4577" s="43">
        <v>4576</v>
      </c>
      <c r="B4577" s="43">
        <v>574</v>
      </c>
      <c r="C4577" s="44">
        <v>0.22239397403646358</v>
      </c>
      <c r="D4577" s="44">
        <v>0.09</v>
      </c>
      <c r="E4577" s="44" t="s">
        <v>1684</v>
      </c>
      <c r="F4577" s="44" t="s">
        <v>34</v>
      </c>
      <c r="G4577" s="44">
        <v>180</v>
      </c>
      <c r="H4577" s="44">
        <v>900</v>
      </c>
    </row>
    <row r="4578" spans="1:8" ht="12.75" customHeight="1" x14ac:dyDescent="0.25">
      <c r="A4578" s="43">
        <v>4577</v>
      </c>
      <c r="B4578" s="43">
        <v>575</v>
      </c>
      <c r="C4578" s="44">
        <v>2.4710439304846354E-2</v>
      </c>
      <c r="D4578" s="44">
        <v>0.01</v>
      </c>
      <c r="E4578" s="44" t="s">
        <v>1685</v>
      </c>
      <c r="F4578" s="44" t="s">
        <v>10</v>
      </c>
      <c r="G4578" s="44">
        <v>40</v>
      </c>
      <c r="H4578" s="44">
        <v>100</v>
      </c>
    </row>
    <row r="4579" spans="1:8" ht="12.75" customHeight="1" x14ac:dyDescent="0.25">
      <c r="A4579" s="43">
        <v>4578</v>
      </c>
      <c r="B4579" s="43">
        <v>576</v>
      </c>
      <c r="C4579" s="44">
        <v>7.4131317892323093E-2</v>
      </c>
      <c r="D4579" s="44">
        <v>0.03</v>
      </c>
      <c r="E4579" s="44" t="s">
        <v>1686</v>
      </c>
      <c r="F4579" s="44" t="s">
        <v>18</v>
      </c>
      <c r="G4579" s="44">
        <v>80</v>
      </c>
      <c r="H4579" s="44">
        <v>300</v>
      </c>
    </row>
    <row r="4580" spans="1:8" ht="12.75" customHeight="1" x14ac:dyDescent="0.25">
      <c r="A4580" s="43">
        <v>4579</v>
      </c>
      <c r="B4580" s="43">
        <v>577</v>
      </c>
      <c r="C4580" s="44">
        <v>0.32123567972905082</v>
      </c>
      <c r="D4580" s="44">
        <v>0.13</v>
      </c>
      <c r="E4580" s="44" t="s">
        <v>1685</v>
      </c>
      <c r="F4580" s="44" t="s">
        <v>10</v>
      </c>
      <c r="G4580" s="44">
        <v>160</v>
      </c>
      <c r="H4580" s="44">
        <v>1300</v>
      </c>
    </row>
    <row r="4581" spans="1:8" ht="12.75" customHeight="1" x14ac:dyDescent="0.25">
      <c r="A4581" s="43">
        <v>4580</v>
      </c>
      <c r="B4581" s="43">
        <v>578</v>
      </c>
      <c r="C4581" s="44">
        <v>2.4710439306174881E-2</v>
      </c>
      <c r="D4581" s="44">
        <v>0.01</v>
      </c>
      <c r="E4581" s="44" t="s">
        <v>1686</v>
      </c>
      <c r="F4581" s="44" t="s">
        <v>18</v>
      </c>
      <c r="G4581" s="44">
        <v>40</v>
      </c>
      <c r="H4581" s="44">
        <v>100</v>
      </c>
    </row>
    <row r="4582" spans="1:8" ht="12.75" customHeight="1" x14ac:dyDescent="0.25">
      <c r="A4582" s="43">
        <v>4581</v>
      </c>
      <c r="B4582" s="43">
        <v>579</v>
      </c>
      <c r="C4582" s="44">
        <v>7.413133453031083E-2</v>
      </c>
      <c r="D4582" s="44">
        <v>0.03</v>
      </c>
      <c r="E4582" s="44" t="s">
        <v>1686</v>
      </c>
      <c r="F4582" s="44" t="s">
        <v>18</v>
      </c>
      <c r="G4582" s="44">
        <v>80</v>
      </c>
      <c r="H4582" s="44">
        <v>300</v>
      </c>
    </row>
    <row r="4583" spans="1:8" ht="12.75" customHeight="1" x14ac:dyDescent="0.25">
      <c r="A4583" s="43">
        <v>4582</v>
      </c>
      <c r="B4583" s="43">
        <v>580</v>
      </c>
      <c r="C4583" s="44">
        <v>0.17297312097321366</v>
      </c>
      <c r="D4583" s="44">
        <v>7.0000000000000007E-2</v>
      </c>
      <c r="E4583" s="44" t="s">
        <v>1685</v>
      </c>
      <c r="F4583" s="44" t="s">
        <v>10</v>
      </c>
      <c r="G4583" s="44">
        <v>140</v>
      </c>
      <c r="H4583" s="44">
        <v>700</v>
      </c>
    </row>
    <row r="4584" spans="1:8" ht="12.75" customHeight="1" x14ac:dyDescent="0.25">
      <c r="A4584" s="43">
        <v>4583</v>
      </c>
      <c r="B4584" s="43">
        <v>581</v>
      </c>
      <c r="C4584" s="44">
        <v>2.7675699639747906</v>
      </c>
      <c r="D4584" s="44">
        <v>1.1200000000000001</v>
      </c>
      <c r="E4584" s="44" t="s">
        <v>1685</v>
      </c>
      <c r="F4584" s="44" t="s">
        <v>10</v>
      </c>
      <c r="G4584" s="44">
        <v>800</v>
      </c>
      <c r="H4584" s="44">
        <v>11200</v>
      </c>
    </row>
    <row r="4585" spans="1:8" ht="12.75" customHeight="1" x14ac:dyDescent="0.25">
      <c r="A4585" s="43">
        <v>4584</v>
      </c>
      <c r="B4585" s="43">
        <v>582</v>
      </c>
      <c r="C4585" s="44">
        <v>1.5320471236359468</v>
      </c>
      <c r="D4585" s="44">
        <v>0.62</v>
      </c>
      <c r="E4585" s="44" t="s">
        <v>1686</v>
      </c>
      <c r="F4585" s="44" t="s">
        <v>18</v>
      </c>
      <c r="G4585" s="44">
        <v>600</v>
      </c>
      <c r="H4585" s="44">
        <v>6200</v>
      </c>
    </row>
    <row r="4586" spans="1:8" ht="12.75" customHeight="1" x14ac:dyDescent="0.25">
      <c r="A4586" s="43">
        <v>4585</v>
      </c>
      <c r="B4586" s="43">
        <v>583</v>
      </c>
      <c r="C4586" s="44">
        <v>0.44478782637747777</v>
      </c>
      <c r="D4586" s="44">
        <v>0.18</v>
      </c>
      <c r="E4586" s="44" t="s">
        <v>1686</v>
      </c>
      <c r="F4586" s="44" t="s">
        <v>18</v>
      </c>
      <c r="G4586" s="44">
        <v>260</v>
      </c>
      <c r="H4586" s="44">
        <v>1800</v>
      </c>
    </row>
    <row r="4587" spans="1:8" ht="12.75" customHeight="1" x14ac:dyDescent="0.25">
      <c r="A4587" s="43">
        <v>4586</v>
      </c>
      <c r="B4587" s="43">
        <v>584</v>
      </c>
      <c r="C4587" s="44">
        <v>0.19768349580843156</v>
      </c>
      <c r="D4587" s="44">
        <v>0.08</v>
      </c>
      <c r="E4587" s="44" t="s">
        <v>1686</v>
      </c>
      <c r="F4587" s="44" t="s">
        <v>18</v>
      </c>
      <c r="G4587" s="44">
        <v>140</v>
      </c>
      <c r="H4587" s="44">
        <v>800</v>
      </c>
    </row>
    <row r="4588" spans="1:8" ht="12.75" customHeight="1" x14ac:dyDescent="0.25">
      <c r="A4588" s="43">
        <v>4587</v>
      </c>
      <c r="B4588" s="43">
        <v>585</v>
      </c>
      <c r="C4588" s="44">
        <v>4.9420878618401956E-2</v>
      </c>
      <c r="D4588" s="44">
        <v>0.02</v>
      </c>
      <c r="E4588" s="44" t="s">
        <v>1686</v>
      </c>
      <c r="F4588" s="44" t="s">
        <v>18</v>
      </c>
      <c r="G4588" s="44">
        <v>60</v>
      </c>
      <c r="H4588" s="44">
        <v>200</v>
      </c>
    </row>
    <row r="4589" spans="1:8" ht="12.75" customHeight="1" x14ac:dyDescent="0.25">
      <c r="A4589" s="43">
        <v>4588</v>
      </c>
      <c r="B4589" s="43">
        <v>586</v>
      </c>
      <c r="C4589" s="44">
        <v>0.29652527563636422</v>
      </c>
      <c r="D4589" s="44">
        <v>0.12</v>
      </c>
      <c r="E4589" s="44" t="s">
        <v>1686</v>
      </c>
      <c r="F4589" s="44" t="s">
        <v>18</v>
      </c>
      <c r="G4589" s="44">
        <v>180</v>
      </c>
      <c r="H4589" s="44">
        <v>1200</v>
      </c>
    </row>
    <row r="4590" spans="1:8" ht="12.75" customHeight="1" x14ac:dyDescent="0.25">
      <c r="A4590" s="43">
        <v>4589</v>
      </c>
      <c r="B4590" s="43">
        <v>587</v>
      </c>
      <c r="C4590" s="44">
        <v>0.12355229122233646</v>
      </c>
      <c r="D4590" s="44">
        <v>0.05</v>
      </c>
      <c r="E4590" s="44" t="s">
        <v>1686</v>
      </c>
      <c r="F4590" s="44" t="s">
        <v>18</v>
      </c>
      <c r="G4590" s="44">
        <v>120</v>
      </c>
      <c r="H4590" s="44">
        <v>500</v>
      </c>
    </row>
    <row r="4591" spans="1:8" ht="12.75" customHeight="1" x14ac:dyDescent="0.25">
      <c r="A4591" s="43">
        <v>4590</v>
      </c>
      <c r="B4591" s="43">
        <v>588</v>
      </c>
      <c r="C4591" s="44">
        <v>0.86486537077686931</v>
      </c>
      <c r="D4591" s="44">
        <v>0.35</v>
      </c>
      <c r="E4591" s="44" t="s">
        <v>1686</v>
      </c>
      <c r="F4591" s="44" t="s">
        <v>18</v>
      </c>
      <c r="G4591" s="44">
        <v>300</v>
      </c>
      <c r="H4591" s="44">
        <v>3500</v>
      </c>
    </row>
    <row r="4592" spans="1:8" ht="12.75" customHeight="1" x14ac:dyDescent="0.25">
      <c r="A4592" s="43">
        <v>4591</v>
      </c>
      <c r="B4592" s="43">
        <v>589</v>
      </c>
      <c r="C4592" s="44">
        <v>2.4710439308979554E-2</v>
      </c>
      <c r="D4592" s="44">
        <v>0.01</v>
      </c>
      <c r="E4592" s="44" t="s">
        <v>1686</v>
      </c>
      <c r="F4592" s="44" t="s">
        <v>18</v>
      </c>
      <c r="G4592" s="44">
        <v>40</v>
      </c>
      <c r="H4592" s="44">
        <v>100</v>
      </c>
    </row>
    <row r="4593" spans="1:8" ht="12.75" customHeight="1" x14ac:dyDescent="0.25">
      <c r="A4593" s="43">
        <v>4592</v>
      </c>
      <c r="B4593" s="43">
        <v>590</v>
      </c>
      <c r="C4593" s="44">
        <v>7.4131303303001758E-2</v>
      </c>
      <c r="D4593" s="44">
        <v>0.03</v>
      </c>
      <c r="E4593" s="44" t="s">
        <v>1686</v>
      </c>
      <c r="F4593" s="44" t="s">
        <v>18</v>
      </c>
      <c r="G4593" s="44">
        <v>80</v>
      </c>
      <c r="H4593" s="44">
        <v>300</v>
      </c>
    </row>
    <row r="4594" spans="1:8" ht="12.75" customHeight="1" x14ac:dyDescent="0.25">
      <c r="A4594" s="43">
        <v>4593</v>
      </c>
      <c r="B4594" s="43">
        <v>591</v>
      </c>
      <c r="C4594" s="44">
        <v>0.39536704349203122</v>
      </c>
      <c r="D4594" s="44">
        <v>0.16</v>
      </c>
      <c r="E4594" s="44" t="s">
        <v>1686</v>
      </c>
      <c r="F4594" s="44" t="s">
        <v>18</v>
      </c>
      <c r="G4594" s="44">
        <v>240</v>
      </c>
      <c r="H4594" s="44">
        <v>1600</v>
      </c>
    </row>
    <row r="4595" spans="1:8" ht="12.75" customHeight="1" x14ac:dyDescent="0.25">
      <c r="A4595" s="43">
        <v>4594</v>
      </c>
      <c r="B4595" s="43">
        <v>592</v>
      </c>
      <c r="C4595" s="44">
        <v>1.3837841179812866</v>
      </c>
      <c r="D4595" s="44">
        <v>0.56000000000000005</v>
      </c>
      <c r="E4595" s="44" t="s">
        <v>1686</v>
      </c>
      <c r="F4595" s="44" t="s">
        <v>18</v>
      </c>
      <c r="G4595" s="44">
        <v>440</v>
      </c>
      <c r="H4595" s="44">
        <v>5600</v>
      </c>
    </row>
    <row r="4596" spans="1:8" ht="12.75" customHeight="1" x14ac:dyDescent="0.25">
      <c r="A4596" s="43">
        <v>4595</v>
      </c>
      <c r="B4596" s="43">
        <v>593</v>
      </c>
      <c r="C4596" s="44">
        <v>2.4710439302705944E-2</v>
      </c>
      <c r="D4596" s="44">
        <v>0.01</v>
      </c>
      <c r="E4596" s="44" t="s">
        <v>1686</v>
      </c>
      <c r="F4596" s="44" t="s">
        <v>18</v>
      </c>
      <c r="G4596" s="44">
        <v>40</v>
      </c>
      <c r="H4596" s="44">
        <v>100</v>
      </c>
    </row>
    <row r="4597" spans="1:8" ht="12.75" customHeight="1" x14ac:dyDescent="0.25">
      <c r="A4597" s="43">
        <v>4596</v>
      </c>
      <c r="B4597" s="43">
        <v>594</v>
      </c>
      <c r="C4597" s="44">
        <v>7.4131301306886069E-2</v>
      </c>
      <c r="D4597" s="44">
        <v>0.03</v>
      </c>
      <c r="E4597" s="44" t="s">
        <v>1686</v>
      </c>
      <c r="F4597" s="44" t="s">
        <v>18</v>
      </c>
      <c r="G4597" s="44">
        <v>80</v>
      </c>
      <c r="H4597" s="44">
        <v>300</v>
      </c>
    </row>
    <row r="4598" spans="1:8" ht="12.75" customHeight="1" x14ac:dyDescent="0.25">
      <c r="A4598" s="43">
        <v>4597</v>
      </c>
      <c r="B4598" s="43">
        <v>595</v>
      </c>
      <c r="C4598" s="44">
        <v>0.29652527164693754</v>
      </c>
      <c r="D4598" s="44">
        <v>0.12</v>
      </c>
      <c r="E4598" s="44" t="s">
        <v>1686</v>
      </c>
      <c r="F4598" s="44" t="s">
        <v>18</v>
      </c>
      <c r="G4598" s="44">
        <v>140</v>
      </c>
      <c r="H4598" s="44">
        <v>1200</v>
      </c>
    </row>
    <row r="4599" spans="1:8" ht="12.75" customHeight="1" x14ac:dyDescent="0.25">
      <c r="A4599" s="43">
        <v>4598</v>
      </c>
      <c r="B4599" s="43">
        <v>596</v>
      </c>
      <c r="C4599" s="44">
        <v>9.8841757218868759E-2</v>
      </c>
      <c r="D4599" s="44">
        <v>0.04</v>
      </c>
      <c r="E4599" s="44" t="s">
        <v>1686</v>
      </c>
      <c r="F4599" s="44" t="s">
        <v>18</v>
      </c>
      <c r="G4599" s="44">
        <v>100</v>
      </c>
      <c r="H4599" s="44">
        <v>400</v>
      </c>
    </row>
    <row r="4600" spans="1:8" ht="12.75" customHeight="1" x14ac:dyDescent="0.25">
      <c r="A4600" s="43">
        <v>4599</v>
      </c>
      <c r="B4600" s="43">
        <v>597</v>
      </c>
      <c r="C4600" s="44">
        <v>0.51891920688081639</v>
      </c>
      <c r="D4600" s="44">
        <v>0.21</v>
      </c>
      <c r="E4600" s="44" t="s">
        <v>1686</v>
      </c>
      <c r="F4600" s="44" t="s">
        <v>18</v>
      </c>
      <c r="G4600" s="44">
        <v>300</v>
      </c>
      <c r="H4600" s="44">
        <v>2100</v>
      </c>
    </row>
    <row r="4601" spans="1:8" ht="12.75" customHeight="1" x14ac:dyDescent="0.25">
      <c r="A4601" s="43">
        <v>4600</v>
      </c>
      <c r="B4601" s="43">
        <v>598</v>
      </c>
      <c r="C4601" s="44">
        <v>0.24710453357604104</v>
      </c>
      <c r="D4601" s="44">
        <v>0.1</v>
      </c>
      <c r="E4601" s="44" t="s">
        <v>1686</v>
      </c>
      <c r="F4601" s="44" t="s">
        <v>18</v>
      </c>
      <c r="G4601" s="44">
        <v>160</v>
      </c>
      <c r="H4601" s="44">
        <v>1000</v>
      </c>
    </row>
    <row r="4602" spans="1:8" ht="12.75" customHeight="1" x14ac:dyDescent="0.25">
      <c r="A4602" s="43">
        <v>4601</v>
      </c>
      <c r="B4602" s="43">
        <v>599</v>
      </c>
      <c r="C4602" s="44">
        <v>2.4710439308241482E-2</v>
      </c>
      <c r="D4602" s="44">
        <v>0.01</v>
      </c>
      <c r="E4602" s="44" t="s">
        <v>1686</v>
      </c>
      <c r="F4602" s="44" t="s">
        <v>18</v>
      </c>
      <c r="G4602" s="44">
        <v>40</v>
      </c>
      <c r="H4602" s="44">
        <v>100</v>
      </c>
    </row>
    <row r="4603" spans="1:8" ht="12.75" customHeight="1" x14ac:dyDescent="0.25">
      <c r="A4603" s="43">
        <v>4602</v>
      </c>
      <c r="B4603" s="43">
        <v>600</v>
      </c>
      <c r="C4603" s="44">
        <v>0.39536703764679626</v>
      </c>
      <c r="D4603" s="44">
        <v>0.16</v>
      </c>
      <c r="E4603" s="44" t="s">
        <v>1686</v>
      </c>
      <c r="F4603" s="44" t="s">
        <v>18</v>
      </c>
      <c r="G4603" s="44">
        <v>220</v>
      </c>
      <c r="H4603" s="44">
        <v>1600</v>
      </c>
    </row>
    <row r="4604" spans="1:8" ht="12.75" customHeight="1" x14ac:dyDescent="0.25">
      <c r="A4604" s="43">
        <v>4603</v>
      </c>
      <c r="B4604" s="43">
        <v>601</v>
      </c>
      <c r="C4604" s="44">
        <v>0.44478765765761691</v>
      </c>
      <c r="D4604" s="44">
        <v>0.18</v>
      </c>
      <c r="E4604" s="44" t="s">
        <v>1684</v>
      </c>
      <c r="F4604" s="44" t="s">
        <v>34</v>
      </c>
      <c r="G4604" s="44">
        <v>220</v>
      </c>
      <c r="H4604" s="44">
        <v>1800</v>
      </c>
    </row>
    <row r="4605" spans="1:8" ht="12.75" customHeight="1" x14ac:dyDescent="0.25">
      <c r="A4605" s="43">
        <v>4604</v>
      </c>
      <c r="B4605" s="43">
        <v>602</v>
      </c>
      <c r="C4605" s="44">
        <v>1.1366800508691022</v>
      </c>
      <c r="D4605" s="44">
        <v>0.46</v>
      </c>
      <c r="E4605" s="44" t="s">
        <v>1686</v>
      </c>
      <c r="F4605" s="44" t="s">
        <v>18</v>
      </c>
      <c r="G4605" s="44">
        <v>360</v>
      </c>
      <c r="H4605" s="44">
        <v>4600</v>
      </c>
    </row>
    <row r="4606" spans="1:8" ht="12.75" customHeight="1" x14ac:dyDescent="0.25">
      <c r="A4606" s="43">
        <v>4605</v>
      </c>
      <c r="B4606" s="43">
        <v>603</v>
      </c>
      <c r="C4606" s="44">
        <v>7.4131332567555996E-2</v>
      </c>
      <c r="D4606" s="44">
        <v>0.03</v>
      </c>
      <c r="E4606" s="44" t="s">
        <v>1684</v>
      </c>
      <c r="F4606" s="44" t="s">
        <v>34</v>
      </c>
      <c r="G4606" s="44">
        <v>80</v>
      </c>
      <c r="H4606" s="44">
        <v>300</v>
      </c>
    </row>
    <row r="4607" spans="1:8" ht="12.75" customHeight="1" x14ac:dyDescent="0.25">
      <c r="A4607" s="43">
        <v>4606</v>
      </c>
      <c r="B4607" s="43">
        <v>604</v>
      </c>
      <c r="C4607" s="44">
        <v>0.37065645803291558</v>
      </c>
      <c r="D4607" s="44">
        <v>0.15</v>
      </c>
      <c r="E4607" s="44" t="s">
        <v>1686</v>
      </c>
      <c r="F4607" s="44" t="s">
        <v>18</v>
      </c>
      <c r="G4607" s="44">
        <v>200</v>
      </c>
      <c r="H4607" s="44">
        <v>1500</v>
      </c>
    </row>
    <row r="4608" spans="1:8" ht="12.75" customHeight="1" x14ac:dyDescent="0.25">
      <c r="A4608" s="43">
        <v>4607</v>
      </c>
      <c r="B4608" s="43">
        <v>605</v>
      </c>
      <c r="C4608" s="44">
        <v>0.34594630946104554</v>
      </c>
      <c r="D4608" s="44">
        <v>0.14000000000000001</v>
      </c>
      <c r="E4608" s="44" t="s">
        <v>1686</v>
      </c>
      <c r="F4608" s="44" t="s">
        <v>18</v>
      </c>
      <c r="G4608" s="44">
        <v>160</v>
      </c>
      <c r="H4608" s="44">
        <v>1400</v>
      </c>
    </row>
    <row r="4609" spans="1:8" ht="12.75" customHeight="1" x14ac:dyDescent="0.25">
      <c r="A4609" s="43">
        <v>4608</v>
      </c>
      <c r="B4609" s="43">
        <v>606</v>
      </c>
      <c r="C4609" s="44">
        <v>7.4131332526223961E-2</v>
      </c>
      <c r="D4609" s="44">
        <v>0.03</v>
      </c>
      <c r="E4609" s="44" t="s">
        <v>1686</v>
      </c>
      <c r="F4609" s="44" t="s">
        <v>18</v>
      </c>
      <c r="G4609" s="44">
        <v>80</v>
      </c>
      <c r="H4609" s="44">
        <v>300</v>
      </c>
    </row>
    <row r="4610" spans="1:8" ht="12.75" customHeight="1" x14ac:dyDescent="0.25">
      <c r="A4610" s="43">
        <v>4609</v>
      </c>
      <c r="B4610" s="43">
        <v>607</v>
      </c>
      <c r="C4610" s="44">
        <v>0.14826263583099708</v>
      </c>
      <c r="D4610" s="44">
        <v>0.06</v>
      </c>
      <c r="E4610" s="44" t="s">
        <v>1686</v>
      </c>
      <c r="F4610" s="44" t="s">
        <v>18</v>
      </c>
      <c r="G4610" s="44">
        <v>100</v>
      </c>
      <c r="H4610" s="44">
        <v>600</v>
      </c>
    </row>
    <row r="4611" spans="1:8" ht="12.75" customHeight="1" x14ac:dyDescent="0.25">
      <c r="A4611" s="43">
        <v>4610</v>
      </c>
      <c r="B4611" s="43">
        <v>608</v>
      </c>
      <c r="C4611" s="44">
        <v>4.9420878607330868E-2</v>
      </c>
      <c r="D4611" s="44">
        <v>0.02</v>
      </c>
      <c r="E4611" s="44" t="s">
        <v>1686</v>
      </c>
      <c r="F4611" s="44" t="s">
        <v>18</v>
      </c>
      <c r="G4611" s="44">
        <v>60</v>
      </c>
      <c r="H4611" s="44">
        <v>200</v>
      </c>
    </row>
    <row r="4612" spans="1:8" ht="12.75" customHeight="1" x14ac:dyDescent="0.25">
      <c r="A4612" s="43">
        <v>4611</v>
      </c>
      <c r="B4612" s="43">
        <v>609</v>
      </c>
      <c r="C4612" s="44">
        <v>3.9042495994146136</v>
      </c>
      <c r="D4612" s="44">
        <v>1.58</v>
      </c>
      <c r="E4612" s="44" t="s">
        <v>1686</v>
      </c>
      <c r="F4612" s="44" t="s">
        <v>18</v>
      </c>
      <c r="G4612" s="44">
        <v>760</v>
      </c>
      <c r="H4612" s="44">
        <v>15800</v>
      </c>
    </row>
    <row r="4613" spans="1:8" ht="12.75" customHeight="1" x14ac:dyDescent="0.25">
      <c r="A4613" s="43">
        <v>4612</v>
      </c>
      <c r="B4613" s="43">
        <v>610</v>
      </c>
      <c r="C4613" s="44">
        <v>2.4710439302853559E-2</v>
      </c>
      <c r="D4613" s="44">
        <v>0.01</v>
      </c>
      <c r="E4613" s="44" t="s">
        <v>1686</v>
      </c>
      <c r="F4613" s="44" t="s">
        <v>18</v>
      </c>
      <c r="G4613" s="44">
        <v>40</v>
      </c>
      <c r="H4613" s="44">
        <v>100</v>
      </c>
    </row>
    <row r="4614" spans="1:8" ht="12.75" customHeight="1" x14ac:dyDescent="0.25">
      <c r="A4614" s="43">
        <v>4613</v>
      </c>
      <c r="B4614" s="43">
        <v>611</v>
      </c>
      <c r="C4614" s="44">
        <v>0.46949804709293202</v>
      </c>
      <c r="D4614" s="44">
        <v>0.19</v>
      </c>
      <c r="E4614" s="44" t="s">
        <v>1686</v>
      </c>
      <c r="F4614" s="44" t="s">
        <v>18</v>
      </c>
      <c r="G4614" s="44">
        <v>220</v>
      </c>
      <c r="H4614" s="44">
        <v>1900</v>
      </c>
    </row>
    <row r="4615" spans="1:8" ht="12.75" customHeight="1" x14ac:dyDescent="0.25">
      <c r="A4615" s="43">
        <v>4614</v>
      </c>
      <c r="B4615" s="43">
        <v>612</v>
      </c>
      <c r="C4615" s="44">
        <v>7.0177641176317911</v>
      </c>
      <c r="D4615" s="44">
        <v>2.84</v>
      </c>
      <c r="E4615" s="44" t="s">
        <v>1686</v>
      </c>
      <c r="F4615" s="44" t="s">
        <v>18</v>
      </c>
      <c r="G4615" s="44">
        <v>1280</v>
      </c>
      <c r="H4615" s="44">
        <v>28400</v>
      </c>
    </row>
    <row r="4616" spans="1:8" ht="12.75" customHeight="1" x14ac:dyDescent="0.25">
      <c r="A4616" s="43">
        <v>4615</v>
      </c>
      <c r="B4616" s="43">
        <v>613</v>
      </c>
      <c r="C4616" s="44">
        <v>0.12355221505913831</v>
      </c>
      <c r="D4616" s="44">
        <v>0.05</v>
      </c>
      <c r="E4616" s="44" t="s">
        <v>1686</v>
      </c>
      <c r="F4616" s="44" t="s">
        <v>18</v>
      </c>
      <c r="G4616" s="44">
        <v>100</v>
      </c>
      <c r="H4616" s="44">
        <v>500</v>
      </c>
    </row>
    <row r="4617" spans="1:8" ht="12.75" customHeight="1" x14ac:dyDescent="0.25">
      <c r="A4617" s="43">
        <v>4616</v>
      </c>
      <c r="B4617" s="43">
        <v>614</v>
      </c>
      <c r="C4617" s="44">
        <v>9.88417572171712E-2</v>
      </c>
      <c r="D4617" s="44">
        <v>0.04</v>
      </c>
      <c r="E4617" s="44" t="s">
        <v>1686</v>
      </c>
      <c r="F4617" s="44" t="s">
        <v>18</v>
      </c>
      <c r="G4617" s="44">
        <v>80</v>
      </c>
      <c r="H4617" s="44">
        <v>400</v>
      </c>
    </row>
    <row r="4618" spans="1:8" ht="12.75" customHeight="1" x14ac:dyDescent="0.25">
      <c r="A4618" s="43">
        <v>4617</v>
      </c>
      <c r="B4618" s="43">
        <v>615</v>
      </c>
      <c r="C4618" s="44">
        <v>2.4710439306617725E-2</v>
      </c>
      <c r="D4618" s="44">
        <v>0.01</v>
      </c>
      <c r="E4618" s="44" t="s">
        <v>1686</v>
      </c>
      <c r="F4618" s="44" t="s">
        <v>18</v>
      </c>
      <c r="G4618" s="44">
        <v>40</v>
      </c>
      <c r="H4618" s="44">
        <v>100</v>
      </c>
    </row>
    <row r="4619" spans="1:8" ht="12.75" customHeight="1" x14ac:dyDescent="0.25">
      <c r="A4619" s="43">
        <v>4618</v>
      </c>
      <c r="B4619" s="43">
        <v>616</v>
      </c>
      <c r="C4619" s="44">
        <v>1.01312828079969</v>
      </c>
      <c r="D4619" s="44">
        <v>0.41</v>
      </c>
      <c r="E4619" s="44" t="s">
        <v>1686</v>
      </c>
      <c r="F4619" s="44" t="s">
        <v>18</v>
      </c>
      <c r="G4619" s="44">
        <v>440</v>
      </c>
      <c r="H4619" s="44">
        <v>4100</v>
      </c>
    </row>
    <row r="4620" spans="1:8" ht="12.75" customHeight="1" x14ac:dyDescent="0.25">
      <c r="A4620" s="43">
        <v>4619</v>
      </c>
      <c r="B4620" s="43">
        <v>617</v>
      </c>
      <c r="C4620" s="44">
        <v>4.2501956227664088</v>
      </c>
      <c r="D4620" s="44">
        <v>1.72</v>
      </c>
      <c r="E4620" s="44" t="s">
        <v>1686</v>
      </c>
      <c r="F4620" s="44" t="s">
        <v>18</v>
      </c>
      <c r="G4620" s="44">
        <v>740</v>
      </c>
      <c r="H4620" s="44">
        <v>17200</v>
      </c>
    </row>
    <row r="4621" spans="1:8" ht="12.75" customHeight="1" x14ac:dyDescent="0.25">
      <c r="A4621" s="43">
        <v>4620</v>
      </c>
      <c r="B4621" s="43">
        <v>618</v>
      </c>
      <c r="C4621" s="44">
        <v>0.17297312098022533</v>
      </c>
      <c r="D4621" s="44">
        <v>7.0000000000000007E-2</v>
      </c>
      <c r="E4621" s="44" t="s">
        <v>1686</v>
      </c>
      <c r="F4621" s="44" t="s">
        <v>18</v>
      </c>
      <c r="G4621" s="44">
        <v>140</v>
      </c>
      <c r="H4621" s="44">
        <v>700</v>
      </c>
    </row>
    <row r="4622" spans="1:8" ht="12.75" customHeight="1" x14ac:dyDescent="0.25">
      <c r="A4622" s="43">
        <v>4621</v>
      </c>
      <c r="B4622" s="43">
        <v>619</v>
      </c>
      <c r="C4622" s="44">
        <v>4.9420878608733211E-2</v>
      </c>
      <c r="D4622" s="44">
        <v>0.02</v>
      </c>
      <c r="E4622" s="44" t="s">
        <v>1686</v>
      </c>
      <c r="F4622" s="44" t="s">
        <v>18</v>
      </c>
      <c r="G4622" s="44">
        <v>60</v>
      </c>
      <c r="H4622" s="44">
        <v>200</v>
      </c>
    </row>
    <row r="4623" spans="1:8" ht="12.75" customHeight="1" x14ac:dyDescent="0.25">
      <c r="A4623" s="43">
        <v>4622</v>
      </c>
      <c r="B4623" s="43">
        <v>620</v>
      </c>
      <c r="C4623" s="44">
        <v>8.5251030718353071</v>
      </c>
      <c r="D4623" s="44">
        <v>3.45</v>
      </c>
      <c r="E4623" s="44" t="s">
        <v>1684</v>
      </c>
      <c r="F4623" s="44" t="s">
        <v>34</v>
      </c>
      <c r="G4623" s="44">
        <v>1040</v>
      </c>
      <c r="H4623" s="44">
        <v>34500</v>
      </c>
    </row>
    <row r="4624" spans="1:8" ht="12.75" customHeight="1" x14ac:dyDescent="0.25">
      <c r="A4624" s="43">
        <v>4623</v>
      </c>
      <c r="B4624" s="43">
        <v>621</v>
      </c>
      <c r="C4624" s="44">
        <v>0.32123601937560764</v>
      </c>
      <c r="D4624" s="44">
        <v>0.13</v>
      </c>
      <c r="E4624" s="44" t="s">
        <v>1684</v>
      </c>
      <c r="F4624" s="44" t="s">
        <v>34</v>
      </c>
      <c r="G4624" s="44">
        <v>180</v>
      </c>
      <c r="H4624" s="44">
        <v>1300</v>
      </c>
    </row>
    <row r="4625" spans="1:8" ht="12.75" customHeight="1" x14ac:dyDescent="0.25">
      <c r="A4625" s="43">
        <v>4624</v>
      </c>
      <c r="B4625" s="43">
        <v>622</v>
      </c>
      <c r="C4625" s="44">
        <v>0.98841752636541458</v>
      </c>
      <c r="D4625" s="44">
        <v>0.4</v>
      </c>
      <c r="E4625" s="44" t="s">
        <v>1686</v>
      </c>
      <c r="F4625" s="44" t="s">
        <v>18</v>
      </c>
      <c r="G4625" s="44">
        <v>380</v>
      </c>
      <c r="H4625" s="44">
        <v>4000</v>
      </c>
    </row>
    <row r="4626" spans="1:8" ht="12.75" customHeight="1" x14ac:dyDescent="0.25">
      <c r="A4626" s="43">
        <v>4625</v>
      </c>
      <c r="B4626" s="43">
        <v>623</v>
      </c>
      <c r="C4626" s="44">
        <v>8.549810787033957</v>
      </c>
      <c r="D4626" s="44">
        <v>3.46</v>
      </c>
      <c r="E4626" s="44" t="s">
        <v>1686</v>
      </c>
      <c r="F4626" s="44" t="s">
        <v>18</v>
      </c>
      <c r="G4626" s="44">
        <v>1480</v>
      </c>
      <c r="H4626" s="44">
        <v>34600</v>
      </c>
    </row>
    <row r="4627" spans="1:8" ht="12.75" customHeight="1" x14ac:dyDescent="0.25">
      <c r="A4627" s="43">
        <v>4626</v>
      </c>
      <c r="B4627" s="43">
        <v>624</v>
      </c>
      <c r="C4627" s="44">
        <v>4.9420878606297576E-2</v>
      </c>
      <c r="D4627" s="44">
        <v>0.02</v>
      </c>
      <c r="E4627" s="44" t="s">
        <v>1686</v>
      </c>
      <c r="F4627" s="44" t="s">
        <v>18</v>
      </c>
      <c r="G4627" s="44">
        <v>60</v>
      </c>
      <c r="H4627" s="44">
        <v>200</v>
      </c>
    </row>
    <row r="4628" spans="1:8" ht="12.75" customHeight="1" x14ac:dyDescent="0.25">
      <c r="A4628" s="43">
        <v>4627</v>
      </c>
      <c r="B4628" s="43">
        <v>625</v>
      </c>
      <c r="C4628" s="44">
        <v>0.76602382142453529</v>
      </c>
      <c r="D4628" s="44">
        <v>0.31</v>
      </c>
      <c r="E4628" s="44" t="s">
        <v>1686</v>
      </c>
      <c r="F4628" s="44" t="s">
        <v>18</v>
      </c>
      <c r="G4628" s="44">
        <v>360</v>
      </c>
      <c r="H4628" s="44">
        <v>3100</v>
      </c>
    </row>
    <row r="4629" spans="1:8" ht="12.75" customHeight="1" x14ac:dyDescent="0.25">
      <c r="A4629" s="43">
        <v>4628</v>
      </c>
      <c r="B4629" s="43">
        <v>626</v>
      </c>
      <c r="C4629" s="44">
        <v>0.44478790749195801</v>
      </c>
      <c r="D4629" s="44">
        <v>0.18</v>
      </c>
      <c r="E4629" s="44" t="s">
        <v>1686</v>
      </c>
      <c r="F4629" s="44" t="s">
        <v>18</v>
      </c>
      <c r="G4629" s="44">
        <v>200</v>
      </c>
      <c r="H4629" s="44">
        <v>1800</v>
      </c>
    </row>
    <row r="4630" spans="1:8" ht="12.75" customHeight="1" x14ac:dyDescent="0.25">
      <c r="A4630" s="43">
        <v>4629</v>
      </c>
      <c r="B4630" s="43">
        <v>627</v>
      </c>
      <c r="C4630" s="44">
        <v>0.3706565945450862</v>
      </c>
      <c r="D4630" s="44">
        <v>0.15</v>
      </c>
      <c r="E4630" s="44" t="s">
        <v>1686</v>
      </c>
      <c r="F4630" s="44" t="s">
        <v>18</v>
      </c>
      <c r="G4630" s="44">
        <v>200</v>
      </c>
      <c r="H4630" s="44">
        <v>1500</v>
      </c>
    </row>
    <row r="4631" spans="1:8" ht="12.75" customHeight="1" x14ac:dyDescent="0.25">
      <c r="A4631" s="43">
        <v>4630</v>
      </c>
      <c r="B4631" s="43">
        <v>628</v>
      </c>
      <c r="C4631" s="44">
        <v>2.4710439309865242E-2</v>
      </c>
      <c r="D4631" s="44">
        <v>0.01</v>
      </c>
      <c r="E4631" s="44" t="s">
        <v>1686</v>
      </c>
      <c r="F4631" s="44" t="s">
        <v>18</v>
      </c>
      <c r="G4631" s="44">
        <v>40</v>
      </c>
      <c r="H4631" s="44">
        <v>100</v>
      </c>
    </row>
    <row r="4632" spans="1:8" ht="12.75" customHeight="1" x14ac:dyDescent="0.25">
      <c r="A4632" s="43">
        <v>4631</v>
      </c>
      <c r="B4632" s="43">
        <v>629</v>
      </c>
      <c r="C4632" s="44">
        <v>7.4131317896013446E-2</v>
      </c>
      <c r="D4632" s="44">
        <v>0.03</v>
      </c>
      <c r="E4632" s="44" t="s">
        <v>1686</v>
      </c>
      <c r="F4632" s="44" t="s">
        <v>18</v>
      </c>
      <c r="G4632" s="44">
        <v>80</v>
      </c>
      <c r="H4632" s="44">
        <v>300</v>
      </c>
    </row>
    <row r="4633" spans="1:8" ht="12.75" customHeight="1" x14ac:dyDescent="0.25">
      <c r="A4633" s="43">
        <v>4632</v>
      </c>
      <c r="B4633" s="43">
        <v>630</v>
      </c>
      <c r="C4633" s="44">
        <v>0.29652529023321383</v>
      </c>
      <c r="D4633" s="44">
        <v>0.12</v>
      </c>
      <c r="E4633" s="44" t="s">
        <v>1686</v>
      </c>
      <c r="F4633" s="44" t="s">
        <v>18</v>
      </c>
      <c r="G4633" s="44">
        <v>240</v>
      </c>
      <c r="H4633" s="44">
        <v>1200</v>
      </c>
    </row>
    <row r="4634" spans="1:8" ht="12.75" customHeight="1" x14ac:dyDescent="0.25">
      <c r="A4634" s="43">
        <v>4633</v>
      </c>
      <c r="B4634" s="43">
        <v>631</v>
      </c>
      <c r="C4634" s="44">
        <v>2.545174743038924</v>
      </c>
      <c r="D4634" s="44">
        <v>1.03</v>
      </c>
      <c r="E4634" s="44" t="s">
        <v>1686</v>
      </c>
      <c r="F4634" s="44" t="s">
        <v>18</v>
      </c>
      <c r="G4634" s="44">
        <v>720</v>
      </c>
      <c r="H4634" s="44">
        <v>10300</v>
      </c>
    </row>
    <row r="4635" spans="1:8" ht="12.75" customHeight="1" x14ac:dyDescent="0.25">
      <c r="A4635" s="43">
        <v>4634</v>
      </c>
      <c r="B4635" s="43">
        <v>632</v>
      </c>
      <c r="C4635" s="44">
        <v>39.734385917302816</v>
      </c>
      <c r="D4635" s="44">
        <v>16.079999999999998</v>
      </c>
      <c r="E4635" s="44" t="s">
        <v>1684</v>
      </c>
      <c r="F4635" s="44" t="s">
        <v>34</v>
      </c>
      <c r="G4635" s="44">
        <v>3100</v>
      </c>
      <c r="H4635" s="44">
        <v>160800</v>
      </c>
    </row>
    <row r="4636" spans="1:8" ht="12.75" customHeight="1" x14ac:dyDescent="0.25">
      <c r="A4636" s="43">
        <v>4635</v>
      </c>
      <c r="B4636" s="43">
        <v>633</v>
      </c>
      <c r="C4636" s="44">
        <v>4.9420878616925804E-2</v>
      </c>
      <c r="D4636" s="44">
        <v>0.02</v>
      </c>
      <c r="E4636" s="44" t="s">
        <v>1686</v>
      </c>
      <c r="F4636" s="44" t="s">
        <v>18</v>
      </c>
      <c r="G4636" s="44">
        <v>60</v>
      </c>
      <c r="H4636" s="44">
        <v>200</v>
      </c>
    </row>
    <row r="4637" spans="1:8" ht="12.75" customHeight="1" x14ac:dyDescent="0.25">
      <c r="A4637" s="43">
        <v>4636</v>
      </c>
      <c r="B4637" s="43">
        <v>634</v>
      </c>
      <c r="C4637" s="44">
        <v>7.4131317904648886E-2</v>
      </c>
      <c r="D4637" s="44">
        <v>0.03</v>
      </c>
      <c r="E4637" s="44" t="s">
        <v>1686</v>
      </c>
      <c r="F4637" s="44" t="s">
        <v>18</v>
      </c>
      <c r="G4637" s="44">
        <v>80</v>
      </c>
      <c r="H4637" s="44">
        <v>300</v>
      </c>
    </row>
    <row r="4638" spans="1:8" ht="12.75" customHeight="1" x14ac:dyDescent="0.25">
      <c r="A4638" s="43">
        <v>4637</v>
      </c>
      <c r="B4638" s="43">
        <v>635</v>
      </c>
      <c r="C4638" s="44">
        <v>0.56834009507503813</v>
      </c>
      <c r="D4638" s="44">
        <v>0.23</v>
      </c>
      <c r="E4638" s="44" t="s">
        <v>1686</v>
      </c>
      <c r="F4638" s="44" t="s">
        <v>18</v>
      </c>
      <c r="G4638" s="44">
        <v>240</v>
      </c>
      <c r="H4638" s="44">
        <v>2300</v>
      </c>
    </row>
    <row r="4639" spans="1:8" ht="12.75" customHeight="1" x14ac:dyDescent="0.25">
      <c r="A4639" s="43">
        <v>4638</v>
      </c>
      <c r="B4639" s="43">
        <v>636</v>
      </c>
      <c r="C4639" s="44">
        <v>9.8841757216285492E-2</v>
      </c>
      <c r="D4639" s="44">
        <v>0.04</v>
      </c>
      <c r="E4639" s="44" t="s">
        <v>1686</v>
      </c>
      <c r="F4639" s="44" t="s">
        <v>18</v>
      </c>
      <c r="G4639" s="44">
        <v>80</v>
      </c>
      <c r="H4639" s="44">
        <v>400</v>
      </c>
    </row>
    <row r="4640" spans="1:8" ht="12.75" customHeight="1" x14ac:dyDescent="0.25">
      <c r="A4640" s="43">
        <v>4639</v>
      </c>
      <c r="B4640" s="43">
        <v>637</v>
      </c>
      <c r="C4640" s="44">
        <v>2.4710439308462902E-2</v>
      </c>
      <c r="D4640" s="44">
        <v>0.01</v>
      </c>
      <c r="E4640" s="44" t="s">
        <v>1686</v>
      </c>
      <c r="F4640" s="44" t="s">
        <v>18</v>
      </c>
      <c r="G4640" s="44">
        <v>40</v>
      </c>
      <c r="H4640" s="44">
        <v>100</v>
      </c>
    </row>
    <row r="4641" spans="1:8" ht="12.75" customHeight="1" x14ac:dyDescent="0.25">
      <c r="A4641" s="43">
        <v>4640</v>
      </c>
      <c r="B4641" s="43">
        <v>638</v>
      </c>
      <c r="C4641" s="44">
        <v>2.4710439301598833E-2</v>
      </c>
      <c r="D4641" s="44">
        <v>0.01</v>
      </c>
      <c r="E4641" s="44" t="s">
        <v>1686</v>
      </c>
      <c r="F4641" s="44" t="s">
        <v>18</v>
      </c>
      <c r="G4641" s="44">
        <v>40</v>
      </c>
      <c r="H4641" s="44">
        <v>100</v>
      </c>
    </row>
    <row r="4642" spans="1:8" ht="12.75" customHeight="1" x14ac:dyDescent="0.25">
      <c r="A4642" s="43">
        <v>4641</v>
      </c>
      <c r="B4642" s="43">
        <v>639</v>
      </c>
      <c r="C4642" s="44">
        <v>1.1861014193941508</v>
      </c>
      <c r="D4642" s="44">
        <v>0.48</v>
      </c>
      <c r="E4642" s="44" t="s">
        <v>1686</v>
      </c>
      <c r="F4642" s="44" t="s">
        <v>18</v>
      </c>
      <c r="G4642" s="44">
        <v>380</v>
      </c>
      <c r="H4642" s="44">
        <v>4800</v>
      </c>
    </row>
    <row r="4643" spans="1:8" ht="12.75" customHeight="1" x14ac:dyDescent="0.25">
      <c r="A4643" s="43">
        <v>4642</v>
      </c>
      <c r="B4643" s="43">
        <v>640</v>
      </c>
      <c r="C4643" s="44">
        <v>0.96370722069632464</v>
      </c>
      <c r="D4643" s="44">
        <v>0.39</v>
      </c>
      <c r="E4643" s="44" t="s">
        <v>1686</v>
      </c>
      <c r="F4643" s="44" t="s">
        <v>18</v>
      </c>
      <c r="G4643" s="44">
        <v>340</v>
      </c>
      <c r="H4643" s="44">
        <v>3900</v>
      </c>
    </row>
    <row r="4644" spans="1:8" ht="12.75" customHeight="1" x14ac:dyDescent="0.25">
      <c r="A4644" s="43">
        <v>4643</v>
      </c>
      <c r="B4644" s="43">
        <v>641</v>
      </c>
      <c r="C4644" s="44">
        <v>0.44478781282138341</v>
      </c>
      <c r="D4644" s="44">
        <v>0.18</v>
      </c>
      <c r="E4644" s="44" t="s">
        <v>1686</v>
      </c>
      <c r="F4644" s="44" t="s">
        <v>18</v>
      </c>
      <c r="G4644" s="44">
        <v>220</v>
      </c>
      <c r="H4644" s="44">
        <v>1800</v>
      </c>
    </row>
    <row r="4645" spans="1:8" ht="12.75" customHeight="1" x14ac:dyDescent="0.25">
      <c r="A4645" s="43">
        <v>4644</v>
      </c>
      <c r="B4645" s="43">
        <v>642</v>
      </c>
      <c r="C4645" s="44">
        <v>2.1498080038332321</v>
      </c>
      <c r="D4645" s="44">
        <v>0.87</v>
      </c>
      <c r="E4645" s="44" t="s">
        <v>1686</v>
      </c>
      <c r="F4645" s="44" t="s">
        <v>18</v>
      </c>
      <c r="G4645" s="44">
        <v>560</v>
      </c>
      <c r="H4645" s="44">
        <v>8700</v>
      </c>
    </row>
    <row r="4646" spans="1:8" ht="12.75" customHeight="1" x14ac:dyDescent="0.25">
      <c r="A4646" s="43">
        <v>4645</v>
      </c>
      <c r="B4646" s="43">
        <v>643</v>
      </c>
      <c r="C4646" s="44">
        <v>0.39536706978429575</v>
      </c>
      <c r="D4646" s="44">
        <v>0.16</v>
      </c>
      <c r="E4646" s="44" t="s">
        <v>1686</v>
      </c>
      <c r="F4646" s="44" t="s">
        <v>18</v>
      </c>
      <c r="G4646" s="44">
        <v>180</v>
      </c>
      <c r="H4646" s="44">
        <v>1600</v>
      </c>
    </row>
    <row r="4647" spans="1:8" ht="12.75" customHeight="1" x14ac:dyDescent="0.25">
      <c r="A4647" s="43">
        <v>4646</v>
      </c>
      <c r="B4647" s="43">
        <v>644</v>
      </c>
      <c r="C4647" s="44">
        <v>1.6555975833685215</v>
      </c>
      <c r="D4647" s="44">
        <v>0.67</v>
      </c>
      <c r="E4647" s="44" t="s">
        <v>1686</v>
      </c>
      <c r="F4647" s="44" t="s">
        <v>18</v>
      </c>
      <c r="G4647" s="44">
        <v>520</v>
      </c>
      <c r="H4647" s="44">
        <v>6700</v>
      </c>
    </row>
    <row r="4648" spans="1:8" ht="12.75" customHeight="1" x14ac:dyDescent="0.25">
      <c r="A4648" s="43">
        <v>4647</v>
      </c>
      <c r="B4648" s="43">
        <v>645</v>
      </c>
      <c r="C4648" s="44">
        <v>5.461007228458536</v>
      </c>
      <c r="D4648" s="44">
        <v>2.21</v>
      </c>
      <c r="E4648" s="44" t="s">
        <v>1686</v>
      </c>
      <c r="F4648" s="44" t="s">
        <v>18</v>
      </c>
      <c r="G4648" s="44">
        <v>1120</v>
      </c>
      <c r="H4648" s="44">
        <v>22100</v>
      </c>
    </row>
    <row r="4649" spans="1:8" ht="12.75" customHeight="1" x14ac:dyDescent="0.25">
      <c r="A4649" s="43">
        <v>4648</v>
      </c>
      <c r="B4649" s="43">
        <v>646</v>
      </c>
      <c r="C4649" s="44">
        <v>1.9521247753527025</v>
      </c>
      <c r="D4649" s="44">
        <v>0.79</v>
      </c>
      <c r="E4649" s="44" t="s">
        <v>1686</v>
      </c>
      <c r="F4649" s="44" t="s">
        <v>18</v>
      </c>
      <c r="G4649" s="44">
        <v>420</v>
      </c>
      <c r="H4649" s="44">
        <v>7900</v>
      </c>
    </row>
    <row r="4650" spans="1:8" ht="12.75" customHeight="1" x14ac:dyDescent="0.25">
      <c r="A4650" s="43">
        <v>4649</v>
      </c>
      <c r="B4650" s="43">
        <v>647</v>
      </c>
      <c r="C4650" s="44">
        <v>4.7938253454933841</v>
      </c>
      <c r="D4650" s="44">
        <v>1.94</v>
      </c>
      <c r="E4650" s="44" t="s">
        <v>1686</v>
      </c>
      <c r="F4650" s="44" t="s">
        <v>18</v>
      </c>
      <c r="G4650" s="44">
        <v>700</v>
      </c>
      <c r="H4650" s="44">
        <v>19400</v>
      </c>
    </row>
    <row r="4651" spans="1:8" ht="12.75" customHeight="1" x14ac:dyDescent="0.25">
      <c r="A4651" s="43">
        <v>4650</v>
      </c>
      <c r="B4651" s="43">
        <v>648</v>
      </c>
      <c r="C4651" s="44">
        <v>9.8841757214883155E-2</v>
      </c>
      <c r="D4651" s="44">
        <v>0.04</v>
      </c>
      <c r="E4651" s="44" t="s">
        <v>1686</v>
      </c>
      <c r="F4651" s="44" t="s">
        <v>18</v>
      </c>
      <c r="G4651" s="44">
        <v>100</v>
      </c>
      <c r="H4651" s="44">
        <v>400</v>
      </c>
    </row>
    <row r="4652" spans="1:8" ht="12.75" customHeight="1" x14ac:dyDescent="0.25">
      <c r="A4652" s="43">
        <v>4651</v>
      </c>
      <c r="B4652" s="43">
        <v>649</v>
      </c>
      <c r="C4652" s="44">
        <v>2.4710439303591632E-2</v>
      </c>
      <c r="D4652" s="44">
        <v>0.01</v>
      </c>
      <c r="E4652" s="44" t="s">
        <v>1686</v>
      </c>
      <c r="F4652" s="44" t="s">
        <v>18</v>
      </c>
      <c r="G4652" s="44">
        <v>40</v>
      </c>
      <c r="H4652" s="44">
        <v>100</v>
      </c>
    </row>
    <row r="4653" spans="1:8" ht="12.75" customHeight="1" x14ac:dyDescent="0.25">
      <c r="A4653" s="43">
        <v>4652</v>
      </c>
      <c r="B4653" s="43">
        <v>650</v>
      </c>
      <c r="C4653" s="44">
        <v>2.471043930676534E-2</v>
      </c>
      <c r="D4653" s="44">
        <v>0.01</v>
      </c>
      <c r="E4653" s="44" t="s">
        <v>1686</v>
      </c>
      <c r="F4653" s="44" t="s">
        <v>18</v>
      </c>
      <c r="G4653" s="44">
        <v>40</v>
      </c>
      <c r="H4653" s="44">
        <v>100</v>
      </c>
    </row>
    <row r="4654" spans="1:8" ht="12.75" customHeight="1" x14ac:dyDescent="0.25">
      <c r="A4654" s="43">
        <v>4653</v>
      </c>
      <c r="B4654" s="43">
        <v>651</v>
      </c>
      <c r="C4654" s="44">
        <v>2.1992284247665532</v>
      </c>
      <c r="D4654" s="44">
        <v>0.89</v>
      </c>
      <c r="E4654" s="44" t="s">
        <v>1686</v>
      </c>
      <c r="F4654" s="44" t="s">
        <v>18</v>
      </c>
      <c r="G4654" s="44">
        <v>880</v>
      </c>
      <c r="H4654" s="44">
        <v>8900</v>
      </c>
    </row>
    <row r="4655" spans="1:8" ht="12.75" customHeight="1" x14ac:dyDescent="0.25">
      <c r="A4655" s="43">
        <v>4654</v>
      </c>
      <c r="B4655" s="43">
        <v>652</v>
      </c>
      <c r="C4655" s="44">
        <v>0.39536703846214438</v>
      </c>
      <c r="D4655" s="44">
        <v>0.16</v>
      </c>
      <c r="E4655" s="44" t="s">
        <v>1686</v>
      </c>
      <c r="F4655" s="44" t="s">
        <v>18</v>
      </c>
      <c r="G4655" s="44">
        <v>200</v>
      </c>
      <c r="H4655" s="44">
        <v>1600</v>
      </c>
    </row>
    <row r="4656" spans="1:8" ht="12.75" customHeight="1" x14ac:dyDescent="0.25">
      <c r="A4656" s="43">
        <v>4655</v>
      </c>
      <c r="B4656" s="43">
        <v>653</v>
      </c>
      <c r="C4656" s="44">
        <v>0.54363256955616623</v>
      </c>
      <c r="D4656" s="44">
        <v>0.22</v>
      </c>
      <c r="E4656" s="44" t="s">
        <v>1686</v>
      </c>
      <c r="F4656" s="44" t="s">
        <v>18</v>
      </c>
      <c r="G4656" s="44">
        <v>300</v>
      </c>
      <c r="H4656" s="44">
        <v>2200</v>
      </c>
    </row>
    <row r="4657" spans="1:8" ht="12.75" customHeight="1" x14ac:dyDescent="0.25">
      <c r="A4657" s="43">
        <v>4656</v>
      </c>
      <c r="B4657" s="43">
        <v>654</v>
      </c>
      <c r="C4657" s="44">
        <v>0.27181474168795666</v>
      </c>
      <c r="D4657" s="44">
        <v>0.11</v>
      </c>
      <c r="E4657" s="44" t="s">
        <v>1686</v>
      </c>
      <c r="F4657" s="44" t="s">
        <v>18</v>
      </c>
      <c r="G4657" s="44">
        <v>140</v>
      </c>
      <c r="H4657" s="44">
        <v>1100</v>
      </c>
    </row>
    <row r="4658" spans="1:8" ht="12.75" customHeight="1" x14ac:dyDescent="0.25">
      <c r="A4658" s="43">
        <v>4657</v>
      </c>
      <c r="B4658" s="43">
        <v>655</v>
      </c>
      <c r="C4658" s="44">
        <v>1.0872593178227785</v>
      </c>
      <c r="D4658" s="44">
        <v>0.44</v>
      </c>
      <c r="E4658" s="44" t="s">
        <v>1686</v>
      </c>
      <c r="F4658" s="44" t="s">
        <v>18</v>
      </c>
      <c r="G4658" s="44">
        <v>500</v>
      </c>
      <c r="H4658" s="44">
        <v>4400</v>
      </c>
    </row>
    <row r="4659" spans="1:8" ht="12.75" customHeight="1" x14ac:dyDescent="0.25">
      <c r="A4659" s="43">
        <v>4658</v>
      </c>
      <c r="B4659" s="43">
        <v>656</v>
      </c>
      <c r="C4659" s="44">
        <v>0.39536946429677239</v>
      </c>
      <c r="D4659" s="44">
        <v>0.16</v>
      </c>
      <c r="E4659" s="44" t="s">
        <v>1686</v>
      </c>
      <c r="F4659" s="44" t="s">
        <v>18</v>
      </c>
      <c r="G4659" s="44">
        <v>300</v>
      </c>
      <c r="H4659" s="44">
        <v>1600</v>
      </c>
    </row>
    <row r="4660" spans="1:8" ht="12.75" customHeight="1" x14ac:dyDescent="0.25">
      <c r="A4660" s="43">
        <v>4659</v>
      </c>
      <c r="B4660" s="43">
        <v>657</v>
      </c>
      <c r="C4660" s="44">
        <v>0.64247112628566205</v>
      </c>
      <c r="D4660" s="44">
        <v>0.26</v>
      </c>
      <c r="E4660" s="44" t="s">
        <v>1686</v>
      </c>
      <c r="F4660" s="44" t="s">
        <v>18</v>
      </c>
      <c r="G4660" s="44">
        <v>280</v>
      </c>
      <c r="H4660" s="44">
        <v>2600</v>
      </c>
    </row>
    <row r="4661" spans="1:8" ht="12.75" customHeight="1" x14ac:dyDescent="0.25">
      <c r="A4661" s="43">
        <v>4660</v>
      </c>
      <c r="B4661" s="43">
        <v>658</v>
      </c>
      <c r="C4661" s="44">
        <v>4.9420878608068944E-2</v>
      </c>
      <c r="D4661" s="44">
        <v>0.02</v>
      </c>
      <c r="E4661" s="44" t="s">
        <v>1686</v>
      </c>
      <c r="F4661" s="44" t="s">
        <v>18</v>
      </c>
      <c r="G4661" s="44">
        <v>60</v>
      </c>
      <c r="H4661" s="44">
        <v>200</v>
      </c>
    </row>
    <row r="4662" spans="1:8" ht="12.75" customHeight="1" x14ac:dyDescent="0.25">
      <c r="A4662" s="43">
        <v>4661</v>
      </c>
      <c r="B4662" s="43">
        <v>659</v>
      </c>
      <c r="C4662" s="44">
        <v>2.4710439304551121E-2</v>
      </c>
      <c r="D4662" s="44">
        <v>0.01</v>
      </c>
      <c r="E4662" s="44" t="s">
        <v>1686</v>
      </c>
      <c r="F4662" s="44" t="s">
        <v>18</v>
      </c>
      <c r="G4662" s="44">
        <v>40</v>
      </c>
      <c r="H4662" s="44">
        <v>100</v>
      </c>
    </row>
    <row r="4663" spans="1:8" ht="12.75" customHeight="1" x14ac:dyDescent="0.25">
      <c r="A4663" s="43">
        <v>4662</v>
      </c>
      <c r="B4663" s="43">
        <v>660</v>
      </c>
      <c r="C4663" s="44">
        <v>4.9420878621797081E-2</v>
      </c>
      <c r="D4663" s="44">
        <v>0.02</v>
      </c>
      <c r="E4663" s="44" t="s">
        <v>1686</v>
      </c>
      <c r="F4663" s="44" t="s">
        <v>18</v>
      </c>
      <c r="G4663" s="44">
        <v>60</v>
      </c>
      <c r="H4663" s="44">
        <v>200</v>
      </c>
    </row>
    <row r="4664" spans="1:8" ht="12.75" customHeight="1" x14ac:dyDescent="0.25">
      <c r="A4664" s="43">
        <v>4663</v>
      </c>
      <c r="B4664" s="43">
        <v>661</v>
      </c>
      <c r="C4664" s="44">
        <v>9.8841757226323268E-2</v>
      </c>
      <c r="D4664" s="44">
        <v>0.04</v>
      </c>
      <c r="E4664" s="44" t="s">
        <v>1686</v>
      </c>
      <c r="F4664" s="44" t="s">
        <v>18</v>
      </c>
      <c r="G4664" s="44">
        <v>80</v>
      </c>
      <c r="H4664" s="44">
        <v>400</v>
      </c>
    </row>
    <row r="4665" spans="1:8" ht="12.75" customHeight="1" x14ac:dyDescent="0.25">
      <c r="A4665" s="43">
        <v>4664</v>
      </c>
      <c r="B4665" s="43">
        <v>662</v>
      </c>
      <c r="C4665" s="44">
        <v>2.8664109876597093</v>
      </c>
      <c r="D4665" s="44">
        <v>1.1599999999999999</v>
      </c>
      <c r="E4665" s="44" t="s">
        <v>1686</v>
      </c>
      <c r="F4665" s="44" t="s">
        <v>18</v>
      </c>
      <c r="G4665" s="44">
        <v>780</v>
      </c>
      <c r="H4665" s="44">
        <v>11600</v>
      </c>
    </row>
    <row r="4666" spans="1:8" ht="12.75" customHeight="1" x14ac:dyDescent="0.25">
      <c r="A4666" s="43">
        <v>4665</v>
      </c>
      <c r="B4666" s="43">
        <v>663</v>
      </c>
      <c r="C4666" s="44">
        <v>28.219321908218472</v>
      </c>
      <c r="D4666" s="44">
        <v>11.42</v>
      </c>
      <c r="E4666" s="44" t="s">
        <v>1686</v>
      </c>
      <c r="F4666" s="44" t="s">
        <v>18</v>
      </c>
      <c r="G4666" s="44">
        <v>4400</v>
      </c>
      <c r="H4666" s="44">
        <v>114200</v>
      </c>
    </row>
    <row r="4667" spans="1:8" ht="12.75" customHeight="1" x14ac:dyDescent="0.25">
      <c r="A4667" s="43">
        <v>4666</v>
      </c>
      <c r="B4667" s="43">
        <v>664</v>
      </c>
      <c r="C4667" s="44">
        <v>0.88957589029833128</v>
      </c>
      <c r="D4667" s="44">
        <v>0.36</v>
      </c>
      <c r="E4667" s="44" t="s">
        <v>1686</v>
      </c>
      <c r="F4667" s="44" t="s">
        <v>18</v>
      </c>
      <c r="G4667" s="44">
        <v>460</v>
      </c>
      <c r="H4667" s="44">
        <v>3600</v>
      </c>
    </row>
    <row r="4668" spans="1:8" ht="12.75" customHeight="1" x14ac:dyDescent="0.25">
      <c r="A4668" s="43">
        <v>4667</v>
      </c>
      <c r="B4668" s="43">
        <v>665</v>
      </c>
      <c r="C4668" s="44">
        <v>2.4710439305953458E-2</v>
      </c>
      <c r="D4668" s="44">
        <v>0.01</v>
      </c>
      <c r="E4668" s="44" t="s">
        <v>1686</v>
      </c>
      <c r="F4668" s="44" t="s">
        <v>18</v>
      </c>
      <c r="G4668" s="44">
        <v>40</v>
      </c>
      <c r="H4668" s="44">
        <v>100</v>
      </c>
    </row>
    <row r="4669" spans="1:8" ht="12.75" customHeight="1" x14ac:dyDescent="0.25">
      <c r="A4669" s="43">
        <v>4668</v>
      </c>
      <c r="B4669" s="43">
        <v>666</v>
      </c>
      <c r="C4669" s="44">
        <v>70.227062184686943</v>
      </c>
      <c r="D4669" s="44">
        <v>28.42</v>
      </c>
      <c r="E4669" s="44" t="s">
        <v>1686</v>
      </c>
      <c r="F4669" s="44" t="s">
        <v>18</v>
      </c>
      <c r="G4669" s="44">
        <v>8820</v>
      </c>
      <c r="H4669" s="44">
        <v>284200</v>
      </c>
    </row>
    <row r="4670" spans="1:8" ht="12.75" customHeight="1" x14ac:dyDescent="0.25">
      <c r="A4670" s="43">
        <v>4669</v>
      </c>
      <c r="B4670" s="43">
        <v>667</v>
      </c>
      <c r="C4670" s="44">
        <v>4.9420878610283166E-2</v>
      </c>
      <c r="D4670" s="44">
        <v>0.02</v>
      </c>
      <c r="E4670" s="44" t="s">
        <v>1686</v>
      </c>
      <c r="F4670" s="44" t="s">
        <v>18</v>
      </c>
      <c r="G4670" s="44">
        <v>60</v>
      </c>
      <c r="H4670" s="44">
        <v>200</v>
      </c>
    </row>
    <row r="4671" spans="1:8" ht="12.75" customHeight="1" x14ac:dyDescent="0.25">
      <c r="A4671" s="43">
        <v>4670</v>
      </c>
      <c r="B4671" s="43">
        <v>668</v>
      </c>
      <c r="C4671" s="44">
        <v>7.4131301324599802E-2</v>
      </c>
      <c r="D4671" s="44">
        <v>0.03</v>
      </c>
      <c r="E4671" s="44" t="s">
        <v>1686</v>
      </c>
      <c r="F4671" s="44" t="s">
        <v>18</v>
      </c>
      <c r="G4671" s="44">
        <v>80</v>
      </c>
      <c r="H4671" s="44">
        <v>300</v>
      </c>
    </row>
    <row r="4672" spans="1:8" ht="12.75" customHeight="1" x14ac:dyDescent="0.25">
      <c r="A4672" s="43">
        <v>4671</v>
      </c>
      <c r="B4672" s="43">
        <v>669</v>
      </c>
      <c r="C4672" s="44">
        <v>0.59305058714465075</v>
      </c>
      <c r="D4672" s="44">
        <v>0.24</v>
      </c>
      <c r="E4672" s="44" t="s">
        <v>1686</v>
      </c>
      <c r="F4672" s="44" t="s">
        <v>18</v>
      </c>
      <c r="G4672" s="44">
        <v>280</v>
      </c>
      <c r="H4672" s="44">
        <v>2400</v>
      </c>
    </row>
    <row r="4673" spans="1:8" ht="12.75" customHeight="1" x14ac:dyDescent="0.25">
      <c r="A4673" s="43">
        <v>4672</v>
      </c>
      <c r="B4673" s="43">
        <v>670</v>
      </c>
      <c r="C4673" s="44">
        <v>2.4710439303296403E-2</v>
      </c>
      <c r="D4673" s="44">
        <v>0.01</v>
      </c>
      <c r="E4673" s="44" t="s">
        <v>1686</v>
      </c>
      <c r="F4673" s="44" t="s">
        <v>18</v>
      </c>
      <c r="G4673" s="44">
        <v>40</v>
      </c>
      <c r="H4673" s="44">
        <v>100</v>
      </c>
    </row>
    <row r="4674" spans="1:8" ht="12.75" customHeight="1" x14ac:dyDescent="0.25">
      <c r="A4674" s="43">
        <v>4673</v>
      </c>
      <c r="B4674" s="43">
        <v>671</v>
      </c>
      <c r="C4674" s="44">
        <v>2.4710439306543916E-2</v>
      </c>
      <c r="D4674" s="44">
        <v>0.01</v>
      </c>
      <c r="E4674" s="44" t="s">
        <v>1686</v>
      </c>
      <c r="F4674" s="44" t="s">
        <v>18</v>
      </c>
      <c r="G4674" s="44">
        <v>40</v>
      </c>
      <c r="H4674" s="44">
        <v>100</v>
      </c>
    </row>
    <row r="4675" spans="1:8" ht="12.75" customHeight="1" x14ac:dyDescent="0.25">
      <c r="A4675" s="43">
        <v>4674</v>
      </c>
      <c r="B4675" s="43">
        <v>672</v>
      </c>
      <c r="C4675" s="44">
        <v>7.4131317913505759E-2</v>
      </c>
      <c r="D4675" s="44">
        <v>0.03</v>
      </c>
      <c r="E4675" s="44" t="s">
        <v>1686</v>
      </c>
      <c r="F4675" s="44" t="s">
        <v>18</v>
      </c>
      <c r="G4675" s="44">
        <v>80</v>
      </c>
      <c r="H4675" s="44">
        <v>300</v>
      </c>
    </row>
    <row r="4676" spans="1:8" ht="12.75" customHeight="1" x14ac:dyDescent="0.25">
      <c r="A4676" s="43">
        <v>4675</v>
      </c>
      <c r="B4676" s="43">
        <v>673</v>
      </c>
      <c r="C4676" s="44">
        <v>0.51891938643527857</v>
      </c>
      <c r="D4676" s="44">
        <v>0.21</v>
      </c>
      <c r="E4676" s="44" t="s">
        <v>1686</v>
      </c>
      <c r="F4676" s="44" t="s">
        <v>18</v>
      </c>
      <c r="G4676" s="44">
        <v>260</v>
      </c>
      <c r="H4676" s="44">
        <v>2100</v>
      </c>
    </row>
    <row r="4677" spans="1:8" ht="12.75" customHeight="1" x14ac:dyDescent="0.25">
      <c r="A4677" s="43">
        <v>4676</v>
      </c>
      <c r="B4677" s="43">
        <v>674</v>
      </c>
      <c r="C4677" s="44">
        <v>4.9420878611095037E-2</v>
      </c>
      <c r="D4677" s="44">
        <v>0.02</v>
      </c>
      <c r="E4677" s="44" t="s">
        <v>1686</v>
      </c>
      <c r="F4677" s="44" t="s">
        <v>18</v>
      </c>
      <c r="G4677" s="44">
        <v>60</v>
      </c>
      <c r="H4677" s="44">
        <v>200</v>
      </c>
    </row>
    <row r="4678" spans="1:8" ht="12.75" customHeight="1" x14ac:dyDescent="0.25">
      <c r="A4678" s="43">
        <v>4677</v>
      </c>
      <c r="B4678" s="43">
        <v>675</v>
      </c>
      <c r="C4678" s="44">
        <v>4.9420878611464082E-2</v>
      </c>
      <c r="D4678" s="44">
        <v>0.02</v>
      </c>
      <c r="E4678" s="44" t="s">
        <v>1686</v>
      </c>
      <c r="F4678" s="44" t="s">
        <v>18</v>
      </c>
      <c r="G4678" s="44">
        <v>60</v>
      </c>
      <c r="H4678" s="44">
        <v>200</v>
      </c>
    </row>
    <row r="4679" spans="1:8" ht="12.75" customHeight="1" x14ac:dyDescent="0.25">
      <c r="A4679" s="43">
        <v>4678</v>
      </c>
      <c r="B4679" s="43">
        <v>676</v>
      </c>
      <c r="C4679" s="44">
        <v>9.093441935087613</v>
      </c>
      <c r="D4679" s="44">
        <v>3.68</v>
      </c>
      <c r="E4679" s="44" t="s">
        <v>1686</v>
      </c>
      <c r="F4679" s="44" t="s">
        <v>18</v>
      </c>
      <c r="G4679" s="44">
        <v>2620</v>
      </c>
      <c r="H4679" s="44">
        <v>36800</v>
      </c>
    </row>
    <row r="4680" spans="1:8" ht="12.75" customHeight="1" x14ac:dyDescent="0.25">
      <c r="A4680" s="43">
        <v>4679</v>
      </c>
      <c r="B4680" s="43">
        <v>677</v>
      </c>
      <c r="C4680" s="44">
        <v>0.37065654375163642</v>
      </c>
      <c r="D4680" s="44">
        <v>0.15</v>
      </c>
      <c r="E4680" s="44" t="s">
        <v>1686</v>
      </c>
      <c r="F4680" s="44" t="s">
        <v>18</v>
      </c>
      <c r="G4680" s="44">
        <v>180</v>
      </c>
      <c r="H4680" s="44">
        <v>1500</v>
      </c>
    </row>
    <row r="4681" spans="1:8" ht="12.75" customHeight="1" x14ac:dyDescent="0.25">
      <c r="A4681" s="43">
        <v>4680</v>
      </c>
      <c r="B4681" s="43">
        <v>678</v>
      </c>
      <c r="C4681" s="44">
        <v>1.3590740681027047</v>
      </c>
      <c r="D4681" s="44">
        <v>0.55000000000000004</v>
      </c>
      <c r="E4681" s="44" t="s">
        <v>1686</v>
      </c>
      <c r="F4681" s="44" t="s">
        <v>18</v>
      </c>
      <c r="G4681" s="44">
        <v>420</v>
      </c>
      <c r="H4681" s="44">
        <v>5500</v>
      </c>
    </row>
    <row r="4682" spans="1:8" ht="12.75" customHeight="1" x14ac:dyDescent="0.25">
      <c r="A4682" s="43">
        <v>4681</v>
      </c>
      <c r="B4682" s="43">
        <v>679</v>
      </c>
      <c r="C4682" s="44">
        <v>0.39536704547183554</v>
      </c>
      <c r="D4682" s="44">
        <v>0.16</v>
      </c>
      <c r="E4682" s="44" t="s">
        <v>1686</v>
      </c>
      <c r="F4682" s="44" t="s">
        <v>18</v>
      </c>
      <c r="G4682" s="44">
        <v>200</v>
      </c>
      <c r="H4682" s="44">
        <v>1600</v>
      </c>
    </row>
    <row r="4683" spans="1:8" ht="12.75" customHeight="1" x14ac:dyDescent="0.25">
      <c r="A4683" s="43">
        <v>4682</v>
      </c>
      <c r="B4683" s="43">
        <v>680</v>
      </c>
      <c r="C4683" s="44">
        <v>0.71660273786184703</v>
      </c>
      <c r="D4683" s="44">
        <v>0.28999999999999998</v>
      </c>
      <c r="E4683" s="44" t="s">
        <v>1686</v>
      </c>
      <c r="F4683" s="44" t="s">
        <v>18</v>
      </c>
      <c r="G4683" s="44">
        <v>300</v>
      </c>
      <c r="H4683" s="44">
        <v>2900</v>
      </c>
    </row>
    <row r="4684" spans="1:8" ht="12.75" customHeight="1" x14ac:dyDescent="0.25">
      <c r="A4684" s="43">
        <v>4683</v>
      </c>
      <c r="B4684" s="43">
        <v>681</v>
      </c>
      <c r="C4684" s="44">
        <v>1.9274139193144781</v>
      </c>
      <c r="D4684" s="44">
        <v>0.78</v>
      </c>
      <c r="E4684" s="44" t="s">
        <v>1686</v>
      </c>
      <c r="F4684" s="44" t="s">
        <v>18</v>
      </c>
      <c r="G4684" s="44">
        <v>600</v>
      </c>
      <c r="H4684" s="44">
        <v>7800</v>
      </c>
    </row>
    <row r="4685" spans="1:8" ht="12.75" customHeight="1" x14ac:dyDescent="0.25">
      <c r="A4685" s="43">
        <v>4684</v>
      </c>
      <c r="B4685" s="43">
        <v>682</v>
      </c>
      <c r="C4685" s="44">
        <v>4.9420878614194939E-2</v>
      </c>
      <c r="D4685" s="44">
        <v>0.02</v>
      </c>
      <c r="E4685" s="44" t="s">
        <v>1686</v>
      </c>
      <c r="F4685" s="44" t="s">
        <v>18</v>
      </c>
      <c r="G4685" s="44">
        <v>60</v>
      </c>
      <c r="H4685" s="44">
        <v>200</v>
      </c>
    </row>
    <row r="4686" spans="1:8" ht="12.75" customHeight="1" x14ac:dyDescent="0.25">
      <c r="A4686" s="43">
        <v>4685</v>
      </c>
      <c r="B4686" s="43">
        <v>683</v>
      </c>
      <c r="C4686" s="44">
        <v>0.61776106068223524</v>
      </c>
      <c r="D4686" s="44">
        <v>0.25</v>
      </c>
      <c r="E4686" s="44" t="s">
        <v>1686</v>
      </c>
      <c r="F4686" s="44" t="s">
        <v>18</v>
      </c>
      <c r="G4686" s="44">
        <v>220</v>
      </c>
      <c r="H4686" s="44">
        <v>2500</v>
      </c>
    </row>
    <row r="4687" spans="1:8" ht="12.75" customHeight="1" x14ac:dyDescent="0.25">
      <c r="A4687" s="43">
        <v>4686</v>
      </c>
      <c r="B4687" s="43">
        <v>684</v>
      </c>
      <c r="C4687" s="44">
        <v>4.9420878608511784E-2</v>
      </c>
      <c r="D4687" s="44">
        <v>0.02</v>
      </c>
      <c r="E4687" s="44" t="s">
        <v>1686</v>
      </c>
      <c r="F4687" s="44" t="s">
        <v>18</v>
      </c>
      <c r="G4687" s="44">
        <v>60</v>
      </c>
      <c r="H4687" s="44">
        <v>200</v>
      </c>
    </row>
    <row r="4688" spans="1:8" ht="12.75" customHeight="1" x14ac:dyDescent="0.25">
      <c r="A4688" s="43">
        <v>4687</v>
      </c>
      <c r="B4688" s="43">
        <v>685</v>
      </c>
      <c r="C4688" s="44">
        <v>0.1976835270427523</v>
      </c>
      <c r="D4688" s="44">
        <v>0.08</v>
      </c>
      <c r="E4688" s="44" t="s">
        <v>1686</v>
      </c>
      <c r="F4688" s="44" t="s">
        <v>18</v>
      </c>
      <c r="G4688" s="44">
        <v>140</v>
      </c>
      <c r="H4688" s="44">
        <v>800</v>
      </c>
    </row>
    <row r="4689" spans="1:8" ht="12.75" customHeight="1" x14ac:dyDescent="0.25">
      <c r="A4689" s="43">
        <v>4688</v>
      </c>
      <c r="B4689" s="43">
        <v>686</v>
      </c>
      <c r="C4689" s="44">
        <v>0.46949837224058133</v>
      </c>
      <c r="D4689" s="44">
        <v>0.19</v>
      </c>
      <c r="E4689" s="44" t="s">
        <v>1686</v>
      </c>
      <c r="F4689" s="44" t="s">
        <v>18</v>
      </c>
      <c r="G4689" s="44">
        <v>280</v>
      </c>
      <c r="H4689" s="44">
        <v>1900</v>
      </c>
    </row>
    <row r="4690" spans="1:8" ht="12.75" customHeight="1" x14ac:dyDescent="0.25">
      <c r="A4690" s="43">
        <v>4689</v>
      </c>
      <c r="B4690" s="43">
        <v>687</v>
      </c>
      <c r="C4690" s="44">
        <v>2.4710439303960663E-2</v>
      </c>
      <c r="D4690" s="44">
        <v>0.01</v>
      </c>
      <c r="E4690" s="44" t="s">
        <v>1686</v>
      </c>
      <c r="F4690" s="44" t="s">
        <v>18</v>
      </c>
      <c r="G4690" s="44">
        <v>40</v>
      </c>
      <c r="H4690" s="44">
        <v>100</v>
      </c>
    </row>
    <row r="4691" spans="1:8" ht="12.75" customHeight="1" x14ac:dyDescent="0.25">
      <c r="A4691" s="43">
        <v>4690</v>
      </c>
      <c r="B4691" s="43">
        <v>688</v>
      </c>
      <c r="C4691" s="44">
        <v>7.41313032920045E-2</v>
      </c>
      <c r="D4691" s="44">
        <v>0.03</v>
      </c>
      <c r="E4691" s="44" t="s">
        <v>1686</v>
      </c>
      <c r="F4691" s="44" t="s">
        <v>18</v>
      </c>
      <c r="G4691" s="44">
        <v>80</v>
      </c>
      <c r="H4691" s="44">
        <v>300</v>
      </c>
    </row>
    <row r="4692" spans="1:8" ht="12.75" customHeight="1" x14ac:dyDescent="0.25">
      <c r="A4692" s="43">
        <v>4691</v>
      </c>
      <c r="B4692" s="43">
        <v>689</v>
      </c>
      <c r="C4692" s="44">
        <v>2.4710439307577218E-2</v>
      </c>
      <c r="D4692" s="44">
        <v>0.01</v>
      </c>
      <c r="E4692" s="44" t="s">
        <v>1686</v>
      </c>
      <c r="F4692" s="44" t="s">
        <v>18</v>
      </c>
      <c r="G4692" s="44">
        <v>40</v>
      </c>
      <c r="H4692" s="44">
        <v>100</v>
      </c>
    </row>
    <row r="4693" spans="1:8" ht="12.75" customHeight="1" x14ac:dyDescent="0.25">
      <c r="A4693" s="43">
        <v>4692</v>
      </c>
      <c r="B4693" s="43">
        <v>690</v>
      </c>
      <c r="C4693" s="44">
        <v>1.8532829892248091</v>
      </c>
      <c r="D4693" s="44">
        <v>0.75</v>
      </c>
      <c r="E4693" s="44" t="s">
        <v>1686</v>
      </c>
      <c r="F4693" s="44" t="s">
        <v>18</v>
      </c>
      <c r="G4693" s="44">
        <v>500</v>
      </c>
      <c r="H4693" s="44">
        <v>7500</v>
      </c>
    </row>
    <row r="4694" spans="1:8" ht="12.75" customHeight="1" x14ac:dyDescent="0.25">
      <c r="A4694" s="43">
        <v>4693</v>
      </c>
      <c r="B4694" s="43">
        <v>691</v>
      </c>
      <c r="C4694" s="44">
        <v>0.61776127620944044</v>
      </c>
      <c r="D4694" s="44">
        <v>0.25</v>
      </c>
      <c r="E4694" s="44" t="s">
        <v>1686</v>
      </c>
      <c r="F4694" s="44" t="s">
        <v>18</v>
      </c>
      <c r="G4694" s="44">
        <v>340</v>
      </c>
      <c r="H4694" s="44">
        <v>2500</v>
      </c>
    </row>
    <row r="4695" spans="1:8" ht="12.75" customHeight="1" x14ac:dyDescent="0.25">
      <c r="A4695" s="43">
        <v>4694</v>
      </c>
      <c r="B4695" s="43">
        <v>692</v>
      </c>
      <c r="C4695" s="44">
        <v>26.9590896925057</v>
      </c>
      <c r="D4695" s="44">
        <v>10.91</v>
      </c>
      <c r="E4695" s="44" t="s">
        <v>1686</v>
      </c>
      <c r="F4695" s="44" t="s">
        <v>18</v>
      </c>
      <c r="G4695" s="44">
        <v>3340</v>
      </c>
      <c r="H4695" s="44">
        <v>109100</v>
      </c>
    </row>
    <row r="4696" spans="1:8" ht="12.75" customHeight="1" x14ac:dyDescent="0.25">
      <c r="A4696" s="43">
        <v>4695</v>
      </c>
      <c r="B4696" s="43">
        <v>693</v>
      </c>
      <c r="C4696" s="44">
        <v>0.14826262121414568</v>
      </c>
      <c r="D4696" s="44">
        <v>0.06</v>
      </c>
      <c r="E4696" s="44" t="s">
        <v>1686</v>
      </c>
      <c r="F4696" s="44" t="s">
        <v>18</v>
      </c>
      <c r="G4696" s="44">
        <v>120</v>
      </c>
      <c r="H4696" s="44">
        <v>600</v>
      </c>
    </row>
    <row r="4697" spans="1:8" ht="12.75" customHeight="1" x14ac:dyDescent="0.25">
      <c r="A4697" s="43">
        <v>4696</v>
      </c>
      <c r="B4697" s="43">
        <v>694</v>
      </c>
      <c r="C4697" s="44">
        <v>0.46949848927148957</v>
      </c>
      <c r="D4697" s="44">
        <v>0.19</v>
      </c>
      <c r="E4697" s="44" t="s">
        <v>1686</v>
      </c>
      <c r="F4697" s="44" t="s">
        <v>18</v>
      </c>
      <c r="G4697" s="44">
        <v>260</v>
      </c>
      <c r="H4697" s="44">
        <v>1900</v>
      </c>
    </row>
    <row r="4698" spans="1:8" ht="12.75" customHeight="1" x14ac:dyDescent="0.25">
      <c r="A4698" s="43">
        <v>4697</v>
      </c>
      <c r="B4698" s="43">
        <v>695</v>
      </c>
      <c r="C4698" s="44">
        <v>28.86179416906057</v>
      </c>
      <c r="D4698" s="44">
        <v>11.68</v>
      </c>
      <c r="E4698" s="44" t="s">
        <v>1686</v>
      </c>
      <c r="F4698" s="44" t="s">
        <v>18</v>
      </c>
      <c r="G4698" s="44">
        <v>3040</v>
      </c>
      <c r="H4698" s="44">
        <v>116800</v>
      </c>
    </row>
    <row r="4699" spans="1:8" ht="12.75" customHeight="1" x14ac:dyDescent="0.25">
      <c r="A4699" s="43">
        <v>4698</v>
      </c>
      <c r="B4699" s="43">
        <v>696</v>
      </c>
      <c r="C4699" s="44">
        <v>9.8841757220344897E-2</v>
      </c>
      <c r="D4699" s="44">
        <v>0.04</v>
      </c>
      <c r="E4699" s="44" t="s">
        <v>1686</v>
      </c>
      <c r="F4699" s="44" t="s">
        <v>18</v>
      </c>
      <c r="G4699" s="44">
        <v>100</v>
      </c>
      <c r="H4699" s="44">
        <v>400</v>
      </c>
    </row>
    <row r="4700" spans="1:8" ht="12.75" customHeight="1" x14ac:dyDescent="0.25">
      <c r="A4700" s="43">
        <v>4699</v>
      </c>
      <c r="B4700" s="43">
        <v>697</v>
      </c>
      <c r="C4700" s="44">
        <v>1.2355220221040477</v>
      </c>
      <c r="D4700" s="44">
        <v>0.5</v>
      </c>
      <c r="E4700" s="44" t="s">
        <v>1686</v>
      </c>
      <c r="F4700" s="44" t="s">
        <v>18</v>
      </c>
      <c r="G4700" s="44">
        <v>340</v>
      </c>
      <c r="H4700" s="44">
        <v>5000</v>
      </c>
    </row>
    <row r="4701" spans="1:8" ht="12.75" customHeight="1" x14ac:dyDescent="0.25">
      <c r="A4701" s="43">
        <v>4700</v>
      </c>
      <c r="B4701" s="43">
        <v>698</v>
      </c>
      <c r="C4701" s="44">
        <v>2.4710439304329701E-2</v>
      </c>
      <c r="D4701" s="44">
        <v>0.01</v>
      </c>
      <c r="E4701" s="44" t="s">
        <v>1686</v>
      </c>
      <c r="F4701" s="44" t="s">
        <v>18</v>
      </c>
      <c r="G4701" s="44">
        <v>40</v>
      </c>
      <c r="H4701" s="44">
        <v>100</v>
      </c>
    </row>
    <row r="4702" spans="1:8" ht="12.75" customHeight="1" x14ac:dyDescent="0.25">
      <c r="A4702" s="43">
        <v>4701</v>
      </c>
      <c r="B4702" s="43">
        <v>699</v>
      </c>
      <c r="C4702" s="44">
        <v>2.4710439301746448E-2</v>
      </c>
      <c r="D4702" s="44">
        <v>0.01</v>
      </c>
      <c r="E4702" s="44" t="s">
        <v>1686</v>
      </c>
      <c r="F4702" s="44" t="s">
        <v>18</v>
      </c>
      <c r="G4702" s="44">
        <v>40</v>
      </c>
      <c r="H4702" s="44">
        <v>100</v>
      </c>
    </row>
    <row r="4703" spans="1:8" ht="12.75" customHeight="1" x14ac:dyDescent="0.25">
      <c r="A4703" s="43">
        <v>4702</v>
      </c>
      <c r="B4703" s="43">
        <v>700</v>
      </c>
      <c r="C4703" s="44">
        <v>1.1366803977428599</v>
      </c>
      <c r="D4703" s="44">
        <v>0.46</v>
      </c>
      <c r="E4703" s="44" t="s">
        <v>1686</v>
      </c>
      <c r="F4703" s="44" t="s">
        <v>18</v>
      </c>
      <c r="G4703" s="44">
        <v>420</v>
      </c>
      <c r="H4703" s="44">
        <v>4600</v>
      </c>
    </row>
    <row r="4704" spans="1:8" ht="12.75" customHeight="1" x14ac:dyDescent="0.25">
      <c r="A4704" s="43">
        <v>4703</v>
      </c>
      <c r="B4704" s="43">
        <v>701</v>
      </c>
      <c r="C4704" s="44">
        <v>0.32123566112535595</v>
      </c>
      <c r="D4704" s="44">
        <v>0.13</v>
      </c>
      <c r="E4704" s="44" t="s">
        <v>1686</v>
      </c>
      <c r="F4704" s="44" t="s">
        <v>18</v>
      </c>
      <c r="G4704" s="44">
        <v>160</v>
      </c>
      <c r="H4704" s="44">
        <v>1300</v>
      </c>
    </row>
    <row r="4705" spans="1:8" ht="12.75" customHeight="1" x14ac:dyDescent="0.25">
      <c r="A4705" s="43">
        <v>4704</v>
      </c>
      <c r="B4705" s="43">
        <v>702</v>
      </c>
      <c r="C4705" s="44">
        <v>1.2602323703563483</v>
      </c>
      <c r="D4705" s="44">
        <v>0.51</v>
      </c>
      <c r="E4705" s="44" t="s">
        <v>1686</v>
      </c>
      <c r="F4705" s="44" t="s">
        <v>18</v>
      </c>
      <c r="G4705" s="44">
        <v>400</v>
      </c>
      <c r="H4705" s="44">
        <v>5100</v>
      </c>
    </row>
    <row r="4706" spans="1:8" ht="12.75" customHeight="1" x14ac:dyDescent="0.25">
      <c r="A4706" s="43">
        <v>4705</v>
      </c>
      <c r="B4706" s="43">
        <v>703</v>
      </c>
      <c r="C4706" s="44">
        <v>2.471043930071315E-2</v>
      </c>
      <c r="D4706" s="44">
        <v>0.01</v>
      </c>
      <c r="E4706" s="44" t="s">
        <v>1686</v>
      </c>
      <c r="F4706" s="44" t="s">
        <v>18</v>
      </c>
      <c r="G4706" s="44">
        <v>40</v>
      </c>
      <c r="H4706" s="44">
        <v>100</v>
      </c>
    </row>
    <row r="4707" spans="1:8" ht="12.75" customHeight="1" x14ac:dyDescent="0.25">
      <c r="A4707" s="43">
        <v>4706</v>
      </c>
      <c r="B4707" s="43">
        <v>704</v>
      </c>
      <c r="C4707" s="44">
        <v>0.12355221508069</v>
      </c>
      <c r="D4707" s="44">
        <v>0.05</v>
      </c>
      <c r="E4707" s="44" t="s">
        <v>1686</v>
      </c>
      <c r="F4707" s="44" t="s">
        <v>18</v>
      </c>
      <c r="G4707" s="44">
        <v>100</v>
      </c>
      <c r="H4707" s="44">
        <v>500</v>
      </c>
    </row>
    <row r="4708" spans="1:8" ht="12.75" customHeight="1" x14ac:dyDescent="0.25">
      <c r="A4708" s="43">
        <v>4707</v>
      </c>
      <c r="B4708" s="43">
        <v>705</v>
      </c>
      <c r="C4708" s="44">
        <v>0.59305031018077625</v>
      </c>
      <c r="D4708" s="44">
        <v>0.24</v>
      </c>
      <c r="E4708" s="44" t="s">
        <v>1686</v>
      </c>
      <c r="F4708" s="44" t="s">
        <v>18</v>
      </c>
      <c r="G4708" s="44">
        <v>280</v>
      </c>
      <c r="H4708" s="44">
        <v>2400</v>
      </c>
    </row>
    <row r="4709" spans="1:8" ht="12.75" customHeight="1" x14ac:dyDescent="0.25">
      <c r="A4709" s="43">
        <v>4708</v>
      </c>
      <c r="B4709" s="43">
        <v>706</v>
      </c>
      <c r="C4709" s="44">
        <v>6.6718216183928263</v>
      </c>
      <c r="D4709" s="44">
        <v>2.7</v>
      </c>
      <c r="E4709" s="44" t="s">
        <v>1686</v>
      </c>
      <c r="F4709" s="44" t="s">
        <v>18</v>
      </c>
      <c r="G4709" s="44">
        <v>1340</v>
      </c>
      <c r="H4709" s="44">
        <v>27000</v>
      </c>
    </row>
    <row r="4710" spans="1:8" ht="12.75" customHeight="1" x14ac:dyDescent="0.25">
      <c r="A4710" s="43">
        <v>4709</v>
      </c>
      <c r="B4710" s="43">
        <v>707</v>
      </c>
      <c r="C4710" s="44">
        <v>4.2007753273350694</v>
      </c>
      <c r="D4710" s="44">
        <v>1.7</v>
      </c>
      <c r="E4710" s="44" t="s">
        <v>1686</v>
      </c>
      <c r="F4710" s="44" t="s">
        <v>18</v>
      </c>
      <c r="G4710" s="44">
        <v>800</v>
      </c>
      <c r="H4710" s="44">
        <v>17000</v>
      </c>
    </row>
    <row r="4711" spans="1:8" ht="12.75" customHeight="1" x14ac:dyDescent="0.25">
      <c r="A4711" s="43">
        <v>4710</v>
      </c>
      <c r="B4711" s="43">
        <v>708</v>
      </c>
      <c r="C4711" s="44">
        <v>0.46949829540492577</v>
      </c>
      <c r="D4711" s="44">
        <v>0.19</v>
      </c>
      <c r="E4711" s="44" t="s">
        <v>1686</v>
      </c>
      <c r="F4711" s="44" t="s">
        <v>18</v>
      </c>
      <c r="G4711" s="44">
        <v>220</v>
      </c>
      <c r="H4711" s="44">
        <v>1900</v>
      </c>
    </row>
    <row r="4712" spans="1:8" ht="12.75" customHeight="1" x14ac:dyDescent="0.25">
      <c r="A4712" s="43">
        <v>4711</v>
      </c>
      <c r="B4712" s="43">
        <v>709</v>
      </c>
      <c r="C4712" s="44">
        <v>0.59305059975844854</v>
      </c>
      <c r="D4712" s="44">
        <v>0.24</v>
      </c>
      <c r="E4712" s="44" t="s">
        <v>1686</v>
      </c>
      <c r="F4712" s="44" t="s">
        <v>18</v>
      </c>
      <c r="G4712" s="44">
        <v>300</v>
      </c>
      <c r="H4712" s="44">
        <v>2400</v>
      </c>
    </row>
    <row r="4713" spans="1:8" ht="12.75" customHeight="1" x14ac:dyDescent="0.25">
      <c r="A4713" s="43">
        <v>4712</v>
      </c>
      <c r="B4713" s="43">
        <v>710</v>
      </c>
      <c r="C4713" s="44">
        <v>2.4710439303517819E-2</v>
      </c>
      <c r="D4713" s="44">
        <v>0.01</v>
      </c>
      <c r="E4713" s="44" t="s">
        <v>1686</v>
      </c>
      <c r="F4713" s="44" t="s">
        <v>18</v>
      </c>
      <c r="G4713" s="44">
        <v>40</v>
      </c>
      <c r="H4713" s="44">
        <v>100</v>
      </c>
    </row>
    <row r="4714" spans="1:8" ht="12.75" customHeight="1" x14ac:dyDescent="0.25">
      <c r="A4714" s="43">
        <v>4713</v>
      </c>
      <c r="B4714" s="43">
        <v>711</v>
      </c>
      <c r="C4714" s="44">
        <v>2.4710439307872444E-2</v>
      </c>
      <c r="D4714" s="44">
        <v>0.01</v>
      </c>
      <c r="E4714" s="44" t="s">
        <v>1686</v>
      </c>
      <c r="F4714" s="44" t="s">
        <v>18</v>
      </c>
      <c r="G4714" s="44">
        <v>40</v>
      </c>
      <c r="H4714" s="44">
        <v>100</v>
      </c>
    </row>
    <row r="4715" spans="1:8" ht="12.75" customHeight="1" x14ac:dyDescent="0.25">
      <c r="A4715" s="43">
        <v>4714</v>
      </c>
      <c r="B4715" s="43">
        <v>712</v>
      </c>
      <c r="C4715" s="44">
        <v>2.4710439306691531E-2</v>
      </c>
      <c r="D4715" s="44">
        <v>0.01</v>
      </c>
      <c r="E4715" s="44" t="s">
        <v>1686</v>
      </c>
      <c r="F4715" s="44" t="s">
        <v>18</v>
      </c>
      <c r="G4715" s="44">
        <v>40</v>
      </c>
      <c r="H4715" s="44">
        <v>100</v>
      </c>
    </row>
    <row r="4716" spans="1:8" ht="12.75" customHeight="1" x14ac:dyDescent="0.25">
      <c r="A4716" s="43">
        <v>4715</v>
      </c>
      <c r="B4716" s="43">
        <v>713</v>
      </c>
      <c r="C4716" s="44">
        <v>4.9420878607109454E-2</v>
      </c>
      <c r="D4716" s="44">
        <v>0.02</v>
      </c>
      <c r="E4716" s="44" t="s">
        <v>1686</v>
      </c>
      <c r="F4716" s="44" t="s">
        <v>18</v>
      </c>
      <c r="G4716" s="44">
        <v>60</v>
      </c>
      <c r="H4716" s="44">
        <v>200</v>
      </c>
    </row>
    <row r="4717" spans="1:8" ht="12.75" customHeight="1" x14ac:dyDescent="0.25">
      <c r="A4717" s="43">
        <v>4716</v>
      </c>
      <c r="B4717" s="43">
        <v>714</v>
      </c>
      <c r="C4717" s="44">
        <v>0.17297298246957712</v>
      </c>
      <c r="D4717" s="44">
        <v>7.0000000000000007E-2</v>
      </c>
      <c r="E4717" s="44" t="s">
        <v>1686</v>
      </c>
      <c r="F4717" s="44" t="s">
        <v>18</v>
      </c>
      <c r="G4717" s="44">
        <v>120</v>
      </c>
      <c r="H4717" s="44">
        <v>700</v>
      </c>
    </row>
    <row r="4718" spans="1:8" ht="12.75" customHeight="1" x14ac:dyDescent="0.25">
      <c r="A4718" s="43">
        <v>4717</v>
      </c>
      <c r="B4718" s="43">
        <v>715</v>
      </c>
      <c r="C4718" s="44">
        <v>0.32123574219104972</v>
      </c>
      <c r="D4718" s="44">
        <v>0.13</v>
      </c>
      <c r="E4718" s="44" t="s">
        <v>1686</v>
      </c>
      <c r="F4718" s="44" t="s">
        <v>18</v>
      </c>
      <c r="G4718" s="44">
        <v>160</v>
      </c>
      <c r="H4718" s="44">
        <v>1300</v>
      </c>
    </row>
    <row r="4719" spans="1:8" ht="12.75" customHeight="1" x14ac:dyDescent="0.25">
      <c r="A4719" s="43">
        <v>4718</v>
      </c>
      <c r="B4719" s="43">
        <v>716</v>
      </c>
      <c r="C4719" s="44">
        <v>2.4710439307798638E-2</v>
      </c>
      <c r="D4719" s="44">
        <v>0.01</v>
      </c>
      <c r="E4719" s="44" t="s">
        <v>1686</v>
      </c>
      <c r="F4719" s="44" t="s">
        <v>18</v>
      </c>
      <c r="G4719" s="44">
        <v>40</v>
      </c>
      <c r="H4719" s="44">
        <v>100</v>
      </c>
    </row>
    <row r="4720" spans="1:8" ht="12.75" customHeight="1" x14ac:dyDescent="0.25">
      <c r="A4720" s="43">
        <v>4719</v>
      </c>
      <c r="B4720" s="43">
        <v>717</v>
      </c>
      <c r="C4720" s="44">
        <v>0.667181864714256</v>
      </c>
      <c r="D4720" s="44">
        <v>0.27</v>
      </c>
      <c r="E4720" s="44" t="s">
        <v>1686</v>
      </c>
      <c r="F4720" s="44" t="s">
        <v>18</v>
      </c>
      <c r="G4720" s="44">
        <v>240</v>
      </c>
      <c r="H4720" s="44">
        <v>2700</v>
      </c>
    </row>
    <row r="4721" spans="1:8" ht="12.75" customHeight="1" x14ac:dyDescent="0.25">
      <c r="A4721" s="43">
        <v>4720</v>
      </c>
      <c r="B4721" s="43">
        <v>718</v>
      </c>
      <c r="C4721" s="44">
        <v>10.131281549884928</v>
      </c>
      <c r="D4721" s="44">
        <v>4.0999999999999996</v>
      </c>
      <c r="E4721" s="44" t="s">
        <v>1686</v>
      </c>
      <c r="F4721" s="44" t="s">
        <v>18</v>
      </c>
      <c r="G4721" s="44">
        <v>1400</v>
      </c>
      <c r="H4721" s="44">
        <v>41000</v>
      </c>
    </row>
    <row r="4722" spans="1:8" ht="12.75" customHeight="1" x14ac:dyDescent="0.25">
      <c r="A4722" s="43">
        <v>4721</v>
      </c>
      <c r="B4722" s="43">
        <v>719</v>
      </c>
      <c r="C4722" s="44">
        <v>0.22239393913370364</v>
      </c>
      <c r="D4722" s="44">
        <v>0.09</v>
      </c>
      <c r="E4722" s="44" t="s">
        <v>1686</v>
      </c>
      <c r="F4722" s="44" t="s">
        <v>18</v>
      </c>
      <c r="G4722" s="44">
        <v>160</v>
      </c>
      <c r="H4722" s="44">
        <v>900</v>
      </c>
    </row>
    <row r="4723" spans="1:8" ht="12.75" customHeight="1" x14ac:dyDescent="0.25">
      <c r="A4723" s="43">
        <v>4722</v>
      </c>
      <c r="B4723" s="43">
        <v>720</v>
      </c>
      <c r="C4723" s="44">
        <v>1.8779932743358632</v>
      </c>
      <c r="D4723" s="44">
        <v>0.76</v>
      </c>
      <c r="E4723" s="44" t="s">
        <v>1686</v>
      </c>
      <c r="F4723" s="44" t="s">
        <v>18</v>
      </c>
      <c r="G4723" s="44">
        <v>420</v>
      </c>
      <c r="H4723" s="44">
        <v>7600</v>
      </c>
    </row>
    <row r="4724" spans="1:8" ht="12.75" customHeight="1" x14ac:dyDescent="0.25">
      <c r="A4724" s="43">
        <v>4723</v>
      </c>
      <c r="B4724" s="43">
        <v>721</v>
      </c>
      <c r="C4724" s="44">
        <v>0.98841744050151492</v>
      </c>
      <c r="D4724" s="44">
        <v>0.4</v>
      </c>
      <c r="E4724" s="44" t="s">
        <v>1686</v>
      </c>
      <c r="F4724" s="44" t="s">
        <v>18</v>
      </c>
      <c r="G4724" s="44">
        <v>320</v>
      </c>
      <c r="H4724" s="44">
        <v>4000</v>
      </c>
    </row>
    <row r="4725" spans="1:8" ht="12.75" customHeight="1" x14ac:dyDescent="0.25">
      <c r="A4725" s="43">
        <v>4724</v>
      </c>
      <c r="B4725" s="43">
        <v>722</v>
      </c>
      <c r="C4725" s="44">
        <v>1.0131279250985914</v>
      </c>
      <c r="D4725" s="44">
        <v>0.41</v>
      </c>
      <c r="E4725" s="44" t="s">
        <v>1686</v>
      </c>
      <c r="F4725" s="44" t="s">
        <v>18</v>
      </c>
      <c r="G4725" s="44">
        <v>480</v>
      </c>
      <c r="H4725" s="44">
        <v>4100</v>
      </c>
    </row>
    <row r="4726" spans="1:8" ht="12.75" customHeight="1" x14ac:dyDescent="0.25">
      <c r="A4726" s="43">
        <v>4725</v>
      </c>
      <c r="B4726" s="43">
        <v>723</v>
      </c>
      <c r="C4726" s="44">
        <v>1.1613903517364432</v>
      </c>
      <c r="D4726" s="44">
        <v>0.47</v>
      </c>
      <c r="E4726" s="44" t="s">
        <v>1686</v>
      </c>
      <c r="F4726" s="44" t="s">
        <v>18</v>
      </c>
      <c r="G4726" s="44">
        <v>520</v>
      </c>
      <c r="H4726" s="44">
        <v>4700</v>
      </c>
    </row>
    <row r="4727" spans="1:8" ht="12.75" customHeight="1" x14ac:dyDescent="0.25">
      <c r="A4727" s="43">
        <v>4726</v>
      </c>
      <c r="B4727" s="43">
        <v>724</v>
      </c>
      <c r="C4727" s="44">
        <v>0.24710451494747318</v>
      </c>
      <c r="D4727" s="44">
        <v>0.1</v>
      </c>
      <c r="E4727" s="44" t="s">
        <v>1686</v>
      </c>
      <c r="F4727" s="44" t="s">
        <v>18</v>
      </c>
      <c r="G4727" s="44">
        <v>140</v>
      </c>
      <c r="H4727" s="44">
        <v>1000</v>
      </c>
    </row>
    <row r="4728" spans="1:8" ht="12.75" customHeight="1" x14ac:dyDescent="0.25">
      <c r="A4728" s="43">
        <v>4727</v>
      </c>
      <c r="B4728" s="43">
        <v>725</v>
      </c>
      <c r="C4728" s="44">
        <v>4.9420878599802535E-2</v>
      </c>
      <c r="D4728" s="44">
        <v>0.02</v>
      </c>
      <c r="E4728" s="44" t="s">
        <v>1686</v>
      </c>
      <c r="F4728" s="44" t="s">
        <v>18</v>
      </c>
      <c r="G4728" s="44">
        <v>60</v>
      </c>
      <c r="H4728" s="44">
        <v>200</v>
      </c>
    </row>
    <row r="4729" spans="1:8" ht="12.75" customHeight="1" x14ac:dyDescent="0.25">
      <c r="A4729" s="43">
        <v>4728</v>
      </c>
      <c r="B4729" s="43">
        <v>726</v>
      </c>
      <c r="C4729" s="44">
        <v>1.1861013882427895</v>
      </c>
      <c r="D4729" s="44">
        <v>0.48</v>
      </c>
      <c r="E4729" s="44" t="s">
        <v>1686</v>
      </c>
      <c r="F4729" s="44" t="s">
        <v>18</v>
      </c>
      <c r="G4729" s="44">
        <v>480</v>
      </c>
      <c r="H4729" s="44">
        <v>4800</v>
      </c>
    </row>
    <row r="4730" spans="1:8" ht="12.75" customHeight="1" x14ac:dyDescent="0.25">
      <c r="A4730" s="43">
        <v>4729</v>
      </c>
      <c r="B4730" s="43">
        <v>727</v>
      </c>
      <c r="C4730" s="44">
        <v>0.2965252278329179</v>
      </c>
      <c r="D4730" s="44">
        <v>0.12</v>
      </c>
      <c r="E4730" s="44" t="s">
        <v>1686</v>
      </c>
      <c r="F4730" s="44" t="s">
        <v>18</v>
      </c>
      <c r="G4730" s="44">
        <v>180</v>
      </c>
      <c r="H4730" s="44">
        <v>1200</v>
      </c>
    </row>
    <row r="4731" spans="1:8" ht="12.75" customHeight="1" x14ac:dyDescent="0.25">
      <c r="A4731" s="43">
        <v>4730</v>
      </c>
      <c r="B4731" s="43">
        <v>728</v>
      </c>
      <c r="C4731" s="44">
        <v>9.8841757222337706E-2</v>
      </c>
      <c r="D4731" s="44">
        <v>0.04</v>
      </c>
      <c r="E4731" s="44" t="s">
        <v>1686</v>
      </c>
      <c r="F4731" s="44" t="s">
        <v>18</v>
      </c>
      <c r="G4731" s="44">
        <v>80</v>
      </c>
      <c r="H4731" s="44">
        <v>400</v>
      </c>
    </row>
    <row r="4732" spans="1:8" ht="12.75" customHeight="1" x14ac:dyDescent="0.25">
      <c r="A4732" s="43">
        <v>4731</v>
      </c>
      <c r="B4732" s="43">
        <v>729</v>
      </c>
      <c r="C4732" s="44">
        <v>0.51891919418361632</v>
      </c>
      <c r="D4732" s="44">
        <v>0.21</v>
      </c>
      <c r="E4732" s="44" t="s">
        <v>1686</v>
      </c>
      <c r="F4732" s="44" t="s">
        <v>18</v>
      </c>
      <c r="G4732" s="44">
        <v>260</v>
      </c>
      <c r="H4732" s="44">
        <v>2100</v>
      </c>
    </row>
    <row r="4733" spans="1:8" ht="12.75" customHeight="1" x14ac:dyDescent="0.25">
      <c r="A4733" s="43">
        <v>4732</v>
      </c>
      <c r="B4733" s="43">
        <v>730</v>
      </c>
      <c r="C4733" s="44">
        <v>4.9420878607552288E-2</v>
      </c>
      <c r="D4733" s="44">
        <v>0.02</v>
      </c>
      <c r="E4733" s="44" t="s">
        <v>1686</v>
      </c>
      <c r="F4733" s="44" t="s">
        <v>18</v>
      </c>
      <c r="G4733" s="44">
        <v>60</v>
      </c>
      <c r="H4733" s="44">
        <v>200</v>
      </c>
    </row>
    <row r="4734" spans="1:8" ht="12.75" customHeight="1" x14ac:dyDescent="0.25">
      <c r="A4734" s="43">
        <v>4733</v>
      </c>
      <c r="B4734" s="43">
        <v>731</v>
      </c>
      <c r="C4734" s="44">
        <v>5.2139031606209745</v>
      </c>
      <c r="D4734" s="44">
        <v>2.11</v>
      </c>
      <c r="E4734" s="44" t="s">
        <v>1686</v>
      </c>
      <c r="F4734" s="44" t="s">
        <v>18</v>
      </c>
      <c r="G4734" s="44">
        <v>780</v>
      </c>
      <c r="H4734" s="44">
        <v>21100</v>
      </c>
    </row>
    <row r="4735" spans="1:8" ht="12.75" customHeight="1" x14ac:dyDescent="0.25">
      <c r="A4735" s="43">
        <v>4734</v>
      </c>
      <c r="B4735" s="43">
        <v>732</v>
      </c>
      <c r="C4735" s="44">
        <v>1.4332038008210704</v>
      </c>
      <c r="D4735" s="44">
        <v>0.57999999999999996</v>
      </c>
      <c r="E4735" s="44" t="s">
        <v>1686</v>
      </c>
      <c r="F4735" s="44" t="s">
        <v>18</v>
      </c>
      <c r="G4735" s="44">
        <v>400</v>
      </c>
      <c r="H4735" s="44">
        <v>5800</v>
      </c>
    </row>
    <row r="4736" spans="1:8" ht="12.75" customHeight="1" x14ac:dyDescent="0.25">
      <c r="A4736" s="43">
        <v>4735</v>
      </c>
      <c r="B4736" s="43">
        <v>733</v>
      </c>
      <c r="C4736" s="44">
        <v>0.39536701025930676</v>
      </c>
      <c r="D4736" s="44">
        <v>0.16</v>
      </c>
      <c r="E4736" s="44" t="s">
        <v>1686</v>
      </c>
      <c r="F4736" s="44" t="s">
        <v>18</v>
      </c>
      <c r="G4736" s="44">
        <v>240</v>
      </c>
      <c r="H4736" s="44">
        <v>1600</v>
      </c>
    </row>
    <row r="4737" spans="1:8" ht="12.75" customHeight="1" x14ac:dyDescent="0.25">
      <c r="A4737" s="43">
        <v>4736</v>
      </c>
      <c r="B4737" s="43">
        <v>734</v>
      </c>
      <c r="C4737" s="44">
        <v>2.4710439319533987E-2</v>
      </c>
      <c r="D4737" s="44">
        <v>0.01</v>
      </c>
      <c r="E4737" s="44" t="s">
        <v>1686</v>
      </c>
      <c r="F4737" s="44" t="s">
        <v>18</v>
      </c>
      <c r="G4737" s="44">
        <v>40</v>
      </c>
      <c r="H4737" s="44">
        <v>100</v>
      </c>
    </row>
    <row r="4738" spans="1:8" ht="12.75" customHeight="1" x14ac:dyDescent="0.25">
      <c r="A4738" s="43">
        <v>4737</v>
      </c>
      <c r="B4738" s="43">
        <v>735</v>
      </c>
      <c r="C4738" s="44">
        <v>2.4710439295989491E-2</v>
      </c>
      <c r="D4738" s="44">
        <v>0.01</v>
      </c>
      <c r="E4738" s="44" t="s">
        <v>1686</v>
      </c>
      <c r="F4738" s="44" t="s">
        <v>18</v>
      </c>
      <c r="G4738" s="44">
        <v>40</v>
      </c>
      <c r="H4738" s="44">
        <v>100</v>
      </c>
    </row>
    <row r="4739" spans="1:8" ht="12.75" customHeight="1" x14ac:dyDescent="0.25">
      <c r="A4739" s="43">
        <v>4738</v>
      </c>
      <c r="B4739" s="43">
        <v>736</v>
      </c>
      <c r="C4739" s="44">
        <v>29.677238960371788</v>
      </c>
      <c r="D4739" s="44">
        <v>12.01</v>
      </c>
      <c r="E4739" s="44" t="s">
        <v>1686</v>
      </c>
      <c r="F4739" s="44" t="s">
        <v>18</v>
      </c>
      <c r="G4739" s="44">
        <v>2580</v>
      </c>
      <c r="H4739" s="44">
        <v>120100</v>
      </c>
    </row>
    <row r="4740" spans="1:8" ht="12.75" customHeight="1" x14ac:dyDescent="0.25">
      <c r="A4740" s="43">
        <v>4739</v>
      </c>
      <c r="B4740" s="43">
        <v>737</v>
      </c>
      <c r="C4740" s="44">
        <v>1.359074248544625</v>
      </c>
      <c r="D4740" s="44">
        <v>0.55000000000000004</v>
      </c>
      <c r="E4740" s="44" t="s">
        <v>1686</v>
      </c>
      <c r="F4740" s="44" t="s">
        <v>18</v>
      </c>
      <c r="G4740" s="44">
        <v>420</v>
      </c>
      <c r="H4740" s="44">
        <v>5500</v>
      </c>
    </row>
    <row r="4741" spans="1:8" ht="12.75" customHeight="1" x14ac:dyDescent="0.25">
      <c r="A4741" s="43">
        <v>4740</v>
      </c>
      <c r="B4741" s="43">
        <v>738</v>
      </c>
      <c r="C4741" s="44">
        <v>1.0378378808906348</v>
      </c>
      <c r="D4741" s="44">
        <v>0.42</v>
      </c>
      <c r="E4741" s="44" t="s">
        <v>1686</v>
      </c>
      <c r="F4741" s="44" t="s">
        <v>18</v>
      </c>
      <c r="G4741" s="44">
        <v>380</v>
      </c>
      <c r="H4741" s="44">
        <v>4200</v>
      </c>
    </row>
    <row r="4742" spans="1:8" ht="12.75" customHeight="1" x14ac:dyDescent="0.25">
      <c r="A4742" s="43">
        <v>4741</v>
      </c>
      <c r="B4742" s="43">
        <v>739</v>
      </c>
      <c r="C4742" s="44">
        <v>0.8401545058890878</v>
      </c>
      <c r="D4742" s="44">
        <v>0.34</v>
      </c>
      <c r="E4742" s="44" t="s">
        <v>1686</v>
      </c>
      <c r="F4742" s="44" t="s">
        <v>18</v>
      </c>
      <c r="G4742" s="44">
        <v>400</v>
      </c>
      <c r="H4742" s="44">
        <v>3400</v>
      </c>
    </row>
    <row r="4743" spans="1:8" ht="12.75" customHeight="1" x14ac:dyDescent="0.25">
      <c r="A4743" s="43">
        <v>4742</v>
      </c>
      <c r="B4743" s="43">
        <v>740</v>
      </c>
      <c r="C4743" s="44">
        <v>0.22239401617830731</v>
      </c>
      <c r="D4743" s="44">
        <v>0.09</v>
      </c>
      <c r="E4743" s="44" t="s">
        <v>1686</v>
      </c>
      <c r="F4743" s="44" t="s">
        <v>18</v>
      </c>
      <c r="G4743" s="44">
        <v>160</v>
      </c>
      <c r="H4743" s="44">
        <v>900</v>
      </c>
    </row>
    <row r="4744" spans="1:8" ht="12.75" customHeight="1" x14ac:dyDescent="0.25">
      <c r="A4744" s="43">
        <v>4743</v>
      </c>
      <c r="B4744" s="43">
        <v>741</v>
      </c>
      <c r="C4744" s="44">
        <v>2.4710439302705944E-2</v>
      </c>
      <c r="D4744" s="44">
        <v>0.01</v>
      </c>
      <c r="E4744" s="44" t="s">
        <v>1686</v>
      </c>
      <c r="F4744" s="44" t="s">
        <v>18</v>
      </c>
      <c r="G4744" s="44">
        <v>40</v>
      </c>
      <c r="H4744" s="44">
        <v>100</v>
      </c>
    </row>
    <row r="4745" spans="1:8" ht="12.75" customHeight="1" x14ac:dyDescent="0.25">
      <c r="A4745" s="43">
        <v>4744</v>
      </c>
      <c r="B4745" s="43">
        <v>742</v>
      </c>
      <c r="C4745" s="44">
        <v>11.836299992185184</v>
      </c>
      <c r="D4745" s="44">
        <v>4.79</v>
      </c>
      <c r="E4745" s="44" t="s">
        <v>1686</v>
      </c>
      <c r="F4745" s="44" t="s">
        <v>18</v>
      </c>
      <c r="G4745" s="44">
        <v>2240</v>
      </c>
      <c r="H4745" s="44">
        <v>47900</v>
      </c>
    </row>
    <row r="4746" spans="1:8" ht="12.75" customHeight="1" x14ac:dyDescent="0.25">
      <c r="A4746" s="43">
        <v>4745</v>
      </c>
      <c r="B4746" s="43">
        <v>743</v>
      </c>
      <c r="C4746" s="44">
        <v>9.8841738593400758E-2</v>
      </c>
      <c r="D4746" s="44">
        <v>0.04</v>
      </c>
      <c r="E4746" s="44" t="s">
        <v>1686</v>
      </c>
      <c r="F4746" s="44" t="s">
        <v>18</v>
      </c>
      <c r="G4746" s="44">
        <v>100</v>
      </c>
      <c r="H4746" s="44">
        <v>400</v>
      </c>
    </row>
    <row r="4747" spans="1:8" ht="12.75" customHeight="1" x14ac:dyDescent="0.25">
      <c r="A4747" s="43">
        <v>4746</v>
      </c>
      <c r="B4747" s="43">
        <v>744</v>
      </c>
      <c r="C4747" s="44">
        <v>0.6424716994864631</v>
      </c>
      <c r="D4747" s="44">
        <v>0.26</v>
      </c>
      <c r="E4747" s="44" t="s">
        <v>1686</v>
      </c>
      <c r="F4747" s="44" t="s">
        <v>18</v>
      </c>
      <c r="G4747" s="44">
        <v>240</v>
      </c>
      <c r="H4747" s="44">
        <v>2600</v>
      </c>
    </row>
    <row r="4748" spans="1:8" ht="12.75" customHeight="1" x14ac:dyDescent="0.25">
      <c r="A4748" s="43">
        <v>4747</v>
      </c>
      <c r="B4748" s="43">
        <v>745</v>
      </c>
      <c r="C4748" s="44">
        <v>0.39536721619297843</v>
      </c>
      <c r="D4748" s="44">
        <v>0.16</v>
      </c>
      <c r="E4748" s="44" t="s">
        <v>1686</v>
      </c>
      <c r="F4748" s="44" t="s">
        <v>18</v>
      </c>
      <c r="G4748" s="44">
        <v>260</v>
      </c>
      <c r="H4748" s="44">
        <v>1600</v>
      </c>
    </row>
    <row r="4749" spans="1:8" ht="12.75" customHeight="1" x14ac:dyDescent="0.25">
      <c r="A4749" s="43">
        <v>4748</v>
      </c>
      <c r="B4749" s="43">
        <v>746</v>
      </c>
      <c r="C4749" s="44">
        <v>9.0687320664388444</v>
      </c>
      <c r="D4749" s="44">
        <v>3.67</v>
      </c>
      <c r="E4749" s="44" t="s">
        <v>1686</v>
      </c>
      <c r="F4749" s="44" t="s">
        <v>18</v>
      </c>
      <c r="G4749" s="44">
        <v>2600</v>
      </c>
      <c r="H4749" s="44">
        <v>36700</v>
      </c>
    </row>
    <row r="4750" spans="1:8" ht="12.75" customHeight="1" x14ac:dyDescent="0.25">
      <c r="A4750" s="43">
        <v>4749</v>
      </c>
      <c r="B4750" s="43">
        <v>747</v>
      </c>
      <c r="C4750" s="44">
        <v>1.8285736347879868</v>
      </c>
      <c r="D4750" s="44">
        <v>0.74</v>
      </c>
      <c r="E4750" s="44" t="s">
        <v>1686</v>
      </c>
      <c r="F4750" s="44" t="s">
        <v>18</v>
      </c>
      <c r="G4750" s="44">
        <v>660</v>
      </c>
      <c r="H4750" s="44">
        <v>7400</v>
      </c>
    </row>
    <row r="4751" spans="1:8" ht="12.75" customHeight="1" x14ac:dyDescent="0.25">
      <c r="A4751" s="43">
        <v>4750</v>
      </c>
      <c r="B4751" s="43">
        <v>748</v>
      </c>
      <c r="C4751" s="44">
        <v>0.3212357149866758</v>
      </c>
      <c r="D4751" s="44">
        <v>0.13</v>
      </c>
      <c r="E4751" s="44" t="s">
        <v>1686</v>
      </c>
      <c r="F4751" s="44" t="s">
        <v>18</v>
      </c>
      <c r="G4751" s="44">
        <v>180</v>
      </c>
      <c r="H4751" s="44">
        <v>1300</v>
      </c>
    </row>
    <row r="4752" spans="1:8" ht="12.75" customHeight="1" x14ac:dyDescent="0.25">
      <c r="A4752" s="43">
        <v>4751</v>
      </c>
      <c r="B4752" s="43">
        <v>749</v>
      </c>
      <c r="C4752" s="44">
        <v>0.29652531948411376</v>
      </c>
      <c r="D4752" s="44">
        <v>0.12</v>
      </c>
      <c r="E4752" s="44" t="s">
        <v>1686</v>
      </c>
      <c r="F4752" s="44" t="s">
        <v>18</v>
      </c>
      <c r="G4752" s="44">
        <v>180</v>
      </c>
      <c r="H4752" s="44">
        <v>1200</v>
      </c>
    </row>
    <row r="4753" spans="1:8" ht="12.75" customHeight="1" x14ac:dyDescent="0.25">
      <c r="A4753" s="43">
        <v>4752</v>
      </c>
      <c r="B4753" s="43">
        <v>750</v>
      </c>
      <c r="C4753" s="44">
        <v>2.4710439302336906E-2</v>
      </c>
      <c r="D4753" s="44">
        <v>0.01</v>
      </c>
      <c r="E4753" s="44" t="s">
        <v>1686</v>
      </c>
      <c r="F4753" s="44" t="s">
        <v>18</v>
      </c>
      <c r="G4753" s="44">
        <v>40</v>
      </c>
      <c r="H4753" s="44">
        <v>100</v>
      </c>
    </row>
    <row r="4754" spans="1:8" ht="12.75" customHeight="1" x14ac:dyDescent="0.25">
      <c r="A4754" s="43">
        <v>4753</v>
      </c>
      <c r="B4754" s="43">
        <v>751</v>
      </c>
      <c r="C4754" s="44">
        <v>2.4710439303370205E-2</v>
      </c>
      <c r="D4754" s="44">
        <v>0.01</v>
      </c>
      <c r="E4754" s="44" t="s">
        <v>1686</v>
      </c>
      <c r="F4754" s="44" t="s">
        <v>18</v>
      </c>
      <c r="G4754" s="44">
        <v>40</v>
      </c>
      <c r="H4754" s="44">
        <v>100</v>
      </c>
    </row>
    <row r="4755" spans="1:8" ht="12.75" customHeight="1" x14ac:dyDescent="0.25">
      <c r="A4755" s="43">
        <v>4754</v>
      </c>
      <c r="B4755" s="43">
        <v>752</v>
      </c>
      <c r="C4755" s="44">
        <v>4.2749051367101076</v>
      </c>
      <c r="D4755" s="44">
        <v>1.73</v>
      </c>
      <c r="E4755" s="44" t="s">
        <v>1686</v>
      </c>
      <c r="F4755" s="44" t="s">
        <v>18</v>
      </c>
      <c r="G4755" s="44">
        <v>760</v>
      </c>
      <c r="H4755" s="44">
        <v>17300</v>
      </c>
    </row>
    <row r="4756" spans="1:8" ht="12.75" customHeight="1" x14ac:dyDescent="0.25">
      <c r="A4756" s="43">
        <v>4755</v>
      </c>
      <c r="B4756" s="43">
        <v>753</v>
      </c>
      <c r="C4756" s="44">
        <v>2.4710439304772545E-2</v>
      </c>
      <c r="D4756" s="44">
        <v>0.01</v>
      </c>
      <c r="E4756" s="44" t="s">
        <v>1686</v>
      </c>
      <c r="F4756" s="44" t="s">
        <v>18</v>
      </c>
      <c r="G4756" s="44">
        <v>40</v>
      </c>
      <c r="H4756" s="44">
        <v>100</v>
      </c>
    </row>
    <row r="4757" spans="1:8" ht="12.75" customHeight="1" x14ac:dyDescent="0.25">
      <c r="A4757" s="43">
        <v>4756</v>
      </c>
      <c r="B4757" s="43">
        <v>754</v>
      </c>
      <c r="C4757" s="44">
        <v>0.46949831355854432</v>
      </c>
      <c r="D4757" s="44">
        <v>0.19</v>
      </c>
      <c r="E4757" s="44" t="s">
        <v>1686</v>
      </c>
      <c r="F4757" s="44" t="s">
        <v>18</v>
      </c>
      <c r="G4757" s="44">
        <v>240</v>
      </c>
      <c r="H4757" s="44">
        <v>1900</v>
      </c>
    </row>
    <row r="4758" spans="1:8" ht="12.75" customHeight="1" x14ac:dyDescent="0.25">
      <c r="A4758" s="43">
        <v>4757</v>
      </c>
      <c r="B4758" s="43">
        <v>755</v>
      </c>
      <c r="C4758" s="44">
        <v>0.39536705110229142</v>
      </c>
      <c r="D4758" s="44">
        <v>0.16</v>
      </c>
      <c r="E4758" s="44" t="s">
        <v>1686</v>
      </c>
      <c r="F4758" s="44" t="s">
        <v>18</v>
      </c>
      <c r="G4758" s="44">
        <v>200</v>
      </c>
      <c r="H4758" s="44">
        <v>1600</v>
      </c>
    </row>
    <row r="4759" spans="1:8" ht="12.75" customHeight="1" x14ac:dyDescent="0.25">
      <c r="A4759" s="43">
        <v>4758</v>
      </c>
      <c r="B4759" s="43">
        <v>756</v>
      </c>
      <c r="C4759" s="44">
        <v>0.49420865461870245</v>
      </c>
      <c r="D4759" s="44">
        <v>0.2</v>
      </c>
      <c r="E4759" s="44" t="s">
        <v>1686</v>
      </c>
      <c r="F4759" s="44" t="s">
        <v>18</v>
      </c>
      <c r="G4759" s="44">
        <v>260</v>
      </c>
      <c r="H4759" s="44">
        <v>2000</v>
      </c>
    </row>
    <row r="4760" spans="1:8" ht="12.75" customHeight="1" x14ac:dyDescent="0.25">
      <c r="A4760" s="43">
        <v>4759</v>
      </c>
      <c r="B4760" s="43">
        <v>757</v>
      </c>
      <c r="C4760" s="44">
        <v>0.44478795331781429</v>
      </c>
      <c r="D4760" s="44">
        <v>0.18</v>
      </c>
      <c r="E4760" s="44" t="s">
        <v>1686</v>
      </c>
      <c r="F4760" s="44" t="s">
        <v>18</v>
      </c>
      <c r="G4760" s="44">
        <v>240</v>
      </c>
      <c r="H4760" s="44">
        <v>1800</v>
      </c>
    </row>
    <row r="4761" spans="1:8" ht="12.75" customHeight="1" x14ac:dyDescent="0.25">
      <c r="A4761" s="43">
        <v>4760</v>
      </c>
      <c r="B4761" s="43">
        <v>758</v>
      </c>
      <c r="C4761" s="44">
        <v>0.79073397871798046</v>
      </c>
      <c r="D4761" s="44">
        <v>0.32</v>
      </c>
      <c r="E4761" s="44" t="s">
        <v>1686</v>
      </c>
      <c r="F4761" s="44" t="s">
        <v>18</v>
      </c>
      <c r="G4761" s="44">
        <v>320</v>
      </c>
      <c r="H4761" s="44">
        <v>3200</v>
      </c>
    </row>
    <row r="4762" spans="1:8" ht="12.75" customHeight="1" x14ac:dyDescent="0.25">
      <c r="A4762" s="43">
        <v>4761</v>
      </c>
      <c r="B4762" s="43">
        <v>759</v>
      </c>
      <c r="C4762" s="44">
        <v>2.8417005906601895</v>
      </c>
      <c r="D4762" s="44">
        <v>1.1499999999999999</v>
      </c>
      <c r="E4762" s="44" t="s">
        <v>1686</v>
      </c>
      <c r="F4762" s="44" t="s">
        <v>18</v>
      </c>
      <c r="G4762" s="44">
        <v>740</v>
      </c>
      <c r="H4762" s="44">
        <v>11500</v>
      </c>
    </row>
    <row r="4763" spans="1:8" ht="12.75" customHeight="1" x14ac:dyDescent="0.25">
      <c r="A4763" s="43">
        <v>4762</v>
      </c>
      <c r="B4763" s="43">
        <v>760</v>
      </c>
      <c r="C4763" s="44">
        <v>1.9768352390219697</v>
      </c>
      <c r="D4763" s="44">
        <v>0.8</v>
      </c>
      <c r="E4763" s="44" t="s">
        <v>1686</v>
      </c>
      <c r="F4763" s="44" t="s">
        <v>18</v>
      </c>
      <c r="G4763" s="44">
        <v>560</v>
      </c>
      <c r="H4763" s="44">
        <v>8000</v>
      </c>
    </row>
    <row r="4764" spans="1:8" ht="12.75" customHeight="1" x14ac:dyDescent="0.25">
      <c r="A4764" s="43">
        <v>4763</v>
      </c>
      <c r="B4764" s="43">
        <v>761</v>
      </c>
      <c r="C4764" s="44">
        <v>7.4131334508980545E-2</v>
      </c>
      <c r="D4764" s="44">
        <v>0.03</v>
      </c>
      <c r="E4764" s="44" t="s">
        <v>1686</v>
      </c>
      <c r="F4764" s="44" t="s">
        <v>18</v>
      </c>
      <c r="G4764" s="44">
        <v>80</v>
      </c>
      <c r="H4764" s="44">
        <v>300</v>
      </c>
    </row>
    <row r="4765" spans="1:8" ht="12.75" customHeight="1" x14ac:dyDescent="0.25">
      <c r="A4765" s="43">
        <v>4764</v>
      </c>
      <c r="B4765" s="43">
        <v>762</v>
      </c>
      <c r="C4765" s="44">
        <v>2.4710439304255892E-2</v>
      </c>
      <c r="D4765" s="44">
        <v>0.01</v>
      </c>
      <c r="E4765" s="44" t="s">
        <v>1686</v>
      </c>
      <c r="F4765" s="44" t="s">
        <v>18</v>
      </c>
      <c r="G4765" s="44">
        <v>40</v>
      </c>
      <c r="H4765" s="44">
        <v>100</v>
      </c>
    </row>
    <row r="4766" spans="1:8" ht="12.75" customHeight="1" x14ac:dyDescent="0.25">
      <c r="A4766" s="43">
        <v>4765</v>
      </c>
      <c r="B4766" s="43">
        <v>763</v>
      </c>
      <c r="C4766" s="44">
        <v>2.4710439303886857E-2</v>
      </c>
      <c r="D4766" s="44">
        <v>0.01</v>
      </c>
      <c r="E4766" s="44" t="s">
        <v>1686</v>
      </c>
      <c r="F4766" s="44" t="s">
        <v>18</v>
      </c>
      <c r="G4766" s="44">
        <v>40</v>
      </c>
      <c r="H4766" s="44">
        <v>100</v>
      </c>
    </row>
    <row r="4767" spans="1:8" ht="12.75" customHeight="1" x14ac:dyDescent="0.25">
      <c r="A4767" s="43">
        <v>4766</v>
      </c>
      <c r="B4767" s="43">
        <v>764</v>
      </c>
      <c r="C4767" s="44">
        <v>6.7459483403866214</v>
      </c>
      <c r="D4767" s="44">
        <v>2.73</v>
      </c>
      <c r="E4767" s="44" t="s">
        <v>1686</v>
      </c>
      <c r="F4767" s="44" t="s">
        <v>18</v>
      </c>
      <c r="G4767" s="44">
        <v>1340</v>
      </c>
      <c r="H4767" s="44">
        <v>27300</v>
      </c>
    </row>
    <row r="4768" spans="1:8" ht="12.75" customHeight="1" x14ac:dyDescent="0.25">
      <c r="A4768" s="43">
        <v>4767</v>
      </c>
      <c r="B4768" s="43">
        <v>765</v>
      </c>
      <c r="C4768" s="44">
        <v>2.4710439301377413E-2</v>
      </c>
      <c r="D4768" s="44">
        <v>0.01</v>
      </c>
      <c r="E4768" s="44" t="s">
        <v>1686</v>
      </c>
      <c r="F4768" s="44" t="s">
        <v>18</v>
      </c>
      <c r="G4768" s="44">
        <v>40</v>
      </c>
      <c r="H4768" s="44">
        <v>100</v>
      </c>
    </row>
    <row r="4769" spans="1:8" ht="12.75" customHeight="1" x14ac:dyDescent="0.25">
      <c r="A4769" s="43">
        <v>4768</v>
      </c>
      <c r="B4769" s="43">
        <v>766</v>
      </c>
      <c r="C4769" s="44">
        <v>2.4710439305953458E-2</v>
      </c>
      <c r="D4769" s="44">
        <v>0.01</v>
      </c>
      <c r="E4769" s="44" t="s">
        <v>1686</v>
      </c>
      <c r="F4769" s="44" t="s">
        <v>18</v>
      </c>
      <c r="G4769" s="44">
        <v>40</v>
      </c>
      <c r="H4769" s="44">
        <v>100</v>
      </c>
    </row>
    <row r="4770" spans="1:8" ht="12.75" customHeight="1" x14ac:dyDescent="0.25">
      <c r="A4770" s="43">
        <v>4769</v>
      </c>
      <c r="B4770" s="43">
        <v>767</v>
      </c>
      <c r="C4770" s="44">
        <v>0.74131358492924948</v>
      </c>
      <c r="D4770" s="44">
        <v>0.3</v>
      </c>
      <c r="E4770" s="44" t="s">
        <v>1686</v>
      </c>
      <c r="F4770" s="44" t="s">
        <v>18</v>
      </c>
      <c r="G4770" s="44">
        <v>300</v>
      </c>
      <c r="H4770" s="44">
        <v>3000</v>
      </c>
    </row>
    <row r="4771" spans="1:8" ht="12.75" customHeight="1" x14ac:dyDescent="0.25">
      <c r="A4771" s="43">
        <v>4770</v>
      </c>
      <c r="B4771" s="43">
        <v>768</v>
      </c>
      <c r="C4771" s="44">
        <v>0.3212357109602717</v>
      </c>
      <c r="D4771" s="44">
        <v>0.13</v>
      </c>
      <c r="E4771" s="44" t="s">
        <v>1686</v>
      </c>
      <c r="F4771" s="44" t="s">
        <v>18</v>
      </c>
      <c r="G4771" s="44">
        <v>200</v>
      </c>
      <c r="H4771" s="44">
        <v>1300</v>
      </c>
    </row>
    <row r="4772" spans="1:8" ht="12.75" customHeight="1" x14ac:dyDescent="0.25">
      <c r="A4772" s="43">
        <v>4771</v>
      </c>
      <c r="B4772" s="43">
        <v>769</v>
      </c>
      <c r="C4772" s="44">
        <v>1.3837845396566473</v>
      </c>
      <c r="D4772" s="44">
        <v>0.56000000000000005</v>
      </c>
      <c r="E4772" s="44" t="s">
        <v>1686</v>
      </c>
      <c r="F4772" s="44" t="s">
        <v>18</v>
      </c>
      <c r="G4772" s="44">
        <v>620</v>
      </c>
      <c r="H4772" s="44">
        <v>5600</v>
      </c>
    </row>
    <row r="4773" spans="1:8" ht="12.75" customHeight="1" x14ac:dyDescent="0.25">
      <c r="A4773" s="43">
        <v>4772</v>
      </c>
      <c r="B4773" s="43">
        <v>770</v>
      </c>
      <c r="C4773" s="44">
        <v>7.4131332525412083E-2</v>
      </c>
      <c r="D4773" s="44">
        <v>0.03</v>
      </c>
      <c r="E4773" s="44" t="s">
        <v>1686</v>
      </c>
      <c r="F4773" s="44" t="s">
        <v>18</v>
      </c>
      <c r="G4773" s="44">
        <v>80</v>
      </c>
      <c r="H4773" s="44">
        <v>300</v>
      </c>
    </row>
    <row r="4774" spans="1:8" ht="12.75" customHeight="1" x14ac:dyDescent="0.25">
      <c r="A4774" s="43">
        <v>4773</v>
      </c>
      <c r="B4774" s="43">
        <v>771</v>
      </c>
      <c r="C4774" s="44">
        <v>4.6702744690649993</v>
      </c>
      <c r="D4774" s="44">
        <v>1.89</v>
      </c>
      <c r="E4774" s="44" t="s">
        <v>1686</v>
      </c>
      <c r="F4774" s="44" t="s">
        <v>18</v>
      </c>
      <c r="G4774" s="44">
        <v>620</v>
      </c>
      <c r="H4774" s="44">
        <v>18900</v>
      </c>
    </row>
    <row r="4775" spans="1:8" ht="12.75" customHeight="1" x14ac:dyDescent="0.25">
      <c r="A4775" s="43">
        <v>4774</v>
      </c>
      <c r="B4775" s="43">
        <v>772</v>
      </c>
      <c r="C4775" s="44">
        <v>2.2239401588011889</v>
      </c>
      <c r="D4775" s="44">
        <v>0.9</v>
      </c>
      <c r="E4775" s="44" t="s">
        <v>1686</v>
      </c>
      <c r="F4775" s="44" t="s">
        <v>18</v>
      </c>
      <c r="G4775" s="44">
        <v>840</v>
      </c>
      <c r="H4775" s="44">
        <v>9000</v>
      </c>
    </row>
    <row r="4776" spans="1:8" ht="12.75" customHeight="1" x14ac:dyDescent="0.25">
      <c r="A4776" s="43">
        <v>4775</v>
      </c>
      <c r="B4776" s="43">
        <v>773</v>
      </c>
      <c r="C4776" s="44">
        <v>1.0625487974243393</v>
      </c>
      <c r="D4776" s="44">
        <v>0.43</v>
      </c>
      <c r="E4776" s="44" t="s">
        <v>1686</v>
      </c>
      <c r="F4776" s="44" t="s">
        <v>18</v>
      </c>
      <c r="G4776" s="44">
        <v>460</v>
      </c>
      <c r="H4776" s="44">
        <v>4300</v>
      </c>
    </row>
    <row r="4777" spans="1:8" ht="12.75" customHeight="1" x14ac:dyDescent="0.25">
      <c r="A4777" s="43">
        <v>4776</v>
      </c>
      <c r="B4777" s="43">
        <v>774</v>
      </c>
      <c r="C4777" s="44">
        <v>0.19768338282496245</v>
      </c>
      <c r="D4777" s="44">
        <v>0.08</v>
      </c>
      <c r="E4777" s="44" t="s">
        <v>1686</v>
      </c>
      <c r="F4777" s="44" t="s">
        <v>18</v>
      </c>
      <c r="G4777" s="44">
        <v>160</v>
      </c>
      <c r="H4777" s="44">
        <v>800</v>
      </c>
    </row>
    <row r="4778" spans="1:8" ht="12.75" customHeight="1" x14ac:dyDescent="0.25">
      <c r="A4778" s="43">
        <v>4777</v>
      </c>
      <c r="B4778" s="43">
        <v>775</v>
      </c>
      <c r="C4778" s="44">
        <v>16.580704037210104</v>
      </c>
      <c r="D4778" s="44">
        <v>6.71</v>
      </c>
      <c r="E4778" s="44" t="s">
        <v>1686</v>
      </c>
      <c r="F4778" s="44" t="s">
        <v>18</v>
      </c>
      <c r="G4778" s="44">
        <v>3340</v>
      </c>
      <c r="H4778" s="44">
        <v>67100</v>
      </c>
    </row>
    <row r="4779" spans="1:8" ht="12.75" customHeight="1" x14ac:dyDescent="0.25">
      <c r="A4779" s="43">
        <v>4778</v>
      </c>
      <c r="B4779" s="43">
        <v>776</v>
      </c>
      <c r="C4779" s="44">
        <v>7.1166067354498281</v>
      </c>
      <c r="D4779" s="44">
        <v>2.88</v>
      </c>
      <c r="E4779" s="44" t="s">
        <v>1686</v>
      </c>
      <c r="F4779" s="44" t="s">
        <v>18</v>
      </c>
      <c r="G4779" s="44">
        <v>1180</v>
      </c>
      <c r="H4779" s="44">
        <v>28800</v>
      </c>
    </row>
    <row r="4780" spans="1:8" ht="12.75" customHeight="1" x14ac:dyDescent="0.25">
      <c r="A4780" s="43">
        <v>4779</v>
      </c>
      <c r="B4780" s="43">
        <v>777</v>
      </c>
      <c r="C4780" s="44">
        <v>2.4710439306912951E-2</v>
      </c>
      <c r="D4780" s="44">
        <v>0.01</v>
      </c>
      <c r="E4780" s="44" t="s">
        <v>1686</v>
      </c>
      <c r="F4780" s="44" t="s">
        <v>18</v>
      </c>
      <c r="G4780" s="44">
        <v>40</v>
      </c>
      <c r="H4780" s="44">
        <v>100</v>
      </c>
    </row>
    <row r="4781" spans="1:8" ht="12.75" customHeight="1" x14ac:dyDescent="0.25">
      <c r="A4781" s="43">
        <v>4780</v>
      </c>
      <c r="B4781" s="43">
        <v>778</v>
      </c>
      <c r="C4781" s="44">
        <v>1.0625489671419257</v>
      </c>
      <c r="D4781" s="44">
        <v>0.43</v>
      </c>
      <c r="E4781" s="44" t="s">
        <v>1686</v>
      </c>
      <c r="F4781" s="44" t="s">
        <v>18</v>
      </c>
      <c r="G4781" s="44">
        <v>400</v>
      </c>
      <c r="H4781" s="44">
        <v>4300</v>
      </c>
    </row>
    <row r="4782" spans="1:8" ht="12.75" customHeight="1" x14ac:dyDescent="0.25">
      <c r="A4782" s="43">
        <v>4781</v>
      </c>
      <c r="B4782" s="43">
        <v>779</v>
      </c>
      <c r="C4782" s="44">
        <v>0.64247141496008164</v>
      </c>
      <c r="D4782" s="44">
        <v>0.26</v>
      </c>
      <c r="E4782" s="44" t="s">
        <v>1686</v>
      </c>
      <c r="F4782" s="44" t="s">
        <v>18</v>
      </c>
      <c r="G4782" s="44">
        <v>300</v>
      </c>
      <c r="H4782" s="44">
        <v>2600</v>
      </c>
    </row>
    <row r="4783" spans="1:8" ht="12.75" customHeight="1" x14ac:dyDescent="0.25">
      <c r="A4783" s="43">
        <v>4782</v>
      </c>
      <c r="B4783" s="43">
        <v>780</v>
      </c>
      <c r="C4783" s="44">
        <v>7.4131301306959899E-2</v>
      </c>
      <c r="D4783" s="44">
        <v>0.03</v>
      </c>
      <c r="E4783" s="44" t="s">
        <v>1686</v>
      </c>
      <c r="F4783" s="44" t="s">
        <v>18</v>
      </c>
      <c r="G4783" s="44">
        <v>80</v>
      </c>
      <c r="H4783" s="44">
        <v>300</v>
      </c>
    </row>
    <row r="4784" spans="1:8" ht="12.75" customHeight="1" x14ac:dyDescent="0.25">
      <c r="A4784" s="43">
        <v>4783</v>
      </c>
      <c r="B4784" s="43">
        <v>781</v>
      </c>
      <c r="C4784" s="44">
        <v>0.54362935251722644</v>
      </c>
      <c r="D4784" s="44">
        <v>0.22</v>
      </c>
      <c r="E4784" s="44" t="s">
        <v>1686</v>
      </c>
      <c r="F4784" s="44" t="s">
        <v>18</v>
      </c>
      <c r="G4784" s="44">
        <v>240</v>
      </c>
      <c r="H4784" s="44">
        <v>2200</v>
      </c>
    </row>
    <row r="4785" spans="1:8" ht="12.75" customHeight="1" x14ac:dyDescent="0.25">
      <c r="A4785" s="43">
        <v>4784</v>
      </c>
      <c r="B4785" s="43">
        <v>782</v>
      </c>
      <c r="C4785" s="44">
        <v>7.4131303309939639E-2</v>
      </c>
      <c r="D4785" s="44">
        <v>0.03</v>
      </c>
      <c r="E4785" s="44" t="s">
        <v>1686</v>
      </c>
      <c r="F4785" s="44" t="s">
        <v>18</v>
      </c>
      <c r="G4785" s="44">
        <v>80</v>
      </c>
      <c r="H4785" s="44">
        <v>300</v>
      </c>
    </row>
    <row r="4786" spans="1:8" ht="12.75" customHeight="1" x14ac:dyDescent="0.25">
      <c r="A4786" s="43">
        <v>4785</v>
      </c>
      <c r="B4786" s="43">
        <v>783</v>
      </c>
      <c r="C4786" s="44">
        <v>2.4710439304329701E-2</v>
      </c>
      <c r="D4786" s="44">
        <v>0.01</v>
      </c>
      <c r="E4786" s="44" t="s">
        <v>1686</v>
      </c>
      <c r="F4786" s="44" t="s">
        <v>18</v>
      </c>
      <c r="G4786" s="44">
        <v>40</v>
      </c>
      <c r="H4786" s="44">
        <v>100</v>
      </c>
    </row>
    <row r="4787" spans="1:8" ht="12.75" customHeight="1" x14ac:dyDescent="0.25">
      <c r="A4787" s="43">
        <v>4786</v>
      </c>
      <c r="B4787" s="43">
        <v>784</v>
      </c>
      <c r="C4787" s="44">
        <v>2.4710439301894063E-2</v>
      </c>
      <c r="D4787" s="44">
        <v>0.01</v>
      </c>
      <c r="E4787" s="44" t="s">
        <v>1686</v>
      </c>
      <c r="F4787" s="44" t="s">
        <v>18</v>
      </c>
      <c r="G4787" s="44">
        <v>40</v>
      </c>
      <c r="H4787" s="44">
        <v>100</v>
      </c>
    </row>
    <row r="4788" spans="1:8" ht="12.75" customHeight="1" x14ac:dyDescent="0.25">
      <c r="A4788" s="43">
        <v>4787</v>
      </c>
      <c r="B4788" s="43">
        <v>785</v>
      </c>
      <c r="C4788" s="44">
        <v>0.19768352337409167</v>
      </c>
      <c r="D4788" s="44">
        <v>0.08</v>
      </c>
      <c r="E4788" s="44" t="s">
        <v>1686</v>
      </c>
      <c r="F4788" s="44" t="s">
        <v>18</v>
      </c>
      <c r="G4788" s="44">
        <v>140</v>
      </c>
      <c r="H4788" s="44">
        <v>800</v>
      </c>
    </row>
    <row r="4789" spans="1:8" ht="12.75" customHeight="1" x14ac:dyDescent="0.25">
      <c r="A4789" s="43">
        <v>4788</v>
      </c>
      <c r="B4789" s="43">
        <v>786</v>
      </c>
      <c r="C4789" s="44">
        <v>0.34594610245857177</v>
      </c>
      <c r="D4789" s="44">
        <v>0.14000000000000001</v>
      </c>
      <c r="E4789" s="44" t="s">
        <v>1686</v>
      </c>
      <c r="F4789" s="44" t="s">
        <v>18</v>
      </c>
      <c r="G4789" s="44">
        <v>200</v>
      </c>
      <c r="H4789" s="44">
        <v>1400</v>
      </c>
    </row>
    <row r="4790" spans="1:8" ht="12.75" customHeight="1" x14ac:dyDescent="0.25">
      <c r="A4790" s="43">
        <v>4789</v>
      </c>
      <c r="B4790" s="43">
        <v>787</v>
      </c>
      <c r="C4790" s="44">
        <v>1.7544411886290068</v>
      </c>
      <c r="D4790" s="44">
        <v>0.71</v>
      </c>
      <c r="E4790" s="44" t="s">
        <v>1686</v>
      </c>
      <c r="F4790" s="44" t="s">
        <v>18</v>
      </c>
      <c r="G4790" s="44">
        <v>540</v>
      </c>
      <c r="H4790" s="44">
        <v>7100</v>
      </c>
    </row>
    <row r="4791" spans="1:8" ht="12.75" customHeight="1" x14ac:dyDescent="0.25">
      <c r="A4791" s="43">
        <v>4790</v>
      </c>
      <c r="B4791" s="43">
        <v>788</v>
      </c>
      <c r="C4791" s="44">
        <v>0.49420878411121816</v>
      </c>
      <c r="D4791" s="44">
        <v>0.2</v>
      </c>
      <c r="E4791" s="44" t="s">
        <v>1686</v>
      </c>
      <c r="F4791" s="44" t="s">
        <v>18</v>
      </c>
      <c r="G4791" s="44">
        <v>260</v>
      </c>
      <c r="H4791" s="44">
        <v>2000</v>
      </c>
    </row>
    <row r="4792" spans="1:8" ht="12.75" customHeight="1" x14ac:dyDescent="0.25">
      <c r="A4792" s="43">
        <v>4791</v>
      </c>
      <c r="B4792" s="43">
        <v>789</v>
      </c>
      <c r="C4792" s="44">
        <v>1.5567609994734108</v>
      </c>
      <c r="D4792" s="44">
        <v>0.63</v>
      </c>
      <c r="E4792" s="44" t="s">
        <v>1686</v>
      </c>
      <c r="F4792" s="44" t="s">
        <v>18</v>
      </c>
      <c r="G4792" s="44">
        <v>440</v>
      </c>
      <c r="H4792" s="44">
        <v>6300</v>
      </c>
    </row>
    <row r="4793" spans="1:8" ht="12.75" customHeight="1" x14ac:dyDescent="0.25">
      <c r="A4793" s="43">
        <v>4792</v>
      </c>
      <c r="B4793" s="43">
        <v>790</v>
      </c>
      <c r="C4793" s="44">
        <v>0.24710439303370207</v>
      </c>
      <c r="D4793" s="44">
        <v>0.1</v>
      </c>
      <c r="E4793" s="44" t="s">
        <v>1686</v>
      </c>
      <c r="F4793" s="44" t="s">
        <v>18</v>
      </c>
      <c r="G4793" s="44">
        <v>160</v>
      </c>
      <c r="H4793" s="44">
        <v>1000</v>
      </c>
    </row>
    <row r="4794" spans="1:8" ht="12.75" customHeight="1" x14ac:dyDescent="0.25">
      <c r="A4794" s="43">
        <v>4793</v>
      </c>
      <c r="B4794" s="43">
        <v>791</v>
      </c>
      <c r="C4794" s="44">
        <v>7.4131317918450831E-2</v>
      </c>
      <c r="D4794" s="44">
        <v>0.03</v>
      </c>
      <c r="E4794" s="44" t="s">
        <v>1686</v>
      </c>
      <c r="F4794" s="44" t="s">
        <v>18</v>
      </c>
      <c r="G4794" s="44">
        <v>80</v>
      </c>
      <c r="H4794" s="44">
        <v>300</v>
      </c>
    </row>
    <row r="4795" spans="1:8" ht="12.75" customHeight="1" x14ac:dyDescent="0.25">
      <c r="A4795" s="43">
        <v>4794</v>
      </c>
      <c r="B4795" s="43">
        <v>792</v>
      </c>
      <c r="C4795" s="44">
        <v>4.9420878592052783E-2</v>
      </c>
      <c r="D4795" s="44">
        <v>0.02</v>
      </c>
      <c r="E4795" s="44" t="s">
        <v>1686</v>
      </c>
      <c r="F4795" s="44" t="s">
        <v>18</v>
      </c>
      <c r="G4795" s="44">
        <v>60</v>
      </c>
      <c r="H4795" s="44">
        <v>200</v>
      </c>
    </row>
    <row r="4796" spans="1:8" ht="12.75" customHeight="1" x14ac:dyDescent="0.25">
      <c r="A4796" s="43">
        <v>4795</v>
      </c>
      <c r="B4796" s="43">
        <v>793</v>
      </c>
      <c r="C4796" s="44">
        <v>6.5729763654610309</v>
      </c>
      <c r="D4796" s="44">
        <v>2.66</v>
      </c>
      <c r="E4796" s="44" t="s">
        <v>1686</v>
      </c>
      <c r="F4796" s="44" t="s">
        <v>18</v>
      </c>
      <c r="G4796" s="44">
        <v>1320</v>
      </c>
      <c r="H4796" s="44">
        <v>26600</v>
      </c>
    </row>
    <row r="4797" spans="1:8" ht="12.75" customHeight="1" x14ac:dyDescent="0.25">
      <c r="A4797" s="43">
        <v>4796</v>
      </c>
      <c r="B4797" s="43">
        <v>794</v>
      </c>
      <c r="C4797" s="44">
        <v>2.471043931067712E-2</v>
      </c>
      <c r="D4797" s="44">
        <v>0.01</v>
      </c>
      <c r="E4797" s="44" t="s">
        <v>1686</v>
      </c>
      <c r="F4797" s="44" t="s">
        <v>18</v>
      </c>
      <c r="G4797" s="44">
        <v>40</v>
      </c>
      <c r="H4797" s="44">
        <v>100</v>
      </c>
    </row>
    <row r="4798" spans="1:8" ht="12.75" customHeight="1" x14ac:dyDescent="0.25">
      <c r="A4798" s="43">
        <v>4797</v>
      </c>
      <c r="B4798" s="43">
        <v>795</v>
      </c>
      <c r="C4798" s="44">
        <v>4.9420878615892512E-2</v>
      </c>
      <c r="D4798" s="44">
        <v>0.02</v>
      </c>
      <c r="E4798" s="44" t="s">
        <v>1686</v>
      </c>
      <c r="F4798" s="44" t="s">
        <v>18</v>
      </c>
      <c r="G4798" s="44">
        <v>60</v>
      </c>
      <c r="H4798" s="44">
        <v>200</v>
      </c>
    </row>
    <row r="4799" spans="1:8" ht="12.75" customHeight="1" x14ac:dyDescent="0.25">
      <c r="A4799" s="43">
        <v>4798</v>
      </c>
      <c r="B4799" s="43">
        <v>796</v>
      </c>
      <c r="C4799" s="44">
        <v>0.34594600981629275</v>
      </c>
      <c r="D4799" s="44">
        <v>0.14000000000000001</v>
      </c>
      <c r="E4799" s="44" t="s">
        <v>1686</v>
      </c>
      <c r="F4799" s="44" t="s">
        <v>18</v>
      </c>
      <c r="G4799" s="44">
        <v>200</v>
      </c>
      <c r="H4799" s="44">
        <v>1400</v>
      </c>
    </row>
    <row r="4800" spans="1:8" ht="12.75" customHeight="1" x14ac:dyDescent="0.25">
      <c r="A4800" s="43">
        <v>4799</v>
      </c>
      <c r="B4800" s="43">
        <v>797</v>
      </c>
      <c r="C4800" s="44">
        <v>2.4710439301746448E-2</v>
      </c>
      <c r="D4800" s="44">
        <v>0.01</v>
      </c>
      <c r="E4800" s="44" t="s">
        <v>1686</v>
      </c>
      <c r="F4800" s="44" t="s">
        <v>18</v>
      </c>
      <c r="G4800" s="44">
        <v>40</v>
      </c>
      <c r="H4800" s="44">
        <v>100</v>
      </c>
    </row>
    <row r="4801" spans="1:8" ht="12.75" customHeight="1" x14ac:dyDescent="0.25">
      <c r="A4801" s="43">
        <v>4800</v>
      </c>
      <c r="B4801" s="43">
        <v>798</v>
      </c>
      <c r="C4801" s="44">
        <v>0.27181483233692472</v>
      </c>
      <c r="D4801" s="44">
        <v>0.11</v>
      </c>
      <c r="E4801" s="44" t="s">
        <v>1686</v>
      </c>
      <c r="F4801" s="44" t="s">
        <v>18</v>
      </c>
      <c r="G4801" s="44">
        <v>160</v>
      </c>
      <c r="H4801" s="44">
        <v>1100</v>
      </c>
    </row>
    <row r="4802" spans="1:8" ht="12.75" customHeight="1" x14ac:dyDescent="0.25">
      <c r="A4802" s="43">
        <v>4801</v>
      </c>
      <c r="B4802" s="43">
        <v>799</v>
      </c>
      <c r="C4802" s="44">
        <v>51.150615494763905</v>
      </c>
      <c r="D4802" s="44">
        <v>20.7</v>
      </c>
      <c r="E4802" s="44" t="s">
        <v>1686</v>
      </c>
      <c r="F4802" s="44" t="s">
        <v>18</v>
      </c>
      <c r="G4802" s="44">
        <v>4940</v>
      </c>
      <c r="H4802" s="44">
        <v>207000</v>
      </c>
    </row>
    <row r="4803" spans="1:8" ht="12.75" customHeight="1" x14ac:dyDescent="0.25">
      <c r="A4803" s="43">
        <v>4802</v>
      </c>
      <c r="B4803" s="43">
        <v>800</v>
      </c>
      <c r="C4803" s="44">
        <v>5.6339795099945817</v>
      </c>
      <c r="D4803" s="44">
        <v>2.2799999999999998</v>
      </c>
      <c r="E4803" s="44" t="s">
        <v>1686</v>
      </c>
      <c r="F4803" s="44" t="s">
        <v>18</v>
      </c>
      <c r="G4803" s="44">
        <v>900</v>
      </c>
      <c r="H4803" s="44">
        <v>22800</v>
      </c>
    </row>
    <row r="4804" spans="1:8" ht="12.75" customHeight="1" x14ac:dyDescent="0.25">
      <c r="A4804" s="43">
        <v>4803</v>
      </c>
      <c r="B4804" s="43">
        <v>801</v>
      </c>
      <c r="C4804" s="44">
        <v>4.8185359622294808</v>
      </c>
      <c r="D4804" s="44">
        <v>1.95</v>
      </c>
      <c r="E4804" s="44" t="s">
        <v>1686</v>
      </c>
      <c r="F4804" s="44" t="s">
        <v>18</v>
      </c>
      <c r="G4804" s="44">
        <v>1260</v>
      </c>
      <c r="H4804" s="44">
        <v>19500</v>
      </c>
    </row>
    <row r="4805" spans="1:8" ht="12.75" customHeight="1" x14ac:dyDescent="0.25">
      <c r="A4805" s="43">
        <v>4804</v>
      </c>
      <c r="B4805" s="43">
        <v>802</v>
      </c>
      <c r="C4805" s="44">
        <v>2.4710439303074976E-2</v>
      </c>
      <c r="D4805" s="44">
        <v>0.01</v>
      </c>
      <c r="E4805" s="44" t="s">
        <v>1686</v>
      </c>
      <c r="F4805" s="44" t="s">
        <v>18</v>
      </c>
      <c r="G4805" s="44">
        <v>40</v>
      </c>
      <c r="H4805" s="44">
        <v>100</v>
      </c>
    </row>
    <row r="4806" spans="1:8" ht="12.75" customHeight="1" x14ac:dyDescent="0.25">
      <c r="A4806" s="43">
        <v>4805</v>
      </c>
      <c r="B4806" s="43">
        <v>803</v>
      </c>
      <c r="C4806" s="44">
        <v>4.9420878597145473E-2</v>
      </c>
      <c r="D4806" s="44">
        <v>0.02</v>
      </c>
      <c r="E4806" s="44" t="s">
        <v>1686</v>
      </c>
      <c r="F4806" s="44" t="s">
        <v>18</v>
      </c>
      <c r="G4806" s="44">
        <v>60</v>
      </c>
      <c r="H4806" s="44">
        <v>200</v>
      </c>
    </row>
    <row r="4807" spans="1:8" ht="12.75" customHeight="1" x14ac:dyDescent="0.25">
      <c r="A4807" s="43">
        <v>4806</v>
      </c>
      <c r="B4807" s="43">
        <v>804</v>
      </c>
      <c r="C4807" s="44">
        <v>0.24710440964740724</v>
      </c>
      <c r="D4807" s="44">
        <v>0.1</v>
      </c>
      <c r="E4807" s="44" t="s">
        <v>1686</v>
      </c>
      <c r="F4807" s="44" t="s">
        <v>18</v>
      </c>
      <c r="G4807" s="44">
        <v>160</v>
      </c>
      <c r="H4807" s="44">
        <v>1000</v>
      </c>
    </row>
    <row r="4808" spans="1:8" ht="12.75" customHeight="1" x14ac:dyDescent="0.25">
      <c r="A4808" s="43">
        <v>4807</v>
      </c>
      <c r="B4808" s="43">
        <v>805</v>
      </c>
      <c r="C4808" s="44">
        <v>0.37065660219948315</v>
      </c>
      <c r="D4808" s="44">
        <v>0.15</v>
      </c>
      <c r="E4808" s="44" t="s">
        <v>1686</v>
      </c>
      <c r="F4808" s="44" t="s">
        <v>18</v>
      </c>
      <c r="G4808" s="44">
        <v>200</v>
      </c>
      <c r="H4808" s="44">
        <v>1500</v>
      </c>
    </row>
    <row r="4809" spans="1:8" ht="12.75" customHeight="1" x14ac:dyDescent="0.25">
      <c r="A4809" s="43">
        <v>4808</v>
      </c>
      <c r="B4809" s="43">
        <v>806</v>
      </c>
      <c r="C4809" s="44">
        <v>4.6455623336038601</v>
      </c>
      <c r="D4809" s="44">
        <v>1.88</v>
      </c>
      <c r="E4809" s="44" t="s">
        <v>1686</v>
      </c>
      <c r="F4809" s="44" t="s">
        <v>18</v>
      </c>
      <c r="G4809" s="44">
        <v>800</v>
      </c>
      <c r="H4809" s="44">
        <v>18800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7"/>
  <sheetViews>
    <sheetView showGridLines="0" workbookViewId="0"/>
  </sheetViews>
  <sheetFormatPr defaultColWidth="12.6328125" defaultRowHeight="15" customHeight="1" x14ac:dyDescent="0.25"/>
  <sheetData>
    <row r="1" spans="1:2" ht="15" customHeight="1" x14ac:dyDescent="0.25">
      <c r="A1" s="55" t="s">
        <v>1661</v>
      </c>
      <c r="B1" s="71" t="s">
        <v>1687</v>
      </c>
    </row>
    <row r="2" spans="1:2" ht="15" customHeight="1" x14ac:dyDescent="0.25">
      <c r="A2" s="54" t="s">
        <v>34</v>
      </c>
      <c r="B2" s="72">
        <v>176.36870122017922</v>
      </c>
    </row>
    <row r="3" spans="1:2" ht="15" customHeight="1" x14ac:dyDescent="0.25">
      <c r="A3" s="63" t="s">
        <v>18</v>
      </c>
      <c r="B3" s="73">
        <v>494.30405880036318</v>
      </c>
    </row>
    <row r="4" spans="1:2" ht="15" customHeight="1" x14ac:dyDescent="0.25">
      <c r="A4" s="63" t="s">
        <v>42</v>
      </c>
      <c r="B4" s="73">
        <v>61.900904443646958</v>
      </c>
    </row>
    <row r="5" spans="1:2" ht="15" customHeight="1" x14ac:dyDescent="0.25">
      <c r="A5" s="63" t="s">
        <v>28</v>
      </c>
      <c r="B5" s="73">
        <v>118.95963346588636</v>
      </c>
    </row>
    <row r="6" spans="1:2" ht="15" customHeight="1" x14ac:dyDescent="0.25">
      <c r="A6" s="63" t="s">
        <v>22</v>
      </c>
      <c r="B6" s="73">
        <v>810.80704464363373</v>
      </c>
    </row>
    <row r="7" spans="1:2" ht="15" customHeight="1" x14ac:dyDescent="0.25">
      <c r="A7" s="63" t="s">
        <v>50</v>
      </c>
      <c r="B7" s="73">
        <v>40.720728455477442</v>
      </c>
    </row>
    <row r="8" spans="1:2" ht="15" customHeight="1" x14ac:dyDescent="0.25">
      <c r="A8" s="63" t="s">
        <v>46</v>
      </c>
      <c r="B8" s="73">
        <v>147.59013338535954</v>
      </c>
    </row>
    <row r="9" spans="1:2" ht="15" customHeight="1" x14ac:dyDescent="0.25">
      <c r="A9" s="63" t="s">
        <v>10</v>
      </c>
      <c r="B9" s="73">
        <v>128.94142657092476</v>
      </c>
    </row>
    <row r="10" spans="1:2" ht="15" customHeight="1" x14ac:dyDescent="0.25">
      <c r="A10" s="63" t="s">
        <v>20</v>
      </c>
      <c r="B10" s="73">
        <v>170.07752686609797</v>
      </c>
    </row>
    <row r="11" spans="1:2" ht="15" customHeight="1" x14ac:dyDescent="0.25">
      <c r="A11" s="63" t="s">
        <v>14</v>
      </c>
      <c r="B11" s="73">
        <v>402.78271084403696</v>
      </c>
    </row>
    <row r="12" spans="1:2" ht="15" customHeight="1" x14ac:dyDescent="0.25">
      <c r="A12" s="63" t="s">
        <v>47</v>
      </c>
      <c r="B12" s="73">
        <v>232.95099450306162</v>
      </c>
    </row>
    <row r="13" spans="1:2" ht="15" customHeight="1" x14ac:dyDescent="0.25">
      <c r="A13" s="63" t="s">
        <v>44</v>
      </c>
      <c r="B13" s="73">
        <v>84.825425672696312</v>
      </c>
    </row>
    <row r="14" spans="1:2" ht="15" customHeight="1" x14ac:dyDescent="0.25">
      <c r="A14" s="63" t="s">
        <v>48</v>
      </c>
      <c r="B14" s="73">
        <v>241.03228753061609</v>
      </c>
    </row>
    <row r="15" spans="1:2" ht="15" customHeight="1" x14ac:dyDescent="0.25">
      <c r="A15" s="63" t="s">
        <v>26</v>
      </c>
      <c r="B15" s="73">
        <v>62.766281837872789</v>
      </c>
    </row>
    <row r="16" spans="1:2" ht="15" customHeight="1" x14ac:dyDescent="0.25">
      <c r="A16" s="63" t="s">
        <v>24</v>
      </c>
      <c r="B16" s="73">
        <v>226.09890920724877</v>
      </c>
    </row>
    <row r="17" spans="1:2" ht="15" customHeight="1" x14ac:dyDescent="0.25">
      <c r="A17" s="63" t="s">
        <v>49</v>
      </c>
      <c r="B17" s="73">
        <v>268.47332405650161</v>
      </c>
    </row>
    <row r="18" spans="1:2" ht="15" customHeight="1" x14ac:dyDescent="0.25">
      <c r="A18" s="63" t="s">
        <v>36</v>
      </c>
      <c r="B18" s="73">
        <v>28.466833902127174</v>
      </c>
    </row>
    <row r="19" spans="1:2" ht="15" customHeight="1" x14ac:dyDescent="0.25">
      <c r="A19" s="63" t="s">
        <v>30</v>
      </c>
      <c r="B19" s="73">
        <v>555.43222960813887</v>
      </c>
    </row>
    <row r="20" spans="1:2" ht="15" customHeight="1" x14ac:dyDescent="0.25">
      <c r="A20" s="63" t="s">
        <v>45</v>
      </c>
      <c r="B20" s="73">
        <v>103.90223851085736</v>
      </c>
    </row>
    <row r="21" spans="1:2" ht="15" customHeight="1" x14ac:dyDescent="0.25">
      <c r="A21" s="63" t="s">
        <v>12</v>
      </c>
      <c r="B21" s="73">
        <v>1283.1355124246925</v>
      </c>
    </row>
    <row r="22" spans="1:2" ht="15" customHeight="1" x14ac:dyDescent="0.25">
      <c r="A22" s="63" t="s">
        <v>40</v>
      </c>
      <c r="B22" s="73">
        <v>425.91888220974982</v>
      </c>
    </row>
    <row r="23" spans="1:2" ht="15" customHeight="1" x14ac:dyDescent="0.25">
      <c r="A23" s="63" t="s">
        <v>32</v>
      </c>
      <c r="B23" s="73">
        <v>77.993758203638109</v>
      </c>
    </row>
    <row r="24" spans="1:2" ht="15" customHeight="1" x14ac:dyDescent="0.25">
      <c r="A24" s="63" t="s">
        <v>38</v>
      </c>
      <c r="B24" s="73">
        <v>312.93927570078182</v>
      </c>
    </row>
    <row r="25" spans="1:2" ht="15" customHeight="1" x14ac:dyDescent="0.25">
      <c r="A25" s="63" t="s">
        <v>16</v>
      </c>
      <c r="B25" s="73">
        <v>1835.7226264634014</v>
      </c>
    </row>
    <row r="26" spans="1:2" ht="15" customHeight="1" x14ac:dyDescent="0.25">
      <c r="A26" s="63" t="s">
        <v>43</v>
      </c>
      <c r="B26" s="73">
        <v>552.43924208904707</v>
      </c>
    </row>
    <row r="27" spans="1:2" ht="15" customHeight="1" x14ac:dyDescent="0.25">
      <c r="A27" s="67" t="s">
        <v>1633</v>
      </c>
      <c r="B27" s="74">
        <v>8844.5506906160372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1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3" width="16" customWidth="1"/>
    <col min="4" max="4" width="12" customWidth="1"/>
    <col min="5" max="5" width="50" customWidth="1"/>
    <col min="6" max="7" width="16" customWidth="1"/>
  </cols>
  <sheetData>
    <row r="1" spans="1:7" ht="12.75" customHeight="1" x14ac:dyDescent="0.3">
      <c r="A1" s="42" t="s">
        <v>92</v>
      </c>
      <c r="B1" s="42" t="s">
        <v>1658</v>
      </c>
      <c r="C1" s="42" t="s">
        <v>1659</v>
      </c>
      <c r="D1" s="42" t="s">
        <v>1660</v>
      </c>
      <c r="E1" s="42" t="s">
        <v>1661</v>
      </c>
      <c r="F1" s="42" t="s">
        <v>140</v>
      </c>
      <c r="G1" s="42" t="s">
        <v>141</v>
      </c>
    </row>
    <row r="2" spans="1:7" ht="12.75" customHeight="1" x14ac:dyDescent="0.25">
      <c r="A2" s="43">
        <v>1</v>
      </c>
      <c r="B2" s="44">
        <v>2.4710439304477316E-2</v>
      </c>
      <c r="C2" s="44">
        <v>0.01</v>
      </c>
      <c r="D2" s="44" t="s">
        <v>1662</v>
      </c>
      <c r="E2" s="44" t="s">
        <v>24</v>
      </c>
      <c r="F2" s="44">
        <v>40</v>
      </c>
      <c r="G2" s="44">
        <v>100</v>
      </c>
    </row>
    <row r="3" spans="1:7" ht="12.75" customHeight="1" x14ac:dyDescent="0.25">
      <c r="A3" s="43">
        <v>2</v>
      </c>
      <c r="B3" s="44">
        <v>2.4710439309127169E-2</v>
      </c>
      <c r="C3" s="44">
        <v>0.01</v>
      </c>
      <c r="D3" s="44" t="s">
        <v>1662</v>
      </c>
      <c r="E3" s="44" t="s">
        <v>24</v>
      </c>
      <c r="F3" s="44">
        <v>40</v>
      </c>
      <c r="G3" s="44">
        <v>100</v>
      </c>
    </row>
    <row r="4" spans="1:7" ht="12.75" customHeight="1" x14ac:dyDescent="0.25">
      <c r="A4" s="43">
        <v>3</v>
      </c>
      <c r="B4" s="44">
        <v>7.4131303174946275E-2</v>
      </c>
      <c r="C4" s="44">
        <v>0.03</v>
      </c>
      <c r="D4" s="44" t="s">
        <v>1662</v>
      </c>
      <c r="E4" s="44" t="s">
        <v>24</v>
      </c>
      <c r="F4" s="44">
        <v>80</v>
      </c>
      <c r="G4" s="44">
        <v>300</v>
      </c>
    </row>
    <row r="5" spans="1:7" ht="12.75" customHeight="1" x14ac:dyDescent="0.25">
      <c r="A5" s="43">
        <v>4</v>
      </c>
      <c r="B5" s="44">
        <v>0.74131319149303965</v>
      </c>
      <c r="C5" s="44">
        <v>0.3</v>
      </c>
      <c r="D5" s="44" t="s">
        <v>1662</v>
      </c>
      <c r="E5" s="44" t="s">
        <v>24</v>
      </c>
      <c r="F5" s="44">
        <v>340</v>
      </c>
      <c r="G5" s="44">
        <v>3000</v>
      </c>
    </row>
    <row r="6" spans="1:7" ht="12.75" customHeight="1" x14ac:dyDescent="0.25">
      <c r="A6" s="43">
        <v>5</v>
      </c>
      <c r="B6" s="44">
        <v>0.17297306039661969</v>
      </c>
      <c r="C6" s="44">
        <v>7.0000000000000007E-2</v>
      </c>
      <c r="D6" s="44" t="s">
        <v>1662</v>
      </c>
      <c r="E6" s="44" t="s">
        <v>24</v>
      </c>
      <c r="F6" s="44">
        <v>160</v>
      </c>
      <c r="G6" s="44">
        <v>700</v>
      </c>
    </row>
    <row r="7" spans="1:7" ht="12.75" customHeight="1" x14ac:dyDescent="0.25">
      <c r="A7" s="43">
        <v>6</v>
      </c>
      <c r="B7" s="44">
        <v>0.12355218889603636</v>
      </c>
      <c r="C7" s="44">
        <v>0.05</v>
      </c>
      <c r="D7" s="44" t="s">
        <v>1662</v>
      </c>
      <c r="E7" s="44" t="s">
        <v>24</v>
      </c>
      <c r="F7" s="44">
        <v>120</v>
      </c>
      <c r="G7" s="44">
        <v>500</v>
      </c>
    </row>
    <row r="8" spans="1:7" ht="12.75" customHeight="1" x14ac:dyDescent="0.25">
      <c r="A8" s="43">
        <v>7</v>
      </c>
      <c r="B8" s="44">
        <v>0.14826263583099708</v>
      </c>
      <c r="C8" s="44">
        <v>0.06</v>
      </c>
      <c r="D8" s="44" t="s">
        <v>1662</v>
      </c>
      <c r="E8" s="44" t="s">
        <v>24</v>
      </c>
      <c r="F8" s="44">
        <v>100</v>
      </c>
      <c r="G8" s="44">
        <v>600</v>
      </c>
    </row>
    <row r="9" spans="1:7" ht="12.75" customHeight="1" x14ac:dyDescent="0.25">
      <c r="A9" s="43">
        <v>8</v>
      </c>
      <c r="B9" s="44">
        <v>4.9420878607921326E-2</v>
      </c>
      <c r="C9" s="44">
        <v>0.02</v>
      </c>
      <c r="D9" s="44" t="s">
        <v>1662</v>
      </c>
      <c r="E9" s="44" t="s">
        <v>24</v>
      </c>
      <c r="F9" s="44">
        <v>60</v>
      </c>
      <c r="G9" s="44">
        <v>200</v>
      </c>
    </row>
    <row r="10" spans="1:7" ht="12.75" customHeight="1" x14ac:dyDescent="0.25">
      <c r="A10" s="43">
        <v>9</v>
      </c>
      <c r="B10" s="44">
        <v>0.17297307938278347</v>
      </c>
      <c r="C10" s="44">
        <v>7.0000000000000007E-2</v>
      </c>
      <c r="D10" s="44" t="s">
        <v>1662</v>
      </c>
      <c r="E10" s="44" t="s">
        <v>24</v>
      </c>
      <c r="F10" s="44">
        <v>140</v>
      </c>
      <c r="G10" s="44">
        <v>700</v>
      </c>
    </row>
    <row r="11" spans="1:7" ht="12.75" customHeight="1" x14ac:dyDescent="0.25">
      <c r="A11" s="43">
        <v>10</v>
      </c>
      <c r="B11" s="44">
        <v>2.4710439300860764E-2</v>
      </c>
      <c r="C11" s="44">
        <v>0.01</v>
      </c>
      <c r="D11" s="44" t="s">
        <v>1662</v>
      </c>
      <c r="E11" s="44" t="s">
        <v>24</v>
      </c>
      <c r="F11" s="44">
        <v>40</v>
      </c>
      <c r="G11" s="44">
        <v>100</v>
      </c>
    </row>
    <row r="12" spans="1:7" ht="12.75" customHeight="1" x14ac:dyDescent="0.25">
      <c r="A12" s="43">
        <v>11</v>
      </c>
      <c r="B12" s="44">
        <v>4.9420878606740409E-2</v>
      </c>
      <c r="C12" s="44">
        <v>0.02</v>
      </c>
      <c r="D12" s="44" t="s">
        <v>1662</v>
      </c>
      <c r="E12" s="44" t="s">
        <v>24</v>
      </c>
      <c r="F12" s="44">
        <v>60</v>
      </c>
      <c r="G12" s="44">
        <v>200</v>
      </c>
    </row>
    <row r="13" spans="1:7" ht="12.75" customHeight="1" x14ac:dyDescent="0.25">
      <c r="A13" s="43">
        <v>12</v>
      </c>
      <c r="B13" s="44">
        <v>0.54362964057498719</v>
      </c>
      <c r="C13" s="44">
        <v>0.22</v>
      </c>
      <c r="D13" s="44" t="s">
        <v>1662</v>
      </c>
      <c r="E13" s="44" t="s">
        <v>24</v>
      </c>
      <c r="F13" s="44">
        <v>260</v>
      </c>
      <c r="G13" s="44">
        <v>2200</v>
      </c>
    </row>
    <row r="14" spans="1:7" ht="12.75" customHeight="1" x14ac:dyDescent="0.25">
      <c r="A14" s="43">
        <v>13</v>
      </c>
      <c r="B14" s="44">
        <v>7.4131317916753273E-2</v>
      </c>
      <c r="C14" s="44">
        <v>0.03</v>
      </c>
      <c r="D14" s="44" t="s">
        <v>1662</v>
      </c>
      <c r="E14" s="44" t="s">
        <v>24</v>
      </c>
      <c r="F14" s="44">
        <v>80</v>
      </c>
      <c r="G14" s="44">
        <v>300</v>
      </c>
    </row>
    <row r="15" spans="1:7" ht="12.75" customHeight="1" x14ac:dyDescent="0.25">
      <c r="A15" s="43">
        <v>14</v>
      </c>
      <c r="B15" s="44">
        <v>2.4710439310086665E-2</v>
      </c>
      <c r="C15" s="44">
        <v>0.01</v>
      </c>
      <c r="D15" s="44" t="s">
        <v>1662</v>
      </c>
      <c r="E15" s="44" t="s">
        <v>24</v>
      </c>
      <c r="F15" s="44">
        <v>40</v>
      </c>
      <c r="G15" s="44">
        <v>100</v>
      </c>
    </row>
    <row r="16" spans="1:7" ht="12.75" customHeight="1" x14ac:dyDescent="0.25">
      <c r="A16" s="43">
        <v>15</v>
      </c>
      <c r="B16" s="44">
        <v>9.8841757215252193E-2</v>
      </c>
      <c r="C16" s="44">
        <v>0.04</v>
      </c>
      <c r="D16" s="44" t="s">
        <v>1662</v>
      </c>
      <c r="E16" s="44" t="s">
        <v>24</v>
      </c>
      <c r="F16" s="44">
        <v>100</v>
      </c>
      <c r="G16" s="44">
        <v>400</v>
      </c>
    </row>
    <row r="17" spans="1:7" ht="12.75" customHeight="1" x14ac:dyDescent="0.25">
      <c r="A17" s="43">
        <v>16</v>
      </c>
      <c r="B17" s="44">
        <v>7.4131303182400798E-2</v>
      </c>
      <c r="C17" s="44">
        <v>0.03</v>
      </c>
      <c r="D17" s="44" t="s">
        <v>1662</v>
      </c>
      <c r="E17" s="44" t="s">
        <v>24</v>
      </c>
      <c r="F17" s="44">
        <v>80</v>
      </c>
      <c r="G17" s="44">
        <v>300</v>
      </c>
    </row>
    <row r="18" spans="1:7" ht="12.75" customHeight="1" x14ac:dyDescent="0.25">
      <c r="A18" s="43">
        <v>17</v>
      </c>
      <c r="B18" s="44">
        <v>0.49420878611257413</v>
      </c>
      <c r="C18" s="44">
        <v>0.2</v>
      </c>
      <c r="D18" s="44" t="s">
        <v>1662</v>
      </c>
      <c r="E18" s="44" t="s">
        <v>24</v>
      </c>
      <c r="F18" s="44">
        <v>300</v>
      </c>
      <c r="G18" s="44">
        <v>2000</v>
      </c>
    </row>
    <row r="19" spans="1:7" ht="12.75" customHeight="1" x14ac:dyDescent="0.25">
      <c r="A19" s="43">
        <v>18</v>
      </c>
      <c r="B19" s="44">
        <v>0.51891910328650859</v>
      </c>
      <c r="C19" s="44">
        <v>0.21</v>
      </c>
      <c r="D19" s="44" t="s">
        <v>1662</v>
      </c>
      <c r="E19" s="44" t="s">
        <v>24</v>
      </c>
      <c r="F19" s="44">
        <v>240</v>
      </c>
      <c r="G19" s="44">
        <v>2100</v>
      </c>
    </row>
    <row r="20" spans="1:7" ht="12.75" customHeight="1" x14ac:dyDescent="0.25">
      <c r="A20" s="43">
        <v>19</v>
      </c>
      <c r="B20" s="44">
        <v>4.9420878613530679E-2</v>
      </c>
      <c r="C20" s="44">
        <v>0.02</v>
      </c>
      <c r="D20" s="44" t="s">
        <v>1662</v>
      </c>
      <c r="E20" s="44" t="s">
        <v>24</v>
      </c>
      <c r="F20" s="44">
        <v>60</v>
      </c>
      <c r="G20" s="44">
        <v>200</v>
      </c>
    </row>
    <row r="21" spans="1:7" ht="12.75" customHeight="1" x14ac:dyDescent="0.25">
      <c r="A21" s="43">
        <v>20</v>
      </c>
      <c r="B21" s="44">
        <v>2.471043930602727E-2</v>
      </c>
      <c r="C21" s="44">
        <v>0.01</v>
      </c>
      <c r="D21" s="44" t="s">
        <v>1662</v>
      </c>
      <c r="E21" s="44" t="s">
        <v>24</v>
      </c>
      <c r="F21" s="44">
        <v>40</v>
      </c>
      <c r="G21" s="44">
        <v>100</v>
      </c>
    </row>
    <row r="22" spans="1:7" ht="12.75" customHeight="1" x14ac:dyDescent="0.25">
      <c r="A22" s="43">
        <v>21</v>
      </c>
      <c r="B22" s="44">
        <v>2.4710439307724829E-2</v>
      </c>
      <c r="C22" s="44">
        <v>0.01</v>
      </c>
      <c r="D22" s="44" t="s">
        <v>1662</v>
      </c>
      <c r="E22" s="44" t="s">
        <v>24</v>
      </c>
      <c r="F22" s="44">
        <v>40</v>
      </c>
      <c r="G22" s="44">
        <v>100</v>
      </c>
    </row>
    <row r="23" spans="1:7" ht="12.75" customHeight="1" x14ac:dyDescent="0.25">
      <c r="A23" s="43">
        <v>22</v>
      </c>
      <c r="B23" s="44">
        <v>4.9420878601131063E-2</v>
      </c>
      <c r="C23" s="44">
        <v>0.02</v>
      </c>
      <c r="D23" s="44" t="s">
        <v>1662</v>
      </c>
      <c r="E23" s="44" t="s">
        <v>24</v>
      </c>
      <c r="F23" s="44">
        <v>60</v>
      </c>
      <c r="G23" s="44">
        <v>200</v>
      </c>
    </row>
    <row r="24" spans="1:7" ht="12.75" customHeight="1" x14ac:dyDescent="0.25">
      <c r="A24" s="43">
        <v>23</v>
      </c>
      <c r="B24" s="44">
        <v>0.34594613383903078</v>
      </c>
      <c r="C24" s="44">
        <v>0.14000000000000001</v>
      </c>
      <c r="D24" s="44" t="s">
        <v>1662</v>
      </c>
      <c r="E24" s="44" t="s">
        <v>24</v>
      </c>
      <c r="F24" s="44">
        <v>220</v>
      </c>
      <c r="G24" s="44">
        <v>1400</v>
      </c>
    </row>
    <row r="25" spans="1:7" ht="12.75" customHeight="1" x14ac:dyDescent="0.25">
      <c r="A25" s="43">
        <v>24</v>
      </c>
      <c r="B25" s="44">
        <v>2.4710439299606039E-2</v>
      </c>
      <c r="C25" s="44">
        <v>0.01</v>
      </c>
      <c r="D25" s="44" t="s">
        <v>1662</v>
      </c>
      <c r="E25" s="44" t="s">
        <v>24</v>
      </c>
      <c r="F25" s="44">
        <v>40</v>
      </c>
      <c r="G25" s="44">
        <v>100</v>
      </c>
    </row>
    <row r="26" spans="1:7" ht="12.75" customHeight="1" x14ac:dyDescent="0.25">
      <c r="A26" s="43">
        <v>25</v>
      </c>
      <c r="B26" s="44">
        <v>7.4131303195169446E-2</v>
      </c>
      <c r="C26" s="44">
        <v>0.03</v>
      </c>
      <c r="D26" s="44" t="s">
        <v>1662</v>
      </c>
      <c r="E26" s="44" t="s">
        <v>24</v>
      </c>
      <c r="F26" s="44">
        <v>80</v>
      </c>
      <c r="G26" s="44">
        <v>300</v>
      </c>
    </row>
    <row r="27" spans="1:7" ht="12.75" customHeight="1" x14ac:dyDescent="0.25">
      <c r="A27" s="43">
        <v>26</v>
      </c>
      <c r="B27" s="44">
        <v>7.4131317914539058E-2</v>
      </c>
      <c r="C27" s="44">
        <v>0.03</v>
      </c>
      <c r="D27" s="44" t="s">
        <v>1662</v>
      </c>
      <c r="E27" s="44" t="s">
        <v>24</v>
      </c>
      <c r="F27" s="44">
        <v>80</v>
      </c>
      <c r="G27" s="44">
        <v>300</v>
      </c>
    </row>
    <row r="28" spans="1:7" ht="12.75" customHeight="1" x14ac:dyDescent="0.25">
      <c r="A28" s="43">
        <v>27</v>
      </c>
      <c r="B28" s="44">
        <v>2.4710439304846354E-2</v>
      </c>
      <c r="C28" s="44">
        <v>0.01</v>
      </c>
      <c r="D28" s="44" t="s">
        <v>1662</v>
      </c>
      <c r="E28" s="44" t="s">
        <v>24</v>
      </c>
      <c r="F28" s="44">
        <v>40</v>
      </c>
      <c r="G28" s="44">
        <v>100</v>
      </c>
    </row>
    <row r="29" spans="1:7" ht="12.75" customHeight="1" x14ac:dyDescent="0.25">
      <c r="A29" s="43">
        <v>28</v>
      </c>
      <c r="B29" s="44">
        <v>0.24710439306027265</v>
      </c>
      <c r="C29" s="44">
        <v>0.1</v>
      </c>
      <c r="D29" s="44" t="s">
        <v>1662</v>
      </c>
      <c r="E29" s="44" t="s">
        <v>24</v>
      </c>
      <c r="F29" s="44">
        <v>140</v>
      </c>
      <c r="G29" s="44">
        <v>1000</v>
      </c>
    </row>
    <row r="30" spans="1:7" ht="12.75" customHeight="1" x14ac:dyDescent="0.25">
      <c r="A30" s="43">
        <v>29</v>
      </c>
      <c r="B30" s="44">
        <v>0.19768352745629403</v>
      </c>
      <c r="C30" s="44">
        <v>0.08</v>
      </c>
      <c r="D30" s="44" t="s">
        <v>1662</v>
      </c>
      <c r="E30" s="44" t="s">
        <v>24</v>
      </c>
      <c r="F30" s="44">
        <v>140</v>
      </c>
      <c r="G30" s="44">
        <v>800</v>
      </c>
    </row>
    <row r="31" spans="1:7" ht="12.75" customHeight="1" x14ac:dyDescent="0.25">
      <c r="A31" s="43">
        <v>30</v>
      </c>
      <c r="B31" s="44">
        <v>2.4710439307429603E-2</v>
      </c>
      <c r="C31" s="44">
        <v>0.01</v>
      </c>
      <c r="D31" s="44" t="s">
        <v>1662</v>
      </c>
      <c r="E31" s="44" t="s">
        <v>24</v>
      </c>
      <c r="F31" s="44">
        <v>40</v>
      </c>
      <c r="G31" s="44">
        <v>100</v>
      </c>
    </row>
    <row r="32" spans="1:7" ht="12.75" customHeight="1" x14ac:dyDescent="0.25">
      <c r="A32" s="43">
        <v>31</v>
      </c>
      <c r="B32" s="44">
        <v>2.4710439302484517E-2</v>
      </c>
      <c r="C32" s="44">
        <v>0.01</v>
      </c>
      <c r="D32" s="44" t="s">
        <v>1663</v>
      </c>
      <c r="E32" s="44" t="s">
        <v>16</v>
      </c>
      <c r="F32" s="44">
        <v>40</v>
      </c>
      <c r="G32" s="44">
        <v>100</v>
      </c>
    </row>
    <row r="33" spans="1:7" ht="12.75" customHeight="1" x14ac:dyDescent="0.25">
      <c r="A33" s="43">
        <v>32</v>
      </c>
      <c r="B33" s="44">
        <v>2.4710439305067774E-2</v>
      </c>
      <c r="C33" s="44">
        <v>0.01</v>
      </c>
      <c r="D33" s="44" t="s">
        <v>1662</v>
      </c>
      <c r="E33" s="44" t="s">
        <v>24</v>
      </c>
      <c r="F33" s="44">
        <v>40</v>
      </c>
      <c r="G33" s="44">
        <v>100</v>
      </c>
    </row>
    <row r="34" spans="1:7" ht="12.75" customHeight="1" x14ac:dyDescent="0.25">
      <c r="A34" s="43">
        <v>33</v>
      </c>
      <c r="B34" s="44">
        <v>0.42007746389832296</v>
      </c>
      <c r="C34" s="44">
        <v>0.17</v>
      </c>
      <c r="D34" s="44" t="s">
        <v>1662</v>
      </c>
      <c r="E34" s="44" t="s">
        <v>24</v>
      </c>
      <c r="F34" s="44">
        <v>260</v>
      </c>
      <c r="G34" s="44">
        <v>1700</v>
      </c>
    </row>
    <row r="35" spans="1:7" ht="12.75" customHeight="1" x14ac:dyDescent="0.25">
      <c r="A35" s="43">
        <v>34</v>
      </c>
      <c r="B35" s="44">
        <v>1.6061786309952604</v>
      </c>
      <c r="C35" s="44">
        <v>0.65</v>
      </c>
      <c r="D35" s="44" t="s">
        <v>1662</v>
      </c>
      <c r="E35" s="44" t="s">
        <v>24</v>
      </c>
      <c r="F35" s="44">
        <v>580</v>
      </c>
      <c r="G35" s="44">
        <v>6500</v>
      </c>
    </row>
    <row r="36" spans="1:7" ht="12.75" customHeight="1" x14ac:dyDescent="0.25">
      <c r="A36" s="43">
        <v>35</v>
      </c>
      <c r="B36" s="44">
        <v>9.8841739106065585E-2</v>
      </c>
      <c r="C36" s="44">
        <v>0.04</v>
      </c>
      <c r="D36" s="44" t="s">
        <v>1663</v>
      </c>
      <c r="E36" s="44" t="s">
        <v>16</v>
      </c>
      <c r="F36" s="44">
        <v>100</v>
      </c>
      <c r="G36" s="44">
        <v>400</v>
      </c>
    </row>
    <row r="37" spans="1:7" ht="12.75" customHeight="1" x14ac:dyDescent="0.25">
      <c r="A37" s="43">
        <v>36</v>
      </c>
      <c r="B37" s="44">
        <v>0.17297306209868751</v>
      </c>
      <c r="C37" s="44">
        <v>7.0000000000000007E-2</v>
      </c>
      <c r="D37" s="44" t="s">
        <v>1662</v>
      </c>
      <c r="E37" s="44" t="s">
        <v>24</v>
      </c>
      <c r="F37" s="44">
        <v>140</v>
      </c>
      <c r="G37" s="44">
        <v>700</v>
      </c>
    </row>
    <row r="38" spans="1:7" ht="12.75" customHeight="1" x14ac:dyDescent="0.25">
      <c r="A38" s="43">
        <v>37</v>
      </c>
      <c r="B38" s="44">
        <v>0.27181481763069276</v>
      </c>
      <c r="C38" s="44">
        <v>0.11</v>
      </c>
      <c r="D38" s="44" t="s">
        <v>1662</v>
      </c>
      <c r="E38" s="44" t="s">
        <v>24</v>
      </c>
      <c r="F38" s="44">
        <v>200</v>
      </c>
      <c r="G38" s="44">
        <v>1100</v>
      </c>
    </row>
    <row r="39" spans="1:7" ht="12.75" customHeight="1" x14ac:dyDescent="0.25">
      <c r="A39" s="43">
        <v>38</v>
      </c>
      <c r="B39" s="44">
        <v>0.8401549106068017</v>
      </c>
      <c r="C39" s="44">
        <v>0.34</v>
      </c>
      <c r="D39" s="44" t="s">
        <v>1662</v>
      </c>
      <c r="E39" s="44" t="s">
        <v>24</v>
      </c>
      <c r="F39" s="44">
        <v>480</v>
      </c>
      <c r="G39" s="44">
        <v>3400</v>
      </c>
    </row>
    <row r="40" spans="1:7" ht="12.75" customHeight="1" x14ac:dyDescent="0.25">
      <c r="A40" s="43">
        <v>39</v>
      </c>
      <c r="B40" s="44">
        <v>0.51891920859521001</v>
      </c>
      <c r="C40" s="44">
        <v>0.21</v>
      </c>
      <c r="D40" s="44" t="s">
        <v>1663</v>
      </c>
      <c r="E40" s="44" t="s">
        <v>16</v>
      </c>
      <c r="F40" s="44">
        <v>280</v>
      </c>
      <c r="G40" s="44">
        <v>2100</v>
      </c>
    </row>
    <row r="41" spans="1:7" ht="12.75" customHeight="1" x14ac:dyDescent="0.25">
      <c r="A41" s="43">
        <v>40</v>
      </c>
      <c r="B41" s="44">
        <v>0.17297311938798265</v>
      </c>
      <c r="C41" s="44">
        <v>7.0000000000000007E-2</v>
      </c>
      <c r="D41" s="44" t="s">
        <v>1663</v>
      </c>
      <c r="E41" s="44" t="s">
        <v>16</v>
      </c>
      <c r="F41" s="44">
        <v>120</v>
      </c>
      <c r="G41" s="44">
        <v>700</v>
      </c>
    </row>
    <row r="42" spans="1:7" ht="12.75" customHeight="1" x14ac:dyDescent="0.25">
      <c r="A42" s="43">
        <v>41</v>
      </c>
      <c r="B42" s="44">
        <v>2.4710439302484517E-2</v>
      </c>
      <c r="C42" s="44">
        <v>0.01</v>
      </c>
      <c r="D42" s="44" t="s">
        <v>1662</v>
      </c>
      <c r="E42" s="44" t="s">
        <v>24</v>
      </c>
      <c r="F42" s="44">
        <v>40</v>
      </c>
      <c r="G42" s="44">
        <v>100</v>
      </c>
    </row>
    <row r="43" spans="1:7" ht="12.75" customHeight="1" x14ac:dyDescent="0.25">
      <c r="A43" s="43">
        <v>42</v>
      </c>
      <c r="B43" s="44">
        <v>1.2355219163298443</v>
      </c>
      <c r="C43" s="44">
        <v>0.5</v>
      </c>
      <c r="D43" s="44" t="s">
        <v>1663</v>
      </c>
      <c r="E43" s="44" t="s">
        <v>16</v>
      </c>
      <c r="F43" s="44">
        <v>440</v>
      </c>
      <c r="G43" s="44">
        <v>5000</v>
      </c>
    </row>
    <row r="44" spans="1:7" ht="12.75" customHeight="1" x14ac:dyDescent="0.25">
      <c r="A44" s="43">
        <v>43</v>
      </c>
      <c r="B44" s="44">
        <v>0.64247155881407592</v>
      </c>
      <c r="C44" s="44">
        <v>0.26</v>
      </c>
      <c r="D44" s="44" t="s">
        <v>1663</v>
      </c>
      <c r="E44" s="44" t="s">
        <v>16</v>
      </c>
      <c r="F44" s="44">
        <v>280</v>
      </c>
      <c r="G44" s="44">
        <v>2600</v>
      </c>
    </row>
    <row r="45" spans="1:7" ht="12.75" customHeight="1" x14ac:dyDescent="0.25">
      <c r="A45" s="43">
        <v>44</v>
      </c>
      <c r="B45" s="44">
        <v>4.9420878607330868E-2</v>
      </c>
      <c r="C45" s="44">
        <v>0.02</v>
      </c>
      <c r="D45" s="44" t="s">
        <v>1663</v>
      </c>
      <c r="E45" s="44" t="s">
        <v>16</v>
      </c>
      <c r="F45" s="44">
        <v>60</v>
      </c>
      <c r="G45" s="44">
        <v>200</v>
      </c>
    </row>
    <row r="46" spans="1:7" ht="12.75" customHeight="1" x14ac:dyDescent="0.25">
      <c r="A46" s="43">
        <v>45</v>
      </c>
      <c r="B46" s="44">
        <v>2.4710439304034472E-2</v>
      </c>
      <c r="C46" s="44">
        <v>0.01</v>
      </c>
      <c r="D46" s="44" t="s">
        <v>1663</v>
      </c>
      <c r="E46" s="44" t="s">
        <v>16</v>
      </c>
      <c r="F46" s="44">
        <v>40</v>
      </c>
      <c r="G46" s="44">
        <v>100</v>
      </c>
    </row>
    <row r="47" spans="1:7" ht="12.75" customHeight="1" x14ac:dyDescent="0.25">
      <c r="A47" s="43">
        <v>46</v>
      </c>
      <c r="B47" s="44">
        <v>3.2123565935445559</v>
      </c>
      <c r="C47" s="44">
        <v>1.3</v>
      </c>
      <c r="D47" s="44" t="s">
        <v>1662</v>
      </c>
      <c r="E47" s="44" t="s">
        <v>24</v>
      </c>
      <c r="F47" s="44">
        <v>1100</v>
      </c>
      <c r="G47" s="44">
        <v>13000</v>
      </c>
    </row>
    <row r="48" spans="1:7" ht="12.75" customHeight="1" x14ac:dyDescent="0.25">
      <c r="A48" s="43">
        <v>47</v>
      </c>
      <c r="B48" s="44">
        <v>2.4710439301820257E-2</v>
      </c>
      <c r="C48" s="44">
        <v>0.01</v>
      </c>
      <c r="D48" s="44" t="s">
        <v>1663</v>
      </c>
      <c r="E48" s="44" t="s">
        <v>16</v>
      </c>
      <c r="F48" s="44">
        <v>40</v>
      </c>
      <c r="G48" s="44">
        <v>100</v>
      </c>
    </row>
    <row r="49" spans="1:7" ht="12.75" customHeight="1" x14ac:dyDescent="0.25">
      <c r="A49" s="43">
        <v>48</v>
      </c>
      <c r="B49" s="44">
        <v>2.4957546092556089</v>
      </c>
      <c r="C49" s="44">
        <v>1.01</v>
      </c>
      <c r="D49" s="44" t="s">
        <v>1663</v>
      </c>
      <c r="E49" s="44" t="s">
        <v>16</v>
      </c>
      <c r="F49" s="44">
        <v>640</v>
      </c>
      <c r="G49" s="44">
        <v>10100</v>
      </c>
    </row>
    <row r="50" spans="1:7" ht="12.75" customHeight="1" x14ac:dyDescent="0.25">
      <c r="A50" s="43">
        <v>49</v>
      </c>
      <c r="B50" s="44">
        <v>2.4710439298646546E-2</v>
      </c>
      <c r="C50" s="44">
        <v>0.01</v>
      </c>
      <c r="D50" s="44" t="s">
        <v>1663</v>
      </c>
      <c r="E50" s="44" t="s">
        <v>16</v>
      </c>
      <c r="F50" s="44">
        <v>40</v>
      </c>
      <c r="G50" s="44">
        <v>100</v>
      </c>
    </row>
    <row r="51" spans="1:7" ht="12.75" customHeight="1" x14ac:dyDescent="0.25">
      <c r="A51" s="43">
        <v>50</v>
      </c>
      <c r="B51" s="44">
        <v>1.1613905702480427</v>
      </c>
      <c r="C51" s="44">
        <v>0.47</v>
      </c>
      <c r="D51" s="44" t="s">
        <v>1663</v>
      </c>
      <c r="E51" s="44" t="s">
        <v>16</v>
      </c>
      <c r="F51" s="44">
        <v>420</v>
      </c>
      <c r="G51" s="44">
        <v>4700</v>
      </c>
    </row>
    <row r="52" spans="1:7" ht="12.75" customHeight="1" x14ac:dyDescent="0.25">
      <c r="A52" s="43">
        <v>51</v>
      </c>
      <c r="B52" s="44">
        <v>0.3706566477488577</v>
      </c>
      <c r="C52" s="44">
        <v>0.15</v>
      </c>
      <c r="D52" s="44" t="s">
        <v>1663</v>
      </c>
      <c r="E52" s="44" t="s">
        <v>16</v>
      </c>
      <c r="F52" s="44">
        <v>220</v>
      </c>
      <c r="G52" s="44">
        <v>1500</v>
      </c>
    </row>
    <row r="53" spans="1:7" ht="12.75" customHeight="1" x14ac:dyDescent="0.25">
      <c r="A53" s="43">
        <v>52</v>
      </c>
      <c r="B53" s="44">
        <v>2.4216227713962954</v>
      </c>
      <c r="C53" s="44">
        <v>0.98</v>
      </c>
      <c r="D53" s="44" t="s">
        <v>1663</v>
      </c>
      <c r="E53" s="44" t="s">
        <v>16</v>
      </c>
      <c r="F53" s="44">
        <v>900</v>
      </c>
      <c r="G53" s="44">
        <v>9800</v>
      </c>
    </row>
    <row r="54" spans="1:7" ht="12.75" customHeight="1" x14ac:dyDescent="0.25">
      <c r="A54" s="43">
        <v>53</v>
      </c>
      <c r="B54" s="44">
        <v>1.6555991569703221</v>
      </c>
      <c r="C54" s="44">
        <v>0.67</v>
      </c>
      <c r="D54" s="44" t="s">
        <v>1663</v>
      </c>
      <c r="E54" s="44" t="s">
        <v>16</v>
      </c>
      <c r="F54" s="44">
        <v>440</v>
      </c>
      <c r="G54" s="44">
        <v>6700</v>
      </c>
    </row>
    <row r="55" spans="1:7" ht="12.75" customHeight="1" x14ac:dyDescent="0.25">
      <c r="A55" s="43">
        <v>54</v>
      </c>
      <c r="B55" s="44">
        <v>3.3499329550973768E-2</v>
      </c>
      <c r="C55" s="44">
        <v>0.7</v>
      </c>
      <c r="D55" s="44" t="s">
        <v>1662</v>
      </c>
      <c r="E55" s="44" t="s">
        <v>24</v>
      </c>
      <c r="F55" s="44">
        <v>66.416413201506813</v>
      </c>
      <c r="G55" s="44">
        <v>135.5675542862046</v>
      </c>
    </row>
    <row r="56" spans="1:7" ht="12.75" customHeight="1" x14ac:dyDescent="0.25">
      <c r="A56" s="43">
        <v>55</v>
      </c>
      <c r="B56" s="44">
        <v>0.63993924987930462</v>
      </c>
      <c r="C56" s="44">
        <v>1.83</v>
      </c>
      <c r="D56" s="44" t="s">
        <v>1662</v>
      </c>
      <c r="E56" s="44" t="s">
        <v>24</v>
      </c>
      <c r="F56" s="44">
        <v>450.6683134938591</v>
      </c>
      <c r="G56" s="44">
        <v>2589.7520989951317</v>
      </c>
    </row>
    <row r="57" spans="1:7" ht="12.75" customHeight="1" x14ac:dyDescent="0.25">
      <c r="A57" s="43">
        <v>56</v>
      </c>
      <c r="B57" s="44">
        <v>2.2733547422288498</v>
      </c>
      <c r="C57" s="44">
        <v>0.92</v>
      </c>
      <c r="D57" s="44" t="s">
        <v>1663</v>
      </c>
      <c r="E57" s="44" t="s">
        <v>16</v>
      </c>
      <c r="F57" s="44">
        <v>600</v>
      </c>
      <c r="G57" s="44">
        <v>9200</v>
      </c>
    </row>
    <row r="58" spans="1:7" ht="12.75" customHeight="1" x14ac:dyDescent="0.25">
      <c r="A58" s="43">
        <v>57</v>
      </c>
      <c r="B58" s="44">
        <v>9.8841757229349375E-2</v>
      </c>
      <c r="C58" s="44">
        <v>0.04</v>
      </c>
      <c r="D58" s="44" t="s">
        <v>1663</v>
      </c>
      <c r="E58" s="44" t="s">
        <v>16</v>
      </c>
      <c r="F58" s="44">
        <v>100</v>
      </c>
      <c r="G58" s="44">
        <v>400</v>
      </c>
    </row>
    <row r="59" spans="1:7" ht="12.75" customHeight="1" x14ac:dyDescent="0.25">
      <c r="A59" s="43">
        <v>58</v>
      </c>
      <c r="B59" s="44">
        <v>1.1119696769008238</v>
      </c>
      <c r="C59" s="44">
        <v>0.45</v>
      </c>
      <c r="D59" s="44" t="s">
        <v>1663</v>
      </c>
      <c r="E59" s="44" t="s">
        <v>16</v>
      </c>
      <c r="F59" s="44">
        <v>420</v>
      </c>
      <c r="G59" s="44">
        <v>4500</v>
      </c>
    </row>
    <row r="60" spans="1:7" ht="12.75" customHeight="1" x14ac:dyDescent="0.25">
      <c r="A60" s="43">
        <v>59</v>
      </c>
      <c r="B60" s="44">
        <v>0.32123575853484193</v>
      </c>
      <c r="C60" s="44">
        <v>0.13</v>
      </c>
      <c r="D60" s="44" t="s">
        <v>1663</v>
      </c>
      <c r="E60" s="44" t="s">
        <v>16</v>
      </c>
      <c r="F60" s="44">
        <v>180</v>
      </c>
      <c r="G60" s="44">
        <v>1300</v>
      </c>
    </row>
    <row r="61" spans="1:7" ht="12.75" customHeight="1" x14ac:dyDescent="0.25">
      <c r="A61" s="43">
        <v>60</v>
      </c>
      <c r="B61" s="44">
        <v>0.32123569620215331</v>
      </c>
      <c r="C61" s="44">
        <v>0.13</v>
      </c>
      <c r="D61" s="44" t="s">
        <v>1663</v>
      </c>
      <c r="E61" s="44" t="s">
        <v>16</v>
      </c>
      <c r="F61" s="44">
        <v>180</v>
      </c>
      <c r="G61" s="44">
        <v>1300</v>
      </c>
    </row>
    <row r="62" spans="1:7" ht="12.75" customHeight="1" x14ac:dyDescent="0.25">
      <c r="A62" s="43">
        <v>61</v>
      </c>
      <c r="B62" s="44">
        <v>0.19768356365894635</v>
      </c>
      <c r="C62" s="44">
        <v>0.08</v>
      </c>
      <c r="D62" s="44" t="s">
        <v>1663</v>
      </c>
      <c r="E62" s="44" t="s">
        <v>16</v>
      </c>
      <c r="F62" s="44">
        <v>120</v>
      </c>
      <c r="G62" s="44">
        <v>800</v>
      </c>
    </row>
    <row r="63" spans="1:7" ht="12.75" customHeight="1" x14ac:dyDescent="0.25">
      <c r="A63" s="43">
        <v>62</v>
      </c>
      <c r="B63" s="44">
        <v>0.17297298085164953</v>
      </c>
      <c r="C63" s="44">
        <v>7.0000000000000007E-2</v>
      </c>
      <c r="D63" s="44" t="s">
        <v>1663</v>
      </c>
      <c r="E63" s="44" t="s">
        <v>16</v>
      </c>
      <c r="F63" s="44">
        <v>120</v>
      </c>
      <c r="G63" s="44">
        <v>700</v>
      </c>
    </row>
    <row r="64" spans="1:7" ht="12.75" customHeight="1" x14ac:dyDescent="0.25">
      <c r="A64" s="43">
        <v>63</v>
      </c>
      <c r="B64" s="44">
        <v>2.4710439303960663E-2</v>
      </c>
      <c r="C64" s="44">
        <v>0.01</v>
      </c>
      <c r="D64" s="44" t="s">
        <v>1663</v>
      </c>
      <c r="E64" s="44" t="s">
        <v>16</v>
      </c>
      <c r="F64" s="44">
        <v>40</v>
      </c>
      <c r="G64" s="44">
        <v>100</v>
      </c>
    </row>
    <row r="65" spans="1:7" ht="12.75" customHeight="1" x14ac:dyDescent="0.25">
      <c r="A65" s="43">
        <v>64</v>
      </c>
      <c r="B65" s="44">
        <v>5.9799277312990649</v>
      </c>
      <c r="C65" s="44">
        <v>2.42</v>
      </c>
      <c r="D65" s="44" t="s">
        <v>1663</v>
      </c>
      <c r="E65" s="44" t="s">
        <v>16</v>
      </c>
      <c r="F65" s="44">
        <v>1220</v>
      </c>
      <c r="G65" s="44">
        <v>24200</v>
      </c>
    </row>
    <row r="66" spans="1:7" ht="12.75" customHeight="1" x14ac:dyDescent="0.25">
      <c r="A66" s="43">
        <v>65</v>
      </c>
      <c r="B66" s="44">
        <v>0.24710442420654141</v>
      </c>
      <c r="C66" s="44">
        <v>0.1</v>
      </c>
      <c r="D66" s="44" t="s">
        <v>1663</v>
      </c>
      <c r="E66" s="44" t="s">
        <v>16</v>
      </c>
      <c r="F66" s="44">
        <v>160</v>
      </c>
      <c r="G66" s="44">
        <v>1000</v>
      </c>
    </row>
    <row r="67" spans="1:7" ht="12.75" customHeight="1" x14ac:dyDescent="0.25">
      <c r="A67" s="43">
        <v>66</v>
      </c>
      <c r="B67" s="44">
        <v>0.59305038992037595</v>
      </c>
      <c r="C67" s="44">
        <v>0.24</v>
      </c>
      <c r="D67" s="44" t="s">
        <v>1663</v>
      </c>
      <c r="E67" s="44" t="s">
        <v>16</v>
      </c>
      <c r="F67" s="44">
        <v>240</v>
      </c>
      <c r="G67" s="44">
        <v>2400</v>
      </c>
    </row>
    <row r="68" spans="1:7" ht="12.75" customHeight="1" x14ac:dyDescent="0.25">
      <c r="A68" s="43">
        <v>67</v>
      </c>
      <c r="B68" s="44">
        <v>0.8895757690949545</v>
      </c>
      <c r="C68" s="44">
        <v>0.36</v>
      </c>
      <c r="D68" s="44" t="s">
        <v>1663</v>
      </c>
      <c r="E68" s="44" t="s">
        <v>16</v>
      </c>
      <c r="F68" s="44">
        <v>460</v>
      </c>
      <c r="G68" s="44">
        <v>3600</v>
      </c>
    </row>
    <row r="69" spans="1:7" ht="12.75" customHeight="1" x14ac:dyDescent="0.25">
      <c r="A69" s="43">
        <v>68</v>
      </c>
      <c r="B69" s="44">
        <v>10.699619994273633</v>
      </c>
      <c r="C69" s="44">
        <v>4.33</v>
      </c>
      <c r="D69" s="44" t="s">
        <v>1663</v>
      </c>
      <c r="E69" s="44" t="s">
        <v>16</v>
      </c>
      <c r="F69" s="44">
        <v>2200</v>
      </c>
      <c r="G69" s="44">
        <v>43300</v>
      </c>
    </row>
    <row r="70" spans="1:7" ht="12.75" customHeight="1" x14ac:dyDescent="0.25">
      <c r="A70" s="43">
        <v>69</v>
      </c>
      <c r="B70" s="44">
        <v>4.9420878602681011E-2</v>
      </c>
      <c r="C70" s="44">
        <v>0.02</v>
      </c>
      <c r="D70" s="44" t="s">
        <v>1663</v>
      </c>
      <c r="E70" s="44" t="s">
        <v>16</v>
      </c>
      <c r="F70" s="44">
        <v>60</v>
      </c>
      <c r="G70" s="44">
        <v>200</v>
      </c>
    </row>
    <row r="71" spans="1:7" ht="12.75" customHeight="1" x14ac:dyDescent="0.25">
      <c r="A71" s="43">
        <v>70</v>
      </c>
      <c r="B71" s="44">
        <v>2.4710439297096595E-2</v>
      </c>
      <c r="C71" s="44">
        <v>0.01</v>
      </c>
      <c r="D71" s="44" t="s">
        <v>1663</v>
      </c>
      <c r="E71" s="44" t="s">
        <v>16</v>
      </c>
      <c r="F71" s="44">
        <v>40</v>
      </c>
      <c r="G71" s="44">
        <v>100</v>
      </c>
    </row>
    <row r="72" spans="1:7" ht="12.75" customHeight="1" x14ac:dyDescent="0.25">
      <c r="A72" s="43">
        <v>71</v>
      </c>
      <c r="B72" s="44">
        <v>0.96370720112974118</v>
      </c>
      <c r="C72" s="44">
        <v>0.39</v>
      </c>
      <c r="D72" s="44" t="s">
        <v>1663</v>
      </c>
      <c r="E72" s="44" t="s">
        <v>16</v>
      </c>
      <c r="F72" s="44">
        <v>440</v>
      </c>
      <c r="G72" s="44">
        <v>3900</v>
      </c>
    </row>
    <row r="73" spans="1:7" ht="12.75" customHeight="1" x14ac:dyDescent="0.25">
      <c r="A73" s="43">
        <v>72</v>
      </c>
      <c r="B73" s="44">
        <v>7.4131317908929698E-2</v>
      </c>
      <c r="C73" s="44">
        <v>0.03</v>
      </c>
      <c r="D73" s="44" t="s">
        <v>1663</v>
      </c>
      <c r="E73" s="44" t="s">
        <v>16</v>
      </c>
      <c r="F73" s="44">
        <v>80</v>
      </c>
      <c r="G73" s="44">
        <v>300</v>
      </c>
    </row>
    <row r="74" spans="1:7" ht="12.75" customHeight="1" x14ac:dyDescent="0.25">
      <c r="A74" s="43">
        <v>73</v>
      </c>
      <c r="B74" s="44">
        <v>2.4710439301820257E-2</v>
      </c>
      <c r="C74" s="44">
        <v>0.01</v>
      </c>
      <c r="D74" s="44" t="s">
        <v>1663</v>
      </c>
      <c r="E74" s="44" t="s">
        <v>16</v>
      </c>
      <c r="F74" s="44">
        <v>40</v>
      </c>
      <c r="G74" s="44">
        <v>100</v>
      </c>
    </row>
    <row r="75" spans="1:7" ht="12.75" customHeight="1" x14ac:dyDescent="0.25">
      <c r="A75" s="43">
        <v>74</v>
      </c>
      <c r="B75" s="44">
        <v>0.1976834832798072</v>
      </c>
      <c r="C75" s="44">
        <v>0.08</v>
      </c>
      <c r="D75" s="44" t="s">
        <v>1663</v>
      </c>
      <c r="E75" s="44" t="s">
        <v>16</v>
      </c>
      <c r="F75" s="44">
        <v>140</v>
      </c>
      <c r="G75" s="44">
        <v>800</v>
      </c>
    </row>
    <row r="76" spans="1:7" ht="12.75" customHeight="1" x14ac:dyDescent="0.25">
      <c r="A76" s="43">
        <v>75</v>
      </c>
      <c r="B76" s="44">
        <v>4.9420878610873617E-2</v>
      </c>
      <c r="C76" s="44">
        <v>0.02</v>
      </c>
      <c r="D76" s="44" t="s">
        <v>1663</v>
      </c>
      <c r="E76" s="44" t="s">
        <v>16</v>
      </c>
      <c r="F76" s="44">
        <v>60</v>
      </c>
      <c r="G76" s="44">
        <v>200</v>
      </c>
    </row>
    <row r="77" spans="1:7" ht="12.75" customHeight="1" x14ac:dyDescent="0.25">
      <c r="A77" s="43">
        <v>76</v>
      </c>
      <c r="B77" s="44">
        <v>4.9420878618697185E-2</v>
      </c>
      <c r="C77" s="44">
        <v>0.02</v>
      </c>
      <c r="D77" s="44" t="s">
        <v>1663</v>
      </c>
      <c r="E77" s="44" t="s">
        <v>16</v>
      </c>
      <c r="F77" s="44">
        <v>60</v>
      </c>
      <c r="G77" s="44">
        <v>200</v>
      </c>
    </row>
    <row r="78" spans="1:7" ht="12.75" customHeight="1" x14ac:dyDescent="0.25">
      <c r="A78" s="43">
        <v>77</v>
      </c>
      <c r="B78" s="44">
        <v>1.1119712951980498</v>
      </c>
      <c r="C78" s="44">
        <v>0.45</v>
      </c>
      <c r="D78" s="44" t="s">
        <v>1663</v>
      </c>
      <c r="E78" s="44" t="s">
        <v>16</v>
      </c>
      <c r="F78" s="44">
        <v>380</v>
      </c>
      <c r="G78" s="44">
        <v>4500</v>
      </c>
    </row>
    <row r="79" spans="1:7" ht="12.75" customHeight="1" x14ac:dyDescent="0.25">
      <c r="A79" s="43">
        <v>78</v>
      </c>
      <c r="B79" s="44">
        <v>9.8841709644003281E-2</v>
      </c>
      <c r="C79" s="44">
        <v>0.04</v>
      </c>
      <c r="D79" s="44" t="s">
        <v>1663</v>
      </c>
      <c r="E79" s="44" t="s">
        <v>16</v>
      </c>
      <c r="F79" s="44">
        <v>100</v>
      </c>
      <c r="G79" s="44">
        <v>400</v>
      </c>
    </row>
    <row r="80" spans="1:7" ht="12.75" customHeight="1" x14ac:dyDescent="0.25">
      <c r="A80" s="43">
        <v>79</v>
      </c>
      <c r="B80" s="44">
        <v>2.4710439307429603E-2</v>
      </c>
      <c r="C80" s="44">
        <v>0.01</v>
      </c>
      <c r="D80" s="44" t="s">
        <v>1663</v>
      </c>
      <c r="E80" s="44" t="s">
        <v>16</v>
      </c>
      <c r="F80" s="44">
        <v>40</v>
      </c>
      <c r="G80" s="44">
        <v>100</v>
      </c>
    </row>
    <row r="81" spans="1:7" ht="12.75" customHeight="1" x14ac:dyDescent="0.25">
      <c r="A81" s="43">
        <v>80</v>
      </c>
      <c r="B81" s="44">
        <v>0.22239395373874588</v>
      </c>
      <c r="C81" s="44">
        <v>0.09</v>
      </c>
      <c r="D81" s="44" t="s">
        <v>1663</v>
      </c>
      <c r="E81" s="44" t="s">
        <v>16</v>
      </c>
      <c r="F81" s="44">
        <v>140</v>
      </c>
      <c r="G81" s="44">
        <v>900</v>
      </c>
    </row>
    <row r="82" spans="1:7" ht="12.75" customHeight="1" x14ac:dyDescent="0.25">
      <c r="A82" s="43">
        <v>81</v>
      </c>
      <c r="B82" s="44">
        <v>0.32123594455916943</v>
      </c>
      <c r="C82" s="44">
        <v>0.13</v>
      </c>
      <c r="D82" s="44" t="s">
        <v>1663</v>
      </c>
      <c r="E82" s="44" t="s">
        <v>16</v>
      </c>
      <c r="F82" s="44">
        <v>240</v>
      </c>
      <c r="G82" s="44">
        <v>1300</v>
      </c>
    </row>
    <row r="83" spans="1:7" ht="12.75" customHeight="1" x14ac:dyDescent="0.25">
      <c r="A83" s="43">
        <v>82</v>
      </c>
      <c r="B83" s="44">
        <v>4.9420878609176051E-2</v>
      </c>
      <c r="C83" s="44">
        <v>0.02</v>
      </c>
      <c r="D83" s="44" t="s">
        <v>1663</v>
      </c>
      <c r="E83" s="44" t="s">
        <v>16</v>
      </c>
      <c r="F83" s="44">
        <v>60</v>
      </c>
      <c r="G83" s="44">
        <v>200</v>
      </c>
    </row>
    <row r="84" spans="1:7" ht="12.75" customHeight="1" x14ac:dyDescent="0.25">
      <c r="A84" s="43">
        <v>83</v>
      </c>
      <c r="B84" s="44">
        <v>4.1513544494756269</v>
      </c>
      <c r="C84" s="44">
        <v>1.68</v>
      </c>
      <c r="D84" s="44" t="s">
        <v>1663</v>
      </c>
      <c r="E84" s="44" t="s">
        <v>16</v>
      </c>
      <c r="F84" s="44">
        <v>1300</v>
      </c>
      <c r="G84" s="44">
        <v>16800</v>
      </c>
    </row>
    <row r="85" spans="1:7" ht="12.75" customHeight="1" x14ac:dyDescent="0.25">
      <c r="A85" s="43">
        <v>84</v>
      </c>
      <c r="B85" s="44">
        <v>4.9420878607183263E-2</v>
      </c>
      <c r="C85" s="44">
        <v>0.02</v>
      </c>
      <c r="D85" s="44" t="s">
        <v>1663</v>
      </c>
      <c r="E85" s="44" t="s">
        <v>16</v>
      </c>
      <c r="F85" s="44">
        <v>60</v>
      </c>
      <c r="G85" s="44">
        <v>200</v>
      </c>
    </row>
    <row r="86" spans="1:7" ht="12.75" customHeight="1" x14ac:dyDescent="0.25">
      <c r="A86" s="43">
        <v>85</v>
      </c>
      <c r="B86" s="44">
        <v>3.1876467258361636</v>
      </c>
      <c r="C86" s="44">
        <v>1.29</v>
      </c>
      <c r="D86" s="44" t="s">
        <v>1663</v>
      </c>
      <c r="E86" s="44" t="s">
        <v>16</v>
      </c>
      <c r="F86" s="44">
        <v>1060</v>
      </c>
      <c r="G86" s="44">
        <v>12900</v>
      </c>
    </row>
    <row r="87" spans="1:7" ht="12.75" customHeight="1" x14ac:dyDescent="0.25">
      <c r="A87" s="43">
        <v>86</v>
      </c>
      <c r="B87" s="44">
        <v>9.8841770317653704E-2</v>
      </c>
      <c r="C87" s="44">
        <v>0.04</v>
      </c>
      <c r="D87" s="44" t="s">
        <v>1663</v>
      </c>
      <c r="E87" s="44" t="s">
        <v>16</v>
      </c>
      <c r="F87" s="44">
        <v>100</v>
      </c>
      <c r="G87" s="44">
        <v>400</v>
      </c>
    </row>
    <row r="88" spans="1:7" ht="12.75" customHeight="1" x14ac:dyDescent="0.25">
      <c r="A88" s="43">
        <v>87</v>
      </c>
      <c r="B88" s="44">
        <v>2.4710439302927361E-2</v>
      </c>
      <c r="C88" s="44">
        <v>0.01</v>
      </c>
      <c r="D88" s="44" t="s">
        <v>1663</v>
      </c>
      <c r="E88" s="44" t="s">
        <v>16</v>
      </c>
      <c r="F88" s="44">
        <v>40</v>
      </c>
      <c r="G88" s="44">
        <v>100</v>
      </c>
    </row>
    <row r="89" spans="1:7" ht="12.75" customHeight="1" x14ac:dyDescent="0.25">
      <c r="A89" s="43">
        <v>88</v>
      </c>
      <c r="B89" s="44">
        <v>2.4710439304698739E-2</v>
      </c>
      <c r="C89" s="44">
        <v>0.01</v>
      </c>
      <c r="D89" s="44" t="s">
        <v>1662</v>
      </c>
      <c r="E89" s="44" t="s">
        <v>24</v>
      </c>
      <c r="F89" s="44">
        <v>40</v>
      </c>
      <c r="G89" s="44">
        <v>100</v>
      </c>
    </row>
    <row r="90" spans="1:7" ht="12.75" customHeight="1" x14ac:dyDescent="0.25">
      <c r="A90" s="43">
        <v>89</v>
      </c>
      <c r="B90" s="44">
        <v>2.4710439307208183E-2</v>
      </c>
      <c r="C90" s="44">
        <v>0.01</v>
      </c>
      <c r="D90" s="44" t="s">
        <v>1663</v>
      </c>
      <c r="E90" s="44" t="s">
        <v>16</v>
      </c>
      <c r="F90" s="44">
        <v>40</v>
      </c>
      <c r="G90" s="44">
        <v>100</v>
      </c>
    </row>
    <row r="91" spans="1:7" ht="12.75" customHeight="1" x14ac:dyDescent="0.25">
      <c r="A91" s="43">
        <v>90</v>
      </c>
      <c r="B91" s="44">
        <v>4.9420878613087832E-2</v>
      </c>
      <c r="C91" s="44">
        <v>0.02</v>
      </c>
      <c r="D91" s="44" t="s">
        <v>1663</v>
      </c>
      <c r="E91" s="44" t="s">
        <v>16</v>
      </c>
      <c r="F91" s="44">
        <v>60</v>
      </c>
      <c r="G91" s="44">
        <v>200</v>
      </c>
    </row>
    <row r="92" spans="1:7" ht="12.75" customHeight="1" x14ac:dyDescent="0.25">
      <c r="A92" s="43">
        <v>91</v>
      </c>
      <c r="B92" s="44">
        <v>23.944415243704007</v>
      </c>
      <c r="C92" s="44">
        <v>9.69</v>
      </c>
      <c r="D92" s="44" t="s">
        <v>1663</v>
      </c>
      <c r="E92" s="44" t="s">
        <v>16</v>
      </c>
      <c r="F92" s="44">
        <v>5040</v>
      </c>
      <c r="G92" s="44">
        <v>96900</v>
      </c>
    </row>
    <row r="93" spans="1:7" ht="12.75" customHeight="1" x14ac:dyDescent="0.25">
      <c r="A93" s="43">
        <v>92</v>
      </c>
      <c r="B93" s="44">
        <v>3.5830136808739579</v>
      </c>
      <c r="C93" s="44">
        <v>1.45</v>
      </c>
      <c r="D93" s="44" t="s">
        <v>1663</v>
      </c>
      <c r="E93" s="44" t="s">
        <v>16</v>
      </c>
      <c r="F93" s="44">
        <v>760</v>
      </c>
      <c r="G93" s="44">
        <v>14500</v>
      </c>
    </row>
    <row r="94" spans="1:7" ht="12.75" customHeight="1" x14ac:dyDescent="0.25">
      <c r="A94" s="43">
        <v>93</v>
      </c>
      <c r="B94" s="44">
        <v>2.4710439304920156E-2</v>
      </c>
      <c r="C94" s="44">
        <v>0.01</v>
      </c>
      <c r="D94" s="44" t="s">
        <v>1663</v>
      </c>
      <c r="E94" s="44" t="s">
        <v>16</v>
      </c>
      <c r="F94" s="44">
        <v>40</v>
      </c>
      <c r="G94" s="44">
        <v>100</v>
      </c>
    </row>
    <row r="95" spans="1:7" ht="12.75" customHeight="1" x14ac:dyDescent="0.25">
      <c r="A95" s="43">
        <v>94</v>
      </c>
      <c r="B95" s="44">
        <v>7.4131332670664643E-2</v>
      </c>
      <c r="C95" s="44">
        <v>0.03</v>
      </c>
      <c r="D95" s="44" t="s">
        <v>1663</v>
      </c>
      <c r="E95" s="44" t="s">
        <v>16</v>
      </c>
      <c r="F95" s="44">
        <v>80</v>
      </c>
      <c r="G95" s="44">
        <v>300</v>
      </c>
    </row>
    <row r="96" spans="1:7" ht="12.75" customHeight="1" x14ac:dyDescent="0.25">
      <c r="A96" s="43">
        <v>95</v>
      </c>
      <c r="B96" s="44">
        <v>0.24710438424119816</v>
      </c>
      <c r="C96" s="44">
        <v>0.1</v>
      </c>
      <c r="D96" s="44" t="s">
        <v>1663</v>
      </c>
      <c r="E96" s="44" t="s">
        <v>16</v>
      </c>
      <c r="F96" s="44">
        <v>160</v>
      </c>
      <c r="G96" s="44">
        <v>1000</v>
      </c>
    </row>
    <row r="97" spans="1:7" ht="12.75" customHeight="1" x14ac:dyDescent="0.25">
      <c r="A97" s="43">
        <v>96</v>
      </c>
      <c r="B97" s="44">
        <v>4.9420878609102242E-2</v>
      </c>
      <c r="C97" s="44">
        <v>0.02</v>
      </c>
      <c r="D97" s="44" t="s">
        <v>1663</v>
      </c>
      <c r="E97" s="44" t="s">
        <v>16</v>
      </c>
      <c r="F97" s="44">
        <v>60</v>
      </c>
      <c r="G97" s="44">
        <v>200</v>
      </c>
    </row>
    <row r="98" spans="1:7" ht="12.75" customHeight="1" x14ac:dyDescent="0.25">
      <c r="A98" s="43">
        <v>97</v>
      </c>
      <c r="B98" s="44">
        <v>9.8841770312413396E-2</v>
      </c>
      <c r="C98" s="44">
        <v>0.04</v>
      </c>
      <c r="D98" s="44" t="s">
        <v>1663</v>
      </c>
      <c r="E98" s="44" t="s">
        <v>16</v>
      </c>
      <c r="F98" s="44">
        <v>100</v>
      </c>
      <c r="G98" s="44">
        <v>400</v>
      </c>
    </row>
    <row r="99" spans="1:7" ht="12.75" customHeight="1" x14ac:dyDescent="0.25">
      <c r="A99" s="43">
        <v>98</v>
      </c>
      <c r="B99" s="44">
        <v>9.8841757222411494E-2</v>
      </c>
      <c r="C99" s="44">
        <v>0.04</v>
      </c>
      <c r="D99" s="44" t="s">
        <v>1663</v>
      </c>
      <c r="E99" s="44" t="s">
        <v>16</v>
      </c>
      <c r="F99" s="44">
        <v>100</v>
      </c>
      <c r="G99" s="44">
        <v>400</v>
      </c>
    </row>
    <row r="100" spans="1:7" ht="12.75" customHeight="1" x14ac:dyDescent="0.25">
      <c r="A100" s="43">
        <v>99</v>
      </c>
      <c r="B100" s="44">
        <v>1.630888721159435</v>
      </c>
      <c r="C100" s="44">
        <v>0.66</v>
      </c>
      <c r="D100" s="44" t="s">
        <v>1663</v>
      </c>
      <c r="E100" s="44" t="s">
        <v>16</v>
      </c>
      <c r="F100" s="44">
        <v>560</v>
      </c>
      <c r="G100" s="44">
        <v>6600</v>
      </c>
    </row>
    <row r="101" spans="1:7" ht="12.75" customHeight="1" x14ac:dyDescent="0.25">
      <c r="A101" s="43">
        <v>100</v>
      </c>
      <c r="B101" s="44">
        <v>0.37065642721789344</v>
      </c>
      <c r="C101" s="44">
        <v>0.15</v>
      </c>
      <c r="D101" s="44" t="s">
        <v>1663</v>
      </c>
      <c r="E101" s="44" t="s">
        <v>16</v>
      </c>
      <c r="F101" s="44">
        <v>180</v>
      </c>
      <c r="G101" s="44">
        <v>1500</v>
      </c>
    </row>
    <row r="102" spans="1:7" ht="12.75" customHeight="1" x14ac:dyDescent="0.25">
      <c r="A102" s="43">
        <v>101</v>
      </c>
      <c r="B102" s="44">
        <v>4.9173773352349404</v>
      </c>
      <c r="C102" s="44">
        <v>1.99</v>
      </c>
      <c r="D102" s="44" t="s">
        <v>1663</v>
      </c>
      <c r="E102" s="44" t="s">
        <v>16</v>
      </c>
      <c r="F102" s="44">
        <v>1340</v>
      </c>
      <c r="G102" s="44">
        <v>19900</v>
      </c>
    </row>
    <row r="103" spans="1:7" ht="12.75" customHeight="1" x14ac:dyDescent="0.25">
      <c r="A103" s="43">
        <v>102</v>
      </c>
      <c r="B103" s="44">
        <v>0.71660290373282376</v>
      </c>
      <c r="C103" s="44">
        <v>0.28999999999999998</v>
      </c>
      <c r="D103" s="44" t="s">
        <v>1663</v>
      </c>
      <c r="E103" s="44" t="s">
        <v>16</v>
      </c>
      <c r="F103" s="44">
        <v>320</v>
      </c>
      <c r="G103" s="44">
        <v>2900</v>
      </c>
    </row>
    <row r="104" spans="1:7" ht="12.75" customHeight="1" x14ac:dyDescent="0.25">
      <c r="A104" s="43">
        <v>103</v>
      </c>
      <c r="B104" s="44">
        <v>7.4131332663800578E-2</v>
      </c>
      <c r="C104" s="44">
        <v>0.03</v>
      </c>
      <c r="D104" s="44" t="s">
        <v>1663</v>
      </c>
      <c r="E104" s="44" t="s">
        <v>16</v>
      </c>
      <c r="F104" s="44">
        <v>80</v>
      </c>
      <c r="G104" s="44">
        <v>300</v>
      </c>
    </row>
    <row r="105" spans="1:7" ht="12.75" customHeight="1" x14ac:dyDescent="0.25">
      <c r="A105" s="43">
        <v>104</v>
      </c>
      <c r="B105" s="44">
        <v>7.4131317918377029E-2</v>
      </c>
      <c r="C105" s="44">
        <v>0.03</v>
      </c>
      <c r="D105" s="44" t="s">
        <v>1663</v>
      </c>
      <c r="E105" s="44" t="s">
        <v>16</v>
      </c>
      <c r="F105" s="44">
        <v>80</v>
      </c>
      <c r="G105" s="44">
        <v>300</v>
      </c>
    </row>
    <row r="106" spans="1:7" ht="12.75" customHeight="1" x14ac:dyDescent="0.25">
      <c r="A106" s="43">
        <v>105</v>
      </c>
      <c r="B106" s="44">
        <v>0.14826257352975034</v>
      </c>
      <c r="C106" s="44">
        <v>0.06</v>
      </c>
      <c r="D106" s="44" t="s">
        <v>1663</v>
      </c>
      <c r="E106" s="44" t="s">
        <v>16</v>
      </c>
      <c r="F106" s="44">
        <v>120</v>
      </c>
      <c r="G106" s="44">
        <v>600</v>
      </c>
    </row>
    <row r="107" spans="1:7" ht="12.75" customHeight="1" x14ac:dyDescent="0.25">
      <c r="A107" s="43">
        <v>106</v>
      </c>
      <c r="B107" s="44">
        <v>0.96370726720762845</v>
      </c>
      <c r="C107" s="44">
        <v>0.39</v>
      </c>
      <c r="D107" s="44" t="s">
        <v>1663</v>
      </c>
      <c r="E107" s="44" t="s">
        <v>16</v>
      </c>
      <c r="F107" s="44">
        <v>300</v>
      </c>
      <c r="G107" s="44">
        <v>3900</v>
      </c>
    </row>
    <row r="108" spans="1:7" ht="12.75" customHeight="1" x14ac:dyDescent="0.25">
      <c r="A108" s="43">
        <v>107</v>
      </c>
      <c r="B108" s="44">
        <v>0.19768349969703758</v>
      </c>
      <c r="C108" s="44">
        <v>0.08</v>
      </c>
      <c r="D108" s="44" t="s">
        <v>1663</v>
      </c>
      <c r="E108" s="44" t="s">
        <v>16</v>
      </c>
      <c r="F108" s="44">
        <v>180</v>
      </c>
      <c r="G108" s="44">
        <v>800</v>
      </c>
    </row>
    <row r="109" spans="1:7" ht="12.75" customHeight="1" x14ac:dyDescent="0.25">
      <c r="A109" s="43">
        <v>108</v>
      </c>
      <c r="B109" s="44">
        <v>0.56834027366447137</v>
      </c>
      <c r="C109" s="44">
        <v>0.23</v>
      </c>
      <c r="D109" s="44" t="s">
        <v>1663</v>
      </c>
      <c r="E109" s="44" t="s">
        <v>16</v>
      </c>
      <c r="F109" s="44">
        <v>280</v>
      </c>
      <c r="G109" s="44">
        <v>2300</v>
      </c>
    </row>
    <row r="110" spans="1:7" ht="12.75" customHeight="1" x14ac:dyDescent="0.25">
      <c r="A110" s="43">
        <v>109</v>
      </c>
      <c r="B110" s="44">
        <v>5.7645349291780591E-3</v>
      </c>
      <c r="C110" s="44">
        <v>3.39</v>
      </c>
      <c r="D110" s="44" t="s">
        <v>1662</v>
      </c>
      <c r="E110" s="44" t="s">
        <v>24</v>
      </c>
      <c r="F110" s="44">
        <v>40.382656684850332</v>
      </c>
      <c r="G110" s="44">
        <v>23.328343777311467</v>
      </c>
    </row>
    <row r="111" spans="1:7" ht="12.75" customHeight="1" x14ac:dyDescent="0.25">
      <c r="A111" s="43">
        <v>110</v>
      </c>
      <c r="B111" s="44">
        <v>1.1861011077634043</v>
      </c>
      <c r="C111" s="44">
        <v>0.48</v>
      </c>
      <c r="D111" s="44" t="s">
        <v>1663</v>
      </c>
      <c r="E111" s="44" t="s">
        <v>16</v>
      </c>
      <c r="F111" s="44">
        <v>340</v>
      </c>
      <c r="G111" s="44">
        <v>4800</v>
      </c>
    </row>
    <row r="112" spans="1:7" ht="12.75" customHeight="1" x14ac:dyDescent="0.25">
      <c r="A112" s="43">
        <v>111</v>
      </c>
      <c r="B112" s="44">
        <v>2.4710439297391824E-2</v>
      </c>
      <c r="C112" s="44">
        <v>0.01</v>
      </c>
      <c r="D112" s="44" t="s">
        <v>1663</v>
      </c>
      <c r="E112" s="44" t="s">
        <v>16</v>
      </c>
      <c r="F112" s="44">
        <v>40</v>
      </c>
      <c r="G112" s="44">
        <v>100</v>
      </c>
    </row>
    <row r="113" spans="1:7" ht="12.75" customHeight="1" x14ac:dyDescent="0.25">
      <c r="A113" s="43">
        <v>112</v>
      </c>
      <c r="B113" s="44">
        <v>0.66718180393439708</v>
      </c>
      <c r="C113" s="44">
        <v>0.27</v>
      </c>
      <c r="D113" s="44" t="s">
        <v>1663</v>
      </c>
      <c r="E113" s="44" t="s">
        <v>16</v>
      </c>
      <c r="F113" s="44">
        <v>340</v>
      </c>
      <c r="G113" s="44">
        <v>2700</v>
      </c>
    </row>
    <row r="114" spans="1:7" ht="12.75" customHeight="1" x14ac:dyDescent="0.25">
      <c r="A114" s="43">
        <v>113</v>
      </c>
      <c r="B114" s="44">
        <v>4.9420878612792603E-2</v>
      </c>
      <c r="C114" s="44">
        <v>0.02</v>
      </c>
      <c r="D114" s="44" t="s">
        <v>1663</v>
      </c>
      <c r="E114" s="44" t="s">
        <v>16</v>
      </c>
      <c r="F114" s="44">
        <v>60</v>
      </c>
      <c r="G114" s="44">
        <v>200</v>
      </c>
    </row>
    <row r="115" spans="1:7" ht="12.75" customHeight="1" x14ac:dyDescent="0.25">
      <c r="A115" s="43">
        <v>114</v>
      </c>
      <c r="B115" s="44">
        <v>2.471043929672756E-2</v>
      </c>
      <c r="C115" s="44">
        <v>0.01</v>
      </c>
      <c r="D115" s="44" t="s">
        <v>1663</v>
      </c>
      <c r="E115" s="44" t="s">
        <v>16</v>
      </c>
      <c r="F115" s="44">
        <v>40</v>
      </c>
      <c r="G115" s="44">
        <v>100</v>
      </c>
    </row>
    <row r="116" spans="1:7" ht="12.75" customHeight="1" x14ac:dyDescent="0.25">
      <c r="A116" s="43">
        <v>115</v>
      </c>
      <c r="B116" s="44">
        <v>0.44478717634663034</v>
      </c>
      <c r="C116" s="44">
        <v>0.18</v>
      </c>
      <c r="D116" s="44" t="s">
        <v>1663</v>
      </c>
      <c r="E116" s="44" t="s">
        <v>16</v>
      </c>
      <c r="F116" s="44">
        <v>220</v>
      </c>
      <c r="G116" s="44">
        <v>1800</v>
      </c>
    </row>
    <row r="117" spans="1:7" ht="12.75" customHeight="1" x14ac:dyDescent="0.25">
      <c r="A117" s="43">
        <v>116</v>
      </c>
      <c r="B117" s="44">
        <v>0.22239411201769271</v>
      </c>
      <c r="C117" s="44">
        <v>0.09</v>
      </c>
      <c r="D117" s="44" t="s">
        <v>1663</v>
      </c>
      <c r="E117" s="44" t="s">
        <v>16</v>
      </c>
      <c r="F117" s="44">
        <v>160</v>
      </c>
      <c r="G117" s="44">
        <v>900</v>
      </c>
    </row>
    <row r="118" spans="1:7" ht="12.75" customHeight="1" x14ac:dyDescent="0.25">
      <c r="A118" s="43">
        <v>117</v>
      </c>
      <c r="B118" s="44">
        <v>0.4694983745354685</v>
      </c>
      <c r="C118" s="44">
        <v>0.19</v>
      </c>
      <c r="D118" s="44" t="s">
        <v>1663</v>
      </c>
      <c r="E118" s="44" t="s">
        <v>16</v>
      </c>
      <c r="F118" s="44">
        <v>220</v>
      </c>
      <c r="G118" s="44">
        <v>1900</v>
      </c>
    </row>
    <row r="119" spans="1:7" ht="12.75" customHeight="1" x14ac:dyDescent="0.25">
      <c r="A119" s="43">
        <v>118</v>
      </c>
      <c r="B119" s="44">
        <v>9.2417044100212049</v>
      </c>
      <c r="C119" s="44">
        <v>3.74</v>
      </c>
      <c r="D119" s="44" t="s">
        <v>1663</v>
      </c>
      <c r="E119" s="44" t="s">
        <v>16</v>
      </c>
      <c r="F119" s="44">
        <v>1560</v>
      </c>
      <c r="G119" s="44">
        <v>37400</v>
      </c>
    </row>
    <row r="120" spans="1:7" ht="12.75" customHeight="1" x14ac:dyDescent="0.25">
      <c r="A120" s="43">
        <v>119</v>
      </c>
      <c r="B120" s="44">
        <v>3.8548283947822135</v>
      </c>
      <c r="C120" s="44">
        <v>1.56</v>
      </c>
      <c r="D120" s="44" t="s">
        <v>1663</v>
      </c>
      <c r="E120" s="44" t="s">
        <v>16</v>
      </c>
      <c r="F120" s="44">
        <v>1200</v>
      </c>
      <c r="G120" s="44">
        <v>15600</v>
      </c>
    </row>
    <row r="121" spans="1:7" ht="12.75" customHeight="1" x14ac:dyDescent="0.25">
      <c r="A121" s="43">
        <v>120</v>
      </c>
      <c r="B121" s="44">
        <v>2.4710439307429603E-2</v>
      </c>
      <c r="C121" s="44">
        <v>0.01</v>
      </c>
      <c r="D121" s="44" t="s">
        <v>1663</v>
      </c>
      <c r="E121" s="44" t="s">
        <v>16</v>
      </c>
      <c r="F121" s="44">
        <v>40</v>
      </c>
      <c r="G121" s="44">
        <v>100</v>
      </c>
    </row>
    <row r="122" spans="1:7" ht="12.75" customHeight="1" x14ac:dyDescent="0.25">
      <c r="A122" s="43">
        <v>121</v>
      </c>
      <c r="B122" s="44">
        <v>2.3969127604135165</v>
      </c>
      <c r="C122" s="44">
        <v>0.97</v>
      </c>
      <c r="D122" s="44" t="s">
        <v>1663</v>
      </c>
      <c r="E122" s="44" t="s">
        <v>16</v>
      </c>
      <c r="F122" s="44">
        <v>780</v>
      </c>
      <c r="G122" s="44">
        <v>9700</v>
      </c>
    </row>
    <row r="123" spans="1:7" ht="12.75" customHeight="1" x14ac:dyDescent="0.25">
      <c r="A123" s="43">
        <v>122</v>
      </c>
      <c r="B123" s="44">
        <v>3.1629365850581128</v>
      </c>
      <c r="C123" s="44">
        <v>1.28</v>
      </c>
      <c r="D123" s="44" t="s">
        <v>1663</v>
      </c>
      <c r="E123" s="44" t="s">
        <v>16</v>
      </c>
      <c r="F123" s="44">
        <v>1160</v>
      </c>
      <c r="G123" s="44">
        <v>12800</v>
      </c>
    </row>
    <row r="124" spans="1:7" ht="12.75" customHeight="1" x14ac:dyDescent="0.25">
      <c r="A124" s="43">
        <v>123</v>
      </c>
      <c r="B124" s="44">
        <v>0.24710438001957397</v>
      </c>
      <c r="C124" s="44">
        <v>0.1</v>
      </c>
      <c r="D124" s="44" t="s">
        <v>1663</v>
      </c>
      <c r="E124" s="44" t="s">
        <v>16</v>
      </c>
      <c r="F124" s="44">
        <v>160</v>
      </c>
      <c r="G124" s="44">
        <v>1000</v>
      </c>
    </row>
    <row r="125" spans="1:7" ht="12.75" customHeight="1" x14ac:dyDescent="0.25">
      <c r="A125" s="43">
        <v>124</v>
      </c>
      <c r="B125" s="44">
        <v>0.12355218342891573</v>
      </c>
      <c r="C125" s="44">
        <v>0.05</v>
      </c>
      <c r="D125" s="44" t="s">
        <v>1663</v>
      </c>
      <c r="E125" s="44" t="s">
        <v>16</v>
      </c>
      <c r="F125" s="44">
        <v>100</v>
      </c>
      <c r="G125" s="44">
        <v>500</v>
      </c>
    </row>
    <row r="126" spans="1:7" ht="12.75" customHeight="1" x14ac:dyDescent="0.25">
      <c r="A126" s="43">
        <v>125</v>
      </c>
      <c r="B126" s="44">
        <v>2.4957541853892815</v>
      </c>
      <c r="C126" s="44">
        <v>1.01</v>
      </c>
      <c r="D126" s="44" t="s">
        <v>1663</v>
      </c>
      <c r="E126" s="44" t="s">
        <v>16</v>
      </c>
      <c r="F126" s="44">
        <v>900</v>
      </c>
      <c r="G126" s="44">
        <v>10100</v>
      </c>
    </row>
    <row r="127" spans="1:7" ht="12.75" customHeight="1" x14ac:dyDescent="0.25">
      <c r="A127" s="43">
        <v>126</v>
      </c>
      <c r="B127" s="44">
        <v>1.0131280237683353</v>
      </c>
      <c r="C127" s="44">
        <v>0.41</v>
      </c>
      <c r="D127" s="44" t="s">
        <v>1663</v>
      </c>
      <c r="E127" s="44" t="s">
        <v>16</v>
      </c>
      <c r="F127" s="44">
        <v>500</v>
      </c>
      <c r="G127" s="44">
        <v>4100</v>
      </c>
    </row>
    <row r="128" spans="1:7" ht="12.75" customHeight="1" x14ac:dyDescent="0.25">
      <c r="A128" s="43">
        <v>127</v>
      </c>
      <c r="B128" s="44">
        <v>0.14826261354668485</v>
      </c>
      <c r="C128" s="44">
        <v>0.06</v>
      </c>
      <c r="D128" s="44" t="s">
        <v>1663</v>
      </c>
      <c r="E128" s="44" t="s">
        <v>16</v>
      </c>
      <c r="F128" s="44">
        <v>120</v>
      </c>
      <c r="G128" s="44">
        <v>600</v>
      </c>
    </row>
    <row r="129" spans="1:7" ht="12.75" customHeight="1" x14ac:dyDescent="0.25">
      <c r="A129" s="43">
        <v>128</v>
      </c>
      <c r="B129" s="44">
        <v>2.4414411929112877E-2</v>
      </c>
      <c r="C129" s="44">
        <v>0.23</v>
      </c>
      <c r="D129" s="44" t="s">
        <v>1663</v>
      </c>
      <c r="E129" s="44" t="s">
        <v>16</v>
      </c>
      <c r="F129" s="44">
        <v>50.746557611461114</v>
      </c>
      <c r="G129" s="44">
        <v>98.801999986171722</v>
      </c>
    </row>
    <row r="130" spans="1:7" ht="12.75" customHeight="1" x14ac:dyDescent="0.25">
      <c r="A130" s="43">
        <v>129</v>
      </c>
      <c r="B130" s="44">
        <v>2.471043930602727E-2</v>
      </c>
      <c r="C130" s="44">
        <v>0.01</v>
      </c>
      <c r="D130" s="44" t="s">
        <v>1663</v>
      </c>
      <c r="E130" s="44" t="s">
        <v>16</v>
      </c>
      <c r="F130" s="44">
        <v>40</v>
      </c>
      <c r="G130" s="44">
        <v>100</v>
      </c>
    </row>
    <row r="131" spans="1:7" ht="12.75" customHeight="1" x14ac:dyDescent="0.25">
      <c r="A131" s="43">
        <v>130</v>
      </c>
      <c r="B131" s="44">
        <v>4.9420878613161634E-2</v>
      </c>
      <c r="C131" s="44">
        <v>0.02</v>
      </c>
      <c r="D131" s="44" t="s">
        <v>1663</v>
      </c>
      <c r="E131" s="44" t="s">
        <v>16</v>
      </c>
      <c r="F131" s="44">
        <v>60</v>
      </c>
      <c r="G131" s="44">
        <v>200</v>
      </c>
    </row>
    <row r="132" spans="1:7" ht="12.75" customHeight="1" x14ac:dyDescent="0.25">
      <c r="A132" s="43">
        <v>131</v>
      </c>
      <c r="B132" s="44">
        <v>0.22239396118596602</v>
      </c>
      <c r="C132" s="44">
        <v>0.09</v>
      </c>
      <c r="D132" s="44" t="s">
        <v>1663</v>
      </c>
      <c r="E132" s="44" t="s">
        <v>16</v>
      </c>
      <c r="F132" s="44">
        <v>140</v>
      </c>
      <c r="G132" s="44">
        <v>900</v>
      </c>
    </row>
    <row r="133" spans="1:7" ht="12.75" customHeight="1" x14ac:dyDescent="0.25">
      <c r="A133" s="43">
        <v>132</v>
      </c>
      <c r="B133" s="44">
        <v>1.2602886390244721</v>
      </c>
      <c r="C133" s="44">
        <v>1.89</v>
      </c>
      <c r="D133" s="44" t="s">
        <v>1663</v>
      </c>
      <c r="E133" s="44" t="s">
        <v>16</v>
      </c>
      <c r="F133" s="44">
        <v>572.07653575140296</v>
      </c>
      <c r="G133" s="44">
        <v>5100.2249999530613</v>
      </c>
    </row>
    <row r="134" spans="1:7" ht="12.75" customHeight="1" x14ac:dyDescent="0.25">
      <c r="A134" s="43">
        <v>133</v>
      </c>
      <c r="B134" s="44">
        <v>9.8841757217466422E-2</v>
      </c>
      <c r="C134" s="44">
        <v>0.04</v>
      </c>
      <c r="D134" s="44" t="s">
        <v>1663</v>
      </c>
      <c r="E134" s="44" t="s">
        <v>16</v>
      </c>
      <c r="F134" s="44">
        <v>80</v>
      </c>
      <c r="G134" s="44">
        <v>400</v>
      </c>
    </row>
    <row r="135" spans="1:7" ht="12.75" customHeight="1" x14ac:dyDescent="0.25">
      <c r="A135" s="43">
        <v>134</v>
      </c>
      <c r="B135" s="44">
        <v>1.0625486892700013</v>
      </c>
      <c r="C135" s="44">
        <v>0.43</v>
      </c>
      <c r="D135" s="44" t="s">
        <v>1663</v>
      </c>
      <c r="E135" s="44" t="s">
        <v>16</v>
      </c>
      <c r="F135" s="44">
        <v>380</v>
      </c>
      <c r="G135" s="44">
        <v>4300</v>
      </c>
    </row>
    <row r="136" spans="1:7" ht="12.75" customHeight="1" x14ac:dyDescent="0.25">
      <c r="A136" s="43">
        <v>135</v>
      </c>
      <c r="B136" s="44">
        <v>0.84015492744975195</v>
      </c>
      <c r="C136" s="44">
        <v>0.34</v>
      </c>
      <c r="D136" s="44" t="s">
        <v>1663</v>
      </c>
      <c r="E136" s="44" t="s">
        <v>16</v>
      </c>
      <c r="F136" s="44">
        <v>420</v>
      </c>
      <c r="G136" s="44">
        <v>3400</v>
      </c>
    </row>
    <row r="137" spans="1:7" ht="12.75" customHeight="1" x14ac:dyDescent="0.25">
      <c r="A137" s="43">
        <v>136</v>
      </c>
      <c r="B137" s="44">
        <v>0.24710437829536402</v>
      </c>
      <c r="C137" s="44">
        <v>0.1</v>
      </c>
      <c r="D137" s="44" t="s">
        <v>1663</v>
      </c>
      <c r="E137" s="44" t="s">
        <v>16</v>
      </c>
      <c r="F137" s="44">
        <v>160</v>
      </c>
      <c r="G137" s="44">
        <v>1000</v>
      </c>
    </row>
    <row r="138" spans="1:7" ht="12.75" customHeight="1" x14ac:dyDescent="0.25">
      <c r="A138" s="43">
        <v>137</v>
      </c>
      <c r="B138" s="44">
        <v>0.34594611579545875</v>
      </c>
      <c r="C138" s="44">
        <v>0.14000000000000001</v>
      </c>
      <c r="D138" s="44" t="s">
        <v>1663</v>
      </c>
      <c r="E138" s="44" t="s">
        <v>16</v>
      </c>
      <c r="F138" s="44">
        <v>180</v>
      </c>
      <c r="G138" s="44">
        <v>1400</v>
      </c>
    </row>
    <row r="139" spans="1:7" ht="12.75" customHeight="1" x14ac:dyDescent="0.25">
      <c r="A139" s="43">
        <v>138</v>
      </c>
      <c r="B139" s="44">
        <v>7.4131303175758154E-2</v>
      </c>
      <c r="C139" s="44">
        <v>0.03</v>
      </c>
      <c r="D139" s="44" t="s">
        <v>1663</v>
      </c>
      <c r="E139" s="44" t="s">
        <v>16</v>
      </c>
      <c r="F139" s="44">
        <v>80</v>
      </c>
      <c r="G139" s="44">
        <v>300</v>
      </c>
    </row>
    <row r="140" spans="1:7" ht="12.75" customHeight="1" x14ac:dyDescent="0.25">
      <c r="A140" s="43">
        <v>139</v>
      </c>
      <c r="B140" s="44">
        <v>9.8841757223740043E-2</v>
      </c>
      <c r="C140" s="44">
        <v>0.04</v>
      </c>
      <c r="D140" s="44" t="s">
        <v>1663</v>
      </c>
      <c r="E140" s="44" t="s">
        <v>16</v>
      </c>
      <c r="F140" s="44">
        <v>100</v>
      </c>
      <c r="G140" s="44">
        <v>400</v>
      </c>
    </row>
    <row r="141" spans="1:7" ht="12.75" customHeight="1" x14ac:dyDescent="0.25">
      <c r="A141" s="43">
        <v>140</v>
      </c>
      <c r="B141" s="44">
        <v>0.39536706654725962</v>
      </c>
      <c r="C141" s="44">
        <v>0.16</v>
      </c>
      <c r="D141" s="44" t="s">
        <v>1663</v>
      </c>
      <c r="E141" s="44" t="s">
        <v>16</v>
      </c>
      <c r="F141" s="44">
        <v>340</v>
      </c>
      <c r="G141" s="44">
        <v>1600</v>
      </c>
    </row>
    <row r="142" spans="1:7" ht="12.75" customHeight="1" x14ac:dyDescent="0.25">
      <c r="A142" s="43">
        <v>141</v>
      </c>
      <c r="B142" s="44">
        <v>7.4131303180850844E-2</v>
      </c>
      <c r="C142" s="44">
        <v>0.03</v>
      </c>
      <c r="D142" s="44" t="s">
        <v>1663</v>
      </c>
      <c r="E142" s="44" t="s">
        <v>16</v>
      </c>
      <c r="F142" s="44">
        <v>80</v>
      </c>
      <c r="G142" s="44">
        <v>300</v>
      </c>
    </row>
    <row r="143" spans="1:7" ht="12.75" customHeight="1" x14ac:dyDescent="0.25">
      <c r="A143" s="43">
        <v>142</v>
      </c>
      <c r="B143" s="44">
        <v>2.4710439301303604E-2</v>
      </c>
      <c r="C143" s="44">
        <v>0.01</v>
      </c>
      <c r="D143" s="44" t="s">
        <v>1663</v>
      </c>
      <c r="E143" s="44" t="s">
        <v>16</v>
      </c>
      <c r="F143" s="44">
        <v>40</v>
      </c>
      <c r="G143" s="44">
        <v>100</v>
      </c>
    </row>
    <row r="144" spans="1:7" ht="12.75" customHeight="1" x14ac:dyDescent="0.25">
      <c r="A144" s="43">
        <v>143</v>
      </c>
      <c r="B144" s="44">
        <v>2.4710439309348593E-2</v>
      </c>
      <c r="C144" s="44">
        <v>0.01</v>
      </c>
      <c r="D144" s="44" t="s">
        <v>1663</v>
      </c>
      <c r="E144" s="44" t="s">
        <v>16</v>
      </c>
      <c r="F144" s="44">
        <v>40</v>
      </c>
      <c r="G144" s="44">
        <v>100</v>
      </c>
    </row>
    <row r="145" spans="1:7" ht="12.75" customHeight="1" x14ac:dyDescent="0.25">
      <c r="A145" s="43">
        <v>144</v>
      </c>
      <c r="B145" s="44">
        <v>2.4710439305141583E-2</v>
      </c>
      <c r="C145" s="44">
        <v>0.01</v>
      </c>
      <c r="D145" s="44" t="s">
        <v>1663</v>
      </c>
      <c r="E145" s="44" t="s">
        <v>16</v>
      </c>
      <c r="F145" s="44">
        <v>40</v>
      </c>
      <c r="G145" s="44">
        <v>100</v>
      </c>
    </row>
    <row r="146" spans="1:7" ht="12.75" customHeight="1" x14ac:dyDescent="0.25">
      <c r="A146" s="43">
        <v>145</v>
      </c>
      <c r="B146" s="44">
        <v>2.4710439308905745E-2</v>
      </c>
      <c r="C146" s="44">
        <v>0.01</v>
      </c>
      <c r="D146" s="44" t="s">
        <v>1663</v>
      </c>
      <c r="E146" s="44" t="s">
        <v>16</v>
      </c>
      <c r="F146" s="44">
        <v>40</v>
      </c>
      <c r="G146" s="44">
        <v>100</v>
      </c>
    </row>
    <row r="147" spans="1:7" ht="12.75" customHeight="1" x14ac:dyDescent="0.25">
      <c r="A147" s="43">
        <v>146</v>
      </c>
      <c r="B147" s="44">
        <v>4.9420878624085104E-2</v>
      </c>
      <c r="C147" s="44">
        <v>0.02</v>
      </c>
      <c r="D147" s="44" t="s">
        <v>1663</v>
      </c>
      <c r="E147" s="44" t="s">
        <v>16</v>
      </c>
      <c r="F147" s="44">
        <v>60</v>
      </c>
      <c r="G147" s="44">
        <v>200</v>
      </c>
    </row>
    <row r="148" spans="1:7" ht="12.75" customHeight="1" x14ac:dyDescent="0.25">
      <c r="A148" s="43">
        <v>147</v>
      </c>
      <c r="B148" s="44">
        <v>0.18936511344845078</v>
      </c>
      <c r="C148" s="44">
        <v>0.14000000000000001</v>
      </c>
      <c r="D148" s="44" t="s">
        <v>1663</v>
      </c>
      <c r="E148" s="44" t="s">
        <v>16</v>
      </c>
      <c r="F148" s="44">
        <v>138.65675916376341</v>
      </c>
      <c r="G148" s="44">
        <v>766.33750004693866</v>
      </c>
    </row>
    <row r="149" spans="1:7" ht="12.75" customHeight="1" x14ac:dyDescent="0.25">
      <c r="A149" s="43">
        <v>148</v>
      </c>
      <c r="B149" s="44">
        <v>0.19768355860138187</v>
      </c>
      <c r="C149" s="44">
        <v>0.08</v>
      </c>
      <c r="D149" s="44" t="s">
        <v>1663</v>
      </c>
      <c r="E149" s="44" t="s">
        <v>16</v>
      </c>
      <c r="F149" s="44">
        <v>120</v>
      </c>
      <c r="G149" s="44">
        <v>800</v>
      </c>
    </row>
    <row r="150" spans="1:7" ht="12.75" customHeight="1" x14ac:dyDescent="0.25">
      <c r="A150" s="43">
        <v>149</v>
      </c>
      <c r="B150" s="44">
        <v>4.9420878614785398E-2</v>
      </c>
      <c r="C150" s="44">
        <v>0.02</v>
      </c>
      <c r="D150" s="44" t="s">
        <v>1663</v>
      </c>
      <c r="E150" s="44" t="s">
        <v>16</v>
      </c>
      <c r="F150" s="44">
        <v>60</v>
      </c>
      <c r="G150" s="44">
        <v>200</v>
      </c>
    </row>
    <row r="151" spans="1:7" ht="12.75" customHeight="1" x14ac:dyDescent="0.25">
      <c r="A151" s="43">
        <v>150</v>
      </c>
      <c r="B151" s="44">
        <v>4.9420878606888027E-2</v>
      </c>
      <c r="C151" s="44">
        <v>0.02</v>
      </c>
      <c r="D151" s="44" t="s">
        <v>1663</v>
      </c>
      <c r="E151" s="44" t="s">
        <v>16</v>
      </c>
      <c r="F151" s="44">
        <v>60</v>
      </c>
      <c r="G151" s="44">
        <v>200</v>
      </c>
    </row>
    <row r="152" spans="1:7" ht="12.75" customHeight="1" x14ac:dyDescent="0.25">
      <c r="A152" s="43">
        <v>151</v>
      </c>
      <c r="B152" s="44">
        <v>2.4710439303296403E-2</v>
      </c>
      <c r="C152" s="44">
        <v>0.01</v>
      </c>
      <c r="D152" s="44" t="s">
        <v>1663</v>
      </c>
      <c r="E152" s="44" t="s">
        <v>16</v>
      </c>
      <c r="F152" s="44">
        <v>40</v>
      </c>
      <c r="G152" s="44">
        <v>100</v>
      </c>
    </row>
    <row r="153" spans="1:7" ht="12.75" customHeight="1" x14ac:dyDescent="0.25">
      <c r="A153" s="43">
        <v>152</v>
      </c>
      <c r="B153" s="44">
        <v>7.4131334307117852E-2</v>
      </c>
      <c r="C153" s="44">
        <v>0.03</v>
      </c>
      <c r="D153" s="44" t="s">
        <v>1663</v>
      </c>
      <c r="E153" s="44" t="s">
        <v>16</v>
      </c>
      <c r="F153" s="44">
        <v>80</v>
      </c>
      <c r="G153" s="44">
        <v>300</v>
      </c>
    </row>
    <row r="154" spans="1:7" ht="12.75" customHeight="1" x14ac:dyDescent="0.25">
      <c r="A154" s="43">
        <v>153</v>
      </c>
      <c r="B154" s="44">
        <v>3.2123567956186281</v>
      </c>
      <c r="C154" s="44">
        <v>1.3</v>
      </c>
      <c r="D154" s="44" t="s">
        <v>1663</v>
      </c>
      <c r="E154" s="44" t="s">
        <v>16</v>
      </c>
      <c r="F154" s="44">
        <v>1180</v>
      </c>
      <c r="G154" s="44">
        <v>13000</v>
      </c>
    </row>
    <row r="155" spans="1:7" ht="12.75" customHeight="1" x14ac:dyDescent="0.25">
      <c r="A155" s="43">
        <v>154</v>
      </c>
      <c r="B155" s="44">
        <v>5.4411655969778137</v>
      </c>
      <c r="C155" s="44">
        <v>2.29</v>
      </c>
      <c r="D155" s="44" t="s">
        <v>1663</v>
      </c>
      <c r="E155" s="44" t="s">
        <v>16</v>
      </c>
      <c r="F155" s="44">
        <v>1248.6373782166713</v>
      </c>
      <c r="G155" s="44">
        <v>22019.700453791007</v>
      </c>
    </row>
    <row r="156" spans="1:7" ht="12.75" customHeight="1" x14ac:dyDescent="0.25">
      <c r="A156" s="43">
        <v>155</v>
      </c>
      <c r="B156" s="44">
        <v>7.4131301495684893E-2</v>
      </c>
      <c r="C156" s="44">
        <v>0.03</v>
      </c>
      <c r="D156" s="44" t="s">
        <v>1663</v>
      </c>
      <c r="E156" s="44" t="s">
        <v>16</v>
      </c>
      <c r="F156" s="44">
        <v>80</v>
      </c>
      <c r="G156" s="44">
        <v>300</v>
      </c>
    </row>
    <row r="157" spans="1:7" ht="12.75" customHeight="1" x14ac:dyDescent="0.25">
      <c r="A157" s="43">
        <v>156</v>
      </c>
      <c r="B157" s="44">
        <v>0.5436296086318958</v>
      </c>
      <c r="C157" s="44">
        <v>0.22</v>
      </c>
      <c r="D157" s="44" t="s">
        <v>1663</v>
      </c>
      <c r="E157" s="44" t="s">
        <v>16</v>
      </c>
      <c r="F157" s="44">
        <v>280</v>
      </c>
      <c r="G157" s="44">
        <v>2200</v>
      </c>
    </row>
    <row r="158" spans="1:7" ht="12.75" customHeight="1" x14ac:dyDescent="0.25">
      <c r="A158" s="43">
        <v>157</v>
      </c>
      <c r="B158" s="44">
        <v>0.46949839602908422</v>
      </c>
      <c r="C158" s="44">
        <v>0.19</v>
      </c>
      <c r="D158" s="44" t="s">
        <v>1663</v>
      </c>
      <c r="E158" s="44" t="s">
        <v>16</v>
      </c>
      <c r="F158" s="44">
        <v>240</v>
      </c>
      <c r="G158" s="44">
        <v>1900</v>
      </c>
    </row>
    <row r="159" spans="1:7" ht="12.75" customHeight="1" x14ac:dyDescent="0.25">
      <c r="A159" s="43">
        <v>158</v>
      </c>
      <c r="B159" s="44">
        <v>2.4710439305805843E-2</v>
      </c>
      <c r="C159" s="44">
        <v>0.01</v>
      </c>
      <c r="D159" s="44" t="s">
        <v>1663</v>
      </c>
      <c r="E159" s="44" t="s">
        <v>16</v>
      </c>
      <c r="F159" s="44">
        <v>40</v>
      </c>
      <c r="G159" s="44">
        <v>100</v>
      </c>
    </row>
    <row r="160" spans="1:7" ht="12.75" customHeight="1" x14ac:dyDescent="0.25">
      <c r="A160" s="43">
        <v>159</v>
      </c>
      <c r="B160" s="44">
        <v>4.9420878610135548E-2</v>
      </c>
      <c r="C160" s="44">
        <v>0.02</v>
      </c>
      <c r="D160" s="44" t="s">
        <v>1663</v>
      </c>
      <c r="E160" s="44" t="s">
        <v>16</v>
      </c>
      <c r="F160" s="44">
        <v>60</v>
      </c>
      <c r="G160" s="44">
        <v>200</v>
      </c>
    </row>
    <row r="161" spans="1:7" ht="12.75" customHeight="1" x14ac:dyDescent="0.25">
      <c r="A161" s="43">
        <v>160</v>
      </c>
      <c r="B161" s="44">
        <v>2.4710439307946256E-2</v>
      </c>
      <c r="C161" s="44">
        <v>0.01</v>
      </c>
      <c r="D161" s="44" t="s">
        <v>1663</v>
      </c>
      <c r="E161" s="44" t="s">
        <v>16</v>
      </c>
      <c r="F161" s="44">
        <v>40</v>
      </c>
      <c r="G161" s="44">
        <v>100</v>
      </c>
    </row>
    <row r="162" spans="1:7" ht="12.75" customHeight="1" x14ac:dyDescent="0.25">
      <c r="A162" s="43">
        <v>161</v>
      </c>
      <c r="B162" s="44">
        <v>0.22239396679531312</v>
      </c>
      <c r="C162" s="44">
        <v>0.09</v>
      </c>
      <c r="D162" s="44" t="s">
        <v>1663</v>
      </c>
      <c r="E162" s="44" t="s">
        <v>16</v>
      </c>
      <c r="F162" s="44">
        <v>140</v>
      </c>
      <c r="G162" s="44">
        <v>900</v>
      </c>
    </row>
    <row r="163" spans="1:7" ht="12.75" customHeight="1" x14ac:dyDescent="0.25">
      <c r="A163" s="43">
        <v>162</v>
      </c>
      <c r="B163" s="44">
        <v>4.9420878606888027E-2</v>
      </c>
      <c r="C163" s="44">
        <v>0.02</v>
      </c>
      <c r="D163" s="44" t="s">
        <v>1663</v>
      </c>
      <c r="E163" s="44" t="s">
        <v>16</v>
      </c>
      <c r="F163" s="44">
        <v>60</v>
      </c>
      <c r="G163" s="44">
        <v>200</v>
      </c>
    </row>
    <row r="164" spans="1:7" ht="12.75" customHeight="1" x14ac:dyDescent="0.25">
      <c r="A164" s="43">
        <v>163</v>
      </c>
      <c r="B164" s="44">
        <v>2.4710439306543916E-2</v>
      </c>
      <c r="C164" s="44">
        <v>0.01</v>
      </c>
      <c r="D164" s="44" t="s">
        <v>1663</v>
      </c>
      <c r="E164" s="44" t="s">
        <v>16</v>
      </c>
      <c r="F164" s="44">
        <v>40</v>
      </c>
      <c r="G164" s="44">
        <v>100</v>
      </c>
    </row>
    <row r="165" spans="1:7" ht="12.75" customHeight="1" x14ac:dyDescent="0.25">
      <c r="A165" s="43">
        <v>164</v>
      </c>
      <c r="B165" s="44">
        <v>1.4728335301483169</v>
      </c>
      <c r="C165" s="44">
        <v>0.61</v>
      </c>
      <c r="D165" s="44" t="s">
        <v>1663</v>
      </c>
      <c r="E165" s="44" t="s">
        <v>16</v>
      </c>
      <c r="F165" s="44">
        <v>433.26789950187396</v>
      </c>
      <c r="G165" s="44">
        <v>5960.3701916562895</v>
      </c>
    </row>
    <row r="166" spans="1:7" ht="12.75" customHeight="1" x14ac:dyDescent="0.25">
      <c r="A166" s="43">
        <v>165</v>
      </c>
      <c r="B166" s="44">
        <v>0.14826263583483509</v>
      </c>
      <c r="C166" s="44">
        <v>0.06</v>
      </c>
      <c r="D166" s="44" t="s">
        <v>1663</v>
      </c>
      <c r="E166" s="44" t="s">
        <v>16</v>
      </c>
      <c r="F166" s="44">
        <v>100</v>
      </c>
      <c r="G166" s="44">
        <v>600</v>
      </c>
    </row>
    <row r="167" spans="1:7" ht="12.75" customHeight="1" x14ac:dyDescent="0.25">
      <c r="A167" s="43">
        <v>166</v>
      </c>
      <c r="B167" s="44">
        <v>0.12355220956817795</v>
      </c>
      <c r="C167" s="44">
        <v>0.05</v>
      </c>
      <c r="D167" s="44" t="s">
        <v>1663</v>
      </c>
      <c r="E167" s="44" t="s">
        <v>16</v>
      </c>
      <c r="F167" s="44">
        <v>100</v>
      </c>
      <c r="G167" s="44">
        <v>500</v>
      </c>
    </row>
    <row r="168" spans="1:7" ht="12.75" customHeight="1" x14ac:dyDescent="0.25">
      <c r="A168" s="43">
        <v>167</v>
      </c>
      <c r="B168" s="44">
        <v>7.4131332638041864E-2</v>
      </c>
      <c r="C168" s="44">
        <v>0.03</v>
      </c>
      <c r="D168" s="44" t="s">
        <v>1663</v>
      </c>
      <c r="E168" s="44" t="s">
        <v>16</v>
      </c>
      <c r="F168" s="44">
        <v>80</v>
      </c>
      <c r="G168" s="44">
        <v>300</v>
      </c>
    </row>
    <row r="169" spans="1:7" ht="12.75" customHeight="1" x14ac:dyDescent="0.25">
      <c r="A169" s="43">
        <v>168</v>
      </c>
      <c r="B169" s="44">
        <v>0.17297315299446675</v>
      </c>
      <c r="C169" s="44">
        <v>7.0000000000000007E-2</v>
      </c>
      <c r="D169" s="44" t="s">
        <v>1662</v>
      </c>
      <c r="E169" s="44" t="s">
        <v>24</v>
      </c>
      <c r="F169" s="44">
        <v>140</v>
      </c>
      <c r="G169" s="44">
        <v>700</v>
      </c>
    </row>
    <row r="170" spans="1:7" ht="12.75" customHeight="1" x14ac:dyDescent="0.25">
      <c r="A170" s="43">
        <v>169</v>
      </c>
      <c r="B170" s="44">
        <v>0.3459461978467</v>
      </c>
      <c r="C170" s="44">
        <v>0.14000000000000001</v>
      </c>
      <c r="D170" s="44" t="s">
        <v>1662</v>
      </c>
      <c r="E170" s="44" t="s">
        <v>24</v>
      </c>
      <c r="F170" s="44">
        <v>200</v>
      </c>
      <c r="G170" s="44">
        <v>1400</v>
      </c>
    </row>
    <row r="171" spans="1:7" ht="12.75" customHeight="1" x14ac:dyDescent="0.25">
      <c r="A171" s="43">
        <v>170</v>
      </c>
      <c r="B171" s="44">
        <v>9.8841757208609549E-2</v>
      </c>
      <c r="C171" s="44">
        <v>0.04</v>
      </c>
      <c r="D171" s="44" t="s">
        <v>1663</v>
      </c>
      <c r="E171" s="44" t="s">
        <v>16</v>
      </c>
      <c r="F171" s="44">
        <v>80</v>
      </c>
      <c r="G171" s="44">
        <v>400</v>
      </c>
    </row>
    <row r="172" spans="1:7" ht="12.75" customHeight="1" x14ac:dyDescent="0.25">
      <c r="A172" s="43">
        <v>171</v>
      </c>
      <c r="B172" s="44">
        <v>0.39536706874604988</v>
      </c>
      <c r="C172" s="44">
        <v>0.16</v>
      </c>
      <c r="D172" s="44" t="s">
        <v>1663</v>
      </c>
      <c r="E172" s="44" t="s">
        <v>16</v>
      </c>
      <c r="F172" s="44">
        <v>200</v>
      </c>
      <c r="G172" s="44">
        <v>1600</v>
      </c>
    </row>
    <row r="173" spans="1:7" ht="12.75" customHeight="1" x14ac:dyDescent="0.25">
      <c r="A173" s="43">
        <v>172</v>
      </c>
      <c r="B173" s="44">
        <v>0.14011141774662753</v>
      </c>
      <c r="C173" s="44">
        <v>0.13</v>
      </c>
      <c r="D173" s="44" t="s">
        <v>1663</v>
      </c>
      <c r="E173" s="44" t="s">
        <v>16</v>
      </c>
      <c r="F173" s="44">
        <v>122.42877652567311</v>
      </c>
      <c r="G173" s="44">
        <v>567.01295069956541</v>
      </c>
    </row>
    <row r="174" spans="1:7" ht="12.75" customHeight="1" x14ac:dyDescent="0.25">
      <c r="A174" s="43">
        <v>173</v>
      </c>
      <c r="B174" s="44">
        <v>0.1482626358493751</v>
      </c>
      <c r="C174" s="44">
        <v>0.06</v>
      </c>
      <c r="D174" s="44" t="s">
        <v>1662</v>
      </c>
      <c r="E174" s="44" t="s">
        <v>24</v>
      </c>
      <c r="F174" s="44">
        <v>120</v>
      </c>
      <c r="G174" s="44">
        <v>600</v>
      </c>
    </row>
    <row r="175" spans="1:7" ht="12.75" customHeight="1" x14ac:dyDescent="0.25">
      <c r="A175" s="43">
        <v>174</v>
      </c>
      <c r="B175" s="44">
        <v>0.12355214893224302</v>
      </c>
      <c r="C175" s="44">
        <v>0.05</v>
      </c>
      <c r="D175" s="44" t="s">
        <v>1662</v>
      </c>
      <c r="E175" s="44" t="s">
        <v>24</v>
      </c>
      <c r="F175" s="44">
        <v>100</v>
      </c>
      <c r="G175" s="44">
        <v>500</v>
      </c>
    </row>
    <row r="176" spans="1:7" ht="12.75" customHeight="1" x14ac:dyDescent="0.25">
      <c r="A176" s="43">
        <v>175</v>
      </c>
      <c r="B176" s="44">
        <v>3.8054076217566708</v>
      </c>
      <c r="C176" s="44">
        <v>1.54</v>
      </c>
      <c r="D176" s="44" t="s">
        <v>1663</v>
      </c>
      <c r="E176" s="44" t="s">
        <v>16</v>
      </c>
      <c r="F176" s="44">
        <v>820</v>
      </c>
      <c r="G176" s="44">
        <v>15400</v>
      </c>
    </row>
    <row r="177" spans="1:7" ht="12.75" customHeight="1" x14ac:dyDescent="0.25">
      <c r="A177" s="43">
        <v>176</v>
      </c>
      <c r="B177" s="44">
        <v>0.15642378399726867</v>
      </c>
      <c r="C177" s="44">
        <v>0.13</v>
      </c>
      <c r="D177" s="44" t="s">
        <v>1663</v>
      </c>
      <c r="E177" s="44" t="s">
        <v>16</v>
      </c>
      <c r="F177" s="44">
        <v>127.60388629009208</v>
      </c>
      <c r="G177" s="44">
        <v>633.02699998021126</v>
      </c>
    </row>
    <row r="178" spans="1:7" ht="12.75" customHeight="1" x14ac:dyDescent="0.25">
      <c r="A178" s="43">
        <v>177</v>
      </c>
      <c r="B178" s="44">
        <v>2.4710439298056091E-2</v>
      </c>
      <c r="C178" s="44">
        <v>0.01</v>
      </c>
      <c r="D178" s="44" t="s">
        <v>1663</v>
      </c>
      <c r="E178" s="44" t="s">
        <v>16</v>
      </c>
      <c r="F178" s="44">
        <v>40</v>
      </c>
      <c r="G178" s="44">
        <v>100</v>
      </c>
    </row>
    <row r="179" spans="1:7" ht="12.75" customHeight="1" x14ac:dyDescent="0.25">
      <c r="A179" s="43">
        <v>178</v>
      </c>
      <c r="B179" s="44">
        <v>0.36710763357992049</v>
      </c>
      <c r="C179" s="44">
        <v>1.05</v>
      </c>
      <c r="D179" s="44" t="s">
        <v>1663</v>
      </c>
      <c r="E179" s="44" t="s">
        <v>16</v>
      </c>
      <c r="F179" s="44">
        <v>324.35714452686824</v>
      </c>
      <c r="G179" s="44">
        <v>1485.6379779976187</v>
      </c>
    </row>
    <row r="180" spans="1:7" ht="12.75" customHeight="1" x14ac:dyDescent="0.25">
      <c r="A180" s="43">
        <v>179</v>
      </c>
      <c r="B180" s="44">
        <v>0.54362947789550753</v>
      </c>
      <c r="C180" s="44">
        <v>0.22</v>
      </c>
      <c r="D180" s="44" t="s">
        <v>1663</v>
      </c>
      <c r="E180" s="44" t="s">
        <v>16</v>
      </c>
      <c r="F180" s="44">
        <v>320</v>
      </c>
      <c r="G180" s="44">
        <v>2200</v>
      </c>
    </row>
    <row r="181" spans="1:7" ht="12.75" customHeight="1" x14ac:dyDescent="0.25">
      <c r="A181" s="43">
        <v>180</v>
      </c>
      <c r="B181" s="44">
        <v>4.9420878613825901E-2</v>
      </c>
      <c r="C181" s="44">
        <v>0.02</v>
      </c>
      <c r="D181" s="44" t="s">
        <v>1663</v>
      </c>
      <c r="E181" s="44" t="s">
        <v>16</v>
      </c>
      <c r="F181" s="44">
        <v>60</v>
      </c>
      <c r="G181" s="44">
        <v>200</v>
      </c>
    </row>
    <row r="182" spans="1:7" ht="12.75" customHeight="1" x14ac:dyDescent="0.25">
      <c r="A182" s="43">
        <v>181</v>
      </c>
      <c r="B182" s="44">
        <v>0.14826270141349052</v>
      </c>
      <c r="C182" s="44">
        <v>0.06</v>
      </c>
      <c r="D182" s="44" t="s">
        <v>1663</v>
      </c>
      <c r="E182" s="44" t="s">
        <v>16</v>
      </c>
      <c r="F182" s="44">
        <v>120</v>
      </c>
      <c r="G182" s="44">
        <v>600</v>
      </c>
    </row>
    <row r="183" spans="1:7" ht="12.75" customHeight="1" x14ac:dyDescent="0.25">
      <c r="A183" s="43">
        <v>182</v>
      </c>
      <c r="B183" s="44">
        <v>0.32123572900524605</v>
      </c>
      <c r="C183" s="44">
        <v>0.13</v>
      </c>
      <c r="D183" s="44" t="s">
        <v>1663</v>
      </c>
      <c r="E183" s="44" t="s">
        <v>16</v>
      </c>
      <c r="F183" s="44">
        <v>200</v>
      </c>
      <c r="G183" s="44">
        <v>1300</v>
      </c>
    </row>
    <row r="184" spans="1:7" ht="12.75" customHeight="1" x14ac:dyDescent="0.25">
      <c r="A184" s="43">
        <v>183</v>
      </c>
      <c r="B184" s="44">
        <v>7.4131332671919375E-2</v>
      </c>
      <c r="C184" s="44">
        <v>0.03</v>
      </c>
      <c r="D184" s="44" t="s">
        <v>1663</v>
      </c>
      <c r="E184" s="44" t="s">
        <v>16</v>
      </c>
      <c r="F184" s="44">
        <v>80</v>
      </c>
      <c r="G184" s="44">
        <v>300</v>
      </c>
    </row>
    <row r="185" spans="1:7" ht="12.75" customHeight="1" x14ac:dyDescent="0.25">
      <c r="A185" s="43">
        <v>184</v>
      </c>
      <c r="B185" s="44">
        <v>0.42007744280976111</v>
      </c>
      <c r="C185" s="44">
        <v>0.17</v>
      </c>
      <c r="D185" s="44" t="s">
        <v>1663</v>
      </c>
      <c r="E185" s="44" t="s">
        <v>16</v>
      </c>
      <c r="F185" s="44">
        <v>240</v>
      </c>
      <c r="G185" s="44">
        <v>1700</v>
      </c>
    </row>
    <row r="186" spans="1:7" ht="12.75" customHeight="1" x14ac:dyDescent="0.25">
      <c r="A186" s="43">
        <v>185</v>
      </c>
      <c r="B186" s="44">
        <v>2.4710439303739243E-2</v>
      </c>
      <c r="C186" s="44">
        <v>0.01</v>
      </c>
      <c r="D186" s="44" t="s">
        <v>1663</v>
      </c>
      <c r="E186" s="44" t="s">
        <v>16</v>
      </c>
      <c r="F186" s="44">
        <v>40</v>
      </c>
      <c r="G186" s="44">
        <v>100</v>
      </c>
    </row>
    <row r="187" spans="1:7" ht="12.75" customHeight="1" x14ac:dyDescent="0.25">
      <c r="A187" s="43">
        <v>186</v>
      </c>
      <c r="B187" s="44">
        <v>0.1976835233954958</v>
      </c>
      <c r="C187" s="44">
        <v>0.08</v>
      </c>
      <c r="D187" s="44" t="s">
        <v>1663</v>
      </c>
      <c r="E187" s="44" t="s">
        <v>16</v>
      </c>
      <c r="F187" s="44">
        <v>160</v>
      </c>
      <c r="G187" s="44">
        <v>800</v>
      </c>
    </row>
    <row r="188" spans="1:7" ht="12.75" customHeight="1" x14ac:dyDescent="0.25">
      <c r="A188" s="43">
        <v>187</v>
      </c>
      <c r="B188" s="44">
        <v>0.7533540520727422</v>
      </c>
      <c r="C188" s="44">
        <v>1.03</v>
      </c>
      <c r="D188" s="44" t="s">
        <v>1663</v>
      </c>
      <c r="E188" s="44" t="s">
        <v>16</v>
      </c>
      <c r="F188" s="44">
        <v>312.89332564054666</v>
      </c>
      <c r="G188" s="44">
        <v>3048.7283932156633</v>
      </c>
    </row>
    <row r="189" spans="1:7" ht="12.75" customHeight="1" x14ac:dyDescent="0.25">
      <c r="A189" s="43">
        <v>188</v>
      </c>
      <c r="B189" s="44">
        <v>0.39536707575005781</v>
      </c>
      <c r="C189" s="44">
        <v>0.16</v>
      </c>
      <c r="D189" s="44" t="s">
        <v>1663</v>
      </c>
      <c r="E189" s="44" t="s">
        <v>16</v>
      </c>
      <c r="F189" s="44">
        <v>200</v>
      </c>
      <c r="G189" s="44">
        <v>1600</v>
      </c>
    </row>
    <row r="190" spans="1:7" ht="12.75" customHeight="1" x14ac:dyDescent="0.25">
      <c r="A190" s="43">
        <v>189</v>
      </c>
      <c r="B190" s="44">
        <v>4.4973000746831246</v>
      </c>
      <c r="C190" s="44">
        <v>1.82</v>
      </c>
      <c r="D190" s="44" t="s">
        <v>1663</v>
      </c>
      <c r="E190" s="44" t="s">
        <v>16</v>
      </c>
      <c r="F190" s="44">
        <v>1260</v>
      </c>
      <c r="G190" s="44">
        <v>18200</v>
      </c>
    </row>
    <row r="191" spans="1:7" ht="12.75" customHeight="1" x14ac:dyDescent="0.25">
      <c r="A191" s="43">
        <v>190</v>
      </c>
      <c r="B191" s="44">
        <v>1.4542305751414134E-2</v>
      </c>
      <c r="C191" s="44">
        <v>0.04</v>
      </c>
      <c r="D191" s="44" t="s">
        <v>1663</v>
      </c>
      <c r="E191" s="44" t="s">
        <v>16</v>
      </c>
      <c r="F191" s="44">
        <v>49.902667117095859</v>
      </c>
      <c r="G191" s="44">
        <v>58.85085527056453</v>
      </c>
    </row>
    <row r="192" spans="1:7" ht="12.75" customHeight="1" x14ac:dyDescent="0.25">
      <c r="A192" s="43">
        <v>191</v>
      </c>
      <c r="B192" s="44">
        <v>2.4710439306912951E-2</v>
      </c>
      <c r="C192" s="44">
        <v>0.01</v>
      </c>
      <c r="D192" s="44" t="s">
        <v>1663</v>
      </c>
      <c r="E192" s="44" t="s">
        <v>16</v>
      </c>
      <c r="F192" s="44">
        <v>40</v>
      </c>
      <c r="G192" s="44">
        <v>100</v>
      </c>
    </row>
    <row r="193" spans="1:7" ht="12.75" customHeight="1" x14ac:dyDescent="0.25">
      <c r="A193" s="43">
        <v>192</v>
      </c>
      <c r="B193" s="44">
        <v>4.9420878610578395E-2</v>
      </c>
      <c r="C193" s="44">
        <v>0.02</v>
      </c>
      <c r="D193" s="44" t="s">
        <v>1663</v>
      </c>
      <c r="E193" s="44" t="s">
        <v>16</v>
      </c>
      <c r="F193" s="44">
        <v>60</v>
      </c>
      <c r="G193" s="44">
        <v>200</v>
      </c>
    </row>
    <row r="194" spans="1:7" ht="12.75" customHeight="1" x14ac:dyDescent="0.25">
      <c r="A194" s="43">
        <v>193</v>
      </c>
      <c r="B194" s="44">
        <v>0.19768349969593052</v>
      </c>
      <c r="C194" s="44">
        <v>0.08</v>
      </c>
      <c r="D194" s="44" t="s">
        <v>1663</v>
      </c>
      <c r="E194" s="44" t="s">
        <v>16</v>
      </c>
      <c r="F194" s="44">
        <v>140</v>
      </c>
      <c r="G194" s="44">
        <v>800</v>
      </c>
    </row>
    <row r="195" spans="1:7" ht="12.75" customHeight="1" x14ac:dyDescent="0.25">
      <c r="A195" s="43">
        <v>194</v>
      </c>
      <c r="B195" s="44">
        <v>0.32123585110833258</v>
      </c>
      <c r="C195" s="44">
        <v>0.13</v>
      </c>
      <c r="D195" s="44" t="s">
        <v>1663</v>
      </c>
      <c r="E195" s="44" t="s">
        <v>16</v>
      </c>
      <c r="F195" s="44">
        <v>180</v>
      </c>
      <c r="G195" s="44">
        <v>1300</v>
      </c>
    </row>
    <row r="196" spans="1:7" ht="12.75" customHeight="1" x14ac:dyDescent="0.25">
      <c r="A196" s="43">
        <v>195</v>
      </c>
      <c r="B196" s="44">
        <v>7.413130147907826E-2</v>
      </c>
      <c r="C196" s="44">
        <v>0.03</v>
      </c>
      <c r="D196" s="44" t="s">
        <v>1662</v>
      </c>
      <c r="E196" s="44" t="s">
        <v>24</v>
      </c>
      <c r="F196" s="44">
        <v>80</v>
      </c>
      <c r="G196" s="44">
        <v>300</v>
      </c>
    </row>
    <row r="197" spans="1:7" ht="12.75" customHeight="1" x14ac:dyDescent="0.25">
      <c r="A197" s="43">
        <v>196</v>
      </c>
      <c r="B197" s="44">
        <v>2.4710439307651027E-2</v>
      </c>
      <c r="C197" s="44">
        <v>0.01</v>
      </c>
      <c r="D197" s="44" t="s">
        <v>1663</v>
      </c>
      <c r="E197" s="44" t="s">
        <v>16</v>
      </c>
      <c r="F197" s="44">
        <v>40</v>
      </c>
      <c r="G197" s="44">
        <v>100</v>
      </c>
    </row>
    <row r="198" spans="1:7" ht="12.75" customHeight="1" x14ac:dyDescent="0.25">
      <c r="A198" s="43">
        <v>197</v>
      </c>
      <c r="B198" s="44">
        <v>0.34594602322174667</v>
      </c>
      <c r="C198" s="44">
        <v>0.14000000000000001</v>
      </c>
      <c r="D198" s="44" t="s">
        <v>1663</v>
      </c>
      <c r="E198" s="44" t="s">
        <v>16</v>
      </c>
      <c r="F198" s="44">
        <v>180</v>
      </c>
      <c r="G198" s="44">
        <v>1400</v>
      </c>
    </row>
    <row r="199" spans="1:7" ht="12.75" customHeight="1" x14ac:dyDescent="0.25">
      <c r="A199" s="43">
        <v>198</v>
      </c>
      <c r="B199" s="44">
        <v>3.8401399727826829E-2</v>
      </c>
      <c r="C199" s="44">
        <v>13.36</v>
      </c>
      <c r="D199" s="44" t="s">
        <v>1663</v>
      </c>
      <c r="E199" s="44" t="s">
        <v>16</v>
      </c>
      <c r="F199" s="44">
        <v>68.455975987311319</v>
      </c>
      <c r="G199" s="44">
        <v>155.40574492414882</v>
      </c>
    </row>
    <row r="200" spans="1:7" ht="12.75" customHeight="1" x14ac:dyDescent="0.25">
      <c r="A200" s="43">
        <v>199</v>
      </c>
      <c r="B200" s="44">
        <v>0.2471043619027852</v>
      </c>
      <c r="C200" s="44">
        <v>0.1</v>
      </c>
      <c r="D200" s="44" t="s">
        <v>1663</v>
      </c>
      <c r="E200" s="44" t="s">
        <v>16</v>
      </c>
      <c r="F200" s="44">
        <v>200</v>
      </c>
      <c r="G200" s="44">
        <v>1000</v>
      </c>
    </row>
    <row r="201" spans="1:7" ht="12.75" customHeight="1" x14ac:dyDescent="0.25">
      <c r="A201" s="43">
        <v>200</v>
      </c>
      <c r="B201" s="44">
        <v>0.24710440614200815</v>
      </c>
      <c r="C201" s="44">
        <v>0.1</v>
      </c>
      <c r="D201" s="44" t="s">
        <v>1663</v>
      </c>
      <c r="E201" s="44" t="s">
        <v>16</v>
      </c>
      <c r="F201" s="44">
        <v>160</v>
      </c>
      <c r="G201" s="44">
        <v>1000</v>
      </c>
    </row>
    <row r="202" spans="1:7" ht="12.75" customHeight="1" x14ac:dyDescent="0.25">
      <c r="A202" s="43">
        <v>201</v>
      </c>
      <c r="B202" s="44">
        <v>1.0011060230640299E-2</v>
      </c>
      <c r="C202" s="44">
        <v>0.01</v>
      </c>
      <c r="D202" s="44" t="s">
        <v>1662</v>
      </c>
      <c r="E202" s="44" t="s">
        <v>24</v>
      </c>
      <c r="F202" s="44">
        <v>30.643316260904697</v>
      </c>
      <c r="G202" s="44">
        <v>40.513499993830919</v>
      </c>
    </row>
    <row r="203" spans="1:7" ht="12.75" customHeight="1" x14ac:dyDescent="0.25">
      <c r="A203" s="43">
        <v>202</v>
      </c>
      <c r="B203" s="44">
        <v>2.5543221306598838E-2</v>
      </c>
      <c r="C203" s="44">
        <v>0.28999999999999998</v>
      </c>
      <c r="D203" s="44" t="s">
        <v>1662</v>
      </c>
      <c r="E203" s="44" t="s">
        <v>24</v>
      </c>
      <c r="F203" s="44">
        <v>69.36718275549913</v>
      </c>
      <c r="G203" s="44">
        <v>103.37020766545264</v>
      </c>
    </row>
    <row r="204" spans="1:7" ht="12.75" customHeight="1" x14ac:dyDescent="0.25">
      <c r="A204" s="43">
        <v>203</v>
      </c>
      <c r="B204" s="44">
        <v>0.51891922113202693</v>
      </c>
      <c r="C204" s="44">
        <v>0.21</v>
      </c>
      <c r="D204" s="44" t="s">
        <v>1663</v>
      </c>
      <c r="E204" s="44" t="s">
        <v>16</v>
      </c>
      <c r="F204" s="44">
        <v>240</v>
      </c>
      <c r="G204" s="44">
        <v>2100</v>
      </c>
    </row>
    <row r="205" spans="1:7" ht="12.75" customHeight="1" x14ac:dyDescent="0.25">
      <c r="A205" s="43">
        <v>204</v>
      </c>
      <c r="B205" s="44">
        <v>0.8401549452837116</v>
      </c>
      <c r="C205" s="44">
        <v>0.34</v>
      </c>
      <c r="D205" s="44" t="s">
        <v>1663</v>
      </c>
      <c r="E205" s="44" t="s">
        <v>16</v>
      </c>
      <c r="F205" s="44">
        <v>360</v>
      </c>
      <c r="G205" s="44">
        <v>3400</v>
      </c>
    </row>
    <row r="206" spans="1:7" ht="12.75" customHeight="1" x14ac:dyDescent="0.25">
      <c r="A206" s="43">
        <v>205</v>
      </c>
      <c r="B206" s="44">
        <v>3.6015796090786375E-4</v>
      </c>
      <c r="C206" s="44">
        <v>0.23</v>
      </c>
      <c r="D206" s="44" t="s">
        <v>1662</v>
      </c>
      <c r="E206" s="44" t="s">
        <v>24</v>
      </c>
      <c r="F206" s="44">
        <v>7.7198489378667041</v>
      </c>
      <c r="G206" s="44">
        <v>1.4575134012640998</v>
      </c>
    </row>
    <row r="207" spans="1:7" ht="12.75" customHeight="1" x14ac:dyDescent="0.25">
      <c r="A207" s="43">
        <v>206</v>
      </c>
      <c r="B207" s="44">
        <v>0.37065654038182122</v>
      </c>
      <c r="C207" s="44">
        <v>0.15</v>
      </c>
      <c r="D207" s="44" t="s">
        <v>1663</v>
      </c>
      <c r="E207" s="44" t="s">
        <v>16</v>
      </c>
      <c r="F207" s="44">
        <v>200</v>
      </c>
      <c r="G207" s="44">
        <v>1500</v>
      </c>
    </row>
    <row r="208" spans="1:7" ht="12.75" customHeight="1" x14ac:dyDescent="0.25">
      <c r="A208" s="43">
        <v>207</v>
      </c>
      <c r="B208" s="44">
        <v>0.32123570772596644</v>
      </c>
      <c r="C208" s="44">
        <v>0.13</v>
      </c>
      <c r="D208" s="44" t="s">
        <v>1663</v>
      </c>
      <c r="E208" s="44" t="s">
        <v>16</v>
      </c>
      <c r="F208" s="44">
        <v>180</v>
      </c>
      <c r="G208" s="44">
        <v>1300</v>
      </c>
    </row>
    <row r="209" spans="1:7" ht="12.75" customHeight="1" x14ac:dyDescent="0.25">
      <c r="A209" s="43">
        <v>208</v>
      </c>
      <c r="B209" s="44">
        <v>2.1121691073997265E-2</v>
      </c>
      <c r="C209" s="44">
        <v>0.37</v>
      </c>
      <c r="D209" s="44" t="s">
        <v>1662</v>
      </c>
      <c r="E209" s="44" t="s">
        <v>24</v>
      </c>
      <c r="F209" s="44">
        <v>98.221200967106668</v>
      </c>
      <c r="G209" s="44">
        <v>85.476806792334301</v>
      </c>
    </row>
    <row r="210" spans="1:7" ht="12.75" customHeight="1" x14ac:dyDescent="0.25">
      <c r="A210" s="43">
        <v>209</v>
      </c>
      <c r="B210" s="44">
        <v>0.64754376110468148</v>
      </c>
      <c r="C210" s="44">
        <v>2.15</v>
      </c>
      <c r="D210" s="44" t="s">
        <v>1663</v>
      </c>
      <c r="E210" s="44" t="s">
        <v>16</v>
      </c>
      <c r="F210" s="44">
        <v>794.11067376082053</v>
      </c>
      <c r="G210" s="44">
        <v>2620.5556716589304</v>
      </c>
    </row>
    <row r="211" spans="1:7" ht="12.75" customHeight="1" x14ac:dyDescent="0.25">
      <c r="A211" s="43">
        <v>210</v>
      </c>
      <c r="B211" s="44">
        <v>0.24710440213147258</v>
      </c>
      <c r="C211" s="44">
        <v>0.1</v>
      </c>
      <c r="D211" s="44" t="s">
        <v>1663</v>
      </c>
      <c r="E211" s="44" t="s">
        <v>16</v>
      </c>
      <c r="F211" s="44">
        <v>160</v>
      </c>
      <c r="G211" s="44">
        <v>1000</v>
      </c>
    </row>
    <row r="212" spans="1:7" ht="12.75" customHeight="1" x14ac:dyDescent="0.25">
      <c r="A212" s="43">
        <v>211</v>
      </c>
      <c r="B212" s="44">
        <v>2.4710439300786959E-2</v>
      </c>
      <c r="C212" s="44">
        <v>0.01</v>
      </c>
      <c r="D212" s="44" t="s">
        <v>1663</v>
      </c>
      <c r="E212" s="44" t="s">
        <v>16</v>
      </c>
      <c r="F212" s="44">
        <v>40</v>
      </c>
      <c r="G212" s="44">
        <v>100</v>
      </c>
    </row>
    <row r="213" spans="1:7" ht="12.75" customHeight="1" x14ac:dyDescent="0.25">
      <c r="A213" s="43">
        <v>212</v>
      </c>
      <c r="B213" s="44">
        <v>4.9420878611168853E-2</v>
      </c>
      <c r="C213" s="44">
        <v>0.02</v>
      </c>
      <c r="D213" s="44" t="s">
        <v>1663</v>
      </c>
      <c r="E213" s="44" t="s">
        <v>16</v>
      </c>
      <c r="F213" s="44">
        <v>60</v>
      </c>
      <c r="G213" s="44">
        <v>200</v>
      </c>
    </row>
    <row r="214" spans="1:7" ht="12.75" customHeight="1" x14ac:dyDescent="0.25">
      <c r="A214" s="43">
        <v>213</v>
      </c>
      <c r="B214" s="44">
        <v>0.14826263581852367</v>
      </c>
      <c r="C214" s="44">
        <v>0.06</v>
      </c>
      <c r="D214" s="44" t="s">
        <v>1663</v>
      </c>
      <c r="E214" s="44" t="s">
        <v>16</v>
      </c>
      <c r="F214" s="44">
        <v>140</v>
      </c>
      <c r="G214" s="44">
        <v>600</v>
      </c>
    </row>
    <row r="215" spans="1:7" ht="12.75" customHeight="1" x14ac:dyDescent="0.25">
      <c r="A215" s="43">
        <v>214</v>
      </c>
      <c r="B215" s="44">
        <v>0.71660275624109426</v>
      </c>
      <c r="C215" s="44">
        <v>0.28999999999999998</v>
      </c>
      <c r="D215" s="44" t="s">
        <v>1663</v>
      </c>
      <c r="E215" s="44" t="s">
        <v>16</v>
      </c>
      <c r="F215" s="44">
        <v>300</v>
      </c>
      <c r="G215" s="44">
        <v>2900</v>
      </c>
    </row>
    <row r="216" spans="1:7" ht="12.75" customHeight="1" x14ac:dyDescent="0.25">
      <c r="A216" s="43">
        <v>215</v>
      </c>
      <c r="B216" s="44">
        <v>9.8841757210971382E-2</v>
      </c>
      <c r="C216" s="44">
        <v>0.04</v>
      </c>
      <c r="D216" s="44" t="s">
        <v>1663</v>
      </c>
      <c r="E216" s="44" t="s">
        <v>16</v>
      </c>
      <c r="F216" s="44">
        <v>80</v>
      </c>
      <c r="G216" s="44">
        <v>400</v>
      </c>
    </row>
    <row r="217" spans="1:7" ht="12.75" customHeight="1" x14ac:dyDescent="0.25">
      <c r="A217" s="43">
        <v>216</v>
      </c>
      <c r="B217" s="44">
        <v>0.24710447089328488</v>
      </c>
      <c r="C217" s="44">
        <v>0.1</v>
      </c>
      <c r="D217" s="44" t="s">
        <v>1663</v>
      </c>
      <c r="E217" s="44" t="s">
        <v>16</v>
      </c>
      <c r="F217" s="44">
        <v>180</v>
      </c>
      <c r="G217" s="44">
        <v>1000</v>
      </c>
    </row>
    <row r="218" spans="1:7" ht="12.75" customHeight="1" x14ac:dyDescent="0.25">
      <c r="A218" s="43">
        <v>217</v>
      </c>
      <c r="B218" s="44">
        <v>7.4131317915129516E-2</v>
      </c>
      <c r="C218" s="44">
        <v>0.03</v>
      </c>
      <c r="D218" s="44" t="s">
        <v>1663</v>
      </c>
      <c r="E218" s="44" t="s">
        <v>16</v>
      </c>
      <c r="F218" s="44">
        <v>80</v>
      </c>
      <c r="G218" s="44">
        <v>300</v>
      </c>
    </row>
    <row r="219" spans="1:7" ht="12.75" customHeight="1" x14ac:dyDescent="0.25">
      <c r="A219" s="43">
        <v>218</v>
      </c>
      <c r="B219" s="44">
        <v>0.37065661989638282</v>
      </c>
      <c r="C219" s="44">
        <v>0.15</v>
      </c>
      <c r="D219" s="44" t="s">
        <v>1663</v>
      </c>
      <c r="E219" s="44" t="s">
        <v>16</v>
      </c>
      <c r="F219" s="44">
        <v>240</v>
      </c>
      <c r="G219" s="44">
        <v>1500</v>
      </c>
    </row>
    <row r="220" spans="1:7" ht="12.75" customHeight="1" x14ac:dyDescent="0.25">
      <c r="A220" s="43">
        <v>219</v>
      </c>
      <c r="B220" s="44">
        <v>2.4710439300934573E-2</v>
      </c>
      <c r="C220" s="44">
        <v>0.01</v>
      </c>
      <c r="D220" s="44" t="s">
        <v>1662</v>
      </c>
      <c r="E220" s="44" t="s">
        <v>24</v>
      </c>
      <c r="F220" s="44">
        <v>40</v>
      </c>
      <c r="G220" s="44">
        <v>100</v>
      </c>
    </row>
    <row r="221" spans="1:7" ht="12.75" customHeight="1" x14ac:dyDescent="0.25">
      <c r="A221" s="43">
        <v>220</v>
      </c>
      <c r="B221" s="44">
        <v>7.4131317912029607E-2</v>
      </c>
      <c r="C221" s="44">
        <v>0.03</v>
      </c>
      <c r="D221" s="44" t="s">
        <v>1662</v>
      </c>
      <c r="E221" s="44" t="s">
        <v>24</v>
      </c>
      <c r="F221" s="44">
        <v>80</v>
      </c>
      <c r="G221" s="44">
        <v>300</v>
      </c>
    </row>
    <row r="222" spans="1:7" ht="12.75" customHeight="1" x14ac:dyDescent="0.25">
      <c r="A222" s="43">
        <v>221</v>
      </c>
      <c r="B222" s="44">
        <v>0.27181484875607409</v>
      </c>
      <c r="C222" s="44">
        <v>0.11</v>
      </c>
      <c r="D222" s="44" t="s">
        <v>1663</v>
      </c>
      <c r="E222" s="44" t="s">
        <v>16</v>
      </c>
      <c r="F222" s="44">
        <v>160</v>
      </c>
      <c r="G222" s="44">
        <v>1100</v>
      </c>
    </row>
    <row r="223" spans="1:7" ht="12.75" customHeight="1" x14ac:dyDescent="0.25">
      <c r="A223" s="43">
        <v>222</v>
      </c>
      <c r="B223" s="44">
        <v>0.29652522745864157</v>
      </c>
      <c r="C223" s="44">
        <v>0.12</v>
      </c>
      <c r="D223" s="44" t="s">
        <v>1663</v>
      </c>
      <c r="E223" s="44" t="s">
        <v>16</v>
      </c>
      <c r="F223" s="44">
        <v>160</v>
      </c>
      <c r="G223" s="44">
        <v>1200</v>
      </c>
    </row>
    <row r="224" spans="1:7" ht="12.75" customHeight="1" x14ac:dyDescent="0.25">
      <c r="A224" s="43">
        <v>223</v>
      </c>
      <c r="B224" s="44">
        <v>2.4710439299310809E-2</v>
      </c>
      <c r="C224" s="44">
        <v>0.01</v>
      </c>
      <c r="D224" s="44" t="s">
        <v>1663</v>
      </c>
      <c r="E224" s="44" t="s">
        <v>16</v>
      </c>
      <c r="F224" s="44">
        <v>40</v>
      </c>
      <c r="G224" s="44">
        <v>100</v>
      </c>
    </row>
    <row r="225" spans="1:7" ht="12.75" customHeight="1" x14ac:dyDescent="0.25">
      <c r="A225" s="43">
        <v>224</v>
      </c>
      <c r="B225" s="44">
        <v>3.357782454608325</v>
      </c>
      <c r="C225" s="44">
        <v>5.0599999999999996</v>
      </c>
      <c r="D225" s="44" t="s">
        <v>1663</v>
      </c>
      <c r="E225" s="44" t="s">
        <v>16</v>
      </c>
      <c r="F225" s="44">
        <v>1407.1863322727793</v>
      </c>
      <c r="G225" s="44">
        <v>13588.557716211024</v>
      </c>
    </row>
    <row r="226" spans="1:7" ht="12.75" customHeight="1" x14ac:dyDescent="0.25">
      <c r="A226" s="43">
        <v>225</v>
      </c>
      <c r="B226" s="44">
        <v>0.84015524604745517</v>
      </c>
      <c r="C226" s="44">
        <v>0.34</v>
      </c>
      <c r="D226" s="44" t="s">
        <v>1663</v>
      </c>
      <c r="E226" s="44" t="s">
        <v>16</v>
      </c>
      <c r="F226" s="44">
        <v>360</v>
      </c>
      <c r="G226" s="44">
        <v>3400</v>
      </c>
    </row>
    <row r="227" spans="1:7" ht="12.75" customHeight="1" x14ac:dyDescent="0.25">
      <c r="A227" s="43">
        <v>226</v>
      </c>
      <c r="B227" s="44">
        <v>2.4710439308758131E-2</v>
      </c>
      <c r="C227" s="44">
        <v>0.01</v>
      </c>
      <c r="D227" s="44" t="s">
        <v>1663</v>
      </c>
      <c r="E227" s="44" t="s">
        <v>16</v>
      </c>
      <c r="F227" s="44">
        <v>40</v>
      </c>
      <c r="G227" s="44">
        <v>100</v>
      </c>
    </row>
    <row r="228" spans="1:7" ht="12.75" customHeight="1" x14ac:dyDescent="0.25">
      <c r="A228" s="43">
        <v>227</v>
      </c>
      <c r="B228" s="44">
        <v>4.9420878608364173E-2</v>
      </c>
      <c r="C228" s="44">
        <v>0.02</v>
      </c>
      <c r="D228" s="44" t="s">
        <v>1663</v>
      </c>
      <c r="E228" s="44" t="s">
        <v>16</v>
      </c>
      <c r="F228" s="44">
        <v>60</v>
      </c>
      <c r="G228" s="44">
        <v>200</v>
      </c>
    </row>
    <row r="229" spans="1:7" ht="12.75" customHeight="1" x14ac:dyDescent="0.25">
      <c r="A229" s="43">
        <v>228</v>
      </c>
      <c r="B229" s="44">
        <v>0.12355214897645354</v>
      </c>
      <c r="C229" s="44">
        <v>0.05</v>
      </c>
      <c r="D229" s="44" t="s">
        <v>1663</v>
      </c>
      <c r="E229" s="44" t="s">
        <v>16</v>
      </c>
      <c r="F229" s="44">
        <v>100</v>
      </c>
      <c r="G229" s="44">
        <v>500</v>
      </c>
    </row>
    <row r="230" spans="1:7" ht="12.75" customHeight="1" x14ac:dyDescent="0.25">
      <c r="A230" s="43">
        <v>229</v>
      </c>
      <c r="B230" s="44">
        <v>0.12355220966634152</v>
      </c>
      <c r="C230" s="44">
        <v>0.05</v>
      </c>
      <c r="D230" s="44" t="s">
        <v>1663</v>
      </c>
      <c r="E230" s="44" t="s">
        <v>16</v>
      </c>
      <c r="F230" s="44">
        <v>100</v>
      </c>
      <c r="G230" s="44">
        <v>500</v>
      </c>
    </row>
    <row r="231" spans="1:7" ht="12.75" customHeight="1" x14ac:dyDescent="0.25">
      <c r="A231" s="43">
        <v>230</v>
      </c>
      <c r="B231" s="44">
        <v>0.34594614282764047</v>
      </c>
      <c r="C231" s="44">
        <v>0.14000000000000001</v>
      </c>
      <c r="D231" s="44" t="s">
        <v>1663</v>
      </c>
      <c r="E231" s="44" t="s">
        <v>16</v>
      </c>
      <c r="F231" s="44">
        <v>160</v>
      </c>
      <c r="G231" s="44">
        <v>1400</v>
      </c>
    </row>
    <row r="232" spans="1:7" ht="12.75" customHeight="1" x14ac:dyDescent="0.25">
      <c r="A232" s="43">
        <v>231</v>
      </c>
      <c r="B232" s="44">
        <v>7.413131792088648E-2</v>
      </c>
      <c r="C232" s="44">
        <v>0.03</v>
      </c>
      <c r="D232" s="44" t="s">
        <v>1663</v>
      </c>
      <c r="E232" s="44" t="s">
        <v>16</v>
      </c>
      <c r="F232" s="44">
        <v>80</v>
      </c>
      <c r="G232" s="44">
        <v>300</v>
      </c>
    </row>
    <row r="233" spans="1:7" ht="12.75" customHeight="1" x14ac:dyDescent="0.25">
      <c r="A233" s="43">
        <v>232</v>
      </c>
      <c r="B233" s="44">
        <v>0.12355221457075606</v>
      </c>
      <c r="C233" s="44">
        <v>0.05</v>
      </c>
      <c r="D233" s="44" t="s">
        <v>1663</v>
      </c>
      <c r="E233" s="44" t="s">
        <v>16</v>
      </c>
      <c r="F233" s="44">
        <v>100</v>
      </c>
      <c r="G233" s="44">
        <v>500</v>
      </c>
    </row>
    <row r="234" spans="1:7" ht="12.75" customHeight="1" x14ac:dyDescent="0.25">
      <c r="A234" s="43">
        <v>233</v>
      </c>
      <c r="B234" s="44">
        <v>0.17297309573794201</v>
      </c>
      <c r="C234" s="44">
        <v>7.0000000000000007E-2</v>
      </c>
      <c r="D234" s="44" t="s">
        <v>1663</v>
      </c>
      <c r="E234" s="44" t="s">
        <v>16</v>
      </c>
      <c r="F234" s="44">
        <v>120</v>
      </c>
      <c r="G234" s="44">
        <v>700</v>
      </c>
    </row>
    <row r="235" spans="1:7" ht="12.75" customHeight="1" x14ac:dyDescent="0.25">
      <c r="A235" s="43">
        <v>234</v>
      </c>
      <c r="B235" s="44">
        <v>3.225582311490921E-2</v>
      </c>
      <c r="C235" s="44">
        <v>0.1</v>
      </c>
      <c r="D235" s="44" t="s">
        <v>1662</v>
      </c>
      <c r="E235" s="44" t="s">
        <v>24</v>
      </c>
      <c r="F235" s="44">
        <v>93.402874143475671</v>
      </c>
      <c r="G235" s="44">
        <v>130.53534297748001</v>
      </c>
    </row>
    <row r="236" spans="1:7" ht="12.75" customHeight="1" x14ac:dyDescent="0.25">
      <c r="A236" s="43">
        <v>235</v>
      </c>
      <c r="B236" s="44">
        <v>17.569119703341912</v>
      </c>
      <c r="C236" s="44">
        <v>7.11</v>
      </c>
      <c r="D236" s="44" t="s">
        <v>1663</v>
      </c>
      <c r="E236" s="44" t="s">
        <v>16</v>
      </c>
      <c r="F236" s="44">
        <v>2040</v>
      </c>
      <c r="G236" s="44">
        <v>71100</v>
      </c>
    </row>
    <row r="237" spans="1:7" ht="12.75" customHeight="1" x14ac:dyDescent="0.25">
      <c r="A237" s="43">
        <v>236</v>
      </c>
      <c r="B237" s="44">
        <v>9.8841757216137888E-2</v>
      </c>
      <c r="C237" s="44">
        <v>0.04</v>
      </c>
      <c r="D237" s="44" t="s">
        <v>1663</v>
      </c>
      <c r="E237" s="44" t="s">
        <v>16</v>
      </c>
      <c r="F237" s="44">
        <v>80</v>
      </c>
      <c r="G237" s="44">
        <v>400</v>
      </c>
    </row>
    <row r="238" spans="1:7" ht="12.75" customHeight="1" x14ac:dyDescent="0.25">
      <c r="A238" s="43">
        <v>237</v>
      </c>
      <c r="B238" s="44">
        <v>7.413131792575775E-2</v>
      </c>
      <c r="C238" s="44">
        <v>0.03</v>
      </c>
      <c r="D238" s="44" t="s">
        <v>1663</v>
      </c>
      <c r="E238" s="44" t="s">
        <v>16</v>
      </c>
      <c r="F238" s="44">
        <v>80</v>
      </c>
      <c r="G238" s="44">
        <v>300</v>
      </c>
    </row>
    <row r="239" spans="1:7" ht="12.75" customHeight="1" x14ac:dyDescent="0.25">
      <c r="A239" s="43">
        <v>238</v>
      </c>
      <c r="B239" s="44">
        <v>0.34594615026688941</v>
      </c>
      <c r="C239" s="44">
        <v>0.14000000000000001</v>
      </c>
      <c r="D239" s="44" t="s">
        <v>1663</v>
      </c>
      <c r="E239" s="44" t="s">
        <v>16</v>
      </c>
      <c r="F239" s="44">
        <v>180</v>
      </c>
      <c r="G239" s="44">
        <v>1400</v>
      </c>
    </row>
    <row r="240" spans="1:7" ht="12.75" customHeight="1" x14ac:dyDescent="0.25">
      <c r="A240" s="43">
        <v>239</v>
      </c>
      <c r="B240" s="44">
        <v>1.1366802151838542</v>
      </c>
      <c r="C240" s="44">
        <v>0.46</v>
      </c>
      <c r="D240" s="44" t="s">
        <v>1663</v>
      </c>
      <c r="E240" s="44" t="s">
        <v>16</v>
      </c>
      <c r="F240" s="44">
        <v>560</v>
      </c>
      <c r="G240" s="44">
        <v>4600</v>
      </c>
    </row>
    <row r="241" spans="1:7" ht="12.75" customHeight="1" x14ac:dyDescent="0.25">
      <c r="A241" s="43">
        <v>240</v>
      </c>
      <c r="B241" s="44">
        <v>12.281084964530553</v>
      </c>
      <c r="C241" s="44">
        <v>4.97</v>
      </c>
      <c r="D241" s="44" t="s">
        <v>1663</v>
      </c>
      <c r="E241" s="44" t="s">
        <v>16</v>
      </c>
      <c r="F241" s="44">
        <v>2800</v>
      </c>
      <c r="G241" s="44">
        <v>49700</v>
      </c>
    </row>
    <row r="242" spans="1:7" ht="12.75" customHeight="1" x14ac:dyDescent="0.25">
      <c r="A242" s="43">
        <v>241</v>
      </c>
      <c r="B242" s="44">
        <v>0.17297309573484212</v>
      </c>
      <c r="C242" s="44">
        <v>7.0000000000000007E-2</v>
      </c>
      <c r="D242" s="44" t="s">
        <v>1663</v>
      </c>
      <c r="E242" s="44" t="s">
        <v>16</v>
      </c>
      <c r="F242" s="44">
        <v>120</v>
      </c>
      <c r="G242" s="44">
        <v>700</v>
      </c>
    </row>
    <row r="243" spans="1:7" ht="12.75" customHeight="1" x14ac:dyDescent="0.25">
      <c r="A243" s="43">
        <v>242</v>
      </c>
      <c r="B243" s="44">
        <v>0.59305061740796383</v>
      </c>
      <c r="C243" s="44">
        <v>0.24</v>
      </c>
      <c r="D243" s="44" t="s">
        <v>1663</v>
      </c>
      <c r="E243" s="44" t="s">
        <v>16</v>
      </c>
      <c r="F243" s="44">
        <v>260</v>
      </c>
      <c r="G243" s="44">
        <v>2400</v>
      </c>
    </row>
    <row r="244" spans="1:7" ht="12.75" customHeight="1" x14ac:dyDescent="0.25">
      <c r="A244" s="43">
        <v>243</v>
      </c>
      <c r="B244" s="44">
        <v>6.012626628269074E-3</v>
      </c>
      <c r="C244" s="44">
        <v>4.6500000000000004</v>
      </c>
      <c r="D244" s="44" t="s">
        <v>1663</v>
      </c>
      <c r="E244" s="44" t="s">
        <v>16</v>
      </c>
      <c r="F244" s="44">
        <v>44.491534783900214</v>
      </c>
      <c r="G244" s="44">
        <v>24.332337314637428</v>
      </c>
    </row>
    <row r="245" spans="1:7" ht="12.75" customHeight="1" x14ac:dyDescent="0.25">
      <c r="A245" s="43">
        <v>244</v>
      </c>
      <c r="B245" s="44">
        <v>0.43186332458394067</v>
      </c>
      <c r="C245" s="44">
        <v>0.23</v>
      </c>
      <c r="D245" s="44" t="s">
        <v>1663</v>
      </c>
      <c r="E245" s="44" t="s">
        <v>16</v>
      </c>
      <c r="F245" s="44">
        <v>238.44041917260756</v>
      </c>
      <c r="G245" s="44">
        <v>1747.690181126783</v>
      </c>
    </row>
    <row r="246" spans="1:7" ht="12.75" customHeight="1" x14ac:dyDescent="0.25">
      <c r="A246" s="43">
        <v>245</v>
      </c>
      <c r="B246" s="44">
        <v>7.4131334323134013E-2</v>
      </c>
      <c r="C246" s="44">
        <v>0.03</v>
      </c>
      <c r="D246" s="44" t="s">
        <v>1663</v>
      </c>
      <c r="E246" s="44" t="s">
        <v>16</v>
      </c>
      <c r="F246" s="44">
        <v>80</v>
      </c>
      <c r="G246" s="44">
        <v>300</v>
      </c>
    </row>
    <row r="247" spans="1:7" ht="12.75" customHeight="1" x14ac:dyDescent="0.25">
      <c r="A247" s="43">
        <v>246</v>
      </c>
      <c r="B247" s="44">
        <v>1.4332054813310484</v>
      </c>
      <c r="C247" s="44">
        <v>0.57999999999999996</v>
      </c>
      <c r="D247" s="44" t="s">
        <v>1663</v>
      </c>
      <c r="E247" s="44" t="s">
        <v>16</v>
      </c>
      <c r="F247" s="44">
        <v>460</v>
      </c>
      <c r="G247" s="44">
        <v>5800</v>
      </c>
    </row>
    <row r="248" spans="1:7" ht="12.75" customHeight="1" x14ac:dyDescent="0.25">
      <c r="A248" s="43">
        <v>247</v>
      </c>
      <c r="B248" s="44">
        <v>1.945543761113106E-3</v>
      </c>
      <c r="C248" s="44">
        <v>1.85</v>
      </c>
      <c r="D248" s="44" t="s">
        <v>1663</v>
      </c>
      <c r="E248" s="44" t="s">
        <v>16</v>
      </c>
      <c r="F248" s="44">
        <v>14.142775833925521</v>
      </c>
      <c r="G248" s="44">
        <v>7.8733687566803683</v>
      </c>
    </row>
    <row r="249" spans="1:7" ht="12.75" customHeight="1" x14ac:dyDescent="0.25">
      <c r="A249" s="43">
        <v>248</v>
      </c>
      <c r="B249" s="44">
        <v>3.1382258959805545</v>
      </c>
      <c r="C249" s="44">
        <v>1.27</v>
      </c>
      <c r="D249" s="44" t="s">
        <v>1663</v>
      </c>
      <c r="E249" s="44" t="s">
        <v>16</v>
      </c>
      <c r="F249" s="44">
        <v>900</v>
      </c>
      <c r="G249" s="44">
        <v>12700</v>
      </c>
    </row>
    <row r="250" spans="1:7" ht="12.75" customHeight="1" x14ac:dyDescent="0.25">
      <c r="A250" s="43">
        <v>249</v>
      </c>
      <c r="B250" s="44">
        <v>2.4710439303886857E-2</v>
      </c>
      <c r="C250" s="44">
        <v>0.01</v>
      </c>
      <c r="D250" s="44" t="s">
        <v>1663</v>
      </c>
      <c r="E250" s="44" t="s">
        <v>16</v>
      </c>
      <c r="F250" s="44">
        <v>40</v>
      </c>
      <c r="G250" s="44">
        <v>100</v>
      </c>
    </row>
    <row r="251" spans="1:7" ht="12.75" customHeight="1" x14ac:dyDescent="0.25">
      <c r="A251" s="43">
        <v>250</v>
      </c>
      <c r="B251" s="44">
        <v>0.24710438549104924</v>
      </c>
      <c r="C251" s="44">
        <v>0.1</v>
      </c>
      <c r="D251" s="44" t="s">
        <v>1663</v>
      </c>
      <c r="E251" s="44" t="s">
        <v>16</v>
      </c>
      <c r="F251" s="44">
        <v>140</v>
      </c>
      <c r="G251" s="44">
        <v>1000</v>
      </c>
    </row>
    <row r="252" spans="1:7" ht="12.75" customHeight="1" x14ac:dyDescent="0.25">
      <c r="A252" s="43">
        <v>251</v>
      </c>
      <c r="B252" s="44">
        <v>2.4710439304182086E-2</v>
      </c>
      <c r="C252" s="44">
        <v>0.01</v>
      </c>
      <c r="D252" s="44" t="s">
        <v>1663</v>
      </c>
      <c r="E252" s="44" t="s">
        <v>16</v>
      </c>
      <c r="F252" s="44">
        <v>40</v>
      </c>
      <c r="G252" s="44">
        <v>100</v>
      </c>
    </row>
    <row r="253" spans="1:7" ht="12.75" customHeight="1" x14ac:dyDescent="0.25">
      <c r="A253" s="43">
        <v>252</v>
      </c>
      <c r="B253" s="44">
        <v>0.19768365285642195</v>
      </c>
      <c r="C253" s="44">
        <v>0.08</v>
      </c>
      <c r="D253" s="44" t="s">
        <v>1663</v>
      </c>
      <c r="E253" s="44" t="s">
        <v>16</v>
      </c>
      <c r="F253" s="44">
        <v>160</v>
      </c>
      <c r="G253" s="44">
        <v>800</v>
      </c>
    </row>
    <row r="254" spans="1:7" ht="12.75" customHeight="1" x14ac:dyDescent="0.25">
      <c r="A254" s="43">
        <v>253</v>
      </c>
      <c r="B254" s="44">
        <v>0.22239395373579363</v>
      </c>
      <c r="C254" s="44">
        <v>0.09</v>
      </c>
      <c r="D254" s="44" t="s">
        <v>1663</v>
      </c>
      <c r="E254" s="44" t="s">
        <v>16</v>
      </c>
      <c r="F254" s="44">
        <v>160</v>
      </c>
      <c r="G254" s="44">
        <v>900</v>
      </c>
    </row>
    <row r="255" spans="1:7" ht="12.75" customHeight="1" x14ac:dyDescent="0.25">
      <c r="A255" s="43">
        <v>254</v>
      </c>
      <c r="B255" s="44">
        <v>7.413133265302474E-2</v>
      </c>
      <c r="C255" s="44">
        <v>0.03</v>
      </c>
      <c r="D255" s="44" t="s">
        <v>1663</v>
      </c>
      <c r="E255" s="44" t="s">
        <v>16</v>
      </c>
      <c r="F255" s="44">
        <v>80</v>
      </c>
      <c r="G255" s="44">
        <v>300</v>
      </c>
    </row>
    <row r="256" spans="1:7" ht="12.75" customHeight="1" x14ac:dyDescent="0.25">
      <c r="A256" s="43">
        <v>255</v>
      </c>
      <c r="B256" s="44">
        <v>2.4710439303886857E-2</v>
      </c>
      <c r="C256" s="44">
        <v>0.01</v>
      </c>
      <c r="D256" s="44" t="s">
        <v>1663</v>
      </c>
      <c r="E256" s="44" t="s">
        <v>16</v>
      </c>
      <c r="F256" s="44">
        <v>40</v>
      </c>
      <c r="G256" s="44">
        <v>100</v>
      </c>
    </row>
    <row r="257" spans="1:7" ht="12.75" customHeight="1" x14ac:dyDescent="0.25">
      <c r="A257" s="43">
        <v>256</v>
      </c>
      <c r="B257" s="44">
        <v>0.17297302757138477</v>
      </c>
      <c r="C257" s="44">
        <v>7.0000000000000007E-2</v>
      </c>
      <c r="D257" s="44" t="s">
        <v>1663</v>
      </c>
      <c r="E257" s="44" t="s">
        <v>16</v>
      </c>
      <c r="F257" s="44">
        <v>140</v>
      </c>
      <c r="G257" s="44">
        <v>700</v>
      </c>
    </row>
    <row r="258" spans="1:7" ht="12.75" customHeight="1" x14ac:dyDescent="0.25">
      <c r="A258" s="43">
        <v>257</v>
      </c>
      <c r="B258" s="44">
        <v>2.4710439298277508E-2</v>
      </c>
      <c r="C258" s="44">
        <v>0.01</v>
      </c>
      <c r="D258" s="44" t="s">
        <v>1663</v>
      </c>
      <c r="E258" s="44" t="s">
        <v>16</v>
      </c>
      <c r="F258" s="44">
        <v>40</v>
      </c>
      <c r="G258" s="44">
        <v>100</v>
      </c>
    </row>
    <row r="259" spans="1:7" ht="12.75" customHeight="1" x14ac:dyDescent="0.25">
      <c r="A259" s="43">
        <v>258</v>
      </c>
      <c r="B259" s="44">
        <v>0.19768335789776206</v>
      </c>
      <c r="C259" s="44">
        <v>0.08</v>
      </c>
      <c r="D259" s="44" t="s">
        <v>1662</v>
      </c>
      <c r="E259" s="44" t="s">
        <v>24</v>
      </c>
      <c r="F259" s="44">
        <v>140</v>
      </c>
      <c r="G259" s="44">
        <v>800</v>
      </c>
    </row>
    <row r="260" spans="1:7" ht="12.75" customHeight="1" x14ac:dyDescent="0.25">
      <c r="A260" s="43">
        <v>259</v>
      </c>
      <c r="B260" s="44">
        <v>0.46949833627743331</v>
      </c>
      <c r="C260" s="44">
        <v>0.19</v>
      </c>
      <c r="D260" s="44" t="s">
        <v>1663</v>
      </c>
      <c r="E260" s="44" t="s">
        <v>16</v>
      </c>
      <c r="F260" s="44">
        <v>260</v>
      </c>
      <c r="G260" s="44">
        <v>1900</v>
      </c>
    </row>
    <row r="261" spans="1:7" ht="12.75" customHeight="1" x14ac:dyDescent="0.25">
      <c r="A261" s="43">
        <v>260</v>
      </c>
      <c r="B261" s="44">
        <v>0.1235522095861869</v>
      </c>
      <c r="C261" s="44">
        <v>0.05</v>
      </c>
      <c r="D261" s="44" t="s">
        <v>1663</v>
      </c>
      <c r="E261" s="44" t="s">
        <v>16</v>
      </c>
      <c r="F261" s="44">
        <v>100</v>
      </c>
      <c r="G261" s="44">
        <v>500</v>
      </c>
    </row>
    <row r="262" spans="1:7" ht="12.75" customHeight="1" x14ac:dyDescent="0.25">
      <c r="A262" s="43">
        <v>261</v>
      </c>
      <c r="B262" s="44">
        <v>0.49420861400806287</v>
      </c>
      <c r="C262" s="44">
        <v>0.2</v>
      </c>
      <c r="D262" s="44" t="s">
        <v>1663</v>
      </c>
      <c r="E262" s="44" t="s">
        <v>16</v>
      </c>
      <c r="F262" s="44">
        <v>280</v>
      </c>
      <c r="G262" s="44">
        <v>2000</v>
      </c>
    </row>
    <row r="263" spans="1:7" ht="12.75" customHeight="1" x14ac:dyDescent="0.25">
      <c r="A263" s="43">
        <v>262</v>
      </c>
      <c r="B263" s="44">
        <v>4.9420878603492896E-2</v>
      </c>
      <c r="C263" s="44">
        <v>0.02</v>
      </c>
      <c r="D263" s="44" t="s">
        <v>1663</v>
      </c>
      <c r="E263" s="44" t="s">
        <v>16</v>
      </c>
      <c r="F263" s="44">
        <v>60</v>
      </c>
      <c r="G263" s="44">
        <v>200</v>
      </c>
    </row>
    <row r="264" spans="1:7" ht="12.75" customHeight="1" x14ac:dyDescent="0.25">
      <c r="A264" s="43">
        <v>263</v>
      </c>
      <c r="B264" s="44">
        <v>2.0756747698932658</v>
      </c>
      <c r="C264" s="44">
        <v>0.84</v>
      </c>
      <c r="D264" s="44" t="s">
        <v>1663</v>
      </c>
      <c r="E264" s="44" t="s">
        <v>16</v>
      </c>
      <c r="F264" s="44">
        <v>600</v>
      </c>
      <c r="G264" s="44">
        <v>8400</v>
      </c>
    </row>
    <row r="265" spans="1:7" ht="12.75" customHeight="1" x14ac:dyDescent="0.25">
      <c r="A265" s="43">
        <v>264</v>
      </c>
      <c r="B265" s="44">
        <v>1.6803097225497643</v>
      </c>
      <c r="C265" s="44">
        <v>0.68</v>
      </c>
      <c r="D265" s="44" t="s">
        <v>1663</v>
      </c>
      <c r="E265" s="44" t="s">
        <v>16</v>
      </c>
      <c r="F265" s="44">
        <v>460</v>
      </c>
      <c r="G265" s="44">
        <v>6800</v>
      </c>
    </row>
    <row r="266" spans="1:7" ht="12.75" customHeight="1" x14ac:dyDescent="0.25">
      <c r="A266" s="43">
        <v>265</v>
      </c>
      <c r="B266" s="44">
        <v>0.24710439647223184</v>
      </c>
      <c r="C266" s="44">
        <v>0.1</v>
      </c>
      <c r="D266" s="44" t="s">
        <v>1663</v>
      </c>
      <c r="E266" s="44" t="s">
        <v>16</v>
      </c>
      <c r="F266" s="44">
        <v>180</v>
      </c>
      <c r="G266" s="44">
        <v>1000</v>
      </c>
    </row>
    <row r="267" spans="1:7" ht="12.75" customHeight="1" x14ac:dyDescent="0.25">
      <c r="A267" s="43">
        <v>266</v>
      </c>
      <c r="B267" s="44">
        <v>0.5683401446823324</v>
      </c>
      <c r="C267" s="44">
        <v>0.23</v>
      </c>
      <c r="D267" s="44" t="s">
        <v>1663</v>
      </c>
      <c r="E267" s="44" t="s">
        <v>16</v>
      </c>
      <c r="F267" s="44">
        <v>220</v>
      </c>
      <c r="G267" s="44">
        <v>2300</v>
      </c>
    </row>
    <row r="268" spans="1:7" ht="12.75" customHeight="1" x14ac:dyDescent="0.25">
      <c r="A268" s="43">
        <v>267</v>
      </c>
      <c r="B268" s="44">
        <v>4.9420878605854722E-2</v>
      </c>
      <c r="C268" s="44">
        <v>0.02</v>
      </c>
      <c r="D268" s="44" t="s">
        <v>1663</v>
      </c>
      <c r="E268" s="44" t="s">
        <v>16</v>
      </c>
      <c r="F268" s="44">
        <v>60</v>
      </c>
      <c r="G268" s="44">
        <v>200</v>
      </c>
    </row>
    <row r="269" spans="1:7" ht="12.75" customHeight="1" x14ac:dyDescent="0.25">
      <c r="A269" s="43">
        <v>268</v>
      </c>
      <c r="B269" s="44">
        <v>2.2486495202995882</v>
      </c>
      <c r="C269" s="44">
        <v>0.91</v>
      </c>
      <c r="D269" s="44" t="s">
        <v>1663</v>
      </c>
      <c r="E269" s="44" t="s">
        <v>16</v>
      </c>
      <c r="F269" s="44">
        <v>540</v>
      </c>
      <c r="G269" s="44">
        <v>9100</v>
      </c>
    </row>
    <row r="270" spans="1:7" ht="12.75" customHeight="1" x14ac:dyDescent="0.25">
      <c r="A270" s="43">
        <v>269</v>
      </c>
      <c r="B270" s="44">
        <v>0.17297301287563349</v>
      </c>
      <c r="C270" s="44">
        <v>7.0000000000000007E-2</v>
      </c>
      <c r="D270" s="44" t="s">
        <v>1663</v>
      </c>
      <c r="E270" s="44" t="s">
        <v>16</v>
      </c>
      <c r="F270" s="44">
        <v>120</v>
      </c>
      <c r="G270" s="44">
        <v>700</v>
      </c>
    </row>
    <row r="271" spans="1:7" ht="12.75" customHeight="1" x14ac:dyDescent="0.25">
      <c r="A271" s="43">
        <v>270</v>
      </c>
      <c r="B271" s="44">
        <v>4.620974914867354E-2</v>
      </c>
      <c r="C271" s="44">
        <v>0.04</v>
      </c>
      <c r="D271" s="44" t="s">
        <v>1663</v>
      </c>
      <c r="E271" s="44" t="s">
        <v>16</v>
      </c>
      <c r="F271" s="44">
        <v>60.489294983195606</v>
      </c>
      <c r="G271" s="44">
        <v>187.00500000268221</v>
      </c>
    </row>
    <row r="272" spans="1:7" ht="12.75" customHeight="1" x14ac:dyDescent="0.25">
      <c r="A272" s="43">
        <v>271</v>
      </c>
      <c r="B272" s="44">
        <v>0.14826264315281878</v>
      </c>
      <c r="C272" s="44">
        <v>0.06</v>
      </c>
      <c r="D272" s="44" t="s">
        <v>1663</v>
      </c>
      <c r="E272" s="44" t="s">
        <v>16</v>
      </c>
      <c r="F272" s="44">
        <v>120</v>
      </c>
      <c r="G272" s="44">
        <v>600</v>
      </c>
    </row>
    <row r="273" spans="1:7" ht="12.75" customHeight="1" x14ac:dyDescent="0.25">
      <c r="A273" s="43">
        <v>272</v>
      </c>
      <c r="B273" s="44">
        <v>0.66718239366380372</v>
      </c>
      <c r="C273" s="44">
        <v>0.27</v>
      </c>
      <c r="D273" s="44" t="s">
        <v>1663</v>
      </c>
      <c r="E273" s="44" t="s">
        <v>16</v>
      </c>
      <c r="F273" s="44">
        <v>320</v>
      </c>
      <c r="G273" s="44">
        <v>2700</v>
      </c>
    </row>
    <row r="274" spans="1:7" ht="12.75" customHeight="1" x14ac:dyDescent="0.25">
      <c r="A274" s="43">
        <v>273</v>
      </c>
      <c r="B274" s="44">
        <v>0.59305056922994603</v>
      </c>
      <c r="C274" s="44">
        <v>0.24</v>
      </c>
      <c r="D274" s="44" t="s">
        <v>1663</v>
      </c>
      <c r="E274" s="44" t="s">
        <v>16</v>
      </c>
      <c r="F274" s="44">
        <v>240</v>
      </c>
      <c r="G274" s="44">
        <v>2400</v>
      </c>
    </row>
    <row r="275" spans="1:7" ht="12.75" customHeight="1" x14ac:dyDescent="0.25">
      <c r="A275" s="43">
        <v>274</v>
      </c>
      <c r="B275" s="44">
        <v>0.79073403493552119</v>
      </c>
      <c r="C275" s="44">
        <v>0.32</v>
      </c>
      <c r="D275" s="44" t="s">
        <v>1663</v>
      </c>
      <c r="E275" s="44" t="s">
        <v>16</v>
      </c>
      <c r="F275" s="44">
        <v>280</v>
      </c>
      <c r="G275" s="44">
        <v>3200</v>
      </c>
    </row>
    <row r="276" spans="1:7" ht="12.75" customHeight="1" x14ac:dyDescent="0.25">
      <c r="A276" s="43">
        <v>275</v>
      </c>
      <c r="B276" s="44">
        <v>0.14826263582258309</v>
      </c>
      <c r="C276" s="44">
        <v>0.06</v>
      </c>
      <c r="D276" s="44" t="s">
        <v>1663</v>
      </c>
      <c r="E276" s="44" t="s">
        <v>16</v>
      </c>
      <c r="F276" s="44">
        <v>100</v>
      </c>
      <c r="G276" s="44">
        <v>600</v>
      </c>
    </row>
    <row r="277" spans="1:7" ht="12.75" customHeight="1" x14ac:dyDescent="0.25">
      <c r="A277" s="43">
        <v>276</v>
      </c>
      <c r="B277" s="44">
        <v>1.284943684326465</v>
      </c>
      <c r="C277" s="44">
        <v>0.52</v>
      </c>
      <c r="D277" s="44" t="s">
        <v>1663</v>
      </c>
      <c r="E277" s="44" t="s">
        <v>16</v>
      </c>
      <c r="F277" s="44">
        <v>380</v>
      </c>
      <c r="G277" s="44">
        <v>5200</v>
      </c>
    </row>
    <row r="278" spans="1:7" ht="12.75" customHeight="1" x14ac:dyDescent="0.25">
      <c r="A278" s="43">
        <v>277</v>
      </c>
      <c r="B278" s="44">
        <v>2.4710439299310809E-2</v>
      </c>
      <c r="C278" s="44">
        <v>0.01</v>
      </c>
      <c r="D278" s="44" t="s">
        <v>1663</v>
      </c>
      <c r="E278" s="44" t="s">
        <v>16</v>
      </c>
      <c r="F278" s="44">
        <v>40</v>
      </c>
      <c r="G278" s="44">
        <v>100</v>
      </c>
    </row>
    <row r="279" spans="1:7" ht="12.75" customHeight="1" x14ac:dyDescent="0.25">
      <c r="A279" s="43">
        <v>278</v>
      </c>
      <c r="B279" s="44">
        <v>0.12355220966110121</v>
      </c>
      <c r="C279" s="44">
        <v>0.05</v>
      </c>
      <c r="D279" s="44" t="s">
        <v>1663</v>
      </c>
      <c r="E279" s="44" t="s">
        <v>16</v>
      </c>
      <c r="F279" s="44">
        <v>100</v>
      </c>
      <c r="G279" s="44">
        <v>500</v>
      </c>
    </row>
    <row r="280" spans="1:7" ht="12.75" customHeight="1" x14ac:dyDescent="0.25">
      <c r="A280" s="43">
        <v>279</v>
      </c>
      <c r="B280" s="44">
        <v>7.413133261944245E-2</v>
      </c>
      <c r="C280" s="44">
        <v>0.03</v>
      </c>
      <c r="D280" s="44" t="s">
        <v>1663</v>
      </c>
      <c r="E280" s="44" t="s">
        <v>16</v>
      </c>
      <c r="F280" s="44">
        <v>80</v>
      </c>
      <c r="G280" s="44">
        <v>300</v>
      </c>
    </row>
    <row r="281" spans="1:7" ht="12.75" customHeight="1" x14ac:dyDescent="0.25">
      <c r="A281" s="43">
        <v>280</v>
      </c>
      <c r="B281" s="44">
        <v>0.54362970323058224</v>
      </c>
      <c r="C281" s="44">
        <v>0.22</v>
      </c>
      <c r="D281" s="44" t="s">
        <v>1663</v>
      </c>
      <c r="E281" s="44" t="s">
        <v>16</v>
      </c>
      <c r="F281" s="44">
        <v>280</v>
      </c>
      <c r="G281" s="44">
        <v>2200</v>
      </c>
    </row>
    <row r="282" spans="1:7" ht="12.75" customHeight="1" x14ac:dyDescent="0.25">
      <c r="A282" s="43">
        <v>281</v>
      </c>
      <c r="B282" s="44">
        <v>0.61776053127803521</v>
      </c>
      <c r="C282" s="44">
        <v>0.25</v>
      </c>
      <c r="D282" s="44" t="s">
        <v>1663</v>
      </c>
      <c r="E282" s="44" t="s">
        <v>16</v>
      </c>
      <c r="F282" s="44">
        <v>280</v>
      </c>
      <c r="G282" s="44">
        <v>2500</v>
      </c>
    </row>
    <row r="283" spans="1:7" ht="12.75" customHeight="1" x14ac:dyDescent="0.25">
      <c r="A283" s="43">
        <v>282</v>
      </c>
      <c r="B283" s="44">
        <v>2.4710439307134374E-2</v>
      </c>
      <c r="C283" s="44">
        <v>0.01</v>
      </c>
      <c r="D283" s="44" t="s">
        <v>1663</v>
      </c>
      <c r="E283" s="44" t="s">
        <v>16</v>
      </c>
      <c r="F283" s="44">
        <v>40</v>
      </c>
      <c r="G283" s="44">
        <v>100</v>
      </c>
    </row>
    <row r="284" spans="1:7" ht="12.75" customHeight="1" x14ac:dyDescent="0.25">
      <c r="A284" s="43">
        <v>283</v>
      </c>
      <c r="B284" s="44">
        <v>2.4710439306912951E-2</v>
      </c>
      <c r="C284" s="44">
        <v>0.01</v>
      </c>
      <c r="D284" s="44" t="s">
        <v>1663</v>
      </c>
      <c r="E284" s="44" t="s">
        <v>16</v>
      </c>
      <c r="F284" s="44">
        <v>40</v>
      </c>
      <c r="G284" s="44">
        <v>100</v>
      </c>
    </row>
    <row r="285" spans="1:7" ht="12.75" customHeight="1" x14ac:dyDescent="0.25">
      <c r="A285" s="43">
        <v>284</v>
      </c>
      <c r="B285" s="44">
        <v>2.4710439305510618E-2</v>
      </c>
      <c r="C285" s="44">
        <v>0.01</v>
      </c>
      <c r="D285" s="44" t="s">
        <v>1663</v>
      </c>
      <c r="E285" s="44" t="s">
        <v>16</v>
      </c>
      <c r="F285" s="44">
        <v>40</v>
      </c>
      <c r="G285" s="44">
        <v>100</v>
      </c>
    </row>
    <row r="286" spans="1:7" ht="12.75" customHeight="1" x14ac:dyDescent="0.25">
      <c r="A286" s="43">
        <v>285</v>
      </c>
      <c r="B286" s="44">
        <v>0.69189234804457966</v>
      </c>
      <c r="C286" s="44">
        <v>0.28000000000000003</v>
      </c>
      <c r="D286" s="44" t="s">
        <v>1663</v>
      </c>
      <c r="E286" s="44" t="s">
        <v>16</v>
      </c>
      <c r="F286" s="44">
        <v>260</v>
      </c>
      <c r="G286" s="44">
        <v>2800</v>
      </c>
    </row>
    <row r="287" spans="1:7" ht="12.75" customHeight="1" x14ac:dyDescent="0.25">
      <c r="A287" s="43">
        <v>286</v>
      </c>
      <c r="B287" s="44">
        <v>0.14826264354783492</v>
      </c>
      <c r="C287" s="44">
        <v>0.06</v>
      </c>
      <c r="D287" s="44" t="s">
        <v>1663</v>
      </c>
      <c r="E287" s="44" t="s">
        <v>16</v>
      </c>
      <c r="F287" s="44">
        <v>120</v>
      </c>
      <c r="G287" s="44">
        <v>600</v>
      </c>
    </row>
    <row r="288" spans="1:7" ht="12.75" customHeight="1" x14ac:dyDescent="0.25">
      <c r="A288" s="43">
        <v>287</v>
      </c>
      <c r="B288" s="44">
        <v>0.27181483504764159</v>
      </c>
      <c r="C288" s="44">
        <v>0.11</v>
      </c>
      <c r="D288" s="44" t="s">
        <v>1663</v>
      </c>
      <c r="E288" s="44" t="s">
        <v>16</v>
      </c>
      <c r="F288" s="44">
        <v>160</v>
      </c>
      <c r="G288" s="44">
        <v>1100</v>
      </c>
    </row>
    <row r="289" spans="1:7" ht="12.75" customHeight="1" x14ac:dyDescent="0.25">
      <c r="A289" s="43">
        <v>288</v>
      </c>
      <c r="B289" s="44">
        <v>7.4131301489116064E-2</v>
      </c>
      <c r="C289" s="44">
        <v>0.03</v>
      </c>
      <c r="D289" s="44" t="s">
        <v>1662</v>
      </c>
      <c r="E289" s="44" t="s">
        <v>24</v>
      </c>
      <c r="F289" s="44">
        <v>80</v>
      </c>
      <c r="G289" s="44">
        <v>300</v>
      </c>
    </row>
    <row r="290" spans="1:7" ht="12.75" customHeight="1" x14ac:dyDescent="0.25">
      <c r="A290" s="43">
        <v>289</v>
      </c>
      <c r="B290" s="44">
        <v>0.16620079941731652</v>
      </c>
      <c r="C290" s="44">
        <v>0.12</v>
      </c>
      <c r="D290" s="44" t="s">
        <v>1663</v>
      </c>
      <c r="E290" s="44" t="s">
        <v>16</v>
      </c>
      <c r="F290" s="44">
        <v>140.59004196474572</v>
      </c>
      <c r="G290" s="44">
        <v>672.5933409423767</v>
      </c>
    </row>
    <row r="291" spans="1:7" ht="12.75" customHeight="1" x14ac:dyDescent="0.25">
      <c r="A291" s="43">
        <v>290</v>
      </c>
      <c r="B291" s="44">
        <v>2.4710439297170404E-2</v>
      </c>
      <c r="C291" s="44">
        <v>0.01</v>
      </c>
      <c r="D291" s="44" t="s">
        <v>1663</v>
      </c>
      <c r="E291" s="44" t="s">
        <v>16</v>
      </c>
      <c r="F291" s="44">
        <v>40</v>
      </c>
      <c r="G291" s="44">
        <v>100</v>
      </c>
    </row>
    <row r="292" spans="1:7" ht="12.75" customHeight="1" x14ac:dyDescent="0.25">
      <c r="A292" s="43">
        <v>291</v>
      </c>
      <c r="B292" s="44">
        <v>0.19768356197783979</v>
      </c>
      <c r="C292" s="44">
        <v>0.08</v>
      </c>
      <c r="D292" s="44" t="s">
        <v>1663</v>
      </c>
      <c r="E292" s="44" t="s">
        <v>16</v>
      </c>
      <c r="F292" s="44">
        <v>140</v>
      </c>
      <c r="G292" s="44">
        <v>800</v>
      </c>
    </row>
    <row r="293" spans="1:7" ht="12.75" customHeight="1" x14ac:dyDescent="0.25">
      <c r="A293" s="43">
        <v>292</v>
      </c>
      <c r="B293" s="44">
        <v>2.4710439308241482E-2</v>
      </c>
      <c r="C293" s="44">
        <v>0.01</v>
      </c>
      <c r="D293" s="44" t="s">
        <v>1663</v>
      </c>
      <c r="E293" s="44" t="s">
        <v>16</v>
      </c>
      <c r="F293" s="44">
        <v>40</v>
      </c>
      <c r="G293" s="44">
        <v>100</v>
      </c>
    </row>
    <row r="294" spans="1:7" ht="12.75" customHeight="1" x14ac:dyDescent="0.25">
      <c r="A294" s="43">
        <v>293</v>
      </c>
      <c r="B294" s="44">
        <v>0.76602345840685515</v>
      </c>
      <c r="C294" s="44">
        <v>0.31</v>
      </c>
      <c r="D294" s="44" t="s">
        <v>1663</v>
      </c>
      <c r="E294" s="44" t="s">
        <v>16</v>
      </c>
      <c r="F294" s="44">
        <v>300</v>
      </c>
      <c r="G294" s="44">
        <v>3100</v>
      </c>
    </row>
    <row r="295" spans="1:7" ht="12.75" customHeight="1" x14ac:dyDescent="0.25">
      <c r="A295" s="43">
        <v>294</v>
      </c>
      <c r="B295" s="44">
        <v>9.8841757215252193E-2</v>
      </c>
      <c r="C295" s="44">
        <v>0.04</v>
      </c>
      <c r="D295" s="44" t="s">
        <v>1663</v>
      </c>
      <c r="E295" s="44" t="s">
        <v>16</v>
      </c>
      <c r="F295" s="44">
        <v>80</v>
      </c>
      <c r="G295" s="44">
        <v>400</v>
      </c>
    </row>
    <row r="296" spans="1:7" ht="12.75" customHeight="1" x14ac:dyDescent="0.25">
      <c r="A296" s="43">
        <v>295</v>
      </c>
      <c r="B296" s="44">
        <v>2.4710439308536711E-2</v>
      </c>
      <c r="C296" s="44">
        <v>0.01</v>
      </c>
      <c r="D296" s="44" t="s">
        <v>1663</v>
      </c>
      <c r="E296" s="44" t="s">
        <v>16</v>
      </c>
      <c r="F296" s="44">
        <v>40</v>
      </c>
      <c r="G296" s="44">
        <v>100</v>
      </c>
    </row>
    <row r="297" spans="1:7" ht="12.75" customHeight="1" x14ac:dyDescent="0.25">
      <c r="A297" s="43">
        <v>296</v>
      </c>
      <c r="B297" s="44">
        <v>0.1235521965234937</v>
      </c>
      <c r="C297" s="44">
        <v>0.05</v>
      </c>
      <c r="D297" s="44" t="s">
        <v>1663</v>
      </c>
      <c r="E297" s="44" t="s">
        <v>16</v>
      </c>
      <c r="F297" s="44">
        <v>120</v>
      </c>
      <c r="G297" s="44">
        <v>500</v>
      </c>
    </row>
    <row r="298" spans="1:7" ht="12.75" customHeight="1" x14ac:dyDescent="0.25">
      <c r="A298" s="43">
        <v>297</v>
      </c>
      <c r="B298" s="44">
        <v>0.17297316767619469</v>
      </c>
      <c r="C298" s="44">
        <v>7.0000000000000007E-2</v>
      </c>
      <c r="D298" s="44" t="s">
        <v>1663</v>
      </c>
      <c r="E298" s="44" t="s">
        <v>16</v>
      </c>
      <c r="F298" s="44">
        <v>120</v>
      </c>
      <c r="G298" s="44">
        <v>700</v>
      </c>
    </row>
    <row r="299" spans="1:7" ht="12.75" customHeight="1" x14ac:dyDescent="0.25">
      <c r="A299" s="43">
        <v>298</v>
      </c>
      <c r="B299" s="44">
        <v>4.9420878607330868E-2</v>
      </c>
      <c r="C299" s="44">
        <v>0.02</v>
      </c>
      <c r="D299" s="44" t="s">
        <v>1663</v>
      </c>
      <c r="E299" s="44" t="s">
        <v>16</v>
      </c>
      <c r="F299" s="44">
        <v>60</v>
      </c>
      <c r="G299" s="44">
        <v>200</v>
      </c>
    </row>
    <row r="300" spans="1:7" ht="12.75" customHeight="1" x14ac:dyDescent="0.25">
      <c r="A300" s="43">
        <v>299</v>
      </c>
      <c r="B300" s="44">
        <v>0.56834012800072453</v>
      </c>
      <c r="C300" s="44">
        <v>0.23</v>
      </c>
      <c r="D300" s="44" t="s">
        <v>1663</v>
      </c>
      <c r="E300" s="44" t="s">
        <v>16</v>
      </c>
      <c r="F300" s="44">
        <v>240</v>
      </c>
      <c r="G300" s="44">
        <v>2300</v>
      </c>
    </row>
    <row r="301" spans="1:7" ht="12.75" customHeight="1" x14ac:dyDescent="0.25">
      <c r="A301" s="43">
        <v>300</v>
      </c>
      <c r="B301" s="44">
        <v>0.15871691100417951</v>
      </c>
      <c r="C301" s="44">
        <v>0.35</v>
      </c>
      <c r="D301" s="44" t="s">
        <v>1663</v>
      </c>
      <c r="E301" s="44" t="s">
        <v>16</v>
      </c>
      <c r="F301" s="44">
        <v>177.27844356440337</v>
      </c>
      <c r="G301" s="44">
        <v>642.30737458044791</v>
      </c>
    </row>
    <row r="302" spans="1:7" ht="12.75" customHeight="1" x14ac:dyDescent="0.25">
      <c r="A302" s="43">
        <v>301</v>
      </c>
      <c r="B302" s="44">
        <v>4.942087860135249E-2</v>
      </c>
      <c r="C302" s="44">
        <v>0.02</v>
      </c>
      <c r="D302" s="44" t="s">
        <v>1663</v>
      </c>
      <c r="E302" s="44" t="s">
        <v>16</v>
      </c>
      <c r="F302" s="44">
        <v>60</v>
      </c>
      <c r="G302" s="44">
        <v>200</v>
      </c>
    </row>
    <row r="303" spans="1:7" ht="12.75" customHeight="1" x14ac:dyDescent="0.25">
      <c r="A303" s="43">
        <v>302</v>
      </c>
      <c r="B303" s="44">
        <v>0.19768363639490724</v>
      </c>
      <c r="C303" s="44">
        <v>0.08</v>
      </c>
      <c r="D303" s="44" t="s">
        <v>1663</v>
      </c>
      <c r="E303" s="44" t="s">
        <v>16</v>
      </c>
      <c r="F303" s="44">
        <v>140</v>
      </c>
      <c r="G303" s="44">
        <v>800</v>
      </c>
    </row>
    <row r="304" spans="1:7" ht="12.75" customHeight="1" x14ac:dyDescent="0.25">
      <c r="A304" s="43">
        <v>303</v>
      </c>
      <c r="B304" s="44">
        <v>0.42007751571252633</v>
      </c>
      <c r="C304" s="44">
        <v>0.17</v>
      </c>
      <c r="D304" s="44" t="s">
        <v>1663</v>
      </c>
      <c r="E304" s="44" t="s">
        <v>16</v>
      </c>
      <c r="F304" s="44">
        <v>260</v>
      </c>
      <c r="G304" s="44">
        <v>1700</v>
      </c>
    </row>
    <row r="305" spans="1:7" ht="12.75" customHeight="1" x14ac:dyDescent="0.25">
      <c r="A305" s="43">
        <v>304</v>
      </c>
      <c r="B305" s="44">
        <v>0.12355221461946882</v>
      </c>
      <c r="C305" s="44">
        <v>0.05</v>
      </c>
      <c r="D305" s="44" t="s">
        <v>1663</v>
      </c>
      <c r="E305" s="44" t="s">
        <v>16</v>
      </c>
      <c r="F305" s="44">
        <v>100</v>
      </c>
      <c r="G305" s="44">
        <v>500</v>
      </c>
    </row>
    <row r="306" spans="1:7" ht="12.75" customHeight="1" x14ac:dyDescent="0.25">
      <c r="A306" s="43">
        <v>305</v>
      </c>
      <c r="B306" s="44">
        <v>0.69189232996447314</v>
      </c>
      <c r="C306" s="44">
        <v>0.28000000000000003</v>
      </c>
      <c r="D306" s="44" t="s">
        <v>1663</v>
      </c>
      <c r="E306" s="44" t="s">
        <v>16</v>
      </c>
      <c r="F306" s="44">
        <v>320</v>
      </c>
      <c r="G306" s="44">
        <v>2800</v>
      </c>
    </row>
    <row r="307" spans="1:7" ht="12.75" customHeight="1" x14ac:dyDescent="0.25">
      <c r="A307" s="43">
        <v>306</v>
      </c>
      <c r="B307" s="44">
        <v>0.19768356029916886</v>
      </c>
      <c r="C307" s="44">
        <v>0.08</v>
      </c>
      <c r="D307" s="44" t="s">
        <v>1663</v>
      </c>
      <c r="E307" s="44" t="s">
        <v>16</v>
      </c>
      <c r="F307" s="44">
        <v>140</v>
      </c>
      <c r="G307" s="44">
        <v>800</v>
      </c>
    </row>
    <row r="308" spans="1:7" ht="12.75" customHeight="1" x14ac:dyDescent="0.25">
      <c r="A308" s="43">
        <v>307</v>
      </c>
      <c r="B308" s="44">
        <v>0.12355224235857587</v>
      </c>
      <c r="C308" s="44">
        <v>0.05</v>
      </c>
      <c r="D308" s="44" t="s">
        <v>1663</v>
      </c>
      <c r="E308" s="44" t="s">
        <v>16</v>
      </c>
      <c r="F308" s="44">
        <v>100</v>
      </c>
      <c r="G308" s="44">
        <v>500</v>
      </c>
    </row>
    <row r="309" spans="1:7" ht="12.75" customHeight="1" x14ac:dyDescent="0.25">
      <c r="A309" s="43">
        <v>308</v>
      </c>
      <c r="B309" s="44">
        <v>7.6183585573070059E-4</v>
      </c>
      <c r="C309" s="44">
        <v>0.02</v>
      </c>
      <c r="D309" s="44" t="s">
        <v>1663</v>
      </c>
      <c r="E309" s="44" t="s">
        <v>16</v>
      </c>
      <c r="F309" s="44">
        <v>10.328614846554908</v>
      </c>
      <c r="G309" s="44">
        <v>3.0830532022894017</v>
      </c>
    </row>
    <row r="310" spans="1:7" ht="12.75" customHeight="1" x14ac:dyDescent="0.25">
      <c r="A310" s="43">
        <v>309</v>
      </c>
      <c r="B310" s="44">
        <v>9.4146771829497844</v>
      </c>
      <c r="C310" s="44">
        <v>3.81</v>
      </c>
      <c r="D310" s="44" t="s">
        <v>1663</v>
      </c>
      <c r="E310" s="44" t="s">
        <v>16</v>
      </c>
      <c r="F310" s="44">
        <v>1560</v>
      </c>
      <c r="G310" s="44">
        <v>38100</v>
      </c>
    </row>
    <row r="311" spans="1:7" ht="12.75" customHeight="1" x14ac:dyDescent="0.25">
      <c r="A311" s="43">
        <v>310</v>
      </c>
      <c r="B311" s="44">
        <v>2.47104393083891E-2</v>
      </c>
      <c r="C311" s="44">
        <v>0.01</v>
      </c>
      <c r="D311" s="44" t="s">
        <v>1663</v>
      </c>
      <c r="E311" s="44" t="s">
        <v>16</v>
      </c>
      <c r="F311" s="44">
        <v>40</v>
      </c>
      <c r="G311" s="44">
        <v>100</v>
      </c>
    </row>
    <row r="312" spans="1:7" ht="12.75" customHeight="1" x14ac:dyDescent="0.25">
      <c r="A312" s="43">
        <v>311</v>
      </c>
      <c r="B312" s="44">
        <v>0.44478815650327497</v>
      </c>
      <c r="C312" s="44">
        <v>0.18</v>
      </c>
      <c r="D312" s="44" t="s">
        <v>1663</v>
      </c>
      <c r="E312" s="44" t="s">
        <v>16</v>
      </c>
      <c r="F312" s="44">
        <v>220</v>
      </c>
      <c r="G312" s="44">
        <v>1800</v>
      </c>
    </row>
    <row r="313" spans="1:7" ht="12.75" customHeight="1" x14ac:dyDescent="0.25">
      <c r="A313" s="43">
        <v>312</v>
      </c>
      <c r="B313" s="44">
        <v>1.8038635017362947</v>
      </c>
      <c r="C313" s="44">
        <v>0.73</v>
      </c>
      <c r="D313" s="44" t="s">
        <v>1663</v>
      </c>
      <c r="E313" s="44" t="s">
        <v>16</v>
      </c>
      <c r="F313" s="44">
        <v>640</v>
      </c>
      <c r="G313" s="44">
        <v>7300</v>
      </c>
    </row>
    <row r="314" spans="1:7" ht="12.75" customHeight="1" x14ac:dyDescent="0.25">
      <c r="A314" s="43">
        <v>313</v>
      </c>
      <c r="B314" s="44">
        <v>2.4710439308979554E-2</v>
      </c>
      <c r="C314" s="44">
        <v>0.01</v>
      </c>
      <c r="D314" s="44" t="s">
        <v>1663</v>
      </c>
      <c r="E314" s="44" t="s">
        <v>16</v>
      </c>
      <c r="F314" s="44">
        <v>40</v>
      </c>
      <c r="G314" s="44">
        <v>100</v>
      </c>
    </row>
    <row r="315" spans="1:7" ht="12.75" customHeight="1" x14ac:dyDescent="0.25">
      <c r="A315" s="43">
        <v>314</v>
      </c>
      <c r="B315" s="44">
        <v>0.77304447466041426</v>
      </c>
      <c r="C315" s="44">
        <v>0.64</v>
      </c>
      <c r="D315" s="44" t="s">
        <v>1663</v>
      </c>
      <c r="E315" s="44" t="s">
        <v>16</v>
      </c>
      <c r="F315" s="44">
        <v>471.48998636061202</v>
      </c>
      <c r="G315" s="44">
        <v>3128.4187315448958</v>
      </c>
    </row>
    <row r="316" spans="1:7" ht="12.75" customHeight="1" x14ac:dyDescent="0.25">
      <c r="A316" s="43">
        <v>315</v>
      </c>
      <c r="B316" s="44">
        <v>4.9420878611021235E-2</v>
      </c>
      <c r="C316" s="44">
        <v>0.02</v>
      </c>
      <c r="D316" s="44" t="s">
        <v>1663</v>
      </c>
      <c r="E316" s="44" t="s">
        <v>16</v>
      </c>
      <c r="F316" s="44">
        <v>60</v>
      </c>
      <c r="G316" s="44">
        <v>200</v>
      </c>
    </row>
    <row r="317" spans="1:7" ht="12.75" customHeight="1" x14ac:dyDescent="0.25">
      <c r="A317" s="43">
        <v>316</v>
      </c>
      <c r="B317" s="44">
        <v>0.17297302761950709</v>
      </c>
      <c r="C317" s="44">
        <v>7.0000000000000007E-2</v>
      </c>
      <c r="D317" s="44" t="s">
        <v>1663</v>
      </c>
      <c r="E317" s="44" t="s">
        <v>16</v>
      </c>
      <c r="F317" s="44">
        <v>140</v>
      </c>
      <c r="G317" s="44">
        <v>700</v>
      </c>
    </row>
    <row r="318" spans="1:7" ht="12.75" customHeight="1" x14ac:dyDescent="0.25">
      <c r="A318" s="43">
        <v>317</v>
      </c>
      <c r="B318" s="44">
        <v>5.9057950196293163</v>
      </c>
      <c r="C318" s="44">
        <v>2.39</v>
      </c>
      <c r="D318" s="44" t="s">
        <v>1663</v>
      </c>
      <c r="E318" s="44" t="s">
        <v>16</v>
      </c>
      <c r="F318" s="44">
        <v>1300</v>
      </c>
      <c r="G318" s="44">
        <v>23900</v>
      </c>
    </row>
    <row r="319" spans="1:7" ht="12.75" customHeight="1" x14ac:dyDescent="0.25">
      <c r="A319" s="43">
        <v>318</v>
      </c>
      <c r="B319" s="44">
        <v>0.59305052856483664</v>
      </c>
      <c r="C319" s="44">
        <v>0.24</v>
      </c>
      <c r="D319" s="44" t="s">
        <v>1663</v>
      </c>
      <c r="E319" s="44" t="s">
        <v>16</v>
      </c>
      <c r="F319" s="44">
        <v>260</v>
      </c>
      <c r="G319" s="44">
        <v>2400</v>
      </c>
    </row>
    <row r="320" spans="1:7" ht="12.75" customHeight="1" x14ac:dyDescent="0.25">
      <c r="A320" s="43">
        <v>319</v>
      </c>
      <c r="B320" s="44">
        <v>0.12355214902907806</v>
      </c>
      <c r="C320" s="44">
        <v>0.05</v>
      </c>
      <c r="D320" s="44" t="s">
        <v>1663</v>
      </c>
      <c r="E320" s="44" t="s">
        <v>16</v>
      </c>
      <c r="F320" s="44">
        <v>100</v>
      </c>
      <c r="G320" s="44">
        <v>500</v>
      </c>
    </row>
    <row r="321" spans="1:7" ht="12.75" customHeight="1" x14ac:dyDescent="0.25">
      <c r="A321" s="43">
        <v>320</v>
      </c>
      <c r="B321" s="44">
        <v>7.4455319969824419E-3</v>
      </c>
      <c r="C321" s="44">
        <v>0.03</v>
      </c>
      <c r="D321" s="44" t="s">
        <v>1662</v>
      </c>
      <c r="E321" s="44" t="s">
        <v>24</v>
      </c>
      <c r="F321" s="44">
        <v>35.822426351435979</v>
      </c>
      <c r="G321" s="44">
        <v>30.131109813962865</v>
      </c>
    </row>
    <row r="322" spans="1:7" ht="12.75" customHeight="1" x14ac:dyDescent="0.25">
      <c r="A322" s="43">
        <v>321</v>
      </c>
      <c r="B322" s="44">
        <v>2.4710439298941775E-2</v>
      </c>
      <c r="C322" s="44">
        <v>0.01</v>
      </c>
      <c r="D322" s="44" t="s">
        <v>1663</v>
      </c>
      <c r="E322" s="44" t="s">
        <v>16</v>
      </c>
      <c r="F322" s="44">
        <v>40</v>
      </c>
      <c r="G322" s="44">
        <v>100</v>
      </c>
    </row>
    <row r="323" spans="1:7" ht="12.75" customHeight="1" x14ac:dyDescent="0.25">
      <c r="A323" s="43">
        <v>322</v>
      </c>
      <c r="B323" s="44">
        <v>2.4710439299901268E-2</v>
      </c>
      <c r="C323" s="44">
        <v>0.01</v>
      </c>
      <c r="D323" s="44" t="s">
        <v>1663</v>
      </c>
      <c r="E323" s="44" t="s">
        <v>16</v>
      </c>
      <c r="F323" s="44">
        <v>40</v>
      </c>
      <c r="G323" s="44">
        <v>100</v>
      </c>
    </row>
    <row r="324" spans="1:7" ht="12.75" customHeight="1" x14ac:dyDescent="0.25">
      <c r="A324" s="43">
        <v>323</v>
      </c>
      <c r="B324" s="44">
        <v>0.27181482301448506</v>
      </c>
      <c r="C324" s="44">
        <v>0.11</v>
      </c>
      <c r="D324" s="44" t="s">
        <v>1663</v>
      </c>
      <c r="E324" s="44" t="s">
        <v>16</v>
      </c>
      <c r="F324" s="44">
        <v>200</v>
      </c>
      <c r="G324" s="44">
        <v>1100</v>
      </c>
    </row>
    <row r="325" spans="1:7" ht="12.75" customHeight="1" x14ac:dyDescent="0.25">
      <c r="A325" s="43">
        <v>324</v>
      </c>
      <c r="B325" s="44">
        <v>0.64247154382560534</v>
      </c>
      <c r="C325" s="44">
        <v>0.26</v>
      </c>
      <c r="D325" s="44" t="s">
        <v>1663</v>
      </c>
      <c r="E325" s="44" t="s">
        <v>16</v>
      </c>
      <c r="F325" s="44">
        <v>300</v>
      </c>
      <c r="G325" s="44">
        <v>2600</v>
      </c>
    </row>
    <row r="326" spans="1:7" ht="12.75" customHeight="1" x14ac:dyDescent="0.25">
      <c r="A326" s="43">
        <v>325</v>
      </c>
      <c r="B326" s="44">
        <v>0.39536698135271747</v>
      </c>
      <c r="C326" s="44">
        <v>0.16</v>
      </c>
      <c r="D326" s="44" t="s">
        <v>1663</v>
      </c>
      <c r="E326" s="44" t="s">
        <v>16</v>
      </c>
      <c r="F326" s="44">
        <v>300</v>
      </c>
      <c r="G326" s="44">
        <v>1600</v>
      </c>
    </row>
    <row r="327" spans="1:7" ht="12.75" customHeight="1" x14ac:dyDescent="0.25">
      <c r="A327" s="43">
        <v>326</v>
      </c>
      <c r="B327" s="44">
        <v>0.14826263583970636</v>
      </c>
      <c r="C327" s="44">
        <v>0.06</v>
      </c>
      <c r="D327" s="44" t="s">
        <v>1663</v>
      </c>
      <c r="E327" s="44" t="s">
        <v>16</v>
      </c>
      <c r="F327" s="44">
        <v>120</v>
      </c>
      <c r="G327" s="44">
        <v>600</v>
      </c>
    </row>
    <row r="328" spans="1:7" ht="12.75" customHeight="1" x14ac:dyDescent="0.25">
      <c r="A328" s="43">
        <v>327</v>
      </c>
      <c r="B328" s="44">
        <v>9.8841770232184961E-2</v>
      </c>
      <c r="C328" s="44">
        <v>0.04</v>
      </c>
      <c r="D328" s="44" t="s">
        <v>1663</v>
      </c>
      <c r="E328" s="44" t="s">
        <v>16</v>
      </c>
      <c r="F328" s="44">
        <v>100</v>
      </c>
      <c r="G328" s="44">
        <v>400</v>
      </c>
    </row>
    <row r="329" spans="1:7" ht="12.75" customHeight="1" x14ac:dyDescent="0.25">
      <c r="A329" s="43">
        <v>328</v>
      </c>
      <c r="B329" s="44">
        <v>12.552902966254276</v>
      </c>
      <c r="C329" s="44">
        <v>5.08</v>
      </c>
      <c r="D329" s="44" t="s">
        <v>1663</v>
      </c>
      <c r="E329" s="44" t="s">
        <v>16</v>
      </c>
      <c r="F329" s="44">
        <v>1860</v>
      </c>
      <c r="G329" s="44">
        <v>50800</v>
      </c>
    </row>
    <row r="330" spans="1:7" ht="12.75" customHeight="1" x14ac:dyDescent="0.25">
      <c r="A330" s="43">
        <v>329</v>
      </c>
      <c r="B330" s="44">
        <v>2.4710439306691531E-2</v>
      </c>
      <c r="C330" s="44">
        <v>0.01</v>
      </c>
      <c r="D330" s="44" t="s">
        <v>1663</v>
      </c>
      <c r="E330" s="44" t="s">
        <v>16</v>
      </c>
      <c r="F330" s="44">
        <v>40</v>
      </c>
      <c r="G330" s="44">
        <v>100</v>
      </c>
    </row>
    <row r="331" spans="1:7" ht="12.75" customHeight="1" x14ac:dyDescent="0.25">
      <c r="A331" s="43">
        <v>330</v>
      </c>
      <c r="B331" s="44">
        <v>2.471043930277975E-2</v>
      </c>
      <c r="C331" s="44">
        <v>0.01</v>
      </c>
      <c r="D331" s="44" t="s">
        <v>1663</v>
      </c>
      <c r="E331" s="44" t="s">
        <v>16</v>
      </c>
      <c r="F331" s="44">
        <v>40</v>
      </c>
      <c r="G331" s="44">
        <v>100</v>
      </c>
    </row>
    <row r="332" spans="1:7" ht="12.75" customHeight="1" x14ac:dyDescent="0.25">
      <c r="A332" s="43">
        <v>331</v>
      </c>
      <c r="B332" s="44">
        <v>4.9420878610430777E-2</v>
      </c>
      <c r="C332" s="44">
        <v>0.02</v>
      </c>
      <c r="D332" s="44" t="s">
        <v>1663</v>
      </c>
      <c r="E332" s="44" t="s">
        <v>16</v>
      </c>
      <c r="F332" s="44">
        <v>60</v>
      </c>
      <c r="G332" s="44">
        <v>200</v>
      </c>
    </row>
    <row r="333" spans="1:7" ht="12.75" customHeight="1" x14ac:dyDescent="0.25">
      <c r="A333" s="43">
        <v>332</v>
      </c>
      <c r="B333" s="44">
        <v>2.4710439308536711E-2</v>
      </c>
      <c r="C333" s="44">
        <v>0.01</v>
      </c>
      <c r="D333" s="44" t="s">
        <v>1663</v>
      </c>
      <c r="E333" s="44" t="s">
        <v>16</v>
      </c>
      <c r="F333" s="44">
        <v>40</v>
      </c>
      <c r="G333" s="44">
        <v>100</v>
      </c>
    </row>
    <row r="334" spans="1:7" ht="12.75" customHeight="1" x14ac:dyDescent="0.25">
      <c r="A334" s="43">
        <v>333</v>
      </c>
      <c r="B334" s="44">
        <v>2.4710439307208183E-2</v>
      </c>
      <c r="C334" s="44">
        <v>0.01</v>
      </c>
      <c r="D334" s="44" t="s">
        <v>1663</v>
      </c>
      <c r="E334" s="44" t="s">
        <v>16</v>
      </c>
      <c r="F334" s="44">
        <v>40</v>
      </c>
      <c r="G334" s="44">
        <v>100</v>
      </c>
    </row>
    <row r="335" spans="1:7" ht="12.75" customHeight="1" x14ac:dyDescent="0.25">
      <c r="A335" s="43">
        <v>334</v>
      </c>
      <c r="B335" s="44">
        <v>2.4710439304551121E-2</v>
      </c>
      <c r="C335" s="44">
        <v>0.01</v>
      </c>
      <c r="D335" s="44" t="s">
        <v>1663</v>
      </c>
      <c r="E335" s="44" t="s">
        <v>16</v>
      </c>
      <c r="F335" s="44">
        <v>40</v>
      </c>
      <c r="G335" s="44">
        <v>100</v>
      </c>
    </row>
    <row r="336" spans="1:7" ht="12.75" customHeight="1" x14ac:dyDescent="0.25">
      <c r="A336" s="43">
        <v>335</v>
      </c>
      <c r="B336" s="44">
        <v>2.0494591246994497E-2</v>
      </c>
      <c r="C336" s="44">
        <v>0.01</v>
      </c>
      <c r="D336" s="44" t="s">
        <v>1663</v>
      </c>
      <c r="E336" s="44" t="s">
        <v>16</v>
      </c>
      <c r="F336" s="44">
        <v>36.592899515728789</v>
      </c>
      <c r="G336" s="44">
        <v>82.938999990001321</v>
      </c>
    </row>
    <row r="337" spans="1:7" ht="12.75" customHeight="1" x14ac:dyDescent="0.25">
      <c r="A337" s="43">
        <v>336</v>
      </c>
      <c r="B337" s="44">
        <v>1.9027038190947374</v>
      </c>
      <c r="C337" s="44">
        <v>0.77</v>
      </c>
      <c r="D337" s="44" t="s">
        <v>1663</v>
      </c>
      <c r="E337" s="44" t="s">
        <v>16</v>
      </c>
      <c r="F337" s="44">
        <v>780</v>
      </c>
      <c r="G337" s="44">
        <v>7700</v>
      </c>
    </row>
    <row r="338" spans="1:7" ht="12.75" customHeight="1" x14ac:dyDescent="0.25">
      <c r="A338" s="43">
        <v>337</v>
      </c>
      <c r="B338" s="44">
        <v>0.17297307514012425</v>
      </c>
      <c r="C338" s="44">
        <v>7.0000000000000007E-2</v>
      </c>
      <c r="D338" s="44" t="s">
        <v>1663</v>
      </c>
      <c r="E338" s="44" t="s">
        <v>16</v>
      </c>
      <c r="F338" s="44">
        <v>120</v>
      </c>
      <c r="G338" s="44">
        <v>700</v>
      </c>
    </row>
    <row r="339" spans="1:7" ht="12.75" customHeight="1" x14ac:dyDescent="0.25">
      <c r="A339" s="43">
        <v>338</v>
      </c>
      <c r="B339" s="44">
        <v>0.56834020064723112</v>
      </c>
      <c r="C339" s="44">
        <v>0.23</v>
      </c>
      <c r="D339" s="44" t="s">
        <v>1663</v>
      </c>
      <c r="E339" s="44" t="s">
        <v>16</v>
      </c>
      <c r="F339" s="44">
        <v>300</v>
      </c>
      <c r="G339" s="44">
        <v>2300</v>
      </c>
    </row>
    <row r="340" spans="1:7" ht="12.75" customHeight="1" x14ac:dyDescent="0.25">
      <c r="A340" s="43">
        <v>339</v>
      </c>
      <c r="B340" s="44">
        <v>1.0625476902467605</v>
      </c>
      <c r="C340" s="44">
        <v>0.43</v>
      </c>
      <c r="D340" s="44" t="s">
        <v>1663</v>
      </c>
      <c r="E340" s="44" t="s">
        <v>16</v>
      </c>
      <c r="F340" s="44">
        <v>580</v>
      </c>
      <c r="G340" s="44">
        <v>4300</v>
      </c>
    </row>
    <row r="341" spans="1:7" ht="12.75" customHeight="1" x14ac:dyDescent="0.25">
      <c r="A341" s="43">
        <v>340</v>
      </c>
      <c r="B341" s="44">
        <v>9.8841757214661735E-2</v>
      </c>
      <c r="C341" s="44">
        <v>0.04</v>
      </c>
      <c r="D341" s="44" t="s">
        <v>1663</v>
      </c>
      <c r="E341" s="44" t="s">
        <v>16</v>
      </c>
      <c r="F341" s="44">
        <v>80</v>
      </c>
      <c r="G341" s="44">
        <v>400</v>
      </c>
    </row>
    <row r="342" spans="1:7" ht="12.75" customHeight="1" x14ac:dyDescent="0.25">
      <c r="A342" s="43">
        <v>341</v>
      </c>
      <c r="B342" s="44">
        <v>2.4710439305436808E-2</v>
      </c>
      <c r="C342" s="44">
        <v>0.01</v>
      </c>
      <c r="D342" s="44" t="s">
        <v>1663</v>
      </c>
      <c r="E342" s="44" t="s">
        <v>16</v>
      </c>
      <c r="F342" s="44">
        <v>40</v>
      </c>
      <c r="G342" s="44">
        <v>100</v>
      </c>
    </row>
    <row r="343" spans="1:7" ht="12.75" customHeight="1" x14ac:dyDescent="0.25">
      <c r="A343" s="43">
        <v>342</v>
      </c>
      <c r="B343" s="44">
        <v>0.79073491440401655</v>
      </c>
      <c r="C343" s="44">
        <v>0.32</v>
      </c>
      <c r="D343" s="44" t="s">
        <v>1663</v>
      </c>
      <c r="E343" s="44" t="s">
        <v>16</v>
      </c>
      <c r="F343" s="44">
        <v>360</v>
      </c>
      <c r="G343" s="44">
        <v>3200</v>
      </c>
    </row>
    <row r="344" spans="1:7" ht="12.75" customHeight="1" x14ac:dyDescent="0.25">
      <c r="A344" s="43">
        <v>343</v>
      </c>
      <c r="B344" s="44">
        <v>2.4710439305141583E-2</v>
      </c>
      <c r="C344" s="44">
        <v>0.01</v>
      </c>
      <c r="D344" s="44" t="s">
        <v>1663</v>
      </c>
      <c r="E344" s="44" t="s">
        <v>16</v>
      </c>
      <c r="F344" s="44">
        <v>40</v>
      </c>
      <c r="G344" s="44">
        <v>100</v>
      </c>
    </row>
    <row r="345" spans="1:7" ht="12.75" customHeight="1" x14ac:dyDescent="0.25">
      <c r="A345" s="43">
        <v>344</v>
      </c>
      <c r="B345" s="44">
        <v>0.51891921065634983</v>
      </c>
      <c r="C345" s="44">
        <v>0.21</v>
      </c>
      <c r="D345" s="44" t="s">
        <v>1663</v>
      </c>
      <c r="E345" s="44" t="s">
        <v>16</v>
      </c>
      <c r="F345" s="44">
        <v>220</v>
      </c>
      <c r="G345" s="44">
        <v>2100</v>
      </c>
    </row>
    <row r="346" spans="1:7" ht="12.75" customHeight="1" x14ac:dyDescent="0.25">
      <c r="A346" s="43">
        <v>345</v>
      </c>
      <c r="B346" s="44">
        <v>2.5698862074274471</v>
      </c>
      <c r="C346" s="44">
        <v>1.04</v>
      </c>
      <c r="D346" s="44" t="s">
        <v>1663</v>
      </c>
      <c r="E346" s="44" t="s">
        <v>16</v>
      </c>
      <c r="F346" s="44">
        <v>820</v>
      </c>
      <c r="G346" s="44">
        <v>10400</v>
      </c>
    </row>
    <row r="347" spans="1:7" ht="12.75" customHeight="1" x14ac:dyDescent="0.25">
      <c r="A347" s="43">
        <v>346</v>
      </c>
      <c r="B347" s="44">
        <v>9.8841757219090179E-2</v>
      </c>
      <c r="C347" s="44">
        <v>0.04</v>
      </c>
      <c r="D347" s="44" t="s">
        <v>1663</v>
      </c>
      <c r="E347" s="44" t="s">
        <v>16</v>
      </c>
      <c r="F347" s="44">
        <v>80</v>
      </c>
      <c r="G347" s="44">
        <v>400</v>
      </c>
    </row>
    <row r="348" spans="1:7" ht="12.75" customHeight="1" x14ac:dyDescent="0.25">
      <c r="A348" s="43">
        <v>347</v>
      </c>
      <c r="B348" s="44">
        <v>2.4710439309496207E-2</v>
      </c>
      <c r="C348" s="44">
        <v>0.01</v>
      </c>
      <c r="D348" s="44" t="s">
        <v>1663</v>
      </c>
      <c r="E348" s="44" t="s">
        <v>16</v>
      </c>
      <c r="F348" s="44">
        <v>40</v>
      </c>
      <c r="G348" s="44">
        <v>100</v>
      </c>
    </row>
    <row r="349" spans="1:7" ht="12.75" customHeight="1" x14ac:dyDescent="0.25">
      <c r="A349" s="43">
        <v>348</v>
      </c>
      <c r="B349" s="44">
        <v>0.86486526675566067</v>
      </c>
      <c r="C349" s="44">
        <v>0.35</v>
      </c>
      <c r="D349" s="44" t="s">
        <v>1663</v>
      </c>
      <c r="E349" s="44" t="s">
        <v>16</v>
      </c>
      <c r="F349" s="44">
        <v>440</v>
      </c>
      <c r="G349" s="44">
        <v>3500</v>
      </c>
    </row>
    <row r="350" spans="1:7" ht="12.75" customHeight="1" x14ac:dyDescent="0.25">
      <c r="A350" s="43">
        <v>349</v>
      </c>
      <c r="B350" s="44">
        <v>0.46008420965194358</v>
      </c>
      <c r="C350" s="44">
        <v>0.34</v>
      </c>
      <c r="D350" s="44" t="s">
        <v>1663</v>
      </c>
      <c r="E350" s="44" t="s">
        <v>16</v>
      </c>
      <c r="F350" s="44">
        <v>271.43363814654515</v>
      </c>
      <c r="G350" s="44">
        <v>1861.9025000371039</v>
      </c>
    </row>
    <row r="351" spans="1:7" ht="12.75" customHeight="1" x14ac:dyDescent="0.25">
      <c r="A351" s="43">
        <v>350</v>
      </c>
      <c r="B351" s="44">
        <v>0.96370960774401515</v>
      </c>
      <c r="C351" s="44">
        <v>0.39</v>
      </c>
      <c r="D351" s="44" t="s">
        <v>1663</v>
      </c>
      <c r="E351" s="44" t="s">
        <v>16</v>
      </c>
      <c r="F351" s="44">
        <v>500</v>
      </c>
      <c r="G351" s="44">
        <v>3900</v>
      </c>
    </row>
    <row r="352" spans="1:7" ht="12.75" customHeight="1" x14ac:dyDescent="0.25">
      <c r="A352" s="43">
        <v>351</v>
      </c>
      <c r="B352" s="44">
        <v>9.8841757216802162E-2</v>
      </c>
      <c r="C352" s="44">
        <v>0.04</v>
      </c>
      <c r="D352" s="44" t="s">
        <v>1663</v>
      </c>
      <c r="E352" s="44" t="s">
        <v>16</v>
      </c>
      <c r="F352" s="44">
        <v>100</v>
      </c>
      <c r="G352" s="44">
        <v>400</v>
      </c>
    </row>
    <row r="353" spans="1:7" ht="12.75" customHeight="1" x14ac:dyDescent="0.25">
      <c r="A353" s="43">
        <v>352</v>
      </c>
      <c r="B353" s="44">
        <v>0.51891950543418219</v>
      </c>
      <c r="C353" s="44">
        <v>0.21</v>
      </c>
      <c r="D353" s="44" t="s">
        <v>1663</v>
      </c>
      <c r="E353" s="44" t="s">
        <v>16</v>
      </c>
      <c r="F353" s="44">
        <v>280</v>
      </c>
      <c r="G353" s="44">
        <v>2100</v>
      </c>
    </row>
    <row r="354" spans="1:7" ht="12.75" customHeight="1" x14ac:dyDescent="0.25">
      <c r="A354" s="43">
        <v>353</v>
      </c>
      <c r="B354" s="44">
        <v>2.4710439303444014E-2</v>
      </c>
      <c r="C354" s="44">
        <v>0.01</v>
      </c>
      <c r="D354" s="44" t="s">
        <v>1663</v>
      </c>
      <c r="E354" s="44" t="s">
        <v>16</v>
      </c>
      <c r="F354" s="44">
        <v>40</v>
      </c>
      <c r="G354" s="44">
        <v>100</v>
      </c>
    </row>
    <row r="355" spans="1:7" ht="12.75" customHeight="1" x14ac:dyDescent="0.25">
      <c r="A355" s="43">
        <v>354</v>
      </c>
      <c r="B355" s="44">
        <v>7.4131301534876501E-2</v>
      </c>
      <c r="C355" s="44">
        <v>0.03</v>
      </c>
      <c r="D355" s="44" t="s">
        <v>1663</v>
      </c>
      <c r="E355" s="44" t="s">
        <v>16</v>
      </c>
      <c r="F355" s="44">
        <v>80</v>
      </c>
      <c r="G355" s="44">
        <v>300</v>
      </c>
    </row>
    <row r="356" spans="1:7" ht="12.75" customHeight="1" x14ac:dyDescent="0.25">
      <c r="A356" s="43">
        <v>355</v>
      </c>
      <c r="B356" s="44">
        <v>15.962943503270804</v>
      </c>
      <c r="C356" s="44">
        <v>6.46</v>
      </c>
      <c r="D356" s="44" t="s">
        <v>1663</v>
      </c>
      <c r="E356" s="44" t="s">
        <v>16</v>
      </c>
      <c r="F356" s="44">
        <v>2140</v>
      </c>
      <c r="G356" s="44">
        <v>64600</v>
      </c>
    </row>
    <row r="357" spans="1:7" ht="12.75" customHeight="1" x14ac:dyDescent="0.25">
      <c r="A357" s="43">
        <v>356</v>
      </c>
      <c r="B357" s="44">
        <v>0.22239394641633373</v>
      </c>
      <c r="C357" s="44">
        <v>0.09</v>
      </c>
      <c r="D357" s="44" t="s">
        <v>1663</v>
      </c>
      <c r="E357" s="44" t="s">
        <v>16</v>
      </c>
      <c r="F357" s="44">
        <v>140</v>
      </c>
      <c r="G357" s="44">
        <v>900</v>
      </c>
    </row>
    <row r="358" spans="1:7" ht="12.75" customHeight="1" x14ac:dyDescent="0.25">
      <c r="A358" s="43">
        <v>357</v>
      </c>
      <c r="B358" s="44">
        <v>0.42007732815869214</v>
      </c>
      <c r="C358" s="44">
        <v>0.17</v>
      </c>
      <c r="D358" s="44" t="s">
        <v>1663</v>
      </c>
      <c r="E358" s="44" t="s">
        <v>16</v>
      </c>
      <c r="F358" s="44">
        <v>200</v>
      </c>
      <c r="G358" s="44">
        <v>1700</v>
      </c>
    </row>
    <row r="359" spans="1:7" ht="12.75" customHeight="1" x14ac:dyDescent="0.25">
      <c r="A359" s="43">
        <v>358</v>
      </c>
      <c r="B359" s="44">
        <v>7.4131317908634475E-2</v>
      </c>
      <c r="C359" s="44">
        <v>0.03</v>
      </c>
      <c r="D359" s="44" t="s">
        <v>1663</v>
      </c>
      <c r="E359" s="44" t="s">
        <v>16</v>
      </c>
      <c r="F359" s="44">
        <v>80</v>
      </c>
      <c r="G359" s="44">
        <v>300</v>
      </c>
    </row>
    <row r="360" spans="1:7" ht="12.75" customHeight="1" x14ac:dyDescent="0.25">
      <c r="A360" s="43">
        <v>359</v>
      </c>
      <c r="B360" s="44">
        <v>0.8401548977765273</v>
      </c>
      <c r="C360" s="44">
        <v>0.34</v>
      </c>
      <c r="D360" s="44" t="s">
        <v>1663</v>
      </c>
      <c r="E360" s="44" t="s">
        <v>16</v>
      </c>
      <c r="F360" s="44">
        <v>340</v>
      </c>
      <c r="G360" s="44">
        <v>3400</v>
      </c>
    </row>
    <row r="361" spans="1:7" ht="12.75" customHeight="1" x14ac:dyDescent="0.25">
      <c r="A361" s="43">
        <v>360</v>
      </c>
      <c r="B361" s="44">
        <v>0.28799174518245729</v>
      </c>
      <c r="C361" s="44">
        <v>0.23</v>
      </c>
      <c r="D361" s="44" t="s">
        <v>1663</v>
      </c>
      <c r="E361" s="44" t="s">
        <v>16</v>
      </c>
      <c r="F361" s="44">
        <v>188.98137456417015</v>
      </c>
      <c r="G361" s="44">
        <v>1165.4654393655308</v>
      </c>
    </row>
    <row r="362" spans="1:7" ht="12.75" customHeight="1" x14ac:dyDescent="0.25">
      <c r="A362" s="43">
        <v>361</v>
      </c>
      <c r="B362" s="44">
        <v>1.0872586171526644</v>
      </c>
      <c r="C362" s="44">
        <v>0.44</v>
      </c>
      <c r="D362" s="44" t="s">
        <v>1662</v>
      </c>
      <c r="E362" s="44" t="s">
        <v>24</v>
      </c>
      <c r="F362" s="44">
        <v>540</v>
      </c>
      <c r="G362" s="44">
        <v>4400</v>
      </c>
    </row>
    <row r="363" spans="1:7" ht="12.75" customHeight="1" x14ac:dyDescent="0.25">
      <c r="A363" s="43">
        <v>362</v>
      </c>
      <c r="B363" s="44">
        <v>0.12355224401458799</v>
      </c>
      <c r="C363" s="44">
        <v>0.05</v>
      </c>
      <c r="D363" s="44" t="s">
        <v>1663</v>
      </c>
      <c r="E363" s="44" t="s">
        <v>16</v>
      </c>
      <c r="F363" s="44">
        <v>100</v>
      </c>
      <c r="G363" s="44">
        <v>500</v>
      </c>
    </row>
    <row r="364" spans="1:7" ht="12.75" customHeight="1" x14ac:dyDescent="0.25">
      <c r="A364" s="43">
        <v>363</v>
      </c>
      <c r="B364" s="44">
        <v>2.471043930277975E-2</v>
      </c>
      <c r="C364" s="44">
        <v>0.01</v>
      </c>
      <c r="D364" s="44" t="s">
        <v>1663</v>
      </c>
      <c r="E364" s="44" t="s">
        <v>16</v>
      </c>
      <c r="F364" s="44">
        <v>40</v>
      </c>
      <c r="G364" s="44">
        <v>100</v>
      </c>
    </row>
    <row r="365" spans="1:7" ht="12.75" customHeight="1" x14ac:dyDescent="0.25">
      <c r="A365" s="43">
        <v>364</v>
      </c>
      <c r="B365" s="44">
        <v>0.39536688883738685</v>
      </c>
      <c r="C365" s="44">
        <v>0.16</v>
      </c>
      <c r="D365" s="44" t="s">
        <v>1662</v>
      </c>
      <c r="E365" s="44" t="s">
        <v>24</v>
      </c>
      <c r="F365" s="44">
        <v>260</v>
      </c>
      <c r="G365" s="44">
        <v>1600</v>
      </c>
    </row>
    <row r="366" spans="1:7" ht="12.75" customHeight="1" x14ac:dyDescent="0.25">
      <c r="A366" s="43">
        <v>365</v>
      </c>
      <c r="B366" s="44">
        <v>0.44478791486950414</v>
      </c>
      <c r="C366" s="44">
        <v>0.18</v>
      </c>
      <c r="D366" s="44" t="s">
        <v>1663</v>
      </c>
      <c r="E366" s="44" t="s">
        <v>16</v>
      </c>
      <c r="F366" s="44">
        <v>220</v>
      </c>
      <c r="G366" s="44">
        <v>1800</v>
      </c>
    </row>
    <row r="367" spans="1:7" ht="12.75" customHeight="1" x14ac:dyDescent="0.25">
      <c r="A367" s="43">
        <v>366</v>
      </c>
      <c r="B367" s="44">
        <v>0.44478787463218128</v>
      </c>
      <c r="C367" s="44">
        <v>0.18</v>
      </c>
      <c r="D367" s="44" t="s">
        <v>1663</v>
      </c>
      <c r="E367" s="44" t="s">
        <v>16</v>
      </c>
      <c r="F367" s="44">
        <v>280</v>
      </c>
      <c r="G367" s="44">
        <v>1800</v>
      </c>
    </row>
    <row r="368" spans="1:7" ht="12.75" customHeight="1" x14ac:dyDescent="0.25">
      <c r="A368" s="43">
        <v>367</v>
      </c>
      <c r="B368" s="44">
        <v>2.4710439303665434E-2</v>
      </c>
      <c r="C368" s="44">
        <v>0.01</v>
      </c>
      <c r="D368" s="44" t="s">
        <v>1663</v>
      </c>
      <c r="E368" s="44" t="s">
        <v>16</v>
      </c>
      <c r="F368" s="44">
        <v>40</v>
      </c>
      <c r="G368" s="44">
        <v>100</v>
      </c>
    </row>
    <row r="369" spans="1:7" ht="12.75" customHeight="1" x14ac:dyDescent="0.25">
      <c r="A369" s="43">
        <v>368</v>
      </c>
      <c r="B369" s="44">
        <v>0.12355219653397431</v>
      </c>
      <c r="C369" s="44">
        <v>0.05</v>
      </c>
      <c r="D369" s="44" t="s">
        <v>1663</v>
      </c>
      <c r="E369" s="44" t="s">
        <v>16</v>
      </c>
      <c r="F369" s="44">
        <v>120</v>
      </c>
      <c r="G369" s="44">
        <v>500</v>
      </c>
    </row>
    <row r="370" spans="1:7" ht="12.75" customHeight="1" x14ac:dyDescent="0.25">
      <c r="A370" s="43">
        <v>369</v>
      </c>
      <c r="B370" s="44">
        <v>4.5148101594148692E-2</v>
      </c>
      <c r="C370" s="44">
        <v>2.1800000000000002</v>
      </c>
      <c r="D370" s="44" t="s">
        <v>1663</v>
      </c>
      <c r="E370" s="44" t="s">
        <v>16</v>
      </c>
      <c r="F370" s="44">
        <v>67.100462093825996</v>
      </c>
      <c r="G370" s="44">
        <v>182.70876864160616</v>
      </c>
    </row>
    <row r="371" spans="1:7" ht="12.75" customHeight="1" x14ac:dyDescent="0.25">
      <c r="A371" s="43">
        <v>370</v>
      </c>
      <c r="B371" s="44">
        <v>2.4710439301303604E-2</v>
      </c>
      <c r="C371" s="44">
        <v>0.01</v>
      </c>
      <c r="D371" s="44" t="s">
        <v>1663</v>
      </c>
      <c r="E371" s="44" t="s">
        <v>16</v>
      </c>
      <c r="F371" s="44">
        <v>40</v>
      </c>
      <c r="G371" s="44">
        <v>100</v>
      </c>
    </row>
    <row r="372" spans="1:7" ht="12.75" customHeight="1" x14ac:dyDescent="0.25">
      <c r="A372" s="43">
        <v>371</v>
      </c>
      <c r="B372" s="44">
        <v>7.4131334321657874E-2</v>
      </c>
      <c r="C372" s="44">
        <v>0.03</v>
      </c>
      <c r="D372" s="44" t="s">
        <v>1663</v>
      </c>
      <c r="E372" s="44" t="s">
        <v>16</v>
      </c>
      <c r="F372" s="44">
        <v>80</v>
      </c>
      <c r="G372" s="44">
        <v>300</v>
      </c>
    </row>
    <row r="373" spans="1:7" ht="12.75" customHeight="1" x14ac:dyDescent="0.25">
      <c r="A373" s="43">
        <v>372</v>
      </c>
      <c r="B373" s="44">
        <v>0.42007745507710803</v>
      </c>
      <c r="C373" s="44">
        <v>0.17</v>
      </c>
      <c r="D373" s="44" t="s">
        <v>1663</v>
      </c>
      <c r="E373" s="44" t="s">
        <v>16</v>
      </c>
      <c r="F373" s="44">
        <v>200</v>
      </c>
      <c r="G373" s="44">
        <v>1700</v>
      </c>
    </row>
    <row r="374" spans="1:7" ht="12.75" customHeight="1" x14ac:dyDescent="0.25">
      <c r="A374" s="43">
        <v>373</v>
      </c>
      <c r="B374" s="44">
        <v>0.29652528634859343</v>
      </c>
      <c r="C374" s="44">
        <v>0.12</v>
      </c>
      <c r="D374" s="44" t="s">
        <v>1663</v>
      </c>
      <c r="E374" s="44" t="s">
        <v>16</v>
      </c>
      <c r="F374" s="44">
        <v>200</v>
      </c>
      <c r="G374" s="44">
        <v>1200</v>
      </c>
    </row>
    <row r="375" spans="1:7" ht="12.75" customHeight="1" x14ac:dyDescent="0.25">
      <c r="A375" s="43">
        <v>374</v>
      </c>
      <c r="B375" s="44">
        <v>7.4131317899334762E-2</v>
      </c>
      <c r="C375" s="44">
        <v>0.03</v>
      </c>
      <c r="D375" s="44" t="s">
        <v>1663</v>
      </c>
      <c r="E375" s="44" t="s">
        <v>16</v>
      </c>
      <c r="F375" s="44">
        <v>80</v>
      </c>
      <c r="G375" s="44">
        <v>300</v>
      </c>
    </row>
    <row r="376" spans="1:7" ht="12.75" customHeight="1" x14ac:dyDescent="0.25">
      <c r="A376" s="43">
        <v>375</v>
      </c>
      <c r="B376" s="44">
        <v>7.7366543894499776E-2</v>
      </c>
      <c r="C376" s="44">
        <v>0.11</v>
      </c>
      <c r="D376" s="44" t="s">
        <v>1662</v>
      </c>
      <c r="E376" s="44" t="s">
        <v>24</v>
      </c>
      <c r="F376" s="44">
        <v>113.08873974354799</v>
      </c>
      <c r="G376" s="44">
        <v>313.09199999086559</v>
      </c>
    </row>
    <row r="377" spans="1:7" ht="12.75" customHeight="1" x14ac:dyDescent="0.25">
      <c r="A377" s="43">
        <v>376</v>
      </c>
      <c r="B377" s="44">
        <v>3.6818555589220745</v>
      </c>
      <c r="C377" s="44">
        <v>1.49</v>
      </c>
      <c r="D377" s="44" t="s">
        <v>1663</v>
      </c>
      <c r="E377" s="44" t="s">
        <v>16</v>
      </c>
      <c r="F377" s="44">
        <v>840</v>
      </c>
      <c r="G377" s="44">
        <v>14900</v>
      </c>
    </row>
    <row r="378" spans="1:7" ht="12.75" customHeight="1" x14ac:dyDescent="0.25">
      <c r="A378" s="43">
        <v>377</v>
      </c>
      <c r="B378" s="44">
        <v>3.6818562506951</v>
      </c>
      <c r="C378" s="44">
        <v>1.49</v>
      </c>
      <c r="D378" s="44" t="s">
        <v>1663</v>
      </c>
      <c r="E378" s="44" t="s">
        <v>16</v>
      </c>
      <c r="F378" s="44">
        <v>720</v>
      </c>
      <c r="G378" s="44">
        <v>14900</v>
      </c>
    </row>
    <row r="379" spans="1:7" ht="12.75" customHeight="1" x14ac:dyDescent="0.25">
      <c r="A379" s="43">
        <v>378</v>
      </c>
      <c r="B379" s="44">
        <v>2.4710439307355794E-2</v>
      </c>
      <c r="C379" s="44">
        <v>0.01</v>
      </c>
      <c r="D379" s="44" t="s">
        <v>1663</v>
      </c>
      <c r="E379" s="44" t="s">
        <v>16</v>
      </c>
      <c r="F379" s="44">
        <v>40</v>
      </c>
      <c r="G379" s="44">
        <v>100</v>
      </c>
    </row>
    <row r="380" spans="1:7" ht="12.75" customHeight="1" x14ac:dyDescent="0.25">
      <c r="A380" s="43">
        <v>379</v>
      </c>
      <c r="B380" s="44">
        <v>0.2718150034953753</v>
      </c>
      <c r="C380" s="44">
        <v>0.11</v>
      </c>
      <c r="D380" s="44" t="s">
        <v>1663</v>
      </c>
      <c r="E380" s="44" t="s">
        <v>16</v>
      </c>
      <c r="F380" s="44">
        <v>200</v>
      </c>
      <c r="G380" s="44">
        <v>1100</v>
      </c>
    </row>
    <row r="381" spans="1:7" ht="12.75" customHeight="1" x14ac:dyDescent="0.25">
      <c r="A381" s="43">
        <v>380</v>
      </c>
      <c r="B381" s="44">
        <v>0.12355215069667791</v>
      </c>
      <c r="C381" s="44">
        <v>0.05</v>
      </c>
      <c r="D381" s="44" t="s">
        <v>1663</v>
      </c>
      <c r="E381" s="44" t="s">
        <v>16</v>
      </c>
      <c r="F381" s="44">
        <v>100</v>
      </c>
      <c r="G381" s="44">
        <v>500</v>
      </c>
    </row>
    <row r="382" spans="1:7" ht="12.75" customHeight="1" x14ac:dyDescent="0.25">
      <c r="A382" s="43">
        <v>381</v>
      </c>
      <c r="B382" s="44">
        <v>0.54362956649042116</v>
      </c>
      <c r="C382" s="44">
        <v>0.22</v>
      </c>
      <c r="D382" s="44" t="s">
        <v>1663</v>
      </c>
      <c r="E382" s="44" t="s">
        <v>16</v>
      </c>
      <c r="F382" s="44">
        <v>240</v>
      </c>
      <c r="G382" s="44">
        <v>2200</v>
      </c>
    </row>
    <row r="383" spans="1:7" ht="12.75" customHeight="1" x14ac:dyDescent="0.25">
      <c r="A383" s="43">
        <v>382</v>
      </c>
      <c r="B383" s="44">
        <v>0.46949839265351201</v>
      </c>
      <c r="C383" s="44">
        <v>0.19</v>
      </c>
      <c r="D383" s="44" t="s">
        <v>1663</v>
      </c>
      <c r="E383" s="44" t="s">
        <v>16</v>
      </c>
      <c r="F383" s="44">
        <v>220</v>
      </c>
      <c r="G383" s="44">
        <v>1900</v>
      </c>
    </row>
    <row r="384" spans="1:7" ht="12.75" customHeight="1" x14ac:dyDescent="0.25">
      <c r="A384" s="43">
        <v>383</v>
      </c>
      <c r="B384" s="44">
        <v>0.5683400861073159</v>
      </c>
      <c r="C384" s="44">
        <v>0.23</v>
      </c>
      <c r="D384" s="44" t="s">
        <v>1663</v>
      </c>
      <c r="E384" s="44" t="s">
        <v>16</v>
      </c>
      <c r="F384" s="44">
        <v>280</v>
      </c>
      <c r="G384" s="44">
        <v>2300</v>
      </c>
    </row>
    <row r="385" spans="1:7" ht="12.75" customHeight="1" x14ac:dyDescent="0.25">
      <c r="A385" s="43">
        <v>384</v>
      </c>
      <c r="B385" s="44">
        <v>4.9420878615154436E-2</v>
      </c>
      <c r="C385" s="44">
        <v>0.02</v>
      </c>
      <c r="D385" s="44" t="s">
        <v>1663</v>
      </c>
      <c r="E385" s="44" t="s">
        <v>16</v>
      </c>
      <c r="F385" s="44">
        <v>60</v>
      </c>
      <c r="G385" s="44">
        <v>200</v>
      </c>
    </row>
    <row r="386" spans="1:7" ht="12.75" customHeight="1" x14ac:dyDescent="0.25">
      <c r="A386" s="43">
        <v>385</v>
      </c>
      <c r="B386" s="44">
        <v>2.4710439306174881E-2</v>
      </c>
      <c r="C386" s="44">
        <v>0.01</v>
      </c>
      <c r="D386" s="44" t="s">
        <v>1663</v>
      </c>
      <c r="E386" s="44" t="s">
        <v>16</v>
      </c>
      <c r="F386" s="44">
        <v>40</v>
      </c>
      <c r="G386" s="44">
        <v>100</v>
      </c>
    </row>
    <row r="387" spans="1:7" ht="12.75" customHeight="1" x14ac:dyDescent="0.25">
      <c r="A387" s="43">
        <v>386</v>
      </c>
      <c r="B387" s="44">
        <v>3.7394418504120799E-2</v>
      </c>
      <c r="C387" s="44">
        <v>0.02</v>
      </c>
      <c r="D387" s="44" t="s">
        <v>1662</v>
      </c>
      <c r="E387" s="44" t="s">
        <v>24</v>
      </c>
      <c r="F387" s="44">
        <v>57.471751681679486</v>
      </c>
      <c r="G387" s="44">
        <v>151.33045856449397</v>
      </c>
    </row>
    <row r="388" spans="1:7" ht="12.75" customHeight="1" x14ac:dyDescent="0.25">
      <c r="A388" s="43">
        <v>387</v>
      </c>
      <c r="B388" s="44">
        <v>1.2355219103724222</v>
      </c>
      <c r="C388" s="44">
        <v>0.5</v>
      </c>
      <c r="D388" s="44" t="s">
        <v>1663</v>
      </c>
      <c r="E388" s="44" t="s">
        <v>16</v>
      </c>
      <c r="F388" s="44">
        <v>380</v>
      </c>
      <c r="G388" s="44">
        <v>5000</v>
      </c>
    </row>
    <row r="389" spans="1:7" ht="12.75" customHeight="1" x14ac:dyDescent="0.25">
      <c r="A389" s="43">
        <v>388</v>
      </c>
      <c r="B389" s="44">
        <v>1.1861009105594267</v>
      </c>
      <c r="C389" s="44">
        <v>0.48</v>
      </c>
      <c r="D389" s="44" t="s">
        <v>1663</v>
      </c>
      <c r="E389" s="44" t="s">
        <v>16</v>
      </c>
      <c r="F389" s="44">
        <v>380</v>
      </c>
      <c r="G389" s="44">
        <v>4800</v>
      </c>
    </row>
    <row r="390" spans="1:7" ht="12.75" customHeight="1" x14ac:dyDescent="0.25">
      <c r="A390" s="43">
        <v>389</v>
      </c>
      <c r="B390" s="44">
        <v>0.44123994582429132</v>
      </c>
      <c r="C390" s="44">
        <v>0.2</v>
      </c>
      <c r="D390" s="44" t="s">
        <v>1663</v>
      </c>
      <c r="E390" s="44" t="s">
        <v>16</v>
      </c>
      <c r="F390" s="44">
        <v>234.69342454112959</v>
      </c>
      <c r="G390" s="44">
        <v>1785.641999989748</v>
      </c>
    </row>
    <row r="391" spans="1:7" ht="12.75" customHeight="1" x14ac:dyDescent="0.25">
      <c r="A391" s="43">
        <v>390</v>
      </c>
      <c r="B391" s="44">
        <v>1.16139063260959</v>
      </c>
      <c r="C391" s="44">
        <v>0.47</v>
      </c>
      <c r="D391" s="44" t="s">
        <v>1663</v>
      </c>
      <c r="E391" s="44" t="s">
        <v>16</v>
      </c>
      <c r="F391" s="44">
        <v>340</v>
      </c>
      <c r="G391" s="44">
        <v>4700</v>
      </c>
    </row>
    <row r="392" spans="1:7" ht="12.75" customHeight="1" x14ac:dyDescent="0.25">
      <c r="A392" s="43">
        <v>391</v>
      </c>
      <c r="B392" s="44">
        <v>1.8000319520178325E-2</v>
      </c>
      <c r="C392" s="44">
        <v>0.34</v>
      </c>
      <c r="D392" s="44" t="s">
        <v>1662</v>
      </c>
      <c r="E392" s="44" t="s">
        <v>24</v>
      </c>
      <c r="F392" s="44">
        <v>34.569470437197445</v>
      </c>
      <c r="G392" s="44">
        <v>72.844999991357327</v>
      </c>
    </row>
    <row r="393" spans="1:7" ht="12.75" customHeight="1" x14ac:dyDescent="0.25">
      <c r="A393" s="43">
        <v>392</v>
      </c>
      <c r="B393" s="44">
        <v>0.54362999140953427</v>
      </c>
      <c r="C393" s="44">
        <v>0.22</v>
      </c>
      <c r="D393" s="44" t="s">
        <v>1662</v>
      </c>
      <c r="E393" s="44" t="s">
        <v>24</v>
      </c>
      <c r="F393" s="44">
        <v>240</v>
      </c>
      <c r="G393" s="44">
        <v>2200</v>
      </c>
    </row>
    <row r="394" spans="1:7" ht="12.75" customHeight="1" x14ac:dyDescent="0.25">
      <c r="A394" s="43">
        <v>393</v>
      </c>
      <c r="B394" s="44">
        <v>2.0529725353160996E-2</v>
      </c>
      <c r="C394" s="44">
        <v>1.04</v>
      </c>
      <c r="D394" s="44" t="s">
        <v>1663</v>
      </c>
      <c r="E394" s="44" t="s">
        <v>16</v>
      </c>
      <c r="F394" s="44">
        <v>49.712299788059426</v>
      </c>
      <c r="G394" s="44">
        <v>83.081137126520218</v>
      </c>
    </row>
    <row r="395" spans="1:7" ht="12.75" customHeight="1" x14ac:dyDescent="0.25">
      <c r="A395" s="43">
        <v>394</v>
      </c>
      <c r="B395" s="44">
        <v>4.5714312812386915</v>
      </c>
      <c r="C395" s="44">
        <v>1.85</v>
      </c>
      <c r="D395" s="44" t="s">
        <v>1663</v>
      </c>
      <c r="E395" s="44" t="s">
        <v>16</v>
      </c>
      <c r="F395" s="44">
        <v>740</v>
      </c>
      <c r="G395" s="44">
        <v>18500</v>
      </c>
    </row>
    <row r="396" spans="1:7" ht="12.75" customHeight="1" x14ac:dyDescent="0.25">
      <c r="A396" s="43">
        <v>395</v>
      </c>
      <c r="B396" s="44">
        <v>16.308888929775961</v>
      </c>
      <c r="C396" s="44">
        <v>6.6</v>
      </c>
      <c r="D396" s="44" t="s">
        <v>1663</v>
      </c>
      <c r="E396" s="44" t="s">
        <v>16</v>
      </c>
      <c r="F396" s="44">
        <v>1500</v>
      </c>
      <c r="G396" s="44">
        <v>66000</v>
      </c>
    </row>
    <row r="397" spans="1:7" ht="12.75" customHeight="1" x14ac:dyDescent="0.25">
      <c r="A397" s="43">
        <v>396</v>
      </c>
      <c r="B397" s="44">
        <v>1.0744592364179437E-2</v>
      </c>
      <c r="C397" s="44">
        <v>0.02</v>
      </c>
      <c r="D397" s="44" t="s">
        <v>1663</v>
      </c>
      <c r="E397" s="44" t="s">
        <v>16</v>
      </c>
      <c r="F397" s="44">
        <v>28.974747419082515</v>
      </c>
      <c r="G397" s="44">
        <v>43.482000008225441</v>
      </c>
    </row>
    <row r="398" spans="1:7" ht="12.75" customHeight="1" x14ac:dyDescent="0.25">
      <c r="A398" s="43">
        <v>397</v>
      </c>
      <c r="B398" s="44">
        <v>0.40461975925081728</v>
      </c>
      <c r="C398" s="44">
        <v>0.48</v>
      </c>
      <c r="D398" s="44" t="s">
        <v>1662</v>
      </c>
      <c r="E398" s="44" t="s">
        <v>24</v>
      </c>
      <c r="F398" s="44">
        <v>269.7252300704377</v>
      </c>
      <c r="G398" s="44">
        <v>1637.4449999537319</v>
      </c>
    </row>
    <row r="399" spans="1:7" ht="12.75" customHeight="1" x14ac:dyDescent="0.25">
      <c r="A399" s="43">
        <v>398</v>
      </c>
      <c r="B399" s="44">
        <v>0.74131308662865758</v>
      </c>
      <c r="C399" s="44">
        <v>0.3</v>
      </c>
      <c r="D399" s="44" t="s">
        <v>1663</v>
      </c>
      <c r="E399" s="44" t="s">
        <v>16</v>
      </c>
      <c r="F399" s="44">
        <v>320</v>
      </c>
      <c r="G399" s="44">
        <v>3000</v>
      </c>
    </row>
    <row r="400" spans="1:7" ht="12.75" customHeight="1" x14ac:dyDescent="0.25">
      <c r="A400" s="43">
        <v>399</v>
      </c>
      <c r="B400" s="44">
        <v>2.4710439301746448E-2</v>
      </c>
      <c r="C400" s="44">
        <v>0.01</v>
      </c>
      <c r="D400" s="44" t="s">
        <v>1663</v>
      </c>
      <c r="E400" s="44" t="s">
        <v>16</v>
      </c>
      <c r="F400" s="44">
        <v>40</v>
      </c>
      <c r="G400" s="44">
        <v>100</v>
      </c>
    </row>
    <row r="401" spans="1:7" ht="12.75" customHeight="1" x14ac:dyDescent="0.25">
      <c r="A401" s="43">
        <v>400</v>
      </c>
      <c r="B401" s="44">
        <v>4.9420878606961836E-2</v>
      </c>
      <c r="C401" s="44">
        <v>0.02</v>
      </c>
      <c r="D401" s="44" t="s">
        <v>1662</v>
      </c>
      <c r="E401" s="44" t="s">
        <v>24</v>
      </c>
      <c r="F401" s="44">
        <v>60</v>
      </c>
      <c r="G401" s="44">
        <v>200</v>
      </c>
    </row>
    <row r="402" spans="1:7" ht="12.75" customHeight="1" x14ac:dyDescent="0.25">
      <c r="A402" s="43">
        <v>401</v>
      </c>
      <c r="B402" s="44">
        <v>2.4710439305141583E-2</v>
      </c>
      <c r="C402" s="44">
        <v>0.01</v>
      </c>
      <c r="D402" s="44" t="s">
        <v>1662</v>
      </c>
      <c r="E402" s="44" t="s">
        <v>24</v>
      </c>
      <c r="F402" s="44">
        <v>40</v>
      </c>
      <c r="G402" s="44">
        <v>100</v>
      </c>
    </row>
    <row r="403" spans="1:7" ht="12.75" customHeight="1" x14ac:dyDescent="0.25">
      <c r="A403" s="43">
        <v>402</v>
      </c>
      <c r="B403" s="44">
        <v>4.942087861323545E-2</v>
      </c>
      <c r="C403" s="44">
        <v>0.02</v>
      </c>
      <c r="D403" s="44" t="s">
        <v>1662</v>
      </c>
      <c r="E403" s="44" t="s">
        <v>24</v>
      </c>
      <c r="F403" s="44">
        <v>60</v>
      </c>
      <c r="G403" s="44">
        <v>200</v>
      </c>
    </row>
    <row r="404" spans="1:7" ht="12.75" customHeight="1" x14ac:dyDescent="0.25">
      <c r="A404" s="43">
        <v>403</v>
      </c>
      <c r="B404" s="44">
        <v>0.71660274314016881</v>
      </c>
      <c r="C404" s="44">
        <v>0.28999999999999998</v>
      </c>
      <c r="D404" s="44" t="s">
        <v>1663</v>
      </c>
      <c r="E404" s="44" t="s">
        <v>16</v>
      </c>
      <c r="F404" s="44">
        <v>360</v>
      </c>
      <c r="G404" s="44">
        <v>2900</v>
      </c>
    </row>
    <row r="405" spans="1:7" ht="12.75" customHeight="1" x14ac:dyDescent="0.25">
      <c r="A405" s="43">
        <v>404</v>
      </c>
      <c r="B405" s="44">
        <v>9.1354494454608751E-3</v>
      </c>
      <c r="C405" s="44">
        <v>0.04</v>
      </c>
      <c r="D405" s="44" t="s">
        <v>1662</v>
      </c>
      <c r="E405" s="44" t="s">
        <v>24</v>
      </c>
      <c r="F405" s="44">
        <v>27.394470438333094</v>
      </c>
      <c r="G405" s="44">
        <v>36.969999996945262</v>
      </c>
    </row>
    <row r="406" spans="1:7" ht="12.75" customHeight="1" x14ac:dyDescent="0.25">
      <c r="A406" s="43">
        <v>405</v>
      </c>
      <c r="B406" s="44">
        <v>2.4710439306470114E-2</v>
      </c>
      <c r="C406" s="44">
        <v>0.01</v>
      </c>
      <c r="D406" s="44" t="s">
        <v>1662</v>
      </c>
      <c r="E406" s="44" t="s">
        <v>24</v>
      </c>
      <c r="F406" s="44">
        <v>40</v>
      </c>
      <c r="G406" s="44">
        <v>100</v>
      </c>
    </row>
    <row r="407" spans="1:7" ht="12.75" customHeight="1" x14ac:dyDescent="0.25">
      <c r="A407" s="43">
        <v>406</v>
      </c>
      <c r="B407" s="44">
        <v>9.2417044441227141</v>
      </c>
      <c r="C407" s="44">
        <v>3.74</v>
      </c>
      <c r="D407" s="44" t="s">
        <v>1663</v>
      </c>
      <c r="E407" s="44" t="s">
        <v>16</v>
      </c>
      <c r="F407" s="44">
        <v>1580</v>
      </c>
      <c r="G407" s="44">
        <v>37400</v>
      </c>
    </row>
    <row r="408" spans="1:7" ht="12.75" customHeight="1" x14ac:dyDescent="0.25">
      <c r="A408" s="43">
        <v>407</v>
      </c>
      <c r="B408" s="44">
        <v>0.14826263581889271</v>
      </c>
      <c r="C408" s="44">
        <v>0.06</v>
      </c>
      <c r="D408" s="44" t="s">
        <v>1663</v>
      </c>
      <c r="E408" s="44" t="s">
        <v>16</v>
      </c>
      <c r="F408" s="44">
        <v>120</v>
      </c>
      <c r="G408" s="44">
        <v>600</v>
      </c>
    </row>
    <row r="409" spans="1:7" ht="12.75" customHeight="1" x14ac:dyDescent="0.25">
      <c r="A409" s="43">
        <v>408</v>
      </c>
      <c r="B409" s="44">
        <v>7.4131332629037386E-2</v>
      </c>
      <c r="C409" s="44">
        <v>0.03</v>
      </c>
      <c r="D409" s="44" t="s">
        <v>1664</v>
      </c>
      <c r="E409" s="44" t="s">
        <v>14</v>
      </c>
      <c r="F409" s="44">
        <v>80</v>
      </c>
      <c r="G409" s="44">
        <v>300</v>
      </c>
    </row>
    <row r="410" spans="1:7" ht="12.75" customHeight="1" x14ac:dyDescent="0.25">
      <c r="A410" s="43">
        <v>409</v>
      </c>
      <c r="B410" s="44">
        <v>2.4710439302705944E-2</v>
      </c>
      <c r="C410" s="44">
        <v>0.01</v>
      </c>
      <c r="D410" s="44" t="s">
        <v>1664</v>
      </c>
      <c r="E410" s="44" t="s">
        <v>14</v>
      </c>
      <c r="F410" s="44">
        <v>40</v>
      </c>
      <c r="G410" s="44">
        <v>100</v>
      </c>
    </row>
    <row r="411" spans="1:7" ht="12.75" customHeight="1" x14ac:dyDescent="0.25">
      <c r="A411" s="43">
        <v>410</v>
      </c>
      <c r="B411" s="44">
        <v>1.0131279978748513</v>
      </c>
      <c r="C411" s="44">
        <v>0.41</v>
      </c>
      <c r="D411" s="44" t="s">
        <v>1663</v>
      </c>
      <c r="E411" s="44" t="s">
        <v>16</v>
      </c>
      <c r="F411" s="44">
        <v>360</v>
      </c>
      <c r="G411" s="44">
        <v>4100</v>
      </c>
    </row>
    <row r="412" spans="1:7" ht="12.75" customHeight="1" x14ac:dyDescent="0.25">
      <c r="A412" s="43">
        <v>411</v>
      </c>
      <c r="B412" s="44">
        <v>0.27181483235485981</v>
      </c>
      <c r="C412" s="44">
        <v>0.11</v>
      </c>
      <c r="D412" s="44" t="s">
        <v>1664</v>
      </c>
      <c r="E412" s="44" t="s">
        <v>14</v>
      </c>
      <c r="F412" s="44">
        <v>180</v>
      </c>
      <c r="G412" s="44">
        <v>1100</v>
      </c>
    </row>
    <row r="413" spans="1:7" ht="12.75" customHeight="1" x14ac:dyDescent="0.25">
      <c r="A413" s="43">
        <v>412</v>
      </c>
      <c r="B413" s="44">
        <v>0.3824912429879232</v>
      </c>
      <c r="C413" s="44">
        <v>0.95</v>
      </c>
      <c r="D413" s="44" t="s">
        <v>1663</v>
      </c>
      <c r="E413" s="44" t="s">
        <v>16</v>
      </c>
      <c r="F413" s="44">
        <v>228.63921447221801</v>
      </c>
      <c r="G413" s="44">
        <v>1547.8930438030031</v>
      </c>
    </row>
    <row r="414" spans="1:7" ht="12.75" customHeight="1" x14ac:dyDescent="0.25">
      <c r="A414" s="43">
        <v>413</v>
      </c>
      <c r="B414" s="44">
        <v>0.14826263581291432</v>
      </c>
      <c r="C414" s="44">
        <v>0.06</v>
      </c>
      <c r="D414" s="44" t="s">
        <v>1664</v>
      </c>
      <c r="E414" s="44" t="s">
        <v>14</v>
      </c>
      <c r="F414" s="44">
        <v>120</v>
      </c>
      <c r="G414" s="44">
        <v>600</v>
      </c>
    </row>
    <row r="415" spans="1:7" ht="12.75" customHeight="1" x14ac:dyDescent="0.25">
      <c r="A415" s="43">
        <v>414</v>
      </c>
      <c r="B415" s="44">
        <v>4.4663620462153518E-2</v>
      </c>
      <c r="C415" s="44">
        <v>7.0000000000000007E-2</v>
      </c>
      <c r="D415" s="44" t="s">
        <v>1662</v>
      </c>
      <c r="E415" s="44" t="s">
        <v>24</v>
      </c>
      <c r="F415" s="44">
        <v>58.329055864571018</v>
      </c>
      <c r="G415" s="44">
        <v>180.74799999594688</v>
      </c>
    </row>
    <row r="416" spans="1:7" ht="12.75" customHeight="1" x14ac:dyDescent="0.25">
      <c r="A416" s="43">
        <v>415</v>
      </c>
      <c r="B416" s="44">
        <v>0.9142862095573191</v>
      </c>
      <c r="C416" s="44">
        <v>0.37</v>
      </c>
      <c r="D416" s="44" t="s">
        <v>1663</v>
      </c>
      <c r="E416" s="44" t="s">
        <v>16</v>
      </c>
      <c r="F416" s="44">
        <v>400</v>
      </c>
      <c r="G416" s="44">
        <v>3700</v>
      </c>
    </row>
    <row r="417" spans="1:7" ht="12.75" customHeight="1" x14ac:dyDescent="0.25">
      <c r="A417" s="43">
        <v>416</v>
      </c>
      <c r="B417" s="44">
        <v>0.79073405358859317</v>
      </c>
      <c r="C417" s="44">
        <v>0.32</v>
      </c>
      <c r="D417" s="44" t="s">
        <v>1664</v>
      </c>
      <c r="E417" s="44" t="s">
        <v>14</v>
      </c>
      <c r="F417" s="44">
        <v>300</v>
      </c>
      <c r="G417" s="44">
        <v>3200</v>
      </c>
    </row>
    <row r="418" spans="1:7" ht="12.75" customHeight="1" x14ac:dyDescent="0.25">
      <c r="A418" s="43">
        <v>417</v>
      </c>
      <c r="B418" s="44">
        <v>0.15114311055274202</v>
      </c>
      <c r="C418" s="44">
        <v>1.19</v>
      </c>
      <c r="D418" s="44" t="s">
        <v>1662</v>
      </c>
      <c r="E418" s="44" t="s">
        <v>24</v>
      </c>
      <c r="F418" s="44">
        <v>227.61770050651901</v>
      </c>
      <c r="G418" s="44">
        <v>611.65699989534914</v>
      </c>
    </row>
    <row r="419" spans="1:7" ht="12.75" customHeight="1" x14ac:dyDescent="0.25">
      <c r="A419" s="43">
        <v>418</v>
      </c>
      <c r="B419" s="44">
        <v>1.9361370472370101E-2</v>
      </c>
      <c r="C419" s="44">
        <v>0.01</v>
      </c>
      <c r="D419" s="44" t="s">
        <v>1662</v>
      </c>
      <c r="E419" s="44" t="s">
        <v>24</v>
      </c>
      <c r="F419" s="44">
        <v>35.797727931394419</v>
      </c>
      <c r="G419" s="44">
        <v>78.352999994531274</v>
      </c>
    </row>
    <row r="420" spans="1:7" ht="12.75" customHeight="1" x14ac:dyDescent="0.25">
      <c r="A420" s="43">
        <v>419</v>
      </c>
      <c r="B420" s="44">
        <v>0.4200762391937779</v>
      </c>
      <c r="C420" s="44">
        <v>0.17</v>
      </c>
      <c r="D420" s="44" t="s">
        <v>1663</v>
      </c>
      <c r="E420" s="44" t="s">
        <v>16</v>
      </c>
      <c r="F420" s="44">
        <v>220</v>
      </c>
      <c r="G420" s="44">
        <v>1700</v>
      </c>
    </row>
    <row r="421" spans="1:7" ht="12.75" customHeight="1" x14ac:dyDescent="0.25">
      <c r="A421" s="43">
        <v>420</v>
      </c>
      <c r="B421" s="44">
        <v>0.14826263582420682</v>
      </c>
      <c r="C421" s="44">
        <v>0.06</v>
      </c>
      <c r="D421" s="44" t="s">
        <v>1662</v>
      </c>
      <c r="E421" s="44" t="s">
        <v>24</v>
      </c>
      <c r="F421" s="44">
        <v>100</v>
      </c>
      <c r="G421" s="44">
        <v>600</v>
      </c>
    </row>
    <row r="422" spans="1:7" ht="12.75" customHeight="1" x14ac:dyDescent="0.25">
      <c r="A422" s="43">
        <v>421</v>
      </c>
      <c r="B422" s="44">
        <v>0.29652527164627324</v>
      </c>
      <c r="C422" s="44">
        <v>0.12</v>
      </c>
      <c r="D422" s="44" t="s">
        <v>1664</v>
      </c>
      <c r="E422" s="44" t="s">
        <v>14</v>
      </c>
      <c r="F422" s="44">
        <v>180</v>
      </c>
      <c r="G422" s="44">
        <v>1200</v>
      </c>
    </row>
    <row r="423" spans="1:7" ht="12.75" customHeight="1" x14ac:dyDescent="0.25">
      <c r="A423" s="43">
        <v>422</v>
      </c>
      <c r="B423" s="44">
        <v>0.44478804749631629</v>
      </c>
      <c r="C423" s="44">
        <v>0.18</v>
      </c>
      <c r="D423" s="44" t="s">
        <v>1664</v>
      </c>
      <c r="E423" s="44" t="s">
        <v>14</v>
      </c>
      <c r="F423" s="44">
        <v>220</v>
      </c>
      <c r="G423" s="44">
        <v>1800</v>
      </c>
    </row>
    <row r="424" spans="1:7" ht="12.75" customHeight="1" x14ac:dyDescent="0.25">
      <c r="A424" s="43">
        <v>423</v>
      </c>
      <c r="B424" s="44">
        <v>0.12355215072096046</v>
      </c>
      <c r="C424" s="44">
        <v>0.05</v>
      </c>
      <c r="D424" s="44" t="s">
        <v>1662</v>
      </c>
      <c r="E424" s="44" t="s">
        <v>24</v>
      </c>
      <c r="F424" s="44">
        <v>100</v>
      </c>
      <c r="G424" s="44">
        <v>500</v>
      </c>
    </row>
    <row r="425" spans="1:7" ht="12.75" customHeight="1" x14ac:dyDescent="0.25">
      <c r="A425" s="43">
        <v>424</v>
      </c>
      <c r="B425" s="44">
        <v>9.88418030329897E-2</v>
      </c>
      <c r="C425" s="44">
        <v>0.04</v>
      </c>
      <c r="D425" s="44" t="s">
        <v>1663</v>
      </c>
      <c r="E425" s="44" t="s">
        <v>16</v>
      </c>
      <c r="F425" s="44">
        <v>100</v>
      </c>
      <c r="G425" s="44">
        <v>400</v>
      </c>
    </row>
    <row r="426" spans="1:7" ht="12.75" customHeight="1" x14ac:dyDescent="0.25">
      <c r="A426" s="43">
        <v>425</v>
      </c>
      <c r="B426" s="44">
        <v>1.355898803504766E-2</v>
      </c>
      <c r="C426" s="44">
        <v>0.05</v>
      </c>
      <c r="D426" s="44" t="s">
        <v>1663</v>
      </c>
      <c r="E426" s="44" t="s">
        <v>16</v>
      </c>
      <c r="F426" s="44">
        <v>31.263636442192137</v>
      </c>
      <c r="G426" s="44">
        <v>54.871500004082918</v>
      </c>
    </row>
    <row r="427" spans="1:7" ht="12.75" customHeight="1" x14ac:dyDescent="0.25">
      <c r="A427" s="43">
        <v>426</v>
      </c>
      <c r="B427" s="44">
        <v>0.37065528291344879</v>
      </c>
      <c r="C427" s="44">
        <v>0.15</v>
      </c>
      <c r="D427" s="44" t="s">
        <v>1663</v>
      </c>
      <c r="E427" s="44" t="s">
        <v>16</v>
      </c>
      <c r="F427" s="44">
        <v>300</v>
      </c>
      <c r="G427" s="44">
        <v>1500</v>
      </c>
    </row>
    <row r="428" spans="1:7" ht="12.75" customHeight="1" x14ac:dyDescent="0.25">
      <c r="A428" s="43">
        <v>427</v>
      </c>
      <c r="B428" s="44">
        <v>0.14826263581446431</v>
      </c>
      <c r="C428" s="44">
        <v>0.06</v>
      </c>
      <c r="D428" s="44" t="s">
        <v>1663</v>
      </c>
      <c r="E428" s="44" t="s">
        <v>16</v>
      </c>
      <c r="F428" s="44">
        <v>120</v>
      </c>
      <c r="G428" s="44">
        <v>600</v>
      </c>
    </row>
    <row r="429" spans="1:7" ht="12.75" customHeight="1" x14ac:dyDescent="0.25">
      <c r="A429" s="43">
        <v>428</v>
      </c>
      <c r="B429" s="44">
        <v>2.4710439307503412E-2</v>
      </c>
      <c r="C429" s="44">
        <v>0.01</v>
      </c>
      <c r="D429" s="44" t="s">
        <v>1663</v>
      </c>
      <c r="E429" s="44" t="s">
        <v>16</v>
      </c>
      <c r="F429" s="44">
        <v>40</v>
      </c>
      <c r="G429" s="44">
        <v>100</v>
      </c>
    </row>
    <row r="430" spans="1:7" ht="12.75" customHeight="1" x14ac:dyDescent="0.25">
      <c r="A430" s="43">
        <v>429</v>
      </c>
      <c r="B430" s="44">
        <v>0.1729730784697146</v>
      </c>
      <c r="C430" s="44">
        <v>7.0000000000000007E-2</v>
      </c>
      <c r="D430" s="44" t="s">
        <v>1664</v>
      </c>
      <c r="E430" s="44" t="s">
        <v>14</v>
      </c>
      <c r="F430" s="44">
        <v>140</v>
      </c>
      <c r="G430" s="44">
        <v>700</v>
      </c>
    </row>
    <row r="431" spans="1:7" ht="12.75" customHeight="1" x14ac:dyDescent="0.25">
      <c r="A431" s="43">
        <v>430</v>
      </c>
      <c r="B431" s="44">
        <v>0.24710444756991493</v>
      </c>
      <c r="C431" s="44">
        <v>0.1</v>
      </c>
      <c r="D431" s="44" t="s">
        <v>1663</v>
      </c>
      <c r="E431" s="44" t="s">
        <v>16</v>
      </c>
      <c r="F431" s="44">
        <v>180</v>
      </c>
      <c r="G431" s="44">
        <v>1000</v>
      </c>
    </row>
    <row r="432" spans="1:7" ht="12.75" customHeight="1" x14ac:dyDescent="0.25">
      <c r="A432" s="43">
        <v>431</v>
      </c>
      <c r="B432" s="44">
        <v>0.30549717654479458</v>
      </c>
      <c r="C432" s="44">
        <v>0.21</v>
      </c>
      <c r="D432" s="44" t="s">
        <v>1663</v>
      </c>
      <c r="E432" s="44" t="s">
        <v>16</v>
      </c>
      <c r="F432" s="44">
        <v>177.10761098296695</v>
      </c>
      <c r="G432" s="44">
        <v>1236.3075503124228</v>
      </c>
    </row>
    <row r="433" spans="1:7" ht="12.75" customHeight="1" x14ac:dyDescent="0.25">
      <c r="A433" s="43">
        <v>432</v>
      </c>
      <c r="B433" s="44">
        <v>0.21342190166769262</v>
      </c>
      <c r="C433" s="44">
        <v>0.21</v>
      </c>
      <c r="D433" s="44" t="s">
        <v>1664</v>
      </c>
      <c r="E433" s="44" t="s">
        <v>14</v>
      </c>
      <c r="F433" s="44">
        <v>153.44041098014765</v>
      </c>
      <c r="G433" s="44">
        <v>863.6924496875771</v>
      </c>
    </row>
    <row r="434" spans="1:7" ht="12.75" customHeight="1" x14ac:dyDescent="0.25">
      <c r="A434" s="43">
        <v>433</v>
      </c>
      <c r="B434" s="44">
        <v>0.76602362013119585</v>
      </c>
      <c r="C434" s="44">
        <v>0.31</v>
      </c>
      <c r="D434" s="44" t="s">
        <v>1664</v>
      </c>
      <c r="E434" s="44" t="s">
        <v>14</v>
      </c>
      <c r="F434" s="44">
        <v>380</v>
      </c>
      <c r="G434" s="44">
        <v>3100</v>
      </c>
    </row>
    <row r="435" spans="1:7" ht="12.75" customHeight="1" x14ac:dyDescent="0.25">
      <c r="A435" s="43">
        <v>434</v>
      </c>
      <c r="B435" s="44">
        <v>7.4131334319296041E-2</v>
      </c>
      <c r="C435" s="44">
        <v>0.03</v>
      </c>
      <c r="D435" s="44" t="s">
        <v>1664</v>
      </c>
      <c r="E435" s="44" t="s">
        <v>14</v>
      </c>
      <c r="F435" s="44">
        <v>80</v>
      </c>
      <c r="G435" s="44">
        <v>300</v>
      </c>
    </row>
    <row r="436" spans="1:7" ht="12.75" customHeight="1" x14ac:dyDescent="0.25">
      <c r="A436" s="43">
        <v>435</v>
      </c>
      <c r="B436" s="44">
        <v>2.4710439300639341E-2</v>
      </c>
      <c r="C436" s="44">
        <v>0.01</v>
      </c>
      <c r="D436" s="44" t="s">
        <v>1664</v>
      </c>
      <c r="E436" s="44" t="s">
        <v>14</v>
      </c>
      <c r="F436" s="44">
        <v>40</v>
      </c>
      <c r="G436" s="44">
        <v>100</v>
      </c>
    </row>
    <row r="437" spans="1:7" ht="12.75" customHeight="1" x14ac:dyDescent="0.25">
      <c r="A437" s="43">
        <v>436</v>
      </c>
      <c r="B437" s="44">
        <v>9.8841757219237797E-2</v>
      </c>
      <c r="C437" s="44">
        <v>0.04</v>
      </c>
      <c r="D437" s="44" t="s">
        <v>1664</v>
      </c>
      <c r="E437" s="44" t="s">
        <v>14</v>
      </c>
      <c r="F437" s="44">
        <v>80</v>
      </c>
      <c r="G437" s="44">
        <v>400</v>
      </c>
    </row>
    <row r="438" spans="1:7" ht="12.75" customHeight="1" x14ac:dyDescent="0.25">
      <c r="A438" s="43">
        <v>437</v>
      </c>
      <c r="B438" s="44">
        <v>0.34594622802956337</v>
      </c>
      <c r="C438" s="44">
        <v>0.14000000000000001</v>
      </c>
      <c r="D438" s="44" t="s">
        <v>1664</v>
      </c>
      <c r="E438" s="44" t="s">
        <v>14</v>
      </c>
      <c r="F438" s="44">
        <v>220</v>
      </c>
      <c r="G438" s="44">
        <v>1400</v>
      </c>
    </row>
    <row r="439" spans="1:7" ht="12.75" customHeight="1" x14ac:dyDescent="0.25">
      <c r="A439" s="43">
        <v>438</v>
      </c>
      <c r="B439" s="44">
        <v>0.71660190333330021</v>
      </c>
      <c r="C439" s="44">
        <v>0.28999999999999998</v>
      </c>
      <c r="D439" s="44" t="s">
        <v>1664</v>
      </c>
      <c r="E439" s="44" t="s">
        <v>14</v>
      </c>
      <c r="F439" s="44">
        <v>320</v>
      </c>
      <c r="G439" s="44">
        <v>2900</v>
      </c>
    </row>
    <row r="440" spans="1:7" ht="12.75" customHeight="1" x14ac:dyDescent="0.25">
      <c r="A440" s="43">
        <v>439</v>
      </c>
      <c r="B440" s="44">
        <v>4.9420878607773715E-2</v>
      </c>
      <c r="C440" s="44">
        <v>0.02</v>
      </c>
      <c r="D440" s="44" t="s">
        <v>1664</v>
      </c>
      <c r="E440" s="44" t="s">
        <v>14</v>
      </c>
      <c r="F440" s="44">
        <v>60</v>
      </c>
      <c r="G440" s="44">
        <v>200</v>
      </c>
    </row>
    <row r="441" spans="1:7" ht="12.75" customHeight="1" x14ac:dyDescent="0.25">
      <c r="A441" s="43">
        <v>440</v>
      </c>
      <c r="B441" s="44">
        <v>4.9420878607626097E-2</v>
      </c>
      <c r="C441" s="44">
        <v>0.02</v>
      </c>
      <c r="D441" s="44" t="s">
        <v>1664</v>
      </c>
      <c r="E441" s="44" t="s">
        <v>14</v>
      </c>
      <c r="F441" s="44">
        <v>60</v>
      </c>
      <c r="G441" s="44">
        <v>200</v>
      </c>
    </row>
    <row r="442" spans="1:7" ht="12.75" customHeight="1" x14ac:dyDescent="0.25">
      <c r="A442" s="43">
        <v>441</v>
      </c>
      <c r="B442" s="44">
        <v>2.4710439303074976E-2</v>
      </c>
      <c r="C442" s="44">
        <v>0.01</v>
      </c>
      <c r="D442" s="44" t="s">
        <v>1664</v>
      </c>
      <c r="E442" s="44" t="s">
        <v>14</v>
      </c>
      <c r="F442" s="44">
        <v>40</v>
      </c>
      <c r="G442" s="44">
        <v>100</v>
      </c>
    </row>
    <row r="443" spans="1:7" ht="12.75" customHeight="1" x14ac:dyDescent="0.25">
      <c r="A443" s="43">
        <v>442</v>
      </c>
      <c r="B443" s="44">
        <v>2.4710439303444014E-2</v>
      </c>
      <c r="C443" s="44">
        <v>0.01</v>
      </c>
      <c r="D443" s="44" t="s">
        <v>1664</v>
      </c>
      <c r="E443" s="44" t="s">
        <v>14</v>
      </c>
      <c r="F443" s="44">
        <v>40</v>
      </c>
      <c r="G443" s="44">
        <v>100</v>
      </c>
    </row>
    <row r="444" spans="1:7" ht="12.75" customHeight="1" x14ac:dyDescent="0.25">
      <c r="A444" s="43">
        <v>443</v>
      </c>
      <c r="B444" s="44">
        <v>0.1235522112182855</v>
      </c>
      <c r="C444" s="44">
        <v>0.05</v>
      </c>
      <c r="D444" s="44" t="s">
        <v>1664</v>
      </c>
      <c r="E444" s="44" t="s">
        <v>14</v>
      </c>
      <c r="F444" s="44">
        <v>120</v>
      </c>
      <c r="G444" s="44">
        <v>500</v>
      </c>
    </row>
    <row r="445" spans="1:7" ht="12.75" customHeight="1" x14ac:dyDescent="0.25">
      <c r="A445" s="43">
        <v>444</v>
      </c>
      <c r="B445" s="44">
        <v>0.17297307174145038</v>
      </c>
      <c r="C445" s="44">
        <v>7.0000000000000007E-2</v>
      </c>
      <c r="D445" s="44" t="s">
        <v>1664</v>
      </c>
      <c r="E445" s="44" t="s">
        <v>14</v>
      </c>
      <c r="F445" s="44">
        <v>120</v>
      </c>
      <c r="G445" s="44">
        <v>700</v>
      </c>
    </row>
    <row r="446" spans="1:7" ht="12.75" customHeight="1" x14ac:dyDescent="0.25">
      <c r="A446" s="43">
        <v>445</v>
      </c>
      <c r="B446" s="44">
        <v>2.2453598352723589</v>
      </c>
      <c r="C446" s="44">
        <v>0.93</v>
      </c>
      <c r="D446" s="44" t="s">
        <v>1664</v>
      </c>
      <c r="E446" s="44" t="s">
        <v>14</v>
      </c>
      <c r="F446" s="44">
        <v>767.44229010209074</v>
      </c>
      <c r="G446" s="44">
        <v>9086.6917008183245</v>
      </c>
    </row>
    <row r="447" spans="1:7" ht="12.75" customHeight="1" x14ac:dyDescent="0.25">
      <c r="A447" s="43">
        <v>446</v>
      </c>
      <c r="B447" s="44">
        <v>0.22239395877962995</v>
      </c>
      <c r="C447" s="44">
        <v>0.09</v>
      </c>
      <c r="D447" s="44" t="s">
        <v>1664</v>
      </c>
      <c r="E447" s="44" t="s">
        <v>14</v>
      </c>
      <c r="F447" s="44">
        <v>180</v>
      </c>
      <c r="G447" s="44">
        <v>900</v>
      </c>
    </row>
    <row r="448" spans="1:7" ht="12.75" customHeight="1" x14ac:dyDescent="0.25">
      <c r="A448" s="43">
        <v>447</v>
      </c>
      <c r="B448" s="44">
        <v>4.9420878625266021E-2</v>
      </c>
      <c r="C448" s="44">
        <v>0.02</v>
      </c>
      <c r="D448" s="44" t="s">
        <v>1664</v>
      </c>
      <c r="E448" s="44" t="s">
        <v>14</v>
      </c>
      <c r="F448" s="44">
        <v>60</v>
      </c>
      <c r="G448" s="44">
        <v>200</v>
      </c>
    </row>
    <row r="449" spans="1:7" ht="12.75" customHeight="1" x14ac:dyDescent="0.25">
      <c r="A449" s="43">
        <v>448</v>
      </c>
      <c r="B449" s="44">
        <v>0.79073430696966529</v>
      </c>
      <c r="C449" s="44">
        <v>0.32</v>
      </c>
      <c r="D449" s="44" t="s">
        <v>1664</v>
      </c>
      <c r="E449" s="44" t="s">
        <v>14</v>
      </c>
      <c r="F449" s="44">
        <v>260</v>
      </c>
      <c r="G449" s="44">
        <v>3200</v>
      </c>
    </row>
    <row r="450" spans="1:7" ht="12.75" customHeight="1" x14ac:dyDescent="0.25">
      <c r="A450" s="43">
        <v>449</v>
      </c>
      <c r="B450" s="44">
        <v>9.8841757212595152E-2</v>
      </c>
      <c r="C450" s="44">
        <v>0.04</v>
      </c>
      <c r="D450" s="44" t="s">
        <v>1664</v>
      </c>
      <c r="E450" s="44" t="s">
        <v>14</v>
      </c>
      <c r="F450" s="44">
        <v>80</v>
      </c>
      <c r="G450" s="44">
        <v>400</v>
      </c>
    </row>
    <row r="451" spans="1:7" ht="12.75" customHeight="1" x14ac:dyDescent="0.25">
      <c r="A451" s="43">
        <v>450</v>
      </c>
      <c r="B451" s="44">
        <v>2.4710439310750926E-2</v>
      </c>
      <c r="C451" s="44">
        <v>0.01</v>
      </c>
      <c r="D451" s="44" t="s">
        <v>1664</v>
      </c>
      <c r="E451" s="44" t="s">
        <v>14</v>
      </c>
      <c r="F451" s="44">
        <v>40</v>
      </c>
      <c r="G451" s="44">
        <v>100</v>
      </c>
    </row>
    <row r="452" spans="1:7" ht="12.75" customHeight="1" x14ac:dyDescent="0.25">
      <c r="A452" s="43">
        <v>451</v>
      </c>
      <c r="B452" s="44">
        <v>5.2138975011800532</v>
      </c>
      <c r="C452" s="44">
        <v>2.11</v>
      </c>
      <c r="D452" s="44" t="s">
        <v>1664</v>
      </c>
      <c r="E452" s="44" t="s">
        <v>14</v>
      </c>
      <c r="F452" s="44">
        <v>960</v>
      </c>
      <c r="G452" s="44">
        <v>21100</v>
      </c>
    </row>
    <row r="453" spans="1:7" ht="12.75" customHeight="1" x14ac:dyDescent="0.25">
      <c r="A453" s="43">
        <v>452</v>
      </c>
      <c r="B453" s="44">
        <v>2.792279703211642</v>
      </c>
      <c r="C453" s="44">
        <v>1.1299999999999999</v>
      </c>
      <c r="D453" s="44" t="s">
        <v>1664</v>
      </c>
      <c r="E453" s="44" t="s">
        <v>14</v>
      </c>
      <c r="F453" s="44">
        <v>520</v>
      </c>
      <c r="G453" s="44">
        <v>11300</v>
      </c>
    </row>
    <row r="454" spans="1:7" ht="12.75" customHeight="1" x14ac:dyDescent="0.25">
      <c r="A454" s="43">
        <v>453</v>
      </c>
      <c r="B454" s="44">
        <v>9.8841757223666227E-2</v>
      </c>
      <c r="C454" s="44">
        <v>0.04</v>
      </c>
      <c r="D454" s="44" t="s">
        <v>1664</v>
      </c>
      <c r="E454" s="44" t="s">
        <v>14</v>
      </c>
      <c r="F454" s="44">
        <v>80</v>
      </c>
      <c r="G454" s="44">
        <v>400</v>
      </c>
    </row>
    <row r="455" spans="1:7" ht="12.75" customHeight="1" x14ac:dyDescent="0.25">
      <c r="A455" s="43">
        <v>454</v>
      </c>
      <c r="B455" s="44">
        <v>7.4131317913505759E-2</v>
      </c>
      <c r="C455" s="44">
        <v>0.03</v>
      </c>
      <c r="D455" s="44" t="s">
        <v>1664</v>
      </c>
      <c r="E455" s="44" t="s">
        <v>14</v>
      </c>
      <c r="F455" s="44">
        <v>80</v>
      </c>
      <c r="G455" s="44">
        <v>300</v>
      </c>
    </row>
    <row r="456" spans="1:7" ht="12.75" customHeight="1" x14ac:dyDescent="0.25">
      <c r="A456" s="43">
        <v>455</v>
      </c>
      <c r="B456" s="44">
        <v>1.1119697729791229</v>
      </c>
      <c r="C456" s="44">
        <v>0.45</v>
      </c>
      <c r="D456" s="44" t="s">
        <v>1664</v>
      </c>
      <c r="E456" s="44" t="s">
        <v>14</v>
      </c>
      <c r="F456" s="44">
        <v>380</v>
      </c>
      <c r="G456" s="44">
        <v>4500</v>
      </c>
    </row>
    <row r="457" spans="1:7" ht="12.75" customHeight="1" x14ac:dyDescent="0.25">
      <c r="A457" s="43">
        <v>456</v>
      </c>
      <c r="B457" s="44">
        <v>4.9420878614563971E-2</v>
      </c>
      <c r="C457" s="44">
        <v>0.02</v>
      </c>
      <c r="D457" s="44" t="s">
        <v>1664</v>
      </c>
      <c r="E457" s="44" t="s">
        <v>14</v>
      </c>
      <c r="F457" s="44">
        <v>60</v>
      </c>
      <c r="G457" s="44">
        <v>200</v>
      </c>
    </row>
    <row r="458" spans="1:7" ht="12.75" customHeight="1" x14ac:dyDescent="0.25">
      <c r="A458" s="43">
        <v>457</v>
      </c>
      <c r="B458" s="44">
        <v>2.4710439302927361E-2</v>
      </c>
      <c r="C458" s="44">
        <v>0.01</v>
      </c>
      <c r="D458" s="44" t="s">
        <v>1664</v>
      </c>
      <c r="E458" s="44" t="s">
        <v>14</v>
      </c>
      <c r="F458" s="44">
        <v>40</v>
      </c>
      <c r="G458" s="44">
        <v>100</v>
      </c>
    </row>
    <row r="459" spans="1:7" ht="12.75" customHeight="1" x14ac:dyDescent="0.25">
      <c r="A459" s="43">
        <v>458</v>
      </c>
      <c r="B459" s="44">
        <v>0.17297298270930292</v>
      </c>
      <c r="C459" s="44">
        <v>7.0000000000000007E-2</v>
      </c>
      <c r="D459" s="44" t="s">
        <v>1664</v>
      </c>
      <c r="E459" s="44" t="s">
        <v>14</v>
      </c>
      <c r="F459" s="44">
        <v>120</v>
      </c>
      <c r="G459" s="44">
        <v>700</v>
      </c>
    </row>
    <row r="460" spans="1:7" ht="12.75" customHeight="1" x14ac:dyDescent="0.25">
      <c r="A460" s="43">
        <v>459</v>
      </c>
      <c r="B460" s="44">
        <v>2.3227812307599272</v>
      </c>
      <c r="C460" s="44">
        <v>0.94</v>
      </c>
      <c r="D460" s="44" t="s">
        <v>1664</v>
      </c>
      <c r="E460" s="44" t="s">
        <v>14</v>
      </c>
      <c r="F460" s="44">
        <v>600</v>
      </c>
      <c r="G460" s="44">
        <v>9400</v>
      </c>
    </row>
    <row r="461" spans="1:7" ht="12.75" customHeight="1" x14ac:dyDescent="0.25">
      <c r="A461" s="43">
        <v>460</v>
      </c>
      <c r="B461" s="44">
        <v>2.4710439306470114E-2</v>
      </c>
      <c r="C461" s="44">
        <v>0.01</v>
      </c>
      <c r="D461" s="44" t="s">
        <v>1664</v>
      </c>
      <c r="E461" s="44" t="s">
        <v>14</v>
      </c>
      <c r="F461" s="44">
        <v>40</v>
      </c>
      <c r="G461" s="44">
        <v>100</v>
      </c>
    </row>
    <row r="462" spans="1:7" ht="12.75" customHeight="1" x14ac:dyDescent="0.25">
      <c r="A462" s="43">
        <v>461</v>
      </c>
      <c r="B462" s="44">
        <v>1.3343636662885943</v>
      </c>
      <c r="C462" s="44">
        <v>0.54</v>
      </c>
      <c r="D462" s="44" t="s">
        <v>1664</v>
      </c>
      <c r="E462" s="44" t="s">
        <v>14</v>
      </c>
      <c r="F462" s="44">
        <v>420</v>
      </c>
      <c r="G462" s="44">
        <v>5400</v>
      </c>
    </row>
    <row r="463" spans="1:7" ht="12.75" customHeight="1" x14ac:dyDescent="0.25">
      <c r="A463" s="43">
        <v>462</v>
      </c>
      <c r="B463" s="44">
        <v>0.51891926335269678</v>
      </c>
      <c r="C463" s="44">
        <v>0.21</v>
      </c>
      <c r="D463" s="44" t="s">
        <v>1664</v>
      </c>
      <c r="E463" s="44" t="s">
        <v>14</v>
      </c>
      <c r="F463" s="44">
        <v>200</v>
      </c>
      <c r="G463" s="44">
        <v>2100</v>
      </c>
    </row>
    <row r="464" spans="1:7" ht="12.75" customHeight="1" x14ac:dyDescent="0.25">
      <c r="A464" s="43">
        <v>463</v>
      </c>
      <c r="B464" s="44">
        <v>2.4710439302558326E-2</v>
      </c>
      <c r="C464" s="44">
        <v>0.01</v>
      </c>
      <c r="D464" s="44" t="s">
        <v>1664</v>
      </c>
      <c r="E464" s="44" t="s">
        <v>14</v>
      </c>
      <c r="F464" s="44">
        <v>40</v>
      </c>
      <c r="G464" s="44">
        <v>100</v>
      </c>
    </row>
    <row r="465" spans="1:7" ht="12.75" customHeight="1" x14ac:dyDescent="0.25">
      <c r="A465" s="43">
        <v>464</v>
      </c>
      <c r="B465" s="44">
        <v>5.1644816995530656</v>
      </c>
      <c r="C465" s="44">
        <v>2.09</v>
      </c>
      <c r="D465" s="44" t="s">
        <v>1664</v>
      </c>
      <c r="E465" s="44" t="s">
        <v>14</v>
      </c>
      <c r="F465" s="44">
        <v>1120</v>
      </c>
      <c r="G465" s="44">
        <v>20900</v>
      </c>
    </row>
    <row r="466" spans="1:7" ht="12.75" customHeight="1" x14ac:dyDescent="0.25">
      <c r="A466" s="43">
        <v>465</v>
      </c>
      <c r="B466" s="44">
        <v>0.2965253208846792</v>
      </c>
      <c r="C466" s="44">
        <v>0.12</v>
      </c>
      <c r="D466" s="44" t="s">
        <v>1664</v>
      </c>
      <c r="E466" s="44" t="s">
        <v>14</v>
      </c>
      <c r="F466" s="44">
        <v>180</v>
      </c>
      <c r="G466" s="44">
        <v>1200</v>
      </c>
    </row>
    <row r="467" spans="1:7" ht="12.75" customHeight="1" x14ac:dyDescent="0.25">
      <c r="A467" s="43">
        <v>466</v>
      </c>
      <c r="B467" s="44">
        <v>0.24710439305968221</v>
      </c>
      <c r="C467" s="44">
        <v>0.1</v>
      </c>
      <c r="D467" s="44" t="s">
        <v>1664</v>
      </c>
      <c r="E467" s="44" t="s">
        <v>14</v>
      </c>
      <c r="F467" s="44">
        <v>180</v>
      </c>
      <c r="G467" s="44">
        <v>1000</v>
      </c>
    </row>
    <row r="468" spans="1:7" ht="12.75" customHeight="1" x14ac:dyDescent="0.25">
      <c r="A468" s="43">
        <v>467</v>
      </c>
      <c r="B468" s="44">
        <v>5.9799262470864907</v>
      </c>
      <c r="C468" s="44">
        <v>2.42</v>
      </c>
      <c r="D468" s="44" t="s">
        <v>1664</v>
      </c>
      <c r="E468" s="44" t="s">
        <v>14</v>
      </c>
      <c r="F468" s="44">
        <v>1080</v>
      </c>
      <c r="G468" s="44">
        <v>24200</v>
      </c>
    </row>
    <row r="469" spans="1:7" ht="12.75" customHeight="1" x14ac:dyDescent="0.25">
      <c r="A469" s="43">
        <v>468</v>
      </c>
      <c r="B469" s="44">
        <v>2.4710439306396301E-2</v>
      </c>
      <c r="C469" s="44">
        <v>0.01</v>
      </c>
      <c r="D469" s="44" t="s">
        <v>1664</v>
      </c>
      <c r="E469" s="44" t="s">
        <v>14</v>
      </c>
      <c r="F469" s="44">
        <v>40</v>
      </c>
      <c r="G469" s="44">
        <v>100</v>
      </c>
    </row>
    <row r="470" spans="1:7" ht="12.75" customHeight="1" x14ac:dyDescent="0.25">
      <c r="A470" s="43">
        <v>469</v>
      </c>
      <c r="B470" s="44">
        <v>0.12355218355881641</v>
      </c>
      <c r="C470" s="44">
        <v>0.05</v>
      </c>
      <c r="D470" s="44" t="s">
        <v>1664</v>
      </c>
      <c r="E470" s="44" t="s">
        <v>14</v>
      </c>
      <c r="F470" s="44">
        <v>100</v>
      </c>
      <c r="G470" s="44">
        <v>500</v>
      </c>
    </row>
    <row r="471" spans="1:7" ht="12.75" customHeight="1" x14ac:dyDescent="0.25">
      <c r="A471" s="43">
        <v>470</v>
      </c>
      <c r="B471" s="44">
        <v>7.4131303241077529E-2</v>
      </c>
      <c r="C471" s="44">
        <v>0.03</v>
      </c>
      <c r="D471" s="44" t="s">
        <v>1664</v>
      </c>
      <c r="E471" s="44" t="s">
        <v>14</v>
      </c>
      <c r="F471" s="44">
        <v>80</v>
      </c>
      <c r="G471" s="44">
        <v>300</v>
      </c>
    </row>
    <row r="472" spans="1:7" ht="12.75" customHeight="1" x14ac:dyDescent="0.25">
      <c r="A472" s="43">
        <v>471</v>
      </c>
      <c r="B472" s="44">
        <v>2.2486501611701502</v>
      </c>
      <c r="C472" s="44">
        <v>0.91</v>
      </c>
      <c r="D472" s="44" t="s">
        <v>1664</v>
      </c>
      <c r="E472" s="44" t="s">
        <v>14</v>
      </c>
      <c r="F472" s="44">
        <v>540</v>
      </c>
      <c r="G472" s="44">
        <v>9100</v>
      </c>
    </row>
    <row r="473" spans="1:7" ht="12.75" customHeight="1" x14ac:dyDescent="0.25">
      <c r="A473" s="43">
        <v>472</v>
      </c>
      <c r="B473" s="44">
        <v>1.8038620520593636</v>
      </c>
      <c r="C473" s="44">
        <v>0.73</v>
      </c>
      <c r="D473" s="44" t="s">
        <v>1664</v>
      </c>
      <c r="E473" s="44" t="s">
        <v>14</v>
      </c>
      <c r="F473" s="44">
        <v>420</v>
      </c>
      <c r="G473" s="44">
        <v>7300</v>
      </c>
    </row>
    <row r="474" spans="1:7" ht="12.75" customHeight="1" x14ac:dyDescent="0.25">
      <c r="A474" s="43">
        <v>473</v>
      </c>
      <c r="B474" s="44">
        <v>0.34594615025603975</v>
      </c>
      <c r="C474" s="44">
        <v>0.14000000000000001</v>
      </c>
      <c r="D474" s="44" t="s">
        <v>1664</v>
      </c>
      <c r="E474" s="44" t="s">
        <v>14</v>
      </c>
      <c r="F474" s="44">
        <v>160</v>
      </c>
      <c r="G474" s="44">
        <v>1400</v>
      </c>
    </row>
    <row r="475" spans="1:7" ht="12.75" customHeight="1" x14ac:dyDescent="0.25">
      <c r="A475" s="43">
        <v>474</v>
      </c>
      <c r="B475" s="44">
        <v>0.74131308767620319</v>
      </c>
      <c r="C475" s="44">
        <v>0.3</v>
      </c>
      <c r="D475" s="44" t="s">
        <v>1664</v>
      </c>
      <c r="E475" s="44" t="s">
        <v>14</v>
      </c>
      <c r="F475" s="44">
        <v>240</v>
      </c>
      <c r="G475" s="44">
        <v>3000</v>
      </c>
    </row>
    <row r="476" spans="1:7" ht="12.75" customHeight="1" x14ac:dyDescent="0.25">
      <c r="A476" s="43">
        <v>475</v>
      </c>
      <c r="B476" s="44">
        <v>0.44478792214357254</v>
      </c>
      <c r="C476" s="44">
        <v>0.18</v>
      </c>
      <c r="D476" s="44" t="s">
        <v>1664</v>
      </c>
      <c r="E476" s="44" t="s">
        <v>14</v>
      </c>
      <c r="F476" s="44">
        <v>220</v>
      </c>
      <c r="G476" s="44">
        <v>1800</v>
      </c>
    </row>
    <row r="477" spans="1:7" ht="12.75" customHeight="1" x14ac:dyDescent="0.25">
      <c r="A477" s="43">
        <v>476</v>
      </c>
      <c r="B477" s="44">
        <v>0.27181482206008417</v>
      </c>
      <c r="C477" s="44">
        <v>0.11</v>
      </c>
      <c r="D477" s="44" t="s">
        <v>1664</v>
      </c>
      <c r="E477" s="44" t="s">
        <v>14</v>
      </c>
      <c r="F477" s="44">
        <v>160</v>
      </c>
      <c r="G477" s="44">
        <v>1100</v>
      </c>
    </row>
    <row r="478" spans="1:7" ht="12.75" customHeight="1" x14ac:dyDescent="0.25">
      <c r="A478" s="43">
        <v>477</v>
      </c>
      <c r="B478" s="44">
        <v>5.6586905878921527</v>
      </c>
      <c r="C478" s="44">
        <v>2.29</v>
      </c>
      <c r="D478" s="44" t="s">
        <v>1664</v>
      </c>
      <c r="E478" s="44" t="s">
        <v>14</v>
      </c>
      <c r="F478" s="44">
        <v>1320</v>
      </c>
      <c r="G478" s="44">
        <v>22900</v>
      </c>
    </row>
    <row r="479" spans="1:7" ht="12.75" customHeight="1" x14ac:dyDescent="0.25">
      <c r="A479" s="43">
        <v>478</v>
      </c>
      <c r="B479" s="44">
        <v>3.1629361023020546</v>
      </c>
      <c r="C479" s="44">
        <v>1.28</v>
      </c>
      <c r="D479" s="44" t="s">
        <v>1664</v>
      </c>
      <c r="E479" s="44" t="s">
        <v>14</v>
      </c>
      <c r="F479" s="44">
        <v>1000</v>
      </c>
      <c r="G479" s="44">
        <v>12800</v>
      </c>
    </row>
    <row r="480" spans="1:7" ht="12.75" customHeight="1" x14ac:dyDescent="0.25">
      <c r="A480" s="43">
        <v>479</v>
      </c>
      <c r="B480" s="44">
        <v>1.062548720240535</v>
      </c>
      <c r="C480" s="44">
        <v>0.43</v>
      </c>
      <c r="D480" s="44" t="s">
        <v>1664</v>
      </c>
      <c r="E480" s="44" t="s">
        <v>14</v>
      </c>
      <c r="F480" s="44">
        <v>360</v>
      </c>
      <c r="G480" s="44">
        <v>4300</v>
      </c>
    </row>
    <row r="481" spans="1:7" ht="12.75" customHeight="1" x14ac:dyDescent="0.25">
      <c r="A481" s="43">
        <v>480</v>
      </c>
      <c r="B481" s="44">
        <v>0.64247136397547122</v>
      </c>
      <c r="C481" s="44">
        <v>0.26</v>
      </c>
      <c r="D481" s="44" t="s">
        <v>1664</v>
      </c>
      <c r="E481" s="44" t="s">
        <v>14</v>
      </c>
      <c r="F481" s="44">
        <v>300</v>
      </c>
      <c r="G481" s="44">
        <v>2600</v>
      </c>
    </row>
    <row r="482" spans="1:7" ht="12.75" customHeight="1" x14ac:dyDescent="0.25">
      <c r="A482" s="43">
        <v>481</v>
      </c>
      <c r="B482" s="44">
        <v>4.7691214675445686</v>
      </c>
      <c r="C482" s="44">
        <v>1.93</v>
      </c>
      <c r="D482" s="44" t="s">
        <v>1664</v>
      </c>
      <c r="E482" s="44" t="s">
        <v>14</v>
      </c>
      <c r="F482" s="44">
        <v>940</v>
      </c>
      <c r="G482" s="44">
        <v>19300</v>
      </c>
    </row>
    <row r="483" spans="1:7" ht="12.75" customHeight="1" x14ac:dyDescent="0.25">
      <c r="A483" s="43">
        <v>482</v>
      </c>
      <c r="B483" s="44">
        <v>9.8347545083515548</v>
      </c>
      <c r="C483" s="44">
        <v>3.98</v>
      </c>
      <c r="D483" s="44" t="s">
        <v>1664</v>
      </c>
      <c r="E483" s="44" t="s">
        <v>14</v>
      </c>
      <c r="F483" s="44">
        <v>1680</v>
      </c>
      <c r="G483" s="44">
        <v>39800</v>
      </c>
    </row>
    <row r="484" spans="1:7" ht="12.75" customHeight="1" x14ac:dyDescent="0.25">
      <c r="A484" s="43">
        <v>483</v>
      </c>
      <c r="B484" s="44">
        <v>4.4231694799842893</v>
      </c>
      <c r="C484" s="44">
        <v>1.79</v>
      </c>
      <c r="D484" s="44" t="s">
        <v>1664</v>
      </c>
      <c r="E484" s="44" t="s">
        <v>14</v>
      </c>
      <c r="F484" s="44">
        <v>640</v>
      </c>
      <c r="G484" s="44">
        <v>17900</v>
      </c>
    </row>
    <row r="485" spans="1:7" ht="12.75" customHeight="1" x14ac:dyDescent="0.25">
      <c r="A485" s="43">
        <v>484</v>
      </c>
      <c r="B485" s="44">
        <v>0.14826263584383956</v>
      </c>
      <c r="C485" s="44">
        <v>0.06</v>
      </c>
      <c r="D485" s="44" t="s">
        <v>1664</v>
      </c>
      <c r="E485" s="44" t="s">
        <v>14</v>
      </c>
      <c r="F485" s="44">
        <v>100</v>
      </c>
      <c r="G485" s="44">
        <v>600</v>
      </c>
    </row>
    <row r="486" spans="1:7" ht="12.75" customHeight="1" x14ac:dyDescent="0.25">
      <c r="A486" s="43">
        <v>485</v>
      </c>
      <c r="B486" s="44">
        <v>7.4131301502917996E-2</v>
      </c>
      <c r="C486" s="44">
        <v>0.03</v>
      </c>
      <c r="D486" s="44" t="s">
        <v>1664</v>
      </c>
      <c r="E486" s="44" t="s">
        <v>14</v>
      </c>
      <c r="F486" s="44">
        <v>80</v>
      </c>
      <c r="G486" s="44">
        <v>300</v>
      </c>
    </row>
    <row r="487" spans="1:7" ht="12.75" customHeight="1" x14ac:dyDescent="0.25">
      <c r="A487" s="43">
        <v>486</v>
      </c>
      <c r="B487" s="44">
        <v>1.4084949960679356</v>
      </c>
      <c r="C487" s="44">
        <v>0.56999999999999995</v>
      </c>
      <c r="D487" s="44" t="s">
        <v>1664</v>
      </c>
      <c r="E487" s="44" t="s">
        <v>14</v>
      </c>
      <c r="F487" s="44">
        <v>380</v>
      </c>
      <c r="G487" s="44">
        <v>5700</v>
      </c>
    </row>
    <row r="488" spans="1:7" ht="12.75" customHeight="1" x14ac:dyDescent="0.25">
      <c r="A488" s="43">
        <v>487</v>
      </c>
      <c r="B488" s="44">
        <v>0.6358775895621136</v>
      </c>
      <c r="C488" s="44">
        <v>0.43</v>
      </c>
      <c r="D488" s="44" t="s">
        <v>1666</v>
      </c>
      <c r="E488" s="44" t="s">
        <v>42</v>
      </c>
      <c r="F488" s="44">
        <v>341.85213926671446</v>
      </c>
      <c r="G488" s="44">
        <v>2573.3194999489933</v>
      </c>
    </row>
    <row r="489" spans="1:7" ht="12.75" customHeight="1" x14ac:dyDescent="0.25">
      <c r="A489" s="43">
        <v>488</v>
      </c>
      <c r="B489" s="44">
        <v>0.19768351443257098</v>
      </c>
      <c r="C489" s="44">
        <v>0.08</v>
      </c>
      <c r="D489" s="44" t="s">
        <v>1666</v>
      </c>
      <c r="E489" s="44" t="s">
        <v>42</v>
      </c>
      <c r="F489" s="44">
        <v>140</v>
      </c>
      <c r="G489" s="44">
        <v>800</v>
      </c>
    </row>
    <row r="490" spans="1:7" ht="12.75" customHeight="1" x14ac:dyDescent="0.25">
      <c r="A490" s="43">
        <v>489</v>
      </c>
      <c r="B490" s="44">
        <v>0.22239379697240375</v>
      </c>
      <c r="C490" s="44">
        <v>0.09</v>
      </c>
      <c r="D490" s="44" t="s">
        <v>1666</v>
      </c>
      <c r="E490" s="44" t="s">
        <v>42</v>
      </c>
      <c r="F490" s="44">
        <v>140</v>
      </c>
      <c r="G490" s="44">
        <v>900</v>
      </c>
    </row>
    <row r="491" spans="1:7" ht="12.75" customHeight="1" x14ac:dyDescent="0.25">
      <c r="A491" s="43">
        <v>490</v>
      </c>
      <c r="B491" s="44">
        <v>0.5981149404063818</v>
      </c>
      <c r="C491" s="44">
        <v>1.73</v>
      </c>
      <c r="D491" s="44" t="s">
        <v>1666</v>
      </c>
      <c r="E491" s="44" t="s">
        <v>42</v>
      </c>
      <c r="F491" s="44">
        <v>272.46649017981042</v>
      </c>
      <c r="G491" s="44">
        <v>2420.4949999786913</v>
      </c>
    </row>
    <row r="492" spans="1:7" ht="12.75" customHeight="1" x14ac:dyDescent="0.25">
      <c r="A492" s="43">
        <v>491</v>
      </c>
      <c r="B492" s="44">
        <v>0.44478794221403789</v>
      </c>
      <c r="C492" s="44">
        <v>0.18</v>
      </c>
      <c r="D492" s="44" t="s">
        <v>1666</v>
      </c>
      <c r="E492" s="44" t="s">
        <v>42</v>
      </c>
      <c r="F492" s="44">
        <v>320</v>
      </c>
      <c r="G492" s="44">
        <v>1800</v>
      </c>
    </row>
    <row r="493" spans="1:7" ht="12.75" customHeight="1" x14ac:dyDescent="0.25">
      <c r="A493" s="43">
        <v>492</v>
      </c>
      <c r="B493" s="44">
        <v>0.32123569705595501</v>
      </c>
      <c r="C493" s="44">
        <v>0.13</v>
      </c>
      <c r="D493" s="44" t="s">
        <v>1665</v>
      </c>
      <c r="E493" s="44" t="s">
        <v>48</v>
      </c>
      <c r="F493" s="44">
        <v>180</v>
      </c>
      <c r="G493" s="44">
        <v>1300</v>
      </c>
    </row>
    <row r="494" spans="1:7" ht="12.75" customHeight="1" x14ac:dyDescent="0.25">
      <c r="A494" s="43">
        <v>493</v>
      </c>
      <c r="B494" s="44">
        <v>9.8841757222337706E-2</v>
      </c>
      <c r="C494" s="44">
        <v>0.04</v>
      </c>
      <c r="D494" s="44" t="s">
        <v>1665</v>
      </c>
      <c r="E494" s="44" t="s">
        <v>48</v>
      </c>
      <c r="F494" s="44">
        <v>100</v>
      </c>
      <c r="G494" s="44">
        <v>400</v>
      </c>
    </row>
    <row r="495" spans="1:7" ht="12.75" customHeight="1" x14ac:dyDescent="0.25">
      <c r="A495" s="43">
        <v>494</v>
      </c>
      <c r="B495" s="44">
        <v>0.74131307004794422</v>
      </c>
      <c r="C495" s="44">
        <v>0.3</v>
      </c>
      <c r="D495" s="44" t="s">
        <v>1665</v>
      </c>
      <c r="E495" s="44" t="s">
        <v>48</v>
      </c>
      <c r="F495" s="44">
        <v>340</v>
      </c>
      <c r="G495" s="44">
        <v>3000</v>
      </c>
    </row>
    <row r="496" spans="1:7" ht="12.75" customHeight="1" x14ac:dyDescent="0.25">
      <c r="A496" s="43">
        <v>495</v>
      </c>
      <c r="B496" s="44">
        <v>0.14811136913417861</v>
      </c>
      <c r="C496" s="44">
        <v>0.06</v>
      </c>
      <c r="D496" s="44" t="s">
        <v>1665</v>
      </c>
      <c r="E496" s="44" t="s">
        <v>48</v>
      </c>
      <c r="F496" s="44">
        <v>119.41396012773566</v>
      </c>
      <c r="G496" s="44">
        <v>599.38779928839062</v>
      </c>
    </row>
    <row r="497" spans="1:7" ht="12.75" customHeight="1" x14ac:dyDescent="0.25">
      <c r="A497" s="43">
        <v>496</v>
      </c>
      <c r="B497" s="44">
        <v>0.10310555652534882</v>
      </c>
      <c r="C497" s="44">
        <v>0.54</v>
      </c>
      <c r="D497" s="44" t="s">
        <v>1665</v>
      </c>
      <c r="E497" s="44" t="s">
        <v>48</v>
      </c>
      <c r="F497" s="44">
        <v>121.73566395026876</v>
      </c>
      <c r="G497" s="44">
        <v>417.2550000064075</v>
      </c>
    </row>
    <row r="498" spans="1:7" ht="12.75" customHeight="1" x14ac:dyDescent="0.25">
      <c r="A498" s="43">
        <v>497</v>
      </c>
      <c r="B498" s="44">
        <v>0.14826261938284149</v>
      </c>
      <c r="C498" s="44">
        <v>0.06</v>
      </c>
      <c r="D498" s="44" t="s">
        <v>1665</v>
      </c>
      <c r="E498" s="44" t="s">
        <v>48</v>
      </c>
      <c r="F498" s="44">
        <v>140</v>
      </c>
      <c r="G498" s="44">
        <v>600</v>
      </c>
    </row>
    <row r="499" spans="1:7" ht="12.75" customHeight="1" x14ac:dyDescent="0.25">
      <c r="A499" s="43">
        <v>498</v>
      </c>
      <c r="B499" s="44">
        <v>4.9420878610061739E-2</v>
      </c>
      <c r="C499" s="44">
        <v>0.02</v>
      </c>
      <c r="D499" s="44" t="s">
        <v>1665</v>
      </c>
      <c r="E499" s="44" t="s">
        <v>48</v>
      </c>
      <c r="F499" s="44">
        <v>60</v>
      </c>
      <c r="G499" s="44">
        <v>200</v>
      </c>
    </row>
    <row r="500" spans="1:7" ht="12.75" customHeight="1" x14ac:dyDescent="0.25">
      <c r="A500" s="43">
        <v>499</v>
      </c>
      <c r="B500" s="44">
        <v>0.29652527166900589</v>
      </c>
      <c r="C500" s="44">
        <v>0.12</v>
      </c>
      <c r="D500" s="44" t="s">
        <v>1666</v>
      </c>
      <c r="E500" s="44" t="s">
        <v>42</v>
      </c>
      <c r="F500" s="44">
        <v>180</v>
      </c>
      <c r="G500" s="44">
        <v>1200</v>
      </c>
    </row>
    <row r="501" spans="1:7" ht="12.75" customHeight="1" x14ac:dyDescent="0.25">
      <c r="A501" s="43">
        <v>500</v>
      </c>
      <c r="B501" s="44">
        <v>8.5443761718058328E-3</v>
      </c>
      <c r="C501" s="44">
        <v>0.06</v>
      </c>
      <c r="D501" s="44" t="s">
        <v>1666</v>
      </c>
      <c r="E501" s="44" t="s">
        <v>42</v>
      </c>
      <c r="F501" s="44">
        <v>43.558949124193028</v>
      </c>
      <c r="G501" s="44">
        <v>34.578000027686357</v>
      </c>
    </row>
    <row r="502" spans="1:7" ht="12.75" customHeight="1" x14ac:dyDescent="0.25">
      <c r="A502" s="43">
        <v>501</v>
      </c>
      <c r="B502" s="44">
        <v>0.14531679103914302</v>
      </c>
      <c r="C502" s="44">
        <v>7.0000000000000007E-2</v>
      </c>
      <c r="D502" s="44" t="s">
        <v>1667</v>
      </c>
      <c r="E502" s="44" t="s">
        <v>28</v>
      </c>
      <c r="F502" s="44">
        <v>111.29650838582535</v>
      </c>
      <c r="G502" s="44">
        <v>588.07851928798777</v>
      </c>
    </row>
    <row r="503" spans="1:7" ht="12.75" customHeight="1" x14ac:dyDescent="0.25">
      <c r="A503" s="43">
        <v>502</v>
      </c>
      <c r="B503" s="44">
        <v>7.6884691966004184E-2</v>
      </c>
      <c r="C503" s="44">
        <v>0.08</v>
      </c>
      <c r="D503" s="44" t="s">
        <v>1667</v>
      </c>
      <c r="E503" s="44" t="s">
        <v>28</v>
      </c>
      <c r="F503" s="44">
        <v>109.53589457983375</v>
      </c>
      <c r="G503" s="44">
        <v>311.14200001582503</v>
      </c>
    </row>
    <row r="504" spans="1:7" ht="12.75" customHeight="1" x14ac:dyDescent="0.25">
      <c r="A504" s="43">
        <v>503</v>
      </c>
      <c r="B504" s="44">
        <v>0.22239395546959848</v>
      </c>
      <c r="C504" s="44">
        <v>0.09</v>
      </c>
      <c r="D504" s="44" t="s">
        <v>1665</v>
      </c>
      <c r="E504" s="44" t="s">
        <v>48</v>
      </c>
      <c r="F504" s="44">
        <v>140</v>
      </c>
      <c r="G504" s="44">
        <v>900</v>
      </c>
    </row>
    <row r="505" spans="1:7" ht="12.75" customHeight="1" x14ac:dyDescent="0.25">
      <c r="A505" s="43">
        <v>504</v>
      </c>
      <c r="B505" s="44">
        <v>0.1193357261636423</v>
      </c>
      <c r="C505" s="44">
        <v>0.05</v>
      </c>
      <c r="D505" s="44" t="s">
        <v>1665</v>
      </c>
      <c r="E505" s="44" t="s">
        <v>48</v>
      </c>
      <c r="F505" s="44">
        <v>116.60065246721841</v>
      </c>
      <c r="G505" s="44">
        <v>482.93699999339879</v>
      </c>
    </row>
    <row r="506" spans="1:7" ht="12.75" customHeight="1" x14ac:dyDescent="0.25">
      <c r="A506" s="43">
        <v>505</v>
      </c>
      <c r="B506" s="44">
        <v>2.4710439302927361E-2</v>
      </c>
      <c r="C506" s="44">
        <v>0.01</v>
      </c>
      <c r="D506" s="44" t="s">
        <v>1665</v>
      </c>
      <c r="E506" s="44" t="s">
        <v>48</v>
      </c>
      <c r="F506" s="44">
        <v>40</v>
      </c>
      <c r="G506" s="44">
        <v>100</v>
      </c>
    </row>
    <row r="507" spans="1:7" ht="12.75" customHeight="1" x14ac:dyDescent="0.25">
      <c r="A507" s="43">
        <v>506</v>
      </c>
      <c r="B507" s="44">
        <v>7.039530889585234E-3</v>
      </c>
      <c r="C507" s="44">
        <v>1.1200000000000001</v>
      </c>
      <c r="D507" s="44" t="s">
        <v>1665</v>
      </c>
      <c r="E507" s="44" t="s">
        <v>48</v>
      </c>
      <c r="F507" s="44">
        <v>25.78484540433411</v>
      </c>
      <c r="G507" s="44">
        <v>28.48809373226419</v>
      </c>
    </row>
    <row r="508" spans="1:7" ht="12.75" customHeight="1" x14ac:dyDescent="0.25">
      <c r="A508" s="43">
        <v>507</v>
      </c>
      <c r="B508" s="44">
        <v>0.88957594525864037</v>
      </c>
      <c r="C508" s="44">
        <v>0.36</v>
      </c>
      <c r="D508" s="44" t="s">
        <v>1667</v>
      </c>
      <c r="E508" s="44" t="s">
        <v>28</v>
      </c>
      <c r="F508" s="44">
        <v>420</v>
      </c>
      <c r="G508" s="44">
        <v>3600</v>
      </c>
    </row>
    <row r="509" spans="1:7" ht="12.75" customHeight="1" x14ac:dyDescent="0.25">
      <c r="A509" s="43">
        <v>508</v>
      </c>
      <c r="B509" s="44">
        <v>6.2670277648414173E-3</v>
      </c>
      <c r="C509" s="44">
        <v>1.36</v>
      </c>
      <c r="D509" s="44" t="s">
        <v>1665</v>
      </c>
      <c r="E509" s="44" t="s">
        <v>48</v>
      </c>
      <c r="F509" s="44">
        <v>33.24509703035843</v>
      </c>
      <c r="G509" s="44">
        <v>25.361878039850236</v>
      </c>
    </row>
    <row r="510" spans="1:7" ht="12.75" customHeight="1" x14ac:dyDescent="0.25">
      <c r="A510" s="43">
        <v>509</v>
      </c>
      <c r="B510" s="44">
        <v>0.29897582023063873</v>
      </c>
      <c r="C510" s="44">
        <v>0.16</v>
      </c>
      <c r="D510" s="44" t="s">
        <v>1665</v>
      </c>
      <c r="E510" s="44" t="s">
        <v>48</v>
      </c>
      <c r="F510" s="44">
        <v>165.75682871996784</v>
      </c>
      <c r="G510" s="44">
        <v>1209.9174999631941</v>
      </c>
    </row>
    <row r="511" spans="1:7" ht="12.75" customHeight="1" x14ac:dyDescent="0.25">
      <c r="A511" s="43">
        <v>510</v>
      </c>
      <c r="B511" s="44">
        <v>0.54362969586868315</v>
      </c>
      <c r="C511" s="44">
        <v>0.22</v>
      </c>
      <c r="D511" s="44" t="s">
        <v>1665</v>
      </c>
      <c r="E511" s="44" t="s">
        <v>48</v>
      </c>
      <c r="F511" s="44">
        <v>380</v>
      </c>
      <c r="G511" s="44">
        <v>2200</v>
      </c>
    </row>
    <row r="512" spans="1:7" ht="12.75" customHeight="1" x14ac:dyDescent="0.25">
      <c r="A512" s="43">
        <v>511</v>
      </c>
      <c r="B512" s="44">
        <v>0.32123538471887353</v>
      </c>
      <c r="C512" s="44">
        <v>0.13</v>
      </c>
      <c r="D512" s="44" t="s">
        <v>1667</v>
      </c>
      <c r="E512" s="44" t="s">
        <v>28</v>
      </c>
      <c r="F512" s="44">
        <v>180</v>
      </c>
      <c r="G512" s="44">
        <v>1300</v>
      </c>
    </row>
    <row r="513" spans="1:7" ht="12.75" customHeight="1" x14ac:dyDescent="0.25">
      <c r="A513" s="43">
        <v>512</v>
      </c>
      <c r="B513" s="44">
        <v>1.9521250350271671</v>
      </c>
      <c r="C513" s="44">
        <v>0.79</v>
      </c>
      <c r="D513" s="44" t="s">
        <v>1665</v>
      </c>
      <c r="E513" s="44" t="s">
        <v>48</v>
      </c>
      <c r="F513" s="44">
        <v>900</v>
      </c>
      <c r="G513" s="44">
        <v>7900</v>
      </c>
    </row>
    <row r="514" spans="1:7" ht="12.75" customHeight="1" x14ac:dyDescent="0.25">
      <c r="A514" s="43">
        <v>513</v>
      </c>
      <c r="B514" s="44">
        <v>4.9420878608807006E-2</v>
      </c>
      <c r="C514" s="44">
        <v>0.02</v>
      </c>
      <c r="D514" s="44" t="s">
        <v>1665</v>
      </c>
      <c r="E514" s="44" t="s">
        <v>48</v>
      </c>
      <c r="F514" s="44">
        <v>60</v>
      </c>
      <c r="G514" s="44">
        <v>200</v>
      </c>
    </row>
    <row r="515" spans="1:7" ht="12.75" customHeight="1" x14ac:dyDescent="0.25">
      <c r="A515" s="43">
        <v>514</v>
      </c>
      <c r="B515" s="44">
        <v>2.4710439303886857E-2</v>
      </c>
      <c r="C515" s="44">
        <v>0.01</v>
      </c>
      <c r="D515" s="44" t="s">
        <v>1665</v>
      </c>
      <c r="E515" s="44" t="s">
        <v>48</v>
      </c>
      <c r="F515" s="44">
        <v>40</v>
      </c>
      <c r="G515" s="44">
        <v>100</v>
      </c>
    </row>
    <row r="516" spans="1:7" ht="12.75" customHeight="1" x14ac:dyDescent="0.25">
      <c r="A516" s="43">
        <v>515</v>
      </c>
      <c r="B516" s="44">
        <v>2.4710439301746448E-2</v>
      </c>
      <c r="C516" s="44">
        <v>0.01</v>
      </c>
      <c r="D516" s="44" t="s">
        <v>1665</v>
      </c>
      <c r="E516" s="44" t="s">
        <v>48</v>
      </c>
      <c r="F516" s="44">
        <v>40</v>
      </c>
      <c r="G516" s="44">
        <v>100</v>
      </c>
    </row>
    <row r="517" spans="1:7" ht="12.75" customHeight="1" x14ac:dyDescent="0.25">
      <c r="A517" s="43">
        <v>516</v>
      </c>
      <c r="B517" s="44">
        <v>0.81544444081729417</v>
      </c>
      <c r="C517" s="44">
        <v>0.33</v>
      </c>
      <c r="D517" s="44" t="s">
        <v>1665</v>
      </c>
      <c r="E517" s="44" t="s">
        <v>48</v>
      </c>
      <c r="F517" s="44">
        <v>420</v>
      </c>
      <c r="G517" s="44">
        <v>3300</v>
      </c>
    </row>
    <row r="518" spans="1:7" ht="12.75" customHeight="1" x14ac:dyDescent="0.25">
      <c r="A518" s="43">
        <v>517</v>
      </c>
      <c r="B518" s="44">
        <v>2.4710439293553852E-2</v>
      </c>
      <c r="C518" s="44">
        <v>0.01</v>
      </c>
      <c r="D518" s="44" t="s">
        <v>1665</v>
      </c>
      <c r="E518" s="44" t="s">
        <v>48</v>
      </c>
      <c r="F518" s="44">
        <v>40</v>
      </c>
      <c r="G518" s="44">
        <v>100</v>
      </c>
    </row>
    <row r="519" spans="1:7" ht="12.75" customHeight="1" x14ac:dyDescent="0.25">
      <c r="A519" s="43">
        <v>518</v>
      </c>
      <c r="B519" s="44">
        <v>2.4710439304551121E-2</v>
      </c>
      <c r="C519" s="44">
        <v>0.01</v>
      </c>
      <c r="D519" s="44" t="s">
        <v>1665</v>
      </c>
      <c r="E519" s="44" t="s">
        <v>48</v>
      </c>
      <c r="F519" s="44">
        <v>40</v>
      </c>
      <c r="G519" s="44">
        <v>100</v>
      </c>
    </row>
    <row r="520" spans="1:7" ht="12.75" customHeight="1" x14ac:dyDescent="0.25">
      <c r="A520" s="43">
        <v>519</v>
      </c>
      <c r="B520" s="44">
        <v>4.9420878604969035E-2</v>
      </c>
      <c r="C520" s="44">
        <v>0.02</v>
      </c>
      <c r="D520" s="44" t="s">
        <v>1665</v>
      </c>
      <c r="E520" s="44" t="s">
        <v>48</v>
      </c>
      <c r="F520" s="44">
        <v>60</v>
      </c>
      <c r="G520" s="44">
        <v>200</v>
      </c>
    </row>
    <row r="521" spans="1:7" ht="12.75" customHeight="1" x14ac:dyDescent="0.25">
      <c r="A521" s="43">
        <v>520</v>
      </c>
      <c r="B521" s="44">
        <v>4.9420878620247133E-2</v>
      </c>
      <c r="C521" s="44">
        <v>0.02</v>
      </c>
      <c r="D521" s="44" t="s">
        <v>1665</v>
      </c>
      <c r="E521" s="44" t="s">
        <v>48</v>
      </c>
      <c r="F521" s="44">
        <v>60</v>
      </c>
      <c r="G521" s="44">
        <v>200</v>
      </c>
    </row>
    <row r="522" spans="1:7" ht="12.75" customHeight="1" x14ac:dyDescent="0.25">
      <c r="A522" s="43">
        <v>521</v>
      </c>
      <c r="B522" s="44">
        <v>2.4710439305732041E-2</v>
      </c>
      <c r="C522" s="44">
        <v>0.01</v>
      </c>
      <c r="D522" s="44" t="s">
        <v>1665</v>
      </c>
      <c r="E522" s="44" t="s">
        <v>48</v>
      </c>
      <c r="F522" s="44">
        <v>40</v>
      </c>
      <c r="G522" s="44">
        <v>100</v>
      </c>
    </row>
    <row r="523" spans="1:7" ht="12.75" customHeight="1" x14ac:dyDescent="0.25">
      <c r="A523" s="43">
        <v>522</v>
      </c>
      <c r="B523" s="44">
        <v>2.4710439306617725E-2</v>
      </c>
      <c r="C523" s="44">
        <v>0.01</v>
      </c>
      <c r="D523" s="44" t="s">
        <v>1665</v>
      </c>
      <c r="E523" s="44" t="s">
        <v>48</v>
      </c>
      <c r="F523" s="44">
        <v>40</v>
      </c>
      <c r="G523" s="44">
        <v>100</v>
      </c>
    </row>
    <row r="524" spans="1:7" ht="12.75" customHeight="1" x14ac:dyDescent="0.25">
      <c r="A524" s="43">
        <v>523</v>
      </c>
      <c r="B524" s="44">
        <v>4.470263405041961</v>
      </c>
      <c r="C524" s="44">
        <v>2.96</v>
      </c>
      <c r="D524" s="44" t="s">
        <v>1665</v>
      </c>
      <c r="E524" s="44" t="s">
        <v>48</v>
      </c>
      <c r="F524" s="44">
        <v>1305.6794575138024</v>
      </c>
      <c r="G524" s="44">
        <v>18090.60505087061</v>
      </c>
    </row>
    <row r="525" spans="1:7" ht="12.75" customHeight="1" x14ac:dyDescent="0.25">
      <c r="A525" s="43">
        <v>524</v>
      </c>
      <c r="B525" s="44">
        <v>4.9420878601057268E-2</v>
      </c>
      <c r="C525" s="44">
        <v>0.02</v>
      </c>
      <c r="D525" s="44" t="s">
        <v>1665</v>
      </c>
      <c r="E525" s="44" t="s">
        <v>48</v>
      </c>
      <c r="F525" s="44">
        <v>60</v>
      </c>
      <c r="G525" s="44">
        <v>200</v>
      </c>
    </row>
    <row r="526" spans="1:7" ht="12.75" customHeight="1" x14ac:dyDescent="0.25">
      <c r="A526" s="43">
        <v>525</v>
      </c>
      <c r="B526" s="44">
        <v>7.4131317916384235E-2</v>
      </c>
      <c r="C526" s="44">
        <v>0.03</v>
      </c>
      <c r="D526" s="44" t="s">
        <v>1665</v>
      </c>
      <c r="E526" s="44" t="s">
        <v>48</v>
      </c>
      <c r="F526" s="44">
        <v>80</v>
      </c>
      <c r="G526" s="44">
        <v>300</v>
      </c>
    </row>
    <row r="527" spans="1:7" ht="12.75" customHeight="1" x14ac:dyDescent="0.25">
      <c r="A527" s="43">
        <v>526</v>
      </c>
      <c r="B527" s="44">
        <v>2.4710439307651027E-2</v>
      </c>
      <c r="C527" s="44">
        <v>0.01</v>
      </c>
      <c r="D527" s="44" t="s">
        <v>1665</v>
      </c>
      <c r="E527" s="44" t="s">
        <v>48</v>
      </c>
      <c r="F527" s="44">
        <v>40</v>
      </c>
      <c r="G527" s="44">
        <v>100</v>
      </c>
    </row>
    <row r="528" spans="1:7" ht="12.75" customHeight="1" x14ac:dyDescent="0.25">
      <c r="A528" s="43">
        <v>527</v>
      </c>
      <c r="B528" s="44">
        <v>0.27181456665935178</v>
      </c>
      <c r="C528" s="44">
        <v>0.11</v>
      </c>
      <c r="D528" s="44" t="s">
        <v>1665</v>
      </c>
      <c r="E528" s="44" t="s">
        <v>48</v>
      </c>
      <c r="F528" s="44">
        <v>180</v>
      </c>
      <c r="G528" s="44">
        <v>1100</v>
      </c>
    </row>
    <row r="529" spans="1:7" ht="12.75" customHeight="1" x14ac:dyDescent="0.25">
      <c r="A529" s="43">
        <v>528</v>
      </c>
      <c r="B529" s="44">
        <v>0.86486528741466462</v>
      </c>
      <c r="C529" s="44">
        <v>0.35</v>
      </c>
      <c r="D529" s="44" t="s">
        <v>1665</v>
      </c>
      <c r="E529" s="44" t="s">
        <v>48</v>
      </c>
      <c r="F529" s="44">
        <v>300</v>
      </c>
      <c r="G529" s="44">
        <v>3500</v>
      </c>
    </row>
    <row r="530" spans="1:7" ht="12.75" customHeight="1" x14ac:dyDescent="0.25">
      <c r="A530" s="43">
        <v>529</v>
      </c>
      <c r="B530" s="44">
        <v>0.39536709118587388</v>
      </c>
      <c r="C530" s="44">
        <v>0.16</v>
      </c>
      <c r="D530" s="44" t="s">
        <v>1665</v>
      </c>
      <c r="E530" s="44" t="s">
        <v>48</v>
      </c>
      <c r="F530" s="44">
        <v>260</v>
      </c>
      <c r="G530" s="44">
        <v>1600</v>
      </c>
    </row>
    <row r="531" spans="1:7" ht="12.75" customHeight="1" x14ac:dyDescent="0.25">
      <c r="A531" s="43">
        <v>530</v>
      </c>
      <c r="B531" s="44">
        <v>2.4710439299458424E-2</v>
      </c>
      <c r="C531" s="44">
        <v>0.01</v>
      </c>
      <c r="D531" s="44" t="s">
        <v>1665</v>
      </c>
      <c r="E531" s="44" t="s">
        <v>48</v>
      </c>
      <c r="F531" s="44">
        <v>40</v>
      </c>
      <c r="G531" s="44">
        <v>100</v>
      </c>
    </row>
    <row r="532" spans="1:7" ht="12.75" customHeight="1" x14ac:dyDescent="0.25">
      <c r="A532" s="43">
        <v>531</v>
      </c>
      <c r="B532" s="44">
        <v>0.19768346856767072</v>
      </c>
      <c r="C532" s="44">
        <v>0.08</v>
      </c>
      <c r="D532" s="44" t="s">
        <v>1665</v>
      </c>
      <c r="E532" s="44" t="s">
        <v>48</v>
      </c>
      <c r="F532" s="44">
        <v>140</v>
      </c>
      <c r="G532" s="44">
        <v>800</v>
      </c>
    </row>
    <row r="533" spans="1:7" ht="12.75" customHeight="1" x14ac:dyDescent="0.25">
      <c r="A533" s="43">
        <v>532</v>
      </c>
      <c r="B533" s="44">
        <v>4.2501957472978997</v>
      </c>
      <c r="C533" s="44">
        <v>1.72</v>
      </c>
      <c r="D533" s="44" t="s">
        <v>1665</v>
      </c>
      <c r="E533" s="44" t="s">
        <v>48</v>
      </c>
      <c r="F533" s="44">
        <v>1420</v>
      </c>
      <c r="G533" s="44">
        <v>17200</v>
      </c>
    </row>
    <row r="534" spans="1:7" ht="12.75" customHeight="1" x14ac:dyDescent="0.25">
      <c r="A534" s="43">
        <v>533</v>
      </c>
      <c r="B534" s="44">
        <v>0.19768346683408722</v>
      </c>
      <c r="C534" s="44">
        <v>0.08</v>
      </c>
      <c r="D534" s="44" t="s">
        <v>1665</v>
      </c>
      <c r="E534" s="44" t="s">
        <v>48</v>
      </c>
      <c r="F534" s="44">
        <v>140</v>
      </c>
      <c r="G534" s="44">
        <v>800</v>
      </c>
    </row>
    <row r="535" spans="1:7" ht="12.75" customHeight="1" x14ac:dyDescent="0.25">
      <c r="A535" s="43">
        <v>534</v>
      </c>
      <c r="B535" s="44">
        <v>1.5073363951327969</v>
      </c>
      <c r="C535" s="44">
        <v>0.61</v>
      </c>
      <c r="D535" s="44" t="s">
        <v>1665</v>
      </c>
      <c r="E535" s="44" t="s">
        <v>48</v>
      </c>
      <c r="F535" s="44">
        <v>560</v>
      </c>
      <c r="G535" s="44">
        <v>6100</v>
      </c>
    </row>
    <row r="536" spans="1:7" ht="12.75" customHeight="1" x14ac:dyDescent="0.25">
      <c r="A536" s="43">
        <v>535</v>
      </c>
      <c r="B536" s="44">
        <v>0.29652535741739722</v>
      </c>
      <c r="C536" s="44">
        <v>0.12</v>
      </c>
      <c r="D536" s="44" t="s">
        <v>1665</v>
      </c>
      <c r="E536" s="44" t="s">
        <v>48</v>
      </c>
      <c r="F536" s="44">
        <v>180</v>
      </c>
      <c r="G536" s="44">
        <v>1200</v>
      </c>
    </row>
    <row r="537" spans="1:7" ht="12.75" customHeight="1" x14ac:dyDescent="0.25">
      <c r="A537" s="43">
        <v>536</v>
      </c>
      <c r="B537" s="44">
        <v>0.42007723718083928</v>
      </c>
      <c r="C537" s="44">
        <v>0.17</v>
      </c>
      <c r="D537" s="44" t="s">
        <v>1665</v>
      </c>
      <c r="E537" s="44" t="s">
        <v>48</v>
      </c>
      <c r="F537" s="44">
        <v>180</v>
      </c>
      <c r="G537" s="44">
        <v>1700</v>
      </c>
    </row>
    <row r="538" spans="1:7" ht="12.75" customHeight="1" x14ac:dyDescent="0.25">
      <c r="A538" s="43">
        <v>537</v>
      </c>
      <c r="B538" s="44">
        <v>9.8841757221230578E-2</v>
      </c>
      <c r="C538" s="44">
        <v>0.04</v>
      </c>
      <c r="D538" s="44" t="s">
        <v>1665</v>
      </c>
      <c r="E538" s="44" t="s">
        <v>48</v>
      </c>
      <c r="F538" s="44">
        <v>100</v>
      </c>
      <c r="G538" s="44">
        <v>400</v>
      </c>
    </row>
    <row r="539" spans="1:7" ht="12.75" customHeight="1" x14ac:dyDescent="0.25">
      <c r="A539" s="43">
        <v>538</v>
      </c>
      <c r="B539" s="44">
        <v>2.4710439304255892E-2</v>
      </c>
      <c r="C539" s="44">
        <v>0.01</v>
      </c>
      <c r="D539" s="44" t="s">
        <v>1665</v>
      </c>
      <c r="E539" s="44" t="s">
        <v>48</v>
      </c>
      <c r="F539" s="44">
        <v>40</v>
      </c>
      <c r="G539" s="44">
        <v>100</v>
      </c>
    </row>
    <row r="540" spans="1:7" ht="12.75" customHeight="1" x14ac:dyDescent="0.25">
      <c r="A540" s="43">
        <v>539</v>
      </c>
      <c r="B540" s="44">
        <v>0.71660275633040083</v>
      </c>
      <c r="C540" s="44">
        <v>0.28999999999999998</v>
      </c>
      <c r="D540" s="44" t="s">
        <v>1665</v>
      </c>
      <c r="E540" s="44" t="s">
        <v>48</v>
      </c>
      <c r="F540" s="44">
        <v>420</v>
      </c>
      <c r="G540" s="44">
        <v>2900</v>
      </c>
    </row>
    <row r="541" spans="1:7" ht="12.75" customHeight="1" x14ac:dyDescent="0.25">
      <c r="A541" s="43">
        <v>540</v>
      </c>
      <c r="B541" s="44">
        <v>0.49420878784977423</v>
      </c>
      <c r="C541" s="44">
        <v>0.2</v>
      </c>
      <c r="D541" s="44" t="s">
        <v>1665</v>
      </c>
      <c r="E541" s="44" t="s">
        <v>48</v>
      </c>
      <c r="F541" s="44">
        <v>360</v>
      </c>
      <c r="G541" s="44">
        <v>2000</v>
      </c>
    </row>
    <row r="542" spans="1:7" ht="12.75" customHeight="1" x14ac:dyDescent="0.25">
      <c r="A542" s="43">
        <v>541</v>
      </c>
      <c r="B542" s="44">
        <v>0.24710448653332548</v>
      </c>
      <c r="C542" s="44">
        <v>0.1</v>
      </c>
      <c r="D542" s="44" t="s">
        <v>1665</v>
      </c>
      <c r="E542" s="44" t="s">
        <v>48</v>
      </c>
      <c r="F542" s="44">
        <v>180</v>
      </c>
      <c r="G542" s="44">
        <v>1000</v>
      </c>
    </row>
    <row r="543" spans="1:7" ht="12.75" customHeight="1" x14ac:dyDescent="0.25">
      <c r="A543" s="43">
        <v>542</v>
      </c>
      <c r="B543" s="44">
        <v>0.54363383956932676</v>
      </c>
      <c r="C543" s="44">
        <v>0.22</v>
      </c>
      <c r="D543" s="44" t="s">
        <v>1665</v>
      </c>
      <c r="E543" s="44" t="s">
        <v>48</v>
      </c>
      <c r="F543" s="44">
        <v>380</v>
      </c>
      <c r="G543" s="44">
        <v>2200</v>
      </c>
    </row>
    <row r="544" spans="1:7" ht="12.75" customHeight="1" x14ac:dyDescent="0.25">
      <c r="A544" s="43">
        <v>543</v>
      </c>
      <c r="B544" s="44">
        <v>4.9420878614563971E-2</v>
      </c>
      <c r="C544" s="44">
        <v>0.02</v>
      </c>
      <c r="D544" s="44" t="s">
        <v>1665</v>
      </c>
      <c r="E544" s="44" t="s">
        <v>48</v>
      </c>
      <c r="F544" s="44">
        <v>60</v>
      </c>
      <c r="G544" s="44">
        <v>200</v>
      </c>
    </row>
    <row r="545" spans="1:7" ht="12.75" customHeight="1" x14ac:dyDescent="0.25">
      <c r="A545" s="43">
        <v>544</v>
      </c>
      <c r="B545" s="44">
        <v>2.4710439301672646E-2</v>
      </c>
      <c r="C545" s="44">
        <v>0.01</v>
      </c>
      <c r="D545" s="44" t="s">
        <v>1666</v>
      </c>
      <c r="E545" s="44" t="s">
        <v>42</v>
      </c>
      <c r="F545" s="44">
        <v>40</v>
      </c>
      <c r="G545" s="44">
        <v>100</v>
      </c>
    </row>
    <row r="546" spans="1:7" ht="12.75" customHeight="1" x14ac:dyDescent="0.25">
      <c r="A546" s="43">
        <v>545</v>
      </c>
      <c r="B546" s="44">
        <v>0.19768354559943196</v>
      </c>
      <c r="C546" s="44">
        <v>0.08</v>
      </c>
      <c r="D546" s="44" t="s">
        <v>1666</v>
      </c>
      <c r="E546" s="44" t="s">
        <v>42</v>
      </c>
      <c r="F546" s="44">
        <v>160</v>
      </c>
      <c r="G546" s="44">
        <v>800</v>
      </c>
    </row>
    <row r="547" spans="1:7" ht="12.75" customHeight="1" x14ac:dyDescent="0.25">
      <c r="A547" s="43">
        <v>546</v>
      </c>
      <c r="B547" s="44">
        <v>0.17297293850801687</v>
      </c>
      <c r="C547" s="44">
        <v>7.0000000000000007E-2</v>
      </c>
      <c r="D547" s="44" t="s">
        <v>1666</v>
      </c>
      <c r="E547" s="44" t="s">
        <v>42</v>
      </c>
      <c r="F547" s="44">
        <v>140</v>
      </c>
      <c r="G547" s="44">
        <v>700</v>
      </c>
    </row>
    <row r="548" spans="1:7" ht="12.75" customHeight="1" x14ac:dyDescent="0.25">
      <c r="A548" s="43">
        <v>547</v>
      </c>
      <c r="B548" s="44">
        <v>0.19768351443722085</v>
      </c>
      <c r="C548" s="44">
        <v>0.08</v>
      </c>
      <c r="D548" s="44" t="s">
        <v>1666</v>
      </c>
      <c r="E548" s="44" t="s">
        <v>42</v>
      </c>
      <c r="F548" s="44">
        <v>140</v>
      </c>
      <c r="G548" s="44">
        <v>800</v>
      </c>
    </row>
    <row r="549" spans="1:7" ht="12.75" customHeight="1" x14ac:dyDescent="0.25">
      <c r="A549" s="43">
        <v>548</v>
      </c>
      <c r="B549" s="44">
        <v>2.4710439305953458E-2</v>
      </c>
      <c r="C549" s="44">
        <v>0.01</v>
      </c>
      <c r="D549" s="44" t="s">
        <v>1666</v>
      </c>
      <c r="E549" s="44" t="s">
        <v>42</v>
      </c>
      <c r="F549" s="44">
        <v>40</v>
      </c>
      <c r="G549" s="44">
        <v>100</v>
      </c>
    </row>
    <row r="550" spans="1:7" ht="12.75" customHeight="1" x14ac:dyDescent="0.25">
      <c r="A550" s="43">
        <v>549</v>
      </c>
      <c r="B550" s="44">
        <v>2.4710439300048879E-2</v>
      </c>
      <c r="C550" s="44">
        <v>0.01</v>
      </c>
      <c r="D550" s="44" t="s">
        <v>1666</v>
      </c>
      <c r="E550" s="44" t="s">
        <v>42</v>
      </c>
      <c r="F550" s="44">
        <v>40</v>
      </c>
      <c r="G550" s="44">
        <v>100</v>
      </c>
    </row>
    <row r="551" spans="1:7" ht="12.75" customHeight="1" x14ac:dyDescent="0.25">
      <c r="A551" s="43">
        <v>550</v>
      </c>
      <c r="B551" s="44">
        <v>0.19768350170717666</v>
      </c>
      <c r="C551" s="44">
        <v>0.08</v>
      </c>
      <c r="D551" s="44" t="s">
        <v>1667</v>
      </c>
      <c r="E551" s="44" t="s">
        <v>28</v>
      </c>
      <c r="F551" s="44">
        <v>160</v>
      </c>
      <c r="G551" s="44">
        <v>800</v>
      </c>
    </row>
    <row r="552" spans="1:7" ht="12.75" customHeight="1" x14ac:dyDescent="0.25">
      <c r="A552" s="43">
        <v>551</v>
      </c>
      <c r="B552" s="44">
        <v>7.4131303282040512E-2</v>
      </c>
      <c r="C552" s="44">
        <v>0.03</v>
      </c>
      <c r="D552" s="44" t="s">
        <v>1667</v>
      </c>
      <c r="E552" s="44" t="s">
        <v>28</v>
      </c>
      <c r="F552" s="44">
        <v>80</v>
      </c>
      <c r="G552" s="44">
        <v>300</v>
      </c>
    </row>
    <row r="553" spans="1:7" ht="12.75" customHeight="1" x14ac:dyDescent="0.25">
      <c r="A553" s="43">
        <v>552</v>
      </c>
      <c r="B553" s="44">
        <v>0.1482626358371969</v>
      </c>
      <c r="C553" s="44">
        <v>0.06</v>
      </c>
      <c r="D553" s="44" t="s">
        <v>1667</v>
      </c>
      <c r="E553" s="44" t="s">
        <v>28</v>
      </c>
      <c r="F553" s="44">
        <v>100</v>
      </c>
      <c r="G553" s="44">
        <v>600</v>
      </c>
    </row>
    <row r="554" spans="1:7" ht="12.75" customHeight="1" x14ac:dyDescent="0.25">
      <c r="A554" s="43">
        <v>553</v>
      </c>
      <c r="B554" s="44">
        <v>7.4131332547111392E-2</v>
      </c>
      <c r="C554" s="44">
        <v>0.03</v>
      </c>
      <c r="D554" s="44" t="s">
        <v>1667</v>
      </c>
      <c r="E554" s="44" t="s">
        <v>28</v>
      </c>
      <c r="F554" s="44">
        <v>80</v>
      </c>
      <c r="G554" s="44">
        <v>300</v>
      </c>
    </row>
    <row r="555" spans="1:7" ht="12.75" customHeight="1" x14ac:dyDescent="0.25">
      <c r="A555" s="43">
        <v>554</v>
      </c>
      <c r="B555" s="44">
        <v>2.9652535977332306</v>
      </c>
      <c r="C555" s="44">
        <v>1.2</v>
      </c>
      <c r="D555" s="44" t="s">
        <v>1667</v>
      </c>
      <c r="E555" s="44" t="s">
        <v>28</v>
      </c>
      <c r="F555" s="44">
        <v>660</v>
      </c>
      <c r="G555" s="44">
        <v>12000</v>
      </c>
    </row>
    <row r="556" spans="1:7" ht="12.75" customHeight="1" x14ac:dyDescent="0.25">
      <c r="A556" s="43">
        <v>555</v>
      </c>
      <c r="B556" s="44">
        <v>0.19768340539977983</v>
      </c>
      <c r="C556" s="44">
        <v>0.08</v>
      </c>
      <c r="D556" s="44" t="s">
        <v>1665</v>
      </c>
      <c r="E556" s="44" t="s">
        <v>48</v>
      </c>
      <c r="F556" s="44">
        <v>180</v>
      </c>
      <c r="G556" s="44">
        <v>800</v>
      </c>
    </row>
    <row r="557" spans="1:7" ht="12.75" customHeight="1" x14ac:dyDescent="0.25">
      <c r="A557" s="43">
        <v>556</v>
      </c>
      <c r="B557" s="44">
        <v>0.34594657079993602</v>
      </c>
      <c r="C557" s="44">
        <v>0.14000000000000001</v>
      </c>
      <c r="D557" s="44" t="s">
        <v>1665</v>
      </c>
      <c r="E557" s="44" t="s">
        <v>48</v>
      </c>
      <c r="F557" s="44">
        <v>240</v>
      </c>
      <c r="G557" s="44">
        <v>1400</v>
      </c>
    </row>
    <row r="558" spans="1:7" ht="12.75" customHeight="1" x14ac:dyDescent="0.25">
      <c r="A558" s="43">
        <v>557</v>
      </c>
      <c r="B558" s="44">
        <v>1.9118430934230084E-2</v>
      </c>
      <c r="C558" s="44">
        <v>0.45</v>
      </c>
      <c r="D558" s="44" t="s">
        <v>1665</v>
      </c>
      <c r="E558" s="44" t="s">
        <v>48</v>
      </c>
      <c r="F558" s="44">
        <v>58.587228843449239</v>
      </c>
      <c r="G558" s="44">
        <v>77.369871971448987</v>
      </c>
    </row>
    <row r="559" spans="1:7" ht="12.75" customHeight="1" x14ac:dyDescent="0.25">
      <c r="A559" s="43">
        <v>558</v>
      </c>
      <c r="B559" s="44">
        <v>0.12355216536785142</v>
      </c>
      <c r="C559" s="44">
        <v>0.05</v>
      </c>
      <c r="D559" s="44" t="s">
        <v>1665</v>
      </c>
      <c r="E559" s="44" t="s">
        <v>48</v>
      </c>
      <c r="F559" s="44">
        <v>120</v>
      </c>
      <c r="G559" s="44">
        <v>500</v>
      </c>
    </row>
    <row r="560" spans="1:7" ht="12.75" customHeight="1" x14ac:dyDescent="0.25">
      <c r="A560" s="43">
        <v>559</v>
      </c>
      <c r="B560" s="44">
        <v>8.124032326601173E-2</v>
      </c>
      <c r="C560" s="44">
        <v>0.37</v>
      </c>
      <c r="D560" s="44" t="s">
        <v>1665</v>
      </c>
      <c r="E560" s="44" t="s">
        <v>48</v>
      </c>
      <c r="F560" s="44">
        <v>95.462106531218112</v>
      </c>
      <c r="G560" s="44">
        <v>328.7694999948144</v>
      </c>
    </row>
    <row r="561" spans="1:7" ht="12.75" customHeight="1" x14ac:dyDescent="0.25">
      <c r="A561" s="43">
        <v>560</v>
      </c>
      <c r="B561" s="44">
        <v>7.4131301452360063E-2</v>
      </c>
      <c r="C561" s="44">
        <v>0.03</v>
      </c>
      <c r="D561" s="44" t="s">
        <v>1665</v>
      </c>
      <c r="E561" s="44" t="s">
        <v>48</v>
      </c>
      <c r="F561" s="44">
        <v>80</v>
      </c>
      <c r="G561" s="44">
        <v>300</v>
      </c>
    </row>
    <row r="562" spans="1:7" ht="12.75" customHeight="1" x14ac:dyDescent="0.25">
      <c r="A562" s="43">
        <v>561</v>
      </c>
      <c r="B562" s="44">
        <v>0.17297312183668406</v>
      </c>
      <c r="C562" s="44">
        <v>7.0000000000000007E-2</v>
      </c>
      <c r="D562" s="44" t="s">
        <v>1665</v>
      </c>
      <c r="E562" s="44" t="s">
        <v>48</v>
      </c>
      <c r="F562" s="44">
        <v>160</v>
      </c>
      <c r="G562" s="44">
        <v>700</v>
      </c>
    </row>
    <row r="563" spans="1:7" ht="12.75" customHeight="1" x14ac:dyDescent="0.25">
      <c r="A563" s="43">
        <v>562</v>
      </c>
      <c r="B563" s="44">
        <v>0.1235521653800296</v>
      </c>
      <c r="C563" s="44">
        <v>0.05</v>
      </c>
      <c r="D563" s="44" t="s">
        <v>1665</v>
      </c>
      <c r="E563" s="44" t="s">
        <v>48</v>
      </c>
      <c r="F563" s="44">
        <v>120</v>
      </c>
      <c r="G563" s="44">
        <v>500</v>
      </c>
    </row>
    <row r="564" spans="1:7" ht="12.75" customHeight="1" x14ac:dyDescent="0.25">
      <c r="A564" s="43">
        <v>563</v>
      </c>
      <c r="B564" s="44">
        <v>4.9420878600097758E-2</v>
      </c>
      <c r="C564" s="44">
        <v>0.02</v>
      </c>
      <c r="D564" s="44" t="s">
        <v>1665</v>
      </c>
      <c r="E564" s="44" t="s">
        <v>48</v>
      </c>
      <c r="F564" s="44">
        <v>60</v>
      </c>
      <c r="G564" s="44">
        <v>200</v>
      </c>
    </row>
    <row r="565" spans="1:7" ht="12.75" customHeight="1" x14ac:dyDescent="0.25">
      <c r="A565" s="43">
        <v>564</v>
      </c>
      <c r="B565" s="44">
        <v>0.17297307164062975</v>
      </c>
      <c r="C565" s="44">
        <v>7.0000000000000007E-2</v>
      </c>
      <c r="D565" s="44" t="s">
        <v>1665</v>
      </c>
      <c r="E565" s="44" t="s">
        <v>48</v>
      </c>
      <c r="F565" s="44">
        <v>140</v>
      </c>
      <c r="G565" s="44">
        <v>700</v>
      </c>
    </row>
    <row r="566" spans="1:7" ht="12.75" customHeight="1" x14ac:dyDescent="0.25">
      <c r="A566" s="43">
        <v>565</v>
      </c>
      <c r="B566" s="44">
        <v>0.17297298079865595</v>
      </c>
      <c r="C566" s="44">
        <v>7.0000000000000007E-2</v>
      </c>
      <c r="D566" s="44" t="s">
        <v>1665</v>
      </c>
      <c r="E566" s="44" t="s">
        <v>48</v>
      </c>
      <c r="F566" s="44">
        <v>120</v>
      </c>
      <c r="G566" s="44">
        <v>700</v>
      </c>
    </row>
    <row r="567" spans="1:7" ht="12.75" customHeight="1" x14ac:dyDescent="0.25">
      <c r="A567" s="43">
        <v>566</v>
      </c>
      <c r="B567" s="44">
        <v>0.42007746816762653</v>
      </c>
      <c r="C567" s="44">
        <v>0.17</v>
      </c>
      <c r="D567" s="44" t="s">
        <v>1665</v>
      </c>
      <c r="E567" s="44" t="s">
        <v>48</v>
      </c>
      <c r="F567" s="44">
        <v>260</v>
      </c>
      <c r="G567" s="44">
        <v>1700</v>
      </c>
    </row>
    <row r="568" spans="1:7" ht="12.75" customHeight="1" x14ac:dyDescent="0.25">
      <c r="A568" s="43">
        <v>567</v>
      </c>
      <c r="B568" s="44">
        <v>4.9420878615080627E-2</v>
      </c>
      <c r="C568" s="44">
        <v>0.02</v>
      </c>
      <c r="D568" s="44" t="s">
        <v>1665</v>
      </c>
      <c r="E568" s="44" t="s">
        <v>48</v>
      </c>
      <c r="F568" s="44">
        <v>60</v>
      </c>
      <c r="G568" s="44">
        <v>200</v>
      </c>
    </row>
    <row r="569" spans="1:7" ht="12.75" customHeight="1" x14ac:dyDescent="0.25">
      <c r="A569" s="43">
        <v>568</v>
      </c>
      <c r="B569" s="44">
        <v>2.4710439302336906E-2</v>
      </c>
      <c r="C569" s="44">
        <v>0.01</v>
      </c>
      <c r="D569" s="44" t="s">
        <v>1665</v>
      </c>
      <c r="E569" s="44" t="s">
        <v>48</v>
      </c>
      <c r="F569" s="44">
        <v>40</v>
      </c>
      <c r="G569" s="44">
        <v>100</v>
      </c>
    </row>
    <row r="570" spans="1:7" ht="12.75" customHeight="1" x14ac:dyDescent="0.25">
      <c r="A570" s="43">
        <v>569</v>
      </c>
      <c r="B570" s="44">
        <v>2.4710439301525028E-2</v>
      </c>
      <c r="C570" s="44">
        <v>0.01</v>
      </c>
      <c r="D570" s="44" t="s">
        <v>1665</v>
      </c>
      <c r="E570" s="44" t="s">
        <v>48</v>
      </c>
      <c r="F570" s="44">
        <v>40</v>
      </c>
      <c r="G570" s="44">
        <v>100</v>
      </c>
    </row>
    <row r="571" spans="1:7" ht="12.75" customHeight="1" x14ac:dyDescent="0.25">
      <c r="A571" s="43">
        <v>570</v>
      </c>
      <c r="B571" s="44">
        <v>2.4710439302705944E-2</v>
      </c>
      <c r="C571" s="44">
        <v>0.01</v>
      </c>
      <c r="D571" s="44" t="s">
        <v>1665</v>
      </c>
      <c r="E571" s="44" t="s">
        <v>48</v>
      </c>
      <c r="F571" s="44">
        <v>40</v>
      </c>
      <c r="G571" s="44">
        <v>100</v>
      </c>
    </row>
    <row r="572" spans="1:7" ht="12.75" customHeight="1" x14ac:dyDescent="0.25">
      <c r="A572" s="43">
        <v>571</v>
      </c>
      <c r="B572" s="44">
        <v>0.14826263583394939</v>
      </c>
      <c r="C572" s="44">
        <v>0.06</v>
      </c>
      <c r="D572" s="44" t="s">
        <v>1667</v>
      </c>
      <c r="E572" s="44" t="s">
        <v>28</v>
      </c>
      <c r="F572" s="44">
        <v>100</v>
      </c>
      <c r="G572" s="44">
        <v>600</v>
      </c>
    </row>
    <row r="573" spans="1:7" ht="12.75" customHeight="1" x14ac:dyDescent="0.25">
      <c r="A573" s="43">
        <v>572</v>
      </c>
      <c r="B573" s="44">
        <v>1.4579160687301125</v>
      </c>
      <c r="C573" s="44">
        <v>0.59</v>
      </c>
      <c r="D573" s="44" t="s">
        <v>1667</v>
      </c>
      <c r="E573" s="44" t="s">
        <v>28</v>
      </c>
      <c r="F573" s="44">
        <v>460</v>
      </c>
      <c r="G573" s="44">
        <v>5900</v>
      </c>
    </row>
    <row r="574" spans="1:7" ht="12.75" customHeight="1" x14ac:dyDescent="0.25">
      <c r="A574" s="43">
        <v>573</v>
      </c>
      <c r="B574" s="44">
        <v>0.42007747192699613</v>
      </c>
      <c r="C574" s="44">
        <v>0.17</v>
      </c>
      <c r="D574" s="44" t="s">
        <v>1667</v>
      </c>
      <c r="E574" s="44" t="s">
        <v>28</v>
      </c>
      <c r="F574" s="44">
        <v>220</v>
      </c>
      <c r="G574" s="44">
        <v>1700</v>
      </c>
    </row>
    <row r="575" spans="1:7" ht="12.75" customHeight="1" x14ac:dyDescent="0.25">
      <c r="A575" s="43">
        <v>574</v>
      </c>
      <c r="B575" s="44">
        <v>5.1150603215247497</v>
      </c>
      <c r="C575" s="44">
        <v>2.0699999999999998</v>
      </c>
      <c r="D575" s="44" t="s">
        <v>1667</v>
      </c>
      <c r="E575" s="44" t="s">
        <v>28</v>
      </c>
      <c r="F575" s="44">
        <v>1020</v>
      </c>
      <c r="G575" s="44">
        <v>20700</v>
      </c>
    </row>
    <row r="576" spans="1:7" ht="12.75" customHeight="1" x14ac:dyDescent="0.25">
      <c r="A576" s="43">
        <v>575</v>
      </c>
      <c r="B576" s="44">
        <v>0.32123571096898096</v>
      </c>
      <c r="C576" s="44">
        <v>0.13</v>
      </c>
      <c r="D576" s="44" t="s">
        <v>1668</v>
      </c>
      <c r="E576" s="44" t="s">
        <v>40</v>
      </c>
      <c r="F576" s="44">
        <v>160</v>
      </c>
      <c r="G576" s="44">
        <v>1300</v>
      </c>
    </row>
    <row r="577" spans="1:7" ht="12.75" customHeight="1" x14ac:dyDescent="0.25">
      <c r="A577" s="43">
        <v>576</v>
      </c>
      <c r="B577" s="44">
        <v>2.4710439306322496E-2</v>
      </c>
      <c r="C577" s="44">
        <v>0.01</v>
      </c>
      <c r="D577" s="44" t="s">
        <v>1668</v>
      </c>
      <c r="E577" s="44" t="s">
        <v>40</v>
      </c>
      <c r="F577" s="44">
        <v>40</v>
      </c>
      <c r="G577" s="44">
        <v>100</v>
      </c>
    </row>
    <row r="578" spans="1:7" ht="12.75" customHeight="1" x14ac:dyDescent="0.25">
      <c r="A578" s="43">
        <v>577</v>
      </c>
      <c r="B578" s="44">
        <v>0.22592630818218673</v>
      </c>
      <c r="C578" s="44">
        <v>0.1</v>
      </c>
      <c r="D578" s="44" t="s">
        <v>1668</v>
      </c>
      <c r="E578" s="44" t="s">
        <v>40</v>
      </c>
      <c r="F578" s="44">
        <v>151.74750709786105</v>
      </c>
      <c r="G578" s="44">
        <v>914.29499998688698</v>
      </c>
    </row>
    <row r="579" spans="1:7" ht="12.75" customHeight="1" x14ac:dyDescent="0.25">
      <c r="A579" s="43">
        <v>578</v>
      </c>
      <c r="B579" s="44">
        <v>2.4710439307577218E-2</v>
      </c>
      <c r="C579" s="44">
        <v>0.01</v>
      </c>
      <c r="D579" s="44" t="s">
        <v>1668</v>
      </c>
      <c r="E579" s="44" t="s">
        <v>40</v>
      </c>
      <c r="F579" s="44">
        <v>40</v>
      </c>
      <c r="G579" s="44">
        <v>100</v>
      </c>
    </row>
    <row r="580" spans="1:7" ht="12.75" customHeight="1" x14ac:dyDescent="0.25">
      <c r="A580" s="43">
        <v>579</v>
      </c>
      <c r="B580" s="44">
        <v>0.27181483234290305</v>
      </c>
      <c r="C580" s="44">
        <v>0.11</v>
      </c>
      <c r="D580" s="44" t="s">
        <v>1668</v>
      </c>
      <c r="E580" s="44" t="s">
        <v>40</v>
      </c>
      <c r="F580" s="44">
        <v>200</v>
      </c>
      <c r="G580" s="44">
        <v>1100</v>
      </c>
    </row>
    <row r="581" spans="1:7" ht="12.75" customHeight="1" x14ac:dyDescent="0.25">
      <c r="A581" s="43">
        <v>580</v>
      </c>
      <c r="B581" s="44">
        <v>0.37065662036756797</v>
      </c>
      <c r="C581" s="44">
        <v>0.15</v>
      </c>
      <c r="D581" s="44" t="s">
        <v>1668</v>
      </c>
      <c r="E581" s="44" t="s">
        <v>40</v>
      </c>
      <c r="F581" s="44">
        <v>220</v>
      </c>
      <c r="G581" s="44">
        <v>1500</v>
      </c>
    </row>
    <row r="582" spans="1:7" ht="12.75" customHeight="1" x14ac:dyDescent="0.25">
      <c r="A582" s="43">
        <v>581</v>
      </c>
      <c r="B582" s="44">
        <v>0.19768357673448203</v>
      </c>
      <c r="C582" s="44">
        <v>0.08</v>
      </c>
      <c r="D582" s="44" t="s">
        <v>1668</v>
      </c>
      <c r="E582" s="44" t="s">
        <v>40</v>
      </c>
      <c r="F582" s="44">
        <v>140</v>
      </c>
      <c r="G582" s="44">
        <v>800</v>
      </c>
    </row>
    <row r="583" spans="1:7" ht="12.75" customHeight="1" x14ac:dyDescent="0.25">
      <c r="A583" s="43">
        <v>582</v>
      </c>
      <c r="B583" s="44">
        <v>5.9057964374642715</v>
      </c>
      <c r="C583" s="44">
        <v>2.39</v>
      </c>
      <c r="D583" s="44" t="s">
        <v>1667</v>
      </c>
      <c r="E583" s="44" t="s">
        <v>28</v>
      </c>
      <c r="F583" s="44">
        <v>820</v>
      </c>
      <c r="G583" s="44">
        <v>23900</v>
      </c>
    </row>
    <row r="584" spans="1:7" ht="12.75" customHeight="1" x14ac:dyDescent="0.25">
      <c r="A584" s="43">
        <v>583</v>
      </c>
      <c r="B584" s="44">
        <v>0.24710440110466683</v>
      </c>
      <c r="C584" s="44">
        <v>0.1</v>
      </c>
      <c r="D584" s="44" t="s">
        <v>1668</v>
      </c>
      <c r="E584" s="44" t="s">
        <v>40</v>
      </c>
      <c r="F584" s="44">
        <v>200</v>
      </c>
      <c r="G584" s="44">
        <v>1000</v>
      </c>
    </row>
    <row r="585" spans="1:7" ht="12.75" customHeight="1" x14ac:dyDescent="0.25">
      <c r="A585" s="43">
        <v>584</v>
      </c>
      <c r="B585" s="44">
        <v>0.6424714247401998</v>
      </c>
      <c r="C585" s="44">
        <v>0.26</v>
      </c>
      <c r="D585" s="44" t="s">
        <v>1667</v>
      </c>
      <c r="E585" s="44" t="s">
        <v>28</v>
      </c>
      <c r="F585" s="44">
        <v>240</v>
      </c>
      <c r="G585" s="44">
        <v>2600</v>
      </c>
    </row>
    <row r="586" spans="1:7" ht="12.75" customHeight="1" x14ac:dyDescent="0.25">
      <c r="A586" s="43">
        <v>585</v>
      </c>
      <c r="B586" s="44">
        <v>0.17297316947325236</v>
      </c>
      <c r="C586" s="44">
        <v>7.0000000000000007E-2</v>
      </c>
      <c r="D586" s="44" t="s">
        <v>1669</v>
      </c>
      <c r="E586" s="44" t="s">
        <v>22</v>
      </c>
      <c r="F586" s="44">
        <v>120</v>
      </c>
      <c r="G586" s="44">
        <v>700</v>
      </c>
    </row>
    <row r="587" spans="1:7" ht="12.75" customHeight="1" x14ac:dyDescent="0.25">
      <c r="A587" s="43">
        <v>586</v>
      </c>
      <c r="B587" s="44">
        <v>0.14826263582398541</v>
      </c>
      <c r="C587" s="44">
        <v>0.06</v>
      </c>
      <c r="D587" s="44" t="s">
        <v>1669</v>
      </c>
      <c r="E587" s="44" t="s">
        <v>22</v>
      </c>
      <c r="F587" s="44">
        <v>120</v>
      </c>
      <c r="G587" s="44">
        <v>600</v>
      </c>
    </row>
    <row r="588" spans="1:7" ht="12.75" customHeight="1" x14ac:dyDescent="0.25">
      <c r="A588" s="43">
        <v>587</v>
      </c>
      <c r="B588" s="44">
        <v>7.072721404187525E-2</v>
      </c>
      <c r="C588" s="44">
        <v>0.3</v>
      </c>
      <c r="D588" s="44" t="s">
        <v>1669</v>
      </c>
      <c r="E588" s="44" t="s">
        <v>22</v>
      </c>
      <c r="F588" s="44">
        <v>72.454213864843382</v>
      </c>
      <c r="G588" s="44">
        <v>286.22405496266305</v>
      </c>
    </row>
    <row r="589" spans="1:7" ht="12.75" customHeight="1" x14ac:dyDescent="0.25">
      <c r="A589" s="43">
        <v>588</v>
      </c>
      <c r="B589" s="44">
        <v>2.4710439302484517E-2</v>
      </c>
      <c r="C589" s="44">
        <v>0.01</v>
      </c>
      <c r="D589" s="44" t="s">
        <v>1669</v>
      </c>
      <c r="E589" s="44" t="s">
        <v>22</v>
      </c>
      <c r="F589" s="44">
        <v>40</v>
      </c>
      <c r="G589" s="44">
        <v>100</v>
      </c>
    </row>
    <row r="590" spans="1:7" ht="12.75" customHeight="1" x14ac:dyDescent="0.25">
      <c r="A590" s="43">
        <v>589</v>
      </c>
      <c r="B590" s="44">
        <v>2.4710439306248687E-2</v>
      </c>
      <c r="C590" s="44">
        <v>0.01</v>
      </c>
      <c r="D590" s="44" t="s">
        <v>1669</v>
      </c>
      <c r="E590" s="44" t="s">
        <v>22</v>
      </c>
      <c r="F590" s="44">
        <v>40</v>
      </c>
      <c r="G590" s="44">
        <v>100</v>
      </c>
    </row>
    <row r="591" spans="1:7" ht="12.75" customHeight="1" x14ac:dyDescent="0.25">
      <c r="A591" s="43">
        <v>590</v>
      </c>
      <c r="B591" s="44">
        <v>0.17297308798936709</v>
      </c>
      <c r="C591" s="44">
        <v>7.0000000000000007E-2</v>
      </c>
      <c r="D591" s="44" t="s">
        <v>1669</v>
      </c>
      <c r="E591" s="44" t="s">
        <v>22</v>
      </c>
      <c r="F591" s="44">
        <v>140</v>
      </c>
      <c r="G591" s="44">
        <v>700</v>
      </c>
    </row>
    <row r="592" spans="1:7" ht="12.75" customHeight="1" x14ac:dyDescent="0.25">
      <c r="A592" s="43">
        <v>591</v>
      </c>
      <c r="B592" s="44">
        <v>2.0756771792759743</v>
      </c>
      <c r="C592" s="44">
        <v>0.84</v>
      </c>
      <c r="D592" s="44" t="s">
        <v>1669</v>
      </c>
      <c r="E592" s="44" t="s">
        <v>22</v>
      </c>
      <c r="F592" s="44">
        <v>460</v>
      </c>
      <c r="G592" s="44">
        <v>8400</v>
      </c>
    </row>
    <row r="593" spans="1:7" ht="12.75" customHeight="1" x14ac:dyDescent="0.25">
      <c r="A593" s="43">
        <v>592</v>
      </c>
      <c r="B593" s="44">
        <v>4.9420878611464082E-2</v>
      </c>
      <c r="C593" s="44">
        <v>0.02</v>
      </c>
      <c r="D593" s="44" t="s">
        <v>1669</v>
      </c>
      <c r="E593" s="44" t="s">
        <v>22</v>
      </c>
      <c r="F593" s="44">
        <v>60</v>
      </c>
      <c r="G593" s="44">
        <v>200</v>
      </c>
    </row>
    <row r="594" spans="1:7" ht="12.75" customHeight="1" x14ac:dyDescent="0.25">
      <c r="A594" s="43">
        <v>593</v>
      </c>
      <c r="B594" s="44">
        <v>2.471043930905336E-2</v>
      </c>
      <c r="C594" s="44">
        <v>0.01</v>
      </c>
      <c r="D594" s="44" t="s">
        <v>1669</v>
      </c>
      <c r="E594" s="44" t="s">
        <v>22</v>
      </c>
      <c r="F594" s="44">
        <v>40</v>
      </c>
      <c r="G594" s="44">
        <v>100</v>
      </c>
    </row>
    <row r="595" spans="1:7" ht="12.75" customHeight="1" x14ac:dyDescent="0.25">
      <c r="A595" s="43">
        <v>594</v>
      </c>
      <c r="B595" s="44">
        <v>0.12355221116853946</v>
      </c>
      <c r="C595" s="44">
        <v>0.05</v>
      </c>
      <c r="D595" s="44" t="s">
        <v>1669</v>
      </c>
      <c r="E595" s="44" t="s">
        <v>22</v>
      </c>
      <c r="F595" s="44">
        <v>120</v>
      </c>
      <c r="G595" s="44">
        <v>500</v>
      </c>
    </row>
    <row r="596" spans="1:7" ht="12.75" customHeight="1" x14ac:dyDescent="0.25">
      <c r="A596" s="43">
        <v>595</v>
      </c>
      <c r="B596" s="44">
        <v>2.4710439299310809E-2</v>
      </c>
      <c r="C596" s="44">
        <v>0.01</v>
      </c>
      <c r="D596" s="44" t="s">
        <v>1669</v>
      </c>
      <c r="E596" s="44" t="s">
        <v>22</v>
      </c>
      <c r="F596" s="44">
        <v>40</v>
      </c>
      <c r="G596" s="44">
        <v>100</v>
      </c>
    </row>
    <row r="597" spans="1:7" ht="12.75" customHeight="1" x14ac:dyDescent="0.25">
      <c r="A597" s="43">
        <v>596</v>
      </c>
      <c r="B597" s="44">
        <v>4.9420878616482963E-2</v>
      </c>
      <c r="C597" s="44">
        <v>0.02</v>
      </c>
      <c r="D597" s="44" t="s">
        <v>1669</v>
      </c>
      <c r="E597" s="44" t="s">
        <v>22</v>
      </c>
      <c r="F597" s="44">
        <v>60</v>
      </c>
      <c r="G597" s="44">
        <v>200</v>
      </c>
    </row>
    <row r="598" spans="1:7" ht="12.75" customHeight="1" x14ac:dyDescent="0.25">
      <c r="A598" s="43">
        <v>597</v>
      </c>
      <c r="B598" s="44">
        <v>0.37065657124880352</v>
      </c>
      <c r="C598" s="44">
        <v>0.15</v>
      </c>
      <c r="D598" s="44" t="s">
        <v>1669</v>
      </c>
      <c r="E598" s="44" t="s">
        <v>22</v>
      </c>
      <c r="F598" s="44">
        <v>220</v>
      </c>
      <c r="G598" s="44">
        <v>1500</v>
      </c>
    </row>
    <row r="599" spans="1:7" ht="12.75" customHeight="1" x14ac:dyDescent="0.25">
      <c r="A599" s="43">
        <v>598</v>
      </c>
      <c r="B599" s="44">
        <v>13.986108403638083</v>
      </c>
      <c r="C599" s="44">
        <v>5.66</v>
      </c>
      <c r="D599" s="44" t="s">
        <v>1669</v>
      </c>
      <c r="E599" s="44" t="s">
        <v>22</v>
      </c>
      <c r="F599" s="44">
        <v>2020</v>
      </c>
      <c r="G599" s="44">
        <v>56600</v>
      </c>
    </row>
    <row r="600" spans="1:7" ht="12.75" customHeight="1" x14ac:dyDescent="0.25">
      <c r="A600" s="43">
        <v>599</v>
      </c>
      <c r="B600" s="44">
        <v>9.8841694965301444E-2</v>
      </c>
      <c r="C600" s="44">
        <v>0.04</v>
      </c>
      <c r="D600" s="44" t="s">
        <v>1669</v>
      </c>
      <c r="E600" s="44" t="s">
        <v>22</v>
      </c>
      <c r="F600" s="44">
        <v>100</v>
      </c>
      <c r="G600" s="44">
        <v>400</v>
      </c>
    </row>
    <row r="601" spans="1:7" ht="12.75" customHeight="1" x14ac:dyDescent="0.25">
      <c r="A601" s="43">
        <v>600</v>
      </c>
      <c r="B601" s="44">
        <v>9.8841757232596889E-2</v>
      </c>
      <c r="C601" s="44">
        <v>0.04</v>
      </c>
      <c r="D601" s="44" t="s">
        <v>1669</v>
      </c>
      <c r="E601" s="44" t="s">
        <v>22</v>
      </c>
      <c r="F601" s="44">
        <v>100</v>
      </c>
      <c r="G601" s="44">
        <v>400</v>
      </c>
    </row>
    <row r="602" spans="1:7" ht="12.75" customHeight="1" x14ac:dyDescent="0.25">
      <c r="A602" s="43">
        <v>601</v>
      </c>
      <c r="B602" s="44">
        <v>2.4710439303148788E-2</v>
      </c>
      <c r="C602" s="44">
        <v>0.01</v>
      </c>
      <c r="D602" s="44" t="s">
        <v>1669</v>
      </c>
      <c r="E602" s="44" t="s">
        <v>22</v>
      </c>
      <c r="F602" s="44">
        <v>40</v>
      </c>
      <c r="G602" s="44">
        <v>100</v>
      </c>
    </row>
    <row r="603" spans="1:7" ht="12.75" customHeight="1" x14ac:dyDescent="0.25">
      <c r="A603" s="43">
        <v>602</v>
      </c>
      <c r="B603" s="44">
        <v>9.8841804832409189E-2</v>
      </c>
      <c r="C603" s="44">
        <v>0.04</v>
      </c>
      <c r="D603" s="44" t="s">
        <v>1669</v>
      </c>
      <c r="E603" s="44" t="s">
        <v>22</v>
      </c>
      <c r="F603" s="44">
        <v>100</v>
      </c>
      <c r="G603" s="44">
        <v>400</v>
      </c>
    </row>
    <row r="604" spans="1:7" ht="12.75" customHeight="1" x14ac:dyDescent="0.25">
      <c r="A604" s="43">
        <v>603</v>
      </c>
      <c r="B604" s="44">
        <v>2.4710439307651027E-2</v>
      </c>
      <c r="C604" s="44">
        <v>0.01</v>
      </c>
      <c r="D604" s="44" t="s">
        <v>1669</v>
      </c>
      <c r="E604" s="44" t="s">
        <v>22</v>
      </c>
      <c r="F604" s="44">
        <v>40</v>
      </c>
      <c r="G604" s="44">
        <v>100</v>
      </c>
    </row>
    <row r="605" spans="1:7" ht="12.75" customHeight="1" x14ac:dyDescent="0.25">
      <c r="A605" s="43">
        <v>604</v>
      </c>
      <c r="B605" s="44">
        <v>0.14826263217968116</v>
      </c>
      <c r="C605" s="44">
        <v>0.06</v>
      </c>
      <c r="D605" s="44" t="s">
        <v>1669</v>
      </c>
      <c r="E605" s="44" t="s">
        <v>22</v>
      </c>
      <c r="F605" s="44">
        <v>120</v>
      </c>
      <c r="G605" s="44">
        <v>600</v>
      </c>
    </row>
    <row r="606" spans="1:7" ht="12.75" customHeight="1" x14ac:dyDescent="0.25">
      <c r="A606" s="43">
        <v>605</v>
      </c>
      <c r="B606" s="44">
        <v>0.27181487817599242</v>
      </c>
      <c r="C606" s="44">
        <v>0.11</v>
      </c>
      <c r="D606" s="44" t="s">
        <v>1668</v>
      </c>
      <c r="E606" s="44" t="s">
        <v>40</v>
      </c>
      <c r="F606" s="44">
        <v>180</v>
      </c>
      <c r="G606" s="44">
        <v>1100</v>
      </c>
    </row>
    <row r="607" spans="1:7" ht="12.75" customHeight="1" x14ac:dyDescent="0.25">
      <c r="A607" s="43">
        <v>606</v>
      </c>
      <c r="B607" s="44">
        <v>3.7065659192338076</v>
      </c>
      <c r="C607" s="44">
        <v>1.5</v>
      </c>
      <c r="D607" s="44" t="s">
        <v>1669</v>
      </c>
      <c r="E607" s="44" t="s">
        <v>22</v>
      </c>
      <c r="F607" s="44">
        <v>660</v>
      </c>
      <c r="G607" s="44">
        <v>15000</v>
      </c>
    </row>
    <row r="608" spans="1:7" ht="12.75" customHeight="1" x14ac:dyDescent="0.25">
      <c r="A608" s="43">
        <v>607</v>
      </c>
      <c r="B608" s="44">
        <v>7.4131332561208574E-2</v>
      </c>
      <c r="C608" s="44">
        <v>0.03</v>
      </c>
      <c r="D608" s="44" t="s">
        <v>1669</v>
      </c>
      <c r="E608" s="44" t="s">
        <v>22</v>
      </c>
      <c r="F608" s="44">
        <v>80</v>
      </c>
      <c r="G608" s="44">
        <v>300</v>
      </c>
    </row>
    <row r="609" spans="1:7" ht="12.75" customHeight="1" x14ac:dyDescent="0.25">
      <c r="A609" s="43">
        <v>608</v>
      </c>
      <c r="B609" s="44">
        <v>0.3706561225656913</v>
      </c>
      <c r="C609" s="44">
        <v>0.15</v>
      </c>
      <c r="D609" s="44" t="s">
        <v>1669</v>
      </c>
      <c r="E609" s="44" t="s">
        <v>22</v>
      </c>
      <c r="F609" s="44">
        <v>180</v>
      </c>
      <c r="G609" s="44">
        <v>1500</v>
      </c>
    </row>
    <row r="610" spans="1:7" ht="12.75" customHeight="1" x14ac:dyDescent="0.25">
      <c r="A610" s="43">
        <v>609</v>
      </c>
      <c r="B610" s="44">
        <v>1.4332054293130634</v>
      </c>
      <c r="C610" s="44">
        <v>0.57999999999999996</v>
      </c>
      <c r="D610" s="44" t="s">
        <v>1669</v>
      </c>
      <c r="E610" s="44" t="s">
        <v>22</v>
      </c>
      <c r="F610" s="44">
        <v>560</v>
      </c>
      <c r="G610" s="44">
        <v>5800</v>
      </c>
    </row>
    <row r="611" spans="1:7" ht="12.75" customHeight="1" x14ac:dyDescent="0.25">
      <c r="A611" s="43">
        <v>610</v>
      </c>
      <c r="B611" s="44">
        <v>9.8841753574047855E-2</v>
      </c>
      <c r="C611" s="44">
        <v>0.04</v>
      </c>
      <c r="D611" s="44" t="s">
        <v>1669</v>
      </c>
      <c r="E611" s="44" t="s">
        <v>22</v>
      </c>
      <c r="F611" s="44">
        <v>100</v>
      </c>
      <c r="G611" s="44">
        <v>400</v>
      </c>
    </row>
    <row r="612" spans="1:7" ht="12.75" customHeight="1" x14ac:dyDescent="0.25">
      <c r="A612" s="43">
        <v>611</v>
      </c>
      <c r="B612" s="44">
        <v>4.9420878609618898E-2</v>
      </c>
      <c r="C612" s="44">
        <v>0.02</v>
      </c>
      <c r="D612" s="44" t="s">
        <v>1669</v>
      </c>
      <c r="E612" s="44" t="s">
        <v>22</v>
      </c>
      <c r="F612" s="44">
        <v>60</v>
      </c>
      <c r="G612" s="44">
        <v>200</v>
      </c>
    </row>
    <row r="613" spans="1:7" ht="12.75" customHeight="1" x14ac:dyDescent="0.25">
      <c r="A613" s="43">
        <v>612</v>
      </c>
      <c r="B613" s="44">
        <v>0.24710433080943622</v>
      </c>
      <c r="C613" s="44">
        <v>0.1</v>
      </c>
      <c r="D613" s="44" t="s">
        <v>1669</v>
      </c>
      <c r="E613" s="44" t="s">
        <v>22</v>
      </c>
      <c r="F613" s="44">
        <v>180</v>
      </c>
      <c r="G613" s="44">
        <v>1000</v>
      </c>
    </row>
    <row r="614" spans="1:7" ht="12.75" customHeight="1" x14ac:dyDescent="0.25">
      <c r="A614" s="43">
        <v>613</v>
      </c>
      <c r="B614" s="44">
        <v>0.1729730897941007</v>
      </c>
      <c r="C614" s="44">
        <v>7.0000000000000007E-2</v>
      </c>
      <c r="D614" s="44" t="s">
        <v>1669</v>
      </c>
      <c r="E614" s="44" t="s">
        <v>22</v>
      </c>
      <c r="F614" s="44">
        <v>160</v>
      </c>
      <c r="G614" s="44">
        <v>700</v>
      </c>
    </row>
    <row r="615" spans="1:7" ht="12.75" customHeight="1" x14ac:dyDescent="0.25">
      <c r="A615" s="43">
        <v>614</v>
      </c>
      <c r="B615" s="44">
        <v>2.4710439304920156E-2</v>
      </c>
      <c r="C615" s="44">
        <v>0.01</v>
      </c>
      <c r="D615" s="44" t="s">
        <v>1669</v>
      </c>
      <c r="E615" s="44" t="s">
        <v>22</v>
      </c>
      <c r="F615" s="44">
        <v>40</v>
      </c>
      <c r="G615" s="44">
        <v>100</v>
      </c>
    </row>
    <row r="616" spans="1:7" ht="12.75" customHeight="1" x14ac:dyDescent="0.25">
      <c r="A616" s="43">
        <v>615</v>
      </c>
      <c r="B616" s="44">
        <v>2.4710439305732041E-2</v>
      </c>
      <c r="C616" s="44">
        <v>0.01</v>
      </c>
      <c r="D616" s="44" t="s">
        <v>1669</v>
      </c>
      <c r="E616" s="44" t="s">
        <v>22</v>
      </c>
      <c r="F616" s="44">
        <v>40</v>
      </c>
      <c r="G616" s="44">
        <v>100</v>
      </c>
    </row>
    <row r="617" spans="1:7" ht="12.75" customHeight="1" x14ac:dyDescent="0.25">
      <c r="A617" s="43">
        <v>616</v>
      </c>
      <c r="B617" s="44">
        <v>0.76602371731424124</v>
      </c>
      <c r="C617" s="44">
        <v>0.31</v>
      </c>
      <c r="D617" s="44" t="s">
        <v>1669</v>
      </c>
      <c r="E617" s="44" t="s">
        <v>22</v>
      </c>
      <c r="F617" s="44">
        <v>340</v>
      </c>
      <c r="G617" s="44">
        <v>3100</v>
      </c>
    </row>
    <row r="618" spans="1:7" ht="12.75" customHeight="1" x14ac:dyDescent="0.25">
      <c r="A618" s="43">
        <v>617</v>
      </c>
      <c r="B618" s="44">
        <v>2.4710439303886857E-2</v>
      </c>
      <c r="C618" s="44">
        <v>0.01</v>
      </c>
      <c r="D618" s="44" t="s">
        <v>1669</v>
      </c>
      <c r="E618" s="44" t="s">
        <v>22</v>
      </c>
      <c r="F618" s="44">
        <v>40</v>
      </c>
      <c r="G618" s="44">
        <v>100</v>
      </c>
    </row>
    <row r="619" spans="1:7" ht="12.75" customHeight="1" x14ac:dyDescent="0.25">
      <c r="A619" s="43">
        <v>618</v>
      </c>
      <c r="B619" s="44">
        <v>9.8841757227208976E-2</v>
      </c>
      <c r="C619" s="44">
        <v>0.04</v>
      </c>
      <c r="D619" s="44" t="s">
        <v>1669</v>
      </c>
      <c r="E619" s="44" t="s">
        <v>22</v>
      </c>
      <c r="F619" s="44">
        <v>80</v>
      </c>
      <c r="G619" s="44">
        <v>400</v>
      </c>
    </row>
    <row r="620" spans="1:7" ht="12.75" customHeight="1" x14ac:dyDescent="0.25">
      <c r="A620" s="43">
        <v>619</v>
      </c>
      <c r="B620" s="44">
        <v>0.27181512897735538</v>
      </c>
      <c r="C620" s="44">
        <v>0.11</v>
      </c>
      <c r="D620" s="44" t="s">
        <v>1669</v>
      </c>
      <c r="E620" s="44" t="s">
        <v>22</v>
      </c>
      <c r="F620" s="44">
        <v>160</v>
      </c>
      <c r="G620" s="44">
        <v>1100</v>
      </c>
    </row>
    <row r="621" spans="1:7" ht="12.75" customHeight="1" x14ac:dyDescent="0.25">
      <c r="A621" s="43">
        <v>620</v>
      </c>
      <c r="B621" s="44">
        <v>7.4131301446529296E-2</v>
      </c>
      <c r="C621" s="44">
        <v>0.03</v>
      </c>
      <c r="D621" s="44" t="s">
        <v>1669</v>
      </c>
      <c r="E621" s="44" t="s">
        <v>22</v>
      </c>
      <c r="F621" s="44">
        <v>80</v>
      </c>
      <c r="G621" s="44">
        <v>300</v>
      </c>
    </row>
    <row r="622" spans="1:7" ht="12.75" customHeight="1" x14ac:dyDescent="0.25">
      <c r="A622" s="43">
        <v>621</v>
      </c>
      <c r="B622" s="44">
        <v>4.9420878605854722E-2</v>
      </c>
      <c r="C622" s="44">
        <v>0.02</v>
      </c>
      <c r="D622" s="44" t="s">
        <v>1669</v>
      </c>
      <c r="E622" s="44" t="s">
        <v>22</v>
      </c>
      <c r="F622" s="44">
        <v>60</v>
      </c>
      <c r="G622" s="44">
        <v>200</v>
      </c>
    </row>
    <row r="623" spans="1:7" ht="12.75" customHeight="1" x14ac:dyDescent="0.25">
      <c r="A623" s="43">
        <v>622</v>
      </c>
      <c r="B623" s="44">
        <v>2.4710439306470114E-2</v>
      </c>
      <c r="C623" s="44">
        <v>0.01</v>
      </c>
      <c r="D623" s="44" t="s">
        <v>1669</v>
      </c>
      <c r="E623" s="44" t="s">
        <v>22</v>
      </c>
      <c r="F623" s="44">
        <v>40</v>
      </c>
      <c r="G623" s="44">
        <v>100</v>
      </c>
    </row>
    <row r="624" spans="1:7" ht="12.75" customHeight="1" x14ac:dyDescent="0.25">
      <c r="A624" s="43">
        <v>623</v>
      </c>
      <c r="B624" s="44">
        <v>0.42007749840245018</v>
      </c>
      <c r="C624" s="44">
        <v>0.17</v>
      </c>
      <c r="D624" s="44" t="s">
        <v>1669</v>
      </c>
      <c r="E624" s="44" t="s">
        <v>22</v>
      </c>
      <c r="F624" s="44">
        <v>240</v>
      </c>
      <c r="G624" s="44">
        <v>1700</v>
      </c>
    </row>
    <row r="625" spans="1:7" ht="12.75" customHeight="1" x14ac:dyDescent="0.25">
      <c r="A625" s="43">
        <v>624</v>
      </c>
      <c r="B625" s="44">
        <v>0.64247109505458877</v>
      </c>
      <c r="C625" s="44">
        <v>0.26</v>
      </c>
      <c r="D625" s="44" t="s">
        <v>1669</v>
      </c>
      <c r="E625" s="44" t="s">
        <v>22</v>
      </c>
      <c r="F625" s="44">
        <v>240</v>
      </c>
      <c r="G625" s="44">
        <v>2600</v>
      </c>
    </row>
    <row r="626" spans="1:7" ht="12.75" customHeight="1" x14ac:dyDescent="0.25">
      <c r="A626" s="43">
        <v>625</v>
      </c>
      <c r="B626" s="44">
        <v>0.27181487630896556</v>
      </c>
      <c r="C626" s="44">
        <v>0.11</v>
      </c>
      <c r="D626" s="44" t="s">
        <v>1669</v>
      </c>
      <c r="E626" s="44" t="s">
        <v>22</v>
      </c>
      <c r="F626" s="44">
        <v>160</v>
      </c>
      <c r="G626" s="44">
        <v>1100</v>
      </c>
    </row>
    <row r="627" spans="1:7" ht="12.75" customHeight="1" x14ac:dyDescent="0.25">
      <c r="A627" s="43">
        <v>626</v>
      </c>
      <c r="B627" s="44">
        <v>7.4131332569770197E-2</v>
      </c>
      <c r="C627" s="44">
        <v>0.03</v>
      </c>
      <c r="D627" s="44" t="s">
        <v>1669</v>
      </c>
      <c r="E627" s="44" t="s">
        <v>22</v>
      </c>
      <c r="F627" s="44">
        <v>80</v>
      </c>
      <c r="G627" s="44">
        <v>300</v>
      </c>
    </row>
    <row r="628" spans="1:7" ht="12.75" customHeight="1" x14ac:dyDescent="0.25">
      <c r="A628" s="43">
        <v>627</v>
      </c>
      <c r="B628" s="44">
        <v>0.59305073101945849</v>
      </c>
      <c r="C628" s="44">
        <v>0.24</v>
      </c>
      <c r="D628" s="44" t="s">
        <v>1669</v>
      </c>
      <c r="E628" s="44" t="s">
        <v>22</v>
      </c>
      <c r="F628" s="44">
        <v>280</v>
      </c>
      <c r="G628" s="44">
        <v>2400</v>
      </c>
    </row>
    <row r="629" spans="1:7" ht="12.75" customHeight="1" x14ac:dyDescent="0.25">
      <c r="A629" s="43">
        <v>628</v>
      </c>
      <c r="B629" s="44">
        <v>4.9420878611906915E-2</v>
      </c>
      <c r="C629" s="44">
        <v>0.02</v>
      </c>
      <c r="D629" s="44" t="s">
        <v>1669</v>
      </c>
      <c r="E629" s="44" t="s">
        <v>22</v>
      </c>
      <c r="F629" s="44">
        <v>60</v>
      </c>
      <c r="G629" s="44">
        <v>200</v>
      </c>
    </row>
    <row r="630" spans="1:7" ht="12.75" customHeight="1" x14ac:dyDescent="0.25">
      <c r="A630" s="43">
        <v>629</v>
      </c>
      <c r="B630" s="44">
        <v>4.9420878603197667E-2</v>
      </c>
      <c r="C630" s="44">
        <v>0.02</v>
      </c>
      <c r="D630" s="44" t="s">
        <v>1669</v>
      </c>
      <c r="E630" s="44" t="s">
        <v>22</v>
      </c>
      <c r="F630" s="44">
        <v>60</v>
      </c>
      <c r="G630" s="44">
        <v>200</v>
      </c>
    </row>
    <row r="631" spans="1:7" ht="12.75" customHeight="1" x14ac:dyDescent="0.25">
      <c r="A631" s="43">
        <v>630</v>
      </c>
      <c r="B631" s="44">
        <v>4.9420878606297576E-2</v>
      </c>
      <c r="C631" s="44">
        <v>0.02</v>
      </c>
      <c r="D631" s="44" t="s">
        <v>1669</v>
      </c>
      <c r="E631" s="44" t="s">
        <v>22</v>
      </c>
      <c r="F631" s="44">
        <v>60</v>
      </c>
      <c r="G631" s="44">
        <v>200</v>
      </c>
    </row>
    <row r="632" spans="1:7" ht="12.75" customHeight="1" x14ac:dyDescent="0.25">
      <c r="A632" s="43">
        <v>631</v>
      </c>
      <c r="B632" s="44">
        <v>0.17297306500491974</v>
      </c>
      <c r="C632" s="44">
        <v>7.0000000000000007E-2</v>
      </c>
      <c r="D632" s="44" t="s">
        <v>1669</v>
      </c>
      <c r="E632" s="44" t="s">
        <v>22</v>
      </c>
      <c r="F632" s="44">
        <v>120</v>
      </c>
      <c r="G632" s="44">
        <v>700</v>
      </c>
    </row>
    <row r="633" spans="1:7" ht="12.75" customHeight="1" x14ac:dyDescent="0.25">
      <c r="A633" s="43">
        <v>632</v>
      </c>
      <c r="B633" s="44">
        <v>2.4710439300786959E-2</v>
      </c>
      <c r="C633" s="44">
        <v>0.01</v>
      </c>
      <c r="D633" s="44" t="s">
        <v>1669</v>
      </c>
      <c r="E633" s="44" t="s">
        <v>22</v>
      </c>
      <c r="F633" s="44">
        <v>40</v>
      </c>
      <c r="G633" s="44">
        <v>100</v>
      </c>
    </row>
    <row r="634" spans="1:7" ht="12.75" customHeight="1" x14ac:dyDescent="0.25">
      <c r="A634" s="43">
        <v>633</v>
      </c>
      <c r="B634" s="44">
        <v>9.8841757230235069E-2</v>
      </c>
      <c r="C634" s="44">
        <v>0.04</v>
      </c>
      <c r="D634" s="44" t="s">
        <v>1669</v>
      </c>
      <c r="E634" s="44" t="s">
        <v>22</v>
      </c>
      <c r="F634" s="44">
        <v>100</v>
      </c>
      <c r="G634" s="44">
        <v>400</v>
      </c>
    </row>
    <row r="635" spans="1:7" ht="12.75" customHeight="1" x14ac:dyDescent="0.25">
      <c r="A635" s="43">
        <v>634</v>
      </c>
      <c r="B635" s="44">
        <v>4.9420878620320935E-2</v>
      </c>
      <c r="C635" s="44">
        <v>0.02</v>
      </c>
      <c r="D635" s="44" t="s">
        <v>1669</v>
      </c>
      <c r="E635" s="44" t="s">
        <v>22</v>
      </c>
      <c r="F635" s="44">
        <v>60</v>
      </c>
      <c r="G635" s="44">
        <v>200</v>
      </c>
    </row>
    <row r="636" spans="1:7" ht="12.75" customHeight="1" x14ac:dyDescent="0.25">
      <c r="A636" s="43">
        <v>635</v>
      </c>
      <c r="B636" s="44">
        <v>9.8841757217540224E-2</v>
      </c>
      <c r="C636" s="44">
        <v>0.04</v>
      </c>
      <c r="D636" s="44" t="s">
        <v>1669</v>
      </c>
      <c r="E636" s="44" t="s">
        <v>22</v>
      </c>
      <c r="F636" s="44">
        <v>100</v>
      </c>
      <c r="G636" s="44">
        <v>400</v>
      </c>
    </row>
    <row r="637" spans="1:7" ht="12.75" customHeight="1" x14ac:dyDescent="0.25">
      <c r="A637" s="43">
        <v>636</v>
      </c>
      <c r="B637" s="44">
        <v>2.4710439301820257E-2</v>
      </c>
      <c r="C637" s="44">
        <v>0.01</v>
      </c>
      <c r="D637" s="44" t="s">
        <v>1669</v>
      </c>
      <c r="E637" s="44" t="s">
        <v>22</v>
      </c>
      <c r="F637" s="44">
        <v>40</v>
      </c>
      <c r="G637" s="44">
        <v>100</v>
      </c>
    </row>
    <row r="638" spans="1:7" ht="12.75" customHeight="1" x14ac:dyDescent="0.25">
      <c r="A638" s="43">
        <v>637</v>
      </c>
      <c r="B638" s="44">
        <v>0.2718147737055932</v>
      </c>
      <c r="C638" s="44">
        <v>0.11</v>
      </c>
      <c r="D638" s="44" t="s">
        <v>1669</v>
      </c>
      <c r="E638" s="44" t="s">
        <v>22</v>
      </c>
      <c r="F638" s="44">
        <v>160</v>
      </c>
      <c r="G638" s="44">
        <v>1100</v>
      </c>
    </row>
    <row r="639" spans="1:7" ht="12.75" customHeight="1" x14ac:dyDescent="0.25">
      <c r="A639" s="43">
        <v>638</v>
      </c>
      <c r="B639" s="44">
        <v>4.9420878599212077E-2</v>
      </c>
      <c r="C639" s="44">
        <v>0.02</v>
      </c>
      <c r="D639" s="44" t="s">
        <v>1669</v>
      </c>
      <c r="E639" s="44" t="s">
        <v>22</v>
      </c>
      <c r="F639" s="44">
        <v>60</v>
      </c>
      <c r="G639" s="44">
        <v>200</v>
      </c>
    </row>
    <row r="640" spans="1:7" ht="12.75" customHeight="1" x14ac:dyDescent="0.25">
      <c r="A640" s="43">
        <v>639</v>
      </c>
      <c r="B640" s="44">
        <v>2.4710439308684325E-2</v>
      </c>
      <c r="C640" s="44">
        <v>0.01</v>
      </c>
      <c r="D640" s="44" t="s">
        <v>1669</v>
      </c>
      <c r="E640" s="44" t="s">
        <v>22</v>
      </c>
      <c r="F640" s="44">
        <v>40</v>
      </c>
      <c r="G640" s="44">
        <v>100</v>
      </c>
    </row>
    <row r="641" spans="1:7" ht="12.75" customHeight="1" x14ac:dyDescent="0.25">
      <c r="A641" s="43">
        <v>640</v>
      </c>
      <c r="B641" s="44">
        <v>2.4710439303739243E-2</v>
      </c>
      <c r="C641" s="44">
        <v>0.01</v>
      </c>
      <c r="D641" s="44" t="s">
        <v>1669</v>
      </c>
      <c r="E641" s="44" t="s">
        <v>22</v>
      </c>
      <c r="F641" s="44">
        <v>40</v>
      </c>
      <c r="G641" s="44">
        <v>100</v>
      </c>
    </row>
    <row r="642" spans="1:7" ht="12.75" customHeight="1" x14ac:dyDescent="0.25">
      <c r="A642" s="43">
        <v>641</v>
      </c>
      <c r="B642" s="44">
        <v>4.94208786178853E-2</v>
      </c>
      <c r="C642" s="44">
        <v>0.02</v>
      </c>
      <c r="D642" s="44" t="s">
        <v>1669</v>
      </c>
      <c r="E642" s="44" t="s">
        <v>22</v>
      </c>
      <c r="F642" s="44">
        <v>60</v>
      </c>
      <c r="G642" s="44">
        <v>200</v>
      </c>
    </row>
    <row r="643" spans="1:7" ht="12.75" customHeight="1" x14ac:dyDescent="0.25">
      <c r="A643" s="43">
        <v>642</v>
      </c>
      <c r="B643" s="44">
        <v>2.4710439301894063E-2</v>
      </c>
      <c r="C643" s="44">
        <v>0.01</v>
      </c>
      <c r="D643" s="44" t="s">
        <v>1669</v>
      </c>
      <c r="E643" s="44" t="s">
        <v>22</v>
      </c>
      <c r="F643" s="44">
        <v>40</v>
      </c>
      <c r="G643" s="44">
        <v>100</v>
      </c>
    </row>
    <row r="644" spans="1:7" ht="12.75" customHeight="1" x14ac:dyDescent="0.25">
      <c r="A644" s="43">
        <v>643</v>
      </c>
      <c r="B644" s="44">
        <v>2.4710439303517819E-2</v>
      </c>
      <c r="C644" s="44">
        <v>0.01</v>
      </c>
      <c r="D644" s="44" t="s">
        <v>1669</v>
      </c>
      <c r="E644" s="44" t="s">
        <v>22</v>
      </c>
      <c r="F644" s="44">
        <v>40</v>
      </c>
      <c r="G644" s="44">
        <v>100</v>
      </c>
    </row>
    <row r="645" spans="1:7" ht="12.75" customHeight="1" x14ac:dyDescent="0.25">
      <c r="A645" s="43">
        <v>644</v>
      </c>
      <c r="B645" s="44">
        <v>0.29652512335772119</v>
      </c>
      <c r="C645" s="44">
        <v>0.12</v>
      </c>
      <c r="D645" s="44" t="s">
        <v>1669</v>
      </c>
      <c r="E645" s="44" t="s">
        <v>22</v>
      </c>
      <c r="F645" s="44">
        <v>220</v>
      </c>
      <c r="G645" s="44">
        <v>1200</v>
      </c>
    </row>
    <row r="646" spans="1:7" ht="12.75" customHeight="1" x14ac:dyDescent="0.25">
      <c r="A646" s="43">
        <v>645</v>
      </c>
      <c r="B646" s="44">
        <v>0.29652522769777684</v>
      </c>
      <c r="C646" s="44">
        <v>0.12</v>
      </c>
      <c r="D646" s="44" t="s">
        <v>1669</v>
      </c>
      <c r="E646" s="44" t="s">
        <v>22</v>
      </c>
      <c r="F646" s="44">
        <v>160</v>
      </c>
      <c r="G646" s="44">
        <v>1200</v>
      </c>
    </row>
    <row r="647" spans="1:7" ht="12.75" customHeight="1" x14ac:dyDescent="0.25">
      <c r="A647" s="43">
        <v>646</v>
      </c>
      <c r="B647" s="44">
        <v>9.8841757221009158E-2</v>
      </c>
      <c r="C647" s="44">
        <v>0.04</v>
      </c>
      <c r="D647" s="44" t="s">
        <v>1669</v>
      </c>
      <c r="E647" s="44" t="s">
        <v>22</v>
      </c>
      <c r="F647" s="44">
        <v>80</v>
      </c>
      <c r="G647" s="44">
        <v>400</v>
      </c>
    </row>
    <row r="648" spans="1:7" ht="12.75" customHeight="1" x14ac:dyDescent="0.25">
      <c r="A648" s="43">
        <v>647</v>
      </c>
      <c r="B648" s="44">
        <v>2.4710439301008375E-2</v>
      </c>
      <c r="C648" s="44">
        <v>0.01</v>
      </c>
      <c r="D648" s="44" t="s">
        <v>1669</v>
      </c>
      <c r="E648" s="44" t="s">
        <v>22</v>
      </c>
      <c r="F648" s="44">
        <v>40</v>
      </c>
      <c r="G648" s="44">
        <v>100</v>
      </c>
    </row>
    <row r="649" spans="1:7" ht="12.75" customHeight="1" x14ac:dyDescent="0.25">
      <c r="A649" s="43">
        <v>648</v>
      </c>
      <c r="B649" s="44">
        <v>0.29652524249641543</v>
      </c>
      <c r="C649" s="44">
        <v>0.12</v>
      </c>
      <c r="D649" s="44" t="s">
        <v>1669</v>
      </c>
      <c r="E649" s="44" t="s">
        <v>22</v>
      </c>
      <c r="F649" s="44">
        <v>180</v>
      </c>
      <c r="G649" s="44">
        <v>1200</v>
      </c>
    </row>
    <row r="650" spans="1:7" ht="12.75" customHeight="1" x14ac:dyDescent="0.25">
      <c r="A650" s="43">
        <v>649</v>
      </c>
      <c r="B650" s="44">
        <v>0.8648653281252392</v>
      </c>
      <c r="C650" s="44">
        <v>0.35</v>
      </c>
      <c r="D650" s="44" t="s">
        <v>1669</v>
      </c>
      <c r="E650" s="44" t="s">
        <v>22</v>
      </c>
      <c r="F650" s="44">
        <v>460</v>
      </c>
      <c r="G650" s="44">
        <v>3500</v>
      </c>
    </row>
    <row r="651" spans="1:7" ht="12.75" customHeight="1" x14ac:dyDescent="0.25">
      <c r="A651" s="43">
        <v>650</v>
      </c>
      <c r="B651" s="44">
        <v>9.8841757225659022E-2</v>
      </c>
      <c r="C651" s="44">
        <v>0.04</v>
      </c>
      <c r="D651" s="44" t="s">
        <v>1669</v>
      </c>
      <c r="E651" s="44" t="s">
        <v>22</v>
      </c>
      <c r="F651" s="44">
        <v>100</v>
      </c>
      <c r="G651" s="44">
        <v>400</v>
      </c>
    </row>
    <row r="652" spans="1:7" ht="12.75" customHeight="1" x14ac:dyDescent="0.25">
      <c r="A652" s="43">
        <v>651</v>
      </c>
      <c r="B652" s="44">
        <v>0.12355224227163099</v>
      </c>
      <c r="C652" s="44">
        <v>0.05</v>
      </c>
      <c r="D652" s="44" t="s">
        <v>1669</v>
      </c>
      <c r="E652" s="44" t="s">
        <v>22</v>
      </c>
      <c r="F652" s="44">
        <v>100</v>
      </c>
      <c r="G652" s="44">
        <v>500</v>
      </c>
    </row>
    <row r="653" spans="1:7" ht="12.75" customHeight="1" x14ac:dyDescent="0.25">
      <c r="A653" s="43">
        <v>652</v>
      </c>
      <c r="B653" s="44">
        <v>0.69189227123460906</v>
      </c>
      <c r="C653" s="44">
        <v>0.28000000000000003</v>
      </c>
      <c r="D653" s="44" t="s">
        <v>1669</v>
      </c>
      <c r="E653" s="44" t="s">
        <v>22</v>
      </c>
      <c r="F653" s="44">
        <v>340</v>
      </c>
      <c r="G653" s="44">
        <v>2800</v>
      </c>
    </row>
    <row r="654" spans="1:7" ht="12.75" customHeight="1" x14ac:dyDescent="0.25">
      <c r="A654" s="43">
        <v>653</v>
      </c>
      <c r="B654" s="44">
        <v>0.42007770070001033</v>
      </c>
      <c r="C654" s="44">
        <v>0.17</v>
      </c>
      <c r="D654" s="44" t="s">
        <v>1669</v>
      </c>
      <c r="E654" s="44" t="s">
        <v>22</v>
      </c>
      <c r="F654" s="44">
        <v>200</v>
      </c>
      <c r="G654" s="44">
        <v>1700</v>
      </c>
    </row>
    <row r="655" spans="1:7" ht="12.75" customHeight="1" x14ac:dyDescent="0.25">
      <c r="A655" s="43">
        <v>654</v>
      </c>
      <c r="B655" s="44">
        <v>1.6061773439834166</v>
      </c>
      <c r="C655" s="44">
        <v>0.65</v>
      </c>
      <c r="D655" s="44" t="s">
        <v>1669</v>
      </c>
      <c r="E655" s="44" t="s">
        <v>22</v>
      </c>
      <c r="F655" s="44">
        <v>540</v>
      </c>
      <c r="G655" s="44">
        <v>6500</v>
      </c>
    </row>
    <row r="656" spans="1:7" ht="12.75" customHeight="1" x14ac:dyDescent="0.25">
      <c r="A656" s="43">
        <v>655</v>
      </c>
      <c r="B656" s="44">
        <v>9.8841757226766122E-2</v>
      </c>
      <c r="C656" s="44">
        <v>0.04</v>
      </c>
      <c r="D656" s="44" t="s">
        <v>1669</v>
      </c>
      <c r="E656" s="44" t="s">
        <v>22</v>
      </c>
      <c r="F656" s="44">
        <v>80</v>
      </c>
      <c r="G656" s="44">
        <v>400</v>
      </c>
    </row>
    <row r="657" spans="1:7" ht="12.75" customHeight="1" x14ac:dyDescent="0.25">
      <c r="A657" s="43">
        <v>656</v>
      </c>
      <c r="B657" s="44">
        <v>9.884175722226389E-2</v>
      </c>
      <c r="C657" s="44">
        <v>0.04</v>
      </c>
      <c r="D657" s="44" t="s">
        <v>1668</v>
      </c>
      <c r="E657" s="44" t="s">
        <v>40</v>
      </c>
      <c r="F657" s="44">
        <v>100</v>
      </c>
      <c r="G657" s="44">
        <v>400</v>
      </c>
    </row>
    <row r="658" spans="1:7" ht="12.75" customHeight="1" x14ac:dyDescent="0.25">
      <c r="A658" s="43">
        <v>657</v>
      </c>
      <c r="B658" s="44">
        <v>0.17297298265926161</v>
      </c>
      <c r="C658" s="44">
        <v>7.0000000000000007E-2</v>
      </c>
      <c r="D658" s="44" t="s">
        <v>1668</v>
      </c>
      <c r="E658" s="44" t="s">
        <v>40</v>
      </c>
      <c r="F658" s="44">
        <v>120</v>
      </c>
      <c r="G658" s="44">
        <v>700</v>
      </c>
    </row>
    <row r="659" spans="1:7" ht="12.75" customHeight="1" x14ac:dyDescent="0.25">
      <c r="A659" s="43">
        <v>658</v>
      </c>
      <c r="B659" s="44">
        <v>4.2749047685207575</v>
      </c>
      <c r="C659" s="44">
        <v>1.73</v>
      </c>
      <c r="D659" s="44" t="s">
        <v>1669</v>
      </c>
      <c r="E659" s="44" t="s">
        <v>22</v>
      </c>
      <c r="F659" s="44">
        <v>700</v>
      </c>
      <c r="G659" s="44">
        <v>17300</v>
      </c>
    </row>
    <row r="660" spans="1:7" ht="12.75" customHeight="1" x14ac:dyDescent="0.25">
      <c r="A660" s="43">
        <v>659</v>
      </c>
      <c r="B660" s="44">
        <v>0.39537090356925053</v>
      </c>
      <c r="C660" s="44">
        <v>0.16</v>
      </c>
      <c r="D660" s="44" t="s">
        <v>1669</v>
      </c>
      <c r="E660" s="44" t="s">
        <v>22</v>
      </c>
      <c r="F660" s="44">
        <v>300</v>
      </c>
      <c r="G660" s="44">
        <v>1600</v>
      </c>
    </row>
    <row r="661" spans="1:7" ht="12.75" customHeight="1" x14ac:dyDescent="0.25">
      <c r="A661" s="43">
        <v>660</v>
      </c>
      <c r="B661" s="44">
        <v>0.34594615022046471</v>
      </c>
      <c r="C661" s="44">
        <v>0.14000000000000001</v>
      </c>
      <c r="D661" s="44" t="s">
        <v>1669</v>
      </c>
      <c r="E661" s="44" t="s">
        <v>22</v>
      </c>
      <c r="F661" s="44">
        <v>180</v>
      </c>
      <c r="G661" s="44">
        <v>1400</v>
      </c>
    </row>
    <row r="662" spans="1:7" ht="12.75" customHeight="1" x14ac:dyDescent="0.25">
      <c r="A662" s="43">
        <v>661</v>
      </c>
      <c r="B662" s="44">
        <v>4.9420878612497374E-2</v>
      </c>
      <c r="C662" s="44">
        <v>0.02</v>
      </c>
      <c r="D662" s="44" t="s">
        <v>1669</v>
      </c>
      <c r="E662" s="44" t="s">
        <v>22</v>
      </c>
      <c r="F662" s="44">
        <v>60</v>
      </c>
      <c r="G662" s="44">
        <v>200</v>
      </c>
    </row>
    <row r="663" spans="1:7" ht="12.75" customHeight="1" x14ac:dyDescent="0.25">
      <c r="A663" s="43">
        <v>662</v>
      </c>
      <c r="B663" s="44">
        <v>0.1482626358465704</v>
      </c>
      <c r="C663" s="44">
        <v>0.06</v>
      </c>
      <c r="D663" s="44" t="s">
        <v>1668</v>
      </c>
      <c r="E663" s="44" t="s">
        <v>40</v>
      </c>
      <c r="F663" s="44">
        <v>120</v>
      </c>
      <c r="G663" s="44">
        <v>600</v>
      </c>
    </row>
    <row r="664" spans="1:7" ht="12.75" customHeight="1" x14ac:dyDescent="0.25">
      <c r="A664" s="43">
        <v>663</v>
      </c>
      <c r="B664" s="44">
        <v>0.44478795507339225</v>
      </c>
      <c r="C664" s="44">
        <v>0.18</v>
      </c>
      <c r="D664" s="44" t="s">
        <v>1669</v>
      </c>
      <c r="E664" s="44" t="s">
        <v>22</v>
      </c>
      <c r="F664" s="44">
        <v>220</v>
      </c>
      <c r="G664" s="44">
        <v>1800</v>
      </c>
    </row>
    <row r="665" spans="1:7" ht="12.75" customHeight="1" x14ac:dyDescent="0.25">
      <c r="A665" s="43">
        <v>664</v>
      </c>
      <c r="B665" s="44">
        <v>2.4710439304993965E-2</v>
      </c>
      <c r="C665" s="44">
        <v>0.01</v>
      </c>
      <c r="D665" s="44" t="s">
        <v>1668</v>
      </c>
      <c r="E665" s="44" t="s">
        <v>40</v>
      </c>
      <c r="F665" s="44">
        <v>40</v>
      </c>
      <c r="G665" s="44">
        <v>100</v>
      </c>
    </row>
    <row r="666" spans="1:7" ht="12.75" customHeight="1" x14ac:dyDescent="0.25">
      <c r="A666" s="43">
        <v>665</v>
      </c>
      <c r="B666" s="44">
        <v>0.12355221120655013</v>
      </c>
      <c r="C666" s="44">
        <v>0.05</v>
      </c>
      <c r="D666" s="44" t="s">
        <v>1668</v>
      </c>
      <c r="E666" s="44" t="s">
        <v>40</v>
      </c>
      <c r="F666" s="44">
        <v>120</v>
      </c>
      <c r="G666" s="44">
        <v>500</v>
      </c>
    </row>
    <row r="667" spans="1:7" ht="12.75" customHeight="1" x14ac:dyDescent="0.25">
      <c r="A667" s="43">
        <v>666</v>
      </c>
      <c r="B667" s="44">
        <v>0.76602358887274014</v>
      </c>
      <c r="C667" s="44">
        <v>0.31</v>
      </c>
      <c r="D667" s="44" t="s">
        <v>1669</v>
      </c>
      <c r="E667" s="44" t="s">
        <v>22</v>
      </c>
      <c r="F667" s="44">
        <v>380</v>
      </c>
      <c r="G667" s="44">
        <v>3100</v>
      </c>
    </row>
    <row r="668" spans="1:7" ht="12.75" customHeight="1" x14ac:dyDescent="0.25">
      <c r="A668" s="43">
        <v>667</v>
      </c>
      <c r="B668" s="44">
        <v>18.038618166197214</v>
      </c>
      <c r="C668" s="44">
        <v>7.3</v>
      </c>
      <c r="D668" s="44" t="s">
        <v>1669</v>
      </c>
      <c r="E668" s="44" t="s">
        <v>22</v>
      </c>
      <c r="F668" s="44">
        <v>1660</v>
      </c>
      <c r="G668" s="44">
        <v>73000</v>
      </c>
    </row>
    <row r="669" spans="1:7" ht="12.75" customHeight="1" x14ac:dyDescent="0.25">
      <c r="A669" s="43">
        <v>668</v>
      </c>
      <c r="B669" s="44">
        <v>0.22239381366220412</v>
      </c>
      <c r="C669" s="44">
        <v>0.09</v>
      </c>
      <c r="D669" s="44" t="s">
        <v>1669</v>
      </c>
      <c r="E669" s="44" t="s">
        <v>22</v>
      </c>
      <c r="F669" s="44">
        <v>140</v>
      </c>
      <c r="G669" s="44">
        <v>900</v>
      </c>
    </row>
    <row r="670" spans="1:7" ht="12.75" customHeight="1" x14ac:dyDescent="0.25">
      <c r="A670" s="43">
        <v>669</v>
      </c>
      <c r="B670" s="44">
        <v>0.13121669182993639</v>
      </c>
      <c r="C670" s="44">
        <v>0.16</v>
      </c>
      <c r="D670" s="44" t="s">
        <v>1668</v>
      </c>
      <c r="E670" s="44" t="s">
        <v>40</v>
      </c>
      <c r="F670" s="44">
        <v>164.25023640942538</v>
      </c>
      <c r="G670" s="44">
        <v>531.01631795124308</v>
      </c>
    </row>
    <row r="671" spans="1:7" ht="12.75" customHeight="1" x14ac:dyDescent="0.25">
      <c r="A671" s="43">
        <v>670</v>
      </c>
      <c r="B671" s="44">
        <v>4.9420878603345292E-2</v>
      </c>
      <c r="C671" s="44">
        <v>0.02</v>
      </c>
      <c r="D671" s="44" t="s">
        <v>1669</v>
      </c>
      <c r="E671" s="44" t="s">
        <v>22</v>
      </c>
      <c r="F671" s="44">
        <v>60</v>
      </c>
      <c r="G671" s="44">
        <v>200</v>
      </c>
    </row>
    <row r="672" spans="1:7" ht="12.75" customHeight="1" x14ac:dyDescent="0.25">
      <c r="A672" s="43">
        <v>671</v>
      </c>
      <c r="B672" s="44">
        <v>2.471043930676534E-2</v>
      </c>
      <c r="C672" s="44">
        <v>0.01</v>
      </c>
      <c r="D672" s="44" t="s">
        <v>1669</v>
      </c>
      <c r="E672" s="44" t="s">
        <v>22</v>
      </c>
      <c r="F672" s="44">
        <v>40</v>
      </c>
      <c r="G672" s="44">
        <v>100</v>
      </c>
    </row>
    <row r="673" spans="1:7" ht="12.75" customHeight="1" x14ac:dyDescent="0.25">
      <c r="A673" s="43">
        <v>672</v>
      </c>
      <c r="B673" s="44">
        <v>2.4710439305732041E-2</v>
      </c>
      <c r="C673" s="44">
        <v>0.01</v>
      </c>
      <c r="D673" s="44" t="s">
        <v>1669</v>
      </c>
      <c r="E673" s="44" t="s">
        <v>22</v>
      </c>
      <c r="F673" s="44">
        <v>40</v>
      </c>
      <c r="G673" s="44">
        <v>100</v>
      </c>
    </row>
    <row r="674" spans="1:7" ht="12.75" customHeight="1" x14ac:dyDescent="0.25">
      <c r="A674" s="43">
        <v>673</v>
      </c>
      <c r="B674" s="44">
        <v>2.4710439312522297E-2</v>
      </c>
      <c r="C674" s="44">
        <v>0.01</v>
      </c>
      <c r="D674" s="44" t="s">
        <v>1669</v>
      </c>
      <c r="E674" s="44" t="s">
        <v>22</v>
      </c>
      <c r="F674" s="44">
        <v>40</v>
      </c>
      <c r="G674" s="44">
        <v>100</v>
      </c>
    </row>
    <row r="675" spans="1:7" ht="12.75" customHeight="1" x14ac:dyDescent="0.25">
      <c r="A675" s="43">
        <v>674</v>
      </c>
      <c r="B675" s="44">
        <v>2.4710439305362999E-2</v>
      </c>
      <c r="C675" s="44">
        <v>0.01</v>
      </c>
      <c r="D675" s="44" t="s">
        <v>1669</v>
      </c>
      <c r="E675" s="44" t="s">
        <v>22</v>
      </c>
      <c r="F675" s="44">
        <v>40</v>
      </c>
      <c r="G675" s="44">
        <v>100</v>
      </c>
    </row>
    <row r="676" spans="1:7" ht="12.75" customHeight="1" x14ac:dyDescent="0.25">
      <c r="A676" s="43">
        <v>675</v>
      </c>
      <c r="B676" s="44">
        <v>0.19768358484301465</v>
      </c>
      <c r="C676" s="44">
        <v>0.08</v>
      </c>
      <c r="D676" s="44" t="s">
        <v>1669</v>
      </c>
      <c r="E676" s="44" t="s">
        <v>22</v>
      </c>
      <c r="F676" s="44">
        <v>140</v>
      </c>
      <c r="G676" s="44">
        <v>800</v>
      </c>
    </row>
    <row r="677" spans="1:7" ht="12.75" customHeight="1" x14ac:dyDescent="0.25">
      <c r="A677" s="43">
        <v>676</v>
      </c>
      <c r="B677" s="44">
        <v>4.942087861205454E-2</v>
      </c>
      <c r="C677" s="44">
        <v>0.02</v>
      </c>
      <c r="D677" s="44" t="s">
        <v>1669</v>
      </c>
      <c r="E677" s="44" t="s">
        <v>22</v>
      </c>
      <c r="F677" s="44">
        <v>60</v>
      </c>
      <c r="G677" s="44">
        <v>200</v>
      </c>
    </row>
    <row r="678" spans="1:7" ht="12.75" customHeight="1" x14ac:dyDescent="0.25">
      <c r="A678" s="43">
        <v>677</v>
      </c>
      <c r="B678" s="44">
        <v>2.4710439298425126E-2</v>
      </c>
      <c r="C678" s="44">
        <v>0.01</v>
      </c>
      <c r="D678" s="44" t="s">
        <v>1669</v>
      </c>
      <c r="E678" s="44" t="s">
        <v>22</v>
      </c>
      <c r="F678" s="44">
        <v>40</v>
      </c>
      <c r="G678" s="44">
        <v>100</v>
      </c>
    </row>
    <row r="679" spans="1:7" ht="12.75" customHeight="1" x14ac:dyDescent="0.25">
      <c r="A679" s="43">
        <v>678</v>
      </c>
      <c r="B679" s="44">
        <v>1.4826259079295145</v>
      </c>
      <c r="C679" s="44">
        <v>0.6</v>
      </c>
      <c r="D679" s="44" t="s">
        <v>1669</v>
      </c>
      <c r="E679" s="44" t="s">
        <v>22</v>
      </c>
      <c r="F679" s="44">
        <v>560</v>
      </c>
      <c r="G679" s="44">
        <v>6000</v>
      </c>
    </row>
    <row r="680" spans="1:7" ht="12.75" customHeight="1" x14ac:dyDescent="0.25">
      <c r="A680" s="43">
        <v>679</v>
      </c>
      <c r="B680" s="44">
        <v>0.17297316758651896</v>
      </c>
      <c r="C680" s="44">
        <v>7.0000000000000007E-2</v>
      </c>
      <c r="D680" s="44" t="s">
        <v>1669</v>
      </c>
      <c r="E680" s="44" t="s">
        <v>22</v>
      </c>
      <c r="F680" s="44">
        <v>120</v>
      </c>
      <c r="G680" s="44">
        <v>700</v>
      </c>
    </row>
    <row r="681" spans="1:7" ht="12.75" customHeight="1" x14ac:dyDescent="0.25">
      <c r="A681" s="43">
        <v>680</v>
      </c>
      <c r="B681" s="44">
        <v>9.8841757219533033E-2</v>
      </c>
      <c r="C681" s="44">
        <v>0.04</v>
      </c>
      <c r="D681" s="44" t="s">
        <v>1669</v>
      </c>
      <c r="E681" s="44" t="s">
        <v>22</v>
      </c>
      <c r="F681" s="44">
        <v>80</v>
      </c>
      <c r="G681" s="44">
        <v>400</v>
      </c>
    </row>
    <row r="682" spans="1:7" ht="12.75" customHeight="1" x14ac:dyDescent="0.25">
      <c r="A682" s="43">
        <v>681</v>
      </c>
      <c r="B682" s="44">
        <v>2.4710439310160467E-2</v>
      </c>
      <c r="C682" s="44">
        <v>0.01</v>
      </c>
      <c r="D682" s="44" t="s">
        <v>1669</v>
      </c>
      <c r="E682" s="44" t="s">
        <v>22</v>
      </c>
      <c r="F682" s="44">
        <v>40</v>
      </c>
      <c r="G682" s="44">
        <v>100</v>
      </c>
    </row>
    <row r="683" spans="1:7" ht="12.75" customHeight="1" x14ac:dyDescent="0.25">
      <c r="A683" s="43">
        <v>682</v>
      </c>
      <c r="B683" s="44">
        <v>0.4447880658242675</v>
      </c>
      <c r="C683" s="44">
        <v>0.18</v>
      </c>
      <c r="D683" s="44" t="s">
        <v>1669</v>
      </c>
      <c r="E683" s="44" t="s">
        <v>22</v>
      </c>
      <c r="F683" s="44">
        <v>220</v>
      </c>
      <c r="G683" s="44">
        <v>1800</v>
      </c>
    </row>
    <row r="684" spans="1:7" ht="12.75" customHeight="1" x14ac:dyDescent="0.25">
      <c r="A684" s="43">
        <v>683</v>
      </c>
      <c r="B684" s="44">
        <v>7.413130326934568E-2</v>
      </c>
      <c r="C684" s="44">
        <v>0.03</v>
      </c>
      <c r="D684" s="44" t="s">
        <v>1669</v>
      </c>
      <c r="E684" s="44" t="s">
        <v>22</v>
      </c>
      <c r="F684" s="44">
        <v>80</v>
      </c>
      <c r="G684" s="44">
        <v>300</v>
      </c>
    </row>
    <row r="685" spans="1:7" ht="12.75" customHeight="1" x14ac:dyDescent="0.25">
      <c r="A685" s="43">
        <v>684</v>
      </c>
      <c r="B685" s="44">
        <v>9.8841757207945288E-2</v>
      </c>
      <c r="C685" s="44">
        <v>0.04</v>
      </c>
      <c r="D685" s="44" t="s">
        <v>1669</v>
      </c>
      <c r="E685" s="44" t="s">
        <v>22</v>
      </c>
      <c r="F685" s="44">
        <v>100</v>
      </c>
      <c r="G685" s="44">
        <v>400</v>
      </c>
    </row>
    <row r="686" spans="1:7" ht="12.75" customHeight="1" x14ac:dyDescent="0.25">
      <c r="A686" s="43">
        <v>685</v>
      </c>
      <c r="B686" s="44">
        <v>2.4710439303739243E-2</v>
      </c>
      <c r="C686" s="44">
        <v>0.01</v>
      </c>
      <c r="D686" s="44" t="s">
        <v>1669</v>
      </c>
      <c r="E686" s="44" t="s">
        <v>22</v>
      </c>
      <c r="F686" s="44">
        <v>40</v>
      </c>
      <c r="G686" s="44">
        <v>100</v>
      </c>
    </row>
    <row r="687" spans="1:7" ht="12.75" customHeight="1" x14ac:dyDescent="0.25">
      <c r="A687" s="43">
        <v>686</v>
      </c>
      <c r="B687" s="44">
        <v>0.29652526711421601</v>
      </c>
      <c r="C687" s="44">
        <v>0.12</v>
      </c>
      <c r="D687" s="44" t="s">
        <v>1669</v>
      </c>
      <c r="E687" s="44" t="s">
        <v>22</v>
      </c>
      <c r="F687" s="44">
        <v>160</v>
      </c>
      <c r="G687" s="44">
        <v>1200</v>
      </c>
    </row>
    <row r="688" spans="1:7" ht="12.75" customHeight="1" x14ac:dyDescent="0.25">
      <c r="A688" s="43">
        <v>687</v>
      </c>
      <c r="B688" s="44">
        <v>2.4710439303960663E-2</v>
      </c>
      <c r="C688" s="44">
        <v>0.01</v>
      </c>
      <c r="D688" s="44" t="s">
        <v>1669</v>
      </c>
      <c r="E688" s="44" t="s">
        <v>22</v>
      </c>
      <c r="F688" s="44">
        <v>40</v>
      </c>
      <c r="G688" s="44">
        <v>100</v>
      </c>
    </row>
    <row r="689" spans="1:7" ht="12.75" customHeight="1" x14ac:dyDescent="0.25">
      <c r="A689" s="43">
        <v>688</v>
      </c>
      <c r="B689" s="44">
        <v>0.84015487686849799</v>
      </c>
      <c r="C689" s="44">
        <v>0.34</v>
      </c>
      <c r="D689" s="44" t="s">
        <v>1669</v>
      </c>
      <c r="E689" s="44" t="s">
        <v>22</v>
      </c>
      <c r="F689" s="44">
        <v>420</v>
      </c>
      <c r="G689" s="44">
        <v>3400</v>
      </c>
    </row>
    <row r="690" spans="1:7" ht="12.75" customHeight="1" x14ac:dyDescent="0.25">
      <c r="A690" s="43">
        <v>689</v>
      </c>
      <c r="B690" s="44">
        <v>1.5567585163425497</v>
      </c>
      <c r="C690" s="44">
        <v>0.63</v>
      </c>
      <c r="D690" s="44" t="s">
        <v>1669</v>
      </c>
      <c r="E690" s="44" t="s">
        <v>22</v>
      </c>
      <c r="F690" s="44">
        <v>420</v>
      </c>
      <c r="G690" s="44">
        <v>6300</v>
      </c>
    </row>
    <row r="691" spans="1:7" ht="12.75" customHeight="1" x14ac:dyDescent="0.25">
      <c r="A691" s="43">
        <v>690</v>
      </c>
      <c r="B691" s="44">
        <v>1.2849427019918438</v>
      </c>
      <c r="C691" s="44">
        <v>0.52</v>
      </c>
      <c r="D691" s="44" t="s">
        <v>1669</v>
      </c>
      <c r="E691" s="44" t="s">
        <v>22</v>
      </c>
      <c r="F691" s="44">
        <v>620</v>
      </c>
      <c r="G691" s="44">
        <v>5200</v>
      </c>
    </row>
    <row r="692" spans="1:7" ht="12.75" customHeight="1" x14ac:dyDescent="0.25">
      <c r="A692" s="43">
        <v>691</v>
      </c>
      <c r="B692" s="44">
        <v>0.79073408977744342</v>
      </c>
      <c r="C692" s="44">
        <v>0.32</v>
      </c>
      <c r="D692" s="44" t="s">
        <v>1669</v>
      </c>
      <c r="E692" s="44" t="s">
        <v>22</v>
      </c>
      <c r="F692" s="44">
        <v>420</v>
      </c>
      <c r="G692" s="44">
        <v>3200</v>
      </c>
    </row>
    <row r="693" spans="1:7" ht="12.75" customHeight="1" x14ac:dyDescent="0.25">
      <c r="A693" s="43">
        <v>692</v>
      </c>
      <c r="B693" s="44">
        <v>2.3227814245174776</v>
      </c>
      <c r="C693" s="44">
        <v>0.94</v>
      </c>
      <c r="D693" s="44" t="s">
        <v>1669</v>
      </c>
      <c r="E693" s="44" t="s">
        <v>22</v>
      </c>
      <c r="F693" s="44">
        <v>900</v>
      </c>
      <c r="G693" s="44">
        <v>9400</v>
      </c>
    </row>
    <row r="694" spans="1:7" ht="12.75" customHeight="1" x14ac:dyDescent="0.25">
      <c r="A694" s="43">
        <v>693</v>
      </c>
      <c r="B694" s="44">
        <v>1.0872605355681901</v>
      </c>
      <c r="C694" s="44">
        <v>0.44</v>
      </c>
      <c r="D694" s="44" t="s">
        <v>1669</v>
      </c>
      <c r="E694" s="44" t="s">
        <v>22</v>
      </c>
      <c r="F694" s="44">
        <v>460</v>
      </c>
      <c r="G694" s="44">
        <v>4400</v>
      </c>
    </row>
    <row r="695" spans="1:7" ht="12.75" customHeight="1" x14ac:dyDescent="0.25">
      <c r="A695" s="43">
        <v>694</v>
      </c>
      <c r="B695" s="44">
        <v>0.24710443699068627</v>
      </c>
      <c r="C695" s="44">
        <v>0.1</v>
      </c>
      <c r="D695" s="44" t="s">
        <v>1669</v>
      </c>
      <c r="E695" s="44" t="s">
        <v>22</v>
      </c>
      <c r="F695" s="44">
        <v>160</v>
      </c>
      <c r="G695" s="44">
        <v>1000</v>
      </c>
    </row>
    <row r="696" spans="1:7" ht="12.75" customHeight="1" x14ac:dyDescent="0.25">
      <c r="A696" s="43">
        <v>695</v>
      </c>
      <c r="B696" s="44">
        <v>1.4084949965203737</v>
      </c>
      <c r="C696" s="44">
        <v>0.56999999999999995</v>
      </c>
      <c r="D696" s="44" t="s">
        <v>1669</v>
      </c>
      <c r="E696" s="44" t="s">
        <v>22</v>
      </c>
      <c r="F696" s="44">
        <v>500</v>
      </c>
      <c r="G696" s="44">
        <v>5700</v>
      </c>
    </row>
    <row r="697" spans="1:7" ht="12.75" customHeight="1" x14ac:dyDescent="0.25">
      <c r="A697" s="43">
        <v>696</v>
      </c>
      <c r="B697" s="44">
        <v>0.69189220809181262</v>
      </c>
      <c r="C697" s="44">
        <v>0.28000000000000003</v>
      </c>
      <c r="D697" s="44" t="s">
        <v>1669</v>
      </c>
      <c r="E697" s="44" t="s">
        <v>22</v>
      </c>
      <c r="F697" s="44">
        <v>340</v>
      </c>
      <c r="G697" s="44">
        <v>2800</v>
      </c>
    </row>
    <row r="698" spans="1:7" ht="12.75" customHeight="1" x14ac:dyDescent="0.25">
      <c r="A698" s="43">
        <v>697</v>
      </c>
      <c r="B698" s="44">
        <v>0.617760966137059</v>
      </c>
      <c r="C698" s="44">
        <v>0.25</v>
      </c>
      <c r="D698" s="44" t="s">
        <v>1669</v>
      </c>
      <c r="E698" s="44" t="s">
        <v>22</v>
      </c>
      <c r="F698" s="44">
        <v>320</v>
      </c>
      <c r="G698" s="44">
        <v>2500</v>
      </c>
    </row>
    <row r="699" spans="1:7" ht="12.75" customHeight="1" x14ac:dyDescent="0.25">
      <c r="A699" s="43">
        <v>698</v>
      </c>
      <c r="B699" s="44">
        <v>2.471043930041792E-2</v>
      </c>
      <c r="C699" s="44">
        <v>0.01</v>
      </c>
      <c r="D699" s="44" t="s">
        <v>1669</v>
      </c>
      <c r="E699" s="44" t="s">
        <v>22</v>
      </c>
      <c r="F699" s="44">
        <v>40</v>
      </c>
      <c r="G699" s="44">
        <v>100</v>
      </c>
    </row>
    <row r="700" spans="1:7" ht="12.75" customHeight="1" x14ac:dyDescent="0.25">
      <c r="A700" s="43">
        <v>699</v>
      </c>
      <c r="B700" s="44">
        <v>0.59305079223049906</v>
      </c>
      <c r="C700" s="44">
        <v>0.24</v>
      </c>
      <c r="D700" s="44" t="s">
        <v>1669</v>
      </c>
      <c r="E700" s="44" t="s">
        <v>22</v>
      </c>
      <c r="F700" s="44">
        <v>300</v>
      </c>
      <c r="G700" s="44">
        <v>2400</v>
      </c>
    </row>
    <row r="701" spans="1:7" ht="12.75" customHeight="1" x14ac:dyDescent="0.25">
      <c r="A701" s="43">
        <v>700</v>
      </c>
      <c r="B701" s="44">
        <v>9.8841760867232384E-2</v>
      </c>
      <c r="C701" s="44">
        <v>0.04</v>
      </c>
      <c r="D701" s="44" t="s">
        <v>1669</v>
      </c>
      <c r="E701" s="44" t="s">
        <v>22</v>
      </c>
      <c r="F701" s="44">
        <v>100</v>
      </c>
      <c r="G701" s="44">
        <v>400</v>
      </c>
    </row>
    <row r="702" spans="1:7" ht="12.75" customHeight="1" x14ac:dyDescent="0.25">
      <c r="A702" s="43">
        <v>701</v>
      </c>
      <c r="B702" s="44">
        <v>5.0409294873254655</v>
      </c>
      <c r="C702" s="44">
        <v>2.04</v>
      </c>
      <c r="D702" s="44" t="s">
        <v>1669</v>
      </c>
      <c r="E702" s="44" t="s">
        <v>22</v>
      </c>
      <c r="F702" s="44">
        <v>1420</v>
      </c>
      <c r="G702" s="44">
        <v>20400</v>
      </c>
    </row>
    <row r="703" spans="1:7" ht="12.75" customHeight="1" x14ac:dyDescent="0.25">
      <c r="A703" s="43">
        <v>702</v>
      </c>
      <c r="B703" s="44">
        <v>2.4710439304182086E-2</v>
      </c>
      <c r="C703" s="44">
        <v>0.01</v>
      </c>
      <c r="D703" s="44" t="s">
        <v>1669</v>
      </c>
      <c r="E703" s="44" t="s">
        <v>22</v>
      </c>
      <c r="F703" s="44">
        <v>40</v>
      </c>
      <c r="G703" s="44">
        <v>100</v>
      </c>
    </row>
    <row r="704" spans="1:7" ht="12.75" customHeight="1" x14ac:dyDescent="0.25">
      <c r="A704" s="43">
        <v>703</v>
      </c>
      <c r="B704" s="44">
        <v>1.0378383922717811</v>
      </c>
      <c r="C704" s="44">
        <v>0.42</v>
      </c>
      <c r="D704" s="44" t="s">
        <v>1669</v>
      </c>
      <c r="E704" s="44" t="s">
        <v>22</v>
      </c>
      <c r="F704" s="44">
        <v>380</v>
      </c>
      <c r="G704" s="44">
        <v>4200</v>
      </c>
    </row>
    <row r="705" spans="1:7" ht="12.75" customHeight="1" x14ac:dyDescent="0.25">
      <c r="A705" s="43">
        <v>704</v>
      </c>
      <c r="B705" s="44">
        <v>1.3343638807739366</v>
      </c>
      <c r="C705" s="44">
        <v>0.54</v>
      </c>
      <c r="D705" s="44" t="s">
        <v>1669</v>
      </c>
      <c r="E705" s="44" t="s">
        <v>22</v>
      </c>
      <c r="F705" s="44">
        <v>500</v>
      </c>
      <c r="G705" s="44">
        <v>5400</v>
      </c>
    </row>
    <row r="706" spans="1:7" ht="12.75" customHeight="1" x14ac:dyDescent="0.25">
      <c r="A706" s="43">
        <v>705</v>
      </c>
      <c r="B706" s="44">
        <v>4.9420878611390259E-2</v>
      </c>
      <c r="C706" s="44">
        <v>0.02</v>
      </c>
      <c r="D706" s="44" t="s">
        <v>1669</v>
      </c>
      <c r="E706" s="44" t="s">
        <v>22</v>
      </c>
      <c r="F706" s="44">
        <v>60</v>
      </c>
      <c r="G706" s="44">
        <v>200</v>
      </c>
    </row>
    <row r="707" spans="1:7" ht="12.75" customHeight="1" x14ac:dyDescent="0.25">
      <c r="A707" s="43">
        <v>706</v>
      </c>
      <c r="B707" s="44">
        <v>2.4710439303222594E-2</v>
      </c>
      <c r="C707" s="44">
        <v>0.01</v>
      </c>
      <c r="D707" s="44" t="s">
        <v>1669</v>
      </c>
      <c r="E707" s="44" t="s">
        <v>22</v>
      </c>
      <c r="F707" s="44">
        <v>40</v>
      </c>
      <c r="G707" s="44">
        <v>100</v>
      </c>
    </row>
    <row r="708" spans="1:7" ht="12.75" customHeight="1" x14ac:dyDescent="0.25">
      <c r="A708" s="43">
        <v>707</v>
      </c>
      <c r="B708" s="44">
        <v>7.4131301448300671E-2</v>
      </c>
      <c r="C708" s="44">
        <v>0.03</v>
      </c>
      <c r="D708" s="44" t="s">
        <v>1669</v>
      </c>
      <c r="E708" s="44" t="s">
        <v>22</v>
      </c>
      <c r="F708" s="44">
        <v>80</v>
      </c>
      <c r="G708" s="44">
        <v>300</v>
      </c>
    </row>
    <row r="709" spans="1:7" ht="12.75" customHeight="1" x14ac:dyDescent="0.25">
      <c r="A709" s="43">
        <v>708</v>
      </c>
      <c r="B709" s="44">
        <v>1.6555994371413407</v>
      </c>
      <c r="C709" s="44">
        <v>0.67</v>
      </c>
      <c r="D709" s="44" t="s">
        <v>1669</v>
      </c>
      <c r="E709" s="44" t="s">
        <v>22</v>
      </c>
      <c r="F709" s="44">
        <v>540</v>
      </c>
      <c r="G709" s="44">
        <v>6700</v>
      </c>
    </row>
    <row r="710" spans="1:7" ht="12.75" customHeight="1" x14ac:dyDescent="0.25">
      <c r="A710" s="43">
        <v>709</v>
      </c>
      <c r="B710" s="44">
        <v>0.22239395373608883</v>
      </c>
      <c r="C710" s="44">
        <v>0.09</v>
      </c>
      <c r="D710" s="44" t="s">
        <v>1669</v>
      </c>
      <c r="E710" s="44" t="s">
        <v>22</v>
      </c>
      <c r="F710" s="44">
        <v>160</v>
      </c>
      <c r="G710" s="44">
        <v>900</v>
      </c>
    </row>
    <row r="711" spans="1:7" ht="12.75" customHeight="1" x14ac:dyDescent="0.25">
      <c r="A711" s="43">
        <v>710</v>
      </c>
      <c r="B711" s="44">
        <v>2.7181477240421734</v>
      </c>
      <c r="C711" s="44">
        <v>1.1000000000000001</v>
      </c>
      <c r="D711" s="44" t="s">
        <v>1669</v>
      </c>
      <c r="E711" s="44" t="s">
        <v>22</v>
      </c>
      <c r="F711" s="44">
        <v>620</v>
      </c>
      <c r="G711" s="44">
        <v>11000</v>
      </c>
    </row>
    <row r="712" spans="1:7" ht="12.75" customHeight="1" x14ac:dyDescent="0.25">
      <c r="A712" s="43">
        <v>711</v>
      </c>
      <c r="B712" s="44">
        <v>4.942087861205454E-2</v>
      </c>
      <c r="C712" s="44">
        <v>0.02</v>
      </c>
      <c r="D712" s="44" t="s">
        <v>1669</v>
      </c>
      <c r="E712" s="44" t="s">
        <v>22</v>
      </c>
      <c r="F712" s="44">
        <v>60</v>
      </c>
      <c r="G712" s="44">
        <v>200</v>
      </c>
    </row>
    <row r="713" spans="1:7" ht="12.75" customHeight="1" x14ac:dyDescent="0.25">
      <c r="A713" s="43">
        <v>712</v>
      </c>
      <c r="B713" s="44">
        <v>2.4710439310160467E-2</v>
      </c>
      <c r="C713" s="44">
        <v>0.01</v>
      </c>
      <c r="D713" s="44" t="s">
        <v>1669</v>
      </c>
      <c r="E713" s="44" t="s">
        <v>22</v>
      </c>
      <c r="F713" s="44">
        <v>40</v>
      </c>
      <c r="G713" s="44">
        <v>100</v>
      </c>
    </row>
    <row r="714" spans="1:7" ht="12.75" customHeight="1" x14ac:dyDescent="0.25">
      <c r="A714" s="43">
        <v>713</v>
      </c>
      <c r="B714" s="44">
        <v>2.471043930277975E-2</v>
      </c>
      <c r="C714" s="44">
        <v>0.01</v>
      </c>
      <c r="D714" s="44" t="s">
        <v>1669</v>
      </c>
      <c r="E714" s="44" t="s">
        <v>22</v>
      </c>
      <c r="F714" s="44">
        <v>40</v>
      </c>
      <c r="G714" s="44">
        <v>100</v>
      </c>
    </row>
    <row r="715" spans="1:7" ht="12.75" customHeight="1" x14ac:dyDescent="0.25">
      <c r="A715" s="43">
        <v>714</v>
      </c>
      <c r="B715" s="44">
        <v>4.9420878592717044E-2</v>
      </c>
      <c r="C715" s="44">
        <v>0.02</v>
      </c>
      <c r="D715" s="44" t="s">
        <v>1669</v>
      </c>
      <c r="E715" s="44" t="s">
        <v>22</v>
      </c>
      <c r="F715" s="44">
        <v>60</v>
      </c>
      <c r="G715" s="44">
        <v>200</v>
      </c>
    </row>
    <row r="716" spans="1:7" ht="12.75" customHeight="1" x14ac:dyDescent="0.25">
      <c r="A716" s="43">
        <v>715</v>
      </c>
      <c r="B716" s="44">
        <v>0.19768349795651624</v>
      </c>
      <c r="C716" s="44">
        <v>0.08</v>
      </c>
      <c r="D716" s="44" t="s">
        <v>1669</v>
      </c>
      <c r="E716" s="44" t="s">
        <v>22</v>
      </c>
      <c r="F716" s="44">
        <v>160</v>
      </c>
      <c r="G716" s="44">
        <v>800</v>
      </c>
    </row>
    <row r="717" spans="1:7" ht="12.75" customHeight="1" x14ac:dyDescent="0.25">
      <c r="A717" s="43">
        <v>716</v>
      </c>
      <c r="B717" s="44">
        <v>9.8841757222190074E-2</v>
      </c>
      <c r="C717" s="44">
        <v>0.04</v>
      </c>
      <c r="D717" s="44" t="s">
        <v>1669</v>
      </c>
      <c r="E717" s="44" t="s">
        <v>22</v>
      </c>
      <c r="F717" s="44">
        <v>80</v>
      </c>
      <c r="G717" s="44">
        <v>400</v>
      </c>
    </row>
    <row r="718" spans="1:7" ht="12.75" customHeight="1" x14ac:dyDescent="0.25">
      <c r="A718" s="43">
        <v>717</v>
      </c>
      <c r="B718" s="44">
        <v>2.4710439306543916E-2</v>
      </c>
      <c r="C718" s="44">
        <v>0.01</v>
      </c>
      <c r="D718" s="44" t="s">
        <v>1669</v>
      </c>
      <c r="E718" s="44" t="s">
        <v>22</v>
      </c>
      <c r="F718" s="44">
        <v>40</v>
      </c>
      <c r="G718" s="44">
        <v>100</v>
      </c>
    </row>
    <row r="719" spans="1:7" ht="12.75" customHeight="1" x14ac:dyDescent="0.25">
      <c r="A719" s="43">
        <v>718</v>
      </c>
      <c r="B719" s="44">
        <v>0.79073400852730558</v>
      </c>
      <c r="C719" s="44">
        <v>0.32</v>
      </c>
      <c r="D719" s="44" t="s">
        <v>1669</v>
      </c>
      <c r="E719" s="44" t="s">
        <v>22</v>
      </c>
      <c r="F719" s="44">
        <v>360</v>
      </c>
      <c r="G719" s="44">
        <v>3200</v>
      </c>
    </row>
    <row r="720" spans="1:7" ht="12.75" customHeight="1" x14ac:dyDescent="0.25">
      <c r="A720" s="43">
        <v>719</v>
      </c>
      <c r="B720" s="44">
        <v>2.4710439306839142E-2</v>
      </c>
      <c r="C720" s="44">
        <v>0.01</v>
      </c>
      <c r="D720" s="44" t="s">
        <v>1669</v>
      </c>
      <c r="E720" s="44" t="s">
        <v>22</v>
      </c>
      <c r="F720" s="44">
        <v>40</v>
      </c>
      <c r="G720" s="44">
        <v>100</v>
      </c>
    </row>
    <row r="721" spans="1:7" ht="12.75" customHeight="1" x14ac:dyDescent="0.25">
      <c r="A721" s="43">
        <v>720</v>
      </c>
      <c r="B721" s="44">
        <v>0.56834015791862014</v>
      </c>
      <c r="C721" s="44">
        <v>0.23</v>
      </c>
      <c r="D721" s="44" t="s">
        <v>1669</v>
      </c>
      <c r="E721" s="44" t="s">
        <v>22</v>
      </c>
      <c r="F721" s="44">
        <v>240</v>
      </c>
      <c r="G721" s="44">
        <v>2300</v>
      </c>
    </row>
    <row r="722" spans="1:7" ht="12.75" customHeight="1" x14ac:dyDescent="0.25">
      <c r="A722" s="43">
        <v>721</v>
      </c>
      <c r="B722" s="44">
        <v>4.9420878611611686E-2</v>
      </c>
      <c r="C722" s="44">
        <v>0.02</v>
      </c>
      <c r="D722" s="44" t="s">
        <v>1669</v>
      </c>
      <c r="E722" s="44" t="s">
        <v>22</v>
      </c>
      <c r="F722" s="44">
        <v>60</v>
      </c>
      <c r="G722" s="44">
        <v>200</v>
      </c>
    </row>
    <row r="723" spans="1:7" ht="12.75" customHeight="1" x14ac:dyDescent="0.25">
      <c r="A723" s="43">
        <v>722</v>
      </c>
      <c r="B723" s="44">
        <v>0.24710439305525378</v>
      </c>
      <c r="C723" s="44">
        <v>0.1</v>
      </c>
      <c r="D723" s="44" t="s">
        <v>1669</v>
      </c>
      <c r="E723" s="44" t="s">
        <v>22</v>
      </c>
      <c r="F723" s="44">
        <v>200</v>
      </c>
      <c r="G723" s="44">
        <v>1000</v>
      </c>
    </row>
    <row r="724" spans="1:7" ht="12.75" customHeight="1" x14ac:dyDescent="0.25">
      <c r="A724" s="43">
        <v>723</v>
      </c>
      <c r="B724" s="44">
        <v>4.9420878607478486E-2</v>
      </c>
      <c r="C724" s="44">
        <v>0.02</v>
      </c>
      <c r="D724" s="44" t="s">
        <v>1669</v>
      </c>
      <c r="E724" s="44" t="s">
        <v>22</v>
      </c>
      <c r="F724" s="44">
        <v>60</v>
      </c>
      <c r="G724" s="44">
        <v>200</v>
      </c>
    </row>
    <row r="725" spans="1:7" ht="12.75" customHeight="1" x14ac:dyDescent="0.25">
      <c r="A725" s="43">
        <v>724</v>
      </c>
      <c r="B725" s="44">
        <v>1.8532828517082698</v>
      </c>
      <c r="C725" s="44">
        <v>0.75</v>
      </c>
      <c r="D725" s="44" t="s">
        <v>1669</v>
      </c>
      <c r="E725" s="44" t="s">
        <v>22</v>
      </c>
      <c r="F725" s="44">
        <v>640</v>
      </c>
      <c r="G725" s="44">
        <v>7500</v>
      </c>
    </row>
    <row r="726" spans="1:7" ht="12.75" customHeight="1" x14ac:dyDescent="0.25">
      <c r="A726" s="43">
        <v>725</v>
      </c>
      <c r="B726" s="44">
        <v>7.413131792088648E-2</v>
      </c>
      <c r="C726" s="44">
        <v>0.03</v>
      </c>
      <c r="D726" s="44" t="s">
        <v>1669</v>
      </c>
      <c r="E726" s="44" t="s">
        <v>22</v>
      </c>
      <c r="F726" s="44">
        <v>80</v>
      </c>
      <c r="G726" s="44">
        <v>300</v>
      </c>
    </row>
    <row r="727" spans="1:7" ht="12.75" customHeight="1" x14ac:dyDescent="0.25">
      <c r="A727" s="43">
        <v>726</v>
      </c>
      <c r="B727" s="44">
        <v>2.4710439306691531E-2</v>
      </c>
      <c r="C727" s="44">
        <v>0.01</v>
      </c>
      <c r="D727" s="44" t="s">
        <v>1669</v>
      </c>
      <c r="E727" s="44" t="s">
        <v>22</v>
      </c>
      <c r="F727" s="44">
        <v>40</v>
      </c>
      <c r="G727" s="44">
        <v>100</v>
      </c>
    </row>
    <row r="728" spans="1:7" ht="12.75" customHeight="1" x14ac:dyDescent="0.25">
      <c r="A728" s="43">
        <v>727</v>
      </c>
      <c r="B728" s="44">
        <v>0.19768346685253901</v>
      </c>
      <c r="C728" s="44">
        <v>0.08</v>
      </c>
      <c r="D728" s="44" t="s">
        <v>1669</v>
      </c>
      <c r="E728" s="44" t="s">
        <v>22</v>
      </c>
      <c r="F728" s="44">
        <v>160</v>
      </c>
      <c r="G728" s="44">
        <v>800</v>
      </c>
    </row>
    <row r="729" spans="1:7" ht="12.75" customHeight="1" x14ac:dyDescent="0.25">
      <c r="A729" s="43">
        <v>728</v>
      </c>
      <c r="B729" s="44">
        <v>2.4710439295989491E-2</v>
      </c>
      <c r="C729" s="44">
        <v>0.01</v>
      </c>
      <c r="D729" s="44" t="s">
        <v>1669</v>
      </c>
      <c r="E729" s="44" t="s">
        <v>22</v>
      </c>
      <c r="F729" s="44">
        <v>40</v>
      </c>
      <c r="G729" s="44">
        <v>100</v>
      </c>
    </row>
    <row r="730" spans="1:7" ht="12.75" customHeight="1" x14ac:dyDescent="0.25">
      <c r="A730" s="43">
        <v>729</v>
      </c>
      <c r="B730" s="44">
        <v>9.958303246307441</v>
      </c>
      <c r="C730" s="44">
        <v>4.03</v>
      </c>
      <c r="D730" s="44" t="s">
        <v>1669</v>
      </c>
      <c r="E730" s="44" t="s">
        <v>22</v>
      </c>
      <c r="F730" s="44">
        <v>1260</v>
      </c>
      <c r="G730" s="44">
        <v>40300</v>
      </c>
    </row>
    <row r="731" spans="1:7" ht="12.75" customHeight="1" x14ac:dyDescent="0.25">
      <c r="A731" s="43">
        <v>730</v>
      </c>
      <c r="B731" s="44">
        <v>9.8841757217466422E-2</v>
      </c>
      <c r="C731" s="44">
        <v>0.04</v>
      </c>
      <c r="D731" s="44" t="s">
        <v>1669</v>
      </c>
      <c r="E731" s="44" t="s">
        <v>22</v>
      </c>
      <c r="F731" s="44">
        <v>80</v>
      </c>
      <c r="G731" s="44">
        <v>400</v>
      </c>
    </row>
    <row r="732" spans="1:7" ht="12.75" customHeight="1" x14ac:dyDescent="0.25">
      <c r="A732" s="43">
        <v>731</v>
      </c>
      <c r="B732" s="44">
        <v>7.413133438874861E-2</v>
      </c>
      <c r="C732" s="44">
        <v>0.03</v>
      </c>
      <c r="D732" s="44" t="s">
        <v>1669</v>
      </c>
      <c r="E732" s="44" t="s">
        <v>22</v>
      </c>
      <c r="F732" s="44">
        <v>80</v>
      </c>
      <c r="G732" s="44">
        <v>300</v>
      </c>
    </row>
    <row r="733" spans="1:7" ht="12.75" customHeight="1" x14ac:dyDescent="0.25">
      <c r="A733" s="43">
        <v>732</v>
      </c>
      <c r="B733" s="44">
        <v>0.1235521489414689</v>
      </c>
      <c r="C733" s="44">
        <v>0.05</v>
      </c>
      <c r="D733" s="44" t="s">
        <v>1669</v>
      </c>
      <c r="E733" s="44" t="s">
        <v>22</v>
      </c>
      <c r="F733" s="44">
        <v>100</v>
      </c>
      <c r="G733" s="44">
        <v>500</v>
      </c>
    </row>
    <row r="734" spans="1:7" ht="12.75" customHeight="1" x14ac:dyDescent="0.25">
      <c r="A734" s="43">
        <v>733</v>
      </c>
      <c r="B734" s="44">
        <v>3.0640941986881578</v>
      </c>
      <c r="C734" s="44">
        <v>1.24</v>
      </c>
      <c r="D734" s="44" t="s">
        <v>1669</v>
      </c>
      <c r="E734" s="44" t="s">
        <v>22</v>
      </c>
      <c r="F734" s="44">
        <v>640</v>
      </c>
      <c r="G734" s="44">
        <v>12400</v>
      </c>
    </row>
    <row r="735" spans="1:7" ht="12.75" customHeight="1" x14ac:dyDescent="0.25">
      <c r="A735" s="43">
        <v>734</v>
      </c>
      <c r="B735" s="44">
        <v>0.39536709108564377</v>
      </c>
      <c r="C735" s="44">
        <v>0.16</v>
      </c>
      <c r="D735" s="44" t="s">
        <v>1669</v>
      </c>
      <c r="E735" s="44" t="s">
        <v>22</v>
      </c>
      <c r="F735" s="44">
        <v>220</v>
      </c>
      <c r="G735" s="44">
        <v>1600</v>
      </c>
    </row>
    <row r="736" spans="1:7" ht="12.75" customHeight="1" x14ac:dyDescent="0.25">
      <c r="A736" s="43">
        <v>735</v>
      </c>
      <c r="B736" s="44">
        <v>3.3111990296620384</v>
      </c>
      <c r="C736" s="44">
        <v>1.34</v>
      </c>
      <c r="D736" s="44" t="s">
        <v>1669</v>
      </c>
      <c r="E736" s="44" t="s">
        <v>22</v>
      </c>
      <c r="F736" s="44">
        <v>620</v>
      </c>
      <c r="G736" s="44">
        <v>13400</v>
      </c>
    </row>
    <row r="737" spans="1:7" ht="12.75" customHeight="1" x14ac:dyDescent="0.25">
      <c r="A737" s="43">
        <v>736</v>
      </c>
      <c r="B737" s="44">
        <v>1.1613906702917811</v>
      </c>
      <c r="C737" s="44">
        <v>0.47</v>
      </c>
      <c r="D737" s="44" t="s">
        <v>1669</v>
      </c>
      <c r="E737" s="44" t="s">
        <v>22</v>
      </c>
      <c r="F737" s="44">
        <v>400</v>
      </c>
      <c r="G737" s="44">
        <v>4700</v>
      </c>
    </row>
    <row r="738" spans="1:7" ht="12.75" customHeight="1" x14ac:dyDescent="0.25">
      <c r="A738" s="43">
        <v>737</v>
      </c>
      <c r="B738" s="44">
        <v>1.5320472351322749</v>
      </c>
      <c r="C738" s="44">
        <v>0.62</v>
      </c>
      <c r="D738" s="44" t="s">
        <v>1669</v>
      </c>
      <c r="E738" s="44" t="s">
        <v>22</v>
      </c>
      <c r="F738" s="44">
        <v>380</v>
      </c>
      <c r="G738" s="44">
        <v>6200</v>
      </c>
    </row>
    <row r="739" spans="1:7" ht="12.75" customHeight="1" x14ac:dyDescent="0.25">
      <c r="A739" s="43">
        <v>738</v>
      </c>
      <c r="B739" s="44">
        <v>5.6586910498402636</v>
      </c>
      <c r="C739" s="44">
        <v>2.29</v>
      </c>
      <c r="D739" s="44" t="s">
        <v>1669</v>
      </c>
      <c r="E739" s="44" t="s">
        <v>22</v>
      </c>
      <c r="F739" s="44">
        <v>800</v>
      </c>
      <c r="G739" s="44">
        <v>22900</v>
      </c>
    </row>
    <row r="740" spans="1:7" ht="12.75" customHeight="1" x14ac:dyDescent="0.25">
      <c r="A740" s="43">
        <v>739</v>
      </c>
      <c r="B740" s="44">
        <v>6.2517406877097166</v>
      </c>
      <c r="C740" s="44">
        <v>2.5299999999999998</v>
      </c>
      <c r="D740" s="44" t="s">
        <v>1669</v>
      </c>
      <c r="E740" s="44" t="s">
        <v>22</v>
      </c>
      <c r="F740" s="44">
        <v>1200</v>
      </c>
      <c r="G740" s="44">
        <v>25300</v>
      </c>
    </row>
    <row r="741" spans="1:7" ht="12.75" customHeight="1" x14ac:dyDescent="0.25">
      <c r="A741" s="43">
        <v>740</v>
      </c>
      <c r="B741" s="44">
        <v>0.12355216542040214</v>
      </c>
      <c r="C741" s="44">
        <v>0.05</v>
      </c>
      <c r="D741" s="44" t="s">
        <v>1669</v>
      </c>
      <c r="E741" s="44" t="s">
        <v>22</v>
      </c>
      <c r="F741" s="44">
        <v>120</v>
      </c>
      <c r="G741" s="44">
        <v>500</v>
      </c>
    </row>
    <row r="742" spans="1:7" ht="12.75" customHeight="1" x14ac:dyDescent="0.25">
      <c r="A742" s="43">
        <v>741</v>
      </c>
      <c r="B742" s="44">
        <v>7.4131332543863893E-2</v>
      </c>
      <c r="C742" s="44">
        <v>0.03</v>
      </c>
      <c r="D742" s="44" t="s">
        <v>1669</v>
      </c>
      <c r="E742" s="44" t="s">
        <v>22</v>
      </c>
      <c r="F742" s="44">
        <v>80</v>
      </c>
      <c r="G742" s="44">
        <v>300</v>
      </c>
    </row>
    <row r="743" spans="1:7" ht="12.75" customHeight="1" x14ac:dyDescent="0.25">
      <c r="A743" s="43">
        <v>742</v>
      </c>
      <c r="B743" s="44">
        <v>2.0015438563925767</v>
      </c>
      <c r="C743" s="44">
        <v>0.81</v>
      </c>
      <c r="D743" s="44" t="s">
        <v>1669</v>
      </c>
      <c r="E743" s="44" t="s">
        <v>22</v>
      </c>
      <c r="F743" s="44">
        <v>460</v>
      </c>
      <c r="G743" s="44">
        <v>8100</v>
      </c>
    </row>
    <row r="744" spans="1:7" ht="12.75" customHeight="1" x14ac:dyDescent="0.25">
      <c r="A744" s="43">
        <v>743</v>
      </c>
      <c r="B744" s="44">
        <v>18.384567765952248</v>
      </c>
      <c r="C744" s="44">
        <v>7.44</v>
      </c>
      <c r="D744" s="44" t="s">
        <v>1669</v>
      </c>
      <c r="E744" s="44" t="s">
        <v>22</v>
      </c>
      <c r="F744" s="44">
        <v>2020</v>
      </c>
      <c r="G744" s="44">
        <v>74400</v>
      </c>
    </row>
    <row r="745" spans="1:7" ht="12.75" customHeight="1" x14ac:dyDescent="0.25">
      <c r="A745" s="43">
        <v>744</v>
      </c>
      <c r="B745" s="44">
        <v>4.9420878611316457E-2</v>
      </c>
      <c r="C745" s="44">
        <v>0.02</v>
      </c>
      <c r="D745" s="44" t="s">
        <v>1668</v>
      </c>
      <c r="E745" s="44" t="s">
        <v>40</v>
      </c>
      <c r="F745" s="44">
        <v>60</v>
      </c>
      <c r="G745" s="44">
        <v>200</v>
      </c>
    </row>
    <row r="746" spans="1:7" ht="12.75" customHeight="1" x14ac:dyDescent="0.25">
      <c r="A746" s="43">
        <v>745</v>
      </c>
      <c r="B746" s="44">
        <v>2.4710439309127169E-2</v>
      </c>
      <c r="C746" s="44">
        <v>0.01</v>
      </c>
      <c r="D746" s="44" t="s">
        <v>1669</v>
      </c>
      <c r="E746" s="44" t="s">
        <v>22</v>
      </c>
      <c r="F746" s="44">
        <v>40</v>
      </c>
      <c r="G746" s="44">
        <v>100</v>
      </c>
    </row>
    <row r="747" spans="1:7" ht="12.75" customHeight="1" x14ac:dyDescent="0.25">
      <c r="A747" s="43">
        <v>746</v>
      </c>
      <c r="B747" s="44">
        <v>0.98841754773783896</v>
      </c>
      <c r="C747" s="44">
        <v>0.4</v>
      </c>
      <c r="D747" s="44" t="s">
        <v>1669</v>
      </c>
      <c r="E747" s="44" t="s">
        <v>22</v>
      </c>
      <c r="F747" s="44">
        <v>420</v>
      </c>
      <c r="G747" s="44">
        <v>4000</v>
      </c>
    </row>
    <row r="748" spans="1:7" ht="12.75" customHeight="1" x14ac:dyDescent="0.25">
      <c r="A748" s="43">
        <v>747</v>
      </c>
      <c r="B748" s="44">
        <v>2.4710439297834667E-2</v>
      </c>
      <c r="C748" s="44">
        <v>0.01</v>
      </c>
      <c r="D748" s="44" t="s">
        <v>1669</v>
      </c>
      <c r="E748" s="44" t="s">
        <v>22</v>
      </c>
      <c r="F748" s="44">
        <v>40</v>
      </c>
      <c r="G748" s="44">
        <v>100</v>
      </c>
    </row>
    <row r="749" spans="1:7" ht="12.75" customHeight="1" x14ac:dyDescent="0.25">
      <c r="A749" s="43">
        <v>748</v>
      </c>
      <c r="B749" s="44">
        <v>4.9420878607921326E-2</v>
      </c>
      <c r="C749" s="44">
        <v>0.02</v>
      </c>
      <c r="D749" s="44" t="s">
        <v>1669</v>
      </c>
      <c r="E749" s="44" t="s">
        <v>22</v>
      </c>
      <c r="F749" s="44">
        <v>60</v>
      </c>
      <c r="G749" s="44">
        <v>200</v>
      </c>
    </row>
    <row r="750" spans="1:7" ht="12.75" customHeight="1" x14ac:dyDescent="0.25">
      <c r="A750" s="43">
        <v>749</v>
      </c>
      <c r="B750" s="44">
        <v>0.12355215075402609</v>
      </c>
      <c r="C750" s="44">
        <v>0.05</v>
      </c>
      <c r="D750" s="44" t="s">
        <v>1668</v>
      </c>
      <c r="E750" s="44" t="s">
        <v>40</v>
      </c>
      <c r="F750" s="44">
        <v>100</v>
      </c>
      <c r="G750" s="44">
        <v>500</v>
      </c>
    </row>
    <row r="751" spans="1:7" ht="12.75" customHeight="1" x14ac:dyDescent="0.25">
      <c r="A751" s="43">
        <v>750</v>
      </c>
      <c r="B751" s="44">
        <v>0.22239401229095601</v>
      </c>
      <c r="C751" s="44">
        <v>0.09</v>
      </c>
      <c r="D751" s="44" t="s">
        <v>1668</v>
      </c>
      <c r="E751" s="44" t="s">
        <v>40</v>
      </c>
      <c r="F751" s="44">
        <v>160</v>
      </c>
      <c r="G751" s="44">
        <v>900</v>
      </c>
    </row>
    <row r="752" spans="1:7" ht="12.75" customHeight="1" x14ac:dyDescent="0.25">
      <c r="A752" s="43">
        <v>751</v>
      </c>
      <c r="B752" s="44">
        <v>4.9420878616556772E-2</v>
      </c>
      <c r="C752" s="44">
        <v>0.02</v>
      </c>
      <c r="D752" s="44" t="s">
        <v>1668</v>
      </c>
      <c r="E752" s="44" t="s">
        <v>40</v>
      </c>
      <c r="F752" s="44">
        <v>60</v>
      </c>
      <c r="G752" s="44">
        <v>200</v>
      </c>
    </row>
    <row r="753" spans="1:7" ht="12.75" customHeight="1" x14ac:dyDescent="0.25">
      <c r="A753" s="43">
        <v>752</v>
      </c>
      <c r="B753" s="44">
        <v>25.624725575022111</v>
      </c>
      <c r="C753" s="44">
        <v>10.37</v>
      </c>
      <c r="D753" s="44" t="s">
        <v>1669</v>
      </c>
      <c r="E753" s="44" t="s">
        <v>22</v>
      </c>
      <c r="F753" s="44">
        <v>1880</v>
      </c>
      <c r="G753" s="44">
        <v>103700</v>
      </c>
    </row>
    <row r="754" spans="1:7" ht="12.75" customHeight="1" x14ac:dyDescent="0.25">
      <c r="A754" s="43">
        <v>753</v>
      </c>
      <c r="B754" s="44">
        <v>0.27181501985422418</v>
      </c>
      <c r="C754" s="44">
        <v>0.11</v>
      </c>
      <c r="D754" s="44" t="s">
        <v>1668</v>
      </c>
      <c r="E754" s="44" t="s">
        <v>40</v>
      </c>
      <c r="F754" s="44">
        <v>220</v>
      </c>
      <c r="G754" s="44">
        <v>1100</v>
      </c>
    </row>
    <row r="755" spans="1:7" ht="12.75" customHeight="1" x14ac:dyDescent="0.25">
      <c r="A755" s="43">
        <v>754</v>
      </c>
      <c r="B755" s="44">
        <v>9.8841711473167074E-2</v>
      </c>
      <c r="C755" s="44">
        <v>0.04</v>
      </c>
      <c r="D755" s="44" t="s">
        <v>1668</v>
      </c>
      <c r="E755" s="44" t="s">
        <v>40</v>
      </c>
      <c r="F755" s="44">
        <v>100</v>
      </c>
      <c r="G755" s="44">
        <v>400</v>
      </c>
    </row>
    <row r="756" spans="1:7" ht="12.75" customHeight="1" x14ac:dyDescent="0.25">
      <c r="A756" s="43">
        <v>755</v>
      </c>
      <c r="B756" s="44">
        <v>0.93899679416433079</v>
      </c>
      <c r="C756" s="44">
        <v>0.38</v>
      </c>
      <c r="D756" s="44" t="s">
        <v>1668</v>
      </c>
      <c r="E756" s="44" t="s">
        <v>40</v>
      </c>
      <c r="F756" s="44">
        <v>420</v>
      </c>
      <c r="G756" s="44">
        <v>3800</v>
      </c>
    </row>
    <row r="757" spans="1:7" ht="12.75" customHeight="1" x14ac:dyDescent="0.25">
      <c r="A757" s="43">
        <v>756</v>
      </c>
      <c r="B757" s="44">
        <v>19.471826250225092</v>
      </c>
      <c r="C757" s="44">
        <v>7.88</v>
      </c>
      <c r="D757" s="44" t="s">
        <v>1669</v>
      </c>
      <c r="E757" s="44" t="s">
        <v>22</v>
      </c>
      <c r="F757" s="44">
        <v>2720</v>
      </c>
      <c r="G757" s="44">
        <v>78800</v>
      </c>
    </row>
    <row r="758" spans="1:7" ht="12.75" customHeight="1" x14ac:dyDescent="0.25">
      <c r="A758" s="43">
        <v>757</v>
      </c>
      <c r="B758" s="44">
        <v>1.4332056068314063</v>
      </c>
      <c r="C758" s="44">
        <v>0.57999999999999996</v>
      </c>
      <c r="D758" s="44" t="s">
        <v>1668</v>
      </c>
      <c r="E758" s="44" t="s">
        <v>40</v>
      </c>
      <c r="F758" s="44">
        <v>520</v>
      </c>
      <c r="G758" s="44">
        <v>5800</v>
      </c>
    </row>
    <row r="759" spans="1:7" ht="12.75" customHeight="1" x14ac:dyDescent="0.25">
      <c r="A759" s="43">
        <v>758</v>
      </c>
      <c r="B759" s="44">
        <v>9.8841760795491784E-2</v>
      </c>
      <c r="C759" s="44">
        <v>0.04</v>
      </c>
      <c r="D759" s="44" t="s">
        <v>1668</v>
      </c>
      <c r="E759" s="44" t="s">
        <v>40</v>
      </c>
      <c r="F759" s="44">
        <v>100</v>
      </c>
      <c r="G759" s="44">
        <v>400</v>
      </c>
    </row>
    <row r="760" spans="1:7" ht="12.75" customHeight="1" x14ac:dyDescent="0.25">
      <c r="A760" s="43">
        <v>759</v>
      </c>
      <c r="B760" s="44">
        <v>1.4332054696255216</v>
      </c>
      <c r="C760" s="44">
        <v>0.57999999999999996</v>
      </c>
      <c r="D760" s="44" t="s">
        <v>1668</v>
      </c>
      <c r="E760" s="44" t="s">
        <v>40</v>
      </c>
      <c r="F760" s="44">
        <v>540</v>
      </c>
      <c r="G760" s="44">
        <v>5800</v>
      </c>
    </row>
    <row r="761" spans="1:7" ht="12.75" customHeight="1" x14ac:dyDescent="0.25">
      <c r="A761" s="43">
        <v>760</v>
      </c>
      <c r="B761" s="44">
        <v>7.4131317910774888E-2</v>
      </c>
      <c r="C761" s="44">
        <v>0.03</v>
      </c>
      <c r="D761" s="44" t="s">
        <v>1668</v>
      </c>
      <c r="E761" s="44" t="s">
        <v>40</v>
      </c>
      <c r="F761" s="44">
        <v>80</v>
      </c>
      <c r="G761" s="44">
        <v>300</v>
      </c>
    </row>
    <row r="762" spans="1:7" ht="12.75" customHeight="1" x14ac:dyDescent="0.25">
      <c r="A762" s="43">
        <v>761</v>
      </c>
      <c r="B762" s="44">
        <v>4.9420878602976247E-2</v>
      </c>
      <c r="C762" s="44">
        <v>0.02</v>
      </c>
      <c r="D762" s="44" t="s">
        <v>1668</v>
      </c>
      <c r="E762" s="44" t="s">
        <v>40</v>
      </c>
      <c r="F762" s="44">
        <v>60</v>
      </c>
      <c r="G762" s="44">
        <v>200</v>
      </c>
    </row>
    <row r="763" spans="1:7" ht="12.75" customHeight="1" x14ac:dyDescent="0.25">
      <c r="A763" s="43">
        <v>762</v>
      </c>
      <c r="B763" s="44">
        <v>0.27181506657137616</v>
      </c>
      <c r="C763" s="44">
        <v>0.11</v>
      </c>
      <c r="D763" s="44" t="s">
        <v>1668</v>
      </c>
      <c r="E763" s="44" t="s">
        <v>40</v>
      </c>
      <c r="F763" s="44">
        <v>160</v>
      </c>
      <c r="G763" s="44">
        <v>1100</v>
      </c>
    </row>
    <row r="764" spans="1:7" ht="12.75" customHeight="1" x14ac:dyDescent="0.25">
      <c r="A764" s="43">
        <v>763</v>
      </c>
      <c r="B764" s="44">
        <v>0.6177612442935102</v>
      </c>
      <c r="C764" s="44">
        <v>0.25</v>
      </c>
      <c r="D764" s="44" t="s">
        <v>1668</v>
      </c>
      <c r="E764" s="44" t="s">
        <v>40</v>
      </c>
      <c r="F764" s="44">
        <v>320</v>
      </c>
      <c r="G764" s="44">
        <v>2500</v>
      </c>
    </row>
    <row r="765" spans="1:7" ht="12.75" customHeight="1" x14ac:dyDescent="0.25">
      <c r="A765" s="43">
        <v>764</v>
      </c>
      <c r="B765" s="44">
        <v>2.4710439305953458E-2</v>
      </c>
      <c r="C765" s="44">
        <v>0.01</v>
      </c>
      <c r="D765" s="44" t="s">
        <v>1668</v>
      </c>
      <c r="E765" s="44" t="s">
        <v>40</v>
      </c>
      <c r="F765" s="44">
        <v>40</v>
      </c>
      <c r="G765" s="44">
        <v>100</v>
      </c>
    </row>
    <row r="766" spans="1:7" ht="12.75" customHeight="1" x14ac:dyDescent="0.25">
      <c r="A766" s="43">
        <v>765</v>
      </c>
      <c r="B766" s="44">
        <v>2.4710439305658229E-2</v>
      </c>
      <c r="C766" s="44">
        <v>0.01</v>
      </c>
      <c r="D766" s="44" t="s">
        <v>1668</v>
      </c>
      <c r="E766" s="44" t="s">
        <v>40</v>
      </c>
      <c r="F766" s="44">
        <v>40</v>
      </c>
      <c r="G766" s="44">
        <v>100</v>
      </c>
    </row>
    <row r="767" spans="1:7" ht="12.75" customHeight="1" x14ac:dyDescent="0.25">
      <c r="A767" s="43">
        <v>766</v>
      </c>
      <c r="B767" s="44">
        <v>0.56834009294038634</v>
      </c>
      <c r="C767" s="44">
        <v>0.23</v>
      </c>
      <c r="D767" s="44" t="s">
        <v>1668</v>
      </c>
      <c r="E767" s="44" t="s">
        <v>40</v>
      </c>
      <c r="F767" s="44">
        <v>280</v>
      </c>
      <c r="G767" s="44">
        <v>2300</v>
      </c>
    </row>
    <row r="768" spans="1:7" ht="12.75" customHeight="1" x14ac:dyDescent="0.25">
      <c r="A768" s="43">
        <v>767</v>
      </c>
      <c r="B768" s="44">
        <v>9.8841757209642861E-2</v>
      </c>
      <c r="C768" s="44">
        <v>0.04</v>
      </c>
      <c r="D768" s="44" t="s">
        <v>1668</v>
      </c>
      <c r="E768" s="44" t="s">
        <v>40</v>
      </c>
      <c r="F768" s="44">
        <v>100</v>
      </c>
      <c r="G768" s="44">
        <v>400</v>
      </c>
    </row>
    <row r="769" spans="1:7" ht="12.75" customHeight="1" x14ac:dyDescent="0.25">
      <c r="A769" s="43">
        <v>768</v>
      </c>
      <c r="B769" s="44">
        <v>1.1613906948840444</v>
      </c>
      <c r="C769" s="44">
        <v>0.47</v>
      </c>
      <c r="D769" s="44" t="s">
        <v>1668</v>
      </c>
      <c r="E769" s="44" t="s">
        <v>40</v>
      </c>
      <c r="F769" s="44">
        <v>460</v>
      </c>
      <c r="G769" s="44">
        <v>4700</v>
      </c>
    </row>
    <row r="770" spans="1:7" ht="12.75" customHeight="1" x14ac:dyDescent="0.25">
      <c r="A770" s="43">
        <v>769</v>
      </c>
      <c r="B770" s="44">
        <v>2.4710439304108277E-2</v>
      </c>
      <c r="C770" s="44">
        <v>0.01</v>
      </c>
      <c r="D770" s="44" t="s">
        <v>1668</v>
      </c>
      <c r="E770" s="44" t="s">
        <v>40</v>
      </c>
      <c r="F770" s="44">
        <v>40</v>
      </c>
      <c r="G770" s="44">
        <v>100</v>
      </c>
    </row>
    <row r="771" spans="1:7" ht="12.75" customHeight="1" x14ac:dyDescent="0.25">
      <c r="A771" s="43">
        <v>770</v>
      </c>
      <c r="B771" s="44">
        <v>2.4710439303074976E-2</v>
      </c>
      <c r="C771" s="44">
        <v>0.01</v>
      </c>
      <c r="D771" s="44" t="s">
        <v>1668</v>
      </c>
      <c r="E771" s="44" t="s">
        <v>40</v>
      </c>
      <c r="F771" s="44">
        <v>40</v>
      </c>
      <c r="G771" s="44">
        <v>100</v>
      </c>
    </row>
    <row r="772" spans="1:7" ht="12.75" customHeight="1" x14ac:dyDescent="0.25">
      <c r="A772" s="43">
        <v>771</v>
      </c>
      <c r="B772" s="44">
        <v>9.8841757230161253E-2</v>
      </c>
      <c r="C772" s="44">
        <v>0.04</v>
      </c>
      <c r="D772" s="44" t="s">
        <v>1668</v>
      </c>
      <c r="E772" s="44" t="s">
        <v>40</v>
      </c>
      <c r="F772" s="44">
        <v>100</v>
      </c>
      <c r="G772" s="44">
        <v>400</v>
      </c>
    </row>
    <row r="773" spans="1:7" ht="12.75" customHeight="1" x14ac:dyDescent="0.25">
      <c r="A773" s="43">
        <v>772</v>
      </c>
      <c r="B773" s="44">
        <v>0.14826263583586835</v>
      </c>
      <c r="C773" s="44">
        <v>0.06</v>
      </c>
      <c r="D773" s="44" t="s">
        <v>1668</v>
      </c>
      <c r="E773" s="44" t="s">
        <v>40</v>
      </c>
      <c r="F773" s="44">
        <v>100</v>
      </c>
      <c r="G773" s="44">
        <v>600</v>
      </c>
    </row>
    <row r="774" spans="1:7" ht="12.75" customHeight="1" x14ac:dyDescent="0.25">
      <c r="A774" s="43">
        <v>773</v>
      </c>
      <c r="B774" s="44">
        <v>4.9420878605116653E-2</v>
      </c>
      <c r="C774" s="44">
        <v>0.02</v>
      </c>
      <c r="D774" s="44" t="s">
        <v>1668</v>
      </c>
      <c r="E774" s="44" t="s">
        <v>40</v>
      </c>
      <c r="F774" s="44">
        <v>60</v>
      </c>
      <c r="G774" s="44">
        <v>200</v>
      </c>
    </row>
    <row r="775" spans="1:7" ht="12.75" customHeight="1" x14ac:dyDescent="0.25">
      <c r="A775" s="43">
        <v>774</v>
      </c>
      <c r="B775" s="44">
        <v>0.22239398484412548</v>
      </c>
      <c r="C775" s="44">
        <v>0.09</v>
      </c>
      <c r="D775" s="44" t="s">
        <v>1668</v>
      </c>
      <c r="E775" s="44" t="s">
        <v>40</v>
      </c>
      <c r="F775" s="44">
        <v>140</v>
      </c>
      <c r="G775" s="44">
        <v>900</v>
      </c>
    </row>
    <row r="776" spans="1:7" ht="12.75" customHeight="1" x14ac:dyDescent="0.25">
      <c r="A776" s="43">
        <v>775</v>
      </c>
      <c r="B776" s="44">
        <v>4.2501956738787792</v>
      </c>
      <c r="C776" s="44">
        <v>1.72</v>
      </c>
      <c r="D776" s="44" t="s">
        <v>1668</v>
      </c>
      <c r="E776" s="44" t="s">
        <v>40</v>
      </c>
      <c r="F776" s="44">
        <v>760</v>
      </c>
      <c r="G776" s="44">
        <v>17200</v>
      </c>
    </row>
    <row r="777" spans="1:7" ht="12.75" customHeight="1" x14ac:dyDescent="0.25">
      <c r="A777" s="43">
        <v>776</v>
      </c>
      <c r="B777" s="44">
        <v>0.14826262744133284</v>
      </c>
      <c r="C777" s="44">
        <v>0.06</v>
      </c>
      <c r="D777" s="44" t="s">
        <v>1668</v>
      </c>
      <c r="E777" s="44" t="s">
        <v>40</v>
      </c>
      <c r="F777" s="44">
        <v>120</v>
      </c>
      <c r="G777" s="44">
        <v>600</v>
      </c>
    </row>
    <row r="778" spans="1:7" ht="12.75" customHeight="1" x14ac:dyDescent="0.25">
      <c r="A778" s="43">
        <v>777</v>
      </c>
      <c r="B778" s="44">
        <v>0.19768326561979543</v>
      </c>
      <c r="C778" s="44">
        <v>0.08</v>
      </c>
      <c r="D778" s="44" t="s">
        <v>1668</v>
      </c>
      <c r="E778" s="44" t="s">
        <v>40</v>
      </c>
      <c r="F778" s="44">
        <v>140</v>
      </c>
      <c r="G778" s="44">
        <v>800</v>
      </c>
    </row>
    <row r="779" spans="1:7" ht="12.75" customHeight="1" x14ac:dyDescent="0.25">
      <c r="A779" s="43">
        <v>778</v>
      </c>
      <c r="B779" s="44">
        <v>0.24710439302558326</v>
      </c>
      <c r="C779" s="44">
        <v>0.1</v>
      </c>
      <c r="D779" s="44" t="s">
        <v>1668</v>
      </c>
      <c r="E779" s="44" t="s">
        <v>40</v>
      </c>
      <c r="F779" s="44">
        <v>160</v>
      </c>
      <c r="G779" s="44">
        <v>1000</v>
      </c>
    </row>
    <row r="780" spans="1:7" ht="12.75" customHeight="1" x14ac:dyDescent="0.25">
      <c r="A780" s="43">
        <v>779</v>
      </c>
      <c r="B780" s="44">
        <v>0.1482626358187451</v>
      </c>
      <c r="C780" s="44">
        <v>0.06</v>
      </c>
      <c r="D780" s="44" t="s">
        <v>1668</v>
      </c>
      <c r="E780" s="44" t="s">
        <v>40</v>
      </c>
      <c r="F780" s="44">
        <v>100</v>
      </c>
      <c r="G780" s="44">
        <v>600</v>
      </c>
    </row>
    <row r="781" spans="1:7" ht="12.75" customHeight="1" x14ac:dyDescent="0.25">
      <c r="A781" s="43">
        <v>780</v>
      </c>
      <c r="B781" s="44">
        <v>0.44478798524939167</v>
      </c>
      <c r="C781" s="44">
        <v>0.18</v>
      </c>
      <c r="D781" s="44" t="s">
        <v>1668</v>
      </c>
      <c r="E781" s="44" t="s">
        <v>40</v>
      </c>
      <c r="F781" s="44">
        <v>200</v>
      </c>
      <c r="G781" s="44">
        <v>1800</v>
      </c>
    </row>
    <row r="782" spans="1:7" ht="12.75" customHeight="1" x14ac:dyDescent="0.25">
      <c r="A782" s="43">
        <v>781</v>
      </c>
      <c r="B782" s="44">
        <v>4.9420878615744887E-2</v>
      </c>
      <c r="C782" s="44">
        <v>0.02</v>
      </c>
      <c r="D782" s="44" t="s">
        <v>1668</v>
      </c>
      <c r="E782" s="44" t="s">
        <v>40</v>
      </c>
      <c r="F782" s="44">
        <v>60</v>
      </c>
      <c r="G782" s="44">
        <v>200</v>
      </c>
    </row>
    <row r="783" spans="1:7" ht="12.75" customHeight="1" x14ac:dyDescent="0.25">
      <c r="A783" s="43">
        <v>782</v>
      </c>
      <c r="B783" s="44">
        <v>10.304253030098435</v>
      </c>
      <c r="C783" s="44">
        <v>4.17</v>
      </c>
      <c r="D783" s="44" t="s">
        <v>1668</v>
      </c>
      <c r="E783" s="44" t="s">
        <v>40</v>
      </c>
      <c r="F783" s="44">
        <v>1180</v>
      </c>
      <c r="G783" s="44">
        <v>41700</v>
      </c>
    </row>
    <row r="784" spans="1:7" ht="12.75" customHeight="1" x14ac:dyDescent="0.25">
      <c r="A784" s="43">
        <v>783</v>
      </c>
      <c r="B784" s="44">
        <v>0.39536718161105844</v>
      </c>
      <c r="C784" s="44">
        <v>0.16</v>
      </c>
      <c r="D784" s="44" t="s">
        <v>1668</v>
      </c>
      <c r="E784" s="44" t="s">
        <v>40</v>
      </c>
      <c r="F784" s="44">
        <v>200</v>
      </c>
      <c r="G784" s="44">
        <v>1600</v>
      </c>
    </row>
    <row r="785" spans="1:7" ht="12.75" customHeight="1" x14ac:dyDescent="0.25">
      <c r="A785" s="43">
        <v>784</v>
      </c>
      <c r="B785" s="44">
        <v>0.71660261633659705</v>
      </c>
      <c r="C785" s="44">
        <v>0.28999999999999998</v>
      </c>
      <c r="D785" s="44" t="s">
        <v>1668</v>
      </c>
      <c r="E785" s="44" t="s">
        <v>40</v>
      </c>
      <c r="F785" s="44">
        <v>280</v>
      </c>
      <c r="G785" s="44">
        <v>2900</v>
      </c>
    </row>
    <row r="786" spans="1:7" ht="12.75" customHeight="1" x14ac:dyDescent="0.25">
      <c r="A786" s="43">
        <v>785</v>
      </c>
      <c r="B786" s="44">
        <v>0.24710440767845263</v>
      </c>
      <c r="C786" s="44">
        <v>0.1</v>
      </c>
      <c r="D786" s="44" t="s">
        <v>1668</v>
      </c>
      <c r="E786" s="44" t="s">
        <v>40</v>
      </c>
      <c r="F786" s="44">
        <v>180</v>
      </c>
      <c r="G786" s="44">
        <v>1000</v>
      </c>
    </row>
    <row r="787" spans="1:7" ht="12.75" customHeight="1" x14ac:dyDescent="0.25">
      <c r="A787" s="43">
        <v>786</v>
      </c>
      <c r="B787" s="44">
        <v>0.39536665843256935</v>
      </c>
      <c r="C787" s="44">
        <v>0.16</v>
      </c>
      <c r="D787" s="44" t="s">
        <v>1668</v>
      </c>
      <c r="E787" s="44" t="s">
        <v>40</v>
      </c>
      <c r="F787" s="44">
        <v>180</v>
      </c>
      <c r="G787" s="44">
        <v>1600</v>
      </c>
    </row>
    <row r="788" spans="1:7" ht="12.75" customHeight="1" x14ac:dyDescent="0.25">
      <c r="A788" s="43">
        <v>787</v>
      </c>
      <c r="B788" s="44">
        <v>0.17297303117184756</v>
      </c>
      <c r="C788" s="44">
        <v>7.0000000000000007E-2</v>
      </c>
      <c r="D788" s="44" t="s">
        <v>1668</v>
      </c>
      <c r="E788" s="44" t="s">
        <v>40</v>
      </c>
      <c r="F788" s="44">
        <v>120</v>
      </c>
      <c r="G788" s="44">
        <v>700</v>
      </c>
    </row>
    <row r="789" spans="1:7" ht="12.75" customHeight="1" x14ac:dyDescent="0.25">
      <c r="A789" s="43">
        <v>788</v>
      </c>
      <c r="B789" s="44">
        <v>2.1003873306173118</v>
      </c>
      <c r="C789" s="44">
        <v>0.85</v>
      </c>
      <c r="D789" s="44" t="s">
        <v>1670</v>
      </c>
      <c r="E789" s="44" t="s">
        <v>12</v>
      </c>
      <c r="F789" s="44">
        <v>1020</v>
      </c>
      <c r="G789" s="44">
        <v>8500</v>
      </c>
    </row>
    <row r="790" spans="1:7" ht="12.75" customHeight="1" x14ac:dyDescent="0.25">
      <c r="A790" s="43">
        <v>789</v>
      </c>
      <c r="B790" s="44">
        <v>2.6934377139717256</v>
      </c>
      <c r="C790" s="44">
        <v>1.0900000000000001</v>
      </c>
      <c r="D790" s="44" t="s">
        <v>1668</v>
      </c>
      <c r="E790" s="44" t="s">
        <v>40</v>
      </c>
      <c r="F790" s="44">
        <v>560</v>
      </c>
      <c r="G790" s="44">
        <v>10900</v>
      </c>
    </row>
    <row r="791" spans="1:7" ht="12.75" customHeight="1" x14ac:dyDescent="0.25">
      <c r="A791" s="43">
        <v>790</v>
      </c>
      <c r="B791" s="44">
        <v>0.49420877332569846</v>
      </c>
      <c r="C791" s="44">
        <v>0.2</v>
      </c>
      <c r="D791" s="44" t="s">
        <v>1668</v>
      </c>
      <c r="E791" s="44" t="s">
        <v>40</v>
      </c>
      <c r="F791" s="44">
        <v>240</v>
      </c>
      <c r="G791" s="44">
        <v>2000</v>
      </c>
    </row>
    <row r="792" spans="1:7" ht="12.75" customHeight="1" x14ac:dyDescent="0.25">
      <c r="A792" s="43">
        <v>791</v>
      </c>
      <c r="B792" s="44">
        <v>2.4710439307651027E-2</v>
      </c>
      <c r="C792" s="44">
        <v>0.01</v>
      </c>
      <c r="D792" s="44" t="s">
        <v>1670</v>
      </c>
      <c r="E792" s="44" t="s">
        <v>12</v>
      </c>
      <c r="F792" s="44">
        <v>40</v>
      </c>
      <c r="G792" s="44">
        <v>100</v>
      </c>
    </row>
    <row r="793" spans="1:7" ht="12.75" customHeight="1" x14ac:dyDescent="0.25">
      <c r="A793" s="43">
        <v>792</v>
      </c>
      <c r="B793" s="44">
        <v>2.9652524823888853</v>
      </c>
      <c r="C793" s="44">
        <v>1.2</v>
      </c>
      <c r="D793" s="44" t="s">
        <v>1668</v>
      </c>
      <c r="E793" s="44" t="s">
        <v>40</v>
      </c>
      <c r="F793" s="44">
        <v>880</v>
      </c>
      <c r="G793" s="44">
        <v>12000</v>
      </c>
    </row>
    <row r="794" spans="1:7" ht="12.75" customHeight="1" x14ac:dyDescent="0.25">
      <c r="A794" s="43">
        <v>793</v>
      </c>
      <c r="B794" s="44">
        <v>0.12355218185933187</v>
      </c>
      <c r="C794" s="44">
        <v>0.05</v>
      </c>
      <c r="D794" s="44" t="s">
        <v>1670</v>
      </c>
      <c r="E794" s="44" t="s">
        <v>12</v>
      </c>
      <c r="F794" s="44">
        <v>120</v>
      </c>
      <c r="G794" s="44">
        <v>500</v>
      </c>
    </row>
    <row r="795" spans="1:7" ht="12.75" customHeight="1" x14ac:dyDescent="0.25">
      <c r="A795" s="43">
        <v>794</v>
      </c>
      <c r="B795" s="44">
        <v>0.12355224229753732</v>
      </c>
      <c r="C795" s="44">
        <v>0.05</v>
      </c>
      <c r="D795" s="44" t="s">
        <v>1670</v>
      </c>
      <c r="E795" s="44" t="s">
        <v>12</v>
      </c>
      <c r="F795" s="44">
        <v>100</v>
      </c>
      <c r="G795" s="44">
        <v>500</v>
      </c>
    </row>
    <row r="796" spans="1:7" ht="12.75" customHeight="1" x14ac:dyDescent="0.25">
      <c r="A796" s="43">
        <v>795</v>
      </c>
      <c r="B796" s="44">
        <v>7.413133437391338E-2</v>
      </c>
      <c r="C796" s="44">
        <v>0.03</v>
      </c>
      <c r="D796" s="44" t="s">
        <v>1668</v>
      </c>
      <c r="E796" s="44" t="s">
        <v>40</v>
      </c>
      <c r="F796" s="44">
        <v>80</v>
      </c>
      <c r="G796" s="44">
        <v>300</v>
      </c>
    </row>
    <row r="797" spans="1:7" ht="12.75" customHeight="1" x14ac:dyDescent="0.25">
      <c r="A797" s="43">
        <v>796</v>
      </c>
      <c r="B797" s="44">
        <v>2.4710439306912951E-2</v>
      </c>
      <c r="C797" s="44">
        <v>0.01</v>
      </c>
      <c r="D797" s="44" t="s">
        <v>1670</v>
      </c>
      <c r="E797" s="44" t="s">
        <v>12</v>
      </c>
      <c r="F797" s="44">
        <v>40</v>
      </c>
      <c r="G797" s="44">
        <v>100</v>
      </c>
    </row>
    <row r="798" spans="1:7" ht="12.75" customHeight="1" x14ac:dyDescent="0.25">
      <c r="A798" s="43">
        <v>797</v>
      </c>
      <c r="B798" s="44">
        <v>7.4131317915203318E-2</v>
      </c>
      <c r="C798" s="44">
        <v>0.03</v>
      </c>
      <c r="D798" s="44" t="s">
        <v>1670</v>
      </c>
      <c r="E798" s="44" t="s">
        <v>12</v>
      </c>
      <c r="F798" s="44">
        <v>80</v>
      </c>
      <c r="G798" s="44">
        <v>300</v>
      </c>
    </row>
    <row r="799" spans="1:7" ht="12.75" customHeight="1" x14ac:dyDescent="0.25">
      <c r="A799" s="43">
        <v>798</v>
      </c>
      <c r="B799" s="44">
        <v>0.46949835040974047</v>
      </c>
      <c r="C799" s="44">
        <v>0.19</v>
      </c>
      <c r="D799" s="44" t="s">
        <v>1668</v>
      </c>
      <c r="E799" s="44" t="s">
        <v>40</v>
      </c>
      <c r="F799" s="44">
        <v>260</v>
      </c>
      <c r="G799" s="44">
        <v>1900</v>
      </c>
    </row>
    <row r="800" spans="1:7" ht="12.75" customHeight="1" x14ac:dyDescent="0.25">
      <c r="A800" s="43">
        <v>799</v>
      </c>
      <c r="B800" s="44">
        <v>0.24710462540341474</v>
      </c>
      <c r="C800" s="44">
        <v>0.1</v>
      </c>
      <c r="D800" s="44" t="s">
        <v>1670</v>
      </c>
      <c r="E800" s="44" t="s">
        <v>12</v>
      </c>
      <c r="F800" s="44">
        <v>180</v>
      </c>
      <c r="G800" s="44">
        <v>1000</v>
      </c>
    </row>
    <row r="801" spans="1:7" ht="12.75" customHeight="1" x14ac:dyDescent="0.25">
      <c r="A801" s="43">
        <v>800</v>
      </c>
      <c r="B801" s="44">
        <v>2.4710439299679848E-2</v>
      </c>
      <c r="C801" s="44">
        <v>0.01</v>
      </c>
      <c r="D801" s="44" t="s">
        <v>1670</v>
      </c>
      <c r="E801" s="44" t="s">
        <v>12</v>
      </c>
      <c r="F801" s="44">
        <v>40</v>
      </c>
      <c r="G801" s="44">
        <v>100</v>
      </c>
    </row>
    <row r="802" spans="1:7" ht="12.75" customHeight="1" x14ac:dyDescent="0.25">
      <c r="A802" s="43">
        <v>801</v>
      </c>
      <c r="B802" s="44">
        <v>2.4710439303960663E-2</v>
      </c>
      <c r="C802" s="44">
        <v>0.01</v>
      </c>
      <c r="D802" s="44" t="s">
        <v>1670</v>
      </c>
      <c r="E802" s="44" t="s">
        <v>12</v>
      </c>
      <c r="F802" s="44">
        <v>40</v>
      </c>
      <c r="G802" s="44">
        <v>100</v>
      </c>
    </row>
    <row r="803" spans="1:7" ht="12.75" customHeight="1" x14ac:dyDescent="0.25">
      <c r="A803" s="43">
        <v>802</v>
      </c>
      <c r="B803" s="44">
        <v>0.17297298094929645</v>
      </c>
      <c r="C803" s="44">
        <v>7.0000000000000007E-2</v>
      </c>
      <c r="D803" s="44" t="s">
        <v>1670</v>
      </c>
      <c r="E803" s="44" t="s">
        <v>12</v>
      </c>
      <c r="F803" s="44">
        <v>120</v>
      </c>
      <c r="G803" s="44">
        <v>700</v>
      </c>
    </row>
    <row r="804" spans="1:7" ht="12.75" customHeight="1" x14ac:dyDescent="0.25">
      <c r="A804" s="43">
        <v>803</v>
      </c>
      <c r="B804" s="44">
        <v>0.61776113720369352</v>
      </c>
      <c r="C804" s="44">
        <v>0.25</v>
      </c>
      <c r="D804" s="44" t="s">
        <v>1670</v>
      </c>
      <c r="E804" s="44" t="s">
        <v>12</v>
      </c>
      <c r="F804" s="44">
        <v>320</v>
      </c>
      <c r="G804" s="44">
        <v>2500</v>
      </c>
    </row>
    <row r="805" spans="1:7" ht="12.75" customHeight="1" x14ac:dyDescent="0.25">
      <c r="A805" s="43">
        <v>804</v>
      </c>
      <c r="B805" s="44">
        <v>7.4131317917934175E-2</v>
      </c>
      <c r="C805" s="44">
        <v>0.03</v>
      </c>
      <c r="D805" s="44" t="s">
        <v>1670</v>
      </c>
      <c r="E805" s="44" t="s">
        <v>12</v>
      </c>
      <c r="F805" s="44">
        <v>80</v>
      </c>
      <c r="G805" s="44">
        <v>300</v>
      </c>
    </row>
    <row r="806" spans="1:7" ht="12.75" customHeight="1" x14ac:dyDescent="0.25">
      <c r="A806" s="43">
        <v>805</v>
      </c>
      <c r="B806" s="44">
        <v>0.42007753040200396</v>
      </c>
      <c r="C806" s="44">
        <v>0.17</v>
      </c>
      <c r="D806" s="44" t="s">
        <v>1670</v>
      </c>
      <c r="E806" s="44" t="s">
        <v>12</v>
      </c>
      <c r="F806" s="44">
        <v>280</v>
      </c>
      <c r="G806" s="44">
        <v>1700</v>
      </c>
    </row>
    <row r="807" spans="1:7" ht="12.75" customHeight="1" x14ac:dyDescent="0.25">
      <c r="A807" s="43">
        <v>806</v>
      </c>
      <c r="B807" s="44">
        <v>2.4710439303444014E-2</v>
      </c>
      <c r="C807" s="44">
        <v>0.01</v>
      </c>
      <c r="D807" s="44" t="s">
        <v>1670</v>
      </c>
      <c r="E807" s="44" t="s">
        <v>12</v>
      </c>
      <c r="F807" s="44">
        <v>40</v>
      </c>
      <c r="G807" s="44">
        <v>100</v>
      </c>
    </row>
    <row r="808" spans="1:7" ht="12.75" customHeight="1" x14ac:dyDescent="0.25">
      <c r="A808" s="43">
        <v>807</v>
      </c>
      <c r="B808" s="44">
        <v>0.32123560211362229</v>
      </c>
      <c r="C808" s="44">
        <v>0.13</v>
      </c>
      <c r="D808" s="44" t="s">
        <v>1670</v>
      </c>
      <c r="E808" s="44" t="s">
        <v>12</v>
      </c>
      <c r="F808" s="44">
        <v>200</v>
      </c>
      <c r="G808" s="44">
        <v>1300</v>
      </c>
    </row>
    <row r="809" spans="1:7" ht="12.75" customHeight="1" x14ac:dyDescent="0.25">
      <c r="A809" s="43">
        <v>808</v>
      </c>
      <c r="B809" s="44">
        <v>1.0872612540455457</v>
      </c>
      <c r="C809" s="44">
        <v>0.44</v>
      </c>
      <c r="D809" s="44" t="s">
        <v>1670</v>
      </c>
      <c r="E809" s="44" t="s">
        <v>12</v>
      </c>
      <c r="F809" s="44">
        <v>460</v>
      </c>
      <c r="G809" s="44">
        <v>4400</v>
      </c>
    </row>
    <row r="810" spans="1:7" ht="12.75" customHeight="1" x14ac:dyDescent="0.25">
      <c r="A810" s="43">
        <v>809</v>
      </c>
      <c r="B810" s="44">
        <v>0.14826263950666937</v>
      </c>
      <c r="C810" s="44">
        <v>0.06</v>
      </c>
      <c r="D810" s="44" t="s">
        <v>1668</v>
      </c>
      <c r="E810" s="44" t="s">
        <v>40</v>
      </c>
      <c r="F810" s="44">
        <v>120</v>
      </c>
      <c r="G810" s="44">
        <v>600</v>
      </c>
    </row>
    <row r="811" spans="1:7" ht="12.75" customHeight="1" x14ac:dyDescent="0.25">
      <c r="A811" s="43">
        <v>810</v>
      </c>
      <c r="B811" s="44">
        <v>0.59305057266102124</v>
      </c>
      <c r="C811" s="44">
        <v>0.24</v>
      </c>
      <c r="D811" s="44" t="s">
        <v>1670</v>
      </c>
      <c r="E811" s="44" t="s">
        <v>12</v>
      </c>
      <c r="F811" s="44">
        <v>300</v>
      </c>
      <c r="G811" s="44">
        <v>2400</v>
      </c>
    </row>
    <row r="812" spans="1:7" ht="12.75" customHeight="1" x14ac:dyDescent="0.25">
      <c r="A812" s="43">
        <v>811</v>
      </c>
      <c r="B812" s="44">
        <v>2.4710439305215388E-2</v>
      </c>
      <c r="C812" s="44">
        <v>0.01</v>
      </c>
      <c r="D812" s="44" t="s">
        <v>1670</v>
      </c>
      <c r="E812" s="44" t="s">
        <v>12</v>
      </c>
      <c r="F812" s="44">
        <v>40</v>
      </c>
      <c r="G812" s="44">
        <v>100</v>
      </c>
    </row>
    <row r="813" spans="1:7" ht="12.75" customHeight="1" x14ac:dyDescent="0.25">
      <c r="A813" s="43">
        <v>812</v>
      </c>
      <c r="B813" s="44">
        <v>2.4710439302558326E-2</v>
      </c>
      <c r="C813" s="44">
        <v>0.01</v>
      </c>
      <c r="D813" s="44" t="s">
        <v>1668</v>
      </c>
      <c r="E813" s="44" t="s">
        <v>40</v>
      </c>
      <c r="F813" s="44">
        <v>40</v>
      </c>
      <c r="G813" s="44">
        <v>100</v>
      </c>
    </row>
    <row r="814" spans="1:7" ht="12.75" customHeight="1" x14ac:dyDescent="0.25">
      <c r="A814" s="43">
        <v>813</v>
      </c>
      <c r="B814" s="44">
        <v>1.1119696753809121</v>
      </c>
      <c r="C814" s="44">
        <v>0.45</v>
      </c>
      <c r="D814" s="44" t="s">
        <v>1670</v>
      </c>
      <c r="E814" s="44" t="s">
        <v>12</v>
      </c>
      <c r="F814" s="44">
        <v>520</v>
      </c>
      <c r="G814" s="44">
        <v>4500</v>
      </c>
    </row>
    <row r="815" spans="1:7" ht="12.75" customHeight="1" x14ac:dyDescent="0.25">
      <c r="A815" s="43">
        <v>814</v>
      </c>
      <c r="B815" s="44">
        <v>7.4131317916900877E-2</v>
      </c>
      <c r="C815" s="44">
        <v>0.03</v>
      </c>
      <c r="D815" s="44" t="s">
        <v>1670</v>
      </c>
      <c r="E815" s="44" t="s">
        <v>12</v>
      </c>
      <c r="F815" s="44">
        <v>80</v>
      </c>
      <c r="G815" s="44">
        <v>300</v>
      </c>
    </row>
    <row r="816" spans="1:7" ht="12.75" customHeight="1" x14ac:dyDescent="0.25">
      <c r="A816" s="43">
        <v>815</v>
      </c>
      <c r="B816" s="44">
        <v>0.12355219829877824</v>
      </c>
      <c r="C816" s="44">
        <v>0.05</v>
      </c>
      <c r="D816" s="44" t="s">
        <v>1670</v>
      </c>
      <c r="E816" s="44" t="s">
        <v>12</v>
      </c>
      <c r="F816" s="44">
        <v>120</v>
      </c>
      <c r="G816" s="44">
        <v>500</v>
      </c>
    </row>
    <row r="817" spans="1:7" ht="12.75" customHeight="1" x14ac:dyDescent="0.25">
      <c r="A817" s="43">
        <v>816</v>
      </c>
      <c r="B817" s="44">
        <v>2.4710439304329701E-2</v>
      </c>
      <c r="C817" s="44">
        <v>0.01</v>
      </c>
      <c r="D817" s="44" t="s">
        <v>1670</v>
      </c>
      <c r="E817" s="44" t="s">
        <v>12</v>
      </c>
      <c r="F817" s="44">
        <v>40</v>
      </c>
      <c r="G817" s="44">
        <v>100</v>
      </c>
    </row>
    <row r="818" spans="1:7" ht="12.75" customHeight="1" x14ac:dyDescent="0.25">
      <c r="A818" s="43">
        <v>817</v>
      </c>
      <c r="B818" s="44">
        <v>4.9420878607109454E-2</v>
      </c>
      <c r="C818" s="44">
        <v>0.02</v>
      </c>
      <c r="D818" s="44" t="s">
        <v>1670</v>
      </c>
      <c r="E818" s="44" t="s">
        <v>12</v>
      </c>
      <c r="F818" s="44">
        <v>60</v>
      </c>
      <c r="G818" s="44">
        <v>200</v>
      </c>
    </row>
    <row r="819" spans="1:7" ht="12.75" customHeight="1" x14ac:dyDescent="0.25">
      <c r="A819" s="43">
        <v>818</v>
      </c>
      <c r="B819" s="44">
        <v>0.14826261939177215</v>
      </c>
      <c r="C819" s="44">
        <v>0.06</v>
      </c>
      <c r="D819" s="44" t="s">
        <v>1670</v>
      </c>
      <c r="E819" s="44" t="s">
        <v>12</v>
      </c>
      <c r="F819" s="44">
        <v>120</v>
      </c>
      <c r="G819" s="44">
        <v>600</v>
      </c>
    </row>
    <row r="820" spans="1:7" ht="12.75" customHeight="1" x14ac:dyDescent="0.25">
      <c r="A820" s="43">
        <v>819</v>
      </c>
      <c r="B820" s="44">
        <v>0.24710440770325184</v>
      </c>
      <c r="C820" s="44">
        <v>0.1</v>
      </c>
      <c r="D820" s="44" t="s">
        <v>1670</v>
      </c>
      <c r="E820" s="44" t="s">
        <v>12</v>
      </c>
      <c r="F820" s="44">
        <v>160</v>
      </c>
      <c r="G820" s="44">
        <v>1000</v>
      </c>
    </row>
    <row r="821" spans="1:7" ht="12.75" customHeight="1" x14ac:dyDescent="0.25">
      <c r="A821" s="43">
        <v>820</v>
      </c>
      <c r="B821" s="44">
        <v>2.4710439304255892E-2</v>
      </c>
      <c r="C821" s="44">
        <v>0.01</v>
      </c>
      <c r="D821" s="44" t="s">
        <v>1670</v>
      </c>
      <c r="E821" s="44" t="s">
        <v>12</v>
      </c>
      <c r="F821" s="44">
        <v>40</v>
      </c>
      <c r="G821" s="44">
        <v>100</v>
      </c>
    </row>
    <row r="822" spans="1:7" ht="12.75" customHeight="1" x14ac:dyDescent="0.25">
      <c r="A822" s="43">
        <v>821</v>
      </c>
      <c r="B822" s="44">
        <v>0.24710439305097298</v>
      </c>
      <c r="C822" s="44">
        <v>0.1</v>
      </c>
      <c r="D822" s="44" t="s">
        <v>1670</v>
      </c>
      <c r="E822" s="44" t="s">
        <v>12</v>
      </c>
      <c r="F822" s="44">
        <v>160</v>
      </c>
      <c r="G822" s="44">
        <v>1000</v>
      </c>
    </row>
    <row r="823" spans="1:7" ht="12.75" customHeight="1" x14ac:dyDescent="0.25">
      <c r="A823" s="43">
        <v>822</v>
      </c>
      <c r="B823" s="44">
        <v>0.12355220940284985</v>
      </c>
      <c r="C823" s="44">
        <v>0.05</v>
      </c>
      <c r="D823" s="44" t="s">
        <v>1670</v>
      </c>
      <c r="E823" s="44" t="s">
        <v>12</v>
      </c>
      <c r="F823" s="44">
        <v>100</v>
      </c>
      <c r="G823" s="44">
        <v>500</v>
      </c>
    </row>
    <row r="824" spans="1:7" ht="12.75" customHeight="1" x14ac:dyDescent="0.25">
      <c r="A824" s="43">
        <v>823</v>
      </c>
      <c r="B824" s="44">
        <v>0.5930505433209623</v>
      </c>
      <c r="C824" s="44">
        <v>0.24</v>
      </c>
      <c r="D824" s="44" t="s">
        <v>1670</v>
      </c>
      <c r="E824" s="44" t="s">
        <v>12</v>
      </c>
      <c r="F824" s="44">
        <v>320</v>
      </c>
      <c r="G824" s="44">
        <v>2400</v>
      </c>
    </row>
    <row r="825" spans="1:7" ht="12.75" customHeight="1" x14ac:dyDescent="0.25">
      <c r="A825" s="43">
        <v>824</v>
      </c>
      <c r="B825" s="44">
        <v>0.24710411319385636</v>
      </c>
      <c r="C825" s="44">
        <v>0.1</v>
      </c>
      <c r="D825" s="44" t="s">
        <v>1670</v>
      </c>
      <c r="E825" s="44" t="s">
        <v>12</v>
      </c>
      <c r="F825" s="44">
        <v>220</v>
      </c>
      <c r="G825" s="44">
        <v>1000</v>
      </c>
    </row>
    <row r="826" spans="1:7" ht="12.75" customHeight="1" x14ac:dyDescent="0.25">
      <c r="A826" s="43">
        <v>825</v>
      </c>
      <c r="B826" s="44">
        <v>4.942087861020935E-2</v>
      </c>
      <c r="C826" s="44">
        <v>0.02</v>
      </c>
      <c r="D826" s="44" t="s">
        <v>1670</v>
      </c>
      <c r="E826" s="44" t="s">
        <v>12</v>
      </c>
      <c r="F826" s="44">
        <v>60</v>
      </c>
      <c r="G826" s="44">
        <v>200</v>
      </c>
    </row>
    <row r="827" spans="1:7" ht="12.75" customHeight="1" x14ac:dyDescent="0.25">
      <c r="A827" s="43">
        <v>826</v>
      </c>
      <c r="B827" s="44">
        <v>0.19768356197104953</v>
      </c>
      <c r="C827" s="44">
        <v>0.08</v>
      </c>
      <c r="D827" s="44" t="s">
        <v>1670</v>
      </c>
      <c r="E827" s="44" t="s">
        <v>12</v>
      </c>
      <c r="F827" s="44">
        <v>140</v>
      </c>
      <c r="G827" s="44">
        <v>800</v>
      </c>
    </row>
    <row r="828" spans="1:7" ht="12.75" customHeight="1" x14ac:dyDescent="0.25">
      <c r="A828" s="43">
        <v>827</v>
      </c>
      <c r="B828" s="44">
        <v>4.9420878601426299E-2</v>
      </c>
      <c r="C828" s="44">
        <v>0.02</v>
      </c>
      <c r="D828" s="44" t="s">
        <v>1670</v>
      </c>
      <c r="E828" s="44" t="s">
        <v>12</v>
      </c>
      <c r="F828" s="44">
        <v>60</v>
      </c>
      <c r="G828" s="44">
        <v>200</v>
      </c>
    </row>
    <row r="829" spans="1:7" ht="12.75" customHeight="1" x14ac:dyDescent="0.25">
      <c r="A829" s="43">
        <v>828</v>
      </c>
      <c r="B829" s="44">
        <v>0.46949825259512684</v>
      </c>
      <c r="C829" s="44">
        <v>0.19</v>
      </c>
      <c r="D829" s="44" t="s">
        <v>1670</v>
      </c>
      <c r="E829" s="44" t="s">
        <v>12</v>
      </c>
      <c r="F829" s="44">
        <v>220</v>
      </c>
      <c r="G829" s="44">
        <v>1900</v>
      </c>
    </row>
    <row r="830" spans="1:7" ht="12.75" customHeight="1" x14ac:dyDescent="0.25">
      <c r="A830" s="43">
        <v>829</v>
      </c>
      <c r="B830" s="44">
        <v>0.17297301293940293</v>
      </c>
      <c r="C830" s="44">
        <v>7.0000000000000007E-2</v>
      </c>
      <c r="D830" s="44" t="s">
        <v>1670</v>
      </c>
      <c r="E830" s="44" t="s">
        <v>12</v>
      </c>
      <c r="F830" s="44">
        <v>140</v>
      </c>
      <c r="G830" s="44">
        <v>700</v>
      </c>
    </row>
    <row r="831" spans="1:7" ht="12.75" customHeight="1" x14ac:dyDescent="0.25">
      <c r="A831" s="43">
        <v>830</v>
      </c>
      <c r="B831" s="44">
        <v>0.12355224405599383</v>
      </c>
      <c r="C831" s="44">
        <v>0.05</v>
      </c>
      <c r="D831" s="44" t="s">
        <v>1670</v>
      </c>
      <c r="E831" s="44" t="s">
        <v>12</v>
      </c>
      <c r="F831" s="44">
        <v>100</v>
      </c>
      <c r="G831" s="44">
        <v>500</v>
      </c>
    </row>
    <row r="832" spans="1:7" ht="12.75" customHeight="1" x14ac:dyDescent="0.25">
      <c r="A832" s="43">
        <v>831</v>
      </c>
      <c r="B832" s="44">
        <v>4.9420878609692707E-2</v>
      </c>
      <c r="C832" s="44">
        <v>0.02</v>
      </c>
      <c r="D832" s="44" t="s">
        <v>1670</v>
      </c>
      <c r="E832" s="44" t="s">
        <v>12</v>
      </c>
      <c r="F832" s="44">
        <v>60</v>
      </c>
      <c r="G832" s="44">
        <v>200</v>
      </c>
    </row>
    <row r="833" spans="1:7" ht="12.75" customHeight="1" x14ac:dyDescent="0.25">
      <c r="A833" s="43">
        <v>832</v>
      </c>
      <c r="B833" s="44">
        <v>4.9420878602238177E-2</v>
      </c>
      <c r="C833" s="44">
        <v>0.02</v>
      </c>
      <c r="D833" s="44" t="s">
        <v>1670</v>
      </c>
      <c r="E833" s="44" t="s">
        <v>12</v>
      </c>
      <c r="F833" s="44">
        <v>60</v>
      </c>
      <c r="G833" s="44">
        <v>200</v>
      </c>
    </row>
    <row r="834" spans="1:7" ht="12.75" customHeight="1" x14ac:dyDescent="0.25">
      <c r="A834" s="43">
        <v>833</v>
      </c>
      <c r="B834" s="44">
        <v>2.4710439303074976E-2</v>
      </c>
      <c r="C834" s="44">
        <v>0.01</v>
      </c>
      <c r="D834" s="44" t="s">
        <v>1670</v>
      </c>
      <c r="E834" s="44" t="s">
        <v>12</v>
      </c>
      <c r="F834" s="44">
        <v>40</v>
      </c>
      <c r="G834" s="44">
        <v>100</v>
      </c>
    </row>
    <row r="835" spans="1:7" ht="12.75" customHeight="1" x14ac:dyDescent="0.25">
      <c r="A835" s="43">
        <v>834</v>
      </c>
      <c r="B835" s="44">
        <v>4.9420878615302054E-2</v>
      </c>
      <c r="C835" s="44">
        <v>0.02</v>
      </c>
      <c r="D835" s="44" t="s">
        <v>1670</v>
      </c>
      <c r="E835" s="44" t="s">
        <v>12</v>
      </c>
      <c r="F835" s="44">
        <v>60</v>
      </c>
      <c r="G835" s="44">
        <v>200</v>
      </c>
    </row>
    <row r="836" spans="1:7" ht="12.75" customHeight="1" x14ac:dyDescent="0.25">
      <c r="A836" s="43">
        <v>835</v>
      </c>
      <c r="B836" s="44">
        <v>0.14826263583808258</v>
      </c>
      <c r="C836" s="44">
        <v>0.06</v>
      </c>
      <c r="D836" s="44" t="s">
        <v>1670</v>
      </c>
      <c r="E836" s="44" t="s">
        <v>12</v>
      </c>
      <c r="F836" s="44">
        <v>120</v>
      </c>
      <c r="G836" s="44">
        <v>600</v>
      </c>
    </row>
    <row r="837" spans="1:7" ht="12.75" customHeight="1" x14ac:dyDescent="0.25">
      <c r="A837" s="43">
        <v>836</v>
      </c>
      <c r="B837" s="44">
        <v>0.3953670253236512</v>
      </c>
      <c r="C837" s="44">
        <v>0.16</v>
      </c>
      <c r="D837" s="44" t="s">
        <v>1670</v>
      </c>
      <c r="E837" s="44" t="s">
        <v>12</v>
      </c>
      <c r="F837" s="44">
        <v>200</v>
      </c>
      <c r="G837" s="44">
        <v>1600</v>
      </c>
    </row>
    <row r="838" spans="1:7" ht="12.75" customHeight="1" x14ac:dyDescent="0.25">
      <c r="A838" s="43">
        <v>837</v>
      </c>
      <c r="B838" s="44">
        <v>0.27181484841235393</v>
      </c>
      <c r="C838" s="44">
        <v>0.11</v>
      </c>
      <c r="D838" s="44" t="s">
        <v>1670</v>
      </c>
      <c r="E838" s="44" t="s">
        <v>12</v>
      </c>
      <c r="F838" s="44">
        <v>200</v>
      </c>
      <c r="G838" s="44">
        <v>1100</v>
      </c>
    </row>
    <row r="839" spans="1:7" ht="12.75" customHeight="1" x14ac:dyDescent="0.25">
      <c r="A839" s="43">
        <v>838</v>
      </c>
      <c r="B839" s="44">
        <v>0.14826269801422617</v>
      </c>
      <c r="C839" s="44">
        <v>0.06</v>
      </c>
      <c r="D839" s="44" t="s">
        <v>1670</v>
      </c>
      <c r="E839" s="44" t="s">
        <v>12</v>
      </c>
      <c r="F839" s="44">
        <v>120</v>
      </c>
      <c r="G839" s="44">
        <v>600</v>
      </c>
    </row>
    <row r="840" spans="1:7" ht="12.75" customHeight="1" x14ac:dyDescent="0.25">
      <c r="A840" s="43">
        <v>839</v>
      </c>
      <c r="B840" s="44">
        <v>9.8841775437732884E-2</v>
      </c>
      <c r="C840" s="44">
        <v>0.04</v>
      </c>
      <c r="D840" s="44" t="s">
        <v>1670</v>
      </c>
      <c r="E840" s="44" t="s">
        <v>12</v>
      </c>
      <c r="F840" s="44">
        <v>100</v>
      </c>
      <c r="G840" s="44">
        <v>400</v>
      </c>
    </row>
    <row r="841" spans="1:7" ht="12.75" customHeight="1" x14ac:dyDescent="0.25">
      <c r="A841" s="43">
        <v>840</v>
      </c>
      <c r="B841" s="44">
        <v>2.471043930462493E-2</v>
      </c>
      <c r="C841" s="44">
        <v>0.01</v>
      </c>
      <c r="D841" s="44" t="s">
        <v>1670</v>
      </c>
      <c r="E841" s="44" t="s">
        <v>12</v>
      </c>
      <c r="F841" s="44">
        <v>40</v>
      </c>
      <c r="G841" s="44">
        <v>100</v>
      </c>
    </row>
    <row r="842" spans="1:7" ht="12.75" customHeight="1" x14ac:dyDescent="0.25">
      <c r="A842" s="43">
        <v>841</v>
      </c>
      <c r="B842" s="44">
        <v>2.4710439305953458E-2</v>
      </c>
      <c r="C842" s="44">
        <v>0.01</v>
      </c>
      <c r="D842" s="44" t="s">
        <v>1670</v>
      </c>
      <c r="E842" s="44" t="s">
        <v>12</v>
      </c>
      <c r="F842" s="44">
        <v>40</v>
      </c>
      <c r="G842" s="44">
        <v>100</v>
      </c>
    </row>
    <row r="843" spans="1:7" ht="12.75" customHeight="1" x14ac:dyDescent="0.25">
      <c r="A843" s="43">
        <v>842</v>
      </c>
      <c r="B843" s="44">
        <v>7.4131317920738862E-2</v>
      </c>
      <c r="C843" s="44">
        <v>0.03</v>
      </c>
      <c r="D843" s="44" t="s">
        <v>1670</v>
      </c>
      <c r="E843" s="44" t="s">
        <v>12</v>
      </c>
      <c r="F843" s="44">
        <v>80</v>
      </c>
      <c r="G843" s="44">
        <v>300</v>
      </c>
    </row>
    <row r="844" spans="1:7" ht="12.75" customHeight="1" x14ac:dyDescent="0.25">
      <c r="A844" s="43">
        <v>843</v>
      </c>
      <c r="B844" s="44">
        <v>1.8779934393232198</v>
      </c>
      <c r="C844" s="44">
        <v>0.76</v>
      </c>
      <c r="D844" s="44" t="s">
        <v>1668</v>
      </c>
      <c r="E844" s="44" t="s">
        <v>40</v>
      </c>
      <c r="F844" s="44">
        <v>560</v>
      </c>
      <c r="G844" s="44">
        <v>7600</v>
      </c>
    </row>
    <row r="845" spans="1:7" ht="12.75" customHeight="1" x14ac:dyDescent="0.25">
      <c r="A845" s="43">
        <v>844</v>
      </c>
      <c r="B845" s="44">
        <v>0.12355219652895541</v>
      </c>
      <c r="C845" s="44">
        <v>0.05</v>
      </c>
      <c r="D845" s="44" t="s">
        <v>1668</v>
      </c>
      <c r="E845" s="44" t="s">
        <v>40</v>
      </c>
      <c r="F845" s="44">
        <v>120</v>
      </c>
      <c r="G845" s="44">
        <v>500</v>
      </c>
    </row>
    <row r="846" spans="1:7" ht="12.75" customHeight="1" x14ac:dyDescent="0.25">
      <c r="A846" s="43">
        <v>845</v>
      </c>
      <c r="B846" s="44">
        <v>0.29652531555491379</v>
      </c>
      <c r="C846" s="44">
        <v>0.12</v>
      </c>
      <c r="D846" s="44" t="s">
        <v>1668</v>
      </c>
      <c r="E846" s="44" t="s">
        <v>40</v>
      </c>
      <c r="F846" s="44">
        <v>160</v>
      </c>
      <c r="G846" s="44">
        <v>1200</v>
      </c>
    </row>
    <row r="847" spans="1:7" ht="12.75" customHeight="1" x14ac:dyDescent="0.25">
      <c r="A847" s="43">
        <v>846</v>
      </c>
      <c r="B847" s="44">
        <v>0.59305055794298012</v>
      </c>
      <c r="C847" s="44">
        <v>0.24</v>
      </c>
      <c r="D847" s="44" t="s">
        <v>1668</v>
      </c>
      <c r="E847" s="44" t="s">
        <v>40</v>
      </c>
      <c r="F847" s="44">
        <v>360</v>
      </c>
      <c r="G847" s="44">
        <v>2400</v>
      </c>
    </row>
    <row r="848" spans="1:7" ht="12.75" customHeight="1" x14ac:dyDescent="0.25">
      <c r="A848" s="43">
        <v>847</v>
      </c>
      <c r="B848" s="44">
        <v>2.4710439302041677E-2</v>
      </c>
      <c r="C848" s="44">
        <v>0.01</v>
      </c>
      <c r="D848" s="44" t="s">
        <v>1668</v>
      </c>
      <c r="E848" s="44" t="s">
        <v>40</v>
      </c>
      <c r="F848" s="44">
        <v>40</v>
      </c>
      <c r="G848" s="44">
        <v>100</v>
      </c>
    </row>
    <row r="849" spans="1:7" ht="12.75" customHeight="1" x14ac:dyDescent="0.25">
      <c r="A849" s="43">
        <v>848</v>
      </c>
      <c r="B849" s="44">
        <v>7.4131332556558724E-2</v>
      </c>
      <c r="C849" s="44">
        <v>0.03</v>
      </c>
      <c r="D849" s="44" t="s">
        <v>1670</v>
      </c>
      <c r="E849" s="44" t="s">
        <v>12</v>
      </c>
      <c r="F849" s="44">
        <v>80</v>
      </c>
      <c r="G849" s="44">
        <v>300</v>
      </c>
    </row>
    <row r="850" spans="1:7" ht="12.75" customHeight="1" x14ac:dyDescent="0.25">
      <c r="A850" s="43">
        <v>849</v>
      </c>
      <c r="B850" s="44">
        <v>9.884175721739262E-2</v>
      </c>
      <c r="C850" s="44">
        <v>0.04</v>
      </c>
      <c r="D850" s="44" t="s">
        <v>1668</v>
      </c>
      <c r="E850" s="44" t="s">
        <v>40</v>
      </c>
      <c r="F850" s="44">
        <v>100</v>
      </c>
      <c r="G850" s="44">
        <v>400</v>
      </c>
    </row>
    <row r="851" spans="1:7" ht="12.75" customHeight="1" x14ac:dyDescent="0.25">
      <c r="A851" s="43">
        <v>850</v>
      </c>
      <c r="B851" s="44">
        <v>7.4131332563127553E-2</v>
      </c>
      <c r="C851" s="44">
        <v>0.03</v>
      </c>
      <c r="D851" s="44" t="s">
        <v>1670</v>
      </c>
      <c r="E851" s="44" t="s">
        <v>12</v>
      </c>
      <c r="F851" s="44">
        <v>80</v>
      </c>
      <c r="G851" s="44">
        <v>300</v>
      </c>
    </row>
    <row r="852" spans="1:7" ht="12.75" customHeight="1" x14ac:dyDescent="0.25">
      <c r="A852" s="43">
        <v>851</v>
      </c>
      <c r="B852" s="44">
        <v>2.4710439298203702E-2</v>
      </c>
      <c r="C852" s="44">
        <v>0.01</v>
      </c>
      <c r="D852" s="44" t="s">
        <v>1670</v>
      </c>
      <c r="E852" s="44" t="s">
        <v>12</v>
      </c>
      <c r="F852" s="44">
        <v>40</v>
      </c>
      <c r="G852" s="44">
        <v>100</v>
      </c>
    </row>
    <row r="853" spans="1:7" ht="12.75" customHeight="1" x14ac:dyDescent="0.25">
      <c r="A853" s="43">
        <v>852</v>
      </c>
      <c r="B853" s="44">
        <v>6.8942115803186166</v>
      </c>
      <c r="C853" s="44">
        <v>2.79</v>
      </c>
      <c r="D853" s="44" t="s">
        <v>1668</v>
      </c>
      <c r="E853" s="44" t="s">
        <v>40</v>
      </c>
      <c r="F853" s="44">
        <v>1320</v>
      </c>
      <c r="G853" s="44">
        <v>27900</v>
      </c>
    </row>
    <row r="854" spans="1:7" ht="12.75" customHeight="1" x14ac:dyDescent="0.25">
      <c r="A854" s="43">
        <v>853</v>
      </c>
      <c r="B854" s="44">
        <v>7.4131334348376085E-2</v>
      </c>
      <c r="C854" s="44">
        <v>0.03</v>
      </c>
      <c r="D854" s="44" t="s">
        <v>1670</v>
      </c>
      <c r="E854" s="44" t="s">
        <v>12</v>
      </c>
      <c r="F854" s="44">
        <v>80</v>
      </c>
      <c r="G854" s="44">
        <v>300</v>
      </c>
    </row>
    <row r="855" spans="1:7" ht="12.75" customHeight="1" x14ac:dyDescent="0.25">
      <c r="A855" s="43">
        <v>854</v>
      </c>
      <c r="B855" s="44">
        <v>1.5320466918794087</v>
      </c>
      <c r="C855" s="44">
        <v>0.62</v>
      </c>
      <c r="D855" s="44" t="s">
        <v>1670</v>
      </c>
      <c r="E855" s="44" t="s">
        <v>12</v>
      </c>
      <c r="F855" s="44">
        <v>560</v>
      </c>
      <c r="G855" s="44">
        <v>6200</v>
      </c>
    </row>
    <row r="856" spans="1:7" ht="12.75" customHeight="1" x14ac:dyDescent="0.25">
      <c r="A856" s="43">
        <v>855</v>
      </c>
      <c r="B856" s="44">
        <v>1.0625488178006617</v>
      </c>
      <c r="C856" s="44">
        <v>0.43</v>
      </c>
      <c r="D856" s="44" t="s">
        <v>1670</v>
      </c>
      <c r="E856" s="44" t="s">
        <v>12</v>
      </c>
      <c r="F856" s="44">
        <v>400</v>
      </c>
      <c r="G856" s="44">
        <v>4300</v>
      </c>
    </row>
    <row r="857" spans="1:7" ht="12.75" customHeight="1" x14ac:dyDescent="0.25">
      <c r="A857" s="43">
        <v>856</v>
      </c>
      <c r="B857" s="44">
        <v>2.4710439304034472E-2</v>
      </c>
      <c r="C857" s="44">
        <v>0.01</v>
      </c>
      <c r="D857" s="44" t="s">
        <v>1670</v>
      </c>
      <c r="E857" s="44" t="s">
        <v>12</v>
      </c>
      <c r="F857" s="44">
        <v>40</v>
      </c>
      <c r="G857" s="44">
        <v>100</v>
      </c>
    </row>
    <row r="858" spans="1:7" ht="12.75" customHeight="1" x14ac:dyDescent="0.25">
      <c r="A858" s="43">
        <v>857</v>
      </c>
      <c r="B858" s="44">
        <v>0.19768353091364463</v>
      </c>
      <c r="C858" s="44">
        <v>0.08</v>
      </c>
      <c r="D858" s="44" t="s">
        <v>1670</v>
      </c>
      <c r="E858" s="44" t="s">
        <v>12</v>
      </c>
      <c r="F858" s="44">
        <v>160</v>
      </c>
      <c r="G858" s="44">
        <v>800</v>
      </c>
    </row>
    <row r="859" spans="1:7" ht="12.75" customHeight="1" x14ac:dyDescent="0.25">
      <c r="A859" s="43">
        <v>858</v>
      </c>
      <c r="B859" s="44">
        <v>0.69189224339276245</v>
      </c>
      <c r="C859" s="44">
        <v>0.28000000000000003</v>
      </c>
      <c r="D859" s="44" t="s">
        <v>1670</v>
      </c>
      <c r="E859" s="44" t="s">
        <v>12</v>
      </c>
      <c r="F859" s="44">
        <v>300</v>
      </c>
      <c r="G859" s="44">
        <v>2800</v>
      </c>
    </row>
    <row r="860" spans="1:7" ht="12.75" customHeight="1" x14ac:dyDescent="0.25">
      <c r="A860" s="43">
        <v>859</v>
      </c>
      <c r="B860" s="44">
        <v>4.027801279333552</v>
      </c>
      <c r="C860" s="44">
        <v>1.63</v>
      </c>
      <c r="D860" s="44" t="s">
        <v>1670</v>
      </c>
      <c r="E860" s="44" t="s">
        <v>12</v>
      </c>
      <c r="F860" s="44">
        <v>680</v>
      </c>
      <c r="G860" s="44">
        <v>16300</v>
      </c>
    </row>
    <row r="861" spans="1:7" ht="12.75" customHeight="1" x14ac:dyDescent="0.25">
      <c r="A861" s="43">
        <v>860</v>
      </c>
      <c r="B861" s="44">
        <v>4.3984580802215696</v>
      </c>
      <c r="C861" s="44">
        <v>1.78</v>
      </c>
      <c r="D861" s="44" t="s">
        <v>1670</v>
      </c>
      <c r="E861" s="44" t="s">
        <v>12</v>
      </c>
      <c r="F861" s="44">
        <v>1320</v>
      </c>
      <c r="G861" s="44">
        <v>17800</v>
      </c>
    </row>
    <row r="862" spans="1:7" ht="12.75" customHeight="1" x14ac:dyDescent="0.25">
      <c r="A862" s="43">
        <v>861</v>
      </c>
      <c r="B862" s="44">
        <v>0.32123571095931219</v>
      </c>
      <c r="C862" s="44">
        <v>0.13</v>
      </c>
      <c r="D862" s="44" t="s">
        <v>1670</v>
      </c>
      <c r="E862" s="44" t="s">
        <v>12</v>
      </c>
      <c r="F862" s="44">
        <v>160</v>
      </c>
      <c r="G862" s="44">
        <v>1300</v>
      </c>
    </row>
    <row r="863" spans="1:7" ht="12.75" customHeight="1" x14ac:dyDescent="0.25">
      <c r="A863" s="43">
        <v>862</v>
      </c>
      <c r="B863" s="44">
        <v>2.5451751021635691</v>
      </c>
      <c r="C863" s="44">
        <v>1.03</v>
      </c>
      <c r="D863" s="44" t="s">
        <v>1670</v>
      </c>
      <c r="E863" s="44" t="s">
        <v>12</v>
      </c>
      <c r="F863" s="44">
        <v>560</v>
      </c>
      <c r="G863" s="44">
        <v>10300</v>
      </c>
    </row>
    <row r="864" spans="1:7" ht="12.75" customHeight="1" x14ac:dyDescent="0.25">
      <c r="A864" s="43">
        <v>863</v>
      </c>
      <c r="B864" s="44">
        <v>23.993836279024684</v>
      </c>
      <c r="C864" s="44">
        <v>9.7100000000000009</v>
      </c>
      <c r="D864" s="44" t="s">
        <v>1670</v>
      </c>
      <c r="E864" s="44" t="s">
        <v>12</v>
      </c>
      <c r="F864" s="44">
        <v>1580</v>
      </c>
      <c r="G864" s="44">
        <v>97100</v>
      </c>
    </row>
    <row r="865" spans="1:7" ht="12.75" customHeight="1" x14ac:dyDescent="0.25">
      <c r="A865" s="43">
        <v>864</v>
      </c>
      <c r="B865" s="44">
        <v>7.4131303290085493E-2</v>
      </c>
      <c r="C865" s="44">
        <v>0.03</v>
      </c>
      <c r="D865" s="44" t="s">
        <v>1670</v>
      </c>
      <c r="E865" s="44" t="s">
        <v>12</v>
      </c>
      <c r="F865" s="44">
        <v>80</v>
      </c>
      <c r="G865" s="44">
        <v>300</v>
      </c>
    </row>
    <row r="866" spans="1:7" ht="12.75" customHeight="1" x14ac:dyDescent="0.25">
      <c r="A866" s="43">
        <v>865</v>
      </c>
      <c r="B866" s="44">
        <v>0.39536690728940793</v>
      </c>
      <c r="C866" s="44">
        <v>0.16</v>
      </c>
      <c r="D866" s="44" t="s">
        <v>1670</v>
      </c>
      <c r="E866" s="44" t="s">
        <v>12</v>
      </c>
      <c r="F866" s="44">
        <v>200</v>
      </c>
      <c r="G866" s="44">
        <v>1600</v>
      </c>
    </row>
    <row r="867" spans="1:7" ht="12.75" customHeight="1" x14ac:dyDescent="0.25">
      <c r="A867" s="43">
        <v>866</v>
      </c>
      <c r="B867" s="44">
        <v>4.9420878601573917E-2</v>
      </c>
      <c r="C867" s="44">
        <v>0.02</v>
      </c>
      <c r="D867" s="44" t="s">
        <v>1670</v>
      </c>
      <c r="E867" s="44" t="s">
        <v>12</v>
      </c>
      <c r="F867" s="44">
        <v>60</v>
      </c>
      <c r="G867" s="44">
        <v>200</v>
      </c>
    </row>
    <row r="868" spans="1:7" ht="12.75" customHeight="1" x14ac:dyDescent="0.25">
      <c r="A868" s="43">
        <v>867</v>
      </c>
      <c r="B868" s="44">
        <v>0.14826263582885668</v>
      </c>
      <c r="C868" s="44">
        <v>0.06</v>
      </c>
      <c r="D868" s="44" t="s">
        <v>1670</v>
      </c>
      <c r="E868" s="44" t="s">
        <v>12</v>
      </c>
      <c r="F868" s="44">
        <v>120</v>
      </c>
      <c r="G868" s="44">
        <v>600</v>
      </c>
    </row>
    <row r="869" spans="1:7" ht="12.75" customHeight="1" x14ac:dyDescent="0.25">
      <c r="A869" s="43">
        <v>868</v>
      </c>
      <c r="B869" s="44">
        <v>0.19768351443139009</v>
      </c>
      <c r="C869" s="44">
        <v>0.08</v>
      </c>
      <c r="D869" s="44" t="s">
        <v>1670</v>
      </c>
      <c r="E869" s="44" t="s">
        <v>12</v>
      </c>
      <c r="F869" s="44">
        <v>180</v>
      </c>
      <c r="G869" s="44">
        <v>800</v>
      </c>
    </row>
    <row r="870" spans="1:7" ht="12.75" customHeight="1" x14ac:dyDescent="0.25">
      <c r="A870" s="43">
        <v>869</v>
      </c>
      <c r="B870" s="44">
        <v>0.34594612753759363</v>
      </c>
      <c r="C870" s="44">
        <v>0.14000000000000001</v>
      </c>
      <c r="D870" s="44" t="s">
        <v>1670</v>
      </c>
      <c r="E870" s="44" t="s">
        <v>12</v>
      </c>
      <c r="F870" s="44">
        <v>200</v>
      </c>
      <c r="G870" s="44">
        <v>1400</v>
      </c>
    </row>
    <row r="871" spans="1:7" ht="12.75" customHeight="1" x14ac:dyDescent="0.25">
      <c r="A871" s="43">
        <v>870</v>
      </c>
      <c r="B871" s="44">
        <v>0.32123557107267636</v>
      </c>
      <c r="C871" s="44">
        <v>0.13</v>
      </c>
      <c r="D871" s="44" t="s">
        <v>1670</v>
      </c>
      <c r="E871" s="44" t="s">
        <v>12</v>
      </c>
      <c r="F871" s="44">
        <v>180</v>
      </c>
      <c r="G871" s="44">
        <v>1300</v>
      </c>
    </row>
    <row r="872" spans="1:7" ht="12.75" customHeight="1" x14ac:dyDescent="0.25">
      <c r="A872" s="43">
        <v>871</v>
      </c>
      <c r="B872" s="44">
        <v>4.9420878615597276E-2</v>
      </c>
      <c r="C872" s="44">
        <v>0.02</v>
      </c>
      <c r="D872" s="44" t="s">
        <v>1670</v>
      </c>
      <c r="E872" s="44" t="s">
        <v>12</v>
      </c>
      <c r="F872" s="44">
        <v>60</v>
      </c>
      <c r="G872" s="44">
        <v>200</v>
      </c>
    </row>
    <row r="873" spans="1:7" ht="12.75" customHeight="1" x14ac:dyDescent="0.25">
      <c r="A873" s="43">
        <v>872</v>
      </c>
      <c r="B873" s="44">
        <v>0.42007746187187256</v>
      </c>
      <c r="C873" s="44">
        <v>0.17</v>
      </c>
      <c r="D873" s="44" t="s">
        <v>1670</v>
      </c>
      <c r="E873" s="44" t="s">
        <v>12</v>
      </c>
      <c r="F873" s="44">
        <v>200</v>
      </c>
      <c r="G873" s="44">
        <v>1700</v>
      </c>
    </row>
    <row r="874" spans="1:7" ht="12.75" customHeight="1" x14ac:dyDescent="0.25">
      <c r="A874" s="43">
        <v>873</v>
      </c>
      <c r="B874" s="44">
        <v>0.1729730651199852</v>
      </c>
      <c r="C874" s="44">
        <v>7.0000000000000007E-2</v>
      </c>
      <c r="D874" s="44" t="s">
        <v>1670</v>
      </c>
      <c r="E874" s="44" t="s">
        <v>12</v>
      </c>
      <c r="F874" s="44">
        <v>120</v>
      </c>
      <c r="G874" s="44">
        <v>700</v>
      </c>
    </row>
    <row r="875" spans="1:7" ht="12.75" customHeight="1" x14ac:dyDescent="0.25">
      <c r="A875" s="43">
        <v>874</v>
      </c>
      <c r="B875" s="44">
        <v>3.9289600573340784</v>
      </c>
      <c r="C875" s="44">
        <v>1.59</v>
      </c>
      <c r="D875" s="44" t="s">
        <v>1670</v>
      </c>
      <c r="E875" s="44" t="s">
        <v>12</v>
      </c>
      <c r="F875" s="44">
        <v>620</v>
      </c>
      <c r="G875" s="44">
        <v>15900</v>
      </c>
    </row>
    <row r="876" spans="1:7" ht="12.75" customHeight="1" x14ac:dyDescent="0.25">
      <c r="A876" s="43">
        <v>875</v>
      </c>
      <c r="B876" s="44">
        <v>9.3652565769542111</v>
      </c>
      <c r="C876" s="44">
        <v>3.79</v>
      </c>
      <c r="D876" s="44" t="s">
        <v>1670</v>
      </c>
      <c r="E876" s="44" t="s">
        <v>12</v>
      </c>
      <c r="F876" s="44">
        <v>1480</v>
      </c>
      <c r="G876" s="44">
        <v>37900</v>
      </c>
    </row>
    <row r="877" spans="1:7" ht="12.75" customHeight="1" x14ac:dyDescent="0.25">
      <c r="A877" s="43">
        <v>876</v>
      </c>
      <c r="B877" s="44">
        <v>0.8895756723396957</v>
      </c>
      <c r="C877" s="44">
        <v>0.36</v>
      </c>
      <c r="D877" s="44" t="s">
        <v>1670</v>
      </c>
      <c r="E877" s="44" t="s">
        <v>12</v>
      </c>
      <c r="F877" s="44">
        <v>380</v>
      </c>
      <c r="G877" s="44">
        <v>3600</v>
      </c>
    </row>
    <row r="878" spans="1:7" ht="12.75" customHeight="1" x14ac:dyDescent="0.25">
      <c r="A878" s="43">
        <v>877</v>
      </c>
      <c r="B878" s="44">
        <v>9.8841757221968654E-2</v>
      </c>
      <c r="C878" s="44">
        <v>0.04</v>
      </c>
      <c r="D878" s="44" t="s">
        <v>1670</v>
      </c>
      <c r="E878" s="44" t="s">
        <v>12</v>
      </c>
      <c r="F878" s="44">
        <v>100</v>
      </c>
      <c r="G878" s="44">
        <v>400</v>
      </c>
    </row>
    <row r="879" spans="1:7" ht="12.75" customHeight="1" x14ac:dyDescent="0.25">
      <c r="A879" s="43">
        <v>878</v>
      </c>
      <c r="B879" s="44">
        <v>0.12355218375366742</v>
      </c>
      <c r="C879" s="44">
        <v>0.05</v>
      </c>
      <c r="D879" s="44" t="s">
        <v>1670</v>
      </c>
      <c r="E879" s="44" t="s">
        <v>12</v>
      </c>
      <c r="F879" s="44">
        <v>100</v>
      </c>
      <c r="G879" s="44">
        <v>500</v>
      </c>
    </row>
    <row r="880" spans="1:7" ht="12.75" customHeight="1" x14ac:dyDescent="0.25">
      <c r="A880" s="43">
        <v>879</v>
      </c>
      <c r="B880" s="44">
        <v>0.14826276103479785</v>
      </c>
      <c r="C880" s="44">
        <v>0.06</v>
      </c>
      <c r="D880" s="44" t="s">
        <v>1670</v>
      </c>
      <c r="E880" s="44" t="s">
        <v>12</v>
      </c>
      <c r="F880" s="44">
        <v>120</v>
      </c>
      <c r="G880" s="44">
        <v>600</v>
      </c>
    </row>
    <row r="881" spans="1:7" ht="12.75" customHeight="1" x14ac:dyDescent="0.25">
      <c r="A881" s="43">
        <v>880</v>
      </c>
      <c r="B881" s="44">
        <v>2.4710439302189292E-2</v>
      </c>
      <c r="C881" s="44">
        <v>0.01</v>
      </c>
      <c r="D881" s="44" t="s">
        <v>1670</v>
      </c>
      <c r="E881" s="44" t="s">
        <v>12</v>
      </c>
      <c r="F881" s="44">
        <v>40</v>
      </c>
      <c r="G881" s="44">
        <v>100</v>
      </c>
    </row>
    <row r="882" spans="1:7" ht="12.75" customHeight="1" x14ac:dyDescent="0.25">
      <c r="A882" s="43">
        <v>881</v>
      </c>
      <c r="B882" s="44">
        <v>0.32123577312039914</v>
      </c>
      <c r="C882" s="44">
        <v>0.13</v>
      </c>
      <c r="D882" s="44" t="s">
        <v>1670</v>
      </c>
      <c r="E882" s="44" t="s">
        <v>12</v>
      </c>
      <c r="F882" s="44">
        <v>180</v>
      </c>
      <c r="G882" s="44">
        <v>1300</v>
      </c>
    </row>
    <row r="883" spans="1:7" ht="12.75" customHeight="1" x14ac:dyDescent="0.25">
      <c r="A883" s="43">
        <v>882</v>
      </c>
      <c r="B883" s="44">
        <v>0.44478790941249507</v>
      </c>
      <c r="C883" s="44">
        <v>0.18</v>
      </c>
      <c r="D883" s="44" t="s">
        <v>1670</v>
      </c>
      <c r="E883" s="44" t="s">
        <v>12</v>
      </c>
      <c r="F883" s="44">
        <v>200</v>
      </c>
      <c r="G883" s="44">
        <v>1800</v>
      </c>
    </row>
    <row r="884" spans="1:7" ht="12.75" customHeight="1" x14ac:dyDescent="0.25">
      <c r="A884" s="43">
        <v>883</v>
      </c>
      <c r="B884" s="44">
        <v>7.4131317916605655E-2</v>
      </c>
      <c r="C884" s="44">
        <v>0.03</v>
      </c>
      <c r="D884" s="44" t="s">
        <v>1670</v>
      </c>
      <c r="E884" s="44" t="s">
        <v>12</v>
      </c>
      <c r="F884" s="44">
        <v>80</v>
      </c>
      <c r="G884" s="44">
        <v>300</v>
      </c>
    </row>
    <row r="885" spans="1:7" ht="12.75" customHeight="1" x14ac:dyDescent="0.25">
      <c r="A885" s="43">
        <v>884</v>
      </c>
      <c r="B885" s="44">
        <v>0.19768350390397413</v>
      </c>
      <c r="C885" s="44">
        <v>0.08</v>
      </c>
      <c r="D885" s="44" t="s">
        <v>1670</v>
      </c>
      <c r="E885" s="44" t="s">
        <v>12</v>
      </c>
      <c r="F885" s="44">
        <v>160</v>
      </c>
      <c r="G885" s="44">
        <v>800</v>
      </c>
    </row>
    <row r="886" spans="1:7" ht="12.75" customHeight="1" x14ac:dyDescent="0.25">
      <c r="A886" s="43">
        <v>885</v>
      </c>
      <c r="B886" s="44">
        <v>0.42007740251442588</v>
      </c>
      <c r="C886" s="44">
        <v>0.17</v>
      </c>
      <c r="D886" s="44" t="s">
        <v>1670</v>
      </c>
      <c r="E886" s="44" t="s">
        <v>12</v>
      </c>
      <c r="F886" s="44">
        <v>220</v>
      </c>
      <c r="G886" s="44">
        <v>1700</v>
      </c>
    </row>
    <row r="887" spans="1:7" ht="12.75" customHeight="1" x14ac:dyDescent="0.25">
      <c r="A887" s="43">
        <v>886</v>
      </c>
      <c r="B887" s="44">
        <v>0.96370703100392707</v>
      </c>
      <c r="C887" s="44">
        <v>0.39</v>
      </c>
      <c r="D887" s="44" t="s">
        <v>1670</v>
      </c>
      <c r="E887" s="44" t="s">
        <v>12</v>
      </c>
      <c r="F887" s="44">
        <v>460</v>
      </c>
      <c r="G887" s="44">
        <v>3900</v>
      </c>
    </row>
    <row r="888" spans="1:7" ht="12.75" customHeight="1" x14ac:dyDescent="0.25">
      <c r="A888" s="43">
        <v>887</v>
      </c>
      <c r="B888" s="44">
        <v>0.22239395549343824</v>
      </c>
      <c r="C888" s="44">
        <v>0.09</v>
      </c>
      <c r="D888" s="44" t="s">
        <v>1670</v>
      </c>
      <c r="E888" s="44" t="s">
        <v>12</v>
      </c>
      <c r="F888" s="44">
        <v>140</v>
      </c>
      <c r="G888" s="44">
        <v>900</v>
      </c>
    </row>
    <row r="889" spans="1:7" ht="12.75" customHeight="1" x14ac:dyDescent="0.25">
      <c r="A889" s="43">
        <v>888</v>
      </c>
      <c r="B889" s="44">
        <v>0.46949832849660467</v>
      </c>
      <c r="C889" s="44">
        <v>0.19</v>
      </c>
      <c r="D889" s="44" t="s">
        <v>1670</v>
      </c>
      <c r="E889" s="44" t="s">
        <v>12</v>
      </c>
      <c r="F889" s="44">
        <v>220</v>
      </c>
      <c r="G889" s="44">
        <v>1900</v>
      </c>
    </row>
    <row r="890" spans="1:7" ht="12.75" customHeight="1" x14ac:dyDescent="0.25">
      <c r="A890" s="43">
        <v>889</v>
      </c>
      <c r="B890" s="44">
        <v>1.1366802543486847</v>
      </c>
      <c r="C890" s="44">
        <v>0.46</v>
      </c>
      <c r="D890" s="44" t="s">
        <v>1670</v>
      </c>
      <c r="E890" s="44" t="s">
        <v>12</v>
      </c>
      <c r="F890" s="44">
        <v>560</v>
      </c>
      <c r="G890" s="44">
        <v>4600</v>
      </c>
    </row>
    <row r="891" spans="1:7" ht="12.75" customHeight="1" x14ac:dyDescent="0.25">
      <c r="A891" s="43">
        <v>890</v>
      </c>
      <c r="B891" s="44">
        <v>7.4131301506239311E-2</v>
      </c>
      <c r="C891" s="44">
        <v>0.03</v>
      </c>
      <c r="D891" s="44" t="s">
        <v>1670</v>
      </c>
      <c r="E891" s="44" t="s">
        <v>12</v>
      </c>
      <c r="F891" s="44">
        <v>80</v>
      </c>
      <c r="G891" s="44">
        <v>300</v>
      </c>
    </row>
    <row r="892" spans="1:7" ht="12.75" customHeight="1" x14ac:dyDescent="0.25">
      <c r="A892" s="43">
        <v>891</v>
      </c>
      <c r="B892" s="44">
        <v>1.1613906682373578</v>
      </c>
      <c r="C892" s="44">
        <v>0.47</v>
      </c>
      <c r="D892" s="44" t="s">
        <v>1670</v>
      </c>
      <c r="E892" s="44" t="s">
        <v>12</v>
      </c>
      <c r="F892" s="44">
        <v>380</v>
      </c>
      <c r="G892" s="44">
        <v>4700</v>
      </c>
    </row>
    <row r="893" spans="1:7" ht="12.75" customHeight="1" x14ac:dyDescent="0.25">
      <c r="A893" s="43">
        <v>892</v>
      </c>
      <c r="B893" s="44">
        <v>2.4710439302484517E-2</v>
      </c>
      <c r="C893" s="44">
        <v>0.01</v>
      </c>
      <c r="D893" s="44" t="s">
        <v>1670</v>
      </c>
      <c r="E893" s="44" t="s">
        <v>12</v>
      </c>
      <c r="F893" s="44">
        <v>40</v>
      </c>
      <c r="G893" s="44">
        <v>100</v>
      </c>
    </row>
    <row r="894" spans="1:7" ht="12.75" customHeight="1" x14ac:dyDescent="0.25">
      <c r="A894" s="43">
        <v>893</v>
      </c>
      <c r="B894" s="44">
        <v>2.4710439308758131E-2</v>
      </c>
      <c r="C894" s="44">
        <v>0.01</v>
      </c>
      <c r="D894" s="44" t="s">
        <v>1670</v>
      </c>
      <c r="E894" s="44" t="s">
        <v>12</v>
      </c>
      <c r="F894" s="44">
        <v>40</v>
      </c>
      <c r="G894" s="44">
        <v>100</v>
      </c>
    </row>
    <row r="895" spans="1:7" ht="12.75" customHeight="1" x14ac:dyDescent="0.25">
      <c r="A895" s="43">
        <v>894</v>
      </c>
      <c r="B895" s="44">
        <v>2.4710439301598833E-2</v>
      </c>
      <c r="C895" s="44">
        <v>0.01</v>
      </c>
      <c r="D895" s="44" t="s">
        <v>1670</v>
      </c>
      <c r="E895" s="44" t="s">
        <v>12</v>
      </c>
      <c r="F895" s="44">
        <v>40</v>
      </c>
      <c r="G895" s="44">
        <v>100</v>
      </c>
    </row>
    <row r="896" spans="1:7" ht="12.75" customHeight="1" x14ac:dyDescent="0.25">
      <c r="A896" s="43">
        <v>895</v>
      </c>
      <c r="B896" s="44">
        <v>2.4710439304403503E-2</v>
      </c>
      <c r="C896" s="44">
        <v>0.01</v>
      </c>
      <c r="D896" s="44" t="s">
        <v>1670</v>
      </c>
      <c r="E896" s="44" t="s">
        <v>12</v>
      </c>
      <c r="F896" s="44">
        <v>40</v>
      </c>
      <c r="G896" s="44">
        <v>100</v>
      </c>
    </row>
    <row r="897" spans="1:7" ht="12.75" customHeight="1" x14ac:dyDescent="0.25">
      <c r="A897" s="43">
        <v>896</v>
      </c>
      <c r="B897" s="44">
        <v>1.1613903353632018</v>
      </c>
      <c r="C897" s="44">
        <v>0.47</v>
      </c>
      <c r="D897" s="44" t="s">
        <v>1670</v>
      </c>
      <c r="E897" s="44" t="s">
        <v>12</v>
      </c>
      <c r="F897" s="44">
        <v>400</v>
      </c>
      <c r="G897" s="44">
        <v>4700</v>
      </c>
    </row>
    <row r="898" spans="1:7" ht="12.75" customHeight="1" x14ac:dyDescent="0.25">
      <c r="A898" s="43">
        <v>897</v>
      </c>
      <c r="B898" s="44">
        <v>1.9027038602030588</v>
      </c>
      <c r="C898" s="44">
        <v>0.77</v>
      </c>
      <c r="D898" s="44" t="s">
        <v>1670</v>
      </c>
      <c r="E898" s="44" t="s">
        <v>12</v>
      </c>
      <c r="F898" s="44">
        <v>540</v>
      </c>
      <c r="G898" s="44">
        <v>7700</v>
      </c>
    </row>
    <row r="899" spans="1:7" ht="12.75" customHeight="1" x14ac:dyDescent="0.25">
      <c r="A899" s="43">
        <v>898</v>
      </c>
      <c r="B899" s="44">
        <v>0.24710445701000319</v>
      </c>
      <c r="C899" s="44">
        <v>0.1</v>
      </c>
      <c r="D899" s="44" t="s">
        <v>1670</v>
      </c>
      <c r="E899" s="44" t="s">
        <v>12</v>
      </c>
      <c r="F899" s="44">
        <v>180</v>
      </c>
      <c r="G899" s="44">
        <v>1000</v>
      </c>
    </row>
    <row r="900" spans="1:7" ht="12.75" customHeight="1" x14ac:dyDescent="0.25">
      <c r="A900" s="43">
        <v>899</v>
      </c>
      <c r="B900" s="44">
        <v>2.1745185590738361</v>
      </c>
      <c r="C900" s="44">
        <v>0.88</v>
      </c>
      <c r="D900" s="44" t="s">
        <v>1670</v>
      </c>
      <c r="E900" s="44" t="s">
        <v>12</v>
      </c>
      <c r="F900" s="44">
        <v>700</v>
      </c>
      <c r="G900" s="44">
        <v>8800</v>
      </c>
    </row>
    <row r="901" spans="1:7" ht="12.75" customHeight="1" x14ac:dyDescent="0.25">
      <c r="A901" s="43">
        <v>900</v>
      </c>
      <c r="B901" s="44">
        <v>2.4710439303444014E-2</v>
      </c>
      <c r="C901" s="44">
        <v>0.01</v>
      </c>
      <c r="D901" s="44" t="s">
        <v>1670</v>
      </c>
      <c r="E901" s="44" t="s">
        <v>12</v>
      </c>
      <c r="F901" s="44">
        <v>40</v>
      </c>
      <c r="G901" s="44">
        <v>100</v>
      </c>
    </row>
    <row r="902" spans="1:7" ht="12.75" customHeight="1" x14ac:dyDescent="0.25">
      <c r="A902" s="43">
        <v>901</v>
      </c>
      <c r="B902" s="44">
        <v>0.3459461666858174</v>
      </c>
      <c r="C902" s="44">
        <v>0.14000000000000001</v>
      </c>
      <c r="D902" s="44" t="s">
        <v>1670</v>
      </c>
      <c r="E902" s="44" t="s">
        <v>12</v>
      </c>
      <c r="F902" s="44">
        <v>220</v>
      </c>
      <c r="G902" s="44">
        <v>1400</v>
      </c>
    </row>
    <row r="903" spans="1:7" ht="12.75" customHeight="1" x14ac:dyDescent="0.25">
      <c r="A903" s="43">
        <v>902</v>
      </c>
      <c r="B903" s="44">
        <v>1.4332054033678401</v>
      </c>
      <c r="C903" s="44">
        <v>0.57999999999999996</v>
      </c>
      <c r="D903" s="44" t="s">
        <v>1670</v>
      </c>
      <c r="E903" s="44" t="s">
        <v>12</v>
      </c>
      <c r="F903" s="44">
        <v>620</v>
      </c>
      <c r="G903" s="44">
        <v>5800</v>
      </c>
    </row>
    <row r="904" spans="1:7" ht="12.75" customHeight="1" x14ac:dyDescent="0.25">
      <c r="A904" s="43">
        <v>903</v>
      </c>
      <c r="B904" s="44">
        <v>0.24710440113433732</v>
      </c>
      <c r="C904" s="44">
        <v>0.1</v>
      </c>
      <c r="D904" s="44" t="s">
        <v>1670</v>
      </c>
      <c r="E904" s="44" t="s">
        <v>12</v>
      </c>
      <c r="F904" s="44">
        <v>140</v>
      </c>
      <c r="G904" s="44">
        <v>1000</v>
      </c>
    </row>
    <row r="905" spans="1:7" ht="12.75" customHeight="1" x14ac:dyDescent="0.25">
      <c r="A905" s="43">
        <v>904</v>
      </c>
      <c r="B905" s="44">
        <v>4.9420878607626097E-2</v>
      </c>
      <c r="C905" s="44">
        <v>0.02</v>
      </c>
      <c r="D905" s="44" t="s">
        <v>1670</v>
      </c>
      <c r="E905" s="44" t="s">
        <v>12</v>
      </c>
      <c r="F905" s="44">
        <v>60</v>
      </c>
      <c r="G905" s="44">
        <v>200</v>
      </c>
    </row>
    <row r="906" spans="1:7" ht="12.75" customHeight="1" x14ac:dyDescent="0.25">
      <c r="A906" s="43">
        <v>905</v>
      </c>
      <c r="B906" s="44">
        <v>2.4710439302115486E-2</v>
      </c>
      <c r="C906" s="44">
        <v>0.01</v>
      </c>
      <c r="D906" s="44" t="s">
        <v>1670</v>
      </c>
      <c r="E906" s="44" t="s">
        <v>12</v>
      </c>
      <c r="F906" s="44">
        <v>40</v>
      </c>
      <c r="G906" s="44">
        <v>100</v>
      </c>
    </row>
    <row r="907" spans="1:7" ht="12.75" customHeight="1" x14ac:dyDescent="0.25">
      <c r="A907" s="43">
        <v>906</v>
      </c>
      <c r="B907" s="44">
        <v>55.771460076692655</v>
      </c>
      <c r="C907" s="44">
        <v>22.57</v>
      </c>
      <c r="D907" s="44" t="s">
        <v>1670</v>
      </c>
      <c r="E907" s="44" t="s">
        <v>12</v>
      </c>
      <c r="F907" s="44">
        <v>3900</v>
      </c>
      <c r="G907" s="44">
        <v>225700</v>
      </c>
    </row>
    <row r="908" spans="1:7" ht="12.75" customHeight="1" x14ac:dyDescent="0.25">
      <c r="A908" s="43">
        <v>907</v>
      </c>
      <c r="B908" s="44">
        <v>2.4710439302115486E-2</v>
      </c>
      <c r="C908" s="44">
        <v>0.01</v>
      </c>
      <c r="D908" s="44" t="s">
        <v>1670</v>
      </c>
      <c r="E908" s="44" t="s">
        <v>12</v>
      </c>
      <c r="F908" s="44">
        <v>40</v>
      </c>
      <c r="G908" s="44">
        <v>100</v>
      </c>
    </row>
    <row r="909" spans="1:7" ht="12.75" customHeight="1" x14ac:dyDescent="0.25">
      <c r="A909" s="43">
        <v>908</v>
      </c>
      <c r="B909" s="44">
        <v>4.3984583989909494</v>
      </c>
      <c r="C909" s="44">
        <v>1.78</v>
      </c>
      <c r="D909" s="44" t="s">
        <v>1670</v>
      </c>
      <c r="E909" s="44" t="s">
        <v>12</v>
      </c>
      <c r="F909" s="44">
        <v>1500</v>
      </c>
      <c r="G909" s="44">
        <v>17800</v>
      </c>
    </row>
    <row r="910" spans="1:7" ht="12.75" customHeight="1" x14ac:dyDescent="0.25">
      <c r="A910" s="43">
        <v>909</v>
      </c>
      <c r="B910" s="44">
        <v>0.12355220468664366</v>
      </c>
      <c r="C910" s="44">
        <v>0.05</v>
      </c>
      <c r="D910" s="44" t="s">
        <v>1670</v>
      </c>
      <c r="E910" s="44" t="s">
        <v>12</v>
      </c>
      <c r="F910" s="44">
        <v>120</v>
      </c>
      <c r="G910" s="44">
        <v>500</v>
      </c>
    </row>
    <row r="911" spans="1:7" ht="12.75" customHeight="1" x14ac:dyDescent="0.25">
      <c r="A911" s="43">
        <v>910</v>
      </c>
      <c r="B911" s="44">
        <v>0.444787829817336</v>
      </c>
      <c r="C911" s="44">
        <v>0.18</v>
      </c>
      <c r="D911" s="44" t="s">
        <v>1670</v>
      </c>
      <c r="E911" s="44" t="s">
        <v>12</v>
      </c>
      <c r="F911" s="44">
        <v>220</v>
      </c>
      <c r="G911" s="44">
        <v>1800</v>
      </c>
    </row>
    <row r="912" spans="1:7" ht="12.75" customHeight="1" x14ac:dyDescent="0.25">
      <c r="A912" s="43">
        <v>911</v>
      </c>
      <c r="B912" s="44">
        <v>0.14826261939863622</v>
      </c>
      <c r="C912" s="44">
        <v>0.06</v>
      </c>
      <c r="D912" s="44" t="s">
        <v>1670</v>
      </c>
      <c r="E912" s="44" t="s">
        <v>12</v>
      </c>
      <c r="F912" s="44">
        <v>140</v>
      </c>
      <c r="G912" s="44">
        <v>600</v>
      </c>
    </row>
    <row r="913" spans="1:7" ht="12.75" customHeight="1" x14ac:dyDescent="0.25">
      <c r="A913" s="43">
        <v>912</v>
      </c>
      <c r="B913" s="44">
        <v>11.688037854839592</v>
      </c>
      <c r="C913" s="44">
        <v>4.7300000000000004</v>
      </c>
      <c r="D913" s="44" t="s">
        <v>1670</v>
      </c>
      <c r="E913" s="44" t="s">
        <v>12</v>
      </c>
      <c r="F913" s="44">
        <v>2380</v>
      </c>
      <c r="G913" s="44">
        <v>47300</v>
      </c>
    </row>
    <row r="914" spans="1:7" ht="12.75" customHeight="1" x14ac:dyDescent="0.25">
      <c r="A914" s="43">
        <v>913</v>
      </c>
      <c r="B914" s="44">
        <v>9.8841695070919541E-2</v>
      </c>
      <c r="C914" s="44">
        <v>0.04</v>
      </c>
      <c r="D914" s="44" t="s">
        <v>1670</v>
      </c>
      <c r="E914" s="44" t="s">
        <v>12</v>
      </c>
      <c r="F914" s="44">
        <v>100</v>
      </c>
      <c r="G914" s="44">
        <v>400</v>
      </c>
    </row>
    <row r="915" spans="1:7" ht="12.75" customHeight="1" x14ac:dyDescent="0.25">
      <c r="A915" s="43">
        <v>914</v>
      </c>
      <c r="B915" s="44">
        <v>0.12355220938358616</v>
      </c>
      <c r="C915" s="44">
        <v>0.05</v>
      </c>
      <c r="D915" s="44" t="s">
        <v>1670</v>
      </c>
      <c r="E915" s="44" t="s">
        <v>12</v>
      </c>
      <c r="F915" s="44">
        <v>100</v>
      </c>
      <c r="G915" s="44">
        <v>500</v>
      </c>
    </row>
    <row r="916" spans="1:7" ht="12.75" customHeight="1" x14ac:dyDescent="0.25">
      <c r="A916" s="43">
        <v>915</v>
      </c>
      <c r="B916" s="44">
        <v>0.14826263583749213</v>
      </c>
      <c r="C916" s="44">
        <v>0.06</v>
      </c>
      <c r="D916" s="44" t="s">
        <v>1670</v>
      </c>
      <c r="E916" s="44" t="s">
        <v>12</v>
      </c>
      <c r="F916" s="44">
        <v>120</v>
      </c>
      <c r="G916" s="44">
        <v>600</v>
      </c>
    </row>
    <row r="917" spans="1:7" ht="12.75" customHeight="1" x14ac:dyDescent="0.25">
      <c r="A917" s="43">
        <v>916</v>
      </c>
      <c r="B917" s="44">
        <v>1.6803098809931534</v>
      </c>
      <c r="C917" s="44">
        <v>0.68</v>
      </c>
      <c r="D917" s="44" t="s">
        <v>1670</v>
      </c>
      <c r="E917" s="44" t="s">
        <v>12</v>
      </c>
      <c r="F917" s="44">
        <v>640</v>
      </c>
      <c r="G917" s="44">
        <v>6800</v>
      </c>
    </row>
    <row r="918" spans="1:7" ht="12.75" customHeight="1" x14ac:dyDescent="0.25">
      <c r="A918" s="43">
        <v>917</v>
      </c>
      <c r="B918" s="44">
        <v>4.9420878609176051E-2</v>
      </c>
      <c r="C918" s="44">
        <v>0.02</v>
      </c>
      <c r="D918" s="44" t="s">
        <v>1670</v>
      </c>
      <c r="E918" s="44" t="s">
        <v>12</v>
      </c>
      <c r="F918" s="44">
        <v>60</v>
      </c>
      <c r="G918" s="44">
        <v>200</v>
      </c>
    </row>
    <row r="919" spans="1:7" ht="12.75" customHeight="1" x14ac:dyDescent="0.25">
      <c r="A919" s="43">
        <v>918</v>
      </c>
      <c r="B919" s="44">
        <v>20.114298004713639</v>
      </c>
      <c r="C919" s="44">
        <v>8.14</v>
      </c>
      <c r="D919" s="44" t="s">
        <v>1670</v>
      </c>
      <c r="E919" s="44" t="s">
        <v>12</v>
      </c>
      <c r="F919" s="44">
        <v>2160</v>
      </c>
      <c r="G919" s="44">
        <v>81400</v>
      </c>
    </row>
    <row r="920" spans="1:7" ht="12.75" customHeight="1" x14ac:dyDescent="0.25">
      <c r="A920" s="43">
        <v>919</v>
      </c>
      <c r="B920" s="44">
        <v>0.74131313518737307</v>
      </c>
      <c r="C920" s="44">
        <v>0.3</v>
      </c>
      <c r="D920" s="44" t="s">
        <v>1670</v>
      </c>
      <c r="E920" s="44" t="s">
        <v>12</v>
      </c>
      <c r="F920" s="44">
        <v>280</v>
      </c>
      <c r="G920" s="44">
        <v>3000</v>
      </c>
    </row>
    <row r="921" spans="1:7" ht="12.75" customHeight="1" x14ac:dyDescent="0.25">
      <c r="A921" s="43">
        <v>920</v>
      </c>
      <c r="B921" s="44">
        <v>3.3111988511397703</v>
      </c>
      <c r="C921" s="44">
        <v>1.34</v>
      </c>
      <c r="D921" s="44" t="s">
        <v>1670</v>
      </c>
      <c r="E921" s="44" t="s">
        <v>12</v>
      </c>
      <c r="F921" s="44">
        <v>860</v>
      </c>
      <c r="G921" s="44">
        <v>13400</v>
      </c>
    </row>
    <row r="922" spans="1:7" ht="12.75" customHeight="1" x14ac:dyDescent="0.25">
      <c r="A922" s="43">
        <v>921</v>
      </c>
      <c r="B922" s="44">
        <v>4.9420878618770987E-2</v>
      </c>
      <c r="C922" s="44">
        <v>0.02</v>
      </c>
      <c r="D922" s="44" t="s">
        <v>1670</v>
      </c>
      <c r="E922" s="44" t="s">
        <v>12</v>
      </c>
      <c r="F922" s="44">
        <v>60</v>
      </c>
      <c r="G922" s="44">
        <v>200</v>
      </c>
    </row>
    <row r="923" spans="1:7" ht="12.75" customHeight="1" x14ac:dyDescent="0.25">
      <c r="A923" s="43">
        <v>922</v>
      </c>
      <c r="B923" s="44">
        <v>4.9420878613825901E-2</v>
      </c>
      <c r="C923" s="44">
        <v>0.02</v>
      </c>
      <c r="D923" s="44" t="s">
        <v>1670</v>
      </c>
      <c r="E923" s="44" t="s">
        <v>12</v>
      </c>
      <c r="F923" s="44">
        <v>60</v>
      </c>
      <c r="G923" s="44">
        <v>200</v>
      </c>
    </row>
    <row r="924" spans="1:7" ht="12.75" customHeight="1" x14ac:dyDescent="0.25">
      <c r="A924" s="43">
        <v>923</v>
      </c>
      <c r="B924" s="44">
        <v>0.42007723430914884</v>
      </c>
      <c r="C924" s="44">
        <v>0.17</v>
      </c>
      <c r="D924" s="44" t="s">
        <v>1670</v>
      </c>
      <c r="E924" s="44" t="s">
        <v>12</v>
      </c>
      <c r="F924" s="44">
        <v>220</v>
      </c>
      <c r="G924" s="44">
        <v>1700</v>
      </c>
    </row>
    <row r="925" spans="1:7" ht="12.75" customHeight="1" x14ac:dyDescent="0.25">
      <c r="A925" s="43">
        <v>924</v>
      </c>
      <c r="B925" s="44">
        <v>0.19768354334137453</v>
      </c>
      <c r="C925" s="44">
        <v>0.08</v>
      </c>
      <c r="D925" s="44" t="s">
        <v>1670</v>
      </c>
      <c r="E925" s="44" t="s">
        <v>12</v>
      </c>
      <c r="F925" s="44">
        <v>140</v>
      </c>
      <c r="G925" s="44">
        <v>800</v>
      </c>
    </row>
    <row r="926" spans="1:7" ht="12.75" customHeight="1" x14ac:dyDescent="0.25">
      <c r="A926" s="43">
        <v>925</v>
      </c>
      <c r="B926" s="44">
        <v>0.19768351803724077</v>
      </c>
      <c r="C926" s="44">
        <v>0.08</v>
      </c>
      <c r="D926" s="44" t="s">
        <v>1670</v>
      </c>
      <c r="E926" s="44" t="s">
        <v>12</v>
      </c>
      <c r="F926" s="44">
        <v>140</v>
      </c>
      <c r="G926" s="44">
        <v>800</v>
      </c>
    </row>
    <row r="927" spans="1:7" ht="12.75" customHeight="1" x14ac:dyDescent="0.25">
      <c r="A927" s="43">
        <v>926</v>
      </c>
      <c r="B927" s="44">
        <v>0.46949848661745658</v>
      </c>
      <c r="C927" s="44">
        <v>0.19</v>
      </c>
      <c r="D927" s="44" t="s">
        <v>1670</v>
      </c>
      <c r="E927" s="44" t="s">
        <v>12</v>
      </c>
      <c r="F927" s="44">
        <v>260</v>
      </c>
      <c r="G927" s="44">
        <v>1900</v>
      </c>
    </row>
    <row r="928" spans="1:7" ht="12.75" customHeight="1" x14ac:dyDescent="0.25">
      <c r="A928" s="43">
        <v>927</v>
      </c>
      <c r="B928" s="44">
        <v>4.9420878619656675E-2</v>
      </c>
      <c r="C928" s="44">
        <v>0.02</v>
      </c>
      <c r="D928" s="44" t="s">
        <v>1670</v>
      </c>
      <c r="E928" s="44" t="s">
        <v>12</v>
      </c>
      <c r="F928" s="44">
        <v>60</v>
      </c>
      <c r="G928" s="44">
        <v>200</v>
      </c>
    </row>
    <row r="929" spans="1:7" ht="12.75" customHeight="1" x14ac:dyDescent="0.25">
      <c r="A929" s="43">
        <v>928</v>
      </c>
      <c r="B929" s="44">
        <v>2.4710439298203702E-2</v>
      </c>
      <c r="C929" s="44">
        <v>0.01</v>
      </c>
      <c r="D929" s="44" t="s">
        <v>1670</v>
      </c>
      <c r="E929" s="44" t="s">
        <v>12</v>
      </c>
      <c r="F929" s="44">
        <v>40</v>
      </c>
      <c r="G929" s="44">
        <v>100</v>
      </c>
    </row>
    <row r="930" spans="1:7" ht="12.75" customHeight="1" x14ac:dyDescent="0.25">
      <c r="A930" s="43">
        <v>929</v>
      </c>
      <c r="B930" s="44">
        <v>7.5613926066240591</v>
      </c>
      <c r="C930" s="44">
        <v>3.06</v>
      </c>
      <c r="D930" s="44" t="s">
        <v>1670</v>
      </c>
      <c r="E930" s="44" t="s">
        <v>12</v>
      </c>
      <c r="F930" s="44">
        <v>1280</v>
      </c>
      <c r="G930" s="44">
        <v>30600</v>
      </c>
    </row>
    <row r="931" spans="1:7" ht="12.75" customHeight="1" x14ac:dyDescent="0.25">
      <c r="A931" s="43">
        <v>930</v>
      </c>
      <c r="B931" s="44">
        <v>7.4131334340257288E-2</v>
      </c>
      <c r="C931" s="44">
        <v>0.03</v>
      </c>
      <c r="D931" s="44" t="s">
        <v>1670</v>
      </c>
      <c r="E931" s="44" t="s">
        <v>12</v>
      </c>
      <c r="F931" s="44">
        <v>80</v>
      </c>
      <c r="G931" s="44">
        <v>300</v>
      </c>
    </row>
    <row r="932" spans="1:7" ht="12.75" customHeight="1" x14ac:dyDescent="0.25">
      <c r="A932" s="43">
        <v>931</v>
      </c>
      <c r="B932" s="44">
        <v>0.46949834415258768</v>
      </c>
      <c r="C932" s="44">
        <v>0.19</v>
      </c>
      <c r="D932" s="44" t="s">
        <v>1670</v>
      </c>
      <c r="E932" s="44" t="s">
        <v>12</v>
      </c>
      <c r="F932" s="44">
        <v>200</v>
      </c>
      <c r="G932" s="44">
        <v>1900</v>
      </c>
    </row>
    <row r="933" spans="1:7" ht="12.75" customHeight="1" x14ac:dyDescent="0.25">
      <c r="A933" s="43">
        <v>932</v>
      </c>
      <c r="B933" s="44">
        <v>0.12355220010661176</v>
      </c>
      <c r="C933" s="44">
        <v>0.05</v>
      </c>
      <c r="D933" s="44" t="s">
        <v>1670</v>
      </c>
      <c r="E933" s="44" t="s">
        <v>12</v>
      </c>
      <c r="F933" s="44">
        <v>120</v>
      </c>
      <c r="G933" s="44">
        <v>500</v>
      </c>
    </row>
    <row r="934" spans="1:7" ht="12.75" customHeight="1" x14ac:dyDescent="0.25">
      <c r="A934" s="43">
        <v>933</v>
      </c>
      <c r="B934" s="44">
        <v>0.19768351231681386</v>
      </c>
      <c r="C934" s="44">
        <v>0.08</v>
      </c>
      <c r="D934" s="44" t="s">
        <v>1670</v>
      </c>
      <c r="E934" s="44" t="s">
        <v>12</v>
      </c>
      <c r="F934" s="44">
        <v>140</v>
      </c>
      <c r="G934" s="44">
        <v>800</v>
      </c>
    </row>
    <row r="935" spans="1:7" ht="12.75" customHeight="1" x14ac:dyDescent="0.25">
      <c r="A935" s="43">
        <v>934</v>
      </c>
      <c r="B935" s="44">
        <v>2.4710440804443299</v>
      </c>
      <c r="C935" s="44">
        <v>1</v>
      </c>
      <c r="D935" s="44" t="s">
        <v>1670</v>
      </c>
      <c r="E935" s="44" t="s">
        <v>12</v>
      </c>
      <c r="F935" s="44">
        <v>720</v>
      </c>
      <c r="G935" s="44">
        <v>10000</v>
      </c>
    </row>
    <row r="936" spans="1:7" ht="12.75" customHeight="1" x14ac:dyDescent="0.25">
      <c r="A936" s="43">
        <v>935</v>
      </c>
      <c r="B936" s="44">
        <v>7.4131332552942172E-2</v>
      </c>
      <c r="C936" s="44">
        <v>0.03</v>
      </c>
      <c r="D936" s="44" t="s">
        <v>1670</v>
      </c>
      <c r="E936" s="44" t="s">
        <v>12</v>
      </c>
      <c r="F936" s="44">
        <v>80</v>
      </c>
      <c r="G936" s="44">
        <v>300</v>
      </c>
    </row>
    <row r="937" spans="1:7" ht="12.75" customHeight="1" x14ac:dyDescent="0.25">
      <c r="A937" s="43">
        <v>936</v>
      </c>
      <c r="B937" s="44">
        <v>0.46949835124649275</v>
      </c>
      <c r="C937" s="44">
        <v>0.19</v>
      </c>
      <c r="D937" s="44" t="s">
        <v>1670</v>
      </c>
      <c r="E937" s="44" t="s">
        <v>12</v>
      </c>
      <c r="F937" s="44">
        <v>240</v>
      </c>
      <c r="G937" s="44">
        <v>1900</v>
      </c>
    </row>
    <row r="938" spans="1:7" ht="12.75" customHeight="1" x14ac:dyDescent="0.25">
      <c r="A938" s="43">
        <v>937</v>
      </c>
      <c r="B938" s="44">
        <v>0.79073433165972307</v>
      </c>
      <c r="C938" s="44">
        <v>0.32</v>
      </c>
      <c r="D938" s="44" t="s">
        <v>1670</v>
      </c>
      <c r="E938" s="44" t="s">
        <v>12</v>
      </c>
      <c r="F938" s="44">
        <v>360</v>
      </c>
      <c r="G938" s="44">
        <v>3200</v>
      </c>
    </row>
    <row r="939" spans="1:7" ht="12.75" customHeight="1" x14ac:dyDescent="0.25">
      <c r="A939" s="43">
        <v>938</v>
      </c>
      <c r="B939" s="44">
        <v>1.0131280132971605</v>
      </c>
      <c r="C939" s="44">
        <v>0.41</v>
      </c>
      <c r="D939" s="44" t="s">
        <v>1670</v>
      </c>
      <c r="E939" s="44" t="s">
        <v>12</v>
      </c>
      <c r="F939" s="44">
        <v>420</v>
      </c>
      <c r="G939" s="44">
        <v>4100</v>
      </c>
    </row>
    <row r="940" spans="1:7" ht="12.75" customHeight="1" x14ac:dyDescent="0.25">
      <c r="A940" s="43">
        <v>939</v>
      </c>
      <c r="B940" s="44">
        <v>1.606178688068153</v>
      </c>
      <c r="C940" s="44">
        <v>0.65</v>
      </c>
      <c r="D940" s="44" t="s">
        <v>1670</v>
      </c>
      <c r="E940" s="44" t="s">
        <v>12</v>
      </c>
      <c r="F940" s="44">
        <v>400</v>
      </c>
      <c r="G940" s="44">
        <v>6500</v>
      </c>
    </row>
    <row r="941" spans="1:7" ht="12.75" customHeight="1" x14ac:dyDescent="0.25">
      <c r="A941" s="43">
        <v>940</v>
      </c>
      <c r="B941" s="44">
        <v>1.7050203342852759</v>
      </c>
      <c r="C941" s="44">
        <v>0.69</v>
      </c>
      <c r="D941" s="44" t="s">
        <v>1670</v>
      </c>
      <c r="E941" s="44" t="s">
        <v>12</v>
      </c>
      <c r="F941" s="44">
        <v>500</v>
      </c>
      <c r="G941" s="44">
        <v>6900</v>
      </c>
    </row>
    <row r="942" spans="1:7" ht="12.75" customHeight="1" x14ac:dyDescent="0.25">
      <c r="A942" s="43">
        <v>941</v>
      </c>
      <c r="B942" s="44">
        <v>10.551357185347781</v>
      </c>
      <c r="C942" s="44">
        <v>4.2699999999999996</v>
      </c>
      <c r="D942" s="44" t="s">
        <v>1670</v>
      </c>
      <c r="E942" s="44" t="s">
        <v>12</v>
      </c>
      <c r="F942" s="44">
        <v>1080</v>
      </c>
      <c r="G942" s="44">
        <v>42700</v>
      </c>
    </row>
    <row r="943" spans="1:7" ht="12.75" customHeight="1" x14ac:dyDescent="0.25">
      <c r="A943" s="43">
        <v>942</v>
      </c>
      <c r="B943" s="44">
        <v>26.464880017247914</v>
      </c>
      <c r="C943" s="44">
        <v>10.71</v>
      </c>
      <c r="D943" s="44" t="s">
        <v>1670</v>
      </c>
      <c r="E943" s="44" t="s">
        <v>12</v>
      </c>
      <c r="F943" s="44">
        <v>1820</v>
      </c>
      <c r="G943" s="44">
        <v>107100</v>
      </c>
    </row>
    <row r="944" spans="1:7" ht="12.75" customHeight="1" x14ac:dyDescent="0.25">
      <c r="A944" s="43">
        <v>943</v>
      </c>
      <c r="B944" s="44">
        <v>6.7953714212301888</v>
      </c>
      <c r="C944" s="44">
        <v>2.75</v>
      </c>
      <c r="D944" s="44" t="s">
        <v>1670</v>
      </c>
      <c r="E944" s="44" t="s">
        <v>12</v>
      </c>
      <c r="F944" s="44">
        <v>1160</v>
      </c>
      <c r="G944" s="44">
        <v>27500</v>
      </c>
    </row>
    <row r="945" spans="1:7" ht="12.75" customHeight="1" x14ac:dyDescent="0.25">
      <c r="A945" s="43">
        <v>944</v>
      </c>
      <c r="B945" s="44">
        <v>0.56834005295194134</v>
      </c>
      <c r="C945" s="44">
        <v>0.23</v>
      </c>
      <c r="D945" s="44" t="s">
        <v>1670</v>
      </c>
      <c r="E945" s="44" t="s">
        <v>12</v>
      </c>
      <c r="F945" s="44">
        <v>240</v>
      </c>
      <c r="G945" s="44">
        <v>2300</v>
      </c>
    </row>
    <row r="946" spans="1:7" ht="12.75" customHeight="1" x14ac:dyDescent="0.25">
      <c r="A946" s="43">
        <v>945</v>
      </c>
      <c r="B946" s="44">
        <v>8.8710465149221296</v>
      </c>
      <c r="C946" s="44">
        <v>3.59</v>
      </c>
      <c r="D946" s="44" t="s">
        <v>1670</v>
      </c>
      <c r="E946" s="44" t="s">
        <v>12</v>
      </c>
      <c r="F946" s="44">
        <v>1300</v>
      </c>
      <c r="G946" s="44">
        <v>35900</v>
      </c>
    </row>
    <row r="947" spans="1:7" ht="12.75" customHeight="1" x14ac:dyDescent="0.25">
      <c r="A947" s="43">
        <v>946</v>
      </c>
      <c r="B947" s="44">
        <v>3.0888046833185214</v>
      </c>
      <c r="C947" s="44">
        <v>1.25</v>
      </c>
      <c r="D947" s="44" t="s">
        <v>1670</v>
      </c>
      <c r="E947" s="44" t="s">
        <v>12</v>
      </c>
      <c r="F947" s="44">
        <v>720</v>
      </c>
      <c r="G947" s="44">
        <v>12500</v>
      </c>
    </row>
    <row r="948" spans="1:7" ht="12.75" customHeight="1" x14ac:dyDescent="0.25">
      <c r="A948" s="43">
        <v>947</v>
      </c>
      <c r="B948" s="44">
        <v>1.3096535706709533</v>
      </c>
      <c r="C948" s="44">
        <v>0.53</v>
      </c>
      <c r="D948" s="44" t="s">
        <v>1670</v>
      </c>
      <c r="E948" s="44" t="s">
        <v>12</v>
      </c>
      <c r="F948" s="44">
        <v>360</v>
      </c>
      <c r="G948" s="44">
        <v>5300</v>
      </c>
    </row>
    <row r="949" spans="1:7" ht="12.75" customHeight="1" x14ac:dyDescent="0.25">
      <c r="A949" s="43">
        <v>948</v>
      </c>
      <c r="B949" s="44">
        <v>0.91428627940188301</v>
      </c>
      <c r="C949" s="44">
        <v>0.37</v>
      </c>
      <c r="D949" s="44" t="s">
        <v>1670</v>
      </c>
      <c r="E949" s="44" t="s">
        <v>12</v>
      </c>
      <c r="F949" s="44">
        <v>340</v>
      </c>
      <c r="G949" s="44">
        <v>3700</v>
      </c>
    </row>
    <row r="950" spans="1:7" ht="12.75" customHeight="1" x14ac:dyDescent="0.25">
      <c r="A950" s="43">
        <v>949</v>
      </c>
      <c r="B950" s="44">
        <v>9.8841760834388184E-2</v>
      </c>
      <c r="C950" s="44">
        <v>0.04</v>
      </c>
      <c r="D950" s="44" t="s">
        <v>1670</v>
      </c>
      <c r="E950" s="44" t="s">
        <v>12</v>
      </c>
      <c r="F950" s="44">
        <v>100</v>
      </c>
      <c r="G950" s="44">
        <v>400</v>
      </c>
    </row>
    <row r="951" spans="1:7" ht="12.75" customHeight="1" x14ac:dyDescent="0.25">
      <c r="A951" s="43">
        <v>950</v>
      </c>
      <c r="B951" s="44">
        <v>0.14826263583306371</v>
      </c>
      <c r="C951" s="44">
        <v>0.06</v>
      </c>
      <c r="D951" s="44" t="s">
        <v>1670</v>
      </c>
      <c r="E951" s="44" t="s">
        <v>12</v>
      </c>
      <c r="F951" s="44">
        <v>120</v>
      </c>
      <c r="G951" s="44">
        <v>600</v>
      </c>
    </row>
    <row r="952" spans="1:7" ht="12.75" customHeight="1" x14ac:dyDescent="0.25">
      <c r="A952" s="43">
        <v>951</v>
      </c>
      <c r="B952" s="44">
        <v>9.8841757227061358E-2</v>
      </c>
      <c r="C952" s="44">
        <v>0.04</v>
      </c>
      <c r="D952" s="44" t="s">
        <v>1670</v>
      </c>
      <c r="E952" s="44" t="s">
        <v>12</v>
      </c>
      <c r="F952" s="44">
        <v>80</v>
      </c>
      <c r="G952" s="44">
        <v>400</v>
      </c>
    </row>
    <row r="953" spans="1:7" ht="12.75" customHeight="1" x14ac:dyDescent="0.25">
      <c r="A953" s="43">
        <v>952</v>
      </c>
      <c r="B953" s="44">
        <v>2.4710439308905745E-2</v>
      </c>
      <c r="C953" s="44">
        <v>0.01</v>
      </c>
      <c r="D953" s="44" t="s">
        <v>1670</v>
      </c>
      <c r="E953" s="44" t="s">
        <v>12</v>
      </c>
      <c r="F953" s="44">
        <v>40</v>
      </c>
      <c r="G953" s="44">
        <v>100</v>
      </c>
    </row>
    <row r="954" spans="1:7" ht="12.75" customHeight="1" x14ac:dyDescent="0.25">
      <c r="A954" s="43">
        <v>953</v>
      </c>
      <c r="B954" s="44">
        <v>7.4131301498046712E-2</v>
      </c>
      <c r="C954" s="44">
        <v>0.03</v>
      </c>
      <c r="D954" s="44" t="s">
        <v>1670</v>
      </c>
      <c r="E954" s="44" t="s">
        <v>12</v>
      </c>
      <c r="F954" s="44">
        <v>80</v>
      </c>
      <c r="G954" s="44">
        <v>300</v>
      </c>
    </row>
    <row r="955" spans="1:7" ht="12.75" customHeight="1" x14ac:dyDescent="0.25">
      <c r="A955" s="43">
        <v>954</v>
      </c>
      <c r="B955" s="44">
        <v>15.048656760970394</v>
      </c>
      <c r="C955" s="44">
        <v>6.09</v>
      </c>
      <c r="D955" s="44" t="s">
        <v>1670</v>
      </c>
      <c r="E955" s="44" t="s">
        <v>12</v>
      </c>
      <c r="F955" s="44">
        <v>3500</v>
      </c>
      <c r="G955" s="44">
        <v>60900</v>
      </c>
    </row>
    <row r="956" spans="1:7" ht="12.75" customHeight="1" x14ac:dyDescent="0.25">
      <c r="A956" s="43">
        <v>955</v>
      </c>
      <c r="B956" s="44">
        <v>2.4710439306912951E-2</v>
      </c>
      <c r="C956" s="44">
        <v>0.01</v>
      </c>
      <c r="D956" s="44" t="s">
        <v>1670</v>
      </c>
      <c r="E956" s="44" t="s">
        <v>12</v>
      </c>
      <c r="F956" s="44">
        <v>40</v>
      </c>
      <c r="G956" s="44">
        <v>100</v>
      </c>
    </row>
    <row r="957" spans="1:7" ht="12.75" customHeight="1" x14ac:dyDescent="0.25">
      <c r="A957" s="43">
        <v>956</v>
      </c>
      <c r="B957" s="44">
        <v>4.9420878609102242E-2</v>
      </c>
      <c r="C957" s="44">
        <v>0.02</v>
      </c>
      <c r="D957" s="44" t="s">
        <v>1670</v>
      </c>
      <c r="E957" s="44" t="s">
        <v>12</v>
      </c>
      <c r="F957" s="44">
        <v>60</v>
      </c>
      <c r="G957" s="44">
        <v>200</v>
      </c>
    </row>
    <row r="958" spans="1:7" ht="12.75" customHeight="1" x14ac:dyDescent="0.25">
      <c r="A958" s="43">
        <v>957</v>
      </c>
      <c r="B958" s="44">
        <v>3.6077240978720546</v>
      </c>
      <c r="C958" s="44">
        <v>1.46</v>
      </c>
      <c r="D958" s="44" t="s">
        <v>1670</v>
      </c>
      <c r="E958" s="44" t="s">
        <v>12</v>
      </c>
      <c r="F958" s="44">
        <v>880</v>
      </c>
      <c r="G958" s="44">
        <v>14600</v>
      </c>
    </row>
    <row r="959" spans="1:7" ht="12.75" customHeight="1" x14ac:dyDescent="0.25">
      <c r="A959" s="43">
        <v>958</v>
      </c>
      <c r="B959" s="44">
        <v>0.49420863040256063</v>
      </c>
      <c r="C959" s="44">
        <v>0.2</v>
      </c>
      <c r="D959" s="44" t="s">
        <v>1670</v>
      </c>
      <c r="E959" s="44" t="s">
        <v>12</v>
      </c>
      <c r="F959" s="44">
        <v>260</v>
      </c>
      <c r="G959" s="44">
        <v>2000</v>
      </c>
    </row>
    <row r="960" spans="1:7" ht="12.75" customHeight="1" x14ac:dyDescent="0.25">
      <c r="A960" s="43">
        <v>959</v>
      </c>
      <c r="B960" s="44">
        <v>15.394602285793312</v>
      </c>
      <c r="C960" s="44">
        <v>6.23</v>
      </c>
      <c r="D960" s="44" t="s">
        <v>1670</v>
      </c>
      <c r="E960" s="44" t="s">
        <v>12</v>
      </c>
      <c r="F960" s="44">
        <v>1980</v>
      </c>
      <c r="G960" s="44">
        <v>62300</v>
      </c>
    </row>
    <row r="961" spans="1:7" ht="12.75" customHeight="1" x14ac:dyDescent="0.25">
      <c r="A961" s="43">
        <v>960</v>
      </c>
      <c r="B961" s="44">
        <v>3.4841719305017405</v>
      </c>
      <c r="C961" s="44">
        <v>1.41</v>
      </c>
      <c r="D961" s="44" t="s">
        <v>1670</v>
      </c>
      <c r="E961" s="44" t="s">
        <v>12</v>
      </c>
      <c r="F961" s="44">
        <v>700</v>
      </c>
      <c r="G961" s="44">
        <v>14100</v>
      </c>
    </row>
    <row r="962" spans="1:7" ht="12.75" customHeight="1" x14ac:dyDescent="0.25">
      <c r="A962" s="43">
        <v>961</v>
      </c>
      <c r="B962" s="44">
        <v>1.2108116125197363</v>
      </c>
      <c r="C962" s="44">
        <v>0.49</v>
      </c>
      <c r="D962" s="44" t="s">
        <v>1670</v>
      </c>
      <c r="E962" s="44" t="s">
        <v>12</v>
      </c>
      <c r="F962" s="44">
        <v>380</v>
      </c>
      <c r="G962" s="44">
        <v>4900</v>
      </c>
    </row>
    <row r="963" spans="1:7" ht="12.75" customHeight="1" x14ac:dyDescent="0.25">
      <c r="A963" s="43">
        <v>962</v>
      </c>
      <c r="B963" s="44">
        <v>2.4710439305732041E-2</v>
      </c>
      <c r="C963" s="44">
        <v>0.01</v>
      </c>
      <c r="D963" s="44" t="s">
        <v>1670</v>
      </c>
      <c r="E963" s="44" t="s">
        <v>12</v>
      </c>
      <c r="F963" s="44">
        <v>40</v>
      </c>
      <c r="G963" s="44">
        <v>100</v>
      </c>
    </row>
    <row r="964" spans="1:7" ht="12.75" customHeight="1" x14ac:dyDescent="0.25">
      <c r="A964" s="43">
        <v>963</v>
      </c>
      <c r="B964" s="44">
        <v>3.7806969744734715</v>
      </c>
      <c r="C964" s="44">
        <v>1.53</v>
      </c>
      <c r="D964" s="44" t="s">
        <v>1670</v>
      </c>
      <c r="E964" s="44" t="s">
        <v>12</v>
      </c>
      <c r="F964" s="44">
        <v>640</v>
      </c>
      <c r="G964" s="44">
        <v>15300</v>
      </c>
    </row>
    <row r="965" spans="1:7" ht="12.75" customHeight="1" x14ac:dyDescent="0.25">
      <c r="A965" s="43">
        <v>964</v>
      </c>
      <c r="B965" s="44">
        <v>0.46949833884326686</v>
      </c>
      <c r="C965" s="44">
        <v>0.19</v>
      </c>
      <c r="D965" s="44" t="s">
        <v>1670</v>
      </c>
      <c r="E965" s="44" t="s">
        <v>12</v>
      </c>
      <c r="F965" s="44">
        <v>240</v>
      </c>
      <c r="G965" s="44">
        <v>1900</v>
      </c>
    </row>
    <row r="966" spans="1:7" ht="12.75" customHeight="1" x14ac:dyDescent="0.25">
      <c r="A966" s="43">
        <v>965</v>
      </c>
      <c r="B966" s="44">
        <v>1.2355220548506038</v>
      </c>
      <c r="C966" s="44">
        <v>0.5</v>
      </c>
      <c r="D966" s="44" t="s">
        <v>1670</v>
      </c>
      <c r="E966" s="44" t="s">
        <v>12</v>
      </c>
      <c r="F966" s="44">
        <v>460</v>
      </c>
      <c r="G966" s="44">
        <v>5000</v>
      </c>
    </row>
    <row r="967" spans="1:7" ht="12.75" customHeight="1" x14ac:dyDescent="0.25">
      <c r="A967" s="43">
        <v>966</v>
      </c>
      <c r="B967" s="44">
        <v>0.14826263582398541</v>
      </c>
      <c r="C967" s="44">
        <v>0.06</v>
      </c>
      <c r="D967" s="44" t="s">
        <v>1670</v>
      </c>
      <c r="E967" s="44" t="s">
        <v>12</v>
      </c>
      <c r="F967" s="44">
        <v>120</v>
      </c>
      <c r="G967" s="44">
        <v>600</v>
      </c>
    </row>
    <row r="968" spans="1:7" ht="12.75" customHeight="1" x14ac:dyDescent="0.25">
      <c r="A968" s="43">
        <v>967</v>
      </c>
      <c r="B968" s="44">
        <v>0.24710434911738563</v>
      </c>
      <c r="C968" s="44">
        <v>0.1</v>
      </c>
      <c r="D968" s="44" t="s">
        <v>1670</v>
      </c>
      <c r="E968" s="44" t="s">
        <v>12</v>
      </c>
      <c r="F968" s="44">
        <v>160</v>
      </c>
      <c r="G968" s="44">
        <v>1000</v>
      </c>
    </row>
    <row r="969" spans="1:7" ht="12.75" customHeight="1" x14ac:dyDescent="0.25">
      <c r="A969" s="43">
        <v>968</v>
      </c>
      <c r="B969" s="44">
        <v>0.12355218368812663</v>
      </c>
      <c r="C969" s="44">
        <v>0.05</v>
      </c>
      <c r="D969" s="44" t="s">
        <v>1670</v>
      </c>
      <c r="E969" s="44" t="s">
        <v>12</v>
      </c>
      <c r="F969" s="44">
        <v>100</v>
      </c>
      <c r="G969" s="44">
        <v>500</v>
      </c>
    </row>
    <row r="970" spans="1:7" ht="12.75" customHeight="1" x14ac:dyDescent="0.25">
      <c r="A970" s="43">
        <v>969</v>
      </c>
      <c r="B970" s="44">
        <v>0.32123570920144612</v>
      </c>
      <c r="C970" s="44">
        <v>0.13</v>
      </c>
      <c r="D970" s="44" t="s">
        <v>1670</v>
      </c>
      <c r="E970" s="44" t="s">
        <v>12</v>
      </c>
      <c r="F970" s="44">
        <v>180</v>
      </c>
      <c r="G970" s="44">
        <v>1300</v>
      </c>
    </row>
    <row r="971" spans="1:7" ht="12.75" customHeight="1" x14ac:dyDescent="0.25">
      <c r="A971" s="43">
        <v>970</v>
      </c>
      <c r="B971" s="44">
        <v>2.4710439299753653E-2</v>
      </c>
      <c r="C971" s="44">
        <v>0.01</v>
      </c>
      <c r="D971" s="44" t="s">
        <v>1670</v>
      </c>
      <c r="E971" s="44" t="s">
        <v>12</v>
      </c>
      <c r="F971" s="44">
        <v>40</v>
      </c>
      <c r="G971" s="44">
        <v>100</v>
      </c>
    </row>
    <row r="972" spans="1:7" ht="12.75" customHeight="1" x14ac:dyDescent="0.25">
      <c r="A972" s="43">
        <v>971</v>
      </c>
      <c r="B972" s="44">
        <v>0.24710438499181733</v>
      </c>
      <c r="C972" s="44">
        <v>0.1</v>
      </c>
      <c r="D972" s="44" t="s">
        <v>1670</v>
      </c>
      <c r="E972" s="44" t="s">
        <v>12</v>
      </c>
      <c r="F972" s="44">
        <v>140</v>
      </c>
      <c r="G972" s="44">
        <v>1000</v>
      </c>
    </row>
    <row r="973" spans="1:7" ht="12.75" customHeight="1" x14ac:dyDescent="0.25">
      <c r="A973" s="43">
        <v>972</v>
      </c>
      <c r="B973" s="44">
        <v>0.22239397196299793</v>
      </c>
      <c r="C973" s="44">
        <v>0.09</v>
      </c>
      <c r="D973" s="44" t="s">
        <v>1670</v>
      </c>
      <c r="E973" s="44" t="s">
        <v>12</v>
      </c>
      <c r="F973" s="44">
        <v>140</v>
      </c>
      <c r="G973" s="44">
        <v>900</v>
      </c>
    </row>
    <row r="974" spans="1:7" ht="12.75" customHeight="1" x14ac:dyDescent="0.25">
      <c r="A974" s="43">
        <v>973</v>
      </c>
      <c r="B974" s="44">
        <v>7.4131303278719196E-2</v>
      </c>
      <c r="C974" s="44">
        <v>0.03</v>
      </c>
      <c r="D974" s="44" t="s">
        <v>1670</v>
      </c>
      <c r="E974" s="44" t="s">
        <v>12</v>
      </c>
      <c r="F974" s="44">
        <v>80</v>
      </c>
      <c r="G974" s="44">
        <v>300</v>
      </c>
    </row>
    <row r="975" spans="1:7" ht="12.75" customHeight="1" x14ac:dyDescent="0.25">
      <c r="A975" s="43">
        <v>974</v>
      </c>
      <c r="B975" s="44">
        <v>0.81544459024934124</v>
      </c>
      <c r="C975" s="44">
        <v>0.33</v>
      </c>
      <c r="D975" s="44" t="s">
        <v>1670</v>
      </c>
      <c r="E975" s="44" t="s">
        <v>12</v>
      </c>
      <c r="F975" s="44">
        <v>320</v>
      </c>
      <c r="G975" s="44">
        <v>3300</v>
      </c>
    </row>
    <row r="976" spans="1:7" ht="12.75" customHeight="1" x14ac:dyDescent="0.25">
      <c r="A976" s="43">
        <v>975</v>
      </c>
      <c r="B976" s="44">
        <v>0.27181467795418601</v>
      </c>
      <c r="C976" s="44">
        <v>0.11</v>
      </c>
      <c r="D976" s="44" t="s">
        <v>1670</v>
      </c>
      <c r="E976" s="44" t="s">
        <v>12</v>
      </c>
      <c r="F976" s="44">
        <v>180</v>
      </c>
      <c r="G976" s="44">
        <v>1100</v>
      </c>
    </row>
    <row r="977" spans="1:7" ht="12.75" customHeight="1" x14ac:dyDescent="0.25">
      <c r="A977" s="43">
        <v>976</v>
      </c>
      <c r="B977" s="44">
        <v>0.79073415765792388</v>
      </c>
      <c r="C977" s="44">
        <v>0.32</v>
      </c>
      <c r="D977" s="44" t="s">
        <v>1670</v>
      </c>
      <c r="E977" s="44" t="s">
        <v>12</v>
      </c>
      <c r="F977" s="44">
        <v>420</v>
      </c>
      <c r="G977" s="44">
        <v>3200</v>
      </c>
    </row>
    <row r="978" spans="1:7" ht="12.75" customHeight="1" x14ac:dyDescent="0.25">
      <c r="A978" s="43">
        <v>977</v>
      </c>
      <c r="B978" s="44">
        <v>2.125096022906285</v>
      </c>
      <c r="C978" s="44">
        <v>0.86</v>
      </c>
      <c r="D978" s="44" t="s">
        <v>1670</v>
      </c>
      <c r="E978" s="44" t="s">
        <v>12</v>
      </c>
      <c r="F978" s="44">
        <v>640</v>
      </c>
      <c r="G978" s="44">
        <v>8600</v>
      </c>
    </row>
    <row r="979" spans="1:7" ht="12.75" customHeight="1" x14ac:dyDescent="0.25">
      <c r="A979" s="43">
        <v>978</v>
      </c>
      <c r="B979" s="44">
        <v>4.9420878614563971E-2</v>
      </c>
      <c r="C979" s="44">
        <v>0.02</v>
      </c>
      <c r="D979" s="44" t="s">
        <v>1670</v>
      </c>
      <c r="E979" s="44" t="s">
        <v>12</v>
      </c>
      <c r="F979" s="44">
        <v>60</v>
      </c>
      <c r="G979" s="44">
        <v>200</v>
      </c>
    </row>
    <row r="980" spans="1:7" ht="12.75" customHeight="1" x14ac:dyDescent="0.25">
      <c r="A980" s="43">
        <v>979</v>
      </c>
      <c r="B980" s="44">
        <v>0.37065648085498698</v>
      </c>
      <c r="C980" s="44">
        <v>0.15</v>
      </c>
      <c r="D980" s="44" t="s">
        <v>1670</v>
      </c>
      <c r="E980" s="44" t="s">
        <v>12</v>
      </c>
      <c r="F980" s="44">
        <v>200</v>
      </c>
      <c r="G980" s="44">
        <v>1500</v>
      </c>
    </row>
    <row r="981" spans="1:7" ht="12.75" customHeight="1" x14ac:dyDescent="0.25">
      <c r="A981" s="43">
        <v>980</v>
      </c>
      <c r="B981" s="44">
        <v>0.19768350192579362</v>
      </c>
      <c r="C981" s="44">
        <v>0.08</v>
      </c>
      <c r="D981" s="44" t="s">
        <v>1670</v>
      </c>
      <c r="E981" s="44" t="s">
        <v>12</v>
      </c>
      <c r="F981" s="44">
        <v>180</v>
      </c>
      <c r="G981" s="44">
        <v>800</v>
      </c>
    </row>
    <row r="982" spans="1:7" ht="12.75" customHeight="1" x14ac:dyDescent="0.25">
      <c r="A982" s="43">
        <v>981</v>
      </c>
      <c r="B982" s="44">
        <v>7.4131334334795559E-2</v>
      </c>
      <c r="C982" s="44">
        <v>0.03</v>
      </c>
      <c r="D982" s="44" t="s">
        <v>1670</v>
      </c>
      <c r="E982" s="44" t="s">
        <v>12</v>
      </c>
      <c r="F982" s="44">
        <v>80</v>
      </c>
      <c r="G982" s="44">
        <v>300</v>
      </c>
    </row>
    <row r="983" spans="1:7" ht="12.75" customHeight="1" x14ac:dyDescent="0.25">
      <c r="A983" s="43">
        <v>982</v>
      </c>
      <c r="B983" s="44">
        <v>0.19768352874688672</v>
      </c>
      <c r="C983" s="44">
        <v>0.08</v>
      </c>
      <c r="D983" s="44" t="s">
        <v>1670</v>
      </c>
      <c r="E983" s="44" t="s">
        <v>12</v>
      </c>
      <c r="F983" s="44">
        <v>140</v>
      </c>
      <c r="G983" s="44">
        <v>800</v>
      </c>
    </row>
    <row r="984" spans="1:7" ht="12.75" customHeight="1" x14ac:dyDescent="0.25">
      <c r="A984" s="43">
        <v>983</v>
      </c>
      <c r="B984" s="44">
        <v>0.27181477381504932</v>
      </c>
      <c r="C984" s="44">
        <v>0.11</v>
      </c>
      <c r="D984" s="44" t="s">
        <v>1670</v>
      </c>
      <c r="E984" s="44" t="s">
        <v>12</v>
      </c>
      <c r="F984" s="44">
        <v>160</v>
      </c>
      <c r="G984" s="44">
        <v>1100</v>
      </c>
    </row>
    <row r="985" spans="1:7" ht="12.75" customHeight="1" x14ac:dyDescent="0.25">
      <c r="A985" s="43">
        <v>984</v>
      </c>
      <c r="B985" s="44">
        <v>3.5088819726710856</v>
      </c>
      <c r="C985" s="44">
        <v>1.42</v>
      </c>
      <c r="D985" s="44" t="s">
        <v>1670</v>
      </c>
      <c r="E985" s="44" t="s">
        <v>12</v>
      </c>
      <c r="F985" s="44">
        <v>640</v>
      </c>
      <c r="G985" s="44">
        <v>14200</v>
      </c>
    </row>
    <row r="986" spans="1:7" ht="12.75" customHeight="1" x14ac:dyDescent="0.25">
      <c r="A986" s="43">
        <v>985</v>
      </c>
      <c r="B986" s="44">
        <v>7.4131301459445562E-2</v>
      </c>
      <c r="C986" s="44">
        <v>0.03</v>
      </c>
      <c r="D986" s="44" t="s">
        <v>1670</v>
      </c>
      <c r="E986" s="44" t="s">
        <v>12</v>
      </c>
      <c r="F986" s="44">
        <v>80</v>
      </c>
      <c r="G986" s="44">
        <v>300</v>
      </c>
    </row>
    <row r="987" spans="1:7" ht="12.75" customHeight="1" x14ac:dyDescent="0.25">
      <c r="A987" s="43">
        <v>986</v>
      </c>
      <c r="B987" s="44">
        <v>0.19768351443818036</v>
      </c>
      <c r="C987" s="44">
        <v>0.08</v>
      </c>
      <c r="D987" s="44" t="s">
        <v>1670</v>
      </c>
      <c r="E987" s="44" t="s">
        <v>12</v>
      </c>
      <c r="F987" s="44">
        <v>120</v>
      </c>
      <c r="G987" s="44">
        <v>800</v>
      </c>
    </row>
    <row r="988" spans="1:7" ht="12.75" customHeight="1" x14ac:dyDescent="0.25">
      <c r="A988" s="43">
        <v>987</v>
      </c>
      <c r="B988" s="44">
        <v>9.8841757215695047E-2</v>
      </c>
      <c r="C988" s="44">
        <v>0.04</v>
      </c>
      <c r="D988" s="44" t="s">
        <v>1670</v>
      </c>
      <c r="E988" s="44" t="s">
        <v>12</v>
      </c>
      <c r="F988" s="44">
        <v>80</v>
      </c>
      <c r="G988" s="44">
        <v>400</v>
      </c>
    </row>
    <row r="989" spans="1:7" ht="12.75" customHeight="1" x14ac:dyDescent="0.25">
      <c r="A989" s="43">
        <v>988</v>
      </c>
      <c r="B989" s="44">
        <v>9.8841757219385415E-2</v>
      </c>
      <c r="C989" s="44">
        <v>0.04</v>
      </c>
      <c r="D989" s="44" t="s">
        <v>1670</v>
      </c>
      <c r="E989" s="44" t="s">
        <v>12</v>
      </c>
      <c r="F989" s="44">
        <v>80</v>
      </c>
      <c r="G989" s="44">
        <v>400</v>
      </c>
    </row>
    <row r="990" spans="1:7" ht="12.75" customHeight="1" x14ac:dyDescent="0.25">
      <c r="A990" s="43">
        <v>989</v>
      </c>
      <c r="B990" s="44">
        <v>2.4710439301894063E-2</v>
      </c>
      <c r="C990" s="44">
        <v>0.01</v>
      </c>
      <c r="D990" s="44" t="s">
        <v>1670</v>
      </c>
      <c r="E990" s="44" t="s">
        <v>12</v>
      </c>
      <c r="F990" s="44">
        <v>40</v>
      </c>
      <c r="G990" s="44">
        <v>100</v>
      </c>
    </row>
    <row r="991" spans="1:7" ht="12.75" customHeight="1" x14ac:dyDescent="0.25">
      <c r="A991" s="43">
        <v>990</v>
      </c>
      <c r="B991" s="44">
        <v>3.4100406889054682</v>
      </c>
      <c r="C991" s="44">
        <v>1.38</v>
      </c>
      <c r="D991" s="44" t="s">
        <v>1670</v>
      </c>
      <c r="E991" s="44" t="s">
        <v>12</v>
      </c>
      <c r="F991" s="44">
        <v>620</v>
      </c>
      <c r="G991" s="44">
        <v>13800</v>
      </c>
    </row>
    <row r="992" spans="1:7" ht="12.75" customHeight="1" x14ac:dyDescent="0.25">
      <c r="A992" s="43">
        <v>991</v>
      </c>
      <c r="B992" s="44">
        <v>0.12355224402669238</v>
      </c>
      <c r="C992" s="44">
        <v>0.05</v>
      </c>
      <c r="D992" s="44" t="s">
        <v>1670</v>
      </c>
      <c r="E992" s="44" t="s">
        <v>12</v>
      </c>
      <c r="F992" s="44">
        <v>100</v>
      </c>
      <c r="G992" s="44">
        <v>500</v>
      </c>
    </row>
    <row r="993" spans="1:7" ht="12.75" customHeight="1" x14ac:dyDescent="0.25">
      <c r="A993" s="43">
        <v>992</v>
      </c>
      <c r="B993" s="44">
        <v>2.4710439304993965E-2</v>
      </c>
      <c r="C993" s="44">
        <v>0.01</v>
      </c>
      <c r="D993" s="44" t="s">
        <v>1670</v>
      </c>
      <c r="E993" s="44" t="s">
        <v>12</v>
      </c>
      <c r="F993" s="44">
        <v>40</v>
      </c>
      <c r="G993" s="44">
        <v>100</v>
      </c>
    </row>
    <row r="994" spans="1:7" ht="12.75" customHeight="1" x14ac:dyDescent="0.25">
      <c r="A994" s="43">
        <v>993</v>
      </c>
      <c r="B994" s="44">
        <v>0.24710439483961663</v>
      </c>
      <c r="C994" s="44">
        <v>0.1</v>
      </c>
      <c r="D994" s="44" t="s">
        <v>1670</v>
      </c>
      <c r="E994" s="44" t="s">
        <v>12</v>
      </c>
      <c r="F994" s="44">
        <v>180</v>
      </c>
      <c r="G994" s="44">
        <v>1000</v>
      </c>
    </row>
    <row r="995" spans="1:7" ht="12.75" customHeight="1" x14ac:dyDescent="0.25">
      <c r="A995" s="43">
        <v>994</v>
      </c>
      <c r="B995" s="44">
        <v>12.651745987264139</v>
      </c>
      <c r="C995" s="44">
        <v>5.12</v>
      </c>
      <c r="D995" s="44" t="s">
        <v>1670</v>
      </c>
      <c r="E995" s="44" t="s">
        <v>12</v>
      </c>
      <c r="F995" s="44">
        <v>1780</v>
      </c>
      <c r="G995" s="44">
        <v>51200</v>
      </c>
    </row>
    <row r="996" spans="1:7" ht="12.75" customHeight="1" x14ac:dyDescent="0.25">
      <c r="A996" s="43">
        <v>995</v>
      </c>
      <c r="B996" s="44">
        <v>7.4131317911439149E-2</v>
      </c>
      <c r="C996" s="44">
        <v>0.03</v>
      </c>
      <c r="D996" s="44" t="s">
        <v>1671</v>
      </c>
      <c r="E996" s="44" t="s">
        <v>44</v>
      </c>
      <c r="F996" s="44">
        <v>80</v>
      </c>
      <c r="G996" s="44">
        <v>300</v>
      </c>
    </row>
    <row r="997" spans="1:7" ht="12.75" customHeight="1" x14ac:dyDescent="0.25">
      <c r="A997" s="43">
        <v>996</v>
      </c>
      <c r="B997" s="44">
        <v>0.27181473589726529</v>
      </c>
      <c r="C997" s="44">
        <v>0.11</v>
      </c>
      <c r="D997" s="44" t="s">
        <v>1671</v>
      </c>
      <c r="E997" s="44" t="s">
        <v>44</v>
      </c>
      <c r="F997" s="44">
        <v>140</v>
      </c>
      <c r="G997" s="44">
        <v>1100</v>
      </c>
    </row>
    <row r="998" spans="1:7" ht="12.75" customHeight="1" x14ac:dyDescent="0.25">
      <c r="A998" s="43">
        <v>997</v>
      </c>
      <c r="B998" s="44">
        <v>7.4131317916310432E-2</v>
      </c>
      <c r="C998" s="44">
        <v>0.03</v>
      </c>
      <c r="D998" s="44" t="s">
        <v>1671</v>
      </c>
      <c r="E998" s="44" t="s">
        <v>44</v>
      </c>
      <c r="F998" s="44">
        <v>80</v>
      </c>
      <c r="G998" s="44">
        <v>300</v>
      </c>
    </row>
    <row r="999" spans="1:7" ht="12.75" customHeight="1" x14ac:dyDescent="0.25">
      <c r="A999" s="43">
        <v>998</v>
      </c>
      <c r="B999" s="44">
        <v>0.29652540897290636</v>
      </c>
      <c r="C999" s="44">
        <v>0.12</v>
      </c>
      <c r="D999" s="44" t="s">
        <v>1671</v>
      </c>
      <c r="E999" s="44" t="s">
        <v>44</v>
      </c>
      <c r="F999" s="44">
        <v>200</v>
      </c>
      <c r="G999" s="44">
        <v>1200</v>
      </c>
    </row>
    <row r="1000" spans="1:7" ht="12.75" customHeight="1" x14ac:dyDescent="0.25">
      <c r="A1000" s="43">
        <v>999</v>
      </c>
      <c r="B1000" s="44">
        <v>2.471043930277975E-2</v>
      </c>
      <c r="C1000" s="44">
        <v>0.01</v>
      </c>
      <c r="D1000" s="44" t="s">
        <v>1671</v>
      </c>
      <c r="E1000" s="44" t="s">
        <v>44</v>
      </c>
      <c r="F1000" s="44">
        <v>40</v>
      </c>
      <c r="G1000" s="44">
        <v>100</v>
      </c>
    </row>
    <row r="1001" spans="1:7" ht="12.75" customHeight="1" x14ac:dyDescent="0.25">
      <c r="A1001" s="43">
        <v>1000</v>
      </c>
      <c r="B1001" s="44">
        <v>0.4942087678266931</v>
      </c>
      <c r="C1001" s="44">
        <v>0.2</v>
      </c>
      <c r="D1001" s="44" t="s">
        <v>1671</v>
      </c>
      <c r="E1001" s="44" t="s">
        <v>44</v>
      </c>
      <c r="F1001" s="44">
        <v>260</v>
      </c>
      <c r="G1001" s="44">
        <v>2000</v>
      </c>
    </row>
    <row r="1002" spans="1:7" ht="12.75" customHeight="1" x14ac:dyDescent="0.25">
      <c r="A1002" s="43">
        <v>1001</v>
      </c>
      <c r="B1002" s="44">
        <v>2.4710439311858037E-2</v>
      </c>
      <c r="C1002" s="44">
        <v>0.01</v>
      </c>
      <c r="D1002" s="44" t="s">
        <v>1671</v>
      </c>
      <c r="E1002" s="44" t="s">
        <v>44</v>
      </c>
      <c r="F1002" s="44">
        <v>40</v>
      </c>
      <c r="G1002" s="44">
        <v>100</v>
      </c>
    </row>
    <row r="1003" spans="1:7" ht="12.75" customHeight="1" x14ac:dyDescent="0.25">
      <c r="A1003" s="43">
        <v>1002</v>
      </c>
      <c r="B1003" s="44">
        <v>0.24710439306632487</v>
      </c>
      <c r="C1003" s="44">
        <v>0.1</v>
      </c>
      <c r="D1003" s="44" t="s">
        <v>1671</v>
      </c>
      <c r="E1003" s="44" t="s">
        <v>44</v>
      </c>
      <c r="F1003" s="44">
        <v>160</v>
      </c>
      <c r="G1003" s="44">
        <v>1000</v>
      </c>
    </row>
    <row r="1004" spans="1:7" ht="12.75" customHeight="1" x14ac:dyDescent="0.25">
      <c r="A1004" s="43">
        <v>1003</v>
      </c>
      <c r="B1004" s="44">
        <v>1.3343637224172711</v>
      </c>
      <c r="C1004" s="44">
        <v>0.54</v>
      </c>
      <c r="D1004" s="44" t="s">
        <v>1671</v>
      </c>
      <c r="E1004" s="44" t="s">
        <v>44</v>
      </c>
      <c r="F1004" s="44">
        <v>640</v>
      </c>
      <c r="G1004" s="44">
        <v>5400</v>
      </c>
    </row>
    <row r="1005" spans="1:7" ht="12.75" customHeight="1" x14ac:dyDescent="0.25">
      <c r="A1005" s="43">
        <v>1004</v>
      </c>
      <c r="B1005" s="44">
        <v>7.4131317929521906E-2</v>
      </c>
      <c r="C1005" s="44">
        <v>0.03</v>
      </c>
      <c r="D1005" s="44" t="s">
        <v>1671</v>
      </c>
      <c r="E1005" s="44" t="s">
        <v>44</v>
      </c>
      <c r="F1005" s="44">
        <v>80</v>
      </c>
      <c r="G1005" s="44">
        <v>300</v>
      </c>
    </row>
    <row r="1006" spans="1:7" ht="12.75" customHeight="1" x14ac:dyDescent="0.25">
      <c r="A1006" s="43">
        <v>1005</v>
      </c>
      <c r="B1006" s="44">
        <v>4.9420878608068944E-2</v>
      </c>
      <c r="C1006" s="44">
        <v>0.02</v>
      </c>
      <c r="D1006" s="44" t="s">
        <v>1671</v>
      </c>
      <c r="E1006" s="44" t="s">
        <v>44</v>
      </c>
      <c r="F1006" s="44">
        <v>60</v>
      </c>
      <c r="G1006" s="44">
        <v>200</v>
      </c>
    </row>
    <row r="1007" spans="1:7" ht="12.75" customHeight="1" x14ac:dyDescent="0.25">
      <c r="A1007" s="43">
        <v>1006</v>
      </c>
      <c r="B1007" s="44">
        <v>0.44478890940165061</v>
      </c>
      <c r="C1007" s="44">
        <v>0.18</v>
      </c>
      <c r="D1007" s="44" t="s">
        <v>1671</v>
      </c>
      <c r="E1007" s="44" t="s">
        <v>44</v>
      </c>
      <c r="F1007" s="44">
        <v>240</v>
      </c>
      <c r="G1007" s="44">
        <v>1800</v>
      </c>
    </row>
    <row r="1008" spans="1:7" ht="12.75" customHeight="1" x14ac:dyDescent="0.25">
      <c r="A1008" s="43">
        <v>1007</v>
      </c>
      <c r="B1008" s="44">
        <v>2.4710439300196497E-2</v>
      </c>
      <c r="C1008" s="44">
        <v>0.01</v>
      </c>
      <c r="D1008" s="44" t="s">
        <v>1671</v>
      </c>
      <c r="E1008" s="44" t="s">
        <v>44</v>
      </c>
      <c r="F1008" s="44">
        <v>40</v>
      </c>
      <c r="G1008" s="44">
        <v>100</v>
      </c>
    </row>
    <row r="1009" spans="1:7" ht="12.75" customHeight="1" x14ac:dyDescent="0.25">
      <c r="A1009" s="43">
        <v>1008</v>
      </c>
      <c r="B1009" s="44">
        <v>0.7843872319652202</v>
      </c>
      <c r="C1009" s="44">
        <v>1.45</v>
      </c>
      <c r="D1009" s="44" t="s">
        <v>1671</v>
      </c>
      <c r="E1009" s="44" t="s">
        <v>44</v>
      </c>
      <c r="F1009" s="44">
        <v>329.17621583342003</v>
      </c>
      <c r="G1009" s="44">
        <v>3174.2999999783933</v>
      </c>
    </row>
    <row r="1010" spans="1:7" ht="12.75" customHeight="1" x14ac:dyDescent="0.25">
      <c r="A1010" s="43">
        <v>1009</v>
      </c>
      <c r="B1010" s="44">
        <v>1.2006554465491183E-2</v>
      </c>
      <c r="C1010" s="44">
        <v>0.41</v>
      </c>
      <c r="D1010" s="44" t="s">
        <v>1671</v>
      </c>
      <c r="E1010" s="44" t="s">
        <v>44</v>
      </c>
      <c r="F1010" s="44">
        <v>39.007722671469061</v>
      </c>
      <c r="G1010" s="44">
        <v>48.588984039204185</v>
      </c>
    </row>
    <row r="1011" spans="1:7" ht="12.75" customHeight="1" x14ac:dyDescent="0.25">
      <c r="A1011" s="43">
        <v>1010</v>
      </c>
      <c r="B1011" s="44">
        <v>0.19768353716939518</v>
      </c>
      <c r="C1011" s="44">
        <v>0.08</v>
      </c>
      <c r="D1011" s="44" t="s">
        <v>1671</v>
      </c>
      <c r="E1011" s="44" t="s">
        <v>44</v>
      </c>
      <c r="F1011" s="44">
        <v>160</v>
      </c>
      <c r="G1011" s="44">
        <v>800</v>
      </c>
    </row>
    <row r="1012" spans="1:7" ht="12.75" customHeight="1" x14ac:dyDescent="0.25">
      <c r="A1012" s="43">
        <v>1011</v>
      </c>
      <c r="B1012" s="44">
        <v>4.9420878607847524E-2</v>
      </c>
      <c r="C1012" s="44">
        <v>0.02</v>
      </c>
      <c r="D1012" s="44" t="s">
        <v>1671</v>
      </c>
      <c r="E1012" s="44" t="s">
        <v>44</v>
      </c>
      <c r="F1012" s="44">
        <v>60</v>
      </c>
      <c r="G1012" s="44">
        <v>200</v>
      </c>
    </row>
    <row r="1013" spans="1:7" ht="12.75" customHeight="1" x14ac:dyDescent="0.25">
      <c r="A1013" s="43">
        <v>1012</v>
      </c>
      <c r="B1013" s="44">
        <v>3.745912144022495E-4</v>
      </c>
      <c r="C1013" s="44">
        <v>0.01</v>
      </c>
      <c r="D1013" s="44" t="s">
        <v>1671</v>
      </c>
      <c r="E1013" s="44" t="s">
        <v>44</v>
      </c>
      <c r="F1013" s="44">
        <v>6.9455697653733894</v>
      </c>
      <c r="G1013" s="44">
        <v>1.5159230986483074</v>
      </c>
    </row>
    <row r="1014" spans="1:7" ht="12.75" customHeight="1" x14ac:dyDescent="0.25">
      <c r="A1014" s="43">
        <v>1013</v>
      </c>
      <c r="B1014" s="44">
        <v>8.5441927471560569E-2</v>
      </c>
      <c r="C1014" s="44">
        <v>7.0000000000000007E-2</v>
      </c>
      <c r="D1014" s="44" t="s">
        <v>1671</v>
      </c>
      <c r="E1014" s="44" t="s">
        <v>44</v>
      </c>
      <c r="F1014" s="44">
        <v>144.10343994429414</v>
      </c>
      <c r="G1014" s="44">
        <v>345.77295487535207</v>
      </c>
    </row>
    <row r="1015" spans="1:7" ht="12.75" customHeight="1" x14ac:dyDescent="0.25">
      <c r="A1015" s="43">
        <v>1014</v>
      </c>
      <c r="B1015" s="44">
        <v>0.99782104040654884</v>
      </c>
      <c r="C1015" s="44">
        <v>2.39</v>
      </c>
      <c r="D1015" s="44" t="s">
        <v>1671</v>
      </c>
      <c r="E1015" s="44" t="s">
        <v>44</v>
      </c>
      <c r="F1015" s="44">
        <v>582.41370894572833</v>
      </c>
      <c r="G1015" s="44">
        <v>4038.0575502183028</v>
      </c>
    </row>
    <row r="1016" spans="1:7" ht="12.75" customHeight="1" x14ac:dyDescent="0.25">
      <c r="A1016" s="43">
        <v>1015</v>
      </c>
      <c r="B1016" s="44">
        <v>2.4994916608683609E-2</v>
      </c>
      <c r="C1016" s="44">
        <v>0.05</v>
      </c>
      <c r="D1016" s="44" t="s">
        <v>1671</v>
      </c>
      <c r="E1016" s="44" t="s">
        <v>44</v>
      </c>
      <c r="F1016" s="44">
        <v>40.121965923583943</v>
      </c>
      <c r="G1016" s="44">
        <v>101.1512452991029</v>
      </c>
    </row>
    <row r="1017" spans="1:7" ht="12.75" customHeight="1" x14ac:dyDescent="0.25">
      <c r="A1017" s="43">
        <v>1016</v>
      </c>
      <c r="B1017" s="44">
        <v>4.6168866217565198E-2</v>
      </c>
      <c r="C1017" s="44">
        <v>0.56000000000000005</v>
      </c>
      <c r="D1017" s="44" t="s">
        <v>1671</v>
      </c>
      <c r="E1017" s="44" t="s">
        <v>44</v>
      </c>
      <c r="F1017" s="44">
        <v>57.616256269598921</v>
      </c>
      <c r="G1017" s="44">
        <v>186.83949999511242</v>
      </c>
    </row>
    <row r="1018" spans="1:7" ht="12.75" customHeight="1" x14ac:dyDescent="0.25">
      <c r="A1018" s="43">
        <v>1017</v>
      </c>
      <c r="B1018" s="44">
        <v>9.8841757210528541E-2</v>
      </c>
      <c r="C1018" s="44">
        <v>0.04</v>
      </c>
      <c r="D1018" s="44" t="s">
        <v>1672</v>
      </c>
      <c r="E1018" s="44" t="s">
        <v>47</v>
      </c>
      <c r="F1018" s="44">
        <v>80</v>
      </c>
      <c r="G1018" s="44">
        <v>400</v>
      </c>
    </row>
    <row r="1019" spans="1:7" ht="12.75" customHeight="1" x14ac:dyDescent="0.25">
      <c r="A1019" s="43">
        <v>1018</v>
      </c>
      <c r="B1019" s="44">
        <v>0.38617876969868287</v>
      </c>
      <c r="C1019" s="44">
        <v>1.37</v>
      </c>
      <c r="D1019" s="44" t="s">
        <v>1671</v>
      </c>
      <c r="E1019" s="44" t="s">
        <v>44</v>
      </c>
      <c r="F1019" s="44">
        <v>225.25311869916675</v>
      </c>
      <c r="G1019" s="44">
        <v>1562.8131820384722</v>
      </c>
    </row>
    <row r="1020" spans="1:7" ht="12.75" customHeight="1" x14ac:dyDescent="0.25">
      <c r="A1020" s="43">
        <v>1019</v>
      </c>
      <c r="B1020" s="44">
        <v>7.4131303144832919E-2</v>
      </c>
      <c r="C1020" s="44">
        <v>0.03</v>
      </c>
      <c r="D1020" s="44" t="s">
        <v>1672</v>
      </c>
      <c r="E1020" s="44" t="s">
        <v>47</v>
      </c>
      <c r="F1020" s="44">
        <v>80</v>
      </c>
      <c r="G1020" s="44">
        <v>300</v>
      </c>
    </row>
    <row r="1021" spans="1:7" ht="12.75" customHeight="1" x14ac:dyDescent="0.25">
      <c r="A1021" s="43">
        <v>1020</v>
      </c>
      <c r="B1021" s="44">
        <v>9.88417702725575E-2</v>
      </c>
      <c r="C1021" s="44">
        <v>0.04</v>
      </c>
      <c r="D1021" s="44" t="s">
        <v>1672</v>
      </c>
      <c r="E1021" s="44" t="s">
        <v>47</v>
      </c>
      <c r="F1021" s="44">
        <v>100</v>
      </c>
      <c r="G1021" s="44">
        <v>400</v>
      </c>
    </row>
    <row r="1022" spans="1:7" ht="12.75" customHeight="1" x14ac:dyDescent="0.25">
      <c r="A1022" s="43">
        <v>1021</v>
      </c>
      <c r="B1022" s="44">
        <v>7.6436305731283894E-4</v>
      </c>
      <c r="C1022" s="44">
        <v>0.61</v>
      </c>
      <c r="D1022" s="44" t="s">
        <v>1671</v>
      </c>
      <c r="E1022" s="44" t="s">
        <v>44</v>
      </c>
      <c r="F1022" s="44">
        <v>12.758614711821854</v>
      </c>
      <c r="G1022" s="44">
        <v>3.0932791975950256</v>
      </c>
    </row>
    <row r="1023" spans="1:7" ht="12.75" customHeight="1" x14ac:dyDescent="0.25">
      <c r="A1023" s="43">
        <v>1022</v>
      </c>
      <c r="B1023" s="44">
        <v>5.8501252508736369E-2</v>
      </c>
      <c r="C1023" s="44">
        <v>7.14</v>
      </c>
      <c r="D1023" s="44" t="s">
        <v>1671</v>
      </c>
      <c r="E1023" s="44" t="s">
        <v>44</v>
      </c>
      <c r="F1023" s="44">
        <v>149.75074110222852</v>
      </c>
      <c r="G1023" s="44">
        <v>236.74743422450425</v>
      </c>
    </row>
    <row r="1024" spans="1:7" ht="12.75" customHeight="1" x14ac:dyDescent="0.25">
      <c r="A1024" s="43">
        <v>1023</v>
      </c>
      <c r="B1024" s="44">
        <v>8.4273925421731229E-3</v>
      </c>
      <c r="C1024" s="44">
        <v>0.56999999999999995</v>
      </c>
      <c r="D1024" s="44" t="s">
        <v>1672</v>
      </c>
      <c r="E1024" s="44" t="s">
        <v>47</v>
      </c>
      <c r="F1024" s="44">
        <v>63.239220737828511</v>
      </c>
      <c r="G1024" s="44">
        <v>34.104560514450554</v>
      </c>
    </row>
    <row r="1025" spans="1:7" ht="12.75" customHeight="1" x14ac:dyDescent="0.25">
      <c r="A1025" s="43">
        <v>1024</v>
      </c>
      <c r="B1025" s="44">
        <v>8.6106817243497627E-2</v>
      </c>
      <c r="C1025" s="44">
        <v>0.21</v>
      </c>
      <c r="D1025" s="44" t="s">
        <v>1672</v>
      </c>
      <c r="E1025" s="44" t="s">
        <v>47</v>
      </c>
      <c r="F1025" s="44">
        <v>106.79994121664323</v>
      </c>
      <c r="G1025" s="44">
        <v>348.46363905069535</v>
      </c>
    </row>
    <row r="1026" spans="1:7" ht="12.75" customHeight="1" x14ac:dyDescent="0.25">
      <c r="A1026" s="43">
        <v>1025</v>
      </c>
      <c r="B1026" s="44">
        <v>6.3327965140178103E-5</v>
      </c>
      <c r="C1026" s="44">
        <v>0.19</v>
      </c>
      <c r="D1026" s="44" t="s">
        <v>1672</v>
      </c>
      <c r="E1026" s="44" t="s">
        <v>47</v>
      </c>
      <c r="F1026" s="44">
        <v>2.9190124307295546</v>
      </c>
      <c r="G1026" s="44">
        <v>0.25628021948037549</v>
      </c>
    </row>
    <row r="1027" spans="1:7" ht="12.75" customHeight="1" x14ac:dyDescent="0.25">
      <c r="A1027" s="43">
        <v>1026</v>
      </c>
      <c r="B1027" s="44">
        <v>8.2838050074966075E-3</v>
      </c>
      <c r="C1027" s="44">
        <v>0.06</v>
      </c>
      <c r="D1027" s="44" t="s">
        <v>1672</v>
      </c>
      <c r="E1027" s="44" t="s">
        <v>47</v>
      </c>
      <c r="F1027" s="44">
        <v>33.385230816728857</v>
      </c>
      <c r="G1027" s="44">
        <v>33.523522342944005</v>
      </c>
    </row>
    <row r="1028" spans="1:7" ht="12.75" customHeight="1" x14ac:dyDescent="0.25">
      <c r="A1028" s="43">
        <v>1027</v>
      </c>
      <c r="B1028" s="44">
        <v>0.69200255705392288</v>
      </c>
      <c r="C1028" s="44">
        <v>1.58</v>
      </c>
      <c r="D1028" s="44" t="s">
        <v>1672</v>
      </c>
      <c r="E1028" s="44" t="s">
        <v>47</v>
      </c>
      <c r="F1028" s="44">
        <v>450.68194599706442</v>
      </c>
      <c r="G1028" s="44">
        <v>2800.4460000246763</v>
      </c>
    </row>
    <row r="1029" spans="1:7" ht="12.75" customHeight="1" x14ac:dyDescent="0.25">
      <c r="A1029" s="43">
        <v>1028</v>
      </c>
      <c r="B1029" s="44">
        <v>2.545175191540987</v>
      </c>
      <c r="C1029" s="44">
        <v>1.03</v>
      </c>
      <c r="D1029" s="44" t="s">
        <v>1672</v>
      </c>
      <c r="E1029" s="44" t="s">
        <v>47</v>
      </c>
      <c r="F1029" s="44">
        <v>480</v>
      </c>
      <c r="G1029" s="44">
        <v>10300</v>
      </c>
    </row>
    <row r="1030" spans="1:7" ht="12.75" customHeight="1" x14ac:dyDescent="0.25">
      <c r="A1030" s="43">
        <v>1029</v>
      </c>
      <c r="B1030" s="44">
        <v>0.44478790040137423</v>
      </c>
      <c r="C1030" s="44">
        <v>0.18</v>
      </c>
      <c r="D1030" s="44" t="s">
        <v>1672</v>
      </c>
      <c r="E1030" s="44" t="s">
        <v>47</v>
      </c>
      <c r="F1030" s="44">
        <v>220</v>
      </c>
      <c r="G1030" s="44">
        <v>1800</v>
      </c>
    </row>
    <row r="1031" spans="1:7" ht="12.75" customHeight="1" x14ac:dyDescent="0.25">
      <c r="A1031" s="43">
        <v>1030</v>
      </c>
      <c r="B1031" s="44">
        <v>2.4710439297908476E-2</v>
      </c>
      <c r="C1031" s="44">
        <v>0.01</v>
      </c>
      <c r="D1031" s="44" t="s">
        <v>1672</v>
      </c>
      <c r="E1031" s="44" t="s">
        <v>47</v>
      </c>
      <c r="F1031" s="44">
        <v>40</v>
      </c>
      <c r="G1031" s="44">
        <v>100</v>
      </c>
    </row>
    <row r="1032" spans="1:7" ht="12.75" customHeight="1" x14ac:dyDescent="0.25">
      <c r="A1032" s="43">
        <v>1031</v>
      </c>
      <c r="B1032" s="44">
        <v>4.9420878598104977E-2</v>
      </c>
      <c r="C1032" s="44">
        <v>0.02</v>
      </c>
      <c r="D1032" s="44" t="s">
        <v>1672</v>
      </c>
      <c r="E1032" s="44" t="s">
        <v>47</v>
      </c>
      <c r="F1032" s="44">
        <v>60</v>
      </c>
      <c r="G1032" s="44">
        <v>200</v>
      </c>
    </row>
    <row r="1033" spans="1:7" ht="12.75" customHeight="1" x14ac:dyDescent="0.25">
      <c r="A1033" s="43">
        <v>1032</v>
      </c>
      <c r="B1033" s="44">
        <v>0.39536706012522144</v>
      </c>
      <c r="C1033" s="44">
        <v>0.16</v>
      </c>
      <c r="D1033" s="44" t="s">
        <v>1672</v>
      </c>
      <c r="E1033" s="44" t="s">
        <v>47</v>
      </c>
      <c r="F1033" s="44">
        <v>260</v>
      </c>
      <c r="G1033" s="44">
        <v>1600</v>
      </c>
    </row>
    <row r="1034" spans="1:7" ht="12.75" customHeight="1" x14ac:dyDescent="0.25">
      <c r="A1034" s="43">
        <v>1033</v>
      </c>
      <c r="B1034" s="44">
        <v>2.4710439308167673E-2</v>
      </c>
      <c r="C1034" s="44">
        <v>0.01</v>
      </c>
      <c r="D1034" s="44" t="s">
        <v>1672</v>
      </c>
      <c r="E1034" s="44" t="s">
        <v>47</v>
      </c>
      <c r="F1034" s="44">
        <v>40</v>
      </c>
      <c r="G1034" s="44">
        <v>100</v>
      </c>
    </row>
    <row r="1035" spans="1:7" ht="12.75" customHeight="1" x14ac:dyDescent="0.25">
      <c r="A1035" s="43">
        <v>1034</v>
      </c>
      <c r="B1035" s="44">
        <v>0.19768348319581461</v>
      </c>
      <c r="C1035" s="44">
        <v>0.08</v>
      </c>
      <c r="D1035" s="44" t="s">
        <v>1672</v>
      </c>
      <c r="E1035" s="44" t="s">
        <v>47</v>
      </c>
      <c r="F1035" s="44">
        <v>160</v>
      </c>
      <c r="G1035" s="44">
        <v>800</v>
      </c>
    </row>
    <row r="1036" spans="1:7" ht="12.75" customHeight="1" x14ac:dyDescent="0.25">
      <c r="A1036" s="43">
        <v>1035</v>
      </c>
      <c r="B1036" s="44">
        <v>2.4710439306912951E-2</v>
      </c>
      <c r="C1036" s="44">
        <v>0.01</v>
      </c>
      <c r="D1036" s="44" t="s">
        <v>1672</v>
      </c>
      <c r="E1036" s="44" t="s">
        <v>47</v>
      </c>
      <c r="F1036" s="44">
        <v>40</v>
      </c>
      <c r="G1036" s="44">
        <v>100</v>
      </c>
    </row>
    <row r="1037" spans="1:7" ht="12.75" customHeight="1" x14ac:dyDescent="0.25">
      <c r="A1037" s="43">
        <v>1036</v>
      </c>
      <c r="B1037" s="44">
        <v>7.339000862644939</v>
      </c>
      <c r="C1037" s="44">
        <v>2.97</v>
      </c>
      <c r="D1037" s="44" t="s">
        <v>1672</v>
      </c>
      <c r="E1037" s="44" t="s">
        <v>47</v>
      </c>
      <c r="F1037" s="44">
        <v>2520</v>
      </c>
      <c r="G1037" s="44">
        <v>29700</v>
      </c>
    </row>
    <row r="1038" spans="1:7" ht="12.75" customHeight="1" x14ac:dyDescent="0.25">
      <c r="A1038" s="43">
        <v>1037</v>
      </c>
      <c r="B1038" s="44">
        <v>4.9420878621059011E-2</v>
      </c>
      <c r="C1038" s="44">
        <v>0.02</v>
      </c>
      <c r="D1038" s="44" t="s">
        <v>1672</v>
      </c>
      <c r="E1038" s="44" t="s">
        <v>47</v>
      </c>
      <c r="F1038" s="44">
        <v>60</v>
      </c>
      <c r="G1038" s="44">
        <v>200</v>
      </c>
    </row>
    <row r="1039" spans="1:7" ht="12.75" customHeight="1" x14ac:dyDescent="0.25">
      <c r="A1039" s="43">
        <v>1038</v>
      </c>
      <c r="B1039" s="44">
        <v>2.4710439302189292E-2</v>
      </c>
      <c r="C1039" s="44">
        <v>0.01</v>
      </c>
      <c r="D1039" s="44" t="s">
        <v>1672</v>
      </c>
      <c r="E1039" s="44" t="s">
        <v>47</v>
      </c>
      <c r="F1039" s="44">
        <v>40</v>
      </c>
      <c r="G1039" s="44">
        <v>100</v>
      </c>
    </row>
    <row r="1040" spans="1:7" ht="12.75" customHeight="1" x14ac:dyDescent="0.25">
      <c r="A1040" s="43">
        <v>1039</v>
      </c>
      <c r="B1040" s="44">
        <v>0.88957567868836929</v>
      </c>
      <c r="C1040" s="44">
        <v>0.36</v>
      </c>
      <c r="D1040" s="44" t="s">
        <v>1672</v>
      </c>
      <c r="E1040" s="44" t="s">
        <v>47</v>
      </c>
      <c r="F1040" s="44">
        <v>400</v>
      </c>
      <c r="G1040" s="44">
        <v>3600</v>
      </c>
    </row>
    <row r="1041" spans="1:7" ht="12.75" customHeight="1" x14ac:dyDescent="0.25">
      <c r="A1041" s="43">
        <v>1040</v>
      </c>
      <c r="B1041" s="44">
        <v>0.93899691719613332</v>
      </c>
      <c r="C1041" s="44">
        <v>0.38</v>
      </c>
      <c r="D1041" s="44" t="s">
        <v>1672</v>
      </c>
      <c r="E1041" s="44" t="s">
        <v>47</v>
      </c>
      <c r="F1041" s="44">
        <v>380</v>
      </c>
      <c r="G1041" s="44">
        <v>3800</v>
      </c>
    </row>
    <row r="1042" spans="1:7" ht="12.75" customHeight="1" x14ac:dyDescent="0.25">
      <c r="A1042" s="43">
        <v>1041</v>
      </c>
      <c r="B1042" s="44">
        <v>4.9420878608733211E-2</v>
      </c>
      <c r="C1042" s="44">
        <v>0.02</v>
      </c>
      <c r="D1042" s="44" t="s">
        <v>1672</v>
      </c>
      <c r="E1042" s="44" t="s">
        <v>47</v>
      </c>
      <c r="F1042" s="44">
        <v>60</v>
      </c>
      <c r="G1042" s="44">
        <v>200</v>
      </c>
    </row>
    <row r="1043" spans="1:7" ht="12.75" customHeight="1" x14ac:dyDescent="0.25">
      <c r="A1043" s="43">
        <v>1042</v>
      </c>
      <c r="B1043" s="44">
        <v>1.8038629603327418</v>
      </c>
      <c r="C1043" s="44">
        <v>0.73</v>
      </c>
      <c r="D1043" s="44" t="s">
        <v>1672</v>
      </c>
      <c r="E1043" s="44" t="s">
        <v>47</v>
      </c>
      <c r="F1043" s="44">
        <v>680</v>
      </c>
      <c r="G1043" s="44">
        <v>7300</v>
      </c>
    </row>
    <row r="1044" spans="1:7" ht="12.75" customHeight="1" x14ac:dyDescent="0.25">
      <c r="A1044" s="43">
        <v>1043</v>
      </c>
      <c r="B1044" s="44">
        <v>0.18678781025863631</v>
      </c>
      <c r="C1044" s="44">
        <v>133.28</v>
      </c>
      <c r="D1044" s="44" t="s">
        <v>1672</v>
      </c>
      <c r="E1044" s="44" t="s">
        <v>47</v>
      </c>
      <c r="F1044" s="44">
        <v>137.61488620031793</v>
      </c>
      <c r="G1044" s="44">
        <v>755.90629663773575</v>
      </c>
    </row>
    <row r="1045" spans="1:7" ht="12.75" customHeight="1" x14ac:dyDescent="0.25">
      <c r="A1045" s="43">
        <v>1044</v>
      </c>
      <c r="B1045" s="44">
        <v>1.1366801949848904</v>
      </c>
      <c r="C1045" s="44">
        <v>0.46</v>
      </c>
      <c r="D1045" s="44" t="s">
        <v>1672</v>
      </c>
      <c r="E1045" s="44" t="s">
        <v>47</v>
      </c>
      <c r="F1045" s="44">
        <v>560</v>
      </c>
      <c r="G1045" s="44">
        <v>4600</v>
      </c>
    </row>
    <row r="1046" spans="1:7" ht="12.75" customHeight="1" x14ac:dyDescent="0.25">
      <c r="A1046" s="43">
        <v>1045</v>
      </c>
      <c r="B1046" s="44">
        <v>2.4710439300344115E-2</v>
      </c>
      <c r="C1046" s="44">
        <v>0.01</v>
      </c>
      <c r="D1046" s="44" t="s">
        <v>1672</v>
      </c>
      <c r="E1046" s="44" t="s">
        <v>47</v>
      </c>
      <c r="F1046" s="44">
        <v>40</v>
      </c>
      <c r="G1046" s="44">
        <v>100</v>
      </c>
    </row>
    <row r="1047" spans="1:7" ht="12.75" customHeight="1" x14ac:dyDescent="0.25">
      <c r="A1047" s="43">
        <v>1046</v>
      </c>
      <c r="B1047" s="44">
        <v>2.4710439308093867E-2</v>
      </c>
      <c r="C1047" s="44">
        <v>0.01</v>
      </c>
      <c r="D1047" s="44" t="s">
        <v>1672</v>
      </c>
      <c r="E1047" s="44" t="s">
        <v>47</v>
      </c>
      <c r="F1047" s="44">
        <v>40</v>
      </c>
      <c r="G1047" s="44">
        <v>100</v>
      </c>
    </row>
    <row r="1048" spans="1:7" ht="12.75" customHeight="1" x14ac:dyDescent="0.25">
      <c r="A1048" s="43">
        <v>1047</v>
      </c>
      <c r="B1048" s="44">
        <v>2.5945953660594543</v>
      </c>
      <c r="C1048" s="44">
        <v>1.05</v>
      </c>
      <c r="D1048" s="44" t="s">
        <v>1672</v>
      </c>
      <c r="E1048" s="44" t="s">
        <v>47</v>
      </c>
      <c r="F1048" s="44">
        <v>1060</v>
      </c>
      <c r="G1048" s="44">
        <v>10500</v>
      </c>
    </row>
    <row r="1049" spans="1:7" ht="12.75" customHeight="1" x14ac:dyDescent="0.25">
      <c r="A1049" s="43">
        <v>1048</v>
      </c>
      <c r="B1049" s="44">
        <v>0.2471043930565085</v>
      </c>
      <c r="C1049" s="44">
        <v>0.1</v>
      </c>
      <c r="D1049" s="44" t="s">
        <v>1672</v>
      </c>
      <c r="E1049" s="44" t="s">
        <v>47</v>
      </c>
      <c r="F1049" s="44">
        <v>160</v>
      </c>
      <c r="G1049" s="44">
        <v>1000</v>
      </c>
    </row>
    <row r="1050" spans="1:7" ht="12.75" customHeight="1" x14ac:dyDescent="0.25">
      <c r="A1050" s="43">
        <v>1049</v>
      </c>
      <c r="B1050" s="44">
        <v>4.9420878621059011E-2</v>
      </c>
      <c r="C1050" s="44">
        <v>0.02</v>
      </c>
      <c r="D1050" s="44" t="s">
        <v>1672</v>
      </c>
      <c r="E1050" s="44" t="s">
        <v>47</v>
      </c>
      <c r="F1050" s="44">
        <v>60</v>
      </c>
      <c r="G1050" s="44">
        <v>200</v>
      </c>
    </row>
    <row r="1051" spans="1:7" ht="12.75" customHeight="1" x14ac:dyDescent="0.25">
      <c r="A1051" s="43">
        <v>1050</v>
      </c>
      <c r="B1051" s="44">
        <v>2.4710439307651027E-2</v>
      </c>
      <c r="C1051" s="44">
        <v>0.01</v>
      </c>
      <c r="D1051" s="44" t="s">
        <v>1672</v>
      </c>
      <c r="E1051" s="44" t="s">
        <v>47</v>
      </c>
      <c r="F1051" s="44">
        <v>40</v>
      </c>
      <c r="G1051" s="44">
        <v>100</v>
      </c>
    </row>
    <row r="1052" spans="1:7" ht="12.75" customHeight="1" x14ac:dyDescent="0.25">
      <c r="A1052" s="43">
        <v>1051</v>
      </c>
      <c r="B1052" s="44">
        <v>0.51891919417594046</v>
      </c>
      <c r="C1052" s="44">
        <v>0.21</v>
      </c>
      <c r="D1052" s="44" t="s">
        <v>1672</v>
      </c>
      <c r="E1052" s="44" t="s">
        <v>47</v>
      </c>
      <c r="F1052" s="44">
        <v>380</v>
      </c>
      <c r="G1052" s="44">
        <v>2100</v>
      </c>
    </row>
    <row r="1053" spans="1:7" ht="12.75" customHeight="1" x14ac:dyDescent="0.25">
      <c r="A1053" s="43">
        <v>1052</v>
      </c>
      <c r="B1053" s="44">
        <v>0.29652525518660372</v>
      </c>
      <c r="C1053" s="44">
        <v>0.12</v>
      </c>
      <c r="D1053" s="44" t="s">
        <v>1672</v>
      </c>
      <c r="E1053" s="44" t="s">
        <v>47</v>
      </c>
      <c r="F1053" s="44">
        <v>220</v>
      </c>
      <c r="G1053" s="44">
        <v>1200</v>
      </c>
    </row>
    <row r="1054" spans="1:7" ht="12.75" customHeight="1" x14ac:dyDescent="0.25">
      <c r="A1054" s="43">
        <v>1053</v>
      </c>
      <c r="B1054" s="44">
        <v>7.4131301423058599E-2</v>
      </c>
      <c r="C1054" s="44">
        <v>0.03</v>
      </c>
      <c r="D1054" s="44" t="s">
        <v>1672</v>
      </c>
      <c r="E1054" s="44" t="s">
        <v>47</v>
      </c>
      <c r="F1054" s="44">
        <v>80</v>
      </c>
      <c r="G1054" s="44">
        <v>300</v>
      </c>
    </row>
    <row r="1055" spans="1:7" ht="12.75" customHeight="1" x14ac:dyDescent="0.25">
      <c r="A1055" s="43">
        <v>1054</v>
      </c>
      <c r="B1055" s="44">
        <v>2.4710439310308085E-2</v>
      </c>
      <c r="C1055" s="44">
        <v>0.01</v>
      </c>
      <c r="D1055" s="44" t="s">
        <v>1672</v>
      </c>
      <c r="E1055" s="44" t="s">
        <v>47</v>
      </c>
      <c r="F1055" s="44">
        <v>40</v>
      </c>
      <c r="G1055" s="44">
        <v>100</v>
      </c>
    </row>
    <row r="1056" spans="1:7" ht="12.75" customHeight="1" x14ac:dyDescent="0.25">
      <c r="A1056" s="43">
        <v>1055</v>
      </c>
      <c r="B1056" s="44">
        <v>2.223938921733569</v>
      </c>
      <c r="C1056" s="44">
        <v>0.9</v>
      </c>
      <c r="D1056" s="44" t="s">
        <v>1672</v>
      </c>
      <c r="E1056" s="44" t="s">
        <v>47</v>
      </c>
      <c r="F1056" s="44">
        <v>740</v>
      </c>
      <c r="G1056" s="44">
        <v>9000</v>
      </c>
    </row>
    <row r="1057" spans="1:7" ht="12.75" customHeight="1" x14ac:dyDescent="0.25">
      <c r="A1057" s="43">
        <v>1056</v>
      </c>
      <c r="B1057" s="44">
        <v>2.4710439312005651E-2</v>
      </c>
      <c r="C1057" s="44">
        <v>0.01</v>
      </c>
      <c r="D1057" s="44" t="s">
        <v>1672</v>
      </c>
      <c r="E1057" s="44" t="s">
        <v>47</v>
      </c>
      <c r="F1057" s="44">
        <v>40</v>
      </c>
      <c r="G1057" s="44">
        <v>100</v>
      </c>
    </row>
    <row r="1058" spans="1:7" ht="12.75" customHeight="1" x14ac:dyDescent="0.25">
      <c r="A1058" s="43">
        <v>1057</v>
      </c>
      <c r="B1058" s="44">
        <v>2.4710439298720351E-2</v>
      </c>
      <c r="C1058" s="44">
        <v>0.01</v>
      </c>
      <c r="D1058" s="44" t="s">
        <v>1672</v>
      </c>
      <c r="E1058" s="44" t="s">
        <v>47</v>
      </c>
      <c r="F1058" s="44">
        <v>40</v>
      </c>
      <c r="G1058" s="44">
        <v>100</v>
      </c>
    </row>
    <row r="1059" spans="1:7" ht="12.75" customHeight="1" x14ac:dyDescent="0.25">
      <c r="A1059" s="43">
        <v>1058</v>
      </c>
      <c r="B1059" s="44">
        <v>9.8841757215695047E-2</v>
      </c>
      <c r="C1059" s="44">
        <v>0.04</v>
      </c>
      <c r="D1059" s="44" t="s">
        <v>1672</v>
      </c>
      <c r="E1059" s="44" t="s">
        <v>47</v>
      </c>
      <c r="F1059" s="44">
        <v>80</v>
      </c>
      <c r="G1059" s="44">
        <v>400</v>
      </c>
    </row>
    <row r="1060" spans="1:7" ht="12.75" customHeight="1" x14ac:dyDescent="0.25">
      <c r="A1060" s="43">
        <v>1059</v>
      </c>
      <c r="B1060" s="44">
        <v>0.17297284172175892</v>
      </c>
      <c r="C1060" s="44">
        <v>7.0000000000000007E-2</v>
      </c>
      <c r="D1060" s="44" t="s">
        <v>1672</v>
      </c>
      <c r="E1060" s="44" t="s">
        <v>47</v>
      </c>
      <c r="F1060" s="44">
        <v>140</v>
      </c>
      <c r="G1060" s="44">
        <v>700</v>
      </c>
    </row>
    <row r="1061" spans="1:7" ht="12.75" customHeight="1" x14ac:dyDescent="0.25">
      <c r="A1061" s="43">
        <v>1060</v>
      </c>
      <c r="B1061" s="44">
        <v>0.34594600972086009</v>
      </c>
      <c r="C1061" s="44">
        <v>0.14000000000000001</v>
      </c>
      <c r="D1061" s="44" t="s">
        <v>1672</v>
      </c>
      <c r="E1061" s="44" t="s">
        <v>47</v>
      </c>
      <c r="F1061" s="44">
        <v>200</v>
      </c>
      <c r="G1061" s="44">
        <v>1400</v>
      </c>
    </row>
    <row r="1062" spans="1:7" ht="12.75" customHeight="1" x14ac:dyDescent="0.25">
      <c r="A1062" s="43">
        <v>1061</v>
      </c>
      <c r="B1062" s="44">
        <v>7.8579190517688442</v>
      </c>
      <c r="C1062" s="44">
        <v>3.18</v>
      </c>
      <c r="D1062" s="44" t="s">
        <v>1672</v>
      </c>
      <c r="E1062" s="44" t="s">
        <v>47</v>
      </c>
      <c r="F1062" s="44">
        <v>2360</v>
      </c>
      <c r="G1062" s="44">
        <v>31800</v>
      </c>
    </row>
    <row r="1063" spans="1:7" ht="12.75" customHeight="1" x14ac:dyDescent="0.25">
      <c r="A1063" s="43">
        <v>1062</v>
      </c>
      <c r="B1063" s="44">
        <v>0.32123577341791587</v>
      </c>
      <c r="C1063" s="44">
        <v>0.13</v>
      </c>
      <c r="D1063" s="44" t="s">
        <v>1672</v>
      </c>
      <c r="E1063" s="44" t="s">
        <v>47</v>
      </c>
      <c r="F1063" s="44">
        <v>180</v>
      </c>
      <c r="G1063" s="44">
        <v>1300</v>
      </c>
    </row>
    <row r="1064" spans="1:7" ht="12.75" customHeight="1" x14ac:dyDescent="0.25">
      <c r="A1064" s="43">
        <v>1063</v>
      </c>
      <c r="B1064" s="44">
        <v>2.4710439304772545E-2</v>
      </c>
      <c r="C1064" s="44">
        <v>0.01</v>
      </c>
      <c r="D1064" s="44" t="s">
        <v>1672</v>
      </c>
      <c r="E1064" s="44" t="s">
        <v>47</v>
      </c>
      <c r="F1064" s="44">
        <v>40</v>
      </c>
      <c r="G1064" s="44">
        <v>100</v>
      </c>
    </row>
    <row r="1065" spans="1:7" ht="12.75" customHeight="1" x14ac:dyDescent="0.25">
      <c r="A1065" s="43">
        <v>1064</v>
      </c>
      <c r="B1065" s="44">
        <v>0.27181482805758334</v>
      </c>
      <c r="C1065" s="44">
        <v>0.11</v>
      </c>
      <c r="D1065" s="44" t="s">
        <v>1672</v>
      </c>
      <c r="E1065" s="44" t="s">
        <v>47</v>
      </c>
      <c r="F1065" s="44">
        <v>180</v>
      </c>
      <c r="G1065" s="44">
        <v>1100</v>
      </c>
    </row>
    <row r="1066" spans="1:7" ht="12.75" customHeight="1" x14ac:dyDescent="0.25">
      <c r="A1066" s="43">
        <v>1065</v>
      </c>
      <c r="B1066" s="44">
        <v>2.4710439302336906E-2</v>
      </c>
      <c r="C1066" s="44">
        <v>0.01</v>
      </c>
      <c r="D1066" s="44" t="s">
        <v>1672</v>
      </c>
      <c r="E1066" s="44" t="s">
        <v>47</v>
      </c>
      <c r="F1066" s="44">
        <v>40</v>
      </c>
      <c r="G1066" s="44">
        <v>100</v>
      </c>
    </row>
    <row r="1067" spans="1:7" ht="12.75" customHeight="1" x14ac:dyDescent="0.25">
      <c r="A1067" s="43">
        <v>1066</v>
      </c>
      <c r="B1067" s="44">
        <v>0.27181483063729245</v>
      </c>
      <c r="C1067" s="44">
        <v>0.11</v>
      </c>
      <c r="D1067" s="44" t="s">
        <v>1672</v>
      </c>
      <c r="E1067" s="44" t="s">
        <v>47</v>
      </c>
      <c r="F1067" s="44">
        <v>180</v>
      </c>
      <c r="G1067" s="44">
        <v>1100</v>
      </c>
    </row>
    <row r="1068" spans="1:7" ht="12.75" customHeight="1" x14ac:dyDescent="0.25">
      <c r="A1068" s="43">
        <v>1067</v>
      </c>
      <c r="B1068" s="44">
        <v>0.32123564850144654</v>
      </c>
      <c r="C1068" s="44">
        <v>0.13</v>
      </c>
      <c r="D1068" s="44" t="s">
        <v>1672</v>
      </c>
      <c r="E1068" s="44" t="s">
        <v>47</v>
      </c>
      <c r="F1068" s="44">
        <v>220</v>
      </c>
      <c r="G1068" s="44">
        <v>1300</v>
      </c>
    </row>
    <row r="1069" spans="1:7" ht="12.75" customHeight="1" x14ac:dyDescent="0.25">
      <c r="A1069" s="43">
        <v>1068</v>
      </c>
      <c r="B1069" s="44">
        <v>2.4710439297022789E-2</v>
      </c>
      <c r="C1069" s="44">
        <v>0.01</v>
      </c>
      <c r="D1069" s="44" t="s">
        <v>1672</v>
      </c>
      <c r="E1069" s="44" t="s">
        <v>47</v>
      </c>
      <c r="F1069" s="44">
        <v>40</v>
      </c>
      <c r="G1069" s="44">
        <v>100</v>
      </c>
    </row>
    <row r="1070" spans="1:7" ht="12.75" customHeight="1" x14ac:dyDescent="0.25">
      <c r="A1070" s="43">
        <v>1069</v>
      </c>
      <c r="B1070" s="44">
        <v>0.32123577340381876</v>
      </c>
      <c r="C1070" s="44">
        <v>0.13</v>
      </c>
      <c r="D1070" s="44" t="s">
        <v>1672</v>
      </c>
      <c r="E1070" s="44" t="s">
        <v>47</v>
      </c>
      <c r="F1070" s="44">
        <v>200</v>
      </c>
      <c r="G1070" s="44">
        <v>1300</v>
      </c>
    </row>
    <row r="1071" spans="1:7" ht="12.75" customHeight="1" x14ac:dyDescent="0.25">
      <c r="A1071" s="43">
        <v>1070</v>
      </c>
      <c r="B1071" s="44">
        <v>0.19768351445323701</v>
      </c>
      <c r="C1071" s="44">
        <v>0.08</v>
      </c>
      <c r="D1071" s="44" t="s">
        <v>1672</v>
      </c>
      <c r="E1071" s="44" t="s">
        <v>47</v>
      </c>
      <c r="F1071" s="44">
        <v>180</v>
      </c>
      <c r="G1071" s="44">
        <v>800</v>
      </c>
    </row>
    <row r="1072" spans="1:7" ht="12.75" customHeight="1" x14ac:dyDescent="0.25">
      <c r="A1072" s="43">
        <v>1071</v>
      </c>
      <c r="B1072" s="44">
        <v>2.4710439304920156E-2</v>
      </c>
      <c r="C1072" s="44">
        <v>0.01</v>
      </c>
      <c r="D1072" s="44" t="s">
        <v>1672</v>
      </c>
      <c r="E1072" s="44" t="s">
        <v>47</v>
      </c>
      <c r="F1072" s="44">
        <v>40</v>
      </c>
      <c r="G1072" s="44">
        <v>100</v>
      </c>
    </row>
    <row r="1073" spans="1:7" ht="12.75" customHeight="1" x14ac:dyDescent="0.25">
      <c r="A1073" s="43">
        <v>1072</v>
      </c>
      <c r="B1073" s="44">
        <v>1.2602323290551682</v>
      </c>
      <c r="C1073" s="44">
        <v>0.51</v>
      </c>
      <c r="D1073" s="44" t="s">
        <v>1672</v>
      </c>
      <c r="E1073" s="44" t="s">
        <v>47</v>
      </c>
      <c r="F1073" s="44">
        <v>440</v>
      </c>
      <c r="G1073" s="44">
        <v>5100</v>
      </c>
    </row>
    <row r="1074" spans="1:7" ht="12.75" customHeight="1" x14ac:dyDescent="0.25">
      <c r="A1074" s="43">
        <v>1073</v>
      </c>
      <c r="B1074" s="44">
        <v>2.4710439303296403E-2</v>
      </c>
      <c r="C1074" s="44">
        <v>0.01</v>
      </c>
      <c r="D1074" s="44" t="s">
        <v>1672</v>
      </c>
      <c r="E1074" s="44" t="s">
        <v>47</v>
      </c>
      <c r="F1074" s="44">
        <v>40</v>
      </c>
      <c r="G1074" s="44">
        <v>100</v>
      </c>
    </row>
    <row r="1075" spans="1:7" ht="12.75" customHeight="1" x14ac:dyDescent="0.25">
      <c r="A1075" s="43">
        <v>1074</v>
      </c>
      <c r="B1075" s="44">
        <v>0.22239396079094992</v>
      </c>
      <c r="C1075" s="44">
        <v>0.09</v>
      </c>
      <c r="D1075" s="44" t="s">
        <v>1672</v>
      </c>
      <c r="E1075" s="44" t="s">
        <v>47</v>
      </c>
      <c r="F1075" s="44">
        <v>140</v>
      </c>
      <c r="G1075" s="44">
        <v>900</v>
      </c>
    </row>
    <row r="1076" spans="1:7" ht="12.75" customHeight="1" x14ac:dyDescent="0.25">
      <c r="A1076" s="43">
        <v>1075</v>
      </c>
      <c r="B1076" s="44">
        <v>7.4131301471549935E-2</v>
      </c>
      <c r="C1076" s="44">
        <v>0.03</v>
      </c>
      <c r="D1076" s="44" t="s">
        <v>1672</v>
      </c>
      <c r="E1076" s="44" t="s">
        <v>47</v>
      </c>
      <c r="F1076" s="44">
        <v>80</v>
      </c>
      <c r="G1076" s="44">
        <v>300</v>
      </c>
    </row>
    <row r="1077" spans="1:7" ht="12.75" customHeight="1" x14ac:dyDescent="0.25">
      <c r="A1077" s="43">
        <v>1076</v>
      </c>
      <c r="B1077" s="44">
        <v>2.4710439308315287E-2</v>
      </c>
      <c r="C1077" s="44">
        <v>0.01</v>
      </c>
      <c r="D1077" s="44" t="s">
        <v>1672</v>
      </c>
      <c r="E1077" s="44" t="s">
        <v>47</v>
      </c>
      <c r="F1077" s="44">
        <v>40</v>
      </c>
      <c r="G1077" s="44">
        <v>100</v>
      </c>
    </row>
    <row r="1078" spans="1:7" ht="12.75" customHeight="1" x14ac:dyDescent="0.25">
      <c r="A1078" s="43">
        <v>1077</v>
      </c>
      <c r="B1078" s="44">
        <v>0.76602358848968077</v>
      </c>
      <c r="C1078" s="44">
        <v>0.31</v>
      </c>
      <c r="D1078" s="44" t="s">
        <v>1672</v>
      </c>
      <c r="E1078" s="44" t="s">
        <v>47</v>
      </c>
      <c r="F1078" s="44">
        <v>320</v>
      </c>
      <c r="G1078" s="44">
        <v>3100</v>
      </c>
    </row>
    <row r="1079" spans="1:7" ht="12.75" customHeight="1" x14ac:dyDescent="0.25">
      <c r="A1079" s="43">
        <v>1078</v>
      </c>
      <c r="B1079" s="44">
        <v>2.4710439307208183E-2</v>
      </c>
      <c r="C1079" s="44">
        <v>0.01</v>
      </c>
      <c r="D1079" s="44" t="s">
        <v>1672</v>
      </c>
      <c r="E1079" s="44" t="s">
        <v>47</v>
      </c>
      <c r="F1079" s="44">
        <v>40</v>
      </c>
      <c r="G1079" s="44">
        <v>100</v>
      </c>
    </row>
    <row r="1080" spans="1:7" ht="12.75" customHeight="1" x14ac:dyDescent="0.25">
      <c r="A1080" s="43">
        <v>1079</v>
      </c>
      <c r="B1080" s="44">
        <v>4.9420878611611686E-2</v>
      </c>
      <c r="C1080" s="44">
        <v>0.02</v>
      </c>
      <c r="D1080" s="44" t="s">
        <v>1672</v>
      </c>
      <c r="E1080" s="44" t="s">
        <v>47</v>
      </c>
      <c r="F1080" s="44">
        <v>60</v>
      </c>
      <c r="G1080" s="44">
        <v>200</v>
      </c>
    </row>
    <row r="1081" spans="1:7" ht="12.75" customHeight="1" x14ac:dyDescent="0.25">
      <c r="A1081" s="43">
        <v>1080</v>
      </c>
      <c r="B1081" s="44">
        <v>2.4710439300860764E-2</v>
      </c>
      <c r="C1081" s="44">
        <v>0.01</v>
      </c>
      <c r="D1081" s="44" t="s">
        <v>1672</v>
      </c>
      <c r="E1081" s="44" t="s">
        <v>47</v>
      </c>
      <c r="F1081" s="44">
        <v>40</v>
      </c>
      <c r="G1081" s="44">
        <v>100</v>
      </c>
    </row>
    <row r="1082" spans="1:7" ht="12.75" customHeight="1" x14ac:dyDescent="0.25">
      <c r="A1082" s="43">
        <v>1081</v>
      </c>
      <c r="B1082" s="44">
        <v>9.8841709506500466E-2</v>
      </c>
      <c r="C1082" s="44">
        <v>0.04</v>
      </c>
      <c r="D1082" s="44" t="s">
        <v>1672</v>
      </c>
      <c r="E1082" s="44" t="s">
        <v>47</v>
      </c>
      <c r="F1082" s="44">
        <v>100</v>
      </c>
      <c r="G1082" s="44">
        <v>400</v>
      </c>
    </row>
    <row r="1083" spans="1:7" ht="12.75" customHeight="1" x14ac:dyDescent="0.25">
      <c r="A1083" s="43">
        <v>1082</v>
      </c>
      <c r="B1083" s="44">
        <v>7.4131317918081807E-2</v>
      </c>
      <c r="C1083" s="44">
        <v>0.03</v>
      </c>
      <c r="D1083" s="44" t="s">
        <v>1673</v>
      </c>
      <c r="E1083" s="44" t="s">
        <v>43</v>
      </c>
      <c r="F1083" s="44">
        <v>80</v>
      </c>
      <c r="G1083" s="44">
        <v>300</v>
      </c>
    </row>
    <row r="1084" spans="1:7" ht="12.75" customHeight="1" x14ac:dyDescent="0.25">
      <c r="A1084" s="43">
        <v>1083</v>
      </c>
      <c r="B1084" s="44">
        <v>6.2270315239294369</v>
      </c>
      <c r="C1084" s="44">
        <v>2.52</v>
      </c>
      <c r="D1084" s="44" t="s">
        <v>1673</v>
      </c>
      <c r="E1084" s="44" t="s">
        <v>43</v>
      </c>
      <c r="F1084" s="44">
        <v>1500</v>
      </c>
      <c r="G1084" s="44">
        <v>25200</v>
      </c>
    </row>
    <row r="1085" spans="1:7" ht="12.75" customHeight="1" x14ac:dyDescent="0.25">
      <c r="A1085" s="43">
        <v>1084</v>
      </c>
      <c r="B1085" s="44">
        <v>0.14826269487217988</v>
      </c>
      <c r="C1085" s="44">
        <v>0.06</v>
      </c>
      <c r="D1085" s="44" t="s">
        <v>1673</v>
      </c>
      <c r="E1085" s="44" t="s">
        <v>43</v>
      </c>
      <c r="F1085" s="44">
        <v>120</v>
      </c>
      <c r="G1085" s="44">
        <v>600</v>
      </c>
    </row>
    <row r="1086" spans="1:7" ht="12.75" customHeight="1" x14ac:dyDescent="0.25">
      <c r="A1086" s="43">
        <v>1085</v>
      </c>
      <c r="B1086" s="44">
        <v>2.4710439298129893E-2</v>
      </c>
      <c r="C1086" s="44">
        <v>0.01</v>
      </c>
      <c r="D1086" s="44" t="s">
        <v>1673</v>
      </c>
      <c r="E1086" s="44" t="s">
        <v>43</v>
      </c>
      <c r="F1086" s="44">
        <v>40</v>
      </c>
      <c r="G1086" s="44">
        <v>100</v>
      </c>
    </row>
    <row r="1087" spans="1:7" ht="12.75" customHeight="1" x14ac:dyDescent="0.25">
      <c r="A1087" s="43">
        <v>1086</v>
      </c>
      <c r="B1087" s="44">
        <v>0.46949834338130242</v>
      </c>
      <c r="C1087" s="44">
        <v>0.19</v>
      </c>
      <c r="D1087" s="44" t="s">
        <v>1673</v>
      </c>
      <c r="E1087" s="44" t="s">
        <v>43</v>
      </c>
      <c r="F1087" s="44">
        <v>200</v>
      </c>
      <c r="G1087" s="44">
        <v>1900</v>
      </c>
    </row>
    <row r="1088" spans="1:7" ht="12.75" customHeight="1" x14ac:dyDescent="0.25">
      <c r="A1088" s="43">
        <v>1087</v>
      </c>
      <c r="B1088" s="44">
        <v>0.8401549823361063</v>
      </c>
      <c r="C1088" s="44">
        <v>0.34</v>
      </c>
      <c r="D1088" s="44" t="s">
        <v>1673</v>
      </c>
      <c r="E1088" s="44" t="s">
        <v>43</v>
      </c>
      <c r="F1088" s="44">
        <v>300</v>
      </c>
      <c r="G1088" s="44">
        <v>3400</v>
      </c>
    </row>
    <row r="1089" spans="1:7" ht="12.75" customHeight="1" x14ac:dyDescent="0.25">
      <c r="A1089" s="43">
        <v>1088</v>
      </c>
      <c r="B1089" s="44">
        <v>7.4131317915867578E-2</v>
      </c>
      <c r="C1089" s="44">
        <v>0.03</v>
      </c>
      <c r="D1089" s="44" t="s">
        <v>1673</v>
      </c>
      <c r="E1089" s="44" t="s">
        <v>43</v>
      </c>
      <c r="F1089" s="44">
        <v>80</v>
      </c>
      <c r="G1089" s="44">
        <v>300</v>
      </c>
    </row>
    <row r="1090" spans="1:7" ht="12.75" customHeight="1" x14ac:dyDescent="0.25">
      <c r="A1090" s="43">
        <v>1089</v>
      </c>
      <c r="B1090" s="44">
        <v>0.32123566157336564</v>
      </c>
      <c r="C1090" s="44">
        <v>0.13</v>
      </c>
      <c r="D1090" s="44" t="s">
        <v>1673</v>
      </c>
      <c r="E1090" s="44" t="s">
        <v>43</v>
      </c>
      <c r="F1090" s="44">
        <v>160</v>
      </c>
      <c r="G1090" s="44">
        <v>1300</v>
      </c>
    </row>
    <row r="1091" spans="1:7" ht="12.75" customHeight="1" x14ac:dyDescent="0.25">
      <c r="A1091" s="43">
        <v>1090</v>
      </c>
      <c r="B1091" s="44">
        <v>0.32123567973480782</v>
      </c>
      <c r="C1091" s="44">
        <v>0.13</v>
      </c>
      <c r="D1091" s="44" t="s">
        <v>1673</v>
      </c>
      <c r="E1091" s="44" t="s">
        <v>43</v>
      </c>
      <c r="F1091" s="44">
        <v>180</v>
      </c>
      <c r="G1091" s="44">
        <v>1300</v>
      </c>
    </row>
    <row r="1092" spans="1:7" ht="12.75" customHeight="1" x14ac:dyDescent="0.25">
      <c r="A1092" s="43">
        <v>1091</v>
      </c>
      <c r="B1092" s="44">
        <v>0.64247157889598128</v>
      </c>
      <c r="C1092" s="44">
        <v>0.26</v>
      </c>
      <c r="D1092" s="44" t="s">
        <v>1673</v>
      </c>
      <c r="E1092" s="44" t="s">
        <v>43</v>
      </c>
      <c r="F1092" s="44">
        <v>260</v>
      </c>
      <c r="G1092" s="44">
        <v>2600</v>
      </c>
    </row>
    <row r="1093" spans="1:7" ht="12.75" customHeight="1" x14ac:dyDescent="0.25">
      <c r="A1093" s="43">
        <v>1092</v>
      </c>
      <c r="B1093" s="44">
        <v>0.17297306036185653</v>
      </c>
      <c r="C1093" s="44">
        <v>7.0000000000000007E-2</v>
      </c>
      <c r="D1093" s="44" t="s">
        <v>1673</v>
      </c>
      <c r="E1093" s="44" t="s">
        <v>43</v>
      </c>
      <c r="F1093" s="44">
        <v>140</v>
      </c>
      <c r="G1093" s="44">
        <v>700</v>
      </c>
    </row>
    <row r="1094" spans="1:7" ht="12.75" customHeight="1" x14ac:dyDescent="0.25">
      <c r="A1094" s="43">
        <v>1093</v>
      </c>
      <c r="B1094" s="44">
        <v>2.7181489993553547</v>
      </c>
      <c r="C1094" s="44">
        <v>1.1000000000000001</v>
      </c>
      <c r="D1094" s="44" t="s">
        <v>1673</v>
      </c>
      <c r="E1094" s="44" t="s">
        <v>43</v>
      </c>
      <c r="F1094" s="44">
        <v>1060</v>
      </c>
      <c r="G1094" s="44">
        <v>11000</v>
      </c>
    </row>
    <row r="1095" spans="1:7" ht="12.75" customHeight="1" x14ac:dyDescent="0.25">
      <c r="A1095" s="43">
        <v>1094</v>
      </c>
      <c r="B1095" s="44">
        <v>0.5189192123307399</v>
      </c>
      <c r="C1095" s="44">
        <v>0.21</v>
      </c>
      <c r="D1095" s="44" t="s">
        <v>1673</v>
      </c>
      <c r="E1095" s="44" t="s">
        <v>43</v>
      </c>
      <c r="F1095" s="44">
        <v>280</v>
      </c>
      <c r="G1095" s="44">
        <v>2100</v>
      </c>
    </row>
    <row r="1096" spans="1:7" ht="12.75" customHeight="1" x14ac:dyDescent="0.25">
      <c r="A1096" s="43">
        <v>1095</v>
      </c>
      <c r="B1096" s="44">
        <v>0.24710439303916382</v>
      </c>
      <c r="C1096" s="44">
        <v>0.1</v>
      </c>
      <c r="D1096" s="44" t="s">
        <v>1673</v>
      </c>
      <c r="E1096" s="44" t="s">
        <v>43</v>
      </c>
      <c r="F1096" s="44">
        <v>180</v>
      </c>
      <c r="G1096" s="44">
        <v>1000</v>
      </c>
    </row>
    <row r="1097" spans="1:7" ht="12.75" customHeight="1" x14ac:dyDescent="0.25">
      <c r="A1097" s="43">
        <v>1096</v>
      </c>
      <c r="B1097" s="44">
        <v>4.9420878611611686E-2</v>
      </c>
      <c r="C1097" s="44">
        <v>0.02</v>
      </c>
      <c r="D1097" s="44" t="s">
        <v>1673</v>
      </c>
      <c r="E1097" s="44" t="s">
        <v>43</v>
      </c>
      <c r="F1097" s="44">
        <v>60</v>
      </c>
      <c r="G1097" s="44">
        <v>200</v>
      </c>
    </row>
    <row r="1098" spans="1:7" ht="12.75" customHeight="1" x14ac:dyDescent="0.25">
      <c r="A1098" s="43">
        <v>1097</v>
      </c>
      <c r="B1098" s="44">
        <v>46.727437388656213</v>
      </c>
      <c r="C1098" s="44">
        <v>18.91</v>
      </c>
      <c r="D1098" s="44" t="s">
        <v>1673</v>
      </c>
      <c r="E1098" s="44" t="s">
        <v>43</v>
      </c>
      <c r="F1098" s="44">
        <v>7540</v>
      </c>
      <c r="G1098" s="44">
        <v>189100</v>
      </c>
    </row>
    <row r="1099" spans="1:7" ht="12.75" customHeight="1" x14ac:dyDescent="0.25">
      <c r="A1099" s="43">
        <v>1098</v>
      </c>
      <c r="B1099" s="44">
        <v>5.1397709557061377</v>
      </c>
      <c r="C1099" s="44">
        <v>2.08</v>
      </c>
      <c r="D1099" s="44" t="s">
        <v>1673</v>
      </c>
      <c r="E1099" s="44" t="s">
        <v>43</v>
      </c>
      <c r="F1099" s="44">
        <v>1560</v>
      </c>
      <c r="G1099" s="44">
        <v>20800</v>
      </c>
    </row>
    <row r="1100" spans="1:7" ht="12.75" customHeight="1" x14ac:dyDescent="0.25">
      <c r="A1100" s="43">
        <v>1099</v>
      </c>
      <c r="B1100" s="44">
        <v>0.66718186370759969</v>
      </c>
      <c r="C1100" s="44">
        <v>0.27</v>
      </c>
      <c r="D1100" s="44" t="s">
        <v>1673</v>
      </c>
      <c r="E1100" s="44" t="s">
        <v>43</v>
      </c>
      <c r="F1100" s="44">
        <v>280</v>
      </c>
      <c r="G1100" s="44">
        <v>2700</v>
      </c>
    </row>
    <row r="1101" spans="1:7" ht="12.75" customHeight="1" x14ac:dyDescent="0.25">
      <c r="A1101" s="43">
        <v>1100</v>
      </c>
      <c r="B1101" s="44">
        <v>0.22239395375454063</v>
      </c>
      <c r="C1101" s="44">
        <v>0.09</v>
      </c>
      <c r="D1101" s="44" t="s">
        <v>1673</v>
      </c>
      <c r="E1101" s="44" t="s">
        <v>43</v>
      </c>
      <c r="F1101" s="44">
        <v>180</v>
      </c>
      <c r="G1101" s="44">
        <v>900</v>
      </c>
    </row>
    <row r="1102" spans="1:7" ht="12.75" customHeight="1" x14ac:dyDescent="0.25">
      <c r="A1102" s="43">
        <v>1101</v>
      </c>
      <c r="B1102" s="44">
        <v>7.413133436121852E-2</v>
      </c>
      <c r="C1102" s="44">
        <v>0.03</v>
      </c>
      <c r="D1102" s="44" t="s">
        <v>1673</v>
      </c>
      <c r="E1102" s="44" t="s">
        <v>43</v>
      </c>
      <c r="F1102" s="44">
        <v>80</v>
      </c>
      <c r="G1102" s="44">
        <v>300</v>
      </c>
    </row>
    <row r="1103" spans="1:7" ht="12.75" customHeight="1" x14ac:dyDescent="0.25">
      <c r="A1103" s="43">
        <v>1102</v>
      </c>
      <c r="B1103" s="44">
        <v>4.9420878611464082E-2</v>
      </c>
      <c r="C1103" s="44">
        <v>0.02</v>
      </c>
      <c r="D1103" s="44" t="s">
        <v>1673</v>
      </c>
      <c r="E1103" s="44" t="s">
        <v>43</v>
      </c>
      <c r="F1103" s="44">
        <v>60</v>
      </c>
      <c r="G1103" s="44">
        <v>200</v>
      </c>
    </row>
    <row r="1104" spans="1:7" ht="12.75" customHeight="1" x14ac:dyDescent="0.25">
      <c r="A1104" s="43">
        <v>1103</v>
      </c>
      <c r="B1104" s="44">
        <v>2.4710439300639341E-2</v>
      </c>
      <c r="C1104" s="44">
        <v>0.01</v>
      </c>
      <c r="D1104" s="44" t="s">
        <v>1673</v>
      </c>
      <c r="E1104" s="44" t="s">
        <v>43</v>
      </c>
      <c r="F1104" s="44">
        <v>40</v>
      </c>
      <c r="G1104" s="44">
        <v>100</v>
      </c>
    </row>
    <row r="1105" spans="1:7" ht="12.75" customHeight="1" x14ac:dyDescent="0.25">
      <c r="A1105" s="43">
        <v>1104</v>
      </c>
      <c r="B1105" s="44">
        <v>23.67260144609898</v>
      </c>
      <c r="C1105" s="44">
        <v>9.58</v>
      </c>
      <c r="D1105" s="44" t="s">
        <v>1673</v>
      </c>
      <c r="E1105" s="44" t="s">
        <v>43</v>
      </c>
      <c r="F1105" s="44">
        <v>5400</v>
      </c>
      <c r="G1105" s="44">
        <v>95800</v>
      </c>
    </row>
    <row r="1106" spans="1:7" ht="12.75" customHeight="1" x14ac:dyDescent="0.25">
      <c r="A1106" s="43">
        <v>1105</v>
      </c>
      <c r="B1106" s="44">
        <v>0.14826263582464966</v>
      </c>
      <c r="C1106" s="44">
        <v>0.06</v>
      </c>
      <c r="D1106" s="44" t="s">
        <v>1673</v>
      </c>
      <c r="E1106" s="44" t="s">
        <v>43</v>
      </c>
      <c r="F1106" s="44">
        <v>140</v>
      </c>
      <c r="G1106" s="44">
        <v>600</v>
      </c>
    </row>
    <row r="1107" spans="1:7" ht="12.75" customHeight="1" x14ac:dyDescent="0.25">
      <c r="A1107" s="43">
        <v>1106</v>
      </c>
      <c r="B1107" s="44">
        <v>1.5320472930126179</v>
      </c>
      <c r="C1107" s="44">
        <v>0.62</v>
      </c>
      <c r="D1107" s="44" t="s">
        <v>1673</v>
      </c>
      <c r="E1107" s="44" t="s">
        <v>43</v>
      </c>
      <c r="F1107" s="44">
        <v>540</v>
      </c>
      <c r="G1107" s="44">
        <v>6200</v>
      </c>
    </row>
    <row r="1108" spans="1:7" ht="12.75" customHeight="1" x14ac:dyDescent="0.25">
      <c r="A1108" s="43">
        <v>1107</v>
      </c>
      <c r="B1108" s="44">
        <v>2.471043930300117E-2</v>
      </c>
      <c r="C1108" s="44">
        <v>0.01</v>
      </c>
      <c r="D1108" s="44" t="s">
        <v>1673</v>
      </c>
      <c r="E1108" s="44" t="s">
        <v>43</v>
      </c>
      <c r="F1108" s="44">
        <v>40</v>
      </c>
      <c r="G1108" s="44">
        <v>100</v>
      </c>
    </row>
    <row r="1109" spans="1:7" ht="12.75" customHeight="1" x14ac:dyDescent="0.25">
      <c r="A1109" s="43">
        <v>1108</v>
      </c>
      <c r="B1109" s="44">
        <v>0.1235522277361151</v>
      </c>
      <c r="C1109" s="44">
        <v>0.05</v>
      </c>
      <c r="D1109" s="44" t="s">
        <v>1673</v>
      </c>
      <c r="E1109" s="44" t="s">
        <v>43</v>
      </c>
      <c r="F1109" s="44">
        <v>120</v>
      </c>
      <c r="G1109" s="44">
        <v>500</v>
      </c>
    </row>
    <row r="1110" spans="1:7" ht="12.75" customHeight="1" x14ac:dyDescent="0.25">
      <c r="A1110" s="43">
        <v>1109</v>
      </c>
      <c r="B1110" s="44">
        <v>7.4131303159889597E-2</v>
      </c>
      <c r="C1110" s="44">
        <v>0.03</v>
      </c>
      <c r="D1110" s="44" t="s">
        <v>1673</v>
      </c>
      <c r="E1110" s="44" t="s">
        <v>43</v>
      </c>
      <c r="F1110" s="44">
        <v>80</v>
      </c>
      <c r="G1110" s="44">
        <v>300</v>
      </c>
    </row>
    <row r="1111" spans="1:7" ht="12.75" customHeight="1" x14ac:dyDescent="0.25">
      <c r="A1111" s="43">
        <v>1110</v>
      </c>
      <c r="B1111" s="44">
        <v>4.9915086665128623</v>
      </c>
      <c r="C1111" s="44">
        <v>2.02</v>
      </c>
      <c r="D1111" s="44" t="s">
        <v>1673</v>
      </c>
      <c r="E1111" s="44" t="s">
        <v>43</v>
      </c>
      <c r="F1111" s="44">
        <v>1620</v>
      </c>
      <c r="G1111" s="44">
        <v>20200</v>
      </c>
    </row>
    <row r="1112" spans="1:7" ht="12.75" customHeight="1" x14ac:dyDescent="0.25">
      <c r="A1112" s="43">
        <v>1111</v>
      </c>
      <c r="B1112" s="44">
        <v>4.9420878606888027E-2</v>
      </c>
      <c r="C1112" s="44">
        <v>0.02</v>
      </c>
      <c r="D1112" s="44" t="s">
        <v>1673</v>
      </c>
      <c r="E1112" s="44" t="s">
        <v>43</v>
      </c>
      <c r="F1112" s="44">
        <v>60</v>
      </c>
      <c r="G1112" s="44">
        <v>200</v>
      </c>
    </row>
    <row r="1113" spans="1:7" ht="12.75" customHeight="1" x14ac:dyDescent="0.25">
      <c r="A1113" s="43">
        <v>1112</v>
      </c>
      <c r="B1113" s="44">
        <v>4.9420878607109454E-2</v>
      </c>
      <c r="C1113" s="44">
        <v>0.02</v>
      </c>
      <c r="D1113" s="44" t="s">
        <v>1673</v>
      </c>
      <c r="E1113" s="44" t="s">
        <v>43</v>
      </c>
      <c r="F1113" s="44">
        <v>60</v>
      </c>
      <c r="G1113" s="44">
        <v>200</v>
      </c>
    </row>
    <row r="1114" spans="1:7" ht="12.75" customHeight="1" x14ac:dyDescent="0.25">
      <c r="A1114" s="43">
        <v>1113</v>
      </c>
      <c r="B1114" s="44">
        <v>9.8841757223001953E-2</v>
      </c>
      <c r="C1114" s="44">
        <v>0.04</v>
      </c>
      <c r="D1114" s="44" t="s">
        <v>1673</v>
      </c>
      <c r="E1114" s="44" t="s">
        <v>43</v>
      </c>
      <c r="F1114" s="44">
        <v>100</v>
      </c>
      <c r="G1114" s="44">
        <v>400</v>
      </c>
    </row>
    <row r="1115" spans="1:7" ht="12.75" customHeight="1" x14ac:dyDescent="0.25">
      <c r="A1115" s="43">
        <v>1114</v>
      </c>
      <c r="B1115" s="44">
        <v>0.24710426901376878</v>
      </c>
      <c r="C1115" s="44">
        <v>0.1</v>
      </c>
      <c r="D1115" s="44" t="s">
        <v>1673</v>
      </c>
      <c r="E1115" s="44" t="s">
        <v>43</v>
      </c>
      <c r="F1115" s="44">
        <v>180</v>
      </c>
      <c r="G1115" s="44">
        <v>1000</v>
      </c>
    </row>
    <row r="1116" spans="1:7" ht="12.75" customHeight="1" x14ac:dyDescent="0.25">
      <c r="A1116" s="43">
        <v>1115</v>
      </c>
      <c r="B1116" s="44">
        <v>0.29652550491318624</v>
      </c>
      <c r="C1116" s="44">
        <v>0.12</v>
      </c>
      <c r="D1116" s="44" t="s">
        <v>1673</v>
      </c>
      <c r="E1116" s="44" t="s">
        <v>43</v>
      </c>
      <c r="F1116" s="44">
        <v>200</v>
      </c>
      <c r="G1116" s="44">
        <v>1200</v>
      </c>
    </row>
    <row r="1117" spans="1:7" ht="12.75" customHeight="1" x14ac:dyDescent="0.25">
      <c r="A1117" s="43">
        <v>1116</v>
      </c>
      <c r="B1117" s="44">
        <v>0.2223939529902671</v>
      </c>
      <c r="C1117" s="44">
        <v>0.09</v>
      </c>
      <c r="D1117" s="44" t="s">
        <v>1673</v>
      </c>
      <c r="E1117" s="44" t="s">
        <v>43</v>
      </c>
      <c r="F1117" s="44">
        <v>160</v>
      </c>
      <c r="G1117" s="44">
        <v>900</v>
      </c>
    </row>
    <row r="1118" spans="1:7" ht="12.75" customHeight="1" x14ac:dyDescent="0.25">
      <c r="A1118" s="43">
        <v>1117</v>
      </c>
      <c r="B1118" s="44">
        <v>4.9420878611759304E-2</v>
      </c>
      <c r="C1118" s="44">
        <v>0.02</v>
      </c>
      <c r="D1118" s="44" t="s">
        <v>1673</v>
      </c>
      <c r="E1118" s="44" t="s">
        <v>43</v>
      </c>
      <c r="F1118" s="44">
        <v>60</v>
      </c>
      <c r="G1118" s="44">
        <v>200</v>
      </c>
    </row>
    <row r="1119" spans="1:7" ht="12.75" customHeight="1" x14ac:dyDescent="0.25">
      <c r="A1119" s="43">
        <v>1118</v>
      </c>
      <c r="B1119" s="44">
        <v>2.4710439310603311E-2</v>
      </c>
      <c r="C1119" s="44">
        <v>0.01</v>
      </c>
      <c r="D1119" s="44" t="s">
        <v>1673</v>
      </c>
      <c r="E1119" s="44" t="s">
        <v>43</v>
      </c>
      <c r="F1119" s="44">
        <v>40</v>
      </c>
      <c r="G1119" s="44">
        <v>100</v>
      </c>
    </row>
    <row r="1120" spans="1:7" ht="12.75" customHeight="1" x14ac:dyDescent="0.25">
      <c r="A1120" s="43">
        <v>1119</v>
      </c>
      <c r="B1120" s="44">
        <v>0.14826263582642105</v>
      </c>
      <c r="C1120" s="44">
        <v>0.06</v>
      </c>
      <c r="D1120" s="44" t="s">
        <v>1673</v>
      </c>
      <c r="E1120" s="44" t="s">
        <v>43</v>
      </c>
      <c r="F1120" s="44">
        <v>120</v>
      </c>
      <c r="G1120" s="44">
        <v>600</v>
      </c>
    </row>
    <row r="1121" spans="1:7" ht="12.75" customHeight="1" x14ac:dyDescent="0.25">
      <c r="A1121" s="43">
        <v>1120</v>
      </c>
      <c r="B1121" s="44">
        <v>9.8841757233999239E-2</v>
      </c>
      <c r="C1121" s="44">
        <v>0.04</v>
      </c>
      <c r="D1121" s="44" t="s">
        <v>1673</v>
      </c>
      <c r="E1121" s="44" t="s">
        <v>43</v>
      </c>
      <c r="F1121" s="44">
        <v>80</v>
      </c>
      <c r="G1121" s="44">
        <v>400</v>
      </c>
    </row>
    <row r="1122" spans="1:7" ht="12.75" customHeight="1" x14ac:dyDescent="0.25">
      <c r="A1122" s="43">
        <v>1121</v>
      </c>
      <c r="B1122" s="44">
        <v>0.76602361939312369</v>
      </c>
      <c r="C1122" s="44">
        <v>0.31</v>
      </c>
      <c r="D1122" s="44" t="s">
        <v>1673</v>
      </c>
      <c r="E1122" s="44" t="s">
        <v>43</v>
      </c>
      <c r="F1122" s="44">
        <v>300</v>
      </c>
      <c r="G1122" s="44">
        <v>3100</v>
      </c>
    </row>
    <row r="1123" spans="1:7" ht="12.75" customHeight="1" x14ac:dyDescent="0.25">
      <c r="A1123" s="43">
        <v>1122</v>
      </c>
      <c r="B1123" s="44">
        <v>0.37065660262977912</v>
      </c>
      <c r="C1123" s="44">
        <v>0.15</v>
      </c>
      <c r="D1123" s="44" t="s">
        <v>1673</v>
      </c>
      <c r="E1123" s="44" t="s">
        <v>43</v>
      </c>
      <c r="F1123" s="44">
        <v>180</v>
      </c>
      <c r="G1123" s="44">
        <v>1500</v>
      </c>
    </row>
    <row r="1124" spans="1:7" ht="12.75" customHeight="1" x14ac:dyDescent="0.25">
      <c r="A1124" s="43">
        <v>1123</v>
      </c>
      <c r="B1124" s="44">
        <v>0.42007746818851394</v>
      </c>
      <c r="C1124" s="44">
        <v>0.17</v>
      </c>
      <c r="D1124" s="44" t="s">
        <v>1673</v>
      </c>
      <c r="E1124" s="44" t="s">
        <v>43</v>
      </c>
      <c r="F1124" s="44">
        <v>260</v>
      </c>
      <c r="G1124" s="44">
        <v>1700</v>
      </c>
    </row>
    <row r="1125" spans="1:7" ht="12.75" customHeight="1" x14ac:dyDescent="0.25">
      <c r="A1125" s="43">
        <v>1124</v>
      </c>
      <c r="B1125" s="44">
        <v>0.44478804792373372</v>
      </c>
      <c r="C1125" s="44">
        <v>0.18</v>
      </c>
      <c r="D1125" s="44" t="s">
        <v>1673</v>
      </c>
      <c r="E1125" s="44" t="s">
        <v>43</v>
      </c>
      <c r="F1125" s="44">
        <v>240</v>
      </c>
      <c r="G1125" s="44">
        <v>1800</v>
      </c>
    </row>
    <row r="1126" spans="1:7" ht="12.75" customHeight="1" x14ac:dyDescent="0.25">
      <c r="A1126" s="43">
        <v>1125</v>
      </c>
      <c r="B1126" s="44">
        <v>0.19768353256788534</v>
      </c>
      <c r="C1126" s="44">
        <v>0.08</v>
      </c>
      <c r="D1126" s="44" t="s">
        <v>1673</v>
      </c>
      <c r="E1126" s="44" t="s">
        <v>43</v>
      </c>
      <c r="F1126" s="44">
        <v>180</v>
      </c>
      <c r="G1126" s="44">
        <v>800</v>
      </c>
    </row>
    <row r="1127" spans="1:7" ht="12.75" customHeight="1" x14ac:dyDescent="0.25">
      <c r="A1127" s="43">
        <v>1126</v>
      </c>
      <c r="B1127" s="44">
        <v>4.9420878605042858E-2</v>
      </c>
      <c r="C1127" s="44">
        <v>0.02</v>
      </c>
      <c r="D1127" s="44" t="s">
        <v>1673</v>
      </c>
      <c r="E1127" s="44" t="s">
        <v>43</v>
      </c>
      <c r="F1127" s="44">
        <v>60</v>
      </c>
      <c r="G1127" s="44">
        <v>200</v>
      </c>
    </row>
    <row r="1128" spans="1:7" ht="12.75" customHeight="1" x14ac:dyDescent="0.25">
      <c r="A1128" s="43">
        <v>1127</v>
      </c>
      <c r="B1128" s="44">
        <v>0.14826263583262086</v>
      </c>
      <c r="C1128" s="44">
        <v>0.06</v>
      </c>
      <c r="D1128" s="44" t="s">
        <v>1673</v>
      </c>
      <c r="E1128" s="44" t="s">
        <v>43</v>
      </c>
      <c r="F1128" s="44">
        <v>100</v>
      </c>
      <c r="G1128" s="44">
        <v>600</v>
      </c>
    </row>
    <row r="1129" spans="1:7" ht="12.75" customHeight="1" x14ac:dyDescent="0.25">
      <c r="A1129" s="43">
        <v>1128</v>
      </c>
      <c r="B1129" s="44">
        <v>0.56834010400039503</v>
      </c>
      <c r="C1129" s="44">
        <v>0.23</v>
      </c>
      <c r="D1129" s="44" t="s">
        <v>1673</v>
      </c>
      <c r="E1129" s="44" t="s">
        <v>43</v>
      </c>
      <c r="F1129" s="44">
        <v>260</v>
      </c>
      <c r="G1129" s="44">
        <v>2300</v>
      </c>
    </row>
    <row r="1130" spans="1:7" ht="12.75" customHeight="1" x14ac:dyDescent="0.25">
      <c r="A1130" s="43">
        <v>1129</v>
      </c>
      <c r="B1130" s="44">
        <v>7.4131332663800578E-2</v>
      </c>
      <c r="C1130" s="44">
        <v>0.03</v>
      </c>
      <c r="D1130" s="44" t="s">
        <v>1673</v>
      </c>
      <c r="E1130" s="44" t="s">
        <v>43</v>
      </c>
      <c r="F1130" s="44">
        <v>80</v>
      </c>
      <c r="G1130" s="44">
        <v>300</v>
      </c>
    </row>
    <row r="1131" spans="1:7" ht="12.75" customHeight="1" x14ac:dyDescent="0.25">
      <c r="A1131" s="43">
        <v>1130</v>
      </c>
      <c r="B1131" s="44">
        <v>4.9420878608364173E-2</v>
      </c>
      <c r="C1131" s="44">
        <v>0.02</v>
      </c>
      <c r="D1131" s="44" t="s">
        <v>1673</v>
      </c>
      <c r="E1131" s="44" t="s">
        <v>43</v>
      </c>
      <c r="F1131" s="44">
        <v>60</v>
      </c>
      <c r="G1131" s="44">
        <v>200</v>
      </c>
    </row>
    <row r="1132" spans="1:7" ht="12.75" customHeight="1" x14ac:dyDescent="0.25">
      <c r="A1132" s="43">
        <v>1131</v>
      </c>
      <c r="B1132" s="44">
        <v>0.34594616673320161</v>
      </c>
      <c r="C1132" s="44">
        <v>0.14000000000000001</v>
      </c>
      <c r="D1132" s="44" t="s">
        <v>1673</v>
      </c>
      <c r="E1132" s="44" t="s">
        <v>43</v>
      </c>
      <c r="F1132" s="44">
        <v>200</v>
      </c>
      <c r="G1132" s="44">
        <v>1400</v>
      </c>
    </row>
    <row r="1133" spans="1:7" ht="12.75" customHeight="1" x14ac:dyDescent="0.25">
      <c r="A1133" s="43">
        <v>1132</v>
      </c>
      <c r="B1133" s="44">
        <v>0.1235522112807264</v>
      </c>
      <c r="C1133" s="44">
        <v>0.05</v>
      </c>
      <c r="D1133" s="44" t="s">
        <v>1673</v>
      </c>
      <c r="E1133" s="44" t="s">
        <v>43</v>
      </c>
      <c r="F1133" s="44">
        <v>120</v>
      </c>
      <c r="G1133" s="44">
        <v>500</v>
      </c>
    </row>
    <row r="1134" spans="1:7" ht="12.75" customHeight="1" x14ac:dyDescent="0.25">
      <c r="A1134" s="43">
        <v>1133</v>
      </c>
      <c r="B1134" s="44">
        <v>0.27181482888016451</v>
      </c>
      <c r="C1134" s="44">
        <v>0.11</v>
      </c>
      <c r="D1134" s="44" t="s">
        <v>1673</v>
      </c>
      <c r="E1134" s="44" t="s">
        <v>43</v>
      </c>
      <c r="F1134" s="44">
        <v>180</v>
      </c>
      <c r="G1134" s="44">
        <v>1100</v>
      </c>
    </row>
    <row r="1135" spans="1:7" ht="12.75" customHeight="1" x14ac:dyDescent="0.25">
      <c r="A1135" s="43">
        <v>1134</v>
      </c>
      <c r="B1135" s="44">
        <v>0.32123584966503282</v>
      </c>
      <c r="C1135" s="44">
        <v>0.13</v>
      </c>
      <c r="D1135" s="44" t="s">
        <v>1673</v>
      </c>
      <c r="E1135" s="44" t="s">
        <v>43</v>
      </c>
      <c r="F1135" s="44">
        <v>160</v>
      </c>
      <c r="G1135" s="44">
        <v>1300</v>
      </c>
    </row>
    <row r="1136" spans="1:7" ht="12.75" customHeight="1" x14ac:dyDescent="0.25">
      <c r="A1136" s="43">
        <v>1135</v>
      </c>
      <c r="B1136" s="44">
        <v>4.9420878607330868E-2</v>
      </c>
      <c r="C1136" s="44">
        <v>0.02</v>
      </c>
      <c r="D1136" s="44" t="s">
        <v>1673</v>
      </c>
      <c r="E1136" s="44" t="s">
        <v>43</v>
      </c>
      <c r="F1136" s="44">
        <v>60</v>
      </c>
      <c r="G1136" s="44">
        <v>200</v>
      </c>
    </row>
    <row r="1137" spans="1:7" ht="12.75" customHeight="1" x14ac:dyDescent="0.25">
      <c r="A1137" s="43">
        <v>1136</v>
      </c>
      <c r="B1137" s="44">
        <v>4.94208786055595E-2</v>
      </c>
      <c r="C1137" s="44">
        <v>0.02</v>
      </c>
      <c r="D1137" s="44" t="s">
        <v>1673</v>
      </c>
      <c r="E1137" s="44" t="s">
        <v>43</v>
      </c>
      <c r="F1137" s="44">
        <v>60</v>
      </c>
      <c r="G1137" s="44">
        <v>200</v>
      </c>
    </row>
    <row r="1138" spans="1:7" ht="12.75" customHeight="1" x14ac:dyDescent="0.25">
      <c r="A1138" s="43">
        <v>1137</v>
      </c>
      <c r="B1138" s="44">
        <v>4.0030903804669284</v>
      </c>
      <c r="C1138" s="44">
        <v>1.62</v>
      </c>
      <c r="D1138" s="44" t="s">
        <v>1673</v>
      </c>
      <c r="E1138" s="44" t="s">
        <v>43</v>
      </c>
      <c r="F1138" s="44">
        <v>1280</v>
      </c>
      <c r="G1138" s="44">
        <v>16200</v>
      </c>
    </row>
    <row r="1139" spans="1:7" ht="12.75" customHeight="1" x14ac:dyDescent="0.25">
      <c r="A1139" s="43">
        <v>1138</v>
      </c>
      <c r="B1139" s="44">
        <v>0.27181481506419503</v>
      </c>
      <c r="C1139" s="44">
        <v>0.11</v>
      </c>
      <c r="D1139" s="44" t="s">
        <v>1673</v>
      </c>
      <c r="E1139" s="44" t="s">
        <v>43</v>
      </c>
      <c r="F1139" s="44">
        <v>240</v>
      </c>
      <c r="G1139" s="44">
        <v>1100</v>
      </c>
    </row>
    <row r="1140" spans="1:7" ht="12.75" customHeight="1" x14ac:dyDescent="0.25">
      <c r="A1140" s="43">
        <v>1139</v>
      </c>
      <c r="B1140" s="44">
        <v>4.9420878605707118E-2</v>
      </c>
      <c r="C1140" s="44">
        <v>0.02</v>
      </c>
      <c r="D1140" s="44" t="s">
        <v>1673</v>
      </c>
      <c r="E1140" s="44" t="s">
        <v>43</v>
      </c>
      <c r="F1140" s="44">
        <v>60</v>
      </c>
      <c r="G1140" s="44">
        <v>200</v>
      </c>
    </row>
    <row r="1141" spans="1:7" ht="12.75" customHeight="1" x14ac:dyDescent="0.25">
      <c r="A1141" s="43">
        <v>1140</v>
      </c>
      <c r="B1141" s="44">
        <v>9.8841739082447269E-2</v>
      </c>
      <c r="C1141" s="44">
        <v>0.04</v>
      </c>
      <c r="D1141" s="44" t="s">
        <v>1673</v>
      </c>
      <c r="E1141" s="44" t="s">
        <v>43</v>
      </c>
      <c r="F1141" s="44">
        <v>100</v>
      </c>
      <c r="G1141" s="44">
        <v>400</v>
      </c>
    </row>
    <row r="1142" spans="1:7" ht="12.75" customHeight="1" x14ac:dyDescent="0.25">
      <c r="A1142" s="43">
        <v>1141</v>
      </c>
      <c r="B1142" s="44">
        <v>4.9420878611316457E-2</v>
      </c>
      <c r="C1142" s="44">
        <v>0.02</v>
      </c>
      <c r="D1142" s="44" t="s">
        <v>1673</v>
      </c>
      <c r="E1142" s="44" t="s">
        <v>43</v>
      </c>
      <c r="F1142" s="44">
        <v>60</v>
      </c>
      <c r="G1142" s="44">
        <v>200</v>
      </c>
    </row>
    <row r="1143" spans="1:7" ht="12.75" customHeight="1" x14ac:dyDescent="0.25">
      <c r="A1143" s="43">
        <v>1142</v>
      </c>
      <c r="B1143" s="44">
        <v>1.5567578971740348</v>
      </c>
      <c r="C1143" s="44">
        <v>0.63</v>
      </c>
      <c r="D1143" s="44" t="s">
        <v>1673</v>
      </c>
      <c r="E1143" s="44" t="s">
        <v>43</v>
      </c>
      <c r="F1143" s="44">
        <v>640</v>
      </c>
      <c r="G1143" s="44">
        <v>6300</v>
      </c>
    </row>
    <row r="1144" spans="1:7" ht="12.75" customHeight="1" x14ac:dyDescent="0.25">
      <c r="A1144" s="43">
        <v>1143</v>
      </c>
      <c r="B1144" s="44">
        <v>0.1235522425066331</v>
      </c>
      <c r="C1144" s="44">
        <v>0.05</v>
      </c>
      <c r="D1144" s="44" t="s">
        <v>1673</v>
      </c>
      <c r="E1144" s="44" t="s">
        <v>43</v>
      </c>
      <c r="F1144" s="44">
        <v>100</v>
      </c>
      <c r="G1144" s="44">
        <v>500</v>
      </c>
    </row>
    <row r="1145" spans="1:7" ht="12.75" customHeight="1" x14ac:dyDescent="0.25">
      <c r="A1145" s="43">
        <v>1144</v>
      </c>
      <c r="B1145" s="44">
        <v>2.4710439305436808E-2</v>
      </c>
      <c r="C1145" s="44">
        <v>0.01</v>
      </c>
      <c r="D1145" s="44" t="s">
        <v>1673</v>
      </c>
      <c r="E1145" s="44" t="s">
        <v>43</v>
      </c>
      <c r="F1145" s="44">
        <v>40</v>
      </c>
      <c r="G1145" s="44">
        <v>100</v>
      </c>
    </row>
    <row r="1146" spans="1:7" ht="12.75" customHeight="1" x14ac:dyDescent="0.25">
      <c r="A1146" s="43">
        <v>1145</v>
      </c>
      <c r="B1146" s="44">
        <v>0.44478828278274185</v>
      </c>
      <c r="C1146" s="44">
        <v>0.18</v>
      </c>
      <c r="D1146" s="44" t="s">
        <v>1673</v>
      </c>
      <c r="E1146" s="44" t="s">
        <v>43</v>
      </c>
      <c r="F1146" s="44">
        <v>240</v>
      </c>
      <c r="G1146" s="44">
        <v>1800</v>
      </c>
    </row>
    <row r="1147" spans="1:7" ht="12.75" customHeight="1" x14ac:dyDescent="0.25">
      <c r="A1147" s="43">
        <v>1146</v>
      </c>
      <c r="B1147" s="44">
        <v>7.413130146490729E-2</v>
      </c>
      <c r="C1147" s="44">
        <v>0.03</v>
      </c>
      <c r="D1147" s="44" t="s">
        <v>1673</v>
      </c>
      <c r="E1147" s="44" t="s">
        <v>43</v>
      </c>
      <c r="F1147" s="44">
        <v>80</v>
      </c>
      <c r="G1147" s="44">
        <v>300</v>
      </c>
    </row>
    <row r="1148" spans="1:7" ht="12.75" customHeight="1" x14ac:dyDescent="0.25">
      <c r="A1148" s="43">
        <v>1147</v>
      </c>
      <c r="B1148" s="44">
        <v>2.471043930462493E-2</v>
      </c>
      <c r="C1148" s="44">
        <v>0.01</v>
      </c>
      <c r="D1148" s="44" t="s">
        <v>1673</v>
      </c>
      <c r="E1148" s="44" t="s">
        <v>43</v>
      </c>
      <c r="F1148" s="44">
        <v>40</v>
      </c>
      <c r="G1148" s="44">
        <v>100</v>
      </c>
    </row>
    <row r="1149" spans="1:7" ht="12.75" customHeight="1" x14ac:dyDescent="0.25">
      <c r="A1149" s="43">
        <v>1148</v>
      </c>
      <c r="B1149" s="44">
        <v>2.4710439293849078E-2</v>
      </c>
      <c r="C1149" s="44">
        <v>0.01</v>
      </c>
      <c r="D1149" s="44" t="s">
        <v>1673</v>
      </c>
      <c r="E1149" s="44" t="s">
        <v>43</v>
      </c>
      <c r="F1149" s="44">
        <v>40</v>
      </c>
      <c r="G1149" s="44">
        <v>100</v>
      </c>
    </row>
    <row r="1150" spans="1:7" ht="12.75" customHeight="1" x14ac:dyDescent="0.25">
      <c r="A1150" s="43">
        <v>1149</v>
      </c>
      <c r="B1150" s="44">
        <v>9.8841775362818574E-2</v>
      </c>
      <c r="C1150" s="44">
        <v>0.04</v>
      </c>
      <c r="D1150" s="44" t="s">
        <v>1673</v>
      </c>
      <c r="E1150" s="44" t="s">
        <v>43</v>
      </c>
      <c r="F1150" s="44">
        <v>100</v>
      </c>
      <c r="G1150" s="44">
        <v>400</v>
      </c>
    </row>
    <row r="1151" spans="1:7" ht="12.75" customHeight="1" x14ac:dyDescent="0.25">
      <c r="A1151" s="43">
        <v>1150</v>
      </c>
      <c r="B1151" s="44">
        <v>2.4710439305067774E-2</v>
      </c>
      <c r="C1151" s="44">
        <v>0.01</v>
      </c>
      <c r="D1151" s="44" t="s">
        <v>1673</v>
      </c>
      <c r="E1151" s="44" t="s">
        <v>43</v>
      </c>
      <c r="F1151" s="44">
        <v>40</v>
      </c>
      <c r="G1151" s="44">
        <v>100</v>
      </c>
    </row>
    <row r="1152" spans="1:7" ht="12.75" customHeight="1" x14ac:dyDescent="0.25">
      <c r="A1152" s="43">
        <v>1151</v>
      </c>
      <c r="B1152" s="44">
        <v>2.4710439307429603E-2</v>
      </c>
      <c r="C1152" s="44">
        <v>0.01</v>
      </c>
      <c r="D1152" s="44" t="s">
        <v>1673</v>
      </c>
      <c r="E1152" s="44" t="s">
        <v>43</v>
      </c>
      <c r="F1152" s="44">
        <v>40</v>
      </c>
      <c r="G1152" s="44">
        <v>100</v>
      </c>
    </row>
    <row r="1153" spans="1:7" ht="12.75" customHeight="1" x14ac:dyDescent="0.25">
      <c r="A1153" s="43">
        <v>1152</v>
      </c>
      <c r="B1153" s="44">
        <v>1.3096532789172235</v>
      </c>
      <c r="C1153" s="44">
        <v>0.53</v>
      </c>
      <c r="D1153" s="44" t="s">
        <v>1673</v>
      </c>
      <c r="E1153" s="44" t="s">
        <v>43</v>
      </c>
      <c r="F1153" s="44">
        <v>560</v>
      </c>
      <c r="G1153" s="44">
        <v>5300</v>
      </c>
    </row>
    <row r="1154" spans="1:7" ht="12.75" customHeight="1" x14ac:dyDescent="0.25">
      <c r="A1154" s="43">
        <v>1153</v>
      </c>
      <c r="B1154" s="44">
        <v>7.4131332646013043E-2</v>
      </c>
      <c r="C1154" s="44">
        <v>0.03</v>
      </c>
      <c r="D1154" s="44" t="s">
        <v>1673</v>
      </c>
      <c r="E1154" s="44" t="s">
        <v>43</v>
      </c>
      <c r="F1154" s="44">
        <v>80</v>
      </c>
      <c r="G1154" s="44">
        <v>300</v>
      </c>
    </row>
    <row r="1155" spans="1:7" ht="12.75" customHeight="1" x14ac:dyDescent="0.25">
      <c r="A1155" s="43">
        <v>1154</v>
      </c>
      <c r="B1155" s="44">
        <v>0.34594616083740876</v>
      </c>
      <c r="C1155" s="44">
        <v>0.14000000000000001</v>
      </c>
      <c r="D1155" s="44" t="s">
        <v>1673</v>
      </c>
      <c r="E1155" s="44" t="s">
        <v>43</v>
      </c>
      <c r="F1155" s="44">
        <v>180</v>
      </c>
      <c r="G1155" s="44">
        <v>1400</v>
      </c>
    </row>
    <row r="1156" spans="1:7" ht="12.75" customHeight="1" x14ac:dyDescent="0.25">
      <c r="A1156" s="43">
        <v>1155</v>
      </c>
      <c r="B1156" s="44">
        <v>7.4131332657453156E-2</v>
      </c>
      <c r="C1156" s="44">
        <v>0.03</v>
      </c>
      <c r="D1156" s="44" t="s">
        <v>1673</v>
      </c>
      <c r="E1156" s="44" t="s">
        <v>43</v>
      </c>
      <c r="F1156" s="44">
        <v>80</v>
      </c>
      <c r="G1156" s="44">
        <v>300</v>
      </c>
    </row>
    <row r="1157" spans="1:7" ht="12.75" customHeight="1" x14ac:dyDescent="0.25">
      <c r="A1157" s="43">
        <v>1156</v>
      </c>
      <c r="B1157" s="44">
        <v>0.17297307511333226</v>
      </c>
      <c r="C1157" s="44">
        <v>7.0000000000000007E-2</v>
      </c>
      <c r="D1157" s="44" t="s">
        <v>1673</v>
      </c>
      <c r="E1157" s="44" t="s">
        <v>43</v>
      </c>
      <c r="F1157" s="44">
        <v>120</v>
      </c>
      <c r="G1157" s="44">
        <v>700</v>
      </c>
    </row>
    <row r="1158" spans="1:7" ht="12.75" customHeight="1" x14ac:dyDescent="0.25">
      <c r="A1158" s="43">
        <v>1157</v>
      </c>
      <c r="B1158" s="44">
        <v>7.4131317903615587E-2</v>
      </c>
      <c r="C1158" s="44">
        <v>0.03</v>
      </c>
      <c r="D1158" s="44" t="s">
        <v>1673</v>
      </c>
      <c r="E1158" s="44" t="s">
        <v>43</v>
      </c>
      <c r="F1158" s="44">
        <v>80</v>
      </c>
      <c r="G1158" s="44">
        <v>300</v>
      </c>
    </row>
    <row r="1159" spans="1:7" ht="12.75" customHeight="1" x14ac:dyDescent="0.25">
      <c r="A1159" s="43">
        <v>1158</v>
      </c>
      <c r="B1159" s="44">
        <v>2.4710439308536711E-2</v>
      </c>
      <c r="C1159" s="44">
        <v>0.01</v>
      </c>
      <c r="D1159" s="44" t="s">
        <v>1673</v>
      </c>
      <c r="E1159" s="44" t="s">
        <v>43</v>
      </c>
      <c r="F1159" s="44">
        <v>40</v>
      </c>
      <c r="G1159" s="44">
        <v>100</v>
      </c>
    </row>
    <row r="1160" spans="1:7" ht="12.75" customHeight="1" x14ac:dyDescent="0.25">
      <c r="A1160" s="43">
        <v>1159</v>
      </c>
      <c r="B1160" s="44">
        <v>0.34594613985284128</v>
      </c>
      <c r="C1160" s="44">
        <v>0.14000000000000001</v>
      </c>
      <c r="D1160" s="44" t="s">
        <v>1673</v>
      </c>
      <c r="E1160" s="44" t="s">
        <v>43</v>
      </c>
      <c r="F1160" s="44">
        <v>260</v>
      </c>
      <c r="G1160" s="44">
        <v>1400</v>
      </c>
    </row>
    <row r="1161" spans="1:7" ht="12.75" customHeight="1" x14ac:dyDescent="0.25">
      <c r="A1161" s="43">
        <v>1160</v>
      </c>
      <c r="B1161" s="44">
        <v>0.59305052856129392</v>
      </c>
      <c r="C1161" s="44">
        <v>0.24</v>
      </c>
      <c r="D1161" s="44" t="s">
        <v>1673</v>
      </c>
      <c r="E1161" s="44" t="s">
        <v>43</v>
      </c>
      <c r="F1161" s="44">
        <v>320</v>
      </c>
      <c r="G1161" s="44">
        <v>2400</v>
      </c>
    </row>
    <row r="1162" spans="1:7" ht="12.75" customHeight="1" x14ac:dyDescent="0.25">
      <c r="A1162" s="43">
        <v>1161</v>
      </c>
      <c r="B1162" s="44">
        <v>4.94208786055595E-2</v>
      </c>
      <c r="C1162" s="44">
        <v>0.02</v>
      </c>
      <c r="D1162" s="44" t="s">
        <v>1673</v>
      </c>
      <c r="E1162" s="44" t="s">
        <v>43</v>
      </c>
      <c r="F1162" s="44">
        <v>60</v>
      </c>
      <c r="G1162" s="44">
        <v>200</v>
      </c>
    </row>
    <row r="1163" spans="1:7" ht="12.75" customHeight="1" x14ac:dyDescent="0.25">
      <c r="A1163" s="43">
        <v>1162</v>
      </c>
      <c r="B1163" s="44">
        <v>0.61776100251315824</v>
      </c>
      <c r="C1163" s="44">
        <v>0.25</v>
      </c>
      <c r="D1163" s="44" t="s">
        <v>1673</v>
      </c>
      <c r="E1163" s="44" t="s">
        <v>43</v>
      </c>
      <c r="F1163" s="44">
        <v>300</v>
      </c>
      <c r="G1163" s="44">
        <v>2500</v>
      </c>
    </row>
    <row r="1164" spans="1:7" ht="12.75" customHeight="1" x14ac:dyDescent="0.25">
      <c r="A1164" s="43">
        <v>1163</v>
      </c>
      <c r="B1164" s="44">
        <v>2.4710439299384619E-2</v>
      </c>
      <c r="C1164" s="44">
        <v>0.01</v>
      </c>
      <c r="D1164" s="44" t="s">
        <v>1673</v>
      </c>
      <c r="E1164" s="44" t="s">
        <v>43</v>
      </c>
      <c r="F1164" s="44">
        <v>40</v>
      </c>
      <c r="G1164" s="44">
        <v>100</v>
      </c>
    </row>
    <row r="1165" spans="1:7" ht="12.75" customHeight="1" x14ac:dyDescent="0.25">
      <c r="A1165" s="43">
        <v>1164</v>
      </c>
      <c r="B1165" s="44">
        <v>2.8664109977882708</v>
      </c>
      <c r="C1165" s="44">
        <v>1.1599999999999999</v>
      </c>
      <c r="D1165" s="44" t="s">
        <v>1673</v>
      </c>
      <c r="E1165" s="44" t="s">
        <v>43</v>
      </c>
      <c r="F1165" s="44">
        <v>1060</v>
      </c>
      <c r="G1165" s="44">
        <v>11600</v>
      </c>
    </row>
    <row r="1166" spans="1:7" ht="12.75" customHeight="1" x14ac:dyDescent="0.25">
      <c r="A1166" s="43">
        <v>1165</v>
      </c>
      <c r="B1166" s="44">
        <v>0.2965252834951333</v>
      </c>
      <c r="C1166" s="44">
        <v>0.12</v>
      </c>
      <c r="D1166" s="44" t="s">
        <v>1673</v>
      </c>
      <c r="E1166" s="44" t="s">
        <v>43</v>
      </c>
      <c r="F1166" s="44">
        <v>200</v>
      </c>
      <c r="G1166" s="44">
        <v>1200</v>
      </c>
    </row>
    <row r="1167" spans="1:7" ht="12.75" customHeight="1" x14ac:dyDescent="0.25">
      <c r="A1167" s="43">
        <v>1166</v>
      </c>
      <c r="B1167" s="44">
        <v>0.14826263581712135</v>
      </c>
      <c r="C1167" s="44">
        <v>0.06</v>
      </c>
      <c r="D1167" s="44" t="s">
        <v>1673</v>
      </c>
      <c r="E1167" s="44" t="s">
        <v>43</v>
      </c>
      <c r="F1167" s="44">
        <v>140</v>
      </c>
      <c r="G1167" s="44">
        <v>600</v>
      </c>
    </row>
    <row r="1168" spans="1:7" ht="12.75" customHeight="1" x14ac:dyDescent="0.25">
      <c r="A1168" s="43">
        <v>1167</v>
      </c>
      <c r="B1168" s="44">
        <v>0.14826251020428108</v>
      </c>
      <c r="C1168" s="44">
        <v>0.06</v>
      </c>
      <c r="D1168" s="44" t="s">
        <v>1673</v>
      </c>
      <c r="E1168" s="44" t="s">
        <v>43</v>
      </c>
      <c r="F1168" s="44">
        <v>120</v>
      </c>
      <c r="G1168" s="44">
        <v>600</v>
      </c>
    </row>
    <row r="1169" spans="1:7" ht="12.75" customHeight="1" x14ac:dyDescent="0.25">
      <c r="A1169" s="43">
        <v>1168</v>
      </c>
      <c r="B1169" s="44">
        <v>0.81544448843998696</v>
      </c>
      <c r="C1169" s="44">
        <v>0.33</v>
      </c>
      <c r="D1169" s="44" t="s">
        <v>1673</v>
      </c>
      <c r="E1169" s="44" t="s">
        <v>43</v>
      </c>
      <c r="F1169" s="44">
        <v>460</v>
      </c>
      <c r="G1169" s="44">
        <v>3300</v>
      </c>
    </row>
    <row r="1170" spans="1:7" ht="12.75" customHeight="1" x14ac:dyDescent="0.25">
      <c r="A1170" s="43">
        <v>1169</v>
      </c>
      <c r="B1170" s="44">
        <v>0.49420870810124368</v>
      </c>
      <c r="C1170" s="44">
        <v>0.2</v>
      </c>
      <c r="D1170" s="44" t="s">
        <v>1673</v>
      </c>
      <c r="E1170" s="44" t="s">
        <v>43</v>
      </c>
      <c r="F1170" s="44">
        <v>340</v>
      </c>
      <c r="G1170" s="44">
        <v>2000</v>
      </c>
    </row>
    <row r="1171" spans="1:7" ht="12.75" customHeight="1" x14ac:dyDescent="0.25">
      <c r="A1171" s="43">
        <v>1170</v>
      </c>
      <c r="B1171" s="44">
        <v>0.27181477169139479</v>
      </c>
      <c r="C1171" s="44">
        <v>0.11</v>
      </c>
      <c r="D1171" s="44" t="s">
        <v>1673</v>
      </c>
      <c r="E1171" s="44" t="s">
        <v>43</v>
      </c>
      <c r="F1171" s="44">
        <v>200</v>
      </c>
      <c r="G1171" s="44">
        <v>1100</v>
      </c>
    </row>
    <row r="1172" spans="1:7" ht="12.75" customHeight="1" x14ac:dyDescent="0.25">
      <c r="A1172" s="43">
        <v>1171</v>
      </c>
      <c r="B1172" s="44">
        <v>0.12355224417105924</v>
      </c>
      <c r="C1172" s="44">
        <v>0.05</v>
      </c>
      <c r="D1172" s="44" t="s">
        <v>1673</v>
      </c>
      <c r="E1172" s="44" t="s">
        <v>43</v>
      </c>
      <c r="F1172" s="44">
        <v>100</v>
      </c>
      <c r="G1172" s="44">
        <v>500</v>
      </c>
    </row>
    <row r="1173" spans="1:7" ht="12.75" customHeight="1" x14ac:dyDescent="0.25">
      <c r="A1173" s="43">
        <v>1172</v>
      </c>
      <c r="B1173" s="44">
        <v>1.3096532892162061</v>
      </c>
      <c r="C1173" s="44">
        <v>0.53</v>
      </c>
      <c r="D1173" s="44" t="s">
        <v>1673</v>
      </c>
      <c r="E1173" s="44" t="s">
        <v>43</v>
      </c>
      <c r="F1173" s="44">
        <v>540</v>
      </c>
      <c r="G1173" s="44">
        <v>5300</v>
      </c>
    </row>
    <row r="1174" spans="1:7" ht="12.75" customHeight="1" x14ac:dyDescent="0.25">
      <c r="A1174" s="43">
        <v>1173</v>
      </c>
      <c r="B1174" s="44">
        <v>9.8841757229423177E-2</v>
      </c>
      <c r="C1174" s="44">
        <v>0.04</v>
      </c>
      <c r="D1174" s="44" t="s">
        <v>1673</v>
      </c>
      <c r="E1174" s="44" t="s">
        <v>43</v>
      </c>
      <c r="F1174" s="44">
        <v>80</v>
      </c>
      <c r="G1174" s="44">
        <v>400</v>
      </c>
    </row>
    <row r="1175" spans="1:7" ht="12.75" customHeight="1" x14ac:dyDescent="0.25">
      <c r="A1175" s="43">
        <v>1174</v>
      </c>
      <c r="B1175" s="44">
        <v>0.1729730490793191</v>
      </c>
      <c r="C1175" s="44">
        <v>7.0000000000000007E-2</v>
      </c>
      <c r="D1175" s="44" t="s">
        <v>1673</v>
      </c>
      <c r="E1175" s="44" t="s">
        <v>43</v>
      </c>
      <c r="F1175" s="44">
        <v>160</v>
      </c>
      <c r="G1175" s="44">
        <v>700</v>
      </c>
    </row>
    <row r="1176" spans="1:7" ht="12.75" customHeight="1" x14ac:dyDescent="0.25">
      <c r="A1176" s="43">
        <v>1175</v>
      </c>
      <c r="B1176" s="44">
        <v>0.49420882070763189</v>
      </c>
      <c r="C1176" s="44">
        <v>0.2</v>
      </c>
      <c r="D1176" s="44" t="s">
        <v>1673</v>
      </c>
      <c r="E1176" s="44" t="s">
        <v>43</v>
      </c>
      <c r="F1176" s="44">
        <v>260</v>
      </c>
      <c r="G1176" s="44">
        <v>2000</v>
      </c>
    </row>
    <row r="1177" spans="1:7" ht="12.75" customHeight="1" x14ac:dyDescent="0.25">
      <c r="A1177" s="43">
        <v>1176</v>
      </c>
      <c r="B1177" s="44">
        <v>0.34594614851286132</v>
      </c>
      <c r="C1177" s="44">
        <v>0.14000000000000001</v>
      </c>
      <c r="D1177" s="44" t="s">
        <v>1673</v>
      </c>
      <c r="E1177" s="44" t="s">
        <v>43</v>
      </c>
      <c r="F1177" s="44">
        <v>180</v>
      </c>
      <c r="G1177" s="44">
        <v>1400</v>
      </c>
    </row>
    <row r="1178" spans="1:7" ht="12.75" customHeight="1" x14ac:dyDescent="0.25">
      <c r="A1178" s="43">
        <v>1177</v>
      </c>
      <c r="B1178" s="44">
        <v>7.4131303168377433E-2</v>
      </c>
      <c r="C1178" s="44">
        <v>0.03</v>
      </c>
      <c r="D1178" s="44" t="s">
        <v>1673</v>
      </c>
      <c r="E1178" s="44" t="s">
        <v>43</v>
      </c>
      <c r="F1178" s="44">
        <v>80</v>
      </c>
      <c r="G1178" s="44">
        <v>300</v>
      </c>
    </row>
    <row r="1179" spans="1:7" ht="12.75" customHeight="1" x14ac:dyDescent="0.25">
      <c r="A1179" s="43">
        <v>1178</v>
      </c>
      <c r="B1179" s="44">
        <v>0.74131358985861084</v>
      </c>
      <c r="C1179" s="44">
        <v>0.3</v>
      </c>
      <c r="D1179" s="44" t="s">
        <v>1673</v>
      </c>
      <c r="E1179" s="44" t="s">
        <v>43</v>
      </c>
      <c r="F1179" s="44">
        <v>280</v>
      </c>
      <c r="G1179" s="44">
        <v>3000</v>
      </c>
    </row>
    <row r="1180" spans="1:7" ht="12.75" customHeight="1" x14ac:dyDescent="0.25">
      <c r="A1180" s="43">
        <v>1179</v>
      </c>
      <c r="B1180" s="44">
        <v>0.4447879210255411</v>
      </c>
      <c r="C1180" s="44">
        <v>0.18</v>
      </c>
      <c r="D1180" s="44" t="s">
        <v>1673</v>
      </c>
      <c r="E1180" s="44" t="s">
        <v>43</v>
      </c>
      <c r="F1180" s="44">
        <v>220</v>
      </c>
      <c r="G1180" s="44">
        <v>1800</v>
      </c>
    </row>
    <row r="1181" spans="1:7" ht="12.75" customHeight="1" x14ac:dyDescent="0.25">
      <c r="A1181" s="43">
        <v>1180</v>
      </c>
      <c r="B1181" s="44">
        <v>2.4710439308536711E-2</v>
      </c>
      <c r="C1181" s="44">
        <v>0.01</v>
      </c>
      <c r="D1181" s="44" t="s">
        <v>1673</v>
      </c>
      <c r="E1181" s="44" t="s">
        <v>43</v>
      </c>
      <c r="F1181" s="44">
        <v>40</v>
      </c>
      <c r="G1181" s="44">
        <v>100</v>
      </c>
    </row>
    <row r="1182" spans="1:7" ht="12.75" customHeight="1" x14ac:dyDescent="0.25">
      <c r="A1182" s="43">
        <v>1181</v>
      </c>
      <c r="B1182" s="44">
        <v>7.413133437568474E-2</v>
      </c>
      <c r="C1182" s="44">
        <v>0.03</v>
      </c>
      <c r="D1182" s="44" t="s">
        <v>1673</v>
      </c>
      <c r="E1182" s="44" t="s">
        <v>43</v>
      </c>
      <c r="F1182" s="44">
        <v>80</v>
      </c>
      <c r="G1182" s="44">
        <v>300</v>
      </c>
    </row>
    <row r="1183" spans="1:7" ht="12.75" customHeight="1" x14ac:dyDescent="0.25">
      <c r="A1183" s="43">
        <v>1182</v>
      </c>
      <c r="B1183" s="44">
        <v>4.9420878605854722E-2</v>
      </c>
      <c r="C1183" s="44">
        <v>0.02</v>
      </c>
      <c r="D1183" s="44" t="s">
        <v>1673</v>
      </c>
      <c r="E1183" s="44" t="s">
        <v>43</v>
      </c>
      <c r="F1183" s="44">
        <v>60</v>
      </c>
      <c r="G1183" s="44">
        <v>200</v>
      </c>
    </row>
    <row r="1184" spans="1:7" ht="12.75" customHeight="1" x14ac:dyDescent="0.25">
      <c r="A1184" s="43">
        <v>1183</v>
      </c>
      <c r="B1184" s="44">
        <v>0.12355218005791957</v>
      </c>
      <c r="C1184" s="44">
        <v>0.05</v>
      </c>
      <c r="D1184" s="44" t="s">
        <v>1673</v>
      </c>
      <c r="E1184" s="44" t="s">
        <v>43</v>
      </c>
      <c r="F1184" s="44">
        <v>120</v>
      </c>
      <c r="G1184" s="44">
        <v>500</v>
      </c>
    </row>
    <row r="1185" spans="1:7" ht="12.75" customHeight="1" x14ac:dyDescent="0.25">
      <c r="A1185" s="43">
        <v>1184</v>
      </c>
      <c r="B1185" s="44">
        <v>0.34594615025803255</v>
      </c>
      <c r="C1185" s="44">
        <v>0.14000000000000001</v>
      </c>
      <c r="D1185" s="44" t="s">
        <v>1673</v>
      </c>
      <c r="E1185" s="44" t="s">
        <v>43</v>
      </c>
      <c r="F1185" s="44">
        <v>240</v>
      </c>
      <c r="G1185" s="44">
        <v>1400</v>
      </c>
    </row>
    <row r="1186" spans="1:7" ht="12.75" customHeight="1" x14ac:dyDescent="0.25">
      <c r="A1186" s="43">
        <v>1185</v>
      </c>
      <c r="B1186" s="44">
        <v>2.4710439310455697E-2</v>
      </c>
      <c r="C1186" s="44">
        <v>0.01</v>
      </c>
      <c r="D1186" s="44" t="s">
        <v>1673</v>
      </c>
      <c r="E1186" s="44" t="s">
        <v>43</v>
      </c>
      <c r="F1186" s="44">
        <v>40</v>
      </c>
      <c r="G1186" s="44">
        <v>100</v>
      </c>
    </row>
    <row r="1187" spans="1:7" ht="12.75" customHeight="1" x14ac:dyDescent="0.25">
      <c r="A1187" s="43">
        <v>1186</v>
      </c>
      <c r="B1187" s="44">
        <v>2.4710439300639341E-2</v>
      </c>
      <c r="C1187" s="44">
        <v>0.01</v>
      </c>
      <c r="D1187" s="44" t="s">
        <v>1673</v>
      </c>
      <c r="E1187" s="44" t="s">
        <v>43</v>
      </c>
      <c r="F1187" s="44">
        <v>40</v>
      </c>
      <c r="G1187" s="44">
        <v>100</v>
      </c>
    </row>
    <row r="1188" spans="1:7" ht="12.75" customHeight="1" x14ac:dyDescent="0.25">
      <c r="A1188" s="43">
        <v>1187</v>
      </c>
      <c r="B1188" s="44">
        <v>2.471043930277975E-2</v>
      </c>
      <c r="C1188" s="44">
        <v>0.01</v>
      </c>
      <c r="D1188" s="44" t="s">
        <v>1673</v>
      </c>
      <c r="E1188" s="44" t="s">
        <v>43</v>
      </c>
      <c r="F1188" s="44">
        <v>40</v>
      </c>
      <c r="G1188" s="44">
        <v>100</v>
      </c>
    </row>
    <row r="1189" spans="1:7" ht="12.75" customHeight="1" x14ac:dyDescent="0.25">
      <c r="A1189" s="43">
        <v>1188</v>
      </c>
      <c r="B1189" s="44">
        <v>2.4710439305067774E-2</v>
      </c>
      <c r="C1189" s="44">
        <v>0.01</v>
      </c>
      <c r="D1189" s="44" t="s">
        <v>1673</v>
      </c>
      <c r="E1189" s="44" t="s">
        <v>43</v>
      </c>
      <c r="F1189" s="44">
        <v>40</v>
      </c>
      <c r="G1189" s="44">
        <v>100</v>
      </c>
    </row>
    <row r="1190" spans="1:7" ht="12.75" customHeight="1" x14ac:dyDescent="0.25">
      <c r="A1190" s="43">
        <v>1189</v>
      </c>
      <c r="B1190" s="44">
        <v>0.29652530285180917</v>
      </c>
      <c r="C1190" s="44">
        <v>0.12</v>
      </c>
      <c r="D1190" s="44" t="s">
        <v>1673</v>
      </c>
      <c r="E1190" s="44" t="s">
        <v>43</v>
      </c>
      <c r="F1190" s="44">
        <v>200</v>
      </c>
      <c r="G1190" s="44">
        <v>1200</v>
      </c>
    </row>
    <row r="1191" spans="1:7" ht="12.75" customHeight="1" x14ac:dyDescent="0.25">
      <c r="A1191" s="43">
        <v>1190</v>
      </c>
      <c r="B1191" s="44">
        <v>2.4710439302189292E-2</v>
      </c>
      <c r="C1191" s="44">
        <v>0.01</v>
      </c>
      <c r="D1191" s="44" t="s">
        <v>1673</v>
      </c>
      <c r="E1191" s="44" t="s">
        <v>43</v>
      </c>
      <c r="F1191" s="44">
        <v>40</v>
      </c>
      <c r="G1191" s="44">
        <v>100</v>
      </c>
    </row>
    <row r="1192" spans="1:7" ht="12.75" customHeight="1" x14ac:dyDescent="0.25">
      <c r="A1192" s="43">
        <v>1191</v>
      </c>
      <c r="B1192" s="44">
        <v>4.9420878613678283E-2</v>
      </c>
      <c r="C1192" s="44">
        <v>0.02</v>
      </c>
      <c r="D1192" s="44" t="s">
        <v>1673</v>
      </c>
      <c r="E1192" s="44" t="s">
        <v>43</v>
      </c>
      <c r="F1192" s="44">
        <v>60</v>
      </c>
      <c r="G1192" s="44">
        <v>200</v>
      </c>
    </row>
    <row r="1193" spans="1:7" ht="12.75" customHeight="1" x14ac:dyDescent="0.25">
      <c r="A1193" s="43">
        <v>1192</v>
      </c>
      <c r="B1193" s="44">
        <v>0.32123572570399767</v>
      </c>
      <c r="C1193" s="44">
        <v>0.13</v>
      </c>
      <c r="D1193" s="44" t="s">
        <v>1673</v>
      </c>
      <c r="E1193" s="44" t="s">
        <v>43</v>
      </c>
      <c r="F1193" s="44">
        <v>200</v>
      </c>
      <c r="G1193" s="44">
        <v>1300</v>
      </c>
    </row>
    <row r="1194" spans="1:7" ht="12.75" customHeight="1" x14ac:dyDescent="0.25">
      <c r="A1194" s="43">
        <v>1193</v>
      </c>
      <c r="B1194" s="44">
        <v>0.12355224412175603</v>
      </c>
      <c r="C1194" s="44">
        <v>0.05</v>
      </c>
      <c r="D1194" s="44" t="s">
        <v>1673</v>
      </c>
      <c r="E1194" s="44" t="s">
        <v>43</v>
      </c>
      <c r="F1194" s="44">
        <v>100</v>
      </c>
      <c r="G1194" s="44">
        <v>500</v>
      </c>
    </row>
    <row r="1195" spans="1:7" ht="12.75" customHeight="1" x14ac:dyDescent="0.25">
      <c r="A1195" s="43">
        <v>1194</v>
      </c>
      <c r="B1195" s="44">
        <v>7.413133435125456E-2</v>
      </c>
      <c r="C1195" s="44">
        <v>0.03</v>
      </c>
      <c r="D1195" s="44" t="s">
        <v>1673</v>
      </c>
      <c r="E1195" s="44" t="s">
        <v>43</v>
      </c>
      <c r="F1195" s="44">
        <v>80</v>
      </c>
      <c r="G1195" s="44">
        <v>300</v>
      </c>
    </row>
    <row r="1196" spans="1:7" ht="12.75" customHeight="1" x14ac:dyDescent="0.25">
      <c r="A1196" s="43">
        <v>1195</v>
      </c>
      <c r="B1196" s="44">
        <v>0.39536670141551999</v>
      </c>
      <c r="C1196" s="44">
        <v>0.16</v>
      </c>
      <c r="D1196" s="44" t="s">
        <v>1673</v>
      </c>
      <c r="E1196" s="44" t="s">
        <v>43</v>
      </c>
      <c r="F1196" s="44">
        <v>220</v>
      </c>
      <c r="G1196" s="44">
        <v>1600</v>
      </c>
    </row>
    <row r="1197" spans="1:7" ht="12.75" customHeight="1" x14ac:dyDescent="0.25">
      <c r="A1197" s="43">
        <v>1196</v>
      </c>
      <c r="B1197" s="44">
        <v>0.29652532518845076</v>
      </c>
      <c r="C1197" s="44">
        <v>0.12</v>
      </c>
      <c r="D1197" s="44" t="s">
        <v>1673</v>
      </c>
      <c r="E1197" s="44" t="s">
        <v>43</v>
      </c>
      <c r="F1197" s="44">
        <v>180</v>
      </c>
      <c r="G1197" s="44">
        <v>1200</v>
      </c>
    </row>
    <row r="1198" spans="1:7" ht="12.75" customHeight="1" x14ac:dyDescent="0.25">
      <c r="A1198" s="43">
        <v>1197</v>
      </c>
      <c r="B1198" s="44">
        <v>0.27181483235574549</v>
      </c>
      <c r="C1198" s="44">
        <v>0.11</v>
      </c>
      <c r="D1198" s="44" t="s">
        <v>1673</v>
      </c>
      <c r="E1198" s="44" t="s">
        <v>43</v>
      </c>
      <c r="F1198" s="44">
        <v>240</v>
      </c>
      <c r="G1198" s="44">
        <v>1100</v>
      </c>
    </row>
    <row r="1199" spans="1:7" ht="12.75" customHeight="1" x14ac:dyDescent="0.25">
      <c r="A1199" s="43">
        <v>1198</v>
      </c>
      <c r="B1199" s="44">
        <v>0.12355221295142613</v>
      </c>
      <c r="C1199" s="44">
        <v>0.05</v>
      </c>
      <c r="D1199" s="44" t="s">
        <v>1673</v>
      </c>
      <c r="E1199" s="44" t="s">
        <v>43</v>
      </c>
      <c r="F1199" s="44">
        <v>120</v>
      </c>
      <c r="G1199" s="44">
        <v>500</v>
      </c>
    </row>
    <row r="1200" spans="1:7" ht="12.75" customHeight="1" x14ac:dyDescent="0.25">
      <c r="A1200" s="43">
        <v>1199</v>
      </c>
      <c r="B1200" s="44">
        <v>2.4710439308684325E-2</v>
      </c>
      <c r="C1200" s="44">
        <v>0.01</v>
      </c>
      <c r="D1200" s="44" t="s">
        <v>1673</v>
      </c>
      <c r="E1200" s="44" t="s">
        <v>43</v>
      </c>
      <c r="F1200" s="44">
        <v>40</v>
      </c>
      <c r="G1200" s="44">
        <v>100</v>
      </c>
    </row>
    <row r="1201" spans="1:7" ht="12.75" customHeight="1" x14ac:dyDescent="0.25">
      <c r="A1201" s="43">
        <v>1200</v>
      </c>
      <c r="B1201" s="44">
        <v>2.4710439307577218E-2</v>
      </c>
      <c r="C1201" s="44">
        <v>0.01</v>
      </c>
      <c r="D1201" s="44" t="s">
        <v>1673</v>
      </c>
      <c r="E1201" s="44" t="s">
        <v>43</v>
      </c>
      <c r="F1201" s="44">
        <v>40</v>
      </c>
      <c r="G1201" s="44">
        <v>100</v>
      </c>
    </row>
    <row r="1202" spans="1:7" ht="12.75" customHeight="1" x14ac:dyDescent="0.25">
      <c r="A1202" s="43">
        <v>1201</v>
      </c>
      <c r="B1202" s="44">
        <v>0.2223939537409601</v>
      </c>
      <c r="C1202" s="44">
        <v>0.09</v>
      </c>
      <c r="D1202" s="44" t="s">
        <v>1673</v>
      </c>
      <c r="E1202" s="44" t="s">
        <v>43</v>
      </c>
      <c r="F1202" s="44">
        <v>140</v>
      </c>
      <c r="G1202" s="44">
        <v>900</v>
      </c>
    </row>
    <row r="1203" spans="1:7" ht="12.75" customHeight="1" x14ac:dyDescent="0.25">
      <c r="A1203" s="43">
        <v>1202</v>
      </c>
      <c r="B1203" s="44">
        <v>0.19768356372943224</v>
      </c>
      <c r="C1203" s="44">
        <v>0.08</v>
      </c>
      <c r="D1203" s="44" t="s">
        <v>1673</v>
      </c>
      <c r="E1203" s="44" t="s">
        <v>43</v>
      </c>
      <c r="F1203" s="44">
        <v>120</v>
      </c>
      <c r="G1203" s="44">
        <v>800</v>
      </c>
    </row>
    <row r="1204" spans="1:7" ht="12.75" customHeight="1" x14ac:dyDescent="0.25">
      <c r="A1204" s="43">
        <v>1203</v>
      </c>
      <c r="B1204" s="44">
        <v>7.4131303249786784E-2</v>
      </c>
      <c r="C1204" s="44">
        <v>0.03</v>
      </c>
      <c r="D1204" s="44" t="s">
        <v>1675</v>
      </c>
      <c r="E1204" s="44" t="s">
        <v>20</v>
      </c>
      <c r="F1204" s="44">
        <v>80</v>
      </c>
      <c r="G1204" s="44">
        <v>300</v>
      </c>
    </row>
    <row r="1205" spans="1:7" ht="12.75" customHeight="1" x14ac:dyDescent="0.25">
      <c r="A1205" s="43">
        <v>1204</v>
      </c>
      <c r="B1205" s="44">
        <v>0.48568369948176426</v>
      </c>
      <c r="C1205" s="44">
        <v>0.27</v>
      </c>
      <c r="D1205" s="44" t="s">
        <v>1675</v>
      </c>
      <c r="E1205" s="44" t="s">
        <v>20</v>
      </c>
      <c r="F1205" s="44">
        <v>296.94861235739415</v>
      </c>
      <c r="G1205" s="44">
        <v>1965.5000000074506</v>
      </c>
    </row>
    <row r="1206" spans="1:7" ht="12.75" customHeight="1" x14ac:dyDescent="0.25">
      <c r="A1206" s="43">
        <v>1205</v>
      </c>
      <c r="B1206" s="44">
        <v>2.4710439307355794E-2</v>
      </c>
      <c r="C1206" s="44">
        <v>0.01</v>
      </c>
      <c r="D1206" s="44" t="s">
        <v>1675</v>
      </c>
      <c r="E1206" s="44" t="s">
        <v>20</v>
      </c>
      <c r="F1206" s="44">
        <v>40</v>
      </c>
      <c r="G1206" s="44">
        <v>100</v>
      </c>
    </row>
    <row r="1207" spans="1:7" ht="12.75" customHeight="1" x14ac:dyDescent="0.25">
      <c r="A1207" s="43">
        <v>1206</v>
      </c>
      <c r="B1207" s="44">
        <v>7.4131317913948599E-2</v>
      </c>
      <c r="C1207" s="44">
        <v>0.03</v>
      </c>
      <c r="D1207" s="44" t="s">
        <v>1675</v>
      </c>
      <c r="E1207" s="44" t="s">
        <v>20</v>
      </c>
      <c r="F1207" s="44">
        <v>80</v>
      </c>
      <c r="G1207" s="44">
        <v>300</v>
      </c>
    </row>
    <row r="1208" spans="1:7" ht="12.75" customHeight="1" x14ac:dyDescent="0.25">
      <c r="A1208" s="43">
        <v>1207</v>
      </c>
      <c r="B1208" s="44">
        <v>2.0262559176709116</v>
      </c>
      <c r="C1208" s="44">
        <v>0.82</v>
      </c>
      <c r="D1208" s="44" t="s">
        <v>1675</v>
      </c>
      <c r="E1208" s="44" t="s">
        <v>20</v>
      </c>
      <c r="F1208" s="44">
        <v>540</v>
      </c>
      <c r="G1208" s="44">
        <v>8200</v>
      </c>
    </row>
    <row r="1209" spans="1:7" ht="12.75" customHeight="1" x14ac:dyDescent="0.25">
      <c r="A1209" s="43">
        <v>1208</v>
      </c>
      <c r="B1209" s="44">
        <v>4.2996164420632335</v>
      </c>
      <c r="C1209" s="44">
        <v>1.74</v>
      </c>
      <c r="D1209" s="44" t="s">
        <v>1675</v>
      </c>
      <c r="E1209" s="44" t="s">
        <v>20</v>
      </c>
      <c r="F1209" s="44">
        <v>700</v>
      </c>
      <c r="G1209" s="44">
        <v>17400</v>
      </c>
    </row>
    <row r="1210" spans="1:7" ht="12.75" customHeight="1" x14ac:dyDescent="0.25">
      <c r="A1210" s="43">
        <v>1209</v>
      </c>
      <c r="B1210" s="44">
        <v>9.8841694828389101E-2</v>
      </c>
      <c r="C1210" s="44">
        <v>0.04</v>
      </c>
      <c r="D1210" s="44" t="s">
        <v>1675</v>
      </c>
      <c r="E1210" s="44" t="s">
        <v>20</v>
      </c>
      <c r="F1210" s="44">
        <v>100</v>
      </c>
      <c r="G1210" s="44">
        <v>400</v>
      </c>
    </row>
    <row r="1211" spans="1:7" ht="12.75" customHeight="1" x14ac:dyDescent="0.25">
      <c r="A1211" s="43">
        <v>1210</v>
      </c>
      <c r="B1211" s="44">
        <v>0.37065659544582924</v>
      </c>
      <c r="C1211" s="44">
        <v>0.15</v>
      </c>
      <c r="D1211" s="44" t="s">
        <v>1675</v>
      </c>
      <c r="E1211" s="44" t="s">
        <v>20</v>
      </c>
      <c r="F1211" s="44">
        <v>180</v>
      </c>
      <c r="G1211" s="44">
        <v>1500</v>
      </c>
    </row>
    <row r="1212" spans="1:7" ht="12.75" customHeight="1" x14ac:dyDescent="0.25">
      <c r="A1212" s="43">
        <v>1211</v>
      </c>
      <c r="B1212" s="44">
        <v>2.4710439304772545E-2</v>
      </c>
      <c r="C1212" s="44">
        <v>0.01</v>
      </c>
      <c r="D1212" s="44" t="s">
        <v>1675</v>
      </c>
      <c r="E1212" s="44" t="s">
        <v>20</v>
      </c>
      <c r="F1212" s="44">
        <v>40</v>
      </c>
      <c r="G1212" s="44">
        <v>100</v>
      </c>
    </row>
    <row r="1213" spans="1:7" ht="12.75" customHeight="1" x14ac:dyDescent="0.25">
      <c r="A1213" s="43">
        <v>1212</v>
      </c>
      <c r="B1213" s="44">
        <v>7.2648690229819248</v>
      </c>
      <c r="C1213" s="44">
        <v>2.94</v>
      </c>
      <c r="D1213" s="44" t="s">
        <v>1675</v>
      </c>
      <c r="E1213" s="44" t="s">
        <v>20</v>
      </c>
      <c r="F1213" s="44">
        <v>1120</v>
      </c>
      <c r="G1213" s="44">
        <v>29400</v>
      </c>
    </row>
    <row r="1214" spans="1:7" ht="12.75" customHeight="1" x14ac:dyDescent="0.25">
      <c r="A1214" s="43">
        <v>1213</v>
      </c>
      <c r="B1214" s="44">
        <v>5.4362974278598557</v>
      </c>
      <c r="C1214" s="44">
        <v>2.2000000000000002</v>
      </c>
      <c r="D1214" s="44" t="s">
        <v>1675</v>
      </c>
      <c r="E1214" s="44" t="s">
        <v>20</v>
      </c>
      <c r="F1214" s="44">
        <v>1400</v>
      </c>
      <c r="G1214" s="44">
        <v>22000</v>
      </c>
    </row>
    <row r="1215" spans="1:7" ht="12.75" customHeight="1" x14ac:dyDescent="0.25">
      <c r="A1215" s="43">
        <v>1214</v>
      </c>
      <c r="B1215" s="44">
        <v>2.4710439298056091E-2</v>
      </c>
      <c r="C1215" s="44">
        <v>0.01</v>
      </c>
      <c r="D1215" s="44" t="s">
        <v>1675</v>
      </c>
      <c r="E1215" s="44" t="s">
        <v>20</v>
      </c>
      <c r="F1215" s="44">
        <v>40</v>
      </c>
      <c r="G1215" s="44">
        <v>100</v>
      </c>
    </row>
    <row r="1216" spans="1:7" ht="12.75" customHeight="1" x14ac:dyDescent="0.25">
      <c r="A1216" s="43">
        <v>1215</v>
      </c>
      <c r="B1216" s="44">
        <v>5.3621655738378733</v>
      </c>
      <c r="C1216" s="44">
        <v>2.17</v>
      </c>
      <c r="D1216" s="44" t="s">
        <v>1675</v>
      </c>
      <c r="E1216" s="44" t="s">
        <v>20</v>
      </c>
      <c r="F1216" s="44">
        <v>1180</v>
      </c>
      <c r="G1216" s="44">
        <v>21700</v>
      </c>
    </row>
    <row r="1217" spans="1:7" ht="12.75" customHeight="1" x14ac:dyDescent="0.25">
      <c r="A1217" s="43">
        <v>1216</v>
      </c>
      <c r="B1217" s="44">
        <v>1.087259263086179</v>
      </c>
      <c r="C1217" s="44">
        <v>0.44</v>
      </c>
      <c r="D1217" s="44" t="s">
        <v>1675</v>
      </c>
      <c r="E1217" s="44" t="s">
        <v>20</v>
      </c>
      <c r="F1217" s="44">
        <v>400</v>
      </c>
      <c r="G1217" s="44">
        <v>4400</v>
      </c>
    </row>
    <row r="1218" spans="1:7" ht="12.75" customHeight="1" x14ac:dyDescent="0.25">
      <c r="A1218" s="43">
        <v>1217</v>
      </c>
      <c r="B1218" s="44">
        <v>4.9420878612202145E-2</v>
      </c>
      <c r="C1218" s="44">
        <v>0.02</v>
      </c>
      <c r="D1218" s="44" t="s">
        <v>1675</v>
      </c>
      <c r="E1218" s="44" t="s">
        <v>20</v>
      </c>
      <c r="F1218" s="44">
        <v>60</v>
      </c>
      <c r="G1218" s="44">
        <v>200</v>
      </c>
    </row>
    <row r="1219" spans="1:7" ht="12.75" customHeight="1" x14ac:dyDescent="0.25">
      <c r="A1219" s="43">
        <v>1218</v>
      </c>
      <c r="B1219" s="44">
        <v>0.69189228814059067</v>
      </c>
      <c r="C1219" s="44">
        <v>0.28000000000000003</v>
      </c>
      <c r="D1219" s="44" t="s">
        <v>1675</v>
      </c>
      <c r="E1219" s="44" t="s">
        <v>20</v>
      </c>
      <c r="F1219" s="44">
        <v>320</v>
      </c>
      <c r="G1219" s="44">
        <v>2800</v>
      </c>
    </row>
    <row r="1220" spans="1:7" ht="12.75" customHeight="1" x14ac:dyDescent="0.25">
      <c r="A1220" s="43">
        <v>1219</v>
      </c>
      <c r="B1220" s="44">
        <v>7.4131303283664282E-2</v>
      </c>
      <c r="C1220" s="44">
        <v>0.03</v>
      </c>
      <c r="D1220" s="44" t="s">
        <v>1675</v>
      </c>
      <c r="E1220" s="44" t="s">
        <v>20</v>
      </c>
      <c r="F1220" s="44">
        <v>80</v>
      </c>
      <c r="G1220" s="44">
        <v>300</v>
      </c>
    </row>
    <row r="1221" spans="1:7" ht="12.75" customHeight="1" x14ac:dyDescent="0.25">
      <c r="A1221" s="43">
        <v>1220</v>
      </c>
      <c r="B1221" s="44">
        <v>0.59305059025525508</v>
      </c>
      <c r="C1221" s="44">
        <v>0.24</v>
      </c>
      <c r="D1221" s="44" t="s">
        <v>1675</v>
      </c>
      <c r="E1221" s="44" t="s">
        <v>20</v>
      </c>
      <c r="F1221" s="44">
        <v>260</v>
      </c>
      <c r="G1221" s="44">
        <v>2400</v>
      </c>
    </row>
    <row r="1222" spans="1:7" ht="12.75" customHeight="1" x14ac:dyDescent="0.25">
      <c r="A1222" s="43">
        <v>1221</v>
      </c>
      <c r="B1222" s="44">
        <v>0.79073421354717044</v>
      </c>
      <c r="C1222" s="44">
        <v>0.32</v>
      </c>
      <c r="D1222" s="44" t="s">
        <v>1675</v>
      </c>
      <c r="E1222" s="44" t="s">
        <v>20</v>
      </c>
      <c r="F1222" s="44">
        <v>260</v>
      </c>
      <c r="G1222" s="44">
        <v>3200</v>
      </c>
    </row>
    <row r="1223" spans="1:7" ht="12.75" customHeight="1" x14ac:dyDescent="0.25">
      <c r="A1223" s="43">
        <v>1222</v>
      </c>
      <c r="B1223" s="44">
        <v>2.4710439307798638E-2</v>
      </c>
      <c r="C1223" s="44">
        <v>0.01</v>
      </c>
      <c r="D1223" s="44" t="s">
        <v>1675</v>
      </c>
      <c r="E1223" s="44" t="s">
        <v>20</v>
      </c>
      <c r="F1223" s="44">
        <v>40</v>
      </c>
      <c r="G1223" s="44">
        <v>100</v>
      </c>
    </row>
    <row r="1224" spans="1:7" ht="12.75" customHeight="1" x14ac:dyDescent="0.25">
      <c r="A1224" s="43">
        <v>1223</v>
      </c>
      <c r="B1224" s="44">
        <v>0.34594607228331054</v>
      </c>
      <c r="C1224" s="44">
        <v>0.14000000000000001</v>
      </c>
      <c r="D1224" s="44" t="s">
        <v>1675</v>
      </c>
      <c r="E1224" s="44" t="s">
        <v>20</v>
      </c>
      <c r="F1224" s="44">
        <v>180</v>
      </c>
      <c r="G1224" s="44">
        <v>1400</v>
      </c>
    </row>
    <row r="1225" spans="1:7" ht="12.75" customHeight="1" x14ac:dyDescent="0.25">
      <c r="A1225" s="43">
        <v>1224</v>
      </c>
      <c r="B1225" s="44">
        <v>0.96370701985985197</v>
      </c>
      <c r="C1225" s="44">
        <v>0.39</v>
      </c>
      <c r="D1225" s="44" t="s">
        <v>1675</v>
      </c>
      <c r="E1225" s="44" t="s">
        <v>20</v>
      </c>
      <c r="F1225" s="44">
        <v>380</v>
      </c>
      <c r="G1225" s="44">
        <v>3900</v>
      </c>
    </row>
    <row r="1226" spans="1:7" ht="12.75" customHeight="1" x14ac:dyDescent="0.25">
      <c r="A1226" s="43">
        <v>1225</v>
      </c>
      <c r="B1226" s="44">
        <v>7.4131301373903016E-2</v>
      </c>
      <c r="C1226" s="44">
        <v>0.03</v>
      </c>
      <c r="D1226" s="44" t="s">
        <v>1675</v>
      </c>
      <c r="E1226" s="44" t="s">
        <v>20</v>
      </c>
      <c r="F1226" s="44">
        <v>80</v>
      </c>
      <c r="G1226" s="44">
        <v>300</v>
      </c>
    </row>
    <row r="1227" spans="1:7" ht="12.75" customHeight="1" x14ac:dyDescent="0.25">
      <c r="A1227" s="43">
        <v>1226</v>
      </c>
      <c r="B1227" s="44">
        <v>7.4131332578996109E-2</v>
      </c>
      <c r="C1227" s="44">
        <v>0.03</v>
      </c>
      <c r="D1227" s="44" t="s">
        <v>1676</v>
      </c>
      <c r="E1227" s="44" t="s">
        <v>36</v>
      </c>
      <c r="F1227" s="44">
        <v>80</v>
      </c>
      <c r="G1227" s="44">
        <v>300</v>
      </c>
    </row>
    <row r="1228" spans="1:7" ht="12.75" customHeight="1" x14ac:dyDescent="0.25">
      <c r="A1228" s="43">
        <v>1227</v>
      </c>
      <c r="B1228" s="44">
        <v>0.29652527957774244</v>
      </c>
      <c r="C1228" s="44">
        <v>0.12</v>
      </c>
      <c r="D1228" s="44" t="s">
        <v>1675</v>
      </c>
      <c r="E1228" s="44" t="s">
        <v>20</v>
      </c>
      <c r="F1228" s="44">
        <v>200</v>
      </c>
      <c r="G1228" s="44">
        <v>1200</v>
      </c>
    </row>
    <row r="1229" spans="1:7" ht="12.75" customHeight="1" x14ac:dyDescent="0.25">
      <c r="A1229" s="43">
        <v>1228</v>
      </c>
      <c r="B1229" s="44">
        <v>1.0131282151636127</v>
      </c>
      <c r="C1229" s="44">
        <v>0.41</v>
      </c>
      <c r="D1229" s="44" t="s">
        <v>1675</v>
      </c>
      <c r="E1229" s="44" t="s">
        <v>20</v>
      </c>
      <c r="F1229" s="44">
        <v>440</v>
      </c>
      <c r="G1229" s="44">
        <v>4100</v>
      </c>
    </row>
    <row r="1230" spans="1:7" ht="12.75" customHeight="1" x14ac:dyDescent="0.25">
      <c r="A1230" s="43">
        <v>1229</v>
      </c>
      <c r="B1230" s="44">
        <v>4.9420878605707118E-2</v>
      </c>
      <c r="C1230" s="44">
        <v>0.02</v>
      </c>
      <c r="D1230" s="44" t="s">
        <v>1675</v>
      </c>
      <c r="E1230" s="44" t="s">
        <v>20</v>
      </c>
      <c r="F1230" s="44">
        <v>60</v>
      </c>
      <c r="G1230" s="44">
        <v>200</v>
      </c>
    </row>
    <row r="1231" spans="1:7" ht="12.75" customHeight="1" x14ac:dyDescent="0.25">
      <c r="A1231" s="43">
        <v>1230</v>
      </c>
      <c r="B1231" s="44">
        <v>2.7337178281731222E-2</v>
      </c>
      <c r="C1231" s="44">
        <v>0.48</v>
      </c>
      <c r="D1231" s="44" t="s">
        <v>1674</v>
      </c>
      <c r="E1231" s="44" t="s">
        <v>50</v>
      </c>
      <c r="F1231" s="44">
        <v>61.91929063557825</v>
      </c>
      <c r="G1231" s="44">
        <v>110.63000001013279</v>
      </c>
    </row>
    <row r="1232" spans="1:7" ht="12.75" customHeight="1" x14ac:dyDescent="0.25">
      <c r="A1232" s="43">
        <v>1231</v>
      </c>
      <c r="B1232" s="44">
        <v>0.19110415754682927</v>
      </c>
      <c r="C1232" s="44">
        <v>0.09</v>
      </c>
      <c r="D1232" s="44" t="s">
        <v>1674</v>
      </c>
      <c r="E1232" s="44" t="s">
        <v>50</v>
      </c>
      <c r="F1232" s="44">
        <v>156.30982457405136</v>
      </c>
      <c r="G1232" s="44">
        <v>773.37423757667273</v>
      </c>
    </row>
    <row r="1233" spans="1:7" ht="12.75" customHeight="1" x14ac:dyDescent="0.25">
      <c r="A1233" s="43">
        <v>1232</v>
      </c>
      <c r="B1233" s="44">
        <v>1.6998750735705259</v>
      </c>
      <c r="C1233" s="44">
        <v>1.01</v>
      </c>
      <c r="D1233" s="44" t="s">
        <v>1674</v>
      </c>
      <c r="E1233" s="44" t="s">
        <v>50</v>
      </c>
      <c r="F1233" s="44">
        <v>763.96133865896491</v>
      </c>
      <c r="G1233" s="44">
        <v>6879.1779999434948</v>
      </c>
    </row>
    <row r="1234" spans="1:7" ht="12.75" customHeight="1" x14ac:dyDescent="0.25">
      <c r="A1234" s="43">
        <v>1233</v>
      </c>
      <c r="B1234" s="44">
        <v>2.4710439306396301E-2</v>
      </c>
      <c r="C1234" s="44">
        <v>0.01</v>
      </c>
      <c r="D1234" s="44" t="s">
        <v>1674</v>
      </c>
      <c r="E1234" s="44" t="s">
        <v>50</v>
      </c>
      <c r="F1234" s="44">
        <v>40</v>
      </c>
      <c r="G1234" s="44">
        <v>100</v>
      </c>
    </row>
    <row r="1235" spans="1:7" ht="12.75" customHeight="1" x14ac:dyDescent="0.25">
      <c r="A1235" s="43">
        <v>1234</v>
      </c>
      <c r="B1235" s="44">
        <v>0.78043220324423113</v>
      </c>
      <c r="C1235" s="44">
        <v>2.4900000000000002</v>
      </c>
      <c r="D1235" s="44" t="s">
        <v>1674</v>
      </c>
      <c r="E1235" s="44" t="s">
        <v>50</v>
      </c>
      <c r="F1235" s="44">
        <v>501.5247025445895</v>
      </c>
      <c r="G1235" s="44">
        <v>3158.3100751491206</v>
      </c>
    </row>
    <row r="1236" spans="1:7" ht="12.75" customHeight="1" x14ac:dyDescent="0.25">
      <c r="A1236" s="43">
        <v>1235</v>
      </c>
      <c r="B1236" s="44">
        <v>9.8841744507645421E-2</v>
      </c>
      <c r="C1236" s="44">
        <v>0.04</v>
      </c>
      <c r="D1236" s="44" t="s">
        <v>1675</v>
      </c>
      <c r="E1236" s="44" t="s">
        <v>20</v>
      </c>
      <c r="F1236" s="44">
        <v>100</v>
      </c>
      <c r="G1236" s="44">
        <v>400</v>
      </c>
    </row>
    <row r="1237" spans="1:7" ht="12.75" customHeight="1" x14ac:dyDescent="0.25">
      <c r="A1237" s="43">
        <v>1236</v>
      </c>
      <c r="B1237" s="44">
        <v>0.98841749232811771</v>
      </c>
      <c r="C1237" s="44">
        <v>0.4</v>
      </c>
      <c r="D1237" s="44" t="s">
        <v>1675</v>
      </c>
      <c r="E1237" s="44" t="s">
        <v>20</v>
      </c>
      <c r="F1237" s="44">
        <v>380</v>
      </c>
      <c r="G1237" s="44">
        <v>4000</v>
      </c>
    </row>
    <row r="1238" spans="1:7" ht="12.75" customHeight="1" x14ac:dyDescent="0.25">
      <c r="A1238" s="43">
        <v>1237</v>
      </c>
      <c r="B1238" s="44">
        <v>0.14826263584162533</v>
      </c>
      <c r="C1238" s="44">
        <v>0.06</v>
      </c>
      <c r="D1238" s="44" t="s">
        <v>1674</v>
      </c>
      <c r="E1238" s="44" t="s">
        <v>50</v>
      </c>
      <c r="F1238" s="44">
        <v>120</v>
      </c>
      <c r="G1238" s="44">
        <v>600</v>
      </c>
    </row>
    <row r="1239" spans="1:7" ht="12.75" customHeight="1" x14ac:dyDescent="0.25">
      <c r="A1239" s="43">
        <v>1238</v>
      </c>
      <c r="B1239" s="44">
        <v>4.9420878612571183E-2</v>
      </c>
      <c r="C1239" s="44">
        <v>0.02</v>
      </c>
      <c r="D1239" s="44" t="s">
        <v>1674</v>
      </c>
      <c r="E1239" s="44" t="s">
        <v>50</v>
      </c>
      <c r="F1239" s="44">
        <v>60</v>
      </c>
      <c r="G1239" s="44">
        <v>200</v>
      </c>
    </row>
    <row r="1240" spans="1:7" ht="12.75" customHeight="1" x14ac:dyDescent="0.25">
      <c r="A1240" s="43">
        <v>1239</v>
      </c>
      <c r="B1240" s="44">
        <v>0.14826263582280449</v>
      </c>
      <c r="C1240" s="44">
        <v>0.06</v>
      </c>
      <c r="D1240" s="44" t="s">
        <v>1676</v>
      </c>
      <c r="E1240" s="44" t="s">
        <v>36</v>
      </c>
      <c r="F1240" s="44">
        <v>120</v>
      </c>
      <c r="G1240" s="44">
        <v>600</v>
      </c>
    </row>
    <row r="1241" spans="1:7" ht="12.75" customHeight="1" x14ac:dyDescent="0.25">
      <c r="A1241" s="43">
        <v>1240</v>
      </c>
      <c r="B1241" s="44">
        <v>0.24478621418562979</v>
      </c>
      <c r="C1241" s="44">
        <v>0.41</v>
      </c>
      <c r="D1241" s="44" t="s">
        <v>1674</v>
      </c>
      <c r="E1241" s="44" t="s">
        <v>50</v>
      </c>
      <c r="F1241" s="44">
        <v>154.46097515840174</v>
      </c>
      <c r="G1241" s="44">
        <v>990.61849998310208</v>
      </c>
    </row>
    <row r="1242" spans="1:7" ht="12.75" customHeight="1" x14ac:dyDescent="0.25">
      <c r="A1242" s="43">
        <v>1241</v>
      </c>
      <c r="B1242" s="44">
        <v>4.9420878603345292E-2</v>
      </c>
      <c r="C1242" s="44">
        <v>0.02</v>
      </c>
      <c r="D1242" s="44" t="s">
        <v>1676</v>
      </c>
      <c r="E1242" s="44" t="s">
        <v>36</v>
      </c>
      <c r="F1242" s="44">
        <v>60</v>
      </c>
      <c r="G1242" s="44">
        <v>200</v>
      </c>
    </row>
    <row r="1243" spans="1:7" ht="12.75" customHeight="1" x14ac:dyDescent="0.25">
      <c r="A1243" s="43">
        <v>1242</v>
      </c>
      <c r="B1243" s="44">
        <v>0.27181481671474539</v>
      </c>
      <c r="C1243" s="44">
        <v>0.11</v>
      </c>
      <c r="D1243" s="44" t="s">
        <v>1676</v>
      </c>
      <c r="E1243" s="44" t="s">
        <v>36</v>
      </c>
      <c r="F1243" s="44">
        <v>180</v>
      </c>
      <c r="G1243" s="44">
        <v>1100</v>
      </c>
    </row>
    <row r="1244" spans="1:7" ht="12.75" customHeight="1" x14ac:dyDescent="0.25">
      <c r="A1244" s="43">
        <v>1243</v>
      </c>
      <c r="B1244" s="44">
        <v>2.4710439306839142E-2</v>
      </c>
      <c r="C1244" s="44">
        <v>0.01</v>
      </c>
      <c r="D1244" s="44" t="s">
        <v>1675</v>
      </c>
      <c r="E1244" s="44" t="s">
        <v>20</v>
      </c>
      <c r="F1244" s="44">
        <v>40</v>
      </c>
      <c r="G1244" s="44">
        <v>100</v>
      </c>
    </row>
    <row r="1245" spans="1:7" ht="12.75" customHeight="1" x14ac:dyDescent="0.25">
      <c r="A1245" s="43">
        <v>1244</v>
      </c>
      <c r="B1245" s="44">
        <v>0.93899678100207151</v>
      </c>
      <c r="C1245" s="44">
        <v>0.38</v>
      </c>
      <c r="D1245" s="44" t="s">
        <v>1675</v>
      </c>
      <c r="E1245" s="44" t="s">
        <v>20</v>
      </c>
      <c r="F1245" s="44">
        <v>360</v>
      </c>
      <c r="G1245" s="44">
        <v>3800</v>
      </c>
    </row>
    <row r="1246" spans="1:7" ht="12.75" customHeight="1" x14ac:dyDescent="0.25">
      <c r="A1246" s="43">
        <v>1245</v>
      </c>
      <c r="B1246" s="44">
        <v>0.1235522442240528</v>
      </c>
      <c r="C1246" s="44">
        <v>0.05</v>
      </c>
      <c r="D1246" s="44" t="s">
        <v>1676</v>
      </c>
      <c r="E1246" s="44" t="s">
        <v>36</v>
      </c>
      <c r="F1246" s="44">
        <v>100</v>
      </c>
      <c r="G1246" s="44">
        <v>500</v>
      </c>
    </row>
    <row r="1247" spans="1:7" ht="12.75" customHeight="1" x14ac:dyDescent="0.25">
      <c r="A1247" s="43">
        <v>1246</v>
      </c>
      <c r="B1247" s="44">
        <v>9.8841757230899316E-2</v>
      </c>
      <c r="C1247" s="44">
        <v>0.04</v>
      </c>
      <c r="D1247" s="44" t="s">
        <v>1676</v>
      </c>
      <c r="E1247" s="44" t="s">
        <v>36</v>
      </c>
      <c r="F1247" s="44">
        <v>100</v>
      </c>
      <c r="G1247" s="44">
        <v>400</v>
      </c>
    </row>
    <row r="1248" spans="1:7" ht="12.75" customHeight="1" x14ac:dyDescent="0.25">
      <c r="A1248" s="43">
        <v>1247</v>
      </c>
      <c r="B1248" s="44">
        <v>4.9420878612349763E-2</v>
      </c>
      <c r="C1248" s="44">
        <v>0.02</v>
      </c>
      <c r="D1248" s="44" t="s">
        <v>1677</v>
      </c>
      <c r="E1248" s="44" t="s">
        <v>46</v>
      </c>
      <c r="F1248" s="44">
        <v>60</v>
      </c>
      <c r="G1248" s="44">
        <v>200</v>
      </c>
    </row>
    <row r="1249" spans="1:7" ht="12.75" customHeight="1" x14ac:dyDescent="0.25">
      <c r="A1249" s="43">
        <v>1248</v>
      </c>
      <c r="B1249" s="44">
        <v>4.9420878612792603E-2</v>
      </c>
      <c r="C1249" s="44">
        <v>0.02</v>
      </c>
      <c r="D1249" s="44" t="s">
        <v>1677</v>
      </c>
      <c r="E1249" s="44" t="s">
        <v>46</v>
      </c>
      <c r="F1249" s="44">
        <v>60</v>
      </c>
      <c r="G1249" s="44">
        <v>200</v>
      </c>
    </row>
    <row r="1250" spans="1:7" ht="12.75" customHeight="1" x14ac:dyDescent="0.25">
      <c r="A1250" s="43">
        <v>1249</v>
      </c>
      <c r="B1250" s="44">
        <v>0.34594627451001569</v>
      </c>
      <c r="C1250" s="44">
        <v>0.14000000000000001</v>
      </c>
      <c r="D1250" s="44" t="s">
        <v>1677</v>
      </c>
      <c r="E1250" s="44" t="s">
        <v>46</v>
      </c>
      <c r="F1250" s="44">
        <v>200</v>
      </c>
      <c r="G1250" s="44">
        <v>1400</v>
      </c>
    </row>
    <row r="1251" spans="1:7" ht="12.75" customHeight="1" x14ac:dyDescent="0.25">
      <c r="A1251" s="43">
        <v>1250</v>
      </c>
      <c r="B1251" s="44">
        <v>0.1235522112665554</v>
      </c>
      <c r="C1251" s="44">
        <v>0.05</v>
      </c>
      <c r="D1251" s="44" t="s">
        <v>1677</v>
      </c>
      <c r="E1251" s="44" t="s">
        <v>46</v>
      </c>
      <c r="F1251" s="44">
        <v>120</v>
      </c>
      <c r="G1251" s="44">
        <v>500</v>
      </c>
    </row>
    <row r="1252" spans="1:7" ht="12.75" customHeight="1" x14ac:dyDescent="0.25">
      <c r="A1252" s="43">
        <v>1251</v>
      </c>
      <c r="B1252" s="44">
        <v>4.9420878610873617E-2</v>
      </c>
      <c r="C1252" s="44">
        <v>0.02</v>
      </c>
      <c r="D1252" s="44" t="s">
        <v>1677</v>
      </c>
      <c r="E1252" s="44" t="s">
        <v>46</v>
      </c>
      <c r="F1252" s="44">
        <v>60</v>
      </c>
      <c r="G1252" s="44">
        <v>200</v>
      </c>
    </row>
    <row r="1253" spans="1:7" ht="12.75" customHeight="1" x14ac:dyDescent="0.25">
      <c r="A1253" s="43">
        <v>1252</v>
      </c>
      <c r="B1253" s="44">
        <v>2.4710439304403503E-2</v>
      </c>
      <c r="C1253" s="44">
        <v>0.01</v>
      </c>
      <c r="D1253" s="44" t="s">
        <v>1677</v>
      </c>
      <c r="E1253" s="44" t="s">
        <v>46</v>
      </c>
      <c r="F1253" s="44">
        <v>40</v>
      </c>
      <c r="G1253" s="44">
        <v>100</v>
      </c>
    </row>
    <row r="1254" spans="1:7" ht="12.75" customHeight="1" x14ac:dyDescent="0.25">
      <c r="A1254" s="43">
        <v>1253</v>
      </c>
      <c r="B1254" s="44">
        <v>4.9420878601131063E-2</v>
      </c>
      <c r="C1254" s="44">
        <v>0.02</v>
      </c>
      <c r="D1254" s="44" t="s">
        <v>1677</v>
      </c>
      <c r="E1254" s="44" t="s">
        <v>46</v>
      </c>
      <c r="F1254" s="44">
        <v>60</v>
      </c>
      <c r="G1254" s="44">
        <v>200</v>
      </c>
    </row>
    <row r="1255" spans="1:7" ht="12.75" customHeight="1" x14ac:dyDescent="0.25">
      <c r="A1255" s="43">
        <v>1254</v>
      </c>
      <c r="B1255" s="44">
        <v>0.27181553606774927</v>
      </c>
      <c r="C1255" s="44">
        <v>0.11</v>
      </c>
      <c r="D1255" s="44" t="s">
        <v>1677</v>
      </c>
      <c r="E1255" s="44" t="s">
        <v>46</v>
      </c>
      <c r="F1255" s="44">
        <v>180</v>
      </c>
      <c r="G1255" s="44">
        <v>1100</v>
      </c>
    </row>
    <row r="1256" spans="1:7" ht="12.75" customHeight="1" x14ac:dyDescent="0.25">
      <c r="A1256" s="43">
        <v>1255</v>
      </c>
      <c r="B1256" s="44">
        <v>7.4131303174651039E-2</v>
      </c>
      <c r="C1256" s="44">
        <v>0.03</v>
      </c>
      <c r="D1256" s="44" t="s">
        <v>1677</v>
      </c>
      <c r="E1256" s="44" t="s">
        <v>46</v>
      </c>
      <c r="F1256" s="44">
        <v>80</v>
      </c>
      <c r="G1256" s="44">
        <v>300</v>
      </c>
    </row>
    <row r="1257" spans="1:7" ht="12.75" customHeight="1" x14ac:dyDescent="0.25">
      <c r="A1257" s="43">
        <v>1256</v>
      </c>
      <c r="B1257" s="44">
        <v>0.22239404670481705</v>
      </c>
      <c r="C1257" s="44">
        <v>0.09</v>
      </c>
      <c r="D1257" s="44" t="s">
        <v>1677</v>
      </c>
      <c r="E1257" s="44" t="s">
        <v>46</v>
      </c>
      <c r="F1257" s="44">
        <v>200</v>
      </c>
      <c r="G1257" s="44">
        <v>900</v>
      </c>
    </row>
    <row r="1258" spans="1:7" ht="12.75" customHeight="1" x14ac:dyDescent="0.25">
      <c r="A1258" s="43">
        <v>1257</v>
      </c>
      <c r="B1258" s="44">
        <v>0.17297309132405009</v>
      </c>
      <c r="C1258" s="44">
        <v>7.0000000000000007E-2</v>
      </c>
      <c r="D1258" s="44" t="s">
        <v>1677</v>
      </c>
      <c r="E1258" s="44" t="s">
        <v>46</v>
      </c>
      <c r="F1258" s="44">
        <v>140</v>
      </c>
      <c r="G1258" s="44">
        <v>700</v>
      </c>
    </row>
    <row r="1259" spans="1:7" ht="12.75" customHeight="1" x14ac:dyDescent="0.25">
      <c r="A1259" s="43">
        <v>1258</v>
      </c>
      <c r="B1259" s="44">
        <v>9.8841757221894852E-2</v>
      </c>
      <c r="C1259" s="44">
        <v>0.04</v>
      </c>
      <c r="D1259" s="44" t="s">
        <v>1677</v>
      </c>
      <c r="E1259" s="44" t="s">
        <v>46</v>
      </c>
      <c r="F1259" s="44">
        <v>100</v>
      </c>
      <c r="G1259" s="44">
        <v>400</v>
      </c>
    </row>
    <row r="1260" spans="1:7" ht="12.75" customHeight="1" x14ac:dyDescent="0.25">
      <c r="A1260" s="43">
        <v>1259</v>
      </c>
      <c r="B1260" s="44">
        <v>4.9420878612349763E-2</v>
      </c>
      <c r="C1260" s="44">
        <v>0.02</v>
      </c>
      <c r="D1260" s="44" t="s">
        <v>1677</v>
      </c>
      <c r="E1260" s="44" t="s">
        <v>46</v>
      </c>
      <c r="F1260" s="44">
        <v>60</v>
      </c>
      <c r="G1260" s="44">
        <v>200</v>
      </c>
    </row>
    <row r="1261" spans="1:7" ht="12.75" customHeight="1" x14ac:dyDescent="0.25">
      <c r="A1261" s="43">
        <v>1260</v>
      </c>
      <c r="B1261" s="44">
        <v>7.4131317917638953E-2</v>
      </c>
      <c r="C1261" s="44">
        <v>0.03</v>
      </c>
      <c r="D1261" s="44" t="s">
        <v>1677</v>
      </c>
      <c r="E1261" s="44" t="s">
        <v>46</v>
      </c>
      <c r="F1261" s="44">
        <v>80</v>
      </c>
      <c r="G1261" s="44">
        <v>300</v>
      </c>
    </row>
    <row r="1262" spans="1:7" ht="12.75" customHeight="1" x14ac:dyDescent="0.25">
      <c r="A1262" s="43">
        <v>1261</v>
      </c>
      <c r="B1262" s="44">
        <v>4.9420878613678283E-2</v>
      </c>
      <c r="C1262" s="44">
        <v>0.02</v>
      </c>
      <c r="D1262" s="44" t="s">
        <v>1677</v>
      </c>
      <c r="E1262" s="44" t="s">
        <v>46</v>
      </c>
      <c r="F1262" s="44">
        <v>60</v>
      </c>
      <c r="G1262" s="44">
        <v>200</v>
      </c>
    </row>
    <row r="1263" spans="1:7" ht="12.75" customHeight="1" x14ac:dyDescent="0.25">
      <c r="A1263" s="43">
        <v>1262</v>
      </c>
      <c r="B1263" s="44">
        <v>0.14826261928364459</v>
      </c>
      <c r="C1263" s="44">
        <v>0.06</v>
      </c>
      <c r="D1263" s="44" t="s">
        <v>1677</v>
      </c>
      <c r="E1263" s="44" t="s">
        <v>46</v>
      </c>
      <c r="F1263" s="44">
        <v>120</v>
      </c>
      <c r="G1263" s="44">
        <v>600</v>
      </c>
    </row>
    <row r="1264" spans="1:7" ht="12.75" customHeight="1" x14ac:dyDescent="0.25">
      <c r="A1264" s="43">
        <v>1263</v>
      </c>
      <c r="B1264" s="44">
        <v>0.12355219473256202</v>
      </c>
      <c r="C1264" s="44">
        <v>0.05</v>
      </c>
      <c r="D1264" s="44" t="s">
        <v>1677</v>
      </c>
      <c r="E1264" s="44" t="s">
        <v>46</v>
      </c>
      <c r="F1264" s="44">
        <v>120</v>
      </c>
      <c r="G1264" s="44">
        <v>500</v>
      </c>
    </row>
    <row r="1265" spans="1:7" ht="12.75" customHeight="1" x14ac:dyDescent="0.25">
      <c r="A1265" s="43">
        <v>1264</v>
      </c>
      <c r="B1265" s="44">
        <v>3.5335927833617249</v>
      </c>
      <c r="C1265" s="44">
        <v>1.43</v>
      </c>
      <c r="D1265" s="44" t="s">
        <v>1677</v>
      </c>
      <c r="E1265" s="44" t="s">
        <v>46</v>
      </c>
      <c r="F1265" s="44">
        <v>1200</v>
      </c>
      <c r="G1265" s="44">
        <v>14300</v>
      </c>
    </row>
    <row r="1266" spans="1:7" ht="12.75" customHeight="1" x14ac:dyDescent="0.25">
      <c r="A1266" s="43">
        <v>1265</v>
      </c>
      <c r="B1266" s="44">
        <v>0.12355217998507186</v>
      </c>
      <c r="C1266" s="44">
        <v>0.05</v>
      </c>
      <c r="D1266" s="44" t="s">
        <v>1677</v>
      </c>
      <c r="E1266" s="44" t="s">
        <v>46</v>
      </c>
      <c r="F1266" s="44">
        <v>120</v>
      </c>
      <c r="G1266" s="44">
        <v>500</v>
      </c>
    </row>
    <row r="1267" spans="1:7" ht="12.75" customHeight="1" x14ac:dyDescent="0.25">
      <c r="A1267" s="43">
        <v>1266</v>
      </c>
      <c r="B1267" s="44">
        <v>0.19768329552551275</v>
      </c>
      <c r="C1267" s="44">
        <v>0.08</v>
      </c>
      <c r="D1267" s="44" t="s">
        <v>1677</v>
      </c>
      <c r="E1267" s="44" t="s">
        <v>46</v>
      </c>
      <c r="F1267" s="44">
        <v>180</v>
      </c>
      <c r="G1267" s="44">
        <v>800</v>
      </c>
    </row>
    <row r="1268" spans="1:7" ht="12.75" customHeight="1" x14ac:dyDescent="0.25">
      <c r="A1268" s="43">
        <v>1267</v>
      </c>
      <c r="B1268" s="44">
        <v>0.17297316804906865</v>
      </c>
      <c r="C1268" s="44">
        <v>7.0000000000000007E-2</v>
      </c>
      <c r="D1268" s="44" t="s">
        <v>1677</v>
      </c>
      <c r="E1268" s="44" t="s">
        <v>46</v>
      </c>
      <c r="F1268" s="44">
        <v>120</v>
      </c>
      <c r="G1268" s="44">
        <v>700</v>
      </c>
    </row>
    <row r="1269" spans="1:7" ht="12.75" customHeight="1" x14ac:dyDescent="0.25">
      <c r="A1269" s="43">
        <v>1268</v>
      </c>
      <c r="B1269" s="44">
        <v>2.4710439299827462E-2</v>
      </c>
      <c r="C1269" s="44">
        <v>0.01</v>
      </c>
      <c r="D1269" s="44" t="s">
        <v>1677</v>
      </c>
      <c r="E1269" s="44" t="s">
        <v>46</v>
      </c>
      <c r="F1269" s="44">
        <v>40</v>
      </c>
      <c r="G1269" s="44">
        <v>100</v>
      </c>
    </row>
    <row r="1270" spans="1:7" ht="12.75" customHeight="1" x14ac:dyDescent="0.25">
      <c r="A1270" s="43">
        <v>1269</v>
      </c>
      <c r="B1270" s="44">
        <v>2.4710439302927361E-2</v>
      </c>
      <c r="C1270" s="44">
        <v>0.01</v>
      </c>
      <c r="D1270" s="44" t="s">
        <v>1677</v>
      </c>
      <c r="E1270" s="44" t="s">
        <v>46</v>
      </c>
      <c r="F1270" s="44">
        <v>40</v>
      </c>
      <c r="G1270" s="44">
        <v>100</v>
      </c>
    </row>
    <row r="1271" spans="1:7" ht="12.75" customHeight="1" x14ac:dyDescent="0.25">
      <c r="A1271" s="43">
        <v>1270</v>
      </c>
      <c r="B1271" s="44">
        <v>1.1861010346839449</v>
      </c>
      <c r="C1271" s="44">
        <v>0.48</v>
      </c>
      <c r="D1271" s="44" t="s">
        <v>1677</v>
      </c>
      <c r="E1271" s="44" t="s">
        <v>46</v>
      </c>
      <c r="F1271" s="44">
        <v>480</v>
      </c>
      <c r="G1271" s="44">
        <v>4800</v>
      </c>
    </row>
    <row r="1272" spans="1:7" ht="12.75" customHeight="1" x14ac:dyDescent="0.25">
      <c r="A1272" s="43">
        <v>1271</v>
      </c>
      <c r="B1272" s="44">
        <v>0.64247110923981554</v>
      </c>
      <c r="C1272" s="44">
        <v>0.26</v>
      </c>
      <c r="D1272" s="44" t="s">
        <v>1677</v>
      </c>
      <c r="E1272" s="44" t="s">
        <v>46</v>
      </c>
      <c r="F1272" s="44">
        <v>340</v>
      </c>
      <c r="G1272" s="44">
        <v>2600</v>
      </c>
    </row>
    <row r="1273" spans="1:7" ht="12.75" customHeight="1" x14ac:dyDescent="0.25">
      <c r="A1273" s="43">
        <v>1272</v>
      </c>
      <c r="B1273" s="44">
        <v>7.4131317918377029E-2</v>
      </c>
      <c r="C1273" s="44">
        <v>0.03</v>
      </c>
      <c r="D1273" s="44" t="s">
        <v>1677</v>
      </c>
      <c r="E1273" s="44" t="s">
        <v>46</v>
      </c>
      <c r="F1273" s="44">
        <v>80</v>
      </c>
      <c r="G1273" s="44">
        <v>300</v>
      </c>
    </row>
    <row r="1274" spans="1:7" ht="12.75" customHeight="1" x14ac:dyDescent="0.25">
      <c r="A1274" s="43">
        <v>1273</v>
      </c>
      <c r="B1274" s="44">
        <v>4.9420878607773715E-2</v>
      </c>
      <c r="C1274" s="44">
        <v>0.02</v>
      </c>
      <c r="D1274" s="44" t="s">
        <v>1678</v>
      </c>
      <c r="E1274" s="44" t="s">
        <v>49</v>
      </c>
      <c r="F1274" s="44">
        <v>60</v>
      </c>
      <c r="G1274" s="44">
        <v>200</v>
      </c>
    </row>
    <row r="1275" spans="1:7" ht="12.75" customHeight="1" x14ac:dyDescent="0.25">
      <c r="A1275" s="43">
        <v>1274</v>
      </c>
      <c r="B1275" s="44">
        <v>2.4710439302484517E-2</v>
      </c>
      <c r="C1275" s="44">
        <v>0.01</v>
      </c>
      <c r="D1275" s="44" t="s">
        <v>1677</v>
      </c>
      <c r="E1275" s="44" t="s">
        <v>46</v>
      </c>
      <c r="F1275" s="44">
        <v>40</v>
      </c>
      <c r="G1275" s="44">
        <v>100</v>
      </c>
    </row>
    <row r="1276" spans="1:7" ht="12.75" customHeight="1" x14ac:dyDescent="0.25">
      <c r="A1276" s="43">
        <v>1275</v>
      </c>
      <c r="B1276" s="44">
        <v>9.8841757227651802E-2</v>
      </c>
      <c r="C1276" s="44">
        <v>0.04</v>
      </c>
      <c r="D1276" s="44" t="s">
        <v>1677</v>
      </c>
      <c r="E1276" s="44" t="s">
        <v>46</v>
      </c>
      <c r="F1276" s="44">
        <v>100</v>
      </c>
      <c r="G1276" s="44">
        <v>400</v>
      </c>
    </row>
    <row r="1277" spans="1:7" ht="12.75" customHeight="1" x14ac:dyDescent="0.25">
      <c r="A1277" s="43">
        <v>1276</v>
      </c>
      <c r="B1277" s="44">
        <v>0.12355221484996871</v>
      </c>
      <c r="C1277" s="44">
        <v>0.05</v>
      </c>
      <c r="D1277" s="44" t="s">
        <v>1677</v>
      </c>
      <c r="E1277" s="44" t="s">
        <v>46</v>
      </c>
      <c r="F1277" s="44">
        <v>100</v>
      </c>
      <c r="G1277" s="44">
        <v>500</v>
      </c>
    </row>
    <row r="1278" spans="1:7" ht="12.75" customHeight="1" x14ac:dyDescent="0.25">
      <c r="A1278" s="43">
        <v>1277</v>
      </c>
      <c r="B1278" s="44">
        <v>1.1861011009535833</v>
      </c>
      <c r="C1278" s="44">
        <v>0.48</v>
      </c>
      <c r="D1278" s="44" t="s">
        <v>1677</v>
      </c>
      <c r="E1278" s="44" t="s">
        <v>46</v>
      </c>
      <c r="F1278" s="44">
        <v>320</v>
      </c>
      <c r="G1278" s="44">
        <v>4800</v>
      </c>
    </row>
    <row r="1279" spans="1:7" ht="12.75" customHeight="1" x14ac:dyDescent="0.25">
      <c r="A1279" s="43">
        <v>1278</v>
      </c>
      <c r="B1279" s="44">
        <v>0.32123574223828627</v>
      </c>
      <c r="C1279" s="44">
        <v>0.13</v>
      </c>
      <c r="D1279" s="44" t="s">
        <v>1677</v>
      </c>
      <c r="E1279" s="44" t="s">
        <v>46</v>
      </c>
      <c r="F1279" s="44">
        <v>220</v>
      </c>
      <c r="G1279" s="44">
        <v>1300</v>
      </c>
    </row>
    <row r="1280" spans="1:7" ht="12.75" customHeight="1" x14ac:dyDescent="0.25">
      <c r="A1280" s="43">
        <v>1279</v>
      </c>
      <c r="B1280" s="44">
        <v>1.4517076944947316</v>
      </c>
      <c r="C1280" s="44">
        <v>0.68</v>
      </c>
      <c r="D1280" s="44" t="s">
        <v>1677</v>
      </c>
      <c r="E1280" s="44" t="s">
        <v>46</v>
      </c>
      <c r="F1280" s="44">
        <v>727.25886933437528</v>
      </c>
      <c r="G1280" s="44">
        <v>5874.8769999202341</v>
      </c>
    </row>
    <row r="1281" spans="1:7" ht="12.75" customHeight="1" x14ac:dyDescent="0.25">
      <c r="A1281" s="43">
        <v>1280</v>
      </c>
      <c r="B1281" s="44">
        <v>0.14826249511358744</v>
      </c>
      <c r="C1281" s="44">
        <v>0.06</v>
      </c>
      <c r="D1281" s="44" t="s">
        <v>1677</v>
      </c>
      <c r="E1281" s="44" t="s">
        <v>46</v>
      </c>
      <c r="F1281" s="44">
        <v>120</v>
      </c>
      <c r="G1281" s="44">
        <v>600</v>
      </c>
    </row>
    <row r="1282" spans="1:7" ht="12.75" customHeight="1" x14ac:dyDescent="0.25">
      <c r="A1282" s="43">
        <v>1281</v>
      </c>
      <c r="B1282" s="44">
        <v>0.83880000148228617</v>
      </c>
      <c r="C1282" s="44">
        <v>0.5</v>
      </c>
      <c r="D1282" s="44" t="s">
        <v>1677</v>
      </c>
      <c r="E1282" s="44" t="s">
        <v>46</v>
      </c>
      <c r="F1282" s="44">
        <v>415.40650206315763</v>
      </c>
      <c r="G1282" s="44">
        <v>3394.5153751425787</v>
      </c>
    </row>
    <row r="1283" spans="1:7" ht="12.75" customHeight="1" x14ac:dyDescent="0.25">
      <c r="A1283" s="43">
        <v>1282</v>
      </c>
      <c r="B1283" s="44">
        <v>0.69189237867441944</v>
      </c>
      <c r="C1283" s="44">
        <v>0.28000000000000003</v>
      </c>
      <c r="D1283" s="44" t="s">
        <v>1679</v>
      </c>
      <c r="E1283" s="44" t="s">
        <v>45</v>
      </c>
      <c r="F1283" s="44">
        <v>260</v>
      </c>
      <c r="G1283" s="44">
        <v>2800</v>
      </c>
    </row>
    <row r="1284" spans="1:7" ht="12.75" customHeight="1" x14ac:dyDescent="0.25">
      <c r="A1284" s="43">
        <v>1283</v>
      </c>
      <c r="B1284" s="44">
        <v>0.14826263582228785</v>
      </c>
      <c r="C1284" s="44">
        <v>0.06</v>
      </c>
      <c r="D1284" s="44" t="s">
        <v>1679</v>
      </c>
      <c r="E1284" s="44" t="s">
        <v>45</v>
      </c>
      <c r="F1284" s="44">
        <v>100</v>
      </c>
      <c r="G1284" s="44">
        <v>600</v>
      </c>
    </row>
    <row r="1285" spans="1:7" ht="12.75" customHeight="1" x14ac:dyDescent="0.25">
      <c r="A1285" s="43">
        <v>1284</v>
      </c>
      <c r="B1285" s="44">
        <v>1.2502989251544059E-2</v>
      </c>
      <c r="C1285" s="44">
        <v>7.0000000000000007E-2</v>
      </c>
      <c r="D1285" s="44" t="s">
        <v>1677</v>
      </c>
      <c r="E1285" s="44" t="s">
        <v>46</v>
      </c>
      <c r="F1285" s="44">
        <v>63.374363339306626</v>
      </c>
      <c r="G1285" s="44">
        <v>50.598000017926097</v>
      </c>
    </row>
    <row r="1286" spans="1:7" ht="12.75" customHeight="1" x14ac:dyDescent="0.25">
      <c r="A1286" s="43">
        <v>1285</v>
      </c>
      <c r="B1286" s="44">
        <v>4.9420878619730484E-2</v>
      </c>
      <c r="C1286" s="44">
        <v>0.02</v>
      </c>
      <c r="D1286" s="44" t="s">
        <v>1678</v>
      </c>
      <c r="E1286" s="44" t="s">
        <v>49</v>
      </c>
      <c r="F1286" s="44">
        <v>60</v>
      </c>
      <c r="G1286" s="44">
        <v>200</v>
      </c>
    </row>
    <row r="1287" spans="1:7" ht="12.75" customHeight="1" x14ac:dyDescent="0.25">
      <c r="A1287" s="43">
        <v>1286</v>
      </c>
      <c r="B1287" s="44">
        <v>0.42007762546154248</v>
      </c>
      <c r="C1287" s="44">
        <v>0.17</v>
      </c>
      <c r="D1287" s="44" t="s">
        <v>1679</v>
      </c>
      <c r="E1287" s="44" t="s">
        <v>45</v>
      </c>
      <c r="F1287" s="44">
        <v>220</v>
      </c>
      <c r="G1287" s="44">
        <v>1700</v>
      </c>
    </row>
    <row r="1288" spans="1:7" ht="12.75" customHeight="1" x14ac:dyDescent="0.25">
      <c r="A1288" s="43">
        <v>1287</v>
      </c>
      <c r="B1288" s="44">
        <v>2.4710439311193769E-2</v>
      </c>
      <c r="C1288" s="44">
        <v>0.01</v>
      </c>
      <c r="D1288" s="44" t="s">
        <v>1679</v>
      </c>
      <c r="E1288" s="44" t="s">
        <v>45</v>
      </c>
      <c r="F1288" s="44">
        <v>40</v>
      </c>
      <c r="G1288" s="44">
        <v>100</v>
      </c>
    </row>
    <row r="1289" spans="1:7" ht="12.75" customHeight="1" x14ac:dyDescent="0.25">
      <c r="A1289" s="43">
        <v>1288</v>
      </c>
      <c r="B1289" s="44">
        <v>1.532047238834739</v>
      </c>
      <c r="C1289" s="44">
        <v>0.62</v>
      </c>
      <c r="D1289" s="44" t="s">
        <v>1679</v>
      </c>
      <c r="E1289" s="44" t="s">
        <v>45</v>
      </c>
      <c r="F1289" s="44">
        <v>560</v>
      </c>
      <c r="G1289" s="44">
        <v>6200</v>
      </c>
    </row>
    <row r="1290" spans="1:7" ht="12.75" customHeight="1" x14ac:dyDescent="0.25">
      <c r="A1290" s="43">
        <v>1289</v>
      </c>
      <c r="B1290" s="44">
        <v>4.9420878597957352E-2</v>
      </c>
      <c r="C1290" s="44">
        <v>0.02</v>
      </c>
      <c r="D1290" s="44" t="s">
        <v>1679</v>
      </c>
      <c r="E1290" s="44" t="s">
        <v>45</v>
      </c>
      <c r="F1290" s="44">
        <v>60</v>
      </c>
      <c r="G1290" s="44">
        <v>200</v>
      </c>
    </row>
    <row r="1291" spans="1:7" ht="12.75" customHeight="1" x14ac:dyDescent="0.25">
      <c r="A1291" s="43">
        <v>1290</v>
      </c>
      <c r="B1291" s="44">
        <v>2.5451751288915916</v>
      </c>
      <c r="C1291" s="44">
        <v>1.03</v>
      </c>
      <c r="D1291" s="44" t="s">
        <v>1678</v>
      </c>
      <c r="E1291" s="44" t="s">
        <v>49</v>
      </c>
      <c r="F1291" s="44">
        <v>880</v>
      </c>
      <c r="G1291" s="44">
        <v>10300</v>
      </c>
    </row>
    <row r="1292" spans="1:7" ht="12.75" customHeight="1" x14ac:dyDescent="0.25">
      <c r="A1292" s="43">
        <v>1291</v>
      </c>
      <c r="B1292" s="44">
        <v>0.22239393537721244</v>
      </c>
      <c r="C1292" s="44">
        <v>0.09</v>
      </c>
      <c r="D1292" s="44" t="s">
        <v>1678</v>
      </c>
      <c r="E1292" s="44" t="s">
        <v>49</v>
      </c>
      <c r="F1292" s="44">
        <v>140</v>
      </c>
      <c r="G1292" s="44">
        <v>900</v>
      </c>
    </row>
    <row r="1293" spans="1:7" ht="12.75" customHeight="1" x14ac:dyDescent="0.25">
      <c r="A1293" s="43">
        <v>1292</v>
      </c>
      <c r="B1293" s="44">
        <v>0.88957575446075843</v>
      </c>
      <c r="C1293" s="44">
        <v>0.36</v>
      </c>
      <c r="D1293" s="44" t="s">
        <v>1678</v>
      </c>
      <c r="E1293" s="44" t="s">
        <v>49</v>
      </c>
      <c r="F1293" s="44">
        <v>380</v>
      </c>
      <c r="G1293" s="44">
        <v>3600</v>
      </c>
    </row>
    <row r="1294" spans="1:7" ht="12.75" customHeight="1" x14ac:dyDescent="0.25">
      <c r="A1294" s="43">
        <v>1293</v>
      </c>
      <c r="B1294" s="44">
        <v>2.4710439304477316E-2</v>
      </c>
      <c r="C1294" s="44">
        <v>0.01</v>
      </c>
      <c r="D1294" s="44" t="s">
        <v>1678</v>
      </c>
      <c r="E1294" s="44" t="s">
        <v>49</v>
      </c>
      <c r="F1294" s="44">
        <v>40</v>
      </c>
      <c r="G1294" s="44">
        <v>100</v>
      </c>
    </row>
    <row r="1295" spans="1:7" ht="12.75" customHeight="1" x14ac:dyDescent="0.25">
      <c r="A1295" s="43">
        <v>1294</v>
      </c>
      <c r="B1295" s="44">
        <v>0.59305063318041462</v>
      </c>
      <c r="C1295" s="44">
        <v>0.24</v>
      </c>
      <c r="D1295" s="44" t="s">
        <v>1678</v>
      </c>
      <c r="E1295" s="44" t="s">
        <v>49</v>
      </c>
      <c r="F1295" s="44">
        <v>300</v>
      </c>
      <c r="G1295" s="44">
        <v>2400</v>
      </c>
    </row>
    <row r="1296" spans="1:7" ht="12.75" customHeight="1" x14ac:dyDescent="0.25">
      <c r="A1296" s="43">
        <v>1295</v>
      </c>
      <c r="B1296" s="44">
        <v>9.1060869357640628E-2</v>
      </c>
      <c r="C1296" s="44">
        <v>3.55</v>
      </c>
      <c r="D1296" s="44" t="s">
        <v>1677</v>
      </c>
      <c r="E1296" s="44" t="s">
        <v>46</v>
      </c>
      <c r="F1296" s="44">
        <v>251.64127963255498</v>
      </c>
      <c r="G1296" s="44">
        <v>368.51142568880465</v>
      </c>
    </row>
    <row r="1297" spans="1:7" ht="12.75" customHeight="1" x14ac:dyDescent="0.25">
      <c r="A1297" s="43">
        <v>1296</v>
      </c>
      <c r="B1297" s="44">
        <v>0.12355219651670342</v>
      </c>
      <c r="C1297" s="44">
        <v>0.05</v>
      </c>
      <c r="D1297" s="44" t="s">
        <v>1678</v>
      </c>
      <c r="E1297" s="44" t="s">
        <v>49</v>
      </c>
      <c r="F1297" s="44">
        <v>120</v>
      </c>
      <c r="G1297" s="44">
        <v>500</v>
      </c>
    </row>
    <row r="1298" spans="1:7" ht="12.75" customHeight="1" x14ac:dyDescent="0.25">
      <c r="A1298" s="43">
        <v>1297</v>
      </c>
      <c r="B1298" s="44">
        <v>4.9420878615523474E-2</v>
      </c>
      <c r="C1298" s="44">
        <v>0.02</v>
      </c>
      <c r="D1298" s="44" t="s">
        <v>1678</v>
      </c>
      <c r="E1298" s="44" t="s">
        <v>49</v>
      </c>
      <c r="F1298" s="44">
        <v>60</v>
      </c>
      <c r="G1298" s="44">
        <v>200</v>
      </c>
    </row>
    <row r="1299" spans="1:7" ht="12.75" customHeight="1" x14ac:dyDescent="0.25">
      <c r="A1299" s="43">
        <v>1298</v>
      </c>
      <c r="B1299" s="44">
        <v>6.8170199531981043E-2</v>
      </c>
      <c r="C1299" s="44">
        <v>0.06</v>
      </c>
      <c r="D1299" s="44" t="s">
        <v>1677</v>
      </c>
      <c r="E1299" s="44" t="s">
        <v>46</v>
      </c>
      <c r="F1299" s="44">
        <v>101.9443049430642</v>
      </c>
      <c r="G1299" s="44">
        <v>275.87587911180998</v>
      </c>
    </row>
    <row r="1300" spans="1:7" ht="12.75" customHeight="1" x14ac:dyDescent="0.25">
      <c r="A1300" s="43">
        <v>1299</v>
      </c>
      <c r="B1300" s="44">
        <v>1.2355219051898283</v>
      </c>
      <c r="C1300" s="44">
        <v>0.5</v>
      </c>
      <c r="D1300" s="44" t="s">
        <v>1678</v>
      </c>
      <c r="E1300" s="44" t="s">
        <v>49</v>
      </c>
      <c r="F1300" s="44">
        <v>640</v>
      </c>
      <c r="G1300" s="44">
        <v>5000</v>
      </c>
    </row>
    <row r="1301" spans="1:7" ht="12.75" customHeight="1" x14ac:dyDescent="0.25">
      <c r="A1301" s="43">
        <v>1300</v>
      </c>
      <c r="B1301" s="44">
        <v>2.49436088597846E-2</v>
      </c>
      <c r="C1301" s="44">
        <v>0.14000000000000001</v>
      </c>
      <c r="D1301" s="44" t="s">
        <v>1677</v>
      </c>
      <c r="E1301" s="44" t="s">
        <v>46</v>
      </c>
      <c r="F1301" s="44">
        <v>69.146202745704329</v>
      </c>
      <c r="G1301" s="44">
        <v>100.94355369025564</v>
      </c>
    </row>
    <row r="1302" spans="1:7" ht="12.75" customHeight="1" x14ac:dyDescent="0.25">
      <c r="A1302" s="43">
        <v>1301</v>
      </c>
      <c r="B1302" s="44">
        <v>2.4710439304477316E-2</v>
      </c>
      <c r="C1302" s="44">
        <v>0.01</v>
      </c>
      <c r="D1302" s="44" t="s">
        <v>1679</v>
      </c>
      <c r="E1302" s="44" t="s">
        <v>45</v>
      </c>
      <c r="F1302" s="44">
        <v>40</v>
      </c>
      <c r="G1302" s="44">
        <v>100</v>
      </c>
    </row>
    <row r="1303" spans="1:7" ht="12.75" customHeight="1" x14ac:dyDescent="0.25">
      <c r="A1303" s="43">
        <v>1302</v>
      </c>
      <c r="B1303" s="44">
        <v>0.12355220941842315</v>
      </c>
      <c r="C1303" s="44">
        <v>0.05</v>
      </c>
      <c r="D1303" s="44" t="s">
        <v>1678</v>
      </c>
      <c r="E1303" s="44" t="s">
        <v>49</v>
      </c>
      <c r="F1303" s="44">
        <v>100</v>
      </c>
      <c r="G1303" s="44">
        <v>500</v>
      </c>
    </row>
    <row r="1304" spans="1:7" ht="12.75" customHeight="1" x14ac:dyDescent="0.25">
      <c r="A1304" s="43">
        <v>1303</v>
      </c>
      <c r="B1304" s="44">
        <v>0.12355220941008294</v>
      </c>
      <c r="C1304" s="44">
        <v>0.05</v>
      </c>
      <c r="D1304" s="44" t="s">
        <v>1678</v>
      </c>
      <c r="E1304" s="44" t="s">
        <v>49</v>
      </c>
      <c r="F1304" s="44">
        <v>100</v>
      </c>
      <c r="G1304" s="44">
        <v>500</v>
      </c>
    </row>
    <row r="1305" spans="1:7" ht="12.75" customHeight="1" x14ac:dyDescent="0.25">
      <c r="A1305" s="43">
        <v>1304</v>
      </c>
      <c r="B1305" s="44">
        <v>0.27181487653688219</v>
      </c>
      <c r="C1305" s="44">
        <v>0.11</v>
      </c>
      <c r="D1305" s="44" t="s">
        <v>1677</v>
      </c>
      <c r="E1305" s="44" t="s">
        <v>46</v>
      </c>
      <c r="F1305" s="44">
        <v>160</v>
      </c>
      <c r="G1305" s="44">
        <v>1100</v>
      </c>
    </row>
    <row r="1306" spans="1:7" ht="12.75" customHeight="1" x14ac:dyDescent="0.25">
      <c r="A1306" s="43">
        <v>1305</v>
      </c>
      <c r="B1306" s="44">
        <v>0.19768355857938733</v>
      </c>
      <c r="C1306" s="44">
        <v>0.08</v>
      </c>
      <c r="D1306" s="44" t="s">
        <v>1678</v>
      </c>
      <c r="E1306" s="44" t="s">
        <v>49</v>
      </c>
      <c r="F1306" s="44">
        <v>120</v>
      </c>
      <c r="G1306" s="44">
        <v>800</v>
      </c>
    </row>
    <row r="1307" spans="1:7" ht="12.75" customHeight="1" x14ac:dyDescent="0.25">
      <c r="A1307" s="43">
        <v>1306</v>
      </c>
      <c r="B1307" s="44">
        <v>9.8841757219385415E-2</v>
      </c>
      <c r="C1307" s="44">
        <v>0.04</v>
      </c>
      <c r="D1307" s="44" t="s">
        <v>1677</v>
      </c>
      <c r="E1307" s="44" t="s">
        <v>46</v>
      </c>
      <c r="F1307" s="44">
        <v>100</v>
      </c>
      <c r="G1307" s="44">
        <v>400</v>
      </c>
    </row>
    <row r="1308" spans="1:7" ht="12.75" customHeight="1" x14ac:dyDescent="0.25">
      <c r="A1308" s="43">
        <v>1307</v>
      </c>
      <c r="B1308" s="44">
        <v>2.4710439306912951E-2</v>
      </c>
      <c r="C1308" s="44">
        <v>0.01</v>
      </c>
      <c r="D1308" s="44" t="s">
        <v>1678</v>
      </c>
      <c r="E1308" s="44" t="s">
        <v>49</v>
      </c>
      <c r="F1308" s="44">
        <v>40</v>
      </c>
      <c r="G1308" s="44">
        <v>100</v>
      </c>
    </row>
    <row r="1309" spans="1:7" ht="12.75" customHeight="1" x14ac:dyDescent="0.25">
      <c r="A1309" s="43">
        <v>1308</v>
      </c>
      <c r="B1309" s="44">
        <v>0.22239395373867207</v>
      </c>
      <c r="C1309" s="44">
        <v>0.09</v>
      </c>
      <c r="D1309" s="44" t="s">
        <v>1678</v>
      </c>
      <c r="E1309" s="44" t="s">
        <v>49</v>
      </c>
      <c r="F1309" s="44">
        <v>180</v>
      </c>
      <c r="G1309" s="44">
        <v>900</v>
      </c>
    </row>
    <row r="1310" spans="1:7" ht="12.75" customHeight="1" x14ac:dyDescent="0.25">
      <c r="A1310" s="43">
        <v>1309</v>
      </c>
      <c r="B1310" s="44">
        <v>0.197683470295202</v>
      </c>
      <c r="C1310" s="44">
        <v>0.08</v>
      </c>
      <c r="D1310" s="44" t="s">
        <v>1678</v>
      </c>
      <c r="E1310" s="44" t="s">
        <v>49</v>
      </c>
      <c r="F1310" s="44">
        <v>160</v>
      </c>
      <c r="G1310" s="44">
        <v>800</v>
      </c>
    </row>
    <row r="1311" spans="1:7" ht="12.75" customHeight="1" x14ac:dyDescent="0.25">
      <c r="A1311" s="43">
        <v>1310</v>
      </c>
      <c r="B1311" s="44">
        <v>2.4710439304993965E-2</v>
      </c>
      <c r="C1311" s="44">
        <v>0.01</v>
      </c>
      <c r="D1311" s="44" t="s">
        <v>1678</v>
      </c>
      <c r="E1311" s="44" t="s">
        <v>49</v>
      </c>
      <c r="F1311" s="44">
        <v>40</v>
      </c>
      <c r="G1311" s="44">
        <v>100</v>
      </c>
    </row>
    <row r="1312" spans="1:7" ht="12.75" customHeight="1" x14ac:dyDescent="0.25">
      <c r="A1312" s="43">
        <v>1311</v>
      </c>
      <c r="B1312" s="44">
        <v>4.942087860998793E-2</v>
      </c>
      <c r="C1312" s="44">
        <v>0.02</v>
      </c>
      <c r="D1312" s="44" t="s">
        <v>1678</v>
      </c>
      <c r="E1312" s="44" t="s">
        <v>49</v>
      </c>
      <c r="F1312" s="44">
        <v>60</v>
      </c>
      <c r="G1312" s="44">
        <v>200</v>
      </c>
    </row>
    <row r="1313" spans="1:7" ht="12.75" customHeight="1" x14ac:dyDescent="0.25">
      <c r="A1313" s="43">
        <v>1312</v>
      </c>
      <c r="B1313" s="44">
        <v>0.22239398499557783</v>
      </c>
      <c r="C1313" s="44">
        <v>0.09</v>
      </c>
      <c r="D1313" s="44" t="s">
        <v>1678</v>
      </c>
      <c r="E1313" s="44" t="s">
        <v>49</v>
      </c>
      <c r="F1313" s="44">
        <v>140</v>
      </c>
      <c r="G1313" s="44">
        <v>900</v>
      </c>
    </row>
    <row r="1314" spans="1:7" ht="12.75" customHeight="1" x14ac:dyDescent="0.25">
      <c r="A1314" s="43">
        <v>1313</v>
      </c>
      <c r="B1314" s="44">
        <v>1.4826264272769671</v>
      </c>
      <c r="C1314" s="44">
        <v>0.6</v>
      </c>
      <c r="D1314" s="44" t="s">
        <v>1678</v>
      </c>
      <c r="E1314" s="44" t="s">
        <v>49</v>
      </c>
      <c r="F1314" s="44">
        <v>760</v>
      </c>
      <c r="G1314" s="44">
        <v>6000</v>
      </c>
    </row>
    <row r="1315" spans="1:7" ht="12.75" customHeight="1" x14ac:dyDescent="0.25">
      <c r="A1315" s="43">
        <v>1314</v>
      </c>
      <c r="B1315" s="44">
        <v>4.9420878614416366E-2</v>
      </c>
      <c r="C1315" s="44">
        <v>0.02</v>
      </c>
      <c r="D1315" s="44" t="s">
        <v>1678</v>
      </c>
      <c r="E1315" s="44" t="s">
        <v>49</v>
      </c>
      <c r="F1315" s="44">
        <v>60</v>
      </c>
      <c r="G1315" s="44">
        <v>200</v>
      </c>
    </row>
    <row r="1316" spans="1:7" ht="12.75" customHeight="1" x14ac:dyDescent="0.25">
      <c r="A1316" s="43">
        <v>1315</v>
      </c>
      <c r="B1316" s="44">
        <v>2.0550775906076669E-2</v>
      </c>
      <c r="C1316" s="44">
        <v>0.82</v>
      </c>
      <c r="D1316" s="44" t="s">
        <v>1677</v>
      </c>
      <c r="E1316" s="44" t="s">
        <v>46</v>
      </c>
      <c r="F1316" s="44">
        <v>60.024619054459009</v>
      </c>
      <c r="G1316" s="44">
        <v>83.166351618678888</v>
      </c>
    </row>
    <row r="1317" spans="1:7" ht="12.75" customHeight="1" x14ac:dyDescent="0.25">
      <c r="A1317" s="43">
        <v>1316</v>
      </c>
      <c r="B1317" s="44">
        <v>4.9420878614121137E-2</v>
      </c>
      <c r="C1317" s="44">
        <v>0.02</v>
      </c>
      <c r="D1317" s="44" t="s">
        <v>1679</v>
      </c>
      <c r="E1317" s="44" t="s">
        <v>45</v>
      </c>
      <c r="F1317" s="44">
        <v>60</v>
      </c>
      <c r="G1317" s="44">
        <v>200</v>
      </c>
    </row>
    <row r="1318" spans="1:7" ht="12.75" customHeight="1" x14ac:dyDescent="0.25">
      <c r="A1318" s="43">
        <v>1317</v>
      </c>
      <c r="B1318" s="44">
        <v>0.19768350163543608</v>
      </c>
      <c r="C1318" s="44">
        <v>0.08</v>
      </c>
      <c r="D1318" s="44" t="s">
        <v>1679</v>
      </c>
      <c r="E1318" s="44" t="s">
        <v>45</v>
      </c>
      <c r="F1318" s="44">
        <v>140</v>
      </c>
      <c r="G1318" s="44">
        <v>800</v>
      </c>
    </row>
    <row r="1319" spans="1:7" ht="12.75" customHeight="1" x14ac:dyDescent="0.25">
      <c r="A1319" s="43">
        <v>1318</v>
      </c>
      <c r="B1319" s="44">
        <v>0.42007743875737691</v>
      </c>
      <c r="C1319" s="44">
        <v>0.17</v>
      </c>
      <c r="D1319" s="44" t="s">
        <v>1678</v>
      </c>
      <c r="E1319" s="44" t="s">
        <v>49</v>
      </c>
      <c r="F1319" s="44">
        <v>220</v>
      </c>
      <c r="G1319" s="44">
        <v>1700</v>
      </c>
    </row>
    <row r="1320" spans="1:7" ht="12.75" customHeight="1" x14ac:dyDescent="0.25">
      <c r="A1320" s="43">
        <v>1319</v>
      </c>
      <c r="B1320" s="44">
        <v>2.4710439299901268E-2</v>
      </c>
      <c r="C1320" s="44">
        <v>0.01</v>
      </c>
      <c r="D1320" s="44" t="s">
        <v>1679</v>
      </c>
      <c r="E1320" s="44" t="s">
        <v>45</v>
      </c>
      <c r="F1320" s="44">
        <v>40</v>
      </c>
      <c r="G1320" s="44">
        <v>100</v>
      </c>
    </row>
    <row r="1321" spans="1:7" ht="12.75" customHeight="1" x14ac:dyDescent="0.25">
      <c r="A1321" s="43">
        <v>1320</v>
      </c>
      <c r="B1321" s="44">
        <v>0.2816076917125106</v>
      </c>
      <c r="C1321" s="44">
        <v>0.12</v>
      </c>
      <c r="D1321" s="44" t="s">
        <v>1679</v>
      </c>
      <c r="E1321" s="44" t="s">
        <v>45</v>
      </c>
      <c r="F1321" s="44">
        <v>207.9266171318726</v>
      </c>
      <c r="G1321" s="44">
        <v>1139.6305000036955</v>
      </c>
    </row>
    <row r="1322" spans="1:7" ht="12.75" customHeight="1" x14ac:dyDescent="0.25">
      <c r="A1322" s="43">
        <v>1321</v>
      </c>
      <c r="B1322" s="44">
        <v>2.4710439306396301E-2</v>
      </c>
      <c r="C1322" s="44">
        <v>0.01</v>
      </c>
      <c r="D1322" s="44" t="s">
        <v>1678</v>
      </c>
      <c r="E1322" s="44" t="s">
        <v>49</v>
      </c>
      <c r="F1322" s="44">
        <v>40</v>
      </c>
      <c r="G1322" s="44">
        <v>100</v>
      </c>
    </row>
    <row r="1323" spans="1:7" ht="12.75" customHeight="1" x14ac:dyDescent="0.25">
      <c r="A1323" s="43">
        <v>1322</v>
      </c>
      <c r="B1323" s="44">
        <v>0.96034225731174083</v>
      </c>
      <c r="C1323" s="44">
        <v>0.42</v>
      </c>
      <c r="D1323" s="44" t="s">
        <v>1679</v>
      </c>
      <c r="E1323" s="44" t="s">
        <v>45</v>
      </c>
      <c r="F1323" s="44">
        <v>488.63933528106492</v>
      </c>
      <c r="G1323" s="44">
        <v>3886.3830000162125</v>
      </c>
    </row>
    <row r="1324" spans="1:7" ht="12.75" customHeight="1" x14ac:dyDescent="0.25">
      <c r="A1324" s="43">
        <v>1323</v>
      </c>
      <c r="B1324" s="44">
        <v>0.34594611675163106</v>
      </c>
      <c r="C1324" s="44">
        <v>0.14000000000000001</v>
      </c>
      <c r="D1324" s="44" t="s">
        <v>1679</v>
      </c>
      <c r="E1324" s="44" t="s">
        <v>45</v>
      </c>
      <c r="F1324" s="44">
        <v>180</v>
      </c>
      <c r="G1324" s="44">
        <v>1400</v>
      </c>
    </row>
    <row r="1325" spans="1:7" ht="12.75" customHeight="1" x14ac:dyDescent="0.25">
      <c r="A1325" s="43">
        <v>1324</v>
      </c>
      <c r="B1325" s="44">
        <v>0.59305056621765284</v>
      </c>
      <c r="C1325" s="44">
        <v>0.24</v>
      </c>
      <c r="D1325" s="44" t="s">
        <v>1678</v>
      </c>
      <c r="E1325" s="44" t="s">
        <v>49</v>
      </c>
      <c r="F1325" s="44">
        <v>340</v>
      </c>
      <c r="G1325" s="44">
        <v>2400</v>
      </c>
    </row>
    <row r="1326" spans="1:7" ht="12.75" customHeight="1" x14ac:dyDescent="0.25">
      <c r="A1326" s="43">
        <v>1325</v>
      </c>
      <c r="B1326" s="44">
        <v>6.8879374853499211E-3</v>
      </c>
      <c r="C1326" s="44">
        <v>0.06</v>
      </c>
      <c r="D1326" s="44" t="s">
        <v>1678</v>
      </c>
      <c r="E1326" s="44" t="s">
        <v>49</v>
      </c>
      <c r="F1326" s="44">
        <v>35.961469133653523</v>
      </c>
      <c r="G1326" s="44">
        <v>27.874599201082198</v>
      </c>
    </row>
    <row r="1327" spans="1:7" ht="12.75" customHeight="1" x14ac:dyDescent="0.25">
      <c r="A1327" s="43">
        <v>1326</v>
      </c>
      <c r="B1327" s="44">
        <v>0.32609201479613148</v>
      </c>
      <c r="C1327" s="44">
        <v>0.81</v>
      </c>
      <c r="D1327" s="44" t="s">
        <v>1678</v>
      </c>
      <c r="E1327" s="44" t="s">
        <v>49</v>
      </c>
      <c r="F1327" s="44">
        <v>336.38939575639449</v>
      </c>
      <c r="G1327" s="44">
        <v>1319.6525931900278</v>
      </c>
    </row>
    <row r="1328" spans="1:7" ht="12.75" customHeight="1" x14ac:dyDescent="0.25">
      <c r="A1328" s="43">
        <v>1327</v>
      </c>
      <c r="B1328" s="44">
        <v>9.884177009468216E-2</v>
      </c>
      <c r="C1328" s="44">
        <v>0.04</v>
      </c>
      <c r="D1328" s="44" t="s">
        <v>1678</v>
      </c>
      <c r="E1328" s="44" t="s">
        <v>49</v>
      </c>
      <c r="F1328" s="44">
        <v>100</v>
      </c>
      <c r="G1328" s="44">
        <v>400</v>
      </c>
    </row>
    <row r="1329" spans="1:7" ht="12.75" customHeight="1" x14ac:dyDescent="0.25">
      <c r="A1329" s="43">
        <v>1328</v>
      </c>
      <c r="B1329" s="44">
        <v>0.56834005430571288</v>
      </c>
      <c r="C1329" s="44">
        <v>0.23</v>
      </c>
      <c r="D1329" s="44" t="s">
        <v>1679</v>
      </c>
      <c r="E1329" s="44" t="s">
        <v>45</v>
      </c>
      <c r="F1329" s="44">
        <v>280</v>
      </c>
      <c r="G1329" s="44">
        <v>2300</v>
      </c>
    </row>
    <row r="1330" spans="1:7" ht="12.75" customHeight="1" x14ac:dyDescent="0.25">
      <c r="A1330" s="43">
        <v>1329</v>
      </c>
      <c r="B1330" s="44">
        <v>0.27181478453739011</v>
      </c>
      <c r="C1330" s="44">
        <v>0.11</v>
      </c>
      <c r="D1330" s="44" t="s">
        <v>1679</v>
      </c>
      <c r="E1330" s="44" t="s">
        <v>45</v>
      </c>
      <c r="F1330" s="44">
        <v>180</v>
      </c>
      <c r="G1330" s="44">
        <v>1100</v>
      </c>
    </row>
    <row r="1331" spans="1:7" ht="12.75" customHeight="1" x14ac:dyDescent="0.25">
      <c r="A1331" s="43">
        <v>1330</v>
      </c>
      <c r="B1331" s="44">
        <v>7.4131317919853182E-2</v>
      </c>
      <c r="C1331" s="44">
        <v>0.03</v>
      </c>
      <c r="D1331" s="44" t="s">
        <v>1678</v>
      </c>
      <c r="E1331" s="44" t="s">
        <v>49</v>
      </c>
      <c r="F1331" s="44">
        <v>80</v>
      </c>
      <c r="G1331" s="44">
        <v>300</v>
      </c>
    </row>
    <row r="1332" spans="1:7" ht="12.75" customHeight="1" x14ac:dyDescent="0.25">
      <c r="A1332" s="43">
        <v>1331</v>
      </c>
      <c r="B1332" s="44">
        <v>4.9420878610725999E-2</v>
      </c>
      <c r="C1332" s="44">
        <v>0.02</v>
      </c>
      <c r="D1332" s="44" t="s">
        <v>1678</v>
      </c>
      <c r="E1332" s="44" t="s">
        <v>49</v>
      </c>
      <c r="F1332" s="44">
        <v>60</v>
      </c>
      <c r="G1332" s="44">
        <v>200</v>
      </c>
    </row>
    <row r="1333" spans="1:7" ht="12.75" customHeight="1" x14ac:dyDescent="0.25">
      <c r="A1333" s="43">
        <v>1332</v>
      </c>
      <c r="B1333" s="44">
        <v>2.4710439306617725E-2</v>
      </c>
      <c r="C1333" s="44">
        <v>0.01</v>
      </c>
      <c r="D1333" s="44" t="s">
        <v>1679</v>
      </c>
      <c r="E1333" s="44" t="s">
        <v>45</v>
      </c>
      <c r="F1333" s="44">
        <v>40</v>
      </c>
      <c r="G1333" s="44">
        <v>100</v>
      </c>
    </row>
    <row r="1334" spans="1:7" ht="12.75" customHeight="1" x14ac:dyDescent="0.25">
      <c r="A1334" s="43">
        <v>1333</v>
      </c>
      <c r="B1334" s="44">
        <v>0.4181710642288709</v>
      </c>
      <c r="C1334" s="44">
        <v>12.45</v>
      </c>
      <c r="D1334" s="44" t="s">
        <v>1677</v>
      </c>
      <c r="E1334" s="44" t="s">
        <v>46</v>
      </c>
      <c r="F1334" s="44">
        <v>438.920045214955</v>
      </c>
      <c r="G1334" s="44">
        <v>1692.2819322275809</v>
      </c>
    </row>
    <row r="1335" spans="1:7" ht="12.75" customHeight="1" x14ac:dyDescent="0.25">
      <c r="A1335" s="43">
        <v>1334</v>
      </c>
      <c r="B1335" s="44">
        <v>2.4710439303591632E-2</v>
      </c>
      <c r="C1335" s="44">
        <v>0.01</v>
      </c>
      <c r="D1335" s="44" t="s">
        <v>1678</v>
      </c>
      <c r="E1335" s="44" t="s">
        <v>49</v>
      </c>
      <c r="F1335" s="44">
        <v>40</v>
      </c>
      <c r="G1335" s="44">
        <v>100</v>
      </c>
    </row>
    <row r="1336" spans="1:7" ht="12.75" customHeight="1" x14ac:dyDescent="0.25">
      <c r="A1336" s="43">
        <v>1335</v>
      </c>
      <c r="B1336" s="44">
        <v>0.12355219834232448</v>
      </c>
      <c r="C1336" s="44">
        <v>0.05</v>
      </c>
      <c r="D1336" s="44" t="s">
        <v>1678</v>
      </c>
      <c r="E1336" s="44" t="s">
        <v>49</v>
      </c>
      <c r="F1336" s="44">
        <v>120</v>
      </c>
      <c r="G1336" s="44">
        <v>500</v>
      </c>
    </row>
    <row r="1337" spans="1:7" ht="12.75" customHeight="1" x14ac:dyDescent="0.25">
      <c r="A1337" s="43">
        <v>1336</v>
      </c>
      <c r="B1337" s="44">
        <v>0.50929201874000396</v>
      </c>
      <c r="C1337" s="44">
        <v>0.26</v>
      </c>
      <c r="D1337" s="44" t="s">
        <v>1678</v>
      </c>
      <c r="E1337" s="44" t="s">
        <v>49</v>
      </c>
      <c r="F1337" s="44">
        <v>220.85649038298294</v>
      </c>
      <c r="G1337" s="44">
        <v>2061.0415000747889</v>
      </c>
    </row>
    <row r="1338" spans="1:7" ht="12.75" customHeight="1" x14ac:dyDescent="0.25">
      <c r="A1338" s="43">
        <v>1337</v>
      </c>
      <c r="B1338" s="44">
        <v>0.17297305858317683</v>
      </c>
      <c r="C1338" s="44">
        <v>7.0000000000000007E-2</v>
      </c>
      <c r="D1338" s="44" t="s">
        <v>1678</v>
      </c>
      <c r="E1338" s="44" t="s">
        <v>49</v>
      </c>
      <c r="F1338" s="44">
        <v>140</v>
      </c>
      <c r="G1338" s="44">
        <v>700</v>
      </c>
    </row>
    <row r="1339" spans="1:7" ht="12.75" customHeight="1" x14ac:dyDescent="0.25">
      <c r="A1339" s="43">
        <v>1338</v>
      </c>
      <c r="B1339" s="44">
        <v>0.36093175273644473</v>
      </c>
      <c r="C1339" s="44">
        <v>5.68</v>
      </c>
      <c r="D1339" s="44" t="s">
        <v>1678</v>
      </c>
      <c r="E1339" s="44" t="s">
        <v>49</v>
      </c>
      <c r="F1339" s="44">
        <v>349.95625085726908</v>
      </c>
      <c r="G1339" s="44">
        <v>1460.6383574700394</v>
      </c>
    </row>
    <row r="1340" spans="1:7" ht="12.75" customHeight="1" x14ac:dyDescent="0.25">
      <c r="A1340" s="43">
        <v>1339</v>
      </c>
      <c r="B1340" s="44">
        <v>2.4710439306839142E-2</v>
      </c>
      <c r="C1340" s="44">
        <v>0.01</v>
      </c>
      <c r="D1340" s="44" t="s">
        <v>1678</v>
      </c>
      <c r="E1340" s="44" t="s">
        <v>49</v>
      </c>
      <c r="F1340" s="44">
        <v>40</v>
      </c>
      <c r="G1340" s="44">
        <v>100</v>
      </c>
    </row>
    <row r="1341" spans="1:7" ht="12.75" customHeight="1" x14ac:dyDescent="0.25">
      <c r="A1341" s="43">
        <v>1340</v>
      </c>
      <c r="B1341" s="44">
        <v>2.4710439307577218E-2</v>
      </c>
      <c r="C1341" s="44">
        <v>0.01</v>
      </c>
      <c r="D1341" s="44" t="s">
        <v>1678</v>
      </c>
      <c r="E1341" s="44" t="s">
        <v>49</v>
      </c>
      <c r="F1341" s="44">
        <v>40</v>
      </c>
      <c r="G1341" s="44">
        <v>100</v>
      </c>
    </row>
    <row r="1342" spans="1:7" ht="12.75" customHeight="1" x14ac:dyDescent="0.25">
      <c r="A1342" s="43">
        <v>1341</v>
      </c>
      <c r="B1342" s="44">
        <v>2.4710439302410715E-2</v>
      </c>
      <c r="C1342" s="44">
        <v>0.01</v>
      </c>
      <c r="D1342" s="44" t="s">
        <v>1678</v>
      </c>
      <c r="E1342" s="44" t="s">
        <v>49</v>
      </c>
      <c r="F1342" s="44">
        <v>40</v>
      </c>
      <c r="G1342" s="44">
        <v>100</v>
      </c>
    </row>
    <row r="1343" spans="1:7" ht="12.75" customHeight="1" x14ac:dyDescent="0.25">
      <c r="A1343" s="43">
        <v>1342</v>
      </c>
      <c r="B1343" s="44">
        <v>7.4131317936755009E-2</v>
      </c>
      <c r="C1343" s="44">
        <v>0.03</v>
      </c>
      <c r="D1343" s="44" t="s">
        <v>1678</v>
      </c>
      <c r="E1343" s="44" t="s">
        <v>49</v>
      </c>
      <c r="F1343" s="44">
        <v>80</v>
      </c>
      <c r="G1343" s="44">
        <v>300</v>
      </c>
    </row>
    <row r="1344" spans="1:7" ht="12.75" customHeight="1" x14ac:dyDescent="0.25">
      <c r="A1344" s="43">
        <v>1343</v>
      </c>
      <c r="B1344" s="44">
        <v>1.6361037987031254E-2</v>
      </c>
      <c r="C1344" s="44">
        <v>0.12</v>
      </c>
      <c r="D1344" s="44" t="s">
        <v>1678</v>
      </c>
      <c r="E1344" s="44" t="s">
        <v>49</v>
      </c>
      <c r="F1344" s="44">
        <v>55.819806153912964</v>
      </c>
      <c r="G1344" s="44">
        <v>66.211034641703534</v>
      </c>
    </row>
    <row r="1345" spans="1:7" ht="12.75" customHeight="1" x14ac:dyDescent="0.25">
      <c r="A1345" s="43">
        <v>1344</v>
      </c>
      <c r="B1345" s="44">
        <v>7.5689204295520231E-3</v>
      </c>
      <c r="C1345" s="44">
        <v>0.1</v>
      </c>
      <c r="D1345" s="44" t="s">
        <v>1679</v>
      </c>
      <c r="E1345" s="44" t="s">
        <v>45</v>
      </c>
      <c r="F1345" s="44">
        <v>28.508938211856048</v>
      </c>
      <c r="G1345" s="44">
        <v>30.630443571916977</v>
      </c>
    </row>
    <row r="1346" spans="1:7" ht="12.75" customHeight="1" x14ac:dyDescent="0.25">
      <c r="A1346" s="43">
        <v>1345</v>
      </c>
      <c r="B1346" s="44">
        <v>1.3246156911121079</v>
      </c>
      <c r="C1346" s="44">
        <v>0.65</v>
      </c>
      <c r="D1346" s="44" t="s">
        <v>1678</v>
      </c>
      <c r="E1346" s="44" t="s">
        <v>49</v>
      </c>
      <c r="F1346" s="44">
        <v>647.00999111417013</v>
      </c>
      <c r="G1346" s="44">
        <v>5360.5503196933751</v>
      </c>
    </row>
    <row r="1347" spans="1:7" ht="12.75" customHeight="1" x14ac:dyDescent="0.25">
      <c r="A1347" s="43">
        <v>1346</v>
      </c>
      <c r="B1347" s="44">
        <v>0.12355214871355227</v>
      </c>
      <c r="C1347" s="44">
        <v>0.05</v>
      </c>
      <c r="D1347" s="44" t="s">
        <v>1678</v>
      </c>
      <c r="E1347" s="44" t="s">
        <v>49</v>
      </c>
      <c r="F1347" s="44">
        <v>100</v>
      </c>
      <c r="G1347" s="44">
        <v>500</v>
      </c>
    </row>
    <row r="1348" spans="1:7" ht="12.75" customHeight="1" x14ac:dyDescent="0.25">
      <c r="A1348" s="43">
        <v>1347</v>
      </c>
      <c r="B1348" s="44">
        <v>8.3283062896837377E-3</v>
      </c>
      <c r="C1348" s="44">
        <v>0.05</v>
      </c>
      <c r="D1348" s="44" t="s">
        <v>1679</v>
      </c>
      <c r="E1348" s="44" t="s">
        <v>45</v>
      </c>
      <c r="F1348" s="44">
        <v>39.838148211660538</v>
      </c>
      <c r="G1348" s="44">
        <v>33.703589125857043</v>
      </c>
    </row>
    <row r="1349" spans="1:7" ht="12.75" customHeight="1" x14ac:dyDescent="0.25">
      <c r="A1349" s="43">
        <v>1348</v>
      </c>
      <c r="B1349" s="44">
        <v>3.7858151258844557E-2</v>
      </c>
      <c r="C1349" s="44">
        <v>0.54</v>
      </c>
      <c r="D1349" s="44" t="s">
        <v>1679</v>
      </c>
      <c r="E1349" s="44" t="s">
        <v>45</v>
      </c>
      <c r="F1349" s="44">
        <v>67.280151873239944</v>
      </c>
      <c r="G1349" s="44">
        <v>153.20727267446173</v>
      </c>
    </row>
    <row r="1350" spans="1:7" ht="12.75" customHeight="1" x14ac:dyDescent="0.25">
      <c r="A1350" s="43">
        <v>1349</v>
      </c>
      <c r="B1350" s="44">
        <v>1.1861016050622848</v>
      </c>
      <c r="C1350" s="44">
        <v>0.48</v>
      </c>
      <c r="D1350" s="44" t="s">
        <v>1678</v>
      </c>
      <c r="E1350" s="44" t="s">
        <v>49</v>
      </c>
      <c r="F1350" s="44">
        <v>560</v>
      </c>
      <c r="G1350" s="44">
        <v>4800</v>
      </c>
    </row>
    <row r="1351" spans="1:7" ht="12.75" customHeight="1" x14ac:dyDescent="0.25">
      <c r="A1351" s="43">
        <v>1350</v>
      </c>
      <c r="B1351" s="44">
        <v>0.17297307513850049</v>
      </c>
      <c r="C1351" s="44">
        <v>7.0000000000000007E-2</v>
      </c>
      <c r="D1351" s="44" t="s">
        <v>1678</v>
      </c>
      <c r="E1351" s="44" t="s">
        <v>49</v>
      </c>
      <c r="F1351" s="44">
        <v>120</v>
      </c>
      <c r="G1351" s="44">
        <v>700</v>
      </c>
    </row>
    <row r="1352" spans="1:7" ht="12.75" customHeight="1" x14ac:dyDescent="0.25">
      <c r="A1352" s="43">
        <v>1351</v>
      </c>
      <c r="B1352" s="44">
        <v>9.8841757215252193E-2</v>
      </c>
      <c r="C1352" s="44">
        <v>0.04</v>
      </c>
      <c r="D1352" s="44" t="s">
        <v>1679</v>
      </c>
      <c r="E1352" s="44" t="s">
        <v>45</v>
      </c>
      <c r="F1352" s="44">
        <v>100</v>
      </c>
      <c r="G1352" s="44">
        <v>400</v>
      </c>
    </row>
    <row r="1353" spans="1:7" ht="12.75" customHeight="1" x14ac:dyDescent="0.25">
      <c r="A1353" s="43">
        <v>1352</v>
      </c>
      <c r="B1353" s="44">
        <v>0.34594615026364195</v>
      </c>
      <c r="C1353" s="44">
        <v>0.14000000000000001</v>
      </c>
      <c r="D1353" s="44" t="s">
        <v>1679</v>
      </c>
      <c r="E1353" s="44" t="s">
        <v>45</v>
      </c>
      <c r="F1353" s="44">
        <v>260</v>
      </c>
      <c r="G1353" s="44">
        <v>1400</v>
      </c>
    </row>
    <row r="1354" spans="1:7" ht="12.75" customHeight="1" x14ac:dyDescent="0.25">
      <c r="A1354" s="43">
        <v>1353</v>
      </c>
      <c r="B1354" s="44">
        <v>0.51891922725300554</v>
      </c>
      <c r="C1354" s="44">
        <v>0.21</v>
      </c>
      <c r="D1354" s="44" t="s">
        <v>1678</v>
      </c>
      <c r="E1354" s="44" t="s">
        <v>49</v>
      </c>
      <c r="F1354" s="44">
        <v>280</v>
      </c>
      <c r="G1354" s="44">
        <v>2100</v>
      </c>
    </row>
    <row r="1355" spans="1:7" ht="12.75" customHeight="1" x14ac:dyDescent="0.25">
      <c r="A1355" s="43">
        <v>1354</v>
      </c>
      <c r="B1355" s="44">
        <v>4.9420878601869146E-2</v>
      </c>
      <c r="C1355" s="44">
        <v>0.02</v>
      </c>
      <c r="D1355" s="44" t="s">
        <v>1679</v>
      </c>
      <c r="E1355" s="44" t="s">
        <v>45</v>
      </c>
      <c r="F1355" s="44">
        <v>60</v>
      </c>
      <c r="G1355" s="44">
        <v>200</v>
      </c>
    </row>
    <row r="1356" spans="1:7" ht="12.75" customHeight="1" x14ac:dyDescent="0.25">
      <c r="A1356" s="43">
        <v>1355</v>
      </c>
      <c r="B1356" s="44">
        <v>2.4710439302189292E-2</v>
      </c>
      <c r="C1356" s="44">
        <v>0.01</v>
      </c>
      <c r="D1356" s="44" t="s">
        <v>1678</v>
      </c>
      <c r="E1356" s="44" t="s">
        <v>49</v>
      </c>
      <c r="F1356" s="44">
        <v>40</v>
      </c>
      <c r="G1356" s="44">
        <v>100</v>
      </c>
    </row>
    <row r="1357" spans="1:7" ht="12.75" customHeight="1" x14ac:dyDescent="0.25">
      <c r="A1357" s="43">
        <v>1356</v>
      </c>
      <c r="B1357" s="44">
        <v>0.67165424680495422</v>
      </c>
      <c r="C1357" s="44">
        <v>0.28000000000000003</v>
      </c>
      <c r="D1357" s="44" t="s">
        <v>1678</v>
      </c>
      <c r="E1357" s="44" t="s">
        <v>49</v>
      </c>
      <c r="F1357" s="44">
        <v>249.41162050679509</v>
      </c>
      <c r="G1357" s="44">
        <v>2718.0994039390926</v>
      </c>
    </row>
    <row r="1358" spans="1:7" ht="12.75" customHeight="1" x14ac:dyDescent="0.25">
      <c r="A1358" s="43">
        <v>1357</v>
      </c>
      <c r="B1358" s="44">
        <v>0.33130375166853815</v>
      </c>
      <c r="C1358" s="44">
        <v>2.54</v>
      </c>
      <c r="D1358" s="44" t="s">
        <v>1678</v>
      </c>
      <c r="E1358" s="44" t="s">
        <v>49</v>
      </c>
      <c r="F1358" s="44">
        <v>340.52752257621978</v>
      </c>
      <c r="G1358" s="44">
        <v>1340.7371855793876</v>
      </c>
    </row>
    <row r="1359" spans="1:7" ht="12.75" customHeight="1" x14ac:dyDescent="0.25">
      <c r="A1359" s="43">
        <v>1358</v>
      </c>
      <c r="B1359" s="44">
        <v>9.8841757220787738E-2</v>
      </c>
      <c r="C1359" s="44">
        <v>0.04</v>
      </c>
      <c r="D1359" s="44" t="s">
        <v>1678</v>
      </c>
      <c r="E1359" s="44" t="s">
        <v>49</v>
      </c>
      <c r="F1359" s="44">
        <v>100</v>
      </c>
      <c r="G1359" s="44">
        <v>400</v>
      </c>
    </row>
    <row r="1360" spans="1:7" ht="12.75" customHeight="1" x14ac:dyDescent="0.25">
      <c r="A1360" s="43">
        <v>1359</v>
      </c>
      <c r="B1360" s="44">
        <v>1.4332052003956084</v>
      </c>
      <c r="C1360" s="44">
        <v>0.57999999999999996</v>
      </c>
      <c r="D1360" s="44" t="s">
        <v>1678</v>
      </c>
      <c r="E1360" s="44" t="s">
        <v>49</v>
      </c>
      <c r="F1360" s="44">
        <v>580</v>
      </c>
      <c r="G1360" s="44">
        <v>5800</v>
      </c>
    </row>
    <row r="1361" spans="1:7" ht="12.75" customHeight="1" x14ac:dyDescent="0.25">
      <c r="A1361" s="43">
        <v>1360</v>
      </c>
      <c r="B1361" s="44">
        <v>0.21400145328501993</v>
      </c>
      <c r="C1361" s="44">
        <v>0.22</v>
      </c>
      <c r="D1361" s="44" t="s">
        <v>1678</v>
      </c>
      <c r="E1361" s="44" t="s">
        <v>49</v>
      </c>
      <c r="F1361" s="44">
        <v>221.69460121319304</v>
      </c>
      <c r="G1361" s="44">
        <v>866.03638394162772</v>
      </c>
    </row>
    <row r="1362" spans="1:7" ht="12.75" customHeight="1" x14ac:dyDescent="0.25">
      <c r="A1362" s="43">
        <v>1361</v>
      </c>
      <c r="B1362" s="44">
        <v>2.4710439302705944E-2</v>
      </c>
      <c r="C1362" s="44">
        <v>0.01</v>
      </c>
      <c r="D1362" s="44" t="s">
        <v>1678</v>
      </c>
      <c r="E1362" s="44" t="s">
        <v>49</v>
      </c>
      <c r="F1362" s="44">
        <v>40</v>
      </c>
      <c r="G1362" s="44">
        <v>100</v>
      </c>
    </row>
    <row r="1363" spans="1:7" ht="12.75" customHeight="1" x14ac:dyDescent="0.25">
      <c r="A1363" s="43">
        <v>1362</v>
      </c>
      <c r="B1363" s="44">
        <v>9.8841757228685129E-2</v>
      </c>
      <c r="C1363" s="44">
        <v>0.04</v>
      </c>
      <c r="D1363" s="44" t="s">
        <v>1678</v>
      </c>
      <c r="E1363" s="44" t="s">
        <v>49</v>
      </c>
      <c r="F1363" s="44">
        <v>80</v>
      </c>
      <c r="G1363" s="44">
        <v>400</v>
      </c>
    </row>
    <row r="1364" spans="1:7" ht="12.75" customHeight="1" x14ac:dyDescent="0.25">
      <c r="A1364" s="43">
        <v>1363</v>
      </c>
      <c r="B1364" s="44">
        <v>2.4710439304846354E-2</v>
      </c>
      <c r="C1364" s="44">
        <v>0.01</v>
      </c>
      <c r="D1364" s="44" t="s">
        <v>1678</v>
      </c>
      <c r="E1364" s="44" t="s">
        <v>49</v>
      </c>
      <c r="F1364" s="44">
        <v>40</v>
      </c>
      <c r="G1364" s="44">
        <v>100</v>
      </c>
    </row>
    <row r="1365" spans="1:7" ht="12.75" customHeight="1" x14ac:dyDescent="0.25">
      <c r="A1365" s="43">
        <v>1364</v>
      </c>
      <c r="B1365" s="44">
        <v>0.1976835144508752</v>
      </c>
      <c r="C1365" s="44">
        <v>0.08</v>
      </c>
      <c r="D1365" s="44" t="s">
        <v>1678</v>
      </c>
      <c r="E1365" s="44" t="s">
        <v>49</v>
      </c>
      <c r="F1365" s="44">
        <v>140</v>
      </c>
      <c r="G1365" s="44">
        <v>800</v>
      </c>
    </row>
    <row r="1366" spans="1:7" ht="12.75" customHeight="1" x14ac:dyDescent="0.25">
      <c r="A1366" s="43">
        <v>1365</v>
      </c>
      <c r="B1366" s="44">
        <v>1.2849427933672961</v>
      </c>
      <c r="C1366" s="44">
        <v>0.52</v>
      </c>
      <c r="D1366" s="44" t="s">
        <v>1678</v>
      </c>
      <c r="E1366" s="44" t="s">
        <v>49</v>
      </c>
      <c r="F1366" s="44">
        <v>560</v>
      </c>
      <c r="G1366" s="44">
        <v>5200</v>
      </c>
    </row>
    <row r="1367" spans="1:7" ht="12.75" customHeight="1" x14ac:dyDescent="0.25">
      <c r="A1367" s="43">
        <v>1366</v>
      </c>
      <c r="B1367" s="44">
        <v>0.51891920060174279</v>
      </c>
      <c r="C1367" s="44">
        <v>0.21</v>
      </c>
      <c r="D1367" s="44" t="s">
        <v>1678</v>
      </c>
      <c r="E1367" s="44" t="s">
        <v>49</v>
      </c>
      <c r="F1367" s="44">
        <v>340</v>
      </c>
      <c r="G1367" s="44">
        <v>2100</v>
      </c>
    </row>
    <row r="1368" spans="1:7" ht="12.75" customHeight="1" x14ac:dyDescent="0.25">
      <c r="A1368" s="43">
        <v>1367</v>
      </c>
      <c r="B1368" s="44">
        <v>2.4710439304329701E-2</v>
      </c>
      <c r="C1368" s="44">
        <v>0.01</v>
      </c>
      <c r="D1368" s="44" t="s">
        <v>1678</v>
      </c>
      <c r="E1368" s="44" t="s">
        <v>49</v>
      </c>
      <c r="F1368" s="44">
        <v>40</v>
      </c>
      <c r="G1368" s="44">
        <v>100</v>
      </c>
    </row>
    <row r="1369" spans="1:7" ht="12.75" customHeight="1" x14ac:dyDescent="0.25">
      <c r="A1369" s="43">
        <v>1368</v>
      </c>
      <c r="B1369" s="44">
        <v>2.4710439307946256E-2</v>
      </c>
      <c r="C1369" s="44">
        <v>0.01</v>
      </c>
      <c r="D1369" s="44" t="s">
        <v>1678</v>
      </c>
      <c r="E1369" s="44" t="s">
        <v>49</v>
      </c>
      <c r="F1369" s="44">
        <v>40</v>
      </c>
      <c r="G1369" s="44">
        <v>100</v>
      </c>
    </row>
    <row r="1370" spans="1:7" ht="12.75" customHeight="1" x14ac:dyDescent="0.25">
      <c r="A1370" s="43">
        <v>1369</v>
      </c>
      <c r="B1370" s="44">
        <v>1.0131280032663932</v>
      </c>
      <c r="C1370" s="44">
        <v>0.41</v>
      </c>
      <c r="D1370" s="44" t="s">
        <v>1678</v>
      </c>
      <c r="E1370" s="44" t="s">
        <v>49</v>
      </c>
      <c r="F1370" s="44">
        <v>540</v>
      </c>
      <c r="G1370" s="44">
        <v>4100</v>
      </c>
    </row>
    <row r="1371" spans="1:7" ht="12.75" customHeight="1" x14ac:dyDescent="0.25">
      <c r="A1371" s="43">
        <v>1370</v>
      </c>
      <c r="B1371" s="44">
        <v>5.170610737362428E-3</v>
      </c>
      <c r="C1371" s="44">
        <v>0.04</v>
      </c>
      <c r="D1371" s="44" t="s">
        <v>1678</v>
      </c>
      <c r="E1371" s="44" t="s">
        <v>49</v>
      </c>
      <c r="F1371" s="44">
        <v>27.337498882149823</v>
      </c>
      <c r="G1371" s="44">
        <v>20.924812746240349</v>
      </c>
    </row>
    <row r="1372" spans="1:7" ht="12.75" customHeight="1" x14ac:dyDescent="0.25">
      <c r="A1372" s="43">
        <v>1371</v>
      </c>
      <c r="B1372" s="44">
        <v>2.4710439303739243E-2</v>
      </c>
      <c r="C1372" s="44">
        <v>0.01</v>
      </c>
      <c r="D1372" s="44" t="s">
        <v>1678</v>
      </c>
      <c r="E1372" s="44" t="s">
        <v>49</v>
      </c>
      <c r="F1372" s="44">
        <v>40</v>
      </c>
      <c r="G1372" s="44">
        <v>100</v>
      </c>
    </row>
    <row r="1373" spans="1:7" ht="12.75" customHeight="1" x14ac:dyDescent="0.25">
      <c r="A1373" s="43">
        <v>1372</v>
      </c>
      <c r="B1373" s="44">
        <v>5.0863723676214362E-2</v>
      </c>
      <c r="C1373" s="44">
        <v>0.06</v>
      </c>
      <c r="D1373" s="44" t="s">
        <v>1678</v>
      </c>
      <c r="E1373" s="44" t="s">
        <v>49</v>
      </c>
      <c r="F1373" s="44">
        <v>72.470230102358457</v>
      </c>
      <c r="G1373" s="44">
        <v>205.83899999037385</v>
      </c>
    </row>
    <row r="1374" spans="1:7" ht="12.75" customHeight="1" x14ac:dyDescent="0.25">
      <c r="A1374" s="43">
        <v>1373</v>
      </c>
      <c r="B1374" s="44">
        <v>0.10131401823345279</v>
      </c>
      <c r="C1374" s="44">
        <v>0.09</v>
      </c>
      <c r="D1374" s="44" t="s">
        <v>1678</v>
      </c>
      <c r="E1374" s="44" t="s">
        <v>49</v>
      </c>
      <c r="F1374" s="44">
        <v>111.11308437210302</v>
      </c>
      <c r="G1374" s="44">
        <v>410.00500002875924</v>
      </c>
    </row>
    <row r="1375" spans="1:7" ht="12.75" customHeight="1" x14ac:dyDescent="0.25">
      <c r="A1375" s="43">
        <v>1374</v>
      </c>
      <c r="B1375" s="44">
        <v>0.1466715449368885</v>
      </c>
      <c r="C1375" s="44">
        <v>0.06</v>
      </c>
      <c r="D1375" s="44" t="s">
        <v>1678</v>
      </c>
      <c r="E1375" s="44" t="s">
        <v>49</v>
      </c>
      <c r="F1375" s="44">
        <v>119.15344812539904</v>
      </c>
      <c r="G1375" s="44">
        <v>593.56107392941192</v>
      </c>
    </row>
    <row r="1376" spans="1:7" ht="12.75" customHeight="1" x14ac:dyDescent="0.25">
      <c r="A1376" s="43">
        <v>1375</v>
      </c>
      <c r="B1376" s="44">
        <v>0.56690902138241295</v>
      </c>
      <c r="C1376" s="44">
        <v>0.26</v>
      </c>
      <c r="D1376" s="44" t="s">
        <v>1678</v>
      </c>
      <c r="E1376" s="44" t="s">
        <v>49</v>
      </c>
      <c r="F1376" s="44">
        <v>374.78015991223583</v>
      </c>
      <c r="G1376" s="44">
        <v>2294.2079999670386</v>
      </c>
    </row>
    <row r="1377" spans="1:7" ht="12.75" customHeight="1" x14ac:dyDescent="0.25">
      <c r="A1377" s="43">
        <v>1376</v>
      </c>
      <c r="B1377" s="44">
        <v>0.10847507780968223</v>
      </c>
      <c r="C1377" s="44">
        <v>0.99</v>
      </c>
      <c r="D1377" s="44" t="s">
        <v>1678</v>
      </c>
      <c r="E1377" s="44" t="s">
        <v>49</v>
      </c>
      <c r="F1377" s="44">
        <v>232.43655849932756</v>
      </c>
      <c r="G1377" s="44">
        <v>438.98300832403424</v>
      </c>
    </row>
    <row r="1378" spans="1:7" ht="12.75" customHeight="1" x14ac:dyDescent="0.25">
      <c r="A1378" s="43">
        <v>1377</v>
      </c>
      <c r="B1378" s="44">
        <v>2.1844728011548597E-3</v>
      </c>
      <c r="C1378" s="44">
        <v>0.04</v>
      </c>
      <c r="D1378" s="44" t="s">
        <v>1678</v>
      </c>
      <c r="E1378" s="44" t="s">
        <v>49</v>
      </c>
      <c r="F1378" s="44">
        <v>21.102734192405762</v>
      </c>
      <c r="G1378" s="44">
        <v>8.840282534215838</v>
      </c>
    </row>
    <row r="1379" spans="1:7" ht="12.75" customHeight="1" x14ac:dyDescent="0.25">
      <c r="A1379" s="43">
        <v>1378</v>
      </c>
      <c r="B1379" s="44">
        <v>7.4131317913800981E-2</v>
      </c>
      <c r="C1379" s="44">
        <v>0.03</v>
      </c>
      <c r="D1379" s="44" t="s">
        <v>1678</v>
      </c>
      <c r="E1379" s="44" t="s">
        <v>49</v>
      </c>
      <c r="F1379" s="44">
        <v>80</v>
      </c>
      <c r="G1379" s="44">
        <v>300</v>
      </c>
    </row>
    <row r="1380" spans="1:7" ht="12.75" customHeight="1" x14ac:dyDescent="0.25">
      <c r="A1380" s="43">
        <v>1379</v>
      </c>
      <c r="B1380" s="44">
        <v>0.12355217820107807</v>
      </c>
      <c r="C1380" s="44">
        <v>0.05</v>
      </c>
      <c r="D1380" s="44" t="s">
        <v>1678</v>
      </c>
      <c r="E1380" s="44" t="s">
        <v>49</v>
      </c>
      <c r="F1380" s="44">
        <v>100</v>
      </c>
      <c r="G1380" s="44">
        <v>500</v>
      </c>
    </row>
    <row r="1381" spans="1:7" ht="12.75" customHeight="1" x14ac:dyDescent="0.25">
      <c r="A1381" s="43">
        <v>1380</v>
      </c>
      <c r="B1381" s="44">
        <v>4.9420878605116653E-2</v>
      </c>
      <c r="C1381" s="44">
        <v>0.02</v>
      </c>
      <c r="D1381" s="44" t="s">
        <v>1678</v>
      </c>
      <c r="E1381" s="44" t="s">
        <v>49</v>
      </c>
      <c r="F1381" s="44">
        <v>60</v>
      </c>
      <c r="G1381" s="44">
        <v>200</v>
      </c>
    </row>
    <row r="1382" spans="1:7" ht="12.75" customHeight="1" x14ac:dyDescent="0.25">
      <c r="A1382" s="43">
        <v>1381</v>
      </c>
      <c r="B1382" s="44">
        <v>0.12355219650666564</v>
      </c>
      <c r="C1382" s="44">
        <v>0.05</v>
      </c>
      <c r="D1382" s="44" t="s">
        <v>1678</v>
      </c>
      <c r="E1382" s="44" t="s">
        <v>49</v>
      </c>
      <c r="F1382" s="44">
        <v>120</v>
      </c>
      <c r="G1382" s="44">
        <v>500</v>
      </c>
    </row>
    <row r="1383" spans="1:7" ht="12.75" customHeight="1" x14ac:dyDescent="0.25">
      <c r="A1383" s="43">
        <v>1382</v>
      </c>
      <c r="B1383" s="44">
        <v>2.4710439305289197E-2</v>
      </c>
      <c r="C1383" s="44">
        <v>0.01</v>
      </c>
      <c r="D1383" s="44" t="s">
        <v>1678</v>
      </c>
      <c r="E1383" s="44" t="s">
        <v>49</v>
      </c>
      <c r="F1383" s="44">
        <v>40</v>
      </c>
      <c r="G1383" s="44">
        <v>100</v>
      </c>
    </row>
    <row r="1384" spans="1:7" ht="12.75" customHeight="1" x14ac:dyDescent="0.25">
      <c r="A1384" s="43">
        <v>1383</v>
      </c>
      <c r="B1384" s="44">
        <v>0.14826263582553537</v>
      </c>
      <c r="C1384" s="44">
        <v>0.06</v>
      </c>
      <c r="D1384" s="44" t="s">
        <v>1678</v>
      </c>
      <c r="E1384" s="44" t="s">
        <v>49</v>
      </c>
      <c r="F1384" s="44">
        <v>100</v>
      </c>
      <c r="G1384" s="44">
        <v>600</v>
      </c>
    </row>
    <row r="1385" spans="1:7" ht="12.75" customHeight="1" x14ac:dyDescent="0.25">
      <c r="A1385" s="43">
        <v>1384</v>
      </c>
      <c r="B1385" s="44">
        <v>1.4152189681461675</v>
      </c>
      <c r="C1385" s="44">
        <v>24.16</v>
      </c>
      <c r="D1385" s="44" t="s">
        <v>1678</v>
      </c>
      <c r="E1385" s="44" t="s">
        <v>49</v>
      </c>
      <c r="F1385" s="44">
        <v>1046.6918942626314</v>
      </c>
      <c r="G1385" s="44">
        <v>5727.2188380192547</v>
      </c>
    </row>
    <row r="1386" spans="1:7" ht="12.75" customHeight="1" x14ac:dyDescent="0.25">
      <c r="A1386" s="43">
        <v>1385</v>
      </c>
      <c r="B1386" s="44">
        <v>7.4131301393830965E-2</v>
      </c>
      <c r="C1386" s="44">
        <v>0.03</v>
      </c>
      <c r="D1386" s="44" t="s">
        <v>1678</v>
      </c>
      <c r="E1386" s="44" t="s">
        <v>49</v>
      </c>
      <c r="F1386" s="44">
        <v>80</v>
      </c>
      <c r="G1386" s="44">
        <v>300</v>
      </c>
    </row>
    <row r="1387" spans="1:7" ht="12.75" customHeight="1" x14ac:dyDescent="0.25">
      <c r="A1387" s="43">
        <v>1386</v>
      </c>
      <c r="B1387" s="44">
        <v>9.8841757205509653E-2</v>
      </c>
      <c r="C1387" s="44">
        <v>0.04</v>
      </c>
      <c r="D1387" s="44" t="s">
        <v>1678</v>
      </c>
      <c r="E1387" s="44" t="s">
        <v>49</v>
      </c>
      <c r="F1387" s="44">
        <v>100</v>
      </c>
      <c r="G1387" s="44">
        <v>400</v>
      </c>
    </row>
    <row r="1388" spans="1:7" ht="12.75" customHeight="1" x14ac:dyDescent="0.25">
      <c r="A1388" s="43">
        <v>1387</v>
      </c>
      <c r="B1388" s="44">
        <v>2.47104393083891E-2</v>
      </c>
      <c r="C1388" s="44">
        <v>0.01</v>
      </c>
      <c r="D1388" s="44" t="s">
        <v>1678</v>
      </c>
      <c r="E1388" s="44" t="s">
        <v>49</v>
      </c>
      <c r="F1388" s="44">
        <v>40</v>
      </c>
      <c r="G1388" s="44">
        <v>100</v>
      </c>
    </row>
    <row r="1389" spans="1:7" ht="12.75" customHeight="1" x14ac:dyDescent="0.25">
      <c r="A1389" s="43">
        <v>1388</v>
      </c>
      <c r="B1389" s="44">
        <v>0.17297307512373908</v>
      </c>
      <c r="C1389" s="44">
        <v>7.0000000000000007E-2</v>
      </c>
      <c r="D1389" s="44" t="s">
        <v>1678</v>
      </c>
      <c r="E1389" s="44" t="s">
        <v>49</v>
      </c>
      <c r="F1389" s="44">
        <v>160</v>
      </c>
      <c r="G1389" s="44">
        <v>700</v>
      </c>
    </row>
    <row r="1390" spans="1:7" ht="12.75" customHeight="1" x14ac:dyDescent="0.25">
      <c r="A1390" s="43">
        <v>1389</v>
      </c>
      <c r="B1390" s="44">
        <v>9.8841757220344897E-2</v>
      </c>
      <c r="C1390" s="44">
        <v>0.04</v>
      </c>
      <c r="D1390" s="44" t="s">
        <v>1678</v>
      </c>
      <c r="E1390" s="44" t="s">
        <v>49</v>
      </c>
      <c r="F1390" s="44">
        <v>100</v>
      </c>
      <c r="G1390" s="44">
        <v>400</v>
      </c>
    </row>
    <row r="1391" spans="1:7" ht="12.75" customHeight="1" x14ac:dyDescent="0.25">
      <c r="A1391" s="43">
        <v>1390</v>
      </c>
      <c r="B1391" s="44">
        <v>1.8997237971068649E-2</v>
      </c>
      <c r="C1391" s="44">
        <v>0.51</v>
      </c>
      <c r="D1391" s="44" t="s">
        <v>1678</v>
      </c>
      <c r="E1391" s="44" t="s">
        <v>49</v>
      </c>
      <c r="F1391" s="44">
        <v>46.188252048270314</v>
      </c>
      <c r="G1391" s="44">
        <v>76.879431128564875</v>
      </c>
    </row>
    <row r="1392" spans="1:7" ht="12.75" customHeight="1" x14ac:dyDescent="0.25">
      <c r="A1392" s="43">
        <v>1391</v>
      </c>
      <c r="B1392" s="44">
        <v>9.8841757221451998E-2</v>
      </c>
      <c r="C1392" s="44">
        <v>0.04</v>
      </c>
      <c r="D1392" s="44" t="s">
        <v>1678</v>
      </c>
      <c r="E1392" s="44" t="s">
        <v>49</v>
      </c>
      <c r="F1392" s="44">
        <v>80</v>
      </c>
      <c r="G1392" s="44">
        <v>400</v>
      </c>
    </row>
    <row r="1393" spans="1:7" ht="12.75" customHeight="1" x14ac:dyDescent="0.25">
      <c r="A1393" s="43">
        <v>1392</v>
      </c>
      <c r="B1393" s="44">
        <v>0.59305047240021569</v>
      </c>
      <c r="C1393" s="44">
        <v>0.24</v>
      </c>
      <c r="D1393" s="44" t="s">
        <v>1678</v>
      </c>
      <c r="E1393" s="44" t="s">
        <v>49</v>
      </c>
      <c r="F1393" s="44">
        <v>280</v>
      </c>
      <c r="G1393" s="44">
        <v>2400</v>
      </c>
    </row>
    <row r="1394" spans="1:7" ht="12.75" customHeight="1" x14ac:dyDescent="0.25">
      <c r="A1394" s="43">
        <v>1393</v>
      </c>
      <c r="B1394" s="44">
        <v>0.16404306922698147</v>
      </c>
      <c r="C1394" s="44">
        <v>0.3</v>
      </c>
      <c r="D1394" s="44" t="s">
        <v>1678</v>
      </c>
      <c r="E1394" s="44" t="s">
        <v>49</v>
      </c>
      <c r="F1394" s="44">
        <v>111.2581668289114</v>
      </c>
      <c r="G1394" s="44">
        <v>663.86150003410876</v>
      </c>
    </row>
    <row r="1395" spans="1:7" ht="12.75" customHeight="1" x14ac:dyDescent="0.25">
      <c r="A1395" s="43">
        <v>1394</v>
      </c>
      <c r="B1395" s="44">
        <v>0.27181473958408253</v>
      </c>
      <c r="C1395" s="44">
        <v>0.11</v>
      </c>
      <c r="D1395" s="44" t="s">
        <v>1679</v>
      </c>
      <c r="E1395" s="44" t="s">
        <v>45</v>
      </c>
      <c r="F1395" s="44">
        <v>160</v>
      </c>
      <c r="G1395" s="44">
        <v>1100</v>
      </c>
    </row>
    <row r="1396" spans="1:7" ht="12.75" customHeight="1" x14ac:dyDescent="0.25">
      <c r="A1396" s="43">
        <v>1395</v>
      </c>
      <c r="B1396" s="44">
        <v>0.46949842639351336</v>
      </c>
      <c r="C1396" s="44">
        <v>0.19</v>
      </c>
      <c r="D1396" s="44" t="s">
        <v>1679</v>
      </c>
      <c r="E1396" s="44" t="s">
        <v>45</v>
      </c>
      <c r="F1396" s="44">
        <v>280</v>
      </c>
      <c r="G1396" s="44">
        <v>1900</v>
      </c>
    </row>
    <row r="1397" spans="1:7" ht="12.75" customHeight="1" x14ac:dyDescent="0.25">
      <c r="A1397" s="43">
        <v>1396</v>
      </c>
      <c r="B1397" s="44">
        <v>0.22126443310245161</v>
      </c>
      <c r="C1397" s="44">
        <v>537.65</v>
      </c>
      <c r="D1397" s="44" t="s">
        <v>1678</v>
      </c>
      <c r="E1397" s="44" t="s">
        <v>49</v>
      </c>
      <c r="F1397" s="44">
        <v>229.92893297527002</v>
      </c>
      <c r="G1397" s="44">
        <v>895.42216684703351</v>
      </c>
    </row>
    <row r="1398" spans="1:7" ht="12.75" customHeight="1" x14ac:dyDescent="0.25">
      <c r="A1398" s="43">
        <v>1397</v>
      </c>
      <c r="B1398" s="44">
        <v>2.4710439301598833E-2</v>
      </c>
      <c r="C1398" s="44">
        <v>0.01</v>
      </c>
      <c r="D1398" s="44" t="s">
        <v>1679</v>
      </c>
      <c r="E1398" s="44" t="s">
        <v>45</v>
      </c>
      <c r="F1398" s="44">
        <v>40</v>
      </c>
      <c r="G1398" s="44">
        <v>100</v>
      </c>
    </row>
    <row r="1399" spans="1:7" ht="12.75" customHeight="1" x14ac:dyDescent="0.25">
      <c r="A1399" s="43">
        <v>1398</v>
      </c>
      <c r="B1399" s="44">
        <v>9.8841757225437601E-2</v>
      </c>
      <c r="C1399" s="44">
        <v>0.04</v>
      </c>
      <c r="D1399" s="44" t="s">
        <v>1679</v>
      </c>
      <c r="E1399" s="44" t="s">
        <v>45</v>
      </c>
      <c r="F1399" s="44">
        <v>100</v>
      </c>
      <c r="G1399" s="44">
        <v>400</v>
      </c>
    </row>
    <row r="1400" spans="1:7" ht="12.75" customHeight="1" x14ac:dyDescent="0.25">
      <c r="A1400" s="43">
        <v>1399</v>
      </c>
      <c r="B1400" s="44">
        <v>9.8841757226175664E-2</v>
      </c>
      <c r="C1400" s="44">
        <v>0.04</v>
      </c>
      <c r="D1400" s="44" t="s">
        <v>1680</v>
      </c>
      <c r="E1400" s="44" t="s">
        <v>30</v>
      </c>
      <c r="F1400" s="44">
        <v>100</v>
      </c>
      <c r="G1400" s="44">
        <v>400</v>
      </c>
    </row>
    <row r="1401" spans="1:7" ht="12.75" customHeight="1" x14ac:dyDescent="0.25">
      <c r="A1401" s="43">
        <v>1400</v>
      </c>
      <c r="B1401" s="44">
        <v>4.9420878617294849E-2</v>
      </c>
      <c r="C1401" s="44">
        <v>0.02</v>
      </c>
      <c r="D1401" s="44" t="s">
        <v>1680</v>
      </c>
      <c r="E1401" s="44" t="s">
        <v>30</v>
      </c>
      <c r="F1401" s="44">
        <v>60</v>
      </c>
      <c r="G1401" s="44">
        <v>200</v>
      </c>
    </row>
    <row r="1402" spans="1:7" ht="12.75" customHeight="1" x14ac:dyDescent="0.25">
      <c r="A1402" s="43">
        <v>1401</v>
      </c>
      <c r="B1402" s="44">
        <v>0.12355219653013633</v>
      </c>
      <c r="C1402" s="44">
        <v>0.05</v>
      </c>
      <c r="D1402" s="44" t="s">
        <v>1680</v>
      </c>
      <c r="E1402" s="44" t="s">
        <v>30</v>
      </c>
      <c r="F1402" s="44">
        <v>120</v>
      </c>
      <c r="G1402" s="44">
        <v>500</v>
      </c>
    </row>
    <row r="1403" spans="1:7" ht="12.75" customHeight="1" x14ac:dyDescent="0.25">
      <c r="A1403" s="43">
        <v>1402</v>
      </c>
      <c r="B1403" s="44">
        <v>7.4131332559141977E-2</v>
      </c>
      <c r="C1403" s="44">
        <v>0.03</v>
      </c>
      <c r="D1403" s="44" t="s">
        <v>1680</v>
      </c>
      <c r="E1403" s="44" t="s">
        <v>30</v>
      </c>
      <c r="F1403" s="44">
        <v>80</v>
      </c>
      <c r="G1403" s="44">
        <v>300</v>
      </c>
    </row>
    <row r="1404" spans="1:7" ht="12.75" customHeight="1" x14ac:dyDescent="0.25">
      <c r="A1404" s="43">
        <v>1403</v>
      </c>
      <c r="B1404" s="44">
        <v>1.6061773351585849</v>
      </c>
      <c r="C1404" s="44">
        <v>0.65</v>
      </c>
      <c r="D1404" s="44" t="s">
        <v>1680</v>
      </c>
      <c r="E1404" s="44" t="s">
        <v>30</v>
      </c>
      <c r="F1404" s="44">
        <v>460</v>
      </c>
      <c r="G1404" s="44">
        <v>6500</v>
      </c>
    </row>
    <row r="1405" spans="1:7" ht="12.75" customHeight="1" x14ac:dyDescent="0.25">
      <c r="A1405" s="43">
        <v>1404</v>
      </c>
      <c r="B1405" s="44">
        <v>2.2239393608639628</v>
      </c>
      <c r="C1405" s="44">
        <v>0.9</v>
      </c>
      <c r="D1405" s="44" t="s">
        <v>1680</v>
      </c>
      <c r="E1405" s="44" t="s">
        <v>30</v>
      </c>
      <c r="F1405" s="44">
        <v>720</v>
      </c>
      <c r="G1405" s="44">
        <v>9000</v>
      </c>
    </row>
    <row r="1406" spans="1:7" ht="12.75" customHeight="1" x14ac:dyDescent="0.25">
      <c r="A1406" s="43">
        <v>1405</v>
      </c>
      <c r="B1406" s="44">
        <v>0.39536702886986569</v>
      </c>
      <c r="C1406" s="44">
        <v>0.16</v>
      </c>
      <c r="D1406" s="44" t="s">
        <v>1680</v>
      </c>
      <c r="E1406" s="44" t="s">
        <v>30</v>
      </c>
      <c r="F1406" s="44">
        <v>320</v>
      </c>
      <c r="G1406" s="44">
        <v>1600</v>
      </c>
    </row>
    <row r="1407" spans="1:7" ht="12.75" customHeight="1" x14ac:dyDescent="0.25">
      <c r="A1407" s="43">
        <v>1406</v>
      </c>
      <c r="B1407" s="44">
        <v>0.27181474162780378</v>
      </c>
      <c r="C1407" s="44">
        <v>0.11</v>
      </c>
      <c r="D1407" s="44" t="s">
        <v>1680</v>
      </c>
      <c r="E1407" s="44" t="s">
        <v>30</v>
      </c>
      <c r="F1407" s="44">
        <v>140</v>
      </c>
      <c r="G1407" s="44">
        <v>1100</v>
      </c>
    </row>
    <row r="1408" spans="1:7" ht="12.75" customHeight="1" x14ac:dyDescent="0.25">
      <c r="A1408" s="43">
        <v>1407</v>
      </c>
      <c r="B1408" s="44">
        <v>0.14826263581520235</v>
      </c>
      <c r="C1408" s="44">
        <v>0.06</v>
      </c>
      <c r="D1408" s="44" t="s">
        <v>1680</v>
      </c>
      <c r="E1408" s="44" t="s">
        <v>30</v>
      </c>
      <c r="F1408" s="44">
        <v>100</v>
      </c>
      <c r="G1408" s="44">
        <v>600</v>
      </c>
    </row>
    <row r="1409" spans="1:7" ht="12.75" customHeight="1" x14ac:dyDescent="0.25">
      <c r="A1409" s="43">
        <v>1408</v>
      </c>
      <c r="B1409" s="44">
        <v>0.44478789769043581</v>
      </c>
      <c r="C1409" s="44">
        <v>0.18</v>
      </c>
      <c r="D1409" s="44" t="s">
        <v>1680</v>
      </c>
      <c r="E1409" s="44" t="s">
        <v>30</v>
      </c>
      <c r="F1409" s="44">
        <v>200</v>
      </c>
      <c r="G1409" s="44">
        <v>1800</v>
      </c>
    </row>
    <row r="1410" spans="1:7" ht="12.75" customHeight="1" x14ac:dyDescent="0.25">
      <c r="A1410" s="43">
        <v>1409</v>
      </c>
      <c r="B1410" s="44">
        <v>0.34594609369012902</v>
      </c>
      <c r="C1410" s="44">
        <v>0.14000000000000001</v>
      </c>
      <c r="D1410" s="44" t="s">
        <v>1680</v>
      </c>
      <c r="E1410" s="44" t="s">
        <v>30</v>
      </c>
      <c r="F1410" s="44">
        <v>160</v>
      </c>
      <c r="G1410" s="44">
        <v>1400</v>
      </c>
    </row>
    <row r="1411" spans="1:7" ht="12.75" customHeight="1" x14ac:dyDescent="0.25">
      <c r="A1411" s="43">
        <v>1410</v>
      </c>
      <c r="B1411" s="44">
        <v>2.6687276181759145</v>
      </c>
      <c r="C1411" s="44">
        <v>1.08</v>
      </c>
      <c r="D1411" s="44" t="s">
        <v>1680</v>
      </c>
      <c r="E1411" s="44" t="s">
        <v>30</v>
      </c>
      <c r="F1411" s="44">
        <v>560</v>
      </c>
      <c r="G1411" s="44">
        <v>10800</v>
      </c>
    </row>
    <row r="1412" spans="1:7" ht="12.75" customHeight="1" x14ac:dyDescent="0.25">
      <c r="A1412" s="43">
        <v>1411</v>
      </c>
      <c r="B1412" s="44">
        <v>2.9652488122730176</v>
      </c>
      <c r="C1412" s="44">
        <v>1.2</v>
      </c>
      <c r="D1412" s="44" t="s">
        <v>1680</v>
      </c>
      <c r="E1412" s="44" t="s">
        <v>30</v>
      </c>
      <c r="F1412" s="44">
        <v>500</v>
      </c>
      <c r="G1412" s="44">
        <v>12000</v>
      </c>
    </row>
    <row r="1413" spans="1:7" ht="12.75" customHeight="1" x14ac:dyDescent="0.25">
      <c r="A1413" s="43">
        <v>1412</v>
      </c>
      <c r="B1413" s="44">
        <v>0.2223938997636892</v>
      </c>
      <c r="C1413" s="44">
        <v>0.09</v>
      </c>
      <c r="D1413" s="44" t="s">
        <v>1680</v>
      </c>
      <c r="E1413" s="44" t="s">
        <v>30</v>
      </c>
      <c r="F1413" s="44">
        <v>140</v>
      </c>
      <c r="G1413" s="44">
        <v>900</v>
      </c>
    </row>
    <row r="1414" spans="1:7" ht="12.75" customHeight="1" x14ac:dyDescent="0.25">
      <c r="A1414" s="43">
        <v>1413</v>
      </c>
      <c r="B1414" s="44">
        <v>2.4710439307281985E-2</v>
      </c>
      <c r="C1414" s="44">
        <v>0.01</v>
      </c>
      <c r="D1414" s="44" t="s">
        <v>1680</v>
      </c>
      <c r="E1414" s="44" t="s">
        <v>30</v>
      </c>
      <c r="F1414" s="44">
        <v>40</v>
      </c>
      <c r="G1414" s="44">
        <v>100</v>
      </c>
    </row>
    <row r="1415" spans="1:7" ht="12.75" customHeight="1" x14ac:dyDescent="0.25">
      <c r="A1415" s="43">
        <v>1414</v>
      </c>
      <c r="B1415" s="44">
        <v>0.22239390785930555</v>
      </c>
      <c r="C1415" s="44">
        <v>0.09</v>
      </c>
      <c r="D1415" s="44" t="s">
        <v>1680</v>
      </c>
      <c r="E1415" s="44" t="s">
        <v>30</v>
      </c>
      <c r="F1415" s="44">
        <v>180</v>
      </c>
      <c r="G1415" s="44">
        <v>900</v>
      </c>
    </row>
    <row r="1416" spans="1:7" ht="12.75" customHeight="1" x14ac:dyDescent="0.25">
      <c r="A1416" s="43">
        <v>1415</v>
      </c>
      <c r="B1416" s="44">
        <v>0.69189237949567217</v>
      </c>
      <c r="C1416" s="44">
        <v>0.28000000000000003</v>
      </c>
      <c r="D1416" s="44" t="s">
        <v>1680</v>
      </c>
      <c r="E1416" s="44" t="s">
        <v>30</v>
      </c>
      <c r="F1416" s="44">
        <v>420</v>
      </c>
      <c r="G1416" s="44">
        <v>2800</v>
      </c>
    </row>
    <row r="1417" spans="1:7" ht="12.75" customHeight="1" x14ac:dyDescent="0.25">
      <c r="A1417" s="43">
        <v>1416</v>
      </c>
      <c r="B1417" s="44">
        <v>0.19768345200194021</v>
      </c>
      <c r="C1417" s="44">
        <v>0.08</v>
      </c>
      <c r="D1417" s="44" t="s">
        <v>1680</v>
      </c>
      <c r="E1417" s="44" t="s">
        <v>30</v>
      </c>
      <c r="F1417" s="44">
        <v>160</v>
      </c>
      <c r="G1417" s="44">
        <v>800</v>
      </c>
    </row>
    <row r="1418" spans="1:7" ht="12.75" customHeight="1" x14ac:dyDescent="0.25">
      <c r="A1418" s="43">
        <v>1417</v>
      </c>
      <c r="B1418" s="44">
        <v>0.24710434042799034</v>
      </c>
      <c r="C1418" s="44">
        <v>0.1</v>
      </c>
      <c r="D1418" s="44" t="s">
        <v>1680</v>
      </c>
      <c r="E1418" s="44" t="s">
        <v>30</v>
      </c>
      <c r="F1418" s="44">
        <v>140</v>
      </c>
      <c r="G1418" s="44">
        <v>1000</v>
      </c>
    </row>
    <row r="1419" spans="1:7" ht="12.75" customHeight="1" x14ac:dyDescent="0.25">
      <c r="A1419" s="43">
        <v>1418</v>
      </c>
      <c r="B1419" s="44">
        <v>0.12355224240942903</v>
      </c>
      <c r="C1419" s="44">
        <v>0.05</v>
      </c>
      <c r="D1419" s="44" t="s">
        <v>1680</v>
      </c>
      <c r="E1419" s="44" t="s">
        <v>30</v>
      </c>
      <c r="F1419" s="44">
        <v>100</v>
      </c>
      <c r="G1419" s="44">
        <v>500</v>
      </c>
    </row>
    <row r="1420" spans="1:7" ht="12.75" customHeight="1" x14ac:dyDescent="0.25">
      <c r="A1420" s="43">
        <v>1419</v>
      </c>
      <c r="B1420" s="44">
        <v>7.4131303265064855E-2</v>
      </c>
      <c r="C1420" s="44">
        <v>0.03</v>
      </c>
      <c r="D1420" s="44" t="s">
        <v>1680</v>
      </c>
      <c r="E1420" s="44" t="s">
        <v>30</v>
      </c>
      <c r="F1420" s="44">
        <v>80</v>
      </c>
      <c r="G1420" s="44">
        <v>300</v>
      </c>
    </row>
    <row r="1421" spans="1:7" ht="12.75" customHeight="1" x14ac:dyDescent="0.25">
      <c r="A1421" s="43">
        <v>1420</v>
      </c>
      <c r="B1421" s="44">
        <v>0.86486523712782748</v>
      </c>
      <c r="C1421" s="44">
        <v>0.35</v>
      </c>
      <c r="D1421" s="44" t="s">
        <v>1680</v>
      </c>
      <c r="E1421" s="44" t="s">
        <v>30</v>
      </c>
      <c r="F1421" s="44">
        <v>360</v>
      </c>
      <c r="G1421" s="44">
        <v>3500</v>
      </c>
    </row>
    <row r="1422" spans="1:7" ht="12.75" customHeight="1" x14ac:dyDescent="0.25">
      <c r="A1422" s="43">
        <v>1421</v>
      </c>
      <c r="B1422" s="44">
        <v>0.39536709417595106</v>
      </c>
      <c r="C1422" s="44">
        <v>0.16</v>
      </c>
      <c r="D1422" s="44" t="s">
        <v>1680</v>
      </c>
      <c r="E1422" s="44" t="s">
        <v>30</v>
      </c>
      <c r="F1422" s="44">
        <v>180</v>
      </c>
      <c r="G1422" s="44">
        <v>1600</v>
      </c>
    </row>
    <row r="1423" spans="1:7" ht="12.75" customHeight="1" x14ac:dyDescent="0.25">
      <c r="A1423" s="43">
        <v>1422</v>
      </c>
      <c r="B1423" s="44">
        <v>0.39536678795984825</v>
      </c>
      <c r="C1423" s="44">
        <v>0.16</v>
      </c>
      <c r="D1423" s="44" t="s">
        <v>1680</v>
      </c>
      <c r="E1423" s="44" t="s">
        <v>30</v>
      </c>
      <c r="F1423" s="44">
        <v>180</v>
      </c>
      <c r="G1423" s="44">
        <v>1600</v>
      </c>
    </row>
    <row r="1424" spans="1:7" ht="12.75" customHeight="1" x14ac:dyDescent="0.25">
      <c r="A1424" s="43">
        <v>1423</v>
      </c>
      <c r="B1424" s="44">
        <v>2.4710439311858037E-2</v>
      </c>
      <c r="C1424" s="44">
        <v>0.01</v>
      </c>
      <c r="D1424" s="44" t="s">
        <v>1680</v>
      </c>
      <c r="E1424" s="44" t="s">
        <v>30</v>
      </c>
      <c r="F1424" s="44">
        <v>40</v>
      </c>
      <c r="G1424" s="44">
        <v>100</v>
      </c>
    </row>
    <row r="1425" spans="1:7" ht="12.75" customHeight="1" x14ac:dyDescent="0.25">
      <c r="A1425" s="43">
        <v>1424</v>
      </c>
      <c r="B1425" s="44">
        <v>4.5714310486895524</v>
      </c>
      <c r="C1425" s="44">
        <v>1.85</v>
      </c>
      <c r="D1425" s="44" t="s">
        <v>1680</v>
      </c>
      <c r="E1425" s="44" t="s">
        <v>30</v>
      </c>
      <c r="F1425" s="44">
        <v>1040</v>
      </c>
      <c r="G1425" s="44">
        <v>18500</v>
      </c>
    </row>
    <row r="1426" spans="1:7" ht="12.75" customHeight="1" x14ac:dyDescent="0.25">
      <c r="A1426" s="43">
        <v>1425</v>
      </c>
      <c r="B1426" s="44">
        <v>1.7544410971664619</v>
      </c>
      <c r="C1426" s="44">
        <v>0.71</v>
      </c>
      <c r="D1426" s="44" t="s">
        <v>1680</v>
      </c>
      <c r="E1426" s="44" t="s">
        <v>30</v>
      </c>
      <c r="F1426" s="44">
        <v>640</v>
      </c>
      <c r="G1426" s="44">
        <v>7100</v>
      </c>
    </row>
    <row r="1427" spans="1:7" ht="12.75" customHeight="1" x14ac:dyDescent="0.25">
      <c r="A1427" s="43">
        <v>1426</v>
      </c>
      <c r="B1427" s="44">
        <v>0.14826263582605201</v>
      </c>
      <c r="C1427" s="44">
        <v>0.06</v>
      </c>
      <c r="D1427" s="44" t="s">
        <v>1680</v>
      </c>
      <c r="E1427" s="44" t="s">
        <v>30</v>
      </c>
      <c r="F1427" s="44">
        <v>120</v>
      </c>
      <c r="G1427" s="44">
        <v>600</v>
      </c>
    </row>
    <row r="1428" spans="1:7" ht="12.75" customHeight="1" x14ac:dyDescent="0.25">
      <c r="A1428" s="43">
        <v>1427</v>
      </c>
      <c r="B1428" s="44">
        <v>0.2223938610409639</v>
      </c>
      <c r="C1428" s="44">
        <v>0.09</v>
      </c>
      <c r="D1428" s="44" t="s">
        <v>1680</v>
      </c>
      <c r="E1428" s="44" t="s">
        <v>30</v>
      </c>
      <c r="F1428" s="44">
        <v>160</v>
      </c>
      <c r="G1428" s="44">
        <v>900</v>
      </c>
    </row>
    <row r="1429" spans="1:7" ht="12.75" customHeight="1" x14ac:dyDescent="0.25">
      <c r="A1429" s="43">
        <v>1428</v>
      </c>
      <c r="B1429" s="44">
        <v>25.600018536170047</v>
      </c>
      <c r="C1429" s="44">
        <v>10.36</v>
      </c>
      <c r="D1429" s="44" t="s">
        <v>1680</v>
      </c>
      <c r="E1429" s="44" t="s">
        <v>30</v>
      </c>
      <c r="F1429" s="44">
        <v>3460</v>
      </c>
      <c r="G1429" s="44">
        <v>103600</v>
      </c>
    </row>
    <row r="1430" spans="1:7" ht="12.75" customHeight="1" x14ac:dyDescent="0.25">
      <c r="A1430" s="43">
        <v>1429</v>
      </c>
      <c r="B1430" s="44">
        <v>2.4710439310308085E-2</v>
      </c>
      <c r="C1430" s="44">
        <v>0.01</v>
      </c>
      <c r="D1430" s="44" t="s">
        <v>1680</v>
      </c>
      <c r="E1430" s="44" t="s">
        <v>30</v>
      </c>
      <c r="F1430" s="44">
        <v>40</v>
      </c>
      <c r="G1430" s="44">
        <v>100</v>
      </c>
    </row>
    <row r="1431" spans="1:7" ht="12.75" customHeight="1" x14ac:dyDescent="0.25">
      <c r="A1431" s="43">
        <v>1430</v>
      </c>
      <c r="B1431" s="44">
        <v>0.27181477577573754</v>
      </c>
      <c r="C1431" s="44">
        <v>0.11</v>
      </c>
      <c r="D1431" s="44" t="s">
        <v>1680</v>
      </c>
      <c r="E1431" s="44" t="s">
        <v>30</v>
      </c>
      <c r="F1431" s="44">
        <v>160</v>
      </c>
      <c r="G1431" s="44">
        <v>1100</v>
      </c>
    </row>
    <row r="1432" spans="1:7" ht="12.75" customHeight="1" x14ac:dyDescent="0.25">
      <c r="A1432" s="43">
        <v>1431</v>
      </c>
      <c r="B1432" s="44">
        <v>6.9436326126839809</v>
      </c>
      <c r="C1432" s="44">
        <v>2.81</v>
      </c>
      <c r="D1432" s="44" t="s">
        <v>1680</v>
      </c>
      <c r="E1432" s="44" t="s">
        <v>30</v>
      </c>
      <c r="F1432" s="44">
        <v>1360</v>
      </c>
      <c r="G1432" s="44">
        <v>28100</v>
      </c>
    </row>
    <row r="1433" spans="1:7" ht="12.75" customHeight="1" x14ac:dyDescent="0.25">
      <c r="A1433" s="43">
        <v>1432</v>
      </c>
      <c r="B1433" s="44">
        <v>0.32123576069473581</v>
      </c>
      <c r="C1433" s="44">
        <v>0.13</v>
      </c>
      <c r="D1433" s="44" t="s">
        <v>1680</v>
      </c>
      <c r="E1433" s="44" t="s">
        <v>30</v>
      </c>
      <c r="F1433" s="44">
        <v>160</v>
      </c>
      <c r="G1433" s="44">
        <v>1300</v>
      </c>
    </row>
    <row r="1434" spans="1:7" ht="12.75" customHeight="1" x14ac:dyDescent="0.25">
      <c r="A1434" s="43">
        <v>1433</v>
      </c>
      <c r="B1434" s="44">
        <v>4.94208786055595E-2</v>
      </c>
      <c r="C1434" s="44">
        <v>0.02</v>
      </c>
      <c r="D1434" s="44" t="s">
        <v>1680</v>
      </c>
      <c r="E1434" s="44" t="s">
        <v>30</v>
      </c>
      <c r="F1434" s="44">
        <v>60</v>
      </c>
      <c r="G1434" s="44">
        <v>200</v>
      </c>
    </row>
    <row r="1435" spans="1:7" ht="12.75" customHeight="1" x14ac:dyDescent="0.25">
      <c r="A1435" s="43">
        <v>1434</v>
      </c>
      <c r="B1435" s="44">
        <v>9.8841757207723868E-2</v>
      </c>
      <c r="C1435" s="44">
        <v>0.04</v>
      </c>
      <c r="D1435" s="44" t="s">
        <v>1680</v>
      </c>
      <c r="E1435" s="44" t="s">
        <v>30</v>
      </c>
      <c r="F1435" s="44">
        <v>80</v>
      </c>
      <c r="G1435" s="44">
        <v>400</v>
      </c>
    </row>
    <row r="1436" spans="1:7" ht="12.75" customHeight="1" x14ac:dyDescent="0.25">
      <c r="A1436" s="43">
        <v>1435</v>
      </c>
      <c r="B1436" s="44">
        <v>2.4710439301820257E-2</v>
      </c>
      <c r="C1436" s="44">
        <v>0.01</v>
      </c>
      <c r="D1436" s="44" t="s">
        <v>1680</v>
      </c>
      <c r="E1436" s="44" t="s">
        <v>30</v>
      </c>
      <c r="F1436" s="44">
        <v>40</v>
      </c>
      <c r="G1436" s="44">
        <v>100</v>
      </c>
    </row>
    <row r="1437" spans="1:7" ht="12.75" customHeight="1" x14ac:dyDescent="0.25">
      <c r="A1437" s="43">
        <v>1436</v>
      </c>
      <c r="B1437" s="44">
        <v>2.471043931163661E-2</v>
      </c>
      <c r="C1437" s="44">
        <v>0.01</v>
      </c>
      <c r="D1437" s="44" t="s">
        <v>1680</v>
      </c>
      <c r="E1437" s="44" t="s">
        <v>30</v>
      </c>
      <c r="F1437" s="44">
        <v>40</v>
      </c>
      <c r="G1437" s="44">
        <v>100</v>
      </c>
    </row>
    <row r="1438" spans="1:7" ht="12.75" customHeight="1" x14ac:dyDescent="0.25">
      <c r="A1438" s="43">
        <v>1437</v>
      </c>
      <c r="B1438" s="44">
        <v>0.39536711959810256</v>
      </c>
      <c r="C1438" s="44">
        <v>0.16</v>
      </c>
      <c r="D1438" s="44" t="s">
        <v>1680</v>
      </c>
      <c r="E1438" s="44" t="s">
        <v>30</v>
      </c>
      <c r="F1438" s="44">
        <v>180</v>
      </c>
      <c r="G1438" s="44">
        <v>1600</v>
      </c>
    </row>
    <row r="1439" spans="1:7" ht="12.75" customHeight="1" x14ac:dyDescent="0.25">
      <c r="A1439" s="43">
        <v>1438</v>
      </c>
      <c r="B1439" s="44">
        <v>3.138225637599044</v>
      </c>
      <c r="C1439" s="44">
        <v>1.27</v>
      </c>
      <c r="D1439" s="44" t="s">
        <v>1680</v>
      </c>
      <c r="E1439" s="44" t="s">
        <v>30</v>
      </c>
      <c r="F1439" s="44">
        <v>600</v>
      </c>
      <c r="G1439" s="44">
        <v>12700</v>
      </c>
    </row>
    <row r="1440" spans="1:7" ht="12.75" customHeight="1" x14ac:dyDescent="0.25">
      <c r="A1440" s="43">
        <v>1439</v>
      </c>
      <c r="B1440" s="44">
        <v>2.4710439301820257E-2</v>
      </c>
      <c r="C1440" s="44">
        <v>0.01</v>
      </c>
      <c r="D1440" s="44" t="s">
        <v>1680</v>
      </c>
      <c r="E1440" s="44" t="s">
        <v>30</v>
      </c>
      <c r="F1440" s="44">
        <v>40</v>
      </c>
      <c r="G1440" s="44">
        <v>100</v>
      </c>
    </row>
    <row r="1441" spans="1:7" ht="12.75" customHeight="1" x14ac:dyDescent="0.25">
      <c r="A1441" s="43">
        <v>1440</v>
      </c>
      <c r="B1441" s="44">
        <v>2.4710439301082184E-2</v>
      </c>
      <c r="C1441" s="44">
        <v>0.01</v>
      </c>
      <c r="D1441" s="44" t="s">
        <v>1680</v>
      </c>
      <c r="E1441" s="44" t="s">
        <v>30</v>
      </c>
      <c r="F1441" s="44">
        <v>40</v>
      </c>
      <c r="G1441" s="44">
        <v>100</v>
      </c>
    </row>
    <row r="1442" spans="1:7" ht="12.75" customHeight="1" x14ac:dyDescent="0.25">
      <c r="A1442" s="43">
        <v>1441</v>
      </c>
      <c r="B1442" s="44">
        <v>4.9420878603640514E-2</v>
      </c>
      <c r="C1442" s="44">
        <v>0.02</v>
      </c>
      <c r="D1442" s="44" t="s">
        <v>1680</v>
      </c>
      <c r="E1442" s="44" t="s">
        <v>30</v>
      </c>
      <c r="F1442" s="44">
        <v>60</v>
      </c>
      <c r="G1442" s="44">
        <v>200</v>
      </c>
    </row>
    <row r="1443" spans="1:7" ht="12.75" customHeight="1" x14ac:dyDescent="0.25">
      <c r="A1443" s="43">
        <v>1442</v>
      </c>
      <c r="B1443" s="44">
        <v>0.3706565876045525</v>
      </c>
      <c r="C1443" s="44">
        <v>0.15</v>
      </c>
      <c r="D1443" s="44" t="s">
        <v>1680</v>
      </c>
      <c r="E1443" s="44" t="s">
        <v>30</v>
      </c>
      <c r="F1443" s="44">
        <v>200</v>
      </c>
      <c r="G1443" s="44">
        <v>1500</v>
      </c>
    </row>
    <row r="1444" spans="1:7" ht="12.75" customHeight="1" x14ac:dyDescent="0.25">
      <c r="A1444" s="43">
        <v>1443</v>
      </c>
      <c r="B1444" s="44">
        <v>7.4131303300566123E-2</v>
      </c>
      <c r="C1444" s="44">
        <v>0.03</v>
      </c>
      <c r="D1444" s="44" t="s">
        <v>1680</v>
      </c>
      <c r="E1444" s="44" t="s">
        <v>30</v>
      </c>
      <c r="F1444" s="44">
        <v>80</v>
      </c>
      <c r="G1444" s="44">
        <v>300</v>
      </c>
    </row>
    <row r="1445" spans="1:7" ht="12.75" customHeight="1" x14ac:dyDescent="0.25">
      <c r="A1445" s="43">
        <v>1444</v>
      </c>
      <c r="B1445" s="44">
        <v>0.12355224235178561</v>
      </c>
      <c r="C1445" s="44">
        <v>0.05</v>
      </c>
      <c r="D1445" s="44" t="s">
        <v>1680</v>
      </c>
      <c r="E1445" s="44" t="s">
        <v>30</v>
      </c>
      <c r="F1445" s="44">
        <v>100</v>
      </c>
      <c r="G1445" s="44">
        <v>500</v>
      </c>
    </row>
    <row r="1446" spans="1:7" ht="12.75" customHeight="1" x14ac:dyDescent="0.25">
      <c r="A1446" s="43">
        <v>1445</v>
      </c>
      <c r="B1446" s="44">
        <v>17.470279702819099</v>
      </c>
      <c r="C1446" s="44">
        <v>7.07</v>
      </c>
      <c r="D1446" s="44" t="s">
        <v>1680</v>
      </c>
      <c r="E1446" s="44" t="s">
        <v>30</v>
      </c>
      <c r="F1446" s="44">
        <v>2640</v>
      </c>
      <c r="G1446" s="44">
        <v>70700</v>
      </c>
    </row>
    <row r="1447" spans="1:7" ht="12.75" customHeight="1" x14ac:dyDescent="0.25">
      <c r="A1447" s="43">
        <v>1446</v>
      </c>
      <c r="B1447" s="44">
        <v>2.4710439308979554E-2</v>
      </c>
      <c r="C1447" s="44">
        <v>0.01</v>
      </c>
      <c r="D1447" s="44" t="s">
        <v>1680</v>
      </c>
      <c r="E1447" s="44" t="s">
        <v>30</v>
      </c>
      <c r="F1447" s="44">
        <v>40</v>
      </c>
      <c r="G1447" s="44">
        <v>100</v>
      </c>
    </row>
    <row r="1448" spans="1:7" ht="12.75" customHeight="1" x14ac:dyDescent="0.25">
      <c r="A1448" s="43">
        <v>1447</v>
      </c>
      <c r="B1448" s="44">
        <v>1.457916102334825</v>
      </c>
      <c r="C1448" s="44">
        <v>0.59</v>
      </c>
      <c r="D1448" s="44" t="s">
        <v>1680</v>
      </c>
      <c r="E1448" s="44" t="s">
        <v>30</v>
      </c>
      <c r="F1448" s="44">
        <v>480</v>
      </c>
      <c r="G1448" s="44">
        <v>5900</v>
      </c>
    </row>
    <row r="1449" spans="1:7" ht="12.75" customHeight="1" x14ac:dyDescent="0.25">
      <c r="A1449" s="43">
        <v>1448</v>
      </c>
      <c r="B1449" s="44">
        <v>0.34594629069800098</v>
      </c>
      <c r="C1449" s="44">
        <v>0.14000000000000001</v>
      </c>
      <c r="D1449" s="44" t="s">
        <v>1680</v>
      </c>
      <c r="E1449" s="44" t="s">
        <v>30</v>
      </c>
      <c r="F1449" s="44">
        <v>160</v>
      </c>
      <c r="G1449" s="44">
        <v>1400</v>
      </c>
    </row>
    <row r="1450" spans="1:7" ht="12.75" customHeight="1" x14ac:dyDescent="0.25">
      <c r="A1450" s="43">
        <v>1449</v>
      </c>
      <c r="B1450" s="44">
        <v>4.9915081812520832</v>
      </c>
      <c r="C1450" s="44">
        <v>2.02</v>
      </c>
      <c r="D1450" s="44" t="s">
        <v>1680</v>
      </c>
      <c r="E1450" s="44" t="s">
        <v>30</v>
      </c>
      <c r="F1450" s="44">
        <v>720</v>
      </c>
      <c r="G1450" s="44">
        <v>20200</v>
      </c>
    </row>
    <row r="1451" spans="1:7" ht="12.75" customHeight="1" x14ac:dyDescent="0.25">
      <c r="A1451" s="43">
        <v>1450</v>
      </c>
      <c r="B1451" s="44">
        <v>9.8841757221673432E-2</v>
      </c>
      <c r="C1451" s="44">
        <v>0.04</v>
      </c>
      <c r="D1451" s="44" t="s">
        <v>1680</v>
      </c>
      <c r="E1451" s="44" t="s">
        <v>30</v>
      </c>
      <c r="F1451" s="44">
        <v>100</v>
      </c>
      <c r="G1451" s="44">
        <v>400</v>
      </c>
    </row>
    <row r="1452" spans="1:7" ht="12.75" customHeight="1" x14ac:dyDescent="0.25">
      <c r="A1452" s="43">
        <v>1451</v>
      </c>
      <c r="B1452" s="44">
        <v>2.4710439299975077E-2</v>
      </c>
      <c r="C1452" s="44">
        <v>0.01</v>
      </c>
      <c r="D1452" s="44" t="s">
        <v>1680</v>
      </c>
      <c r="E1452" s="44" t="s">
        <v>30</v>
      </c>
      <c r="F1452" s="44">
        <v>40</v>
      </c>
      <c r="G1452" s="44">
        <v>100</v>
      </c>
    </row>
    <row r="1453" spans="1:7" ht="12.75" customHeight="1" x14ac:dyDescent="0.25">
      <c r="A1453" s="43">
        <v>1452</v>
      </c>
      <c r="B1453" s="44">
        <v>2.4710439303296403E-2</v>
      </c>
      <c r="C1453" s="44">
        <v>0.01</v>
      </c>
      <c r="D1453" s="44" t="s">
        <v>1680</v>
      </c>
      <c r="E1453" s="44" t="s">
        <v>30</v>
      </c>
      <c r="F1453" s="44">
        <v>40</v>
      </c>
      <c r="G1453" s="44">
        <v>100</v>
      </c>
    </row>
    <row r="1454" spans="1:7" ht="12.75" customHeight="1" x14ac:dyDescent="0.25">
      <c r="A1454" s="43">
        <v>1453</v>
      </c>
      <c r="B1454" s="44">
        <v>1.6555992784041249</v>
      </c>
      <c r="C1454" s="44">
        <v>0.67</v>
      </c>
      <c r="D1454" s="44" t="s">
        <v>1680</v>
      </c>
      <c r="E1454" s="44" t="s">
        <v>30</v>
      </c>
      <c r="F1454" s="44">
        <v>500</v>
      </c>
      <c r="G1454" s="44">
        <v>6700</v>
      </c>
    </row>
    <row r="1455" spans="1:7" ht="12.75" customHeight="1" x14ac:dyDescent="0.25">
      <c r="A1455" s="43">
        <v>1454</v>
      </c>
      <c r="B1455" s="44">
        <v>2.693437946556291</v>
      </c>
      <c r="C1455" s="44">
        <v>1.0900000000000001</v>
      </c>
      <c r="D1455" s="44" t="s">
        <v>1680</v>
      </c>
      <c r="E1455" s="44" t="s">
        <v>30</v>
      </c>
      <c r="F1455" s="44">
        <v>580</v>
      </c>
      <c r="G1455" s="44">
        <v>10900</v>
      </c>
    </row>
    <row r="1456" spans="1:7" ht="12.75" customHeight="1" x14ac:dyDescent="0.25">
      <c r="A1456" s="43">
        <v>1455</v>
      </c>
      <c r="B1456" s="44">
        <v>13.047112008164001</v>
      </c>
      <c r="C1456" s="44">
        <v>5.28</v>
      </c>
      <c r="D1456" s="44" t="s">
        <v>1680</v>
      </c>
      <c r="E1456" s="44" t="s">
        <v>30</v>
      </c>
      <c r="F1456" s="44">
        <v>1520</v>
      </c>
      <c r="G1456" s="44">
        <v>52800</v>
      </c>
    </row>
    <row r="1457" spans="1:7" ht="12.75" customHeight="1" x14ac:dyDescent="0.25">
      <c r="A1457" s="43">
        <v>1456</v>
      </c>
      <c r="B1457" s="44">
        <v>0.79073408893958419</v>
      </c>
      <c r="C1457" s="44">
        <v>0.32</v>
      </c>
      <c r="D1457" s="44" t="s">
        <v>1680</v>
      </c>
      <c r="E1457" s="44" t="s">
        <v>30</v>
      </c>
      <c r="F1457" s="44">
        <v>280</v>
      </c>
      <c r="G1457" s="44">
        <v>3200</v>
      </c>
    </row>
    <row r="1458" spans="1:7" ht="12.75" customHeight="1" x14ac:dyDescent="0.25">
      <c r="A1458" s="43">
        <v>1457</v>
      </c>
      <c r="B1458" s="44">
        <v>41.044041245775603</v>
      </c>
      <c r="C1458" s="44">
        <v>16.61</v>
      </c>
      <c r="D1458" s="44" t="s">
        <v>1680</v>
      </c>
      <c r="E1458" s="44" t="s">
        <v>30</v>
      </c>
      <c r="F1458" s="44">
        <v>2840</v>
      </c>
      <c r="G1458" s="44">
        <v>166100</v>
      </c>
    </row>
    <row r="1459" spans="1:7" ht="12.75" customHeight="1" x14ac:dyDescent="0.25">
      <c r="A1459" s="43">
        <v>1458</v>
      </c>
      <c r="B1459" s="44">
        <v>0.24710401763169076</v>
      </c>
      <c r="C1459" s="44">
        <v>0.1</v>
      </c>
      <c r="D1459" s="44" t="s">
        <v>1680</v>
      </c>
      <c r="E1459" s="44" t="s">
        <v>30</v>
      </c>
      <c r="F1459" s="44">
        <v>160</v>
      </c>
      <c r="G1459" s="44">
        <v>1000</v>
      </c>
    </row>
    <row r="1460" spans="1:7" ht="12.75" customHeight="1" x14ac:dyDescent="0.25">
      <c r="A1460" s="43">
        <v>1459</v>
      </c>
      <c r="B1460" s="44">
        <v>2.718148352692773</v>
      </c>
      <c r="C1460" s="44">
        <v>1.1000000000000001</v>
      </c>
      <c r="D1460" s="44" t="s">
        <v>1680</v>
      </c>
      <c r="E1460" s="44" t="s">
        <v>30</v>
      </c>
      <c r="F1460" s="44">
        <v>500</v>
      </c>
      <c r="G1460" s="44">
        <v>11000</v>
      </c>
    </row>
    <row r="1461" spans="1:7" ht="12.75" customHeight="1" x14ac:dyDescent="0.25">
      <c r="A1461" s="43">
        <v>1460</v>
      </c>
      <c r="B1461" s="44">
        <v>0.27181488014553756</v>
      </c>
      <c r="C1461" s="44">
        <v>0.11</v>
      </c>
      <c r="D1461" s="44" t="s">
        <v>1680</v>
      </c>
      <c r="E1461" s="44" t="s">
        <v>30</v>
      </c>
      <c r="F1461" s="44">
        <v>180</v>
      </c>
      <c r="G1461" s="44">
        <v>1100</v>
      </c>
    </row>
    <row r="1462" spans="1:7" ht="12.75" customHeight="1" x14ac:dyDescent="0.25">
      <c r="A1462" s="43">
        <v>1461</v>
      </c>
      <c r="B1462" s="44">
        <v>0.96370736979240146</v>
      </c>
      <c r="C1462" s="44">
        <v>0.39</v>
      </c>
      <c r="D1462" s="44" t="s">
        <v>1680</v>
      </c>
      <c r="E1462" s="44" t="s">
        <v>30</v>
      </c>
      <c r="F1462" s="44">
        <v>360</v>
      </c>
      <c r="G1462" s="44">
        <v>3900</v>
      </c>
    </row>
    <row r="1463" spans="1:7" ht="12.75" customHeight="1" x14ac:dyDescent="0.25">
      <c r="A1463" s="43">
        <v>1462</v>
      </c>
      <c r="B1463" s="44">
        <v>0.51891909482089682</v>
      </c>
      <c r="C1463" s="44">
        <v>0.21</v>
      </c>
      <c r="D1463" s="44" t="s">
        <v>1680</v>
      </c>
      <c r="E1463" s="44" t="s">
        <v>30</v>
      </c>
      <c r="F1463" s="44">
        <v>200</v>
      </c>
      <c r="G1463" s="44">
        <v>2100</v>
      </c>
    </row>
    <row r="1464" spans="1:7" ht="12.75" customHeight="1" x14ac:dyDescent="0.25">
      <c r="A1464" s="43">
        <v>1463</v>
      </c>
      <c r="B1464" s="44">
        <v>52.064896182761601</v>
      </c>
      <c r="C1464" s="44">
        <v>21.07</v>
      </c>
      <c r="D1464" s="44" t="s">
        <v>1680</v>
      </c>
      <c r="E1464" s="44" t="s">
        <v>30</v>
      </c>
      <c r="F1464" s="44">
        <v>2260</v>
      </c>
      <c r="G1464" s="44">
        <v>210700</v>
      </c>
    </row>
    <row r="1465" spans="1:7" ht="12.75" customHeight="1" x14ac:dyDescent="0.25">
      <c r="A1465" s="43">
        <v>1464</v>
      </c>
      <c r="B1465" s="44">
        <v>0.96370791663119026</v>
      </c>
      <c r="C1465" s="44">
        <v>0.39</v>
      </c>
      <c r="D1465" s="44" t="s">
        <v>1681</v>
      </c>
      <c r="E1465" s="44" t="s">
        <v>38</v>
      </c>
      <c r="F1465" s="44">
        <v>380</v>
      </c>
      <c r="G1465" s="44">
        <v>3900</v>
      </c>
    </row>
    <row r="1466" spans="1:7" ht="12.75" customHeight="1" x14ac:dyDescent="0.25">
      <c r="A1466" s="43">
        <v>1465</v>
      </c>
      <c r="B1466" s="44">
        <v>7.4131317912841499E-2</v>
      </c>
      <c r="C1466" s="44">
        <v>0.03</v>
      </c>
      <c r="D1466" s="44" t="s">
        <v>1681</v>
      </c>
      <c r="E1466" s="44" t="s">
        <v>38</v>
      </c>
      <c r="F1466" s="44">
        <v>80</v>
      </c>
      <c r="G1466" s="44">
        <v>300</v>
      </c>
    </row>
    <row r="1467" spans="1:7" ht="12.75" customHeight="1" x14ac:dyDescent="0.25">
      <c r="A1467" s="43">
        <v>1466</v>
      </c>
      <c r="B1467" s="44">
        <v>0.14826263586118424</v>
      </c>
      <c r="C1467" s="44">
        <v>0.06</v>
      </c>
      <c r="D1467" s="44" t="s">
        <v>1681</v>
      </c>
      <c r="E1467" s="44" t="s">
        <v>38</v>
      </c>
      <c r="F1467" s="44">
        <v>140</v>
      </c>
      <c r="G1467" s="44">
        <v>600</v>
      </c>
    </row>
    <row r="1468" spans="1:7" ht="12.75" customHeight="1" x14ac:dyDescent="0.25">
      <c r="A1468" s="43">
        <v>1467</v>
      </c>
      <c r="B1468" s="44">
        <v>4.9420878612792603E-2</v>
      </c>
      <c r="C1468" s="44">
        <v>0.02</v>
      </c>
      <c r="D1468" s="44" t="s">
        <v>1681</v>
      </c>
      <c r="E1468" s="44" t="s">
        <v>38</v>
      </c>
      <c r="F1468" s="44">
        <v>60</v>
      </c>
      <c r="G1468" s="44">
        <v>200</v>
      </c>
    </row>
    <row r="1469" spans="1:7" ht="12.75" customHeight="1" x14ac:dyDescent="0.25">
      <c r="A1469" s="43">
        <v>1468</v>
      </c>
      <c r="B1469" s="44">
        <v>2.4710439303370205E-2</v>
      </c>
      <c r="C1469" s="44">
        <v>0.01</v>
      </c>
      <c r="D1469" s="44" t="s">
        <v>1681</v>
      </c>
      <c r="E1469" s="44" t="s">
        <v>38</v>
      </c>
      <c r="F1469" s="44">
        <v>40</v>
      </c>
      <c r="G1469" s="44">
        <v>100</v>
      </c>
    </row>
    <row r="1470" spans="1:7" ht="12.75" customHeight="1" x14ac:dyDescent="0.25">
      <c r="A1470" s="43">
        <v>1469</v>
      </c>
      <c r="B1470" s="44">
        <v>4.9420878618401956E-2</v>
      </c>
      <c r="C1470" s="44">
        <v>0.02</v>
      </c>
      <c r="D1470" s="44" t="s">
        <v>1681</v>
      </c>
      <c r="E1470" s="44" t="s">
        <v>38</v>
      </c>
      <c r="F1470" s="44">
        <v>60</v>
      </c>
      <c r="G1470" s="44">
        <v>200</v>
      </c>
    </row>
    <row r="1471" spans="1:7" ht="12.75" customHeight="1" x14ac:dyDescent="0.25">
      <c r="A1471" s="43">
        <v>1470</v>
      </c>
      <c r="B1471" s="44">
        <v>7.4131301313307307E-2</v>
      </c>
      <c r="C1471" s="44">
        <v>0.03</v>
      </c>
      <c r="D1471" s="44" t="s">
        <v>1681</v>
      </c>
      <c r="E1471" s="44" t="s">
        <v>38</v>
      </c>
      <c r="F1471" s="44">
        <v>80</v>
      </c>
      <c r="G1471" s="44">
        <v>300</v>
      </c>
    </row>
    <row r="1472" spans="1:7" ht="12.75" customHeight="1" x14ac:dyDescent="0.25">
      <c r="A1472" s="43">
        <v>1471</v>
      </c>
      <c r="B1472" s="44">
        <v>2.4710439311267582E-2</v>
      </c>
      <c r="C1472" s="44">
        <v>0.01</v>
      </c>
      <c r="D1472" s="44" t="s">
        <v>1681</v>
      </c>
      <c r="E1472" s="44" t="s">
        <v>38</v>
      </c>
      <c r="F1472" s="44">
        <v>40</v>
      </c>
      <c r="G1472" s="44">
        <v>100</v>
      </c>
    </row>
    <row r="1473" spans="1:7" ht="12.75" customHeight="1" x14ac:dyDescent="0.25">
      <c r="A1473" s="43">
        <v>1472</v>
      </c>
      <c r="B1473" s="44">
        <v>0.22239395510735277</v>
      </c>
      <c r="C1473" s="44">
        <v>0.09</v>
      </c>
      <c r="D1473" s="44" t="s">
        <v>1681</v>
      </c>
      <c r="E1473" s="44" t="s">
        <v>38</v>
      </c>
      <c r="F1473" s="44">
        <v>180</v>
      </c>
      <c r="G1473" s="44">
        <v>900</v>
      </c>
    </row>
    <row r="1474" spans="1:7" ht="12.75" customHeight="1" x14ac:dyDescent="0.25">
      <c r="A1474" s="43">
        <v>1473</v>
      </c>
      <c r="B1474" s="44">
        <v>0.19768352965943892</v>
      </c>
      <c r="C1474" s="44">
        <v>0.08</v>
      </c>
      <c r="D1474" s="44" t="s">
        <v>1681</v>
      </c>
      <c r="E1474" s="44" t="s">
        <v>38</v>
      </c>
      <c r="F1474" s="44">
        <v>140</v>
      </c>
      <c r="G1474" s="44">
        <v>800</v>
      </c>
    </row>
    <row r="1475" spans="1:7" ht="12.75" customHeight="1" x14ac:dyDescent="0.25">
      <c r="A1475" s="43">
        <v>1474</v>
      </c>
      <c r="B1475" s="44">
        <v>0.54362970615541395</v>
      </c>
      <c r="C1475" s="44">
        <v>0.22</v>
      </c>
      <c r="D1475" s="44" t="s">
        <v>1681</v>
      </c>
      <c r="E1475" s="44" t="s">
        <v>38</v>
      </c>
      <c r="F1475" s="44">
        <v>240</v>
      </c>
      <c r="G1475" s="44">
        <v>2200</v>
      </c>
    </row>
    <row r="1476" spans="1:7" ht="12.75" customHeight="1" x14ac:dyDescent="0.25">
      <c r="A1476" s="43">
        <v>1475</v>
      </c>
      <c r="B1476" s="44">
        <v>2.0509663674168932</v>
      </c>
      <c r="C1476" s="44">
        <v>0.83</v>
      </c>
      <c r="D1476" s="44" t="s">
        <v>1681</v>
      </c>
      <c r="E1476" s="44" t="s">
        <v>38</v>
      </c>
      <c r="F1476" s="44">
        <v>900</v>
      </c>
      <c r="G1476" s="44">
        <v>8300</v>
      </c>
    </row>
    <row r="1477" spans="1:7" ht="12.75" customHeight="1" x14ac:dyDescent="0.25">
      <c r="A1477" s="43">
        <v>1476</v>
      </c>
      <c r="B1477" s="44">
        <v>0.34594611894149063</v>
      </c>
      <c r="C1477" s="44">
        <v>0.14000000000000001</v>
      </c>
      <c r="D1477" s="44" t="s">
        <v>1681</v>
      </c>
      <c r="E1477" s="44" t="s">
        <v>38</v>
      </c>
      <c r="F1477" s="44">
        <v>240</v>
      </c>
      <c r="G1477" s="44">
        <v>1400</v>
      </c>
    </row>
    <row r="1478" spans="1:7" ht="12.75" customHeight="1" x14ac:dyDescent="0.25">
      <c r="A1478" s="43">
        <v>1477</v>
      </c>
      <c r="B1478" s="44">
        <v>4.9420878623273219E-2</v>
      </c>
      <c r="C1478" s="44">
        <v>0.02</v>
      </c>
      <c r="D1478" s="44" t="s">
        <v>1681</v>
      </c>
      <c r="E1478" s="44" t="s">
        <v>38</v>
      </c>
      <c r="F1478" s="44">
        <v>60</v>
      </c>
      <c r="G1478" s="44">
        <v>200</v>
      </c>
    </row>
    <row r="1479" spans="1:7" ht="12.75" customHeight="1" x14ac:dyDescent="0.25">
      <c r="A1479" s="43">
        <v>1478</v>
      </c>
      <c r="B1479" s="44">
        <v>2.4710439303074976E-2</v>
      </c>
      <c r="C1479" s="44">
        <v>0.01</v>
      </c>
      <c r="D1479" s="44" t="s">
        <v>1681</v>
      </c>
      <c r="E1479" s="44" t="s">
        <v>38</v>
      </c>
      <c r="F1479" s="44">
        <v>40</v>
      </c>
      <c r="G1479" s="44">
        <v>100</v>
      </c>
    </row>
    <row r="1480" spans="1:7" ht="12.75" customHeight="1" x14ac:dyDescent="0.25">
      <c r="A1480" s="43">
        <v>1479</v>
      </c>
      <c r="B1480" s="44">
        <v>2.4710439308979554E-2</v>
      </c>
      <c r="C1480" s="44">
        <v>0.01</v>
      </c>
      <c r="D1480" s="44" t="s">
        <v>1681</v>
      </c>
      <c r="E1480" s="44" t="s">
        <v>38</v>
      </c>
      <c r="F1480" s="44">
        <v>40</v>
      </c>
      <c r="G1480" s="44">
        <v>100</v>
      </c>
    </row>
    <row r="1481" spans="1:7" ht="12.75" customHeight="1" x14ac:dyDescent="0.25">
      <c r="A1481" s="43">
        <v>1480</v>
      </c>
      <c r="B1481" s="44">
        <v>0.91428667655170204</v>
      </c>
      <c r="C1481" s="44">
        <v>0.37</v>
      </c>
      <c r="D1481" s="44" t="s">
        <v>1681</v>
      </c>
      <c r="E1481" s="44" t="s">
        <v>38</v>
      </c>
      <c r="F1481" s="44">
        <v>360</v>
      </c>
      <c r="G1481" s="44">
        <v>3700</v>
      </c>
    </row>
    <row r="1482" spans="1:7" ht="12.75" customHeight="1" x14ac:dyDescent="0.25">
      <c r="A1482" s="43">
        <v>1481</v>
      </c>
      <c r="B1482" s="44">
        <v>2.4710439305584427E-2</v>
      </c>
      <c r="C1482" s="44">
        <v>0.01</v>
      </c>
      <c r="D1482" s="44" t="s">
        <v>1681</v>
      </c>
      <c r="E1482" s="44" t="s">
        <v>38</v>
      </c>
      <c r="F1482" s="44">
        <v>40</v>
      </c>
      <c r="G1482" s="44">
        <v>100</v>
      </c>
    </row>
    <row r="1483" spans="1:7" ht="12.75" customHeight="1" x14ac:dyDescent="0.25">
      <c r="A1483" s="43">
        <v>1482</v>
      </c>
      <c r="B1483" s="44">
        <v>2.4710439301820257E-2</v>
      </c>
      <c r="C1483" s="44">
        <v>0.01</v>
      </c>
      <c r="D1483" s="44" t="s">
        <v>1681</v>
      </c>
      <c r="E1483" s="44" t="s">
        <v>38</v>
      </c>
      <c r="F1483" s="44">
        <v>40</v>
      </c>
      <c r="G1483" s="44">
        <v>100</v>
      </c>
    </row>
    <row r="1484" spans="1:7" ht="12.75" customHeight="1" x14ac:dyDescent="0.25">
      <c r="A1484" s="43">
        <v>1483</v>
      </c>
      <c r="B1484" s="44">
        <v>0.32123583711751386</v>
      </c>
      <c r="C1484" s="44">
        <v>0.13</v>
      </c>
      <c r="D1484" s="44" t="s">
        <v>1682</v>
      </c>
      <c r="E1484" s="44" t="s">
        <v>26</v>
      </c>
      <c r="F1484" s="44">
        <v>240</v>
      </c>
      <c r="G1484" s="44">
        <v>1300</v>
      </c>
    </row>
    <row r="1485" spans="1:7" ht="12.75" customHeight="1" x14ac:dyDescent="0.25">
      <c r="A1485" s="43">
        <v>1484</v>
      </c>
      <c r="B1485" s="44">
        <v>7.4131301315816744E-2</v>
      </c>
      <c r="C1485" s="44">
        <v>0.03</v>
      </c>
      <c r="D1485" s="44" t="s">
        <v>1681</v>
      </c>
      <c r="E1485" s="44" t="s">
        <v>38</v>
      </c>
      <c r="F1485" s="44">
        <v>80</v>
      </c>
      <c r="G1485" s="44">
        <v>300</v>
      </c>
    </row>
    <row r="1486" spans="1:7" ht="12.75" customHeight="1" x14ac:dyDescent="0.25">
      <c r="A1486" s="43">
        <v>1485</v>
      </c>
      <c r="B1486" s="44">
        <v>7.4131301320466594E-2</v>
      </c>
      <c r="C1486" s="44">
        <v>0.03</v>
      </c>
      <c r="D1486" s="44" t="s">
        <v>1681</v>
      </c>
      <c r="E1486" s="44" t="s">
        <v>38</v>
      </c>
      <c r="F1486" s="44">
        <v>80</v>
      </c>
      <c r="G1486" s="44">
        <v>300</v>
      </c>
    </row>
    <row r="1487" spans="1:7" ht="12.75" customHeight="1" x14ac:dyDescent="0.25">
      <c r="A1487" s="43">
        <v>1486</v>
      </c>
      <c r="B1487" s="44">
        <v>2.471043930905336E-2</v>
      </c>
      <c r="C1487" s="44">
        <v>0.01</v>
      </c>
      <c r="D1487" s="44" t="s">
        <v>1681</v>
      </c>
      <c r="E1487" s="44" t="s">
        <v>38</v>
      </c>
      <c r="F1487" s="44">
        <v>40</v>
      </c>
      <c r="G1487" s="44">
        <v>100</v>
      </c>
    </row>
    <row r="1488" spans="1:7" ht="12.75" customHeight="1" x14ac:dyDescent="0.25">
      <c r="A1488" s="43">
        <v>1487</v>
      </c>
      <c r="B1488" s="44">
        <v>9.8841757224625709E-2</v>
      </c>
      <c r="C1488" s="44">
        <v>0.04</v>
      </c>
      <c r="D1488" s="44" t="s">
        <v>1681</v>
      </c>
      <c r="E1488" s="44" t="s">
        <v>38</v>
      </c>
      <c r="F1488" s="44">
        <v>100</v>
      </c>
      <c r="G1488" s="44">
        <v>400</v>
      </c>
    </row>
    <row r="1489" spans="1:7" ht="12.75" customHeight="1" x14ac:dyDescent="0.25">
      <c r="A1489" s="43">
        <v>1488</v>
      </c>
      <c r="B1489" s="44">
        <v>0.24710445565637915</v>
      </c>
      <c r="C1489" s="44">
        <v>0.1</v>
      </c>
      <c r="D1489" s="44" t="s">
        <v>1682</v>
      </c>
      <c r="E1489" s="44" t="s">
        <v>26</v>
      </c>
      <c r="F1489" s="44">
        <v>180</v>
      </c>
      <c r="G1489" s="44">
        <v>1000</v>
      </c>
    </row>
    <row r="1490" spans="1:7" ht="12.75" customHeight="1" x14ac:dyDescent="0.25">
      <c r="A1490" s="43">
        <v>1489</v>
      </c>
      <c r="B1490" s="44">
        <v>2.3969127016132403</v>
      </c>
      <c r="C1490" s="44">
        <v>0.97</v>
      </c>
      <c r="D1490" s="44" t="s">
        <v>1681</v>
      </c>
      <c r="E1490" s="44" t="s">
        <v>38</v>
      </c>
      <c r="F1490" s="44">
        <v>780</v>
      </c>
      <c r="G1490" s="44">
        <v>9700</v>
      </c>
    </row>
    <row r="1491" spans="1:7" ht="12.75" customHeight="1" x14ac:dyDescent="0.25">
      <c r="A1491" s="43">
        <v>1490</v>
      </c>
      <c r="B1491" s="44">
        <v>0.14826263582774957</v>
      </c>
      <c r="C1491" s="44">
        <v>0.06</v>
      </c>
      <c r="D1491" s="44" t="s">
        <v>1681</v>
      </c>
      <c r="E1491" s="44" t="s">
        <v>38</v>
      </c>
      <c r="F1491" s="44">
        <v>100</v>
      </c>
      <c r="G1491" s="44">
        <v>600</v>
      </c>
    </row>
    <row r="1492" spans="1:7" ht="12.75" customHeight="1" x14ac:dyDescent="0.25">
      <c r="A1492" s="43">
        <v>1491</v>
      </c>
      <c r="B1492" s="44">
        <v>0.29652529014516188</v>
      </c>
      <c r="C1492" s="44">
        <v>0.12</v>
      </c>
      <c r="D1492" s="44" t="s">
        <v>1681</v>
      </c>
      <c r="E1492" s="44" t="s">
        <v>38</v>
      </c>
      <c r="F1492" s="44">
        <v>180</v>
      </c>
      <c r="G1492" s="44">
        <v>1200</v>
      </c>
    </row>
    <row r="1493" spans="1:7" ht="12.75" customHeight="1" x14ac:dyDescent="0.25">
      <c r="A1493" s="43">
        <v>1492</v>
      </c>
      <c r="B1493" s="44">
        <v>4.9420878605707118E-2</v>
      </c>
      <c r="C1493" s="44">
        <v>0.02</v>
      </c>
      <c r="D1493" s="44" t="s">
        <v>1681</v>
      </c>
      <c r="E1493" s="44" t="s">
        <v>38</v>
      </c>
      <c r="F1493" s="44">
        <v>60</v>
      </c>
      <c r="G1493" s="44">
        <v>200</v>
      </c>
    </row>
    <row r="1494" spans="1:7" ht="12.75" customHeight="1" x14ac:dyDescent="0.25">
      <c r="A1494" s="43">
        <v>1493</v>
      </c>
      <c r="B1494" s="44">
        <v>0.19768351441692389</v>
      </c>
      <c r="C1494" s="44">
        <v>0.08</v>
      </c>
      <c r="D1494" s="44" t="s">
        <v>1682</v>
      </c>
      <c r="E1494" s="44" t="s">
        <v>26</v>
      </c>
      <c r="F1494" s="44">
        <v>140</v>
      </c>
      <c r="G1494" s="44">
        <v>800</v>
      </c>
    </row>
    <row r="1495" spans="1:7" ht="12.75" customHeight="1" x14ac:dyDescent="0.25">
      <c r="A1495" s="43">
        <v>1494</v>
      </c>
      <c r="B1495" s="44">
        <v>4.9420878596481213E-2</v>
      </c>
      <c r="C1495" s="44">
        <v>0.02</v>
      </c>
      <c r="D1495" s="44" t="s">
        <v>1681</v>
      </c>
      <c r="E1495" s="44" t="s">
        <v>38</v>
      </c>
      <c r="F1495" s="44">
        <v>60</v>
      </c>
      <c r="G1495" s="44">
        <v>200</v>
      </c>
    </row>
    <row r="1496" spans="1:7" ht="12.75" customHeight="1" x14ac:dyDescent="0.25">
      <c r="A1496" s="43">
        <v>1495</v>
      </c>
      <c r="B1496" s="44">
        <v>0.61776093103583163</v>
      </c>
      <c r="C1496" s="44">
        <v>0.25</v>
      </c>
      <c r="D1496" s="44" t="s">
        <v>1681</v>
      </c>
      <c r="E1496" s="44" t="s">
        <v>38</v>
      </c>
      <c r="F1496" s="44">
        <v>280</v>
      </c>
      <c r="G1496" s="44">
        <v>2500</v>
      </c>
    </row>
    <row r="1497" spans="1:7" ht="12.75" customHeight="1" x14ac:dyDescent="0.25">
      <c r="A1497" s="43">
        <v>1496</v>
      </c>
      <c r="B1497" s="44">
        <v>0.22239392889922846</v>
      </c>
      <c r="C1497" s="44">
        <v>0.09</v>
      </c>
      <c r="D1497" s="44" t="s">
        <v>1682</v>
      </c>
      <c r="E1497" s="44" t="s">
        <v>26</v>
      </c>
      <c r="F1497" s="44">
        <v>140</v>
      </c>
      <c r="G1497" s="44">
        <v>900</v>
      </c>
    </row>
    <row r="1498" spans="1:7" ht="12.75" customHeight="1" x14ac:dyDescent="0.25">
      <c r="A1498" s="43">
        <v>1497</v>
      </c>
      <c r="B1498" s="44">
        <v>0.98841758877250085</v>
      </c>
      <c r="C1498" s="44">
        <v>0.4</v>
      </c>
      <c r="D1498" s="44" t="s">
        <v>1681</v>
      </c>
      <c r="E1498" s="44" t="s">
        <v>38</v>
      </c>
      <c r="F1498" s="44">
        <v>380</v>
      </c>
      <c r="G1498" s="44">
        <v>4000</v>
      </c>
    </row>
    <row r="1499" spans="1:7" ht="12.75" customHeight="1" x14ac:dyDescent="0.25">
      <c r="A1499" s="43">
        <v>1498</v>
      </c>
      <c r="B1499" s="44">
        <v>0.14826263582450205</v>
      </c>
      <c r="C1499" s="44">
        <v>0.06</v>
      </c>
      <c r="D1499" s="44" t="s">
        <v>1681</v>
      </c>
      <c r="E1499" s="44" t="s">
        <v>38</v>
      </c>
      <c r="F1499" s="44">
        <v>100</v>
      </c>
      <c r="G1499" s="44">
        <v>600</v>
      </c>
    </row>
    <row r="1500" spans="1:7" ht="12.75" customHeight="1" x14ac:dyDescent="0.25">
      <c r="A1500" s="43">
        <v>1499</v>
      </c>
      <c r="B1500" s="44">
        <v>0.44478261806061953</v>
      </c>
      <c r="C1500" s="44">
        <v>0.18</v>
      </c>
      <c r="D1500" s="44" t="s">
        <v>1682</v>
      </c>
      <c r="E1500" s="44" t="s">
        <v>26</v>
      </c>
      <c r="F1500" s="44">
        <v>320</v>
      </c>
      <c r="G1500" s="44">
        <v>1800</v>
      </c>
    </row>
    <row r="1501" spans="1:7" ht="12.75" customHeight="1" x14ac:dyDescent="0.25">
      <c r="A1501" s="43">
        <v>1500</v>
      </c>
      <c r="B1501" s="44">
        <v>2.3474917069380381</v>
      </c>
      <c r="C1501" s="44">
        <v>0.95</v>
      </c>
      <c r="D1501" s="44" t="s">
        <v>1681</v>
      </c>
      <c r="E1501" s="44" t="s">
        <v>38</v>
      </c>
      <c r="F1501" s="44">
        <v>800</v>
      </c>
      <c r="G1501" s="44">
        <v>9500</v>
      </c>
    </row>
    <row r="1502" spans="1:7" ht="12.75" customHeight="1" x14ac:dyDescent="0.25">
      <c r="A1502" s="43">
        <v>1501</v>
      </c>
      <c r="B1502" s="44">
        <v>4.1197221215906795E-3</v>
      </c>
      <c r="C1502" s="44">
        <v>0.78</v>
      </c>
      <c r="D1502" s="44" t="s">
        <v>1682</v>
      </c>
      <c r="E1502" s="44" t="s">
        <v>26</v>
      </c>
      <c r="F1502" s="44">
        <v>27.20400224067896</v>
      </c>
      <c r="G1502" s="44">
        <v>16.671987647980384</v>
      </c>
    </row>
    <row r="1503" spans="1:7" ht="12.75" customHeight="1" x14ac:dyDescent="0.25">
      <c r="A1503" s="43">
        <v>1502</v>
      </c>
      <c r="B1503" s="44">
        <v>1.9232945938687718</v>
      </c>
      <c r="C1503" s="44">
        <v>0.78</v>
      </c>
      <c r="D1503" s="44" t="s">
        <v>1681</v>
      </c>
      <c r="E1503" s="44" t="s">
        <v>38</v>
      </c>
      <c r="F1503" s="44">
        <v>595.73540224321812</v>
      </c>
      <c r="G1503" s="44">
        <v>7783.3280123520199</v>
      </c>
    </row>
    <row r="1504" spans="1:7" ht="12.75" customHeight="1" x14ac:dyDescent="0.25">
      <c r="A1504" s="43">
        <v>1503</v>
      </c>
      <c r="B1504" s="44">
        <v>2.4710439308020058E-2</v>
      </c>
      <c r="C1504" s="44">
        <v>0.01</v>
      </c>
      <c r="D1504" s="44" t="s">
        <v>1681</v>
      </c>
      <c r="E1504" s="44" t="s">
        <v>38</v>
      </c>
      <c r="F1504" s="44">
        <v>40</v>
      </c>
      <c r="G1504" s="44">
        <v>100</v>
      </c>
    </row>
    <row r="1505" spans="1:7" ht="12.75" customHeight="1" x14ac:dyDescent="0.25">
      <c r="A1505" s="43">
        <v>1504</v>
      </c>
      <c r="B1505" s="44">
        <v>0.14826263584029681</v>
      </c>
      <c r="C1505" s="44">
        <v>0.06</v>
      </c>
      <c r="D1505" s="44" t="s">
        <v>1682</v>
      </c>
      <c r="E1505" s="44" t="s">
        <v>26</v>
      </c>
      <c r="F1505" s="44">
        <v>100</v>
      </c>
      <c r="G1505" s="44">
        <v>600</v>
      </c>
    </row>
    <row r="1506" spans="1:7" ht="12.75" customHeight="1" x14ac:dyDescent="0.25">
      <c r="A1506" s="43">
        <v>1505</v>
      </c>
      <c r="B1506" s="44">
        <v>7.4131317911070124E-2</v>
      </c>
      <c r="C1506" s="44">
        <v>0.03</v>
      </c>
      <c r="D1506" s="44" t="s">
        <v>1682</v>
      </c>
      <c r="E1506" s="44" t="s">
        <v>26</v>
      </c>
      <c r="F1506" s="44">
        <v>80</v>
      </c>
      <c r="G1506" s="44">
        <v>300</v>
      </c>
    </row>
    <row r="1507" spans="1:7" ht="12.75" customHeight="1" x14ac:dyDescent="0.25">
      <c r="A1507" s="43">
        <v>1506</v>
      </c>
      <c r="B1507" s="44">
        <v>0.19768346842175386</v>
      </c>
      <c r="C1507" s="44">
        <v>0.08</v>
      </c>
      <c r="D1507" s="44" t="s">
        <v>1682</v>
      </c>
      <c r="E1507" s="44" t="s">
        <v>26</v>
      </c>
      <c r="F1507" s="44">
        <v>140</v>
      </c>
      <c r="G1507" s="44">
        <v>800</v>
      </c>
    </row>
    <row r="1508" spans="1:7" ht="12.75" customHeight="1" x14ac:dyDescent="0.25">
      <c r="A1508" s="43">
        <v>1507</v>
      </c>
      <c r="B1508" s="44">
        <v>6.4247135502270245</v>
      </c>
      <c r="C1508" s="44">
        <v>2.6</v>
      </c>
      <c r="D1508" s="44" t="s">
        <v>1681</v>
      </c>
      <c r="E1508" s="44" t="s">
        <v>38</v>
      </c>
      <c r="F1508" s="44">
        <v>1100</v>
      </c>
      <c r="G1508" s="44">
        <v>26000</v>
      </c>
    </row>
    <row r="1509" spans="1:7" ht="12.75" customHeight="1" x14ac:dyDescent="0.25">
      <c r="A1509" s="43">
        <v>1508</v>
      </c>
      <c r="B1509" s="44">
        <v>0.2223941092838003</v>
      </c>
      <c r="C1509" s="44">
        <v>0.09</v>
      </c>
      <c r="D1509" s="44" t="s">
        <v>1682</v>
      </c>
      <c r="E1509" s="44" t="s">
        <v>26</v>
      </c>
      <c r="F1509" s="44">
        <v>140</v>
      </c>
      <c r="G1509" s="44">
        <v>900</v>
      </c>
    </row>
    <row r="1510" spans="1:7" ht="12.75" customHeight="1" x14ac:dyDescent="0.25">
      <c r="A1510" s="43">
        <v>1509</v>
      </c>
      <c r="B1510" s="44">
        <v>9.8841757207207212E-2</v>
      </c>
      <c r="C1510" s="44">
        <v>0.04</v>
      </c>
      <c r="D1510" s="44" t="s">
        <v>1682</v>
      </c>
      <c r="E1510" s="44" t="s">
        <v>26</v>
      </c>
      <c r="F1510" s="44">
        <v>100</v>
      </c>
      <c r="G1510" s="44">
        <v>400</v>
      </c>
    </row>
    <row r="1511" spans="1:7" ht="12.75" customHeight="1" x14ac:dyDescent="0.25">
      <c r="A1511" s="43">
        <v>1510</v>
      </c>
      <c r="B1511" s="44">
        <v>2.2239404666758871</v>
      </c>
      <c r="C1511" s="44">
        <v>0.9</v>
      </c>
      <c r="D1511" s="44" t="s">
        <v>1681</v>
      </c>
      <c r="E1511" s="44" t="s">
        <v>38</v>
      </c>
      <c r="F1511" s="44">
        <v>1120</v>
      </c>
      <c r="G1511" s="44">
        <v>9000</v>
      </c>
    </row>
    <row r="1512" spans="1:7" ht="12.75" customHeight="1" x14ac:dyDescent="0.25">
      <c r="A1512" s="43">
        <v>1511</v>
      </c>
      <c r="B1512" s="44">
        <v>0.27181473750279334</v>
      </c>
      <c r="C1512" s="44">
        <v>0.11</v>
      </c>
      <c r="D1512" s="44" t="s">
        <v>1683</v>
      </c>
      <c r="E1512" s="44" t="s">
        <v>32</v>
      </c>
      <c r="F1512" s="44">
        <v>160</v>
      </c>
      <c r="G1512" s="44">
        <v>1100</v>
      </c>
    </row>
    <row r="1513" spans="1:7" ht="12.75" customHeight="1" x14ac:dyDescent="0.25">
      <c r="A1513" s="43">
        <v>1512</v>
      </c>
      <c r="B1513" s="44">
        <v>0.2223939618245459</v>
      </c>
      <c r="C1513" s="44">
        <v>0.09</v>
      </c>
      <c r="D1513" s="44" t="s">
        <v>1681</v>
      </c>
      <c r="E1513" s="44" t="s">
        <v>38</v>
      </c>
      <c r="F1513" s="44">
        <v>160</v>
      </c>
      <c r="G1513" s="44">
        <v>900</v>
      </c>
    </row>
    <row r="1514" spans="1:7" ht="12.75" customHeight="1" x14ac:dyDescent="0.25">
      <c r="A1514" s="43">
        <v>1513</v>
      </c>
      <c r="B1514" s="44">
        <v>2.4710439305658229E-2</v>
      </c>
      <c r="C1514" s="44">
        <v>0.01</v>
      </c>
      <c r="D1514" s="44" t="s">
        <v>1681</v>
      </c>
      <c r="E1514" s="44" t="s">
        <v>38</v>
      </c>
      <c r="F1514" s="44">
        <v>40</v>
      </c>
      <c r="G1514" s="44">
        <v>100</v>
      </c>
    </row>
    <row r="1515" spans="1:7" ht="12.75" customHeight="1" x14ac:dyDescent="0.25">
      <c r="A1515" s="43">
        <v>1514</v>
      </c>
      <c r="B1515" s="44">
        <v>9.8841757226766122E-2</v>
      </c>
      <c r="C1515" s="44">
        <v>0.04</v>
      </c>
      <c r="D1515" s="44" t="s">
        <v>1681</v>
      </c>
      <c r="E1515" s="44" t="s">
        <v>38</v>
      </c>
      <c r="F1515" s="44">
        <v>100</v>
      </c>
      <c r="G1515" s="44">
        <v>400</v>
      </c>
    </row>
    <row r="1516" spans="1:7" ht="12.75" customHeight="1" x14ac:dyDescent="0.25">
      <c r="A1516" s="43">
        <v>1515</v>
      </c>
      <c r="B1516" s="44">
        <v>0.64247142192260998</v>
      </c>
      <c r="C1516" s="44">
        <v>0.26</v>
      </c>
      <c r="D1516" s="44" t="s">
        <v>1681</v>
      </c>
      <c r="E1516" s="44" t="s">
        <v>38</v>
      </c>
      <c r="F1516" s="44">
        <v>260</v>
      </c>
      <c r="G1516" s="44">
        <v>2600</v>
      </c>
    </row>
    <row r="1517" spans="1:7" ht="12.75" customHeight="1" x14ac:dyDescent="0.25">
      <c r="A1517" s="43">
        <v>1516</v>
      </c>
      <c r="B1517" s="44">
        <v>2.4710439308684325E-2</v>
      </c>
      <c r="C1517" s="44">
        <v>0.01</v>
      </c>
      <c r="D1517" s="44" t="s">
        <v>1681</v>
      </c>
      <c r="E1517" s="44" t="s">
        <v>38</v>
      </c>
      <c r="F1517" s="44">
        <v>40</v>
      </c>
      <c r="G1517" s="44">
        <v>100</v>
      </c>
    </row>
    <row r="1518" spans="1:7" ht="12.75" customHeight="1" x14ac:dyDescent="0.25">
      <c r="A1518" s="43">
        <v>1517</v>
      </c>
      <c r="B1518" s="44">
        <v>2.4710439302115486E-2</v>
      </c>
      <c r="C1518" s="44">
        <v>0.01</v>
      </c>
      <c r="D1518" s="44" t="s">
        <v>1681</v>
      </c>
      <c r="E1518" s="44" t="s">
        <v>38</v>
      </c>
      <c r="F1518" s="44">
        <v>40</v>
      </c>
      <c r="G1518" s="44">
        <v>100</v>
      </c>
    </row>
    <row r="1519" spans="1:7" ht="12.75" customHeight="1" x14ac:dyDescent="0.25">
      <c r="A1519" s="43">
        <v>1518</v>
      </c>
      <c r="B1519" s="44">
        <v>0.37065659847974797</v>
      </c>
      <c r="C1519" s="44">
        <v>0.15</v>
      </c>
      <c r="D1519" s="44" t="s">
        <v>1683</v>
      </c>
      <c r="E1519" s="44" t="s">
        <v>32</v>
      </c>
      <c r="F1519" s="44">
        <v>200</v>
      </c>
      <c r="G1519" s="44">
        <v>1500</v>
      </c>
    </row>
    <row r="1520" spans="1:7" ht="12.75" customHeight="1" x14ac:dyDescent="0.25">
      <c r="A1520" s="43">
        <v>1519</v>
      </c>
      <c r="B1520" s="44">
        <v>0.17297311910301305</v>
      </c>
      <c r="C1520" s="44">
        <v>7.0000000000000007E-2</v>
      </c>
      <c r="D1520" s="44" t="s">
        <v>1683</v>
      </c>
      <c r="E1520" s="44" t="s">
        <v>32</v>
      </c>
      <c r="F1520" s="44">
        <v>120</v>
      </c>
      <c r="G1520" s="44">
        <v>700</v>
      </c>
    </row>
    <row r="1521" spans="1:7" ht="12.75" customHeight="1" x14ac:dyDescent="0.25">
      <c r="A1521" s="43">
        <v>1520</v>
      </c>
      <c r="B1521" s="44">
        <v>0.27181483234474824</v>
      </c>
      <c r="C1521" s="44">
        <v>0.11</v>
      </c>
      <c r="D1521" s="44" t="s">
        <v>1681</v>
      </c>
      <c r="E1521" s="44" t="s">
        <v>38</v>
      </c>
      <c r="F1521" s="44">
        <v>200</v>
      </c>
      <c r="G1521" s="44">
        <v>1100</v>
      </c>
    </row>
    <row r="1522" spans="1:7" ht="12.75" customHeight="1" x14ac:dyDescent="0.25">
      <c r="A1522" s="43">
        <v>1521</v>
      </c>
      <c r="B1522" s="44">
        <v>3.7559867520603043</v>
      </c>
      <c r="C1522" s="44">
        <v>1.52</v>
      </c>
      <c r="D1522" s="44" t="s">
        <v>1681</v>
      </c>
      <c r="E1522" s="44" t="s">
        <v>38</v>
      </c>
      <c r="F1522" s="44">
        <v>1020</v>
      </c>
      <c r="G1522" s="44">
        <v>15200</v>
      </c>
    </row>
    <row r="1523" spans="1:7" ht="12.75" customHeight="1" x14ac:dyDescent="0.25">
      <c r="A1523" s="43">
        <v>1522</v>
      </c>
      <c r="B1523" s="44">
        <v>0.24710438618011324</v>
      </c>
      <c r="C1523" s="44">
        <v>0.1</v>
      </c>
      <c r="D1523" s="44" t="s">
        <v>1683</v>
      </c>
      <c r="E1523" s="44" t="s">
        <v>32</v>
      </c>
      <c r="F1523" s="44">
        <v>180</v>
      </c>
      <c r="G1523" s="44">
        <v>1000</v>
      </c>
    </row>
    <row r="1524" spans="1:7" ht="12.75" customHeight="1" x14ac:dyDescent="0.25">
      <c r="A1524" s="43">
        <v>1523</v>
      </c>
      <c r="B1524" s="44">
        <v>7.4131317916458037E-2</v>
      </c>
      <c r="C1524" s="44">
        <v>0.03</v>
      </c>
      <c r="D1524" s="44" t="s">
        <v>1683</v>
      </c>
      <c r="E1524" s="44" t="s">
        <v>32</v>
      </c>
      <c r="F1524" s="44">
        <v>80</v>
      </c>
      <c r="G1524" s="44">
        <v>300</v>
      </c>
    </row>
    <row r="1525" spans="1:7" ht="12.75" customHeight="1" x14ac:dyDescent="0.25">
      <c r="A1525" s="43">
        <v>1524</v>
      </c>
      <c r="B1525" s="44">
        <v>0.19768352031478331</v>
      </c>
      <c r="C1525" s="44">
        <v>0.08</v>
      </c>
      <c r="D1525" s="44" t="s">
        <v>1683</v>
      </c>
      <c r="E1525" s="44" t="s">
        <v>32</v>
      </c>
      <c r="F1525" s="44">
        <v>180</v>
      </c>
      <c r="G1525" s="44">
        <v>800</v>
      </c>
    </row>
    <row r="1526" spans="1:7" ht="12.75" customHeight="1" x14ac:dyDescent="0.25">
      <c r="A1526" s="43">
        <v>1525</v>
      </c>
      <c r="B1526" s="44">
        <v>0.66718188430733638</v>
      </c>
      <c r="C1526" s="44">
        <v>0.27</v>
      </c>
      <c r="D1526" s="44" t="s">
        <v>1681</v>
      </c>
      <c r="E1526" s="44" t="s">
        <v>38</v>
      </c>
      <c r="F1526" s="44">
        <v>280</v>
      </c>
      <c r="G1526" s="44">
        <v>2700</v>
      </c>
    </row>
    <row r="1527" spans="1:7" ht="12.75" customHeight="1" x14ac:dyDescent="0.25">
      <c r="A1527" s="43">
        <v>1526</v>
      </c>
      <c r="B1527" s="44">
        <v>4.9420878608364173E-2</v>
      </c>
      <c r="C1527" s="44">
        <v>0.02</v>
      </c>
      <c r="D1527" s="44" t="s">
        <v>1683</v>
      </c>
      <c r="E1527" s="44" t="s">
        <v>32</v>
      </c>
      <c r="F1527" s="44">
        <v>60</v>
      </c>
      <c r="G1527" s="44">
        <v>200</v>
      </c>
    </row>
    <row r="1528" spans="1:7" ht="12.75" customHeight="1" x14ac:dyDescent="0.25">
      <c r="A1528" s="43">
        <v>1527</v>
      </c>
      <c r="B1528" s="44">
        <v>2.8169900655806024</v>
      </c>
      <c r="C1528" s="44">
        <v>1.1399999999999999</v>
      </c>
      <c r="D1528" s="44" t="s">
        <v>1681</v>
      </c>
      <c r="E1528" s="44" t="s">
        <v>38</v>
      </c>
      <c r="F1528" s="44">
        <v>860</v>
      </c>
      <c r="G1528" s="44">
        <v>11400</v>
      </c>
    </row>
    <row r="1529" spans="1:7" ht="12.75" customHeight="1" x14ac:dyDescent="0.25">
      <c r="A1529" s="43">
        <v>1528</v>
      </c>
      <c r="B1529" s="44">
        <v>4.9420878603345292E-2</v>
      </c>
      <c r="C1529" s="44">
        <v>0.02</v>
      </c>
      <c r="D1529" s="44" t="s">
        <v>1681</v>
      </c>
      <c r="E1529" s="44" t="s">
        <v>38</v>
      </c>
      <c r="F1529" s="44">
        <v>60</v>
      </c>
      <c r="G1529" s="44">
        <v>200</v>
      </c>
    </row>
    <row r="1530" spans="1:7" ht="12.75" customHeight="1" x14ac:dyDescent="0.25">
      <c r="A1530" s="43">
        <v>1529</v>
      </c>
      <c r="B1530" s="44">
        <v>2.4710439302853559E-2</v>
      </c>
      <c r="C1530" s="44">
        <v>0.01</v>
      </c>
      <c r="D1530" s="44" t="s">
        <v>1681</v>
      </c>
      <c r="E1530" s="44" t="s">
        <v>38</v>
      </c>
      <c r="F1530" s="44">
        <v>40</v>
      </c>
      <c r="G1530" s="44">
        <v>100</v>
      </c>
    </row>
    <row r="1531" spans="1:7" ht="12.75" customHeight="1" x14ac:dyDescent="0.25">
      <c r="A1531" s="43">
        <v>1530</v>
      </c>
      <c r="B1531" s="44">
        <v>2.4710439306617725E-2</v>
      </c>
      <c r="C1531" s="44">
        <v>0.01</v>
      </c>
      <c r="D1531" s="44" t="s">
        <v>1681</v>
      </c>
      <c r="E1531" s="44" t="s">
        <v>38</v>
      </c>
      <c r="F1531" s="44">
        <v>40</v>
      </c>
      <c r="G1531" s="44">
        <v>100</v>
      </c>
    </row>
    <row r="1532" spans="1:7" ht="12.75" customHeight="1" x14ac:dyDescent="0.25">
      <c r="A1532" s="43">
        <v>1531</v>
      </c>
      <c r="B1532" s="44">
        <v>0.34594616494234376</v>
      </c>
      <c r="C1532" s="44">
        <v>0.14000000000000001</v>
      </c>
      <c r="D1532" s="44" t="s">
        <v>1681</v>
      </c>
      <c r="E1532" s="44" t="s">
        <v>38</v>
      </c>
      <c r="F1532" s="44">
        <v>240</v>
      </c>
      <c r="G1532" s="44">
        <v>1400</v>
      </c>
    </row>
    <row r="1533" spans="1:7" ht="12.75" customHeight="1" x14ac:dyDescent="0.25">
      <c r="A1533" s="43">
        <v>1532</v>
      </c>
      <c r="B1533" s="44">
        <v>2.4710439304403503E-2</v>
      </c>
      <c r="C1533" s="44">
        <v>0.01</v>
      </c>
      <c r="D1533" s="44" t="s">
        <v>1683</v>
      </c>
      <c r="E1533" s="44" t="s">
        <v>32</v>
      </c>
      <c r="F1533" s="44">
        <v>40</v>
      </c>
      <c r="G1533" s="44">
        <v>100</v>
      </c>
    </row>
    <row r="1534" spans="1:7" ht="12.75" customHeight="1" x14ac:dyDescent="0.25">
      <c r="A1534" s="43">
        <v>1533</v>
      </c>
      <c r="B1534" s="44">
        <v>2.4710439306839142E-2</v>
      </c>
      <c r="C1534" s="44">
        <v>0.01</v>
      </c>
      <c r="D1534" s="44" t="s">
        <v>1683</v>
      </c>
      <c r="E1534" s="44" t="s">
        <v>32</v>
      </c>
      <c r="F1534" s="44">
        <v>40</v>
      </c>
      <c r="G1534" s="44">
        <v>100</v>
      </c>
    </row>
    <row r="1535" spans="1:7" ht="12.75" customHeight="1" x14ac:dyDescent="0.25">
      <c r="A1535" s="43">
        <v>1534</v>
      </c>
      <c r="B1535" s="44">
        <v>2.4710439303960663E-2</v>
      </c>
      <c r="C1535" s="44">
        <v>0.01</v>
      </c>
      <c r="D1535" s="44" t="s">
        <v>1681</v>
      </c>
      <c r="E1535" s="44" t="s">
        <v>38</v>
      </c>
      <c r="F1535" s="44">
        <v>40</v>
      </c>
      <c r="G1535" s="44">
        <v>100</v>
      </c>
    </row>
    <row r="1536" spans="1:7" ht="12.75" customHeight="1" x14ac:dyDescent="0.25">
      <c r="A1536" s="43">
        <v>1535</v>
      </c>
      <c r="B1536" s="44">
        <v>0.96370780531148303</v>
      </c>
      <c r="C1536" s="44">
        <v>0.39</v>
      </c>
      <c r="D1536" s="44" t="s">
        <v>1681</v>
      </c>
      <c r="E1536" s="44" t="s">
        <v>38</v>
      </c>
      <c r="F1536" s="44">
        <v>460</v>
      </c>
      <c r="G1536" s="44">
        <v>3900</v>
      </c>
    </row>
    <row r="1537" spans="1:7" ht="12.75" customHeight="1" x14ac:dyDescent="0.25">
      <c r="A1537" s="43">
        <v>1536</v>
      </c>
      <c r="B1537" s="44">
        <v>0.79073405461488211</v>
      </c>
      <c r="C1537" s="44">
        <v>0.32</v>
      </c>
      <c r="D1537" s="44" t="s">
        <v>1681</v>
      </c>
      <c r="E1537" s="44" t="s">
        <v>38</v>
      </c>
      <c r="F1537" s="44">
        <v>520</v>
      </c>
      <c r="G1537" s="44">
        <v>3200</v>
      </c>
    </row>
    <row r="1538" spans="1:7" ht="12.75" customHeight="1" x14ac:dyDescent="0.25">
      <c r="A1538" s="43">
        <v>1537</v>
      </c>
      <c r="B1538" s="44">
        <v>7.413131790996301E-2</v>
      </c>
      <c r="C1538" s="44">
        <v>0.03</v>
      </c>
      <c r="D1538" s="44" t="s">
        <v>1681</v>
      </c>
      <c r="E1538" s="44" t="s">
        <v>38</v>
      </c>
      <c r="F1538" s="44">
        <v>80</v>
      </c>
      <c r="G1538" s="44">
        <v>300</v>
      </c>
    </row>
    <row r="1539" spans="1:7" ht="12.75" customHeight="1" x14ac:dyDescent="0.25">
      <c r="A1539" s="43">
        <v>1538</v>
      </c>
      <c r="B1539" s="44">
        <v>7.4131317915129516E-2</v>
      </c>
      <c r="C1539" s="44">
        <v>0.03</v>
      </c>
      <c r="D1539" s="44" t="s">
        <v>1682</v>
      </c>
      <c r="E1539" s="44" t="s">
        <v>26</v>
      </c>
      <c r="F1539" s="44">
        <v>80</v>
      </c>
      <c r="G1539" s="44">
        <v>300</v>
      </c>
    </row>
    <row r="1540" spans="1:7" ht="12.75" customHeight="1" x14ac:dyDescent="0.25">
      <c r="A1540" s="43">
        <v>1539</v>
      </c>
      <c r="B1540" s="44">
        <v>0.81544469848302203</v>
      </c>
      <c r="C1540" s="44">
        <v>0.33</v>
      </c>
      <c r="D1540" s="44" t="s">
        <v>1681</v>
      </c>
      <c r="E1540" s="44" t="s">
        <v>38</v>
      </c>
      <c r="F1540" s="44">
        <v>320</v>
      </c>
      <c r="G1540" s="44">
        <v>3300</v>
      </c>
    </row>
    <row r="1541" spans="1:7" ht="12.75" customHeight="1" x14ac:dyDescent="0.25">
      <c r="A1541" s="43">
        <v>1540</v>
      </c>
      <c r="B1541" s="44">
        <v>0.76602441318113024</v>
      </c>
      <c r="C1541" s="44">
        <v>0.31</v>
      </c>
      <c r="D1541" s="44" t="s">
        <v>1681</v>
      </c>
      <c r="E1541" s="44" t="s">
        <v>38</v>
      </c>
      <c r="F1541" s="44">
        <v>260</v>
      </c>
      <c r="G1541" s="44">
        <v>3100</v>
      </c>
    </row>
    <row r="1542" spans="1:7" ht="12.75" customHeight="1" x14ac:dyDescent="0.25">
      <c r="A1542" s="43">
        <v>1541</v>
      </c>
      <c r="B1542" s="44">
        <v>0.98841689969771918</v>
      </c>
      <c r="C1542" s="44">
        <v>0.4</v>
      </c>
      <c r="D1542" s="44" t="s">
        <v>1681</v>
      </c>
      <c r="E1542" s="44" t="s">
        <v>38</v>
      </c>
      <c r="F1542" s="44">
        <v>360</v>
      </c>
      <c r="G1542" s="44">
        <v>4000</v>
      </c>
    </row>
    <row r="1543" spans="1:7" ht="12.75" customHeight="1" x14ac:dyDescent="0.25">
      <c r="A1543" s="43">
        <v>1542</v>
      </c>
      <c r="B1543" s="44">
        <v>4.9420878606518996E-2</v>
      </c>
      <c r="C1543" s="44">
        <v>0.02</v>
      </c>
      <c r="D1543" s="44" t="s">
        <v>1681</v>
      </c>
      <c r="E1543" s="44" t="s">
        <v>38</v>
      </c>
      <c r="F1543" s="44">
        <v>60</v>
      </c>
      <c r="G1543" s="44">
        <v>200</v>
      </c>
    </row>
    <row r="1544" spans="1:7" ht="12.75" customHeight="1" x14ac:dyDescent="0.25">
      <c r="A1544" s="43">
        <v>1543</v>
      </c>
      <c r="B1544" s="44">
        <v>0.12355229130950275</v>
      </c>
      <c r="C1544" s="44">
        <v>0.05</v>
      </c>
      <c r="D1544" s="44" t="s">
        <v>1681</v>
      </c>
      <c r="E1544" s="44" t="s">
        <v>38</v>
      </c>
      <c r="F1544" s="44">
        <v>120</v>
      </c>
      <c r="G1544" s="44">
        <v>500</v>
      </c>
    </row>
    <row r="1545" spans="1:7" ht="12.75" customHeight="1" x14ac:dyDescent="0.25">
      <c r="A1545" s="43">
        <v>1544</v>
      </c>
      <c r="B1545" s="44">
        <v>2.4710439309348593E-2</v>
      </c>
      <c r="C1545" s="44">
        <v>0.01</v>
      </c>
      <c r="D1545" s="44" t="s">
        <v>1681</v>
      </c>
      <c r="E1545" s="44" t="s">
        <v>38</v>
      </c>
      <c r="F1545" s="44">
        <v>40</v>
      </c>
      <c r="G1545" s="44">
        <v>100</v>
      </c>
    </row>
    <row r="1546" spans="1:7" ht="12.75" customHeight="1" x14ac:dyDescent="0.25">
      <c r="A1546" s="43">
        <v>1545</v>
      </c>
      <c r="B1546" s="44">
        <v>0.49420880453278432</v>
      </c>
      <c r="C1546" s="44">
        <v>0.2</v>
      </c>
      <c r="D1546" s="44" t="s">
        <v>1681</v>
      </c>
      <c r="E1546" s="44" t="s">
        <v>38</v>
      </c>
      <c r="F1546" s="44">
        <v>220</v>
      </c>
      <c r="G1546" s="44">
        <v>2000</v>
      </c>
    </row>
    <row r="1547" spans="1:7" ht="12.75" customHeight="1" x14ac:dyDescent="0.25">
      <c r="A1547" s="43">
        <v>1546</v>
      </c>
      <c r="B1547" s="44">
        <v>4.9420878601795323E-2</v>
      </c>
      <c r="C1547" s="44">
        <v>0.02</v>
      </c>
      <c r="D1547" s="44" t="s">
        <v>1681</v>
      </c>
      <c r="E1547" s="44" t="s">
        <v>38</v>
      </c>
      <c r="F1547" s="44">
        <v>60</v>
      </c>
      <c r="G1547" s="44">
        <v>200</v>
      </c>
    </row>
    <row r="1548" spans="1:7" ht="12.75" customHeight="1" x14ac:dyDescent="0.25">
      <c r="A1548" s="43">
        <v>1547</v>
      </c>
      <c r="B1548" s="44">
        <v>2.4710439304920156E-2</v>
      </c>
      <c r="C1548" s="44">
        <v>0.01</v>
      </c>
      <c r="D1548" s="44" t="s">
        <v>1681</v>
      </c>
      <c r="E1548" s="44" t="s">
        <v>38</v>
      </c>
      <c r="F1548" s="44">
        <v>40</v>
      </c>
      <c r="G1548" s="44">
        <v>100</v>
      </c>
    </row>
    <row r="1549" spans="1:7" ht="12.75" customHeight="1" x14ac:dyDescent="0.25">
      <c r="A1549" s="43">
        <v>1548</v>
      </c>
      <c r="B1549" s="44">
        <v>1.4332080587685405</v>
      </c>
      <c r="C1549" s="44">
        <v>0.57999999999999996</v>
      </c>
      <c r="D1549" s="44" t="s">
        <v>1681</v>
      </c>
      <c r="E1549" s="44" t="s">
        <v>38</v>
      </c>
      <c r="F1549" s="44">
        <v>420</v>
      </c>
      <c r="G1549" s="44">
        <v>5800</v>
      </c>
    </row>
    <row r="1550" spans="1:7" ht="12.75" customHeight="1" x14ac:dyDescent="0.25">
      <c r="A1550" s="43">
        <v>1549</v>
      </c>
      <c r="B1550" s="44">
        <v>0.44478775392449366</v>
      </c>
      <c r="C1550" s="44">
        <v>0.18</v>
      </c>
      <c r="D1550" s="44" t="s">
        <v>1681</v>
      </c>
      <c r="E1550" s="44" t="s">
        <v>38</v>
      </c>
      <c r="F1550" s="44">
        <v>200</v>
      </c>
      <c r="G1550" s="44">
        <v>1800</v>
      </c>
    </row>
    <row r="1551" spans="1:7" ht="12.75" customHeight="1" x14ac:dyDescent="0.25">
      <c r="A1551" s="43">
        <v>1550</v>
      </c>
      <c r="B1551" s="44">
        <v>3.4347510512985635</v>
      </c>
      <c r="C1551" s="44">
        <v>1.39</v>
      </c>
      <c r="D1551" s="44" t="s">
        <v>1681</v>
      </c>
      <c r="E1551" s="44" t="s">
        <v>38</v>
      </c>
      <c r="F1551" s="44">
        <v>680</v>
      </c>
      <c r="G1551" s="44">
        <v>13900</v>
      </c>
    </row>
    <row r="1552" spans="1:7" ht="12.75" customHeight="1" x14ac:dyDescent="0.25">
      <c r="A1552" s="43">
        <v>1551</v>
      </c>
      <c r="B1552" s="44">
        <v>2.4710439306839142E-2</v>
      </c>
      <c r="C1552" s="44">
        <v>0.01</v>
      </c>
      <c r="D1552" s="44" t="s">
        <v>1681</v>
      </c>
      <c r="E1552" s="44" t="s">
        <v>38</v>
      </c>
      <c r="F1552" s="44">
        <v>40</v>
      </c>
      <c r="G1552" s="44">
        <v>100</v>
      </c>
    </row>
    <row r="1553" spans="1:7" ht="12.75" customHeight="1" x14ac:dyDescent="0.25">
      <c r="A1553" s="43">
        <v>1552</v>
      </c>
      <c r="B1553" s="44">
        <v>0.34594621051814123</v>
      </c>
      <c r="C1553" s="44">
        <v>0.14000000000000001</v>
      </c>
      <c r="D1553" s="44" t="s">
        <v>1681</v>
      </c>
      <c r="E1553" s="44" t="s">
        <v>38</v>
      </c>
      <c r="F1553" s="44">
        <v>220</v>
      </c>
      <c r="G1553" s="44">
        <v>1400</v>
      </c>
    </row>
    <row r="1554" spans="1:7" ht="12.75" customHeight="1" x14ac:dyDescent="0.25">
      <c r="A1554" s="43">
        <v>1553</v>
      </c>
      <c r="B1554" s="44">
        <v>1.5567577551332623</v>
      </c>
      <c r="C1554" s="44">
        <v>0.63</v>
      </c>
      <c r="D1554" s="44" t="s">
        <v>1681</v>
      </c>
      <c r="E1554" s="44" t="s">
        <v>38</v>
      </c>
      <c r="F1554" s="44">
        <v>440</v>
      </c>
      <c r="G1554" s="44">
        <v>6300</v>
      </c>
    </row>
    <row r="1555" spans="1:7" ht="12.75" customHeight="1" x14ac:dyDescent="0.25">
      <c r="A1555" s="43">
        <v>1554</v>
      </c>
      <c r="B1555" s="44">
        <v>0.59305055706164844</v>
      </c>
      <c r="C1555" s="44">
        <v>0.24</v>
      </c>
      <c r="D1555" s="44" t="s">
        <v>1681</v>
      </c>
      <c r="E1555" s="44" t="s">
        <v>38</v>
      </c>
      <c r="F1555" s="44">
        <v>300</v>
      </c>
      <c r="G1555" s="44">
        <v>2400</v>
      </c>
    </row>
    <row r="1556" spans="1:7" ht="12.75" customHeight="1" x14ac:dyDescent="0.25">
      <c r="A1556" s="43">
        <v>1555</v>
      </c>
      <c r="B1556" s="44">
        <v>0.42007734023273796</v>
      </c>
      <c r="C1556" s="44">
        <v>0.17</v>
      </c>
      <c r="D1556" s="44" t="s">
        <v>1681</v>
      </c>
      <c r="E1556" s="44" t="s">
        <v>38</v>
      </c>
      <c r="F1556" s="44">
        <v>220</v>
      </c>
      <c r="G1556" s="44">
        <v>1700</v>
      </c>
    </row>
    <row r="1557" spans="1:7" ht="12.75" customHeight="1" x14ac:dyDescent="0.25">
      <c r="A1557" s="43">
        <v>1556</v>
      </c>
      <c r="B1557" s="44">
        <v>0.44478792211744483</v>
      </c>
      <c r="C1557" s="44">
        <v>0.18</v>
      </c>
      <c r="D1557" s="44" t="s">
        <v>1683</v>
      </c>
      <c r="E1557" s="44" t="s">
        <v>32</v>
      </c>
      <c r="F1557" s="44">
        <v>240</v>
      </c>
      <c r="G1557" s="44">
        <v>1800</v>
      </c>
    </row>
    <row r="1558" spans="1:7" ht="12.75" customHeight="1" x14ac:dyDescent="0.25">
      <c r="A1558" s="43">
        <v>1557</v>
      </c>
      <c r="B1558" s="44">
        <v>0.9637070360704959</v>
      </c>
      <c r="C1558" s="44">
        <v>0.39</v>
      </c>
      <c r="D1558" s="44" t="s">
        <v>1683</v>
      </c>
      <c r="E1558" s="44" t="s">
        <v>32</v>
      </c>
      <c r="F1558" s="44">
        <v>520</v>
      </c>
      <c r="G1558" s="44">
        <v>3900</v>
      </c>
    </row>
    <row r="1559" spans="1:7" ht="12.75" customHeight="1" x14ac:dyDescent="0.25">
      <c r="A1559" s="43">
        <v>1558</v>
      </c>
      <c r="B1559" s="44">
        <v>4.9420878616630574E-2</v>
      </c>
      <c r="C1559" s="44">
        <v>0.02</v>
      </c>
      <c r="D1559" s="44" t="s">
        <v>1684</v>
      </c>
      <c r="E1559" s="44" t="s">
        <v>34</v>
      </c>
      <c r="F1559" s="44">
        <v>60</v>
      </c>
      <c r="G1559" s="44">
        <v>200</v>
      </c>
    </row>
    <row r="1560" spans="1:7" ht="12.75" customHeight="1" x14ac:dyDescent="0.25">
      <c r="A1560" s="43">
        <v>1559</v>
      </c>
      <c r="B1560" s="44">
        <v>2.4710439304108277E-2</v>
      </c>
      <c r="C1560" s="44">
        <v>0.01</v>
      </c>
      <c r="D1560" s="44" t="s">
        <v>1684</v>
      </c>
      <c r="E1560" s="44" t="s">
        <v>34</v>
      </c>
      <c r="F1560" s="44">
        <v>40</v>
      </c>
      <c r="G1560" s="44">
        <v>100</v>
      </c>
    </row>
    <row r="1561" spans="1:7" ht="12.75" customHeight="1" x14ac:dyDescent="0.25">
      <c r="A1561" s="43">
        <v>1560</v>
      </c>
      <c r="B1561" s="44">
        <v>0.32123568076773956</v>
      </c>
      <c r="C1561" s="44">
        <v>0.13</v>
      </c>
      <c r="D1561" s="44" t="s">
        <v>1684</v>
      </c>
      <c r="E1561" s="44" t="s">
        <v>34</v>
      </c>
      <c r="F1561" s="44">
        <v>180</v>
      </c>
      <c r="G1561" s="44">
        <v>1300</v>
      </c>
    </row>
    <row r="1562" spans="1:7" ht="12.75" customHeight="1" x14ac:dyDescent="0.25">
      <c r="A1562" s="43">
        <v>1561</v>
      </c>
      <c r="B1562" s="44">
        <v>4.9420878600023962E-2</v>
      </c>
      <c r="C1562" s="44">
        <v>0.02</v>
      </c>
      <c r="D1562" s="44" t="s">
        <v>1683</v>
      </c>
      <c r="E1562" s="44" t="s">
        <v>32</v>
      </c>
      <c r="F1562" s="44">
        <v>60</v>
      </c>
      <c r="G1562" s="44">
        <v>200</v>
      </c>
    </row>
    <row r="1563" spans="1:7" ht="12.75" customHeight="1" x14ac:dyDescent="0.25">
      <c r="A1563" s="43">
        <v>1562</v>
      </c>
      <c r="B1563" s="44">
        <v>0.17297305370252822</v>
      </c>
      <c r="C1563" s="44">
        <v>7.0000000000000007E-2</v>
      </c>
      <c r="D1563" s="44" t="s">
        <v>1684</v>
      </c>
      <c r="E1563" s="44" t="s">
        <v>34</v>
      </c>
      <c r="F1563" s="44">
        <v>120</v>
      </c>
      <c r="G1563" s="44">
        <v>700</v>
      </c>
    </row>
    <row r="1564" spans="1:7" ht="12.75" customHeight="1" x14ac:dyDescent="0.25">
      <c r="A1564" s="43">
        <v>1563</v>
      </c>
      <c r="B1564" s="44">
        <v>0.7413134296167615</v>
      </c>
      <c r="C1564" s="44">
        <v>0.3</v>
      </c>
      <c r="D1564" s="44" t="s">
        <v>1683</v>
      </c>
      <c r="E1564" s="44" t="s">
        <v>32</v>
      </c>
      <c r="F1564" s="44">
        <v>360</v>
      </c>
      <c r="G1564" s="44">
        <v>3000</v>
      </c>
    </row>
    <row r="1565" spans="1:7" ht="12.75" customHeight="1" x14ac:dyDescent="0.25">
      <c r="A1565" s="43">
        <v>1564</v>
      </c>
      <c r="B1565" s="44">
        <v>8.8216800624940066E-3</v>
      </c>
      <c r="C1565" s="44">
        <v>0.61</v>
      </c>
      <c r="D1565" s="44" t="s">
        <v>1685</v>
      </c>
      <c r="E1565" s="44" t="s">
        <v>10</v>
      </c>
      <c r="F1565" s="44">
        <v>35.9608703709753</v>
      </c>
      <c r="G1565" s="44">
        <v>35.700224652920603</v>
      </c>
    </row>
    <row r="1566" spans="1:7" ht="12.75" customHeight="1" x14ac:dyDescent="0.25">
      <c r="A1566" s="43">
        <v>1565</v>
      </c>
      <c r="B1566" s="44">
        <v>1.4985151129586922</v>
      </c>
      <c r="C1566" s="44">
        <v>0.61</v>
      </c>
      <c r="D1566" s="44" t="s">
        <v>1683</v>
      </c>
      <c r="E1566" s="44" t="s">
        <v>32</v>
      </c>
      <c r="F1566" s="44">
        <v>543.70267037372901</v>
      </c>
      <c r="G1566" s="44">
        <v>6064.299775347079</v>
      </c>
    </row>
    <row r="1567" spans="1:7" ht="12.75" customHeight="1" x14ac:dyDescent="0.25">
      <c r="A1567" s="43">
        <v>1566</v>
      </c>
      <c r="B1567" s="44">
        <v>1.4084950638330553</v>
      </c>
      <c r="C1567" s="44">
        <v>0.56999999999999995</v>
      </c>
      <c r="D1567" s="44" t="s">
        <v>1683</v>
      </c>
      <c r="E1567" s="44" t="s">
        <v>32</v>
      </c>
      <c r="F1567" s="44">
        <v>720</v>
      </c>
      <c r="G1567" s="44">
        <v>5700</v>
      </c>
    </row>
    <row r="1568" spans="1:7" ht="12.75" customHeight="1" x14ac:dyDescent="0.25">
      <c r="A1568" s="43">
        <v>1567</v>
      </c>
      <c r="B1568" s="44">
        <v>2.4710439304551121E-2</v>
      </c>
      <c r="C1568" s="44">
        <v>0.01</v>
      </c>
      <c r="D1568" s="44" t="s">
        <v>1683</v>
      </c>
      <c r="E1568" s="44" t="s">
        <v>32</v>
      </c>
      <c r="F1568" s="44">
        <v>40</v>
      </c>
      <c r="G1568" s="44">
        <v>100</v>
      </c>
    </row>
    <row r="1569" spans="1:7" ht="12.75" customHeight="1" x14ac:dyDescent="0.25">
      <c r="A1569" s="43">
        <v>1568</v>
      </c>
      <c r="B1569" s="44">
        <v>0.14826256940414936</v>
      </c>
      <c r="C1569" s="44">
        <v>0.06</v>
      </c>
      <c r="D1569" s="44" t="s">
        <v>1683</v>
      </c>
      <c r="E1569" s="44" t="s">
        <v>32</v>
      </c>
      <c r="F1569" s="44">
        <v>120</v>
      </c>
      <c r="G1569" s="44">
        <v>600</v>
      </c>
    </row>
    <row r="1570" spans="1:7" ht="12.75" customHeight="1" x14ac:dyDescent="0.25">
      <c r="A1570" s="43">
        <v>1569</v>
      </c>
      <c r="B1570" s="44">
        <v>0.4694982854842788</v>
      </c>
      <c r="C1570" s="44">
        <v>0.19</v>
      </c>
      <c r="D1570" s="44" t="s">
        <v>1684</v>
      </c>
      <c r="E1570" s="44" t="s">
        <v>34</v>
      </c>
      <c r="F1570" s="44">
        <v>200</v>
      </c>
      <c r="G1570" s="44">
        <v>1900</v>
      </c>
    </row>
    <row r="1571" spans="1:7" ht="12.75" customHeight="1" x14ac:dyDescent="0.25">
      <c r="A1571" s="43">
        <v>1570</v>
      </c>
      <c r="B1571" s="44">
        <v>0.17297316984036937</v>
      </c>
      <c r="C1571" s="44">
        <v>7.0000000000000007E-2</v>
      </c>
      <c r="D1571" s="44" t="s">
        <v>1684</v>
      </c>
      <c r="E1571" s="44" t="s">
        <v>34</v>
      </c>
      <c r="F1571" s="44">
        <v>120</v>
      </c>
      <c r="G1571" s="44">
        <v>700</v>
      </c>
    </row>
    <row r="1572" spans="1:7" ht="12.75" customHeight="1" x14ac:dyDescent="0.25">
      <c r="A1572" s="43">
        <v>1571</v>
      </c>
      <c r="B1572" s="44">
        <v>4.9420878608511784E-2</v>
      </c>
      <c r="C1572" s="44">
        <v>0.02</v>
      </c>
      <c r="D1572" s="44" t="s">
        <v>1684</v>
      </c>
      <c r="E1572" s="44" t="s">
        <v>34</v>
      </c>
      <c r="F1572" s="44">
        <v>60</v>
      </c>
      <c r="G1572" s="44">
        <v>200</v>
      </c>
    </row>
    <row r="1573" spans="1:7" ht="12.75" customHeight="1" x14ac:dyDescent="0.25">
      <c r="A1573" s="43">
        <v>1572</v>
      </c>
      <c r="B1573" s="44">
        <v>9.8841757205657271E-2</v>
      </c>
      <c r="C1573" s="44">
        <v>0.04</v>
      </c>
      <c r="D1573" s="44" t="s">
        <v>1685</v>
      </c>
      <c r="E1573" s="44" t="s">
        <v>10</v>
      </c>
      <c r="F1573" s="44">
        <v>100</v>
      </c>
      <c r="G1573" s="44">
        <v>400</v>
      </c>
    </row>
    <row r="1574" spans="1:7" ht="12.75" customHeight="1" x14ac:dyDescent="0.25">
      <c r="A1574" s="43">
        <v>1573</v>
      </c>
      <c r="B1574" s="44">
        <v>7.4131334502559321E-2</v>
      </c>
      <c r="C1574" s="44">
        <v>0.03</v>
      </c>
      <c r="D1574" s="44" t="s">
        <v>1684</v>
      </c>
      <c r="E1574" s="44" t="s">
        <v>34</v>
      </c>
      <c r="F1574" s="44">
        <v>80</v>
      </c>
      <c r="G1574" s="44">
        <v>300</v>
      </c>
    </row>
    <row r="1575" spans="1:7" ht="12.75" customHeight="1" x14ac:dyDescent="0.25">
      <c r="A1575" s="43">
        <v>1574</v>
      </c>
      <c r="B1575" s="44">
        <v>0.64247136143037764</v>
      </c>
      <c r="C1575" s="44">
        <v>0.26</v>
      </c>
      <c r="D1575" s="44" t="s">
        <v>1685</v>
      </c>
      <c r="E1575" s="44" t="s">
        <v>10</v>
      </c>
      <c r="F1575" s="44">
        <v>340</v>
      </c>
      <c r="G1575" s="44">
        <v>2600</v>
      </c>
    </row>
    <row r="1576" spans="1:7" ht="12.75" customHeight="1" x14ac:dyDescent="0.25">
      <c r="A1576" s="43">
        <v>1575</v>
      </c>
      <c r="B1576" s="44">
        <v>7.4131301285555798E-2</v>
      </c>
      <c r="C1576" s="44">
        <v>0.03</v>
      </c>
      <c r="D1576" s="44" t="s">
        <v>1685</v>
      </c>
      <c r="E1576" s="44" t="s">
        <v>10</v>
      </c>
      <c r="F1576" s="44">
        <v>80</v>
      </c>
      <c r="G1576" s="44">
        <v>300</v>
      </c>
    </row>
    <row r="1577" spans="1:7" ht="12.75" customHeight="1" x14ac:dyDescent="0.25">
      <c r="A1577" s="43">
        <v>1576</v>
      </c>
      <c r="B1577" s="44">
        <v>0.19768349979077277</v>
      </c>
      <c r="C1577" s="44">
        <v>0.08</v>
      </c>
      <c r="D1577" s="44" t="s">
        <v>1684</v>
      </c>
      <c r="E1577" s="44" t="s">
        <v>34</v>
      </c>
      <c r="F1577" s="44">
        <v>160</v>
      </c>
      <c r="G1577" s="44">
        <v>800</v>
      </c>
    </row>
    <row r="1578" spans="1:7" ht="12.75" customHeight="1" x14ac:dyDescent="0.25">
      <c r="A1578" s="43">
        <v>1577</v>
      </c>
      <c r="B1578" s="44">
        <v>2.4710439306839142E-2</v>
      </c>
      <c r="C1578" s="44">
        <v>0.01</v>
      </c>
      <c r="D1578" s="44" t="s">
        <v>1685</v>
      </c>
      <c r="E1578" s="44" t="s">
        <v>10</v>
      </c>
      <c r="F1578" s="44">
        <v>40</v>
      </c>
      <c r="G1578" s="44">
        <v>100</v>
      </c>
    </row>
    <row r="1579" spans="1:7" ht="12.75" customHeight="1" x14ac:dyDescent="0.25">
      <c r="A1579" s="43">
        <v>1578</v>
      </c>
      <c r="B1579" s="44">
        <v>2.4710439307651027E-2</v>
      </c>
      <c r="C1579" s="44">
        <v>0.01</v>
      </c>
      <c r="D1579" s="44" t="s">
        <v>1684</v>
      </c>
      <c r="E1579" s="44" t="s">
        <v>34</v>
      </c>
      <c r="F1579" s="44">
        <v>40</v>
      </c>
      <c r="G1579" s="44">
        <v>100</v>
      </c>
    </row>
    <row r="1580" spans="1:7" ht="12.75" customHeight="1" x14ac:dyDescent="0.25">
      <c r="A1580" s="43">
        <v>1579</v>
      </c>
      <c r="B1580" s="44">
        <v>4.9420878607478486E-2</v>
      </c>
      <c r="C1580" s="44">
        <v>0.02</v>
      </c>
      <c r="D1580" s="44" t="s">
        <v>1684</v>
      </c>
      <c r="E1580" s="44" t="s">
        <v>34</v>
      </c>
      <c r="F1580" s="44">
        <v>60</v>
      </c>
      <c r="G1580" s="44">
        <v>200</v>
      </c>
    </row>
    <row r="1581" spans="1:7" ht="12.75" customHeight="1" x14ac:dyDescent="0.25">
      <c r="A1581" s="43">
        <v>1580</v>
      </c>
      <c r="B1581" s="44">
        <v>7.4131317908486857E-2</v>
      </c>
      <c r="C1581" s="44">
        <v>0.03</v>
      </c>
      <c r="D1581" s="44" t="s">
        <v>1684</v>
      </c>
      <c r="E1581" s="44" t="s">
        <v>34</v>
      </c>
      <c r="F1581" s="44">
        <v>80</v>
      </c>
      <c r="G1581" s="44">
        <v>300</v>
      </c>
    </row>
    <row r="1582" spans="1:7" ht="12.75" customHeight="1" x14ac:dyDescent="0.25">
      <c r="A1582" s="43">
        <v>1581</v>
      </c>
      <c r="B1582" s="44">
        <v>0.64247144914897847</v>
      </c>
      <c r="C1582" s="44">
        <v>0.26</v>
      </c>
      <c r="D1582" s="44" t="s">
        <v>1685</v>
      </c>
      <c r="E1582" s="44" t="s">
        <v>10</v>
      </c>
      <c r="F1582" s="44">
        <v>280</v>
      </c>
      <c r="G1582" s="44">
        <v>2600</v>
      </c>
    </row>
    <row r="1583" spans="1:7" ht="12.75" customHeight="1" x14ac:dyDescent="0.25">
      <c r="A1583" s="43">
        <v>1582</v>
      </c>
      <c r="B1583" s="44">
        <v>0.93899669560987375</v>
      </c>
      <c r="C1583" s="44">
        <v>0.38</v>
      </c>
      <c r="D1583" s="44" t="s">
        <v>1685</v>
      </c>
      <c r="E1583" s="44" t="s">
        <v>10</v>
      </c>
      <c r="F1583" s="44">
        <v>380</v>
      </c>
      <c r="G1583" s="44">
        <v>3800</v>
      </c>
    </row>
    <row r="1584" spans="1:7" ht="12.75" customHeight="1" x14ac:dyDescent="0.25">
      <c r="A1584" s="43">
        <v>1583</v>
      </c>
      <c r="B1584" s="44">
        <v>0.12355215063755834</v>
      </c>
      <c r="C1584" s="44">
        <v>0.05</v>
      </c>
      <c r="D1584" s="44" t="s">
        <v>1685</v>
      </c>
      <c r="E1584" s="44" t="s">
        <v>10</v>
      </c>
      <c r="F1584" s="44">
        <v>100</v>
      </c>
      <c r="G1584" s="44">
        <v>500</v>
      </c>
    </row>
    <row r="1585" spans="1:7" ht="12.75" customHeight="1" x14ac:dyDescent="0.25">
      <c r="A1585" s="43">
        <v>1584</v>
      </c>
      <c r="B1585" s="44">
        <v>2.471043931089854E-2</v>
      </c>
      <c r="C1585" s="44">
        <v>0.01</v>
      </c>
      <c r="D1585" s="44" t="s">
        <v>1684</v>
      </c>
      <c r="E1585" s="44" t="s">
        <v>34</v>
      </c>
      <c r="F1585" s="44">
        <v>40</v>
      </c>
      <c r="G1585" s="44">
        <v>100</v>
      </c>
    </row>
    <row r="1586" spans="1:7" ht="12.75" customHeight="1" x14ac:dyDescent="0.25">
      <c r="A1586" s="43">
        <v>1585</v>
      </c>
      <c r="B1586" s="44">
        <v>0.14826263581630944</v>
      </c>
      <c r="C1586" s="44">
        <v>0.06</v>
      </c>
      <c r="D1586" s="44" t="s">
        <v>1684</v>
      </c>
      <c r="E1586" s="44" t="s">
        <v>34</v>
      </c>
      <c r="F1586" s="44">
        <v>140</v>
      </c>
      <c r="G1586" s="44">
        <v>600</v>
      </c>
    </row>
    <row r="1587" spans="1:7" ht="12.75" customHeight="1" x14ac:dyDescent="0.25">
      <c r="A1587" s="43">
        <v>1586</v>
      </c>
      <c r="B1587" s="44">
        <v>0.12355222775670731</v>
      </c>
      <c r="C1587" s="44">
        <v>0.05</v>
      </c>
      <c r="D1587" s="44" t="s">
        <v>1684</v>
      </c>
      <c r="E1587" s="44" t="s">
        <v>34</v>
      </c>
      <c r="F1587" s="44">
        <v>120</v>
      </c>
      <c r="G1587" s="44">
        <v>500</v>
      </c>
    </row>
    <row r="1588" spans="1:7" ht="12.75" customHeight="1" x14ac:dyDescent="0.25">
      <c r="A1588" s="43">
        <v>1587</v>
      </c>
      <c r="B1588" s="44">
        <v>2.471043930676534E-2</v>
      </c>
      <c r="C1588" s="44">
        <v>0.01</v>
      </c>
      <c r="D1588" s="44" t="s">
        <v>1684</v>
      </c>
      <c r="E1588" s="44" t="s">
        <v>34</v>
      </c>
      <c r="F1588" s="44">
        <v>40</v>
      </c>
      <c r="G1588" s="44">
        <v>100</v>
      </c>
    </row>
    <row r="1589" spans="1:7" ht="12.75" customHeight="1" x14ac:dyDescent="0.25">
      <c r="A1589" s="43">
        <v>1588</v>
      </c>
      <c r="B1589" s="44">
        <v>2.4710439299310809E-2</v>
      </c>
      <c r="C1589" s="44">
        <v>0.01</v>
      </c>
      <c r="D1589" s="44" t="s">
        <v>1684</v>
      </c>
      <c r="E1589" s="44" t="s">
        <v>34</v>
      </c>
      <c r="F1589" s="44">
        <v>40</v>
      </c>
      <c r="G1589" s="44">
        <v>100</v>
      </c>
    </row>
    <row r="1590" spans="1:7" ht="12.75" customHeight="1" x14ac:dyDescent="0.25">
      <c r="A1590" s="43">
        <v>1589</v>
      </c>
      <c r="B1590" s="44">
        <v>0.66718184758840271</v>
      </c>
      <c r="C1590" s="44">
        <v>0.27</v>
      </c>
      <c r="D1590" s="44" t="s">
        <v>1685</v>
      </c>
      <c r="E1590" s="44" t="s">
        <v>10</v>
      </c>
      <c r="F1590" s="44">
        <v>380</v>
      </c>
      <c r="G1590" s="44">
        <v>2700</v>
      </c>
    </row>
    <row r="1591" spans="1:7" ht="12.75" customHeight="1" x14ac:dyDescent="0.25">
      <c r="A1591" s="43">
        <v>1590</v>
      </c>
      <c r="B1591" s="44">
        <v>1.0625485588852306</v>
      </c>
      <c r="C1591" s="44">
        <v>0.43</v>
      </c>
      <c r="D1591" s="44" t="s">
        <v>1685</v>
      </c>
      <c r="E1591" s="44" t="s">
        <v>10</v>
      </c>
      <c r="F1591" s="44">
        <v>400</v>
      </c>
      <c r="G1591" s="44">
        <v>4300</v>
      </c>
    </row>
    <row r="1592" spans="1:7" ht="12.75" customHeight="1" x14ac:dyDescent="0.25">
      <c r="A1592" s="43">
        <v>1591</v>
      </c>
      <c r="B1592" s="44">
        <v>0.54362985218443238</v>
      </c>
      <c r="C1592" s="44">
        <v>0.22</v>
      </c>
      <c r="D1592" s="44" t="s">
        <v>1684</v>
      </c>
      <c r="E1592" s="44" t="s">
        <v>34</v>
      </c>
      <c r="F1592" s="44">
        <v>360</v>
      </c>
      <c r="G1592" s="44">
        <v>2200</v>
      </c>
    </row>
    <row r="1593" spans="1:7" ht="12.75" customHeight="1" x14ac:dyDescent="0.25">
      <c r="A1593" s="43">
        <v>1592</v>
      </c>
      <c r="B1593" s="44">
        <v>3.2864873157304917</v>
      </c>
      <c r="C1593" s="44">
        <v>1.33</v>
      </c>
      <c r="D1593" s="44" t="s">
        <v>1684</v>
      </c>
      <c r="E1593" s="44" t="s">
        <v>34</v>
      </c>
      <c r="F1593" s="44">
        <v>1060</v>
      </c>
      <c r="G1593" s="44">
        <v>13300</v>
      </c>
    </row>
    <row r="1594" spans="1:7" ht="12.75" customHeight="1" x14ac:dyDescent="0.25">
      <c r="A1594" s="43">
        <v>1593</v>
      </c>
      <c r="B1594" s="44">
        <v>1.1613905067074992</v>
      </c>
      <c r="C1594" s="44">
        <v>0.47</v>
      </c>
      <c r="D1594" s="44" t="s">
        <v>1684</v>
      </c>
      <c r="E1594" s="44" t="s">
        <v>34</v>
      </c>
      <c r="F1594" s="44">
        <v>540</v>
      </c>
      <c r="G1594" s="44">
        <v>4700</v>
      </c>
    </row>
    <row r="1595" spans="1:7" ht="12.75" customHeight="1" x14ac:dyDescent="0.25">
      <c r="A1595" s="43">
        <v>1594</v>
      </c>
      <c r="B1595" s="44">
        <v>0.98841643251350408</v>
      </c>
      <c r="C1595" s="44">
        <v>0.4</v>
      </c>
      <c r="D1595" s="44" t="s">
        <v>1684</v>
      </c>
      <c r="E1595" s="44" t="s">
        <v>34</v>
      </c>
      <c r="F1595" s="44">
        <v>520</v>
      </c>
      <c r="G1595" s="44">
        <v>4000</v>
      </c>
    </row>
    <row r="1596" spans="1:7" ht="12.75" customHeight="1" x14ac:dyDescent="0.25">
      <c r="A1596" s="43">
        <v>1595</v>
      </c>
      <c r="B1596" s="44">
        <v>0.39536781008643973</v>
      </c>
      <c r="C1596" s="44">
        <v>0.16</v>
      </c>
      <c r="D1596" s="44" t="s">
        <v>1684</v>
      </c>
      <c r="E1596" s="44" t="s">
        <v>34</v>
      </c>
      <c r="F1596" s="44">
        <v>200</v>
      </c>
      <c r="G1596" s="44">
        <v>1600</v>
      </c>
    </row>
    <row r="1597" spans="1:7" ht="12.75" customHeight="1" x14ac:dyDescent="0.25">
      <c r="A1597" s="43">
        <v>1596</v>
      </c>
      <c r="B1597" s="44">
        <v>1.8038630545544949</v>
      </c>
      <c r="C1597" s="44">
        <v>0.73</v>
      </c>
      <c r="D1597" s="44" t="s">
        <v>1684</v>
      </c>
      <c r="E1597" s="44" t="s">
        <v>34</v>
      </c>
      <c r="F1597" s="44">
        <v>880</v>
      </c>
      <c r="G1597" s="44">
        <v>7300</v>
      </c>
    </row>
    <row r="1598" spans="1:7" ht="12.75" customHeight="1" x14ac:dyDescent="0.25">
      <c r="A1598" s="43">
        <v>1597</v>
      </c>
      <c r="B1598" s="44">
        <v>2.4710439306396301E-2</v>
      </c>
      <c r="C1598" s="44">
        <v>0.01</v>
      </c>
      <c r="D1598" s="44" t="s">
        <v>1684</v>
      </c>
      <c r="E1598" s="44" t="s">
        <v>34</v>
      </c>
      <c r="F1598" s="44">
        <v>40</v>
      </c>
      <c r="G1598" s="44">
        <v>100</v>
      </c>
    </row>
    <row r="1599" spans="1:7" ht="12.75" customHeight="1" x14ac:dyDescent="0.25">
      <c r="A1599" s="43">
        <v>1598</v>
      </c>
      <c r="B1599" s="44">
        <v>7.4131317904427466E-2</v>
      </c>
      <c r="C1599" s="44">
        <v>0.03</v>
      </c>
      <c r="D1599" s="44" t="s">
        <v>1684</v>
      </c>
      <c r="E1599" s="44" t="s">
        <v>34</v>
      </c>
      <c r="F1599" s="44">
        <v>80</v>
      </c>
      <c r="G1599" s="44">
        <v>300</v>
      </c>
    </row>
    <row r="1600" spans="1:7" ht="12.75" customHeight="1" x14ac:dyDescent="0.25">
      <c r="A1600" s="43">
        <v>1599</v>
      </c>
      <c r="B1600" s="44">
        <v>0.54362968127242395</v>
      </c>
      <c r="C1600" s="44">
        <v>0.22</v>
      </c>
      <c r="D1600" s="44" t="s">
        <v>1684</v>
      </c>
      <c r="E1600" s="44" t="s">
        <v>34</v>
      </c>
      <c r="F1600" s="44">
        <v>320</v>
      </c>
      <c r="G1600" s="44">
        <v>2200</v>
      </c>
    </row>
    <row r="1601" spans="1:7" ht="12.75" customHeight="1" x14ac:dyDescent="0.25">
      <c r="A1601" s="43">
        <v>1600</v>
      </c>
      <c r="B1601" s="44">
        <v>0.17297315325242291</v>
      </c>
      <c r="C1601" s="44">
        <v>7.0000000000000007E-2</v>
      </c>
      <c r="D1601" s="44" t="s">
        <v>1684</v>
      </c>
      <c r="E1601" s="44" t="s">
        <v>34</v>
      </c>
      <c r="F1601" s="44">
        <v>140</v>
      </c>
      <c r="G1601" s="44">
        <v>700</v>
      </c>
    </row>
    <row r="1602" spans="1:7" ht="12.75" customHeight="1" x14ac:dyDescent="0.25">
      <c r="A1602" s="43">
        <v>1601</v>
      </c>
      <c r="B1602" s="44">
        <v>0.34594615221835179</v>
      </c>
      <c r="C1602" s="44">
        <v>0.14000000000000001</v>
      </c>
      <c r="D1602" s="44" t="s">
        <v>1683</v>
      </c>
      <c r="E1602" s="44" t="s">
        <v>32</v>
      </c>
      <c r="F1602" s="44">
        <v>240</v>
      </c>
      <c r="G1602" s="44">
        <v>1400</v>
      </c>
    </row>
    <row r="1603" spans="1:7" ht="12.75" customHeight="1" x14ac:dyDescent="0.25">
      <c r="A1603" s="43">
        <v>1602</v>
      </c>
      <c r="B1603" s="44">
        <v>0.17297260638396353</v>
      </c>
      <c r="C1603" s="44">
        <v>7.0000000000000007E-2</v>
      </c>
      <c r="D1603" s="44" t="s">
        <v>1684</v>
      </c>
      <c r="E1603" s="44" t="s">
        <v>34</v>
      </c>
      <c r="F1603" s="44">
        <v>160</v>
      </c>
      <c r="G1603" s="44">
        <v>700</v>
      </c>
    </row>
    <row r="1604" spans="1:7" ht="12.75" customHeight="1" x14ac:dyDescent="0.25">
      <c r="A1604" s="43">
        <v>1603</v>
      </c>
      <c r="B1604" s="44">
        <v>0.12355219653700041</v>
      </c>
      <c r="C1604" s="44">
        <v>0.05</v>
      </c>
      <c r="D1604" s="44" t="s">
        <v>1684</v>
      </c>
      <c r="E1604" s="44" t="s">
        <v>34</v>
      </c>
      <c r="F1604" s="44">
        <v>120</v>
      </c>
      <c r="G1604" s="44">
        <v>500</v>
      </c>
    </row>
    <row r="1605" spans="1:7" ht="12.75" customHeight="1" x14ac:dyDescent="0.25">
      <c r="A1605" s="43">
        <v>1604</v>
      </c>
      <c r="B1605" s="44">
        <v>7.4131334513187555E-2</v>
      </c>
      <c r="C1605" s="44">
        <v>0.03</v>
      </c>
      <c r="D1605" s="44" t="s">
        <v>1686</v>
      </c>
      <c r="E1605" s="44" t="s">
        <v>18</v>
      </c>
      <c r="F1605" s="44">
        <v>80</v>
      </c>
      <c r="G1605" s="44">
        <v>300</v>
      </c>
    </row>
    <row r="1606" spans="1:7" ht="12.75" customHeight="1" x14ac:dyDescent="0.25">
      <c r="A1606" s="43">
        <v>1605</v>
      </c>
      <c r="B1606" s="44">
        <v>2.4710439305436808E-2</v>
      </c>
      <c r="C1606" s="44">
        <v>0.01</v>
      </c>
      <c r="D1606" s="44" t="s">
        <v>1684</v>
      </c>
      <c r="E1606" s="44" t="s">
        <v>34</v>
      </c>
      <c r="F1606" s="44">
        <v>40</v>
      </c>
      <c r="G1606" s="44">
        <v>100</v>
      </c>
    </row>
    <row r="1607" spans="1:7" ht="12.75" customHeight="1" x14ac:dyDescent="0.25">
      <c r="A1607" s="43">
        <v>1606</v>
      </c>
      <c r="B1607" s="44">
        <v>4.9420878611242655E-2</v>
      </c>
      <c r="C1607" s="44">
        <v>0.02</v>
      </c>
      <c r="D1607" s="44" t="s">
        <v>1684</v>
      </c>
      <c r="E1607" s="44" t="s">
        <v>34</v>
      </c>
      <c r="F1607" s="44">
        <v>60</v>
      </c>
      <c r="G1607" s="44">
        <v>200</v>
      </c>
    </row>
    <row r="1608" spans="1:7" ht="12.75" customHeight="1" x14ac:dyDescent="0.25">
      <c r="A1608" s="43">
        <v>1607</v>
      </c>
      <c r="B1608" s="44">
        <v>0.22239414125840726</v>
      </c>
      <c r="C1608" s="44">
        <v>0.09</v>
      </c>
      <c r="D1608" s="44" t="s">
        <v>1684</v>
      </c>
      <c r="E1608" s="44" t="s">
        <v>34</v>
      </c>
      <c r="F1608" s="44">
        <v>200</v>
      </c>
      <c r="G1608" s="44">
        <v>900</v>
      </c>
    </row>
    <row r="1609" spans="1:7" ht="12.75" customHeight="1" x14ac:dyDescent="0.25">
      <c r="A1609" s="43">
        <v>1608</v>
      </c>
      <c r="B1609" s="44">
        <v>0.19768346659155678</v>
      </c>
      <c r="C1609" s="44">
        <v>0.08</v>
      </c>
      <c r="D1609" s="44" t="s">
        <v>1684</v>
      </c>
      <c r="E1609" s="44" t="s">
        <v>34</v>
      </c>
      <c r="F1609" s="44">
        <v>140</v>
      </c>
      <c r="G1609" s="44">
        <v>800</v>
      </c>
    </row>
    <row r="1610" spans="1:7" ht="12.75" customHeight="1" x14ac:dyDescent="0.25">
      <c r="A1610" s="43">
        <v>1609</v>
      </c>
      <c r="B1610" s="44">
        <v>0.96370666413218264</v>
      </c>
      <c r="C1610" s="44">
        <v>0.39</v>
      </c>
      <c r="D1610" s="44" t="s">
        <v>1684</v>
      </c>
      <c r="E1610" s="44" t="s">
        <v>34</v>
      </c>
      <c r="F1610" s="44">
        <v>400</v>
      </c>
      <c r="G1610" s="44">
        <v>3900</v>
      </c>
    </row>
    <row r="1611" spans="1:7" ht="12.75" customHeight="1" x14ac:dyDescent="0.25">
      <c r="A1611" s="43">
        <v>1610</v>
      </c>
      <c r="B1611" s="44">
        <v>0.61776101384854165</v>
      </c>
      <c r="C1611" s="44">
        <v>0.25</v>
      </c>
      <c r="D1611" s="44" t="s">
        <v>1684</v>
      </c>
      <c r="E1611" s="44" t="s">
        <v>34</v>
      </c>
      <c r="F1611" s="44">
        <v>320</v>
      </c>
      <c r="G1611" s="44">
        <v>2500</v>
      </c>
    </row>
    <row r="1612" spans="1:7" ht="12.75" customHeight="1" x14ac:dyDescent="0.25">
      <c r="A1612" s="43">
        <v>1611</v>
      </c>
      <c r="B1612" s="44">
        <v>0.42007749942135858</v>
      </c>
      <c r="C1612" s="44">
        <v>0.17</v>
      </c>
      <c r="D1612" s="44" t="s">
        <v>1686</v>
      </c>
      <c r="E1612" s="44" t="s">
        <v>18</v>
      </c>
      <c r="F1612" s="44">
        <v>280</v>
      </c>
      <c r="G1612" s="44">
        <v>1700</v>
      </c>
    </row>
    <row r="1613" spans="1:7" ht="12.75" customHeight="1" x14ac:dyDescent="0.25">
      <c r="A1613" s="43">
        <v>1612</v>
      </c>
      <c r="B1613" s="44">
        <v>4.9420878607921326E-2</v>
      </c>
      <c r="C1613" s="44">
        <v>0.02</v>
      </c>
      <c r="D1613" s="44" t="s">
        <v>1686</v>
      </c>
      <c r="E1613" s="44" t="s">
        <v>18</v>
      </c>
      <c r="F1613" s="44">
        <v>60</v>
      </c>
      <c r="G1613" s="44">
        <v>200</v>
      </c>
    </row>
    <row r="1614" spans="1:7" ht="12.75" customHeight="1" x14ac:dyDescent="0.25">
      <c r="A1614" s="43">
        <v>1613</v>
      </c>
      <c r="B1614" s="44">
        <v>2.3722018025835778</v>
      </c>
      <c r="C1614" s="44">
        <v>0.96</v>
      </c>
      <c r="D1614" s="44" t="s">
        <v>1685</v>
      </c>
      <c r="E1614" s="44" t="s">
        <v>10</v>
      </c>
      <c r="F1614" s="44">
        <v>500</v>
      </c>
      <c r="G1614" s="44">
        <v>9600</v>
      </c>
    </row>
    <row r="1615" spans="1:7" ht="12.75" customHeight="1" x14ac:dyDescent="0.25">
      <c r="A1615" s="43">
        <v>1614</v>
      </c>
      <c r="B1615" s="44">
        <v>4.0277999263813973</v>
      </c>
      <c r="C1615" s="44">
        <v>1.63</v>
      </c>
      <c r="D1615" s="44" t="s">
        <v>1685</v>
      </c>
      <c r="E1615" s="44" t="s">
        <v>10</v>
      </c>
      <c r="F1615" s="44">
        <v>680</v>
      </c>
      <c r="G1615" s="44">
        <v>16300</v>
      </c>
    </row>
    <row r="1616" spans="1:7" ht="12.75" customHeight="1" x14ac:dyDescent="0.25">
      <c r="A1616" s="43">
        <v>1615</v>
      </c>
      <c r="B1616" s="44">
        <v>1.2108114961489596</v>
      </c>
      <c r="C1616" s="44">
        <v>0.49</v>
      </c>
      <c r="D1616" s="44" t="s">
        <v>1685</v>
      </c>
      <c r="E1616" s="44" t="s">
        <v>10</v>
      </c>
      <c r="F1616" s="44">
        <v>380</v>
      </c>
      <c r="G1616" s="44">
        <v>4900</v>
      </c>
    </row>
    <row r="1617" spans="1:7" ht="12.75" customHeight="1" x14ac:dyDescent="0.25">
      <c r="A1617" s="43">
        <v>1616</v>
      </c>
      <c r="B1617" s="44">
        <v>0.88957574994265076</v>
      </c>
      <c r="C1617" s="44">
        <v>0.36</v>
      </c>
      <c r="D1617" s="44" t="s">
        <v>1685</v>
      </c>
      <c r="E1617" s="44" t="s">
        <v>10</v>
      </c>
      <c r="F1617" s="44">
        <v>320</v>
      </c>
      <c r="G1617" s="44">
        <v>3600</v>
      </c>
    </row>
    <row r="1618" spans="1:7" ht="12.75" customHeight="1" x14ac:dyDescent="0.25">
      <c r="A1618" s="43">
        <v>1617</v>
      </c>
      <c r="B1618" s="44">
        <v>2.4710439308979554E-2</v>
      </c>
      <c r="C1618" s="44">
        <v>0.01</v>
      </c>
      <c r="D1618" s="44" t="s">
        <v>1685</v>
      </c>
      <c r="E1618" s="44" t="s">
        <v>10</v>
      </c>
      <c r="F1618" s="44">
        <v>40</v>
      </c>
      <c r="G1618" s="44">
        <v>100</v>
      </c>
    </row>
    <row r="1619" spans="1:7" ht="12.75" customHeight="1" x14ac:dyDescent="0.25">
      <c r="A1619" s="43">
        <v>1618</v>
      </c>
      <c r="B1619" s="44">
        <v>2.4710439300196497E-2</v>
      </c>
      <c r="C1619" s="44">
        <v>0.01</v>
      </c>
      <c r="D1619" s="44" t="s">
        <v>1685</v>
      </c>
      <c r="E1619" s="44" t="s">
        <v>10</v>
      </c>
      <c r="F1619" s="44">
        <v>40</v>
      </c>
      <c r="G1619" s="44">
        <v>100</v>
      </c>
    </row>
    <row r="1620" spans="1:7" ht="12.75" customHeight="1" x14ac:dyDescent="0.25">
      <c r="A1620" s="43">
        <v>1619</v>
      </c>
      <c r="B1620" s="44">
        <v>0.34594615026305142</v>
      </c>
      <c r="C1620" s="44">
        <v>0.14000000000000001</v>
      </c>
      <c r="D1620" s="44" t="s">
        <v>1686</v>
      </c>
      <c r="E1620" s="44" t="s">
        <v>18</v>
      </c>
      <c r="F1620" s="44">
        <v>220</v>
      </c>
      <c r="G1620" s="44">
        <v>1400</v>
      </c>
    </row>
    <row r="1621" spans="1:7" ht="12.75" customHeight="1" x14ac:dyDescent="0.25">
      <c r="A1621" s="43">
        <v>1620</v>
      </c>
      <c r="B1621" s="44">
        <v>4.9420878605264271E-2</v>
      </c>
      <c r="C1621" s="44">
        <v>0.02</v>
      </c>
      <c r="D1621" s="44" t="s">
        <v>1685</v>
      </c>
      <c r="E1621" s="44" t="s">
        <v>10</v>
      </c>
      <c r="F1621" s="44">
        <v>60</v>
      </c>
      <c r="G1621" s="44">
        <v>200</v>
      </c>
    </row>
    <row r="1622" spans="1:7" ht="12.75" customHeight="1" x14ac:dyDescent="0.25">
      <c r="A1622" s="43">
        <v>1621</v>
      </c>
      <c r="B1622" s="44">
        <v>2.4710439304551121E-2</v>
      </c>
      <c r="C1622" s="44">
        <v>0.01</v>
      </c>
      <c r="D1622" s="44" t="s">
        <v>1685</v>
      </c>
      <c r="E1622" s="44" t="s">
        <v>10</v>
      </c>
      <c r="F1622" s="44">
        <v>40</v>
      </c>
      <c r="G1622" s="44">
        <v>100</v>
      </c>
    </row>
    <row r="1623" spans="1:7" ht="12.75" customHeight="1" x14ac:dyDescent="0.25">
      <c r="A1623" s="43">
        <v>1622</v>
      </c>
      <c r="B1623" s="44">
        <v>0.12355221315911959</v>
      </c>
      <c r="C1623" s="44">
        <v>0.05</v>
      </c>
      <c r="D1623" s="44" t="s">
        <v>1685</v>
      </c>
      <c r="E1623" s="44" t="s">
        <v>10</v>
      </c>
      <c r="F1623" s="44">
        <v>120</v>
      </c>
      <c r="G1623" s="44">
        <v>500</v>
      </c>
    </row>
    <row r="1624" spans="1:7" ht="12.75" customHeight="1" x14ac:dyDescent="0.25">
      <c r="A1624" s="43">
        <v>1623</v>
      </c>
      <c r="B1624" s="44">
        <v>5.4857171894923669</v>
      </c>
      <c r="C1624" s="44">
        <v>2.2200000000000002</v>
      </c>
      <c r="D1624" s="44" t="s">
        <v>1685</v>
      </c>
      <c r="E1624" s="44" t="s">
        <v>10</v>
      </c>
      <c r="F1624" s="44">
        <v>880</v>
      </c>
      <c r="G1624" s="44">
        <v>22200</v>
      </c>
    </row>
    <row r="1625" spans="1:7" ht="12.75" customHeight="1" x14ac:dyDescent="0.25">
      <c r="A1625" s="43">
        <v>1624</v>
      </c>
      <c r="B1625" s="44">
        <v>1.2355219628029896</v>
      </c>
      <c r="C1625" s="44">
        <v>0.5</v>
      </c>
      <c r="D1625" s="44" t="s">
        <v>1684</v>
      </c>
      <c r="E1625" s="44" t="s">
        <v>34</v>
      </c>
      <c r="F1625" s="44">
        <v>340</v>
      </c>
      <c r="G1625" s="44">
        <v>5000</v>
      </c>
    </row>
    <row r="1626" spans="1:7" ht="12.75" customHeight="1" x14ac:dyDescent="0.25">
      <c r="A1626" s="43">
        <v>1625</v>
      </c>
      <c r="B1626" s="44">
        <v>0.17297307514499552</v>
      </c>
      <c r="C1626" s="44">
        <v>7.0000000000000007E-2</v>
      </c>
      <c r="D1626" s="44" t="s">
        <v>1684</v>
      </c>
      <c r="E1626" s="44" t="s">
        <v>34</v>
      </c>
      <c r="F1626" s="44">
        <v>120</v>
      </c>
      <c r="G1626" s="44">
        <v>700</v>
      </c>
    </row>
    <row r="1627" spans="1:7" ht="12.75" customHeight="1" x14ac:dyDescent="0.25">
      <c r="A1627" s="43">
        <v>1626</v>
      </c>
      <c r="B1627" s="44">
        <v>0.76602365927226024</v>
      </c>
      <c r="C1627" s="44">
        <v>0.31</v>
      </c>
      <c r="D1627" s="44" t="s">
        <v>1685</v>
      </c>
      <c r="E1627" s="44" t="s">
        <v>10</v>
      </c>
      <c r="F1627" s="44">
        <v>320</v>
      </c>
      <c r="G1627" s="44">
        <v>3100</v>
      </c>
    </row>
    <row r="1628" spans="1:7" ht="12.75" customHeight="1" x14ac:dyDescent="0.25">
      <c r="A1628" s="43">
        <v>1627</v>
      </c>
      <c r="B1628" s="44">
        <v>0.17297307512750323</v>
      </c>
      <c r="C1628" s="44">
        <v>7.0000000000000007E-2</v>
      </c>
      <c r="D1628" s="44" t="s">
        <v>1684</v>
      </c>
      <c r="E1628" s="44" t="s">
        <v>34</v>
      </c>
      <c r="F1628" s="44">
        <v>140</v>
      </c>
      <c r="G1628" s="44">
        <v>700</v>
      </c>
    </row>
    <row r="1629" spans="1:7" ht="12.75" customHeight="1" x14ac:dyDescent="0.25">
      <c r="A1629" s="43">
        <v>1628</v>
      </c>
      <c r="B1629" s="44">
        <v>0.17297302928666408</v>
      </c>
      <c r="C1629" s="44">
        <v>7.0000000000000007E-2</v>
      </c>
      <c r="D1629" s="44" t="s">
        <v>1686</v>
      </c>
      <c r="E1629" s="44" t="s">
        <v>18</v>
      </c>
      <c r="F1629" s="44">
        <v>140</v>
      </c>
      <c r="G1629" s="44">
        <v>700</v>
      </c>
    </row>
    <row r="1630" spans="1:7" ht="12.75" customHeight="1" x14ac:dyDescent="0.25">
      <c r="A1630" s="43">
        <v>1629</v>
      </c>
      <c r="B1630" s="44">
        <v>0.93899673256683547</v>
      </c>
      <c r="C1630" s="44">
        <v>0.38</v>
      </c>
      <c r="D1630" s="44" t="s">
        <v>1686</v>
      </c>
      <c r="E1630" s="44" t="s">
        <v>18</v>
      </c>
      <c r="F1630" s="44">
        <v>340</v>
      </c>
      <c r="G1630" s="44">
        <v>3800</v>
      </c>
    </row>
    <row r="1631" spans="1:7" ht="12.75" customHeight="1" x14ac:dyDescent="0.25">
      <c r="A1631" s="43">
        <v>1630</v>
      </c>
      <c r="B1631" s="44">
        <v>1.3590739832952814</v>
      </c>
      <c r="C1631" s="44">
        <v>0.55000000000000004</v>
      </c>
      <c r="D1631" s="44" t="s">
        <v>1686</v>
      </c>
      <c r="E1631" s="44" t="s">
        <v>18</v>
      </c>
      <c r="F1631" s="44">
        <v>420</v>
      </c>
      <c r="G1631" s="44">
        <v>5500</v>
      </c>
    </row>
    <row r="1632" spans="1:7" ht="12.75" customHeight="1" x14ac:dyDescent="0.25">
      <c r="A1632" s="43">
        <v>1631</v>
      </c>
      <c r="B1632" s="44">
        <v>0.17297307125424904</v>
      </c>
      <c r="C1632" s="44">
        <v>7.0000000000000007E-2</v>
      </c>
      <c r="D1632" s="44" t="s">
        <v>1684</v>
      </c>
      <c r="E1632" s="44" t="s">
        <v>34</v>
      </c>
      <c r="F1632" s="44">
        <v>140</v>
      </c>
      <c r="G1632" s="44">
        <v>700</v>
      </c>
    </row>
    <row r="1633" spans="1:7" ht="12.75" customHeight="1" x14ac:dyDescent="0.25">
      <c r="A1633" s="43">
        <v>1632</v>
      </c>
      <c r="B1633" s="44">
        <v>1.3590742560619617</v>
      </c>
      <c r="C1633" s="44">
        <v>0.55000000000000004</v>
      </c>
      <c r="D1633" s="44" t="s">
        <v>1684</v>
      </c>
      <c r="E1633" s="44" t="s">
        <v>34</v>
      </c>
      <c r="F1633" s="44">
        <v>480</v>
      </c>
      <c r="G1633" s="44">
        <v>5500</v>
      </c>
    </row>
    <row r="1634" spans="1:7" ht="12.75" customHeight="1" x14ac:dyDescent="0.25">
      <c r="A1634" s="43">
        <v>1633</v>
      </c>
      <c r="B1634" s="44">
        <v>0.91428621326915693</v>
      </c>
      <c r="C1634" s="44">
        <v>0.37</v>
      </c>
      <c r="D1634" s="44" t="s">
        <v>1686</v>
      </c>
      <c r="E1634" s="44" t="s">
        <v>18</v>
      </c>
      <c r="F1634" s="44">
        <v>320</v>
      </c>
      <c r="G1634" s="44">
        <v>3700</v>
      </c>
    </row>
    <row r="1635" spans="1:7" ht="12.75" customHeight="1" x14ac:dyDescent="0.25">
      <c r="A1635" s="43">
        <v>1634</v>
      </c>
      <c r="B1635" s="44">
        <v>7.4131334491709652E-2</v>
      </c>
      <c r="C1635" s="44">
        <v>0.03</v>
      </c>
      <c r="D1635" s="44" t="s">
        <v>1684</v>
      </c>
      <c r="E1635" s="44" t="s">
        <v>34</v>
      </c>
      <c r="F1635" s="44">
        <v>80</v>
      </c>
      <c r="G1635" s="44">
        <v>300</v>
      </c>
    </row>
    <row r="1636" spans="1:7" ht="12.75" customHeight="1" x14ac:dyDescent="0.25">
      <c r="A1636" s="43">
        <v>1635</v>
      </c>
      <c r="B1636" s="44">
        <v>4.5961420034553129</v>
      </c>
      <c r="C1636" s="44">
        <v>1.86</v>
      </c>
      <c r="D1636" s="44" t="s">
        <v>1684</v>
      </c>
      <c r="E1636" s="44" t="s">
        <v>34</v>
      </c>
      <c r="F1636" s="44">
        <v>780</v>
      </c>
      <c r="G1636" s="44">
        <v>18600</v>
      </c>
    </row>
    <row r="1637" spans="1:7" ht="12.75" customHeight="1" x14ac:dyDescent="0.25">
      <c r="A1637" s="43">
        <v>1636</v>
      </c>
      <c r="B1637" s="44">
        <v>2.7675689744769594</v>
      </c>
      <c r="C1637" s="44">
        <v>1.1200000000000001</v>
      </c>
      <c r="D1637" s="44" t="s">
        <v>1686</v>
      </c>
      <c r="E1637" s="44" t="s">
        <v>18</v>
      </c>
      <c r="F1637" s="44">
        <v>540</v>
      </c>
      <c r="G1637" s="44">
        <v>11200</v>
      </c>
    </row>
    <row r="1638" spans="1:7" ht="12.75" customHeight="1" x14ac:dyDescent="0.25">
      <c r="A1638" s="43">
        <v>1637</v>
      </c>
      <c r="B1638" s="44">
        <v>0.46949834678802127</v>
      </c>
      <c r="C1638" s="44">
        <v>0.19</v>
      </c>
      <c r="D1638" s="44" t="s">
        <v>1686</v>
      </c>
      <c r="E1638" s="44" t="s">
        <v>18</v>
      </c>
      <c r="F1638" s="44">
        <v>240</v>
      </c>
      <c r="G1638" s="44">
        <v>1900</v>
      </c>
    </row>
    <row r="1639" spans="1:7" ht="12.75" customHeight="1" x14ac:dyDescent="0.25">
      <c r="A1639" s="43">
        <v>1638</v>
      </c>
      <c r="B1639" s="44">
        <v>0.71660526915884293</v>
      </c>
      <c r="C1639" s="44">
        <v>0.28999999999999998</v>
      </c>
      <c r="D1639" s="44" t="s">
        <v>1686</v>
      </c>
      <c r="E1639" s="44" t="s">
        <v>18</v>
      </c>
      <c r="F1639" s="44">
        <v>300</v>
      </c>
      <c r="G1639" s="44">
        <v>2900</v>
      </c>
    </row>
    <row r="1640" spans="1:7" ht="12.75" customHeight="1" x14ac:dyDescent="0.25">
      <c r="A1640" s="43">
        <v>1639</v>
      </c>
      <c r="B1640" s="44">
        <v>19.817773206091278</v>
      </c>
      <c r="C1640" s="44">
        <v>8.02</v>
      </c>
      <c r="D1640" s="44" t="s">
        <v>1684</v>
      </c>
      <c r="E1640" s="44" t="s">
        <v>34</v>
      </c>
      <c r="F1640" s="44">
        <v>1500</v>
      </c>
      <c r="G1640" s="44">
        <v>80200</v>
      </c>
    </row>
    <row r="1641" spans="1:7" ht="12.75" customHeight="1" x14ac:dyDescent="0.25">
      <c r="A1641" s="43">
        <v>1640</v>
      </c>
      <c r="B1641" s="44">
        <v>0.7166028763772927</v>
      </c>
      <c r="C1641" s="44">
        <v>0.28999999999999998</v>
      </c>
      <c r="D1641" s="44" t="s">
        <v>1686</v>
      </c>
      <c r="E1641" s="44" t="s">
        <v>18</v>
      </c>
      <c r="F1641" s="44">
        <v>260</v>
      </c>
      <c r="G1641" s="44">
        <v>2900</v>
      </c>
    </row>
    <row r="1642" spans="1:7" ht="12.75" customHeight="1" x14ac:dyDescent="0.25">
      <c r="A1642" s="43">
        <v>1641</v>
      </c>
      <c r="B1642" s="44">
        <v>0.39536696643561831</v>
      </c>
      <c r="C1642" s="44">
        <v>0.16</v>
      </c>
      <c r="D1642" s="44" t="s">
        <v>1686</v>
      </c>
      <c r="E1642" s="44" t="s">
        <v>18</v>
      </c>
      <c r="F1642" s="44">
        <v>200</v>
      </c>
      <c r="G1642" s="44">
        <v>1600</v>
      </c>
    </row>
    <row r="1643" spans="1:7" ht="12.75" customHeight="1" x14ac:dyDescent="0.25">
      <c r="A1643" s="43">
        <v>1642</v>
      </c>
      <c r="B1643" s="44">
        <v>0.24710439304477314</v>
      </c>
      <c r="C1643" s="44">
        <v>0.1</v>
      </c>
      <c r="D1643" s="44" t="s">
        <v>1686</v>
      </c>
      <c r="E1643" s="44" t="s">
        <v>18</v>
      </c>
      <c r="F1643" s="44">
        <v>160</v>
      </c>
      <c r="G1643" s="44">
        <v>1000</v>
      </c>
    </row>
    <row r="1644" spans="1:7" ht="12.75" customHeight="1" x14ac:dyDescent="0.25">
      <c r="A1644" s="43">
        <v>1643</v>
      </c>
      <c r="B1644" s="44">
        <v>2.7428588226033237</v>
      </c>
      <c r="C1644" s="44">
        <v>1.1100000000000001</v>
      </c>
      <c r="D1644" s="44" t="s">
        <v>1686</v>
      </c>
      <c r="E1644" s="44" t="s">
        <v>18</v>
      </c>
      <c r="F1644" s="44">
        <v>880</v>
      </c>
      <c r="G1644" s="44">
        <v>11100</v>
      </c>
    </row>
    <row r="1645" spans="1:7" ht="12.75" customHeight="1" x14ac:dyDescent="0.25">
      <c r="A1645" s="43">
        <v>1644</v>
      </c>
      <c r="B1645" s="44">
        <v>2.4710439303960663E-2</v>
      </c>
      <c r="C1645" s="44">
        <v>0.01</v>
      </c>
      <c r="D1645" s="44" t="s">
        <v>1686</v>
      </c>
      <c r="E1645" s="44" t="s">
        <v>18</v>
      </c>
      <c r="F1645" s="44">
        <v>40</v>
      </c>
      <c r="G1645" s="44">
        <v>100</v>
      </c>
    </row>
    <row r="1646" spans="1:7" ht="12.75" customHeight="1" x14ac:dyDescent="0.25">
      <c r="A1646" s="43">
        <v>1645</v>
      </c>
      <c r="B1646" s="44">
        <v>9.8841757199088415E-2</v>
      </c>
      <c r="C1646" s="44">
        <v>0.04</v>
      </c>
      <c r="D1646" s="44" t="s">
        <v>1686</v>
      </c>
      <c r="E1646" s="44" t="s">
        <v>18</v>
      </c>
      <c r="F1646" s="44">
        <v>100</v>
      </c>
      <c r="G1646" s="44">
        <v>400</v>
      </c>
    </row>
    <row r="1647" spans="1:7" ht="12.75" customHeight="1" x14ac:dyDescent="0.25">
      <c r="A1647" s="43">
        <v>1646</v>
      </c>
      <c r="B1647" s="44">
        <v>2.4710439305141583E-2</v>
      </c>
      <c r="C1647" s="44">
        <v>0.01</v>
      </c>
      <c r="D1647" s="44" t="s">
        <v>1686</v>
      </c>
      <c r="E1647" s="44" t="s">
        <v>18</v>
      </c>
      <c r="F1647" s="44">
        <v>40</v>
      </c>
      <c r="G1647" s="44">
        <v>100</v>
      </c>
    </row>
    <row r="1648" spans="1:7" ht="12.75" customHeight="1" x14ac:dyDescent="0.25">
      <c r="A1648" s="43">
        <v>1647</v>
      </c>
      <c r="B1648" s="44">
        <v>2.4710439307946256E-2</v>
      </c>
      <c r="C1648" s="44">
        <v>0.01</v>
      </c>
      <c r="D1648" s="44" t="s">
        <v>1686</v>
      </c>
      <c r="E1648" s="44" t="s">
        <v>18</v>
      </c>
      <c r="F1648" s="44">
        <v>40</v>
      </c>
      <c r="G1648" s="44">
        <v>100</v>
      </c>
    </row>
    <row r="1649" spans="1:7" ht="12.75" customHeight="1" x14ac:dyDescent="0.25">
      <c r="A1649" s="43">
        <v>1648</v>
      </c>
      <c r="B1649" s="44">
        <v>9.1675763078941319</v>
      </c>
      <c r="C1649" s="44">
        <v>3.71</v>
      </c>
      <c r="D1649" s="44" t="s">
        <v>1686</v>
      </c>
      <c r="E1649" s="44" t="s">
        <v>18</v>
      </c>
      <c r="F1649" s="44">
        <v>2140</v>
      </c>
      <c r="G1649" s="44">
        <v>37100</v>
      </c>
    </row>
    <row r="1650" spans="1:7" ht="12.75" customHeight="1" x14ac:dyDescent="0.25">
      <c r="A1650" s="43">
        <v>1649</v>
      </c>
      <c r="B1650" s="44">
        <v>0.34594596687253382</v>
      </c>
      <c r="C1650" s="44">
        <v>0.14000000000000001</v>
      </c>
      <c r="D1650" s="44" t="s">
        <v>1686</v>
      </c>
      <c r="E1650" s="44" t="s">
        <v>18</v>
      </c>
      <c r="F1650" s="44">
        <v>180</v>
      </c>
      <c r="G1650" s="44">
        <v>1400</v>
      </c>
    </row>
    <row r="1651" spans="1:7" ht="12.75" customHeight="1" x14ac:dyDescent="0.25">
      <c r="A1651" s="43">
        <v>1650</v>
      </c>
      <c r="B1651" s="44">
        <v>0.27181483236615234</v>
      </c>
      <c r="C1651" s="44">
        <v>0.11</v>
      </c>
      <c r="D1651" s="44" t="s">
        <v>1686</v>
      </c>
      <c r="E1651" s="44" t="s">
        <v>18</v>
      </c>
      <c r="F1651" s="44">
        <v>160</v>
      </c>
      <c r="G1651" s="44">
        <v>1100</v>
      </c>
    </row>
    <row r="1652" spans="1:7" ht="12.75" customHeight="1" x14ac:dyDescent="0.25">
      <c r="A1652" s="43">
        <v>1651</v>
      </c>
      <c r="B1652" s="44">
        <v>0.14826263582907812</v>
      </c>
      <c r="C1652" s="44">
        <v>0.06</v>
      </c>
      <c r="D1652" s="44" t="s">
        <v>1686</v>
      </c>
      <c r="E1652" s="44" t="s">
        <v>18</v>
      </c>
      <c r="F1652" s="44">
        <v>100</v>
      </c>
      <c r="G1652" s="44">
        <v>600</v>
      </c>
    </row>
    <row r="1653" spans="1:7" ht="12.75" customHeight="1" x14ac:dyDescent="0.25">
      <c r="A1653" s="43">
        <v>1652</v>
      </c>
      <c r="B1653" s="44">
        <v>2.4710439310750926E-2</v>
      </c>
      <c r="C1653" s="44">
        <v>0.01</v>
      </c>
      <c r="D1653" s="44" t="s">
        <v>1686</v>
      </c>
      <c r="E1653" s="44" t="s">
        <v>18</v>
      </c>
      <c r="F1653" s="44">
        <v>40</v>
      </c>
      <c r="G1653" s="44">
        <v>100</v>
      </c>
    </row>
    <row r="1654" spans="1:7" ht="12.75" customHeight="1" x14ac:dyDescent="0.25">
      <c r="A1654" s="43">
        <v>1653</v>
      </c>
      <c r="B1654" s="44">
        <v>0.19768353003592942</v>
      </c>
      <c r="C1654" s="44">
        <v>0.08</v>
      </c>
      <c r="D1654" s="44" t="s">
        <v>1686</v>
      </c>
      <c r="E1654" s="44" t="s">
        <v>18</v>
      </c>
      <c r="F1654" s="44">
        <v>140</v>
      </c>
      <c r="G1654" s="44">
        <v>800</v>
      </c>
    </row>
    <row r="1655" spans="1:7" ht="12.75" customHeight="1" x14ac:dyDescent="0.25">
      <c r="A1655" s="43">
        <v>1654</v>
      </c>
      <c r="B1655" s="44">
        <v>0.34594615615375163</v>
      </c>
      <c r="C1655" s="44">
        <v>0.14000000000000001</v>
      </c>
      <c r="D1655" s="44" t="s">
        <v>1686</v>
      </c>
      <c r="E1655" s="44" t="s">
        <v>18</v>
      </c>
      <c r="F1655" s="44">
        <v>220</v>
      </c>
      <c r="G1655" s="44">
        <v>1400</v>
      </c>
    </row>
    <row r="1656" spans="1:7" ht="12.75" customHeight="1" x14ac:dyDescent="0.25">
      <c r="A1656" s="43">
        <v>1655</v>
      </c>
      <c r="B1656" s="44">
        <v>2.4710439312965141E-2</v>
      </c>
      <c r="C1656" s="44">
        <v>0.01</v>
      </c>
      <c r="D1656" s="44" t="s">
        <v>1686</v>
      </c>
      <c r="E1656" s="44" t="s">
        <v>18</v>
      </c>
      <c r="F1656" s="44">
        <v>40</v>
      </c>
      <c r="G1656" s="44">
        <v>100</v>
      </c>
    </row>
    <row r="1657" spans="1:7" ht="12.75" customHeight="1" x14ac:dyDescent="0.25">
      <c r="A1657" s="43">
        <v>1656</v>
      </c>
      <c r="B1657" s="44">
        <v>1.0872593167791447</v>
      </c>
      <c r="C1657" s="44">
        <v>0.44</v>
      </c>
      <c r="D1657" s="44" t="s">
        <v>1686</v>
      </c>
      <c r="E1657" s="44" t="s">
        <v>18</v>
      </c>
      <c r="F1657" s="44">
        <v>520</v>
      </c>
      <c r="G1657" s="44">
        <v>4400</v>
      </c>
    </row>
    <row r="1658" spans="1:7" ht="12.75" customHeight="1" x14ac:dyDescent="0.25">
      <c r="A1658" s="43">
        <v>1657</v>
      </c>
      <c r="B1658" s="44">
        <v>2.4710439302853559E-2</v>
      </c>
      <c r="C1658" s="44">
        <v>0.01</v>
      </c>
      <c r="D1658" s="44" t="s">
        <v>1686</v>
      </c>
      <c r="E1658" s="44" t="s">
        <v>18</v>
      </c>
      <c r="F1658" s="44">
        <v>40</v>
      </c>
      <c r="G1658" s="44">
        <v>100</v>
      </c>
    </row>
    <row r="1659" spans="1:7" ht="12.75" customHeight="1" x14ac:dyDescent="0.25">
      <c r="A1659" s="43">
        <v>1658</v>
      </c>
      <c r="B1659" s="44">
        <v>0.34594612688757359</v>
      </c>
      <c r="C1659" s="44">
        <v>0.14000000000000001</v>
      </c>
      <c r="D1659" s="44" t="s">
        <v>1686</v>
      </c>
      <c r="E1659" s="44" t="s">
        <v>18</v>
      </c>
      <c r="F1659" s="44">
        <v>260</v>
      </c>
      <c r="G1659" s="44">
        <v>1400</v>
      </c>
    </row>
    <row r="1660" spans="1:7" ht="12.75" customHeight="1" x14ac:dyDescent="0.25">
      <c r="A1660" s="43">
        <v>1659</v>
      </c>
      <c r="B1660" s="44">
        <v>4.9420878605116653E-2</v>
      </c>
      <c r="C1660" s="44">
        <v>0.02</v>
      </c>
      <c r="D1660" s="44" t="s">
        <v>1686</v>
      </c>
      <c r="E1660" s="44" t="s">
        <v>18</v>
      </c>
      <c r="F1660" s="44">
        <v>60</v>
      </c>
      <c r="G1660" s="44">
        <v>200</v>
      </c>
    </row>
    <row r="1661" spans="1:7" ht="12.75" customHeight="1" x14ac:dyDescent="0.25">
      <c r="A1661" s="43">
        <v>1660</v>
      </c>
      <c r="B1661" s="44">
        <v>5.2386132915520394</v>
      </c>
      <c r="C1661" s="44">
        <v>2.12</v>
      </c>
      <c r="D1661" s="44" t="s">
        <v>1686</v>
      </c>
      <c r="E1661" s="44" t="s">
        <v>18</v>
      </c>
      <c r="F1661" s="44">
        <v>1060</v>
      </c>
      <c r="G1661" s="44">
        <v>21200</v>
      </c>
    </row>
    <row r="1662" spans="1:7" ht="12.75" customHeight="1" x14ac:dyDescent="0.25">
      <c r="A1662" s="43">
        <v>1661</v>
      </c>
      <c r="B1662" s="44">
        <v>4.942087860998793E-2</v>
      </c>
      <c r="C1662" s="44">
        <v>0.02</v>
      </c>
      <c r="D1662" s="44" t="s">
        <v>1686</v>
      </c>
      <c r="E1662" s="44" t="s">
        <v>18</v>
      </c>
      <c r="F1662" s="44">
        <v>60</v>
      </c>
      <c r="G1662" s="44">
        <v>200</v>
      </c>
    </row>
    <row r="1663" spans="1:7" ht="12.75" customHeight="1" x14ac:dyDescent="0.25">
      <c r="A1663" s="43">
        <v>1662</v>
      </c>
      <c r="B1663" s="44">
        <v>2.4710439309127169E-2</v>
      </c>
      <c r="C1663" s="44">
        <v>0.01</v>
      </c>
      <c r="D1663" s="44" t="s">
        <v>1686</v>
      </c>
      <c r="E1663" s="44" t="s">
        <v>18</v>
      </c>
      <c r="F1663" s="44">
        <v>40</v>
      </c>
      <c r="G1663" s="44">
        <v>100</v>
      </c>
    </row>
    <row r="1664" spans="1:7" ht="12.75" customHeight="1" x14ac:dyDescent="0.25">
      <c r="A1664" s="43">
        <v>1663</v>
      </c>
      <c r="B1664" s="44">
        <v>0.59305058782242215</v>
      </c>
      <c r="C1664" s="44">
        <v>0.24</v>
      </c>
      <c r="D1664" s="44" t="s">
        <v>1686</v>
      </c>
      <c r="E1664" s="44" t="s">
        <v>18</v>
      </c>
      <c r="F1664" s="44">
        <v>280</v>
      </c>
      <c r="G1664" s="44">
        <v>2400</v>
      </c>
    </row>
    <row r="1665" spans="1:7" ht="12.75" customHeight="1" x14ac:dyDescent="0.25">
      <c r="A1665" s="43">
        <v>1664</v>
      </c>
      <c r="B1665" s="44">
        <v>4.2501955506675522</v>
      </c>
      <c r="C1665" s="44">
        <v>1.72</v>
      </c>
      <c r="D1665" s="44" t="s">
        <v>1686</v>
      </c>
      <c r="E1665" s="44" t="s">
        <v>18</v>
      </c>
      <c r="F1665" s="44">
        <v>760</v>
      </c>
      <c r="G1665" s="44">
        <v>17200</v>
      </c>
    </row>
    <row r="1666" spans="1:7" ht="12.75" customHeight="1" x14ac:dyDescent="0.25">
      <c r="A1666" s="43">
        <v>1665</v>
      </c>
      <c r="B1666" s="44">
        <v>0.64247140792632951</v>
      </c>
      <c r="C1666" s="44">
        <v>0.26</v>
      </c>
      <c r="D1666" s="44" t="s">
        <v>1686</v>
      </c>
      <c r="E1666" s="44" t="s">
        <v>18</v>
      </c>
      <c r="F1666" s="44">
        <v>300</v>
      </c>
      <c r="G1666" s="44">
        <v>2600</v>
      </c>
    </row>
    <row r="1667" spans="1:7" ht="12.75" customHeight="1" x14ac:dyDescent="0.25">
      <c r="A1667" s="43">
        <v>1666</v>
      </c>
      <c r="B1667" s="44">
        <v>2.223939567807391</v>
      </c>
      <c r="C1667" s="44">
        <v>0.9</v>
      </c>
      <c r="D1667" s="44" t="s">
        <v>1686</v>
      </c>
      <c r="E1667" s="44" t="s">
        <v>18</v>
      </c>
      <c r="F1667" s="44">
        <v>560</v>
      </c>
      <c r="G1667" s="44">
        <v>9000</v>
      </c>
    </row>
    <row r="1668" spans="1:7" ht="12.75" customHeight="1" x14ac:dyDescent="0.25">
      <c r="A1668" s="43">
        <v>1667</v>
      </c>
      <c r="B1668" s="44">
        <v>0.17297307513547441</v>
      </c>
      <c r="C1668" s="44">
        <v>7.0000000000000007E-2</v>
      </c>
      <c r="D1668" s="44" t="s">
        <v>1686</v>
      </c>
      <c r="E1668" s="44" t="s">
        <v>18</v>
      </c>
      <c r="F1668" s="44">
        <v>160</v>
      </c>
      <c r="G1668" s="44">
        <v>700</v>
      </c>
    </row>
    <row r="1669" spans="1:7" ht="12.75" customHeight="1" x14ac:dyDescent="0.25">
      <c r="A1669" s="43">
        <v>1668</v>
      </c>
      <c r="B1669" s="44">
        <v>6.3258719890969797</v>
      </c>
      <c r="C1669" s="44">
        <v>2.56</v>
      </c>
      <c r="D1669" s="44" t="s">
        <v>1686</v>
      </c>
      <c r="E1669" s="44" t="s">
        <v>18</v>
      </c>
      <c r="F1669" s="44">
        <v>1440</v>
      </c>
      <c r="G1669" s="44">
        <v>25600</v>
      </c>
    </row>
    <row r="1670" spans="1:7" ht="12.75" customHeight="1" x14ac:dyDescent="0.25">
      <c r="A1670" s="43">
        <v>1669</v>
      </c>
      <c r="B1670" s="44">
        <v>0.1482626484649443</v>
      </c>
      <c r="C1670" s="44">
        <v>0.06</v>
      </c>
      <c r="D1670" s="44" t="s">
        <v>1686</v>
      </c>
      <c r="E1670" s="44" t="s">
        <v>18</v>
      </c>
      <c r="F1670" s="44">
        <v>140</v>
      </c>
      <c r="G1670" s="44">
        <v>600</v>
      </c>
    </row>
    <row r="1671" spans="1:7" ht="12.75" customHeight="1" x14ac:dyDescent="0.25">
      <c r="A1671" s="43">
        <v>1670</v>
      </c>
      <c r="B1671" s="44">
        <v>14.307344918727487</v>
      </c>
      <c r="C1671" s="44">
        <v>5.79</v>
      </c>
      <c r="D1671" s="44" t="s">
        <v>1686</v>
      </c>
      <c r="E1671" s="44" t="s">
        <v>18</v>
      </c>
      <c r="F1671" s="44">
        <v>1280</v>
      </c>
      <c r="G1671" s="44">
        <v>57900</v>
      </c>
    </row>
    <row r="1672" spans="1:7" ht="12.75" customHeight="1" x14ac:dyDescent="0.25">
      <c r="A1672" s="43">
        <v>1671</v>
      </c>
      <c r="B1672" s="44">
        <v>0.44478795136303056</v>
      </c>
      <c r="C1672" s="44">
        <v>0.18</v>
      </c>
      <c r="D1672" s="44" t="s">
        <v>1686</v>
      </c>
      <c r="E1672" s="44" t="s">
        <v>18</v>
      </c>
      <c r="F1672" s="44">
        <v>200</v>
      </c>
      <c r="G1672" s="44">
        <v>1800</v>
      </c>
    </row>
    <row r="1673" spans="1:7" ht="12.75" customHeight="1" x14ac:dyDescent="0.25">
      <c r="A1673" s="43">
        <v>1672</v>
      </c>
      <c r="B1673" s="44">
        <v>2.4710439304698739E-2</v>
      </c>
      <c r="C1673" s="44">
        <v>0.01</v>
      </c>
      <c r="D1673" s="44" t="s">
        <v>1686</v>
      </c>
      <c r="E1673" s="44" t="s">
        <v>18</v>
      </c>
      <c r="F1673" s="44">
        <v>40</v>
      </c>
      <c r="G1673" s="44">
        <v>100</v>
      </c>
    </row>
    <row r="1674" spans="1:7" ht="12.75" customHeight="1" x14ac:dyDescent="0.25">
      <c r="A1674" s="43">
        <v>1673</v>
      </c>
      <c r="B1674" s="44">
        <v>9.8841757214071277E-2</v>
      </c>
      <c r="C1674" s="44">
        <v>0.04</v>
      </c>
      <c r="D1674" s="44" t="s">
        <v>1686</v>
      </c>
      <c r="E1674" s="44" t="s">
        <v>18</v>
      </c>
      <c r="F1674" s="44">
        <v>100</v>
      </c>
      <c r="G1674" s="44">
        <v>400</v>
      </c>
    </row>
    <row r="1675" spans="1:7" ht="12.75" customHeight="1" x14ac:dyDescent="0.25">
      <c r="A1675" s="43">
        <v>1674</v>
      </c>
      <c r="B1675" s="44">
        <v>0.14826270229282942</v>
      </c>
      <c r="C1675" s="44">
        <v>0.06</v>
      </c>
      <c r="D1675" s="44" t="s">
        <v>1686</v>
      </c>
      <c r="E1675" s="44" t="s">
        <v>18</v>
      </c>
      <c r="F1675" s="44">
        <v>120</v>
      </c>
      <c r="G1675" s="44">
        <v>600</v>
      </c>
    </row>
    <row r="1676" spans="1:7" ht="12.75" customHeight="1" x14ac:dyDescent="0.25">
      <c r="A1676" s="43">
        <v>1675</v>
      </c>
      <c r="B1676" s="44">
        <v>0.79073411824015616</v>
      </c>
      <c r="C1676" s="44">
        <v>0.32</v>
      </c>
      <c r="D1676" s="44" t="s">
        <v>1686</v>
      </c>
      <c r="E1676" s="44" t="s">
        <v>18</v>
      </c>
      <c r="F1676" s="44">
        <v>320</v>
      </c>
      <c r="G1676" s="44">
        <v>3200</v>
      </c>
    </row>
    <row r="1677" spans="1:7" ht="12.75" customHeight="1" x14ac:dyDescent="0.25">
      <c r="A1677" s="43">
        <v>1676</v>
      </c>
      <c r="B1677" s="44">
        <v>0.19768370174690075</v>
      </c>
      <c r="C1677" s="44">
        <v>0.08</v>
      </c>
      <c r="D1677" s="44" t="s">
        <v>1686</v>
      </c>
      <c r="E1677" s="44" t="s">
        <v>18</v>
      </c>
      <c r="F1677" s="44">
        <v>160</v>
      </c>
      <c r="G1677" s="44">
        <v>800</v>
      </c>
    </row>
    <row r="1678" spans="1:7" ht="12.75" customHeight="1" x14ac:dyDescent="0.25">
      <c r="A1678" s="43">
        <v>1677</v>
      </c>
      <c r="B1678" s="44">
        <v>0.51891921078101011</v>
      </c>
      <c r="C1678" s="44">
        <v>0.21</v>
      </c>
      <c r="D1678" s="44" t="s">
        <v>1686</v>
      </c>
      <c r="E1678" s="44" t="s">
        <v>18</v>
      </c>
      <c r="F1678" s="44">
        <v>240</v>
      </c>
      <c r="G1678" s="44">
        <v>2100</v>
      </c>
    </row>
    <row r="1679" spans="1:7" ht="12.75" customHeight="1" x14ac:dyDescent="0.25">
      <c r="A1679" s="43">
        <v>1678</v>
      </c>
      <c r="B1679" s="44">
        <v>3.4100405743357345</v>
      </c>
      <c r="C1679" s="44">
        <v>1.38</v>
      </c>
      <c r="D1679" s="44" t="s">
        <v>1686</v>
      </c>
      <c r="E1679" s="44" t="s">
        <v>18</v>
      </c>
      <c r="F1679" s="44">
        <v>600</v>
      </c>
      <c r="G1679" s="44">
        <v>13800</v>
      </c>
    </row>
    <row r="1680" spans="1:7" ht="12.75" customHeight="1" x14ac:dyDescent="0.25">
      <c r="A1680" s="43">
        <v>1679</v>
      </c>
      <c r="B1680" s="44">
        <v>2.4710439308167673E-2</v>
      </c>
      <c r="C1680" s="44">
        <v>0.01</v>
      </c>
      <c r="D1680" s="44" t="s">
        <v>1686</v>
      </c>
      <c r="E1680" s="44" t="s">
        <v>18</v>
      </c>
      <c r="F1680" s="44">
        <v>40</v>
      </c>
      <c r="G1680" s="44">
        <v>100</v>
      </c>
    </row>
    <row r="1681" spans="1:7" ht="12.75" customHeight="1" x14ac:dyDescent="0.25">
      <c r="A1681" s="43">
        <v>1680</v>
      </c>
      <c r="B1681" s="44">
        <v>0.22239395373822923</v>
      </c>
      <c r="C1681" s="44">
        <v>0.09</v>
      </c>
      <c r="D1681" s="44" t="s">
        <v>1686</v>
      </c>
      <c r="E1681" s="44" t="s">
        <v>18</v>
      </c>
      <c r="F1681" s="44">
        <v>180</v>
      </c>
      <c r="G1681" s="44">
        <v>900</v>
      </c>
    </row>
    <row r="1682" spans="1:7" ht="12.75" customHeight="1" x14ac:dyDescent="0.25">
      <c r="A1682" s="43">
        <v>1681</v>
      </c>
      <c r="B1682" s="44">
        <v>2.2486499346277373</v>
      </c>
      <c r="C1682" s="44">
        <v>0.91</v>
      </c>
      <c r="D1682" s="44" t="s">
        <v>1686</v>
      </c>
      <c r="E1682" s="44" t="s">
        <v>18</v>
      </c>
      <c r="F1682" s="44">
        <v>760</v>
      </c>
      <c r="G1682" s="44">
        <v>9100</v>
      </c>
    </row>
    <row r="1683" spans="1:7" ht="12.75" customHeight="1" x14ac:dyDescent="0.25">
      <c r="A1683" s="43">
        <v>1682</v>
      </c>
      <c r="B1683" s="44">
        <v>9.8841761142607051E-2</v>
      </c>
      <c r="C1683" s="44">
        <v>0.04</v>
      </c>
      <c r="D1683" s="44" t="s">
        <v>1686</v>
      </c>
      <c r="E1683" s="44" t="s">
        <v>18</v>
      </c>
      <c r="F1683" s="44">
        <v>100</v>
      </c>
      <c r="G1683" s="44">
        <v>400</v>
      </c>
    </row>
    <row r="1684" spans="1:7" ht="12.75" customHeight="1" x14ac:dyDescent="0.25">
      <c r="A1684" s="43">
        <v>1683</v>
      </c>
      <c r="B1684" s="44">
        <v>9.8841757222632914E-2</v>
      </c>
      <c r="C1684" s="44">
        <v>0.04</v>
      </c>
      <c r="D1684" s="44" t="s">
        <v>1686</v>
      </c>
      <c r="E1684" s="44" t="s">
        <v>18</v>
      </c>
      <c r="F1684" s="44">
        <v>100</v>
      </c>
      <c r="G1684" s="44">
        <v>400</v>
      </c>
    </row>
    <row r="1685" spans="1:7" ht="12.75" customHeight="1" x14ac:dyDescent="0.25">
      <c r="A1685" s="43">
        <v>1684</v>
      </c>
      <c r="B1685" s="44">
        <v>1.7297306927247411</v>
      </c>
      <c r="C1685" s="44">
        <v>0.7</v>
      </c>
      <c r="D1685" s="44" t="s">
        <v>1686</v>
      </c>
      <c r="E1685" s="44" t="s">
        <v>18</v>
      </c>
      <c r="F1685" s="44">
        <v>420</v>
      </c>
      <c r="G1685" s="44">
        <v>7000</v>
      </c>
    </row>
    <row r="1686" spans="1:7" ht="12.75" customHeight="1" x14ac:dyDescent="0.25">
      <c r="A1686" s="43">
        <v>1685</v>
      </c>
      <c r="B1686" s="44">
        <v>2.4710439301008375E-2</v>
      </c>
      <c r="C1686" s="44">
        <v>0.01</v>
      </c>
      <c r="D1686" s="44" t="s">
        <v>1686</v>
      </c>
      <c r="E1686" s="44" t="s">
        <v>18</v>
      </c>
      <c r="F1686" s="44">
        <v>40</v>
      </c>
      <c r="G1686" s="44">
        <v>100</v>
      </c>
    </row>
    <row r="1687" spans="1:7" ht="12.75" customHeight="1" x14ac:dyDescent="0.25">
      <c r="A1687" s="43">
        <v>1686</v>
      </c>
      <c r="B1687" s="44">
        <v>2.4710439311046155E-2</v>
      </c>
      <c r="C1687" s="44">
        <v>0.01</v>
      </c>
      <c r="D1687" s="44" t="s">
        <v>1686</v>
      </c>
      <c r="E1687" s="44" t="s">
        <v>18</v>
      </c>
      <c r="F1687" s="44">
        <v>40</v>
      </c>
      <c r="G1687" s="44">
        <v>100</v>
      </c>
    </row>
    <row r="1688" spans="1:7" ht="12.75" customHeight="1" x14ac:dyDescent="0.25">
      <c r="A1688" s="43">
        <v>1687</v>
      </c>
      <c r="B1688" s="44">
        <v>2.4710439303739243E-2</v>
      </c>
      <c r="C1688" s="44">
        <v>0.01</v>
      </c>
      <c r="D1688" s="44" t="s">
        <v>1686</v>
      </c>
      <c r="E1688" s="44" t="s">
        <v>18</v>
      </c>
      <c r="F1688" s="44">
        <v>40</v>
      </c>
      <c r="G1688" s="44">
        <v>100</v>
      </c>
    </row>
    <row r="1689" spans="1:7" ht="12.75" customHeight="1" x14ac:dyDescent="0.25">
      <c r="A1689" s="43">
        <v>1688</v>
      </c>
      <c r="B1689" s="44">
        <v>2.4710439304329701E-2</v>
      </c>
      <c r="C1689" s="44">
        <v>0.01</v>
      </c>
      <c r="D1689" s="44" t="s">
        <v>1686</v>
      </c>
      <c r="E1689" s="44" t="s">
        <v>18</v>
      </c>
      <c r="F1689" s="44">
        <v>40</v>
      </c>
      <c r="G1689" s="44">
        <v>100</v>
      </c>
    </row>
    <row r="1690" spans="1:7" ht="12.75" customHeight="1" x14ac:dyDescent="0.25">
      <c r="A1690" s="43">
        <v>1689</v>
      </c>
      <c r="B1690" s="44">
        <v>15.444024741064114</v>
      </c>
      <c r="C1690" s="44">
        <v>6.25</v>
      </c>
      <c r="D1690" s="44" t="s">
        <v>1686</v>
      </c>
      <c r="E1690" s="44" t="s">
        <v>18</v>
      </c>
      <c r="F1690" s="44">
        <v>2080</v>
      </c>
      <c r="G1690" s="44">
        <v>62500</v>
      </c>
    </row>
    <row r="1691" spans="1:7" ht="12.75" customHeight="1" x14ac:dyDescent="0.25">
      <c r="A1691" s="43">
        <v>1690</v>
      </c>
      <c r="B1691" s="44">
        <v>9.884177583821073E-2</v>
      </c>
      <c r="C1691" s="44">
        <v>0.04</v>
      </c>
      <c r="D1691" s="44" t="s">
        <v>1686</v>
      </c>
      <c r="E1691" s="44" t="s">
        <v>18</v>
      </c>
      <c r="F1691" s="44">
        <v>100</v>
      </c>
      <c r="G1691" s="44">
        <v>400</v>
      </c>
    </row>
    <row r="1692" spans="1:7" ht="12.75" customHeight="1" x14ac:dyDescent="0.25">
      <c r="A1692" s="43">
        <v>1691</v>
      </c>
      <c r="B1692" s="44">
        <v>0.12355220916164791</v>
      </c>
      <c r="C1692" s="44">
        <v>0.05</v>
      </c>
      <c r="D1692" s="44" t="s">
        <v>1686</v>
      </c>
      <c r="E1692" s="44" t="s">
        <v>18</v>
      </c>
      <c r="F1692" s="44">
        <v>100</v>
      </c>
      <c r="G1692" s="44">
        <v>500</v>
      </c>
    </row>
    <row r="1693" spans="1:7" ht="12.75" customHeight="1" x14ac:dyDescent="0.25">
      <c r="A1693" s="43">
        <v>1692</v>
      </c>
      <c r="B1693" s="44">
        <v>1.3343629274254691</v>
      </c>
      <c r="C1693" s="44">
        <v>0.54</v>
      </c>
      <c r="D1693" s="44" t="s">
        <v>1686</v>
      </c>
      <c r="E1693" s="44" t="s">
        <v>18</v>
      </c>
      <c r="F1693" s="44">
        <v>380</v>
      </c>
      <c r="G1693" s="44">
        <v>5400</v>
      </c>
    </row>
    <row r="1694" spans="1:7" ht="12.75" customHeight="1" x14ac:dyDescent="0.25">
      <c r="A1694" s="43">
        <v>1693</v>
      </c>
      <c r="B1694" s="44">
        <v>7.4131317916458037E-2</v>
      </c>
      <c r="C1694" s="44">
        <v>0.03</v>
      </c>
      <c r="D1694" s="44" t="s">
        <v>1686</v>
      </c>
      <c r="E1694" s="44" t="s">
        <v>18</v>
      </c>
      <c r="F1694" s="44">
        <v>80</v>
      </c>
      <c r="G1694" s="44">
        <v>300</v>
      </c>
    </row>
    <row r="1695" spans="1:7" ht="12.75" customHeight="1" x14ac:dyDescent="0.25">
      <c r="A1695" s="43">
        <v>1694</v>
      </c>
      <c r="B1695" s="44">
        <v>0.39536718395495357</v>
      </c>
      <c r="C1695" s="44">
        <v>0.16</v>
      </c>
      <c r="D1695" s="44" t="s">
        <v>1686</v>
      </c>
      <c r="E1695" s="44" t="s">
        <v>18</v>
      </c>
      <c r="F1695" s="44">
        <v>200</v>
      </c>
      <c r="G1695" s="44">
        <v>1600</v>
      </c>
    </row>
    <row r="1696" spans="1:7" ht="12.75" customHeight="1" x14ac:dyDescent="0.25">
      <c r="A1696" s="43">
        <v>1695</v>
      </c>
      <c r="B1696" s="44">
        <v>0.61776101461458655</v>
      </c>
      <c r="C1696" s="44">
        <v>0.25</v>
      </c>
      <c r="D1696" s="44" t="s">
        <v>1686</v>
      </c>
      <c r="E1696" s="44" t="s">
        <v>18</v>
      </c>
      <c r="F1696" s="44">
        <v>320</v>
      </c>
      <c r="G1696" s="44">
        <v>2500</v>
      </c>
    </row>
    <row r="1697" spans="1:7" ht="12.75" customHeight="1" x14ac:dyDescent="0.25">
      <c r="A1697" s="43">
        <v>1696</v>
      </c>
      <c r="B1697" s="44">
        <v>7.4131317911586767E-2</v>
      </c>
      <c r="C1697" s="44">
        <v>0.03</v>
      </c>
      <c r="D1697" s="44" t="s">
        <v>1686</v>
      </c>
      <c r="E1697" s="44" t="s">
        <v>18</v>
      </c>
      <c r="F1697" s="44">
        <v>80</v>
      </c>
      <c r="G1697" s="44">
        <v>300</v>
      </c>
    </row>
    <row r="1698" spans="1:7" ht="12.75" customHeight="1" x14ac:dyDescent="0.25">
      <c r="A1698" s="43">
        <v>1697</v>
      </c>
      <c r="B1698" s="44">
        <v>0.44478805700844043</v>
      </c>
      <c r="C1698" s="44">
        <v>0.18</v>
      </c>
      <c r="D1698" s="44" t="s">
        <v>1686</v>
      </c>
      <c r="E1698" s="44" t="s">
        <v>18</v>
      </c>
      <c r="F1698" s="44">
        <v>200</v>
      </c>
      <c r="G1698" s="44">
        <v>1800</v>
      </c>
    </row>
    <row r="1699" spans="1:7" ht="12.75" customHeight="1" x14ac:dyDescent="0.25">
      <c r="A1699" s="43">
        <v>1698</v>
      </c>
      <c r="B1699" s="44">
        <v>1.4332049521092258</v>
      </c>
      <c r="C1699" s="44">
        <v>0.57999999999999996</v>
      </c>
      <c r="D1699" s="44" t="s">
        <v>1686</v>
      </c>
      <c r="E1699" s="44" t="s">
        <v>18</v>
      </c>
      <c r="F1699" s="44">
        <v>400</v>
      </c>
      <c r="G1699" s="44">
        <v>5800</v>
      </c>
    </row>
    <row r="1700" spans="1:7" ht="12.75" customHeight="1" x14ac:dyDescent="0.25">
      <c r="A1700" s="43">
        <v>1699</v>
      </c>
      <c r="B1700" s="44">
        <v>0.27181478850696267</v>
      </c>
      <c r="C1700" s="44">
        <v>0.11</v>
      </c>
      <c r="D1700" s="44" t="s">
        <v>1686</v>
      </c>
      <c r="E1700" s="44" t="s">
        <v>18</v>
      </c>
      <c r="F1700" s="44">
        <v>160</v>
      </c>
      <c r="G1700" s="44">
        <v>1100</v>
      </c>
    </row>
    <row r="1701" spans="1:7" ht="12.75" customHeight="1" x14ac:dyDescent="0.25">
      <c r="A1701" s="43">
        <v>1700</v>
      </c>
      <c r="B1701" s="44">
        <v>0.71660275843132271</v>
      </c>
      <c r="C1701" s="44">
        <v>0.28999999999999998</v>
      </c>
      <c r="D1701" s="44" t="s">
        <v>1686</v>
      </c>
      <c r="E1701" s="44" t="s">
        <v>18</v>
      </c>
      <c r="F1701" s="44">
        <v>280</v>
      </c>
      <c r="G1701" s="44">
        <v>2900</v>
      </c>
    </row>
    <row r="1702" spans="1:7" ht="12.75" customHeight="1" x14ac:dyDescent="0.25">
      <c r="A1702" s="43">
        <v>1701</v>
      </c>
      <c r="B1702" s="44">
        <v>0.66718171307227381</v>
      </c>
      <c r="C1702" s="44">
        <v>0.27</v>
      </c>
      <c r="D1702" s="44" t="s">
        <v>1686</v>
      </c>
      <c r="E1702" s="44" t="s">
        <v>18</v>
      </c>
      <c r="F1702" s="44">
        <v>260</v>
      </c>
      <c r="G1702" s="44">
        <v>2700</v>
      </c>
    </row>
    <row r="1703" spans="1:7" ht="12.75" customHeight="1" x14ac:dyDescent="0.25">
      <c r="A1703" s="43">
        <v>1702</v>
      </c>
      <c r="B1703" s="44">
        <v>2.4710439307503412E-2</v>
      </c>
      <c r="C1703" s="44">
        <v>0.01</v>
      </c>
      <c r="D1703" s="44" t="s">
        <v>1686</v>
      </c>
      <c r="E1703" s="44" t="s">
        <v>18</v>
      </c>
      <c r="F1703" s="44">
        <v>40</v>
      </c>
      <c r="G1703" s="44">
        <v>100</v>
      </c>
    </row>
    <row r="1704" spans="1:7" ht="12.75" customHeight="1" x14ac:dyDescent="0.25">
      <c r="A1704" s="43">
        <v>1703</v>
      </c>
      <c r="B1704" s="44">
        <v>0.79073400932250426</v>
      </c>
      <c r="C1704" s="44">
        <v>0.32</v>
      </c>
      <c r="D1704" s="44" t="s">
        <v>1686</v>
      </c>
      <c r="E1704" s="44" t="s">
        <v>18</v>
      </c>
      <c r="F1704" s="44">
        <v>360</v>
      </c>
      <c r="G1704" s="44">
        <v>3200</v>
      </c>
    </row>
    <row r="1705" spans="1:7" ht="12.75" customHeight="1" x14ac:dyDescent="0.25">
      <c r="A1705" s="43">
        <v>1704</v>
      </c>
      <c r="B1705" s="44">
        <v>0.56834013373554404</v>
      </c>
      <c r="C1705" s="44">
        <v>0.23</v>
      </c>
      <c r="D1705" s="44" t="s">
        <v>1686</v>
      </c>
      <c r="E1705" s="44" t="s">
        <v>18</v>
      </c>
      <c r="F1705" s="44">
        <v>320</v>
      </c>
      <c r="G1705" s="44">
        <v>2300</v>
      </c>
    </row>
    <row r="1706" spans="1:7" ht="12.75" customHeight="1" x14ac:dyDescent="0.25">
      <c r="A1706" s="43">
        <v>1705</v>
      </c>
      <c r="B1706" s="44">
        <v>7.042475264366753</v>
      </c>
      <c r="C1706" s="44">
        <v>2.85</v>
      </c>
      <c r="D1706" s="44" t="s">
        <v>1686</v>
      </c>
      <c r="E1706" s="44" t="s">
        <v>18</v>
      </c>
      <c r="F1706" s="44">
        <v>1080</v>
      </c>
      <c r="G1706" s="44">
        <v>28500</v>
      </c>
    </row>
    <row r="1707" spans="1:7" ht="12.75" customHeight="1" x14ac:dyDescent="0.25">
      <c r="A1707" s="43">
        <v>1706</v>
      </c>
      <c r="B1707" s="44">
        <v>0.22239411078489113</v>
      </c>
      <c r="C1707" s="44">
        <v>0.09</v>
      </c>
      <c r="D1707" s="44" t="s">
        <v>1686</v>
      </c>
      <c r="E1707" s="44" t="s">
        <v>18</v>
      </c>
      <c r="F1707" s="44">
        <v>140</v>
      </c>
      <c r="G1707" s="44">
        <v>900</v>
      </c>
    </row>
    <row r="1708" spans="1:7" ht="12.75" customHeight="1" x14ac:dyDescent="0.25">
      <c r="A1708" s="43">
        <v>1707</v>
      </c>
      <c r="B1708" s="44">
        <v>4.9420878609176051E-2</v>
      </c>
      <c r="C1708" s="44">
        <v>0.02</v>
      </c>
      <c r="D1708" s="44" t="s">
        <v>1686</v>
      </c>
      <c r="E1708" s="44" t="s">
        <v>18</v>
      </c>
      <c r="F1708" s="44">
        <v>60</v>
      </c>
      <c r="G1708" s="44">
        <v>200</v>
      </c>
    </row>
    <row r="1709" spans="1:7" ht="12.75" customHeight="1" x14ac:dyDescent="0.25">
      <c r="A1709" s="43">
        <v>1708</v>
      </c>
      <c r="B1709" s="44">
        <v>1.7297306978797313</v>
      </c>
      <c r="C1709" s="44">
        <v>0.7</v>
      </c>
      <c r="D1709" s="44" t="s">
        <v>1686</v>
      </c>
      <c r="E1709" s="44" t="s">
        <v>18</v>
      </c>
      <c r="F1709" s="44">
        <v>460</v>
      </c>
      <c r="G1709" s="44">
        <v>7000</v>
      </c>
    </row>
    <row r="1710" spans="1:7" ht="12.75" customHeight="1" x14ac:dyDescent="0.25">
      <c r="A1710" s="43">
        <v>1709</v>
      </c>
      <c r="B1710" s="44">
        <v>0.54362977295993309</v>
      </c>
      <c r="C1710" s="44">
        <v>0.22</v>
      </c>
      <c r="D1710" s="44" t="s">
        <v>1686</v>
      </c>
      <c r="E1710" s="44" t="s">
        <v>18</v>
      </c>
      <c r="F1710" s="44">
        <v>240</v>
      </c>
      <c r="G1710" s="44">
        <v>2200</v>
      </c>
    </row>
    <row r="1711" spans="1:7" ht="12.75" customHeight="1" x14ac:dyDescent="0.25">
      <c r="A1711" s="43">
        <v>1710</v>
      </c>
      <c r="B1711" s="44">
        <v>0.61776121770579551</v>
      </c>
      <c r="C1711" s="44">
        <v>0.25</v>
      </c>
      <c r="D1711" s="44" t="s">
        <v>1686</v>
      </c>
      <c r="E1711" s="44" t="s">
        <v>18</v>
      </c>
      <c r="F1711" s="44">
        <v>260</v>
      </c>
      <c r="G1711" s="44">
        <v>2500</v>
      </c>
    </row>
    <row r="1712" spans="1:7" ht="12.75" customHeight="1" x14ac:dyDescent="0.25">
      <c r="A1712" s="43">
        <v>1711</v>
      </c>
      <c r="B1712" s="44">
        <v>19.496539491429953</v>
      </c>
      <c r="C1712" s="44">
        <v>7.89</v>
      </c>
      <c r="D1712" s="44" t="s">
        <v>1686</v>
      </c>
      <c r="E1712" s="44" t="s">
        <v>18</v>
      </c>
      <c r="F1712" s="44">
        <v>2540</v>
      </c>
      <c r="G1712" s="44">
        <v>78900</v>
      </c>
    </row>
    <row r="1713" spans="1:7" ht="12.75" customHeight="1" x14ac:dyDescent="0.25">
      <c r="A1713" s="43">
        <v>1712</v>
      </c>
      <c r="B1713" s="44">
        <v>0.93899667201024339</v>
      </c>
      <c r="C1713" s="44">
        <v>0.38</v>
      </c>
      <c r="D1713" s="44" t="s">
        <v>1686</v>
      </c>
      <c r="E1713" s="44" t="s">
        <v>18</v>
      </c>
      <c r="F1713" s="44">
        <v>380</v>
      </c>
      <c r="G1713" s="44">
        <v>3800</v>
      </c>
    </row>
    <row r="1714" spans="1:7" ht="12.75" customHeight="1" x14ac:dyDescent="0.25">
      <c r="A1714" s="43">
        <v>1713</v>
      </c>
      <c r="B1714" s="44">
        <v>1.8285725513723408</v>
      </c>
      <c r="C1714" s="44">
        <v>0.74</v>
      </c>
      <c r="D1714" s="44" t="s">
        <v>1686</v>
      </c>
      <c r="E1714" s="44" t="s">
        <v>18</v>
      </c>
      <c r="F1714" s="44">
        <v>500</v>
      </c>
      <c r="G1714" s="44">
        <v>7400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27"/>
  <sheetViews>
    <sheetView showGridLines="0" workbookViewId="0"/>
  </sheetViews>
  <sheetFormatPr defaultColWidth="12.6328125" defaultRowHeight="15" customHeight="1" x14ac:dyDescent="0.25"/>
  <sheetData>
    <row r="1" spans="1:2" ht="15" customHeight="1" x14ac:dyDescent="0.25">
      <c r="A1" s="55" t="s">
        <v>1661</v>
      </c>
      <c r="B1" s="71" t="s">
        <v>1687</v>
      </c>
    </row>
    <row r="2" spans="1:2" ht="15" customHeight="1" x14ac:dyDescent="0.25">
      <c r="A2" s="54" t="s">
        <v>34</v>
      </c>
      <c r="B2" s="72">
        <v>40.994618992541973</v>
      </c>
    </row>
    <row r="3" spans="1:2" ht="15" customHeight="1" x14ac:dyDescent="0.25">
      <c r="A3" s="63" t="s">
        <v>18</v>
      </c>
      <c r="B3" s="73">
        <v>124.21938671745644</v>
      </c>
    </row>
    <row r="4" spans="1:2" ht="15" customHeight="1" x14ac:dyDescent="0.25">
      <c r="A4" s="63" t="s">
        <v>42</v>
      </c>
      <c r="B4" s="73">
        <v>3.0463987478806644</v>
      </c>
    </row>
    <row r="5" spans="1:2" ht="15" customHeight="1" x14ac:dyDescent="0.25">
      <c r="A5" s="63" t="s">
        <v>28</v>
      </c>
      <c r="B5" s="73">
        <v>18.582059544309697</v>
      </c>
    </row>
    <row r="6" spans="1:2" ht="15" customHeight="1" x14ac:dyDescent="0.25">
      <c r="A6" s="63" t="s">
        <v>22</v>
      </c>
      <c r="B6" s="73">
        <v>187.54882542474832</v>
      </c>
    </row>
    <row r="7" spans="1:2" ht="15" customHeight="1" x14ac:dyDescent="0.25">
      <c r="A7" s="63" t="s">
        <v>50</v>
      </c>
      <c r="B7" s="73">
        <v>3.1659287805895402</v>
      </c>
    </row>
    <row r="8" spans="1:2" ht="15" customHeight="1" x14ac:dyDescent="0.25">
      <c r="A8" s="63" t="s">
        <v>46</v>
      </c>
      <c r="B8" s="73">
        <v>13.156029417092176</v>
      </c>
    </row>
    <row r="9" spans="1:2" ht="15" customHeight="1" x14ac:dyDescent="0.25">
      <c r="A9" s="63" t="s">
        <v>10</v>
      </c>
      <c r="B9" s="73">
        <v>19.28296147466029</v>
      </c>
    </row>
    <row r="10" spans="1:2" ht="15" customHeight="1" x14ac:dyDescent="0.25">
      <c r="A10" s="63" t="s">
        <v>20</v>
      </c>
      <c r="B10" s="73">
        <v>33.67180451348537</v>
      </c>
    </row>
    <row r="11" spans="1:2" ht="15" customHeight="1" x14ac:dyDescent="0.25">
      <c r="A11" s="63" t="s">
        <v>14</v>
      </c>
      <c r="B11" s="73">
        <v>71.054962308159233</v>
      </c>
    </row>
    <row r="12" spans="1:2" ht="15" customHeight="1" x14ac:dyDescent="0.25">
      <c r="A12" s="63" t="s">
        <v>47</v>
      </c>
      <c r="B12" s="73">
        <v>36.194046440198314</v>
      </c>
    </row>
    <row r="13" spans="1:2" ht="15" customHeight="1" x14ac:dyDescent="0.25">
      <c r="A13" s="63" t="s">
        <v>44</v>
      </c>
      <c r="B13" s="73">
        <v>6.0784960172537312</v>
      </c>
    </row>
    <row r="14" spans="1:2" ht="15" customHeight="1" x14ac:dyDescent="0.25">
      <c r="A14" s="63" t="s">
        <v>48</v>
      </c>
      <c r="B14" s="73">
        <v>23.193240014608666</v>
      </c>
    </row>
    <row r="15" spans="1:2" ht="15" customHeight="1" x14ac:dyDescent="0.25">
      <c r="A15" s="63" t="s">
        <v>26</v>
      </c>
      <c r="B15" s="73">
        <v>2.2527646828515135</v>
      </c>
    </row>
    <row r="16" spans="1:2" ht="15" customHeight="1" x14ac:dyDescent="0.25">
      <c r="A16" s="63" t="s">
        <v>24</v>
      </c>
      <c r="B16" s="73">
        <v>16.413308273418391</v>
      </c>
    </row>
    <row r="17" spans="1:2" ht="15" customHeight="1" x14ac:dyDescent="0.25">
      <c r="A17" s="63" t="s">
        <v>49</v>
      </c>
      <c r="B17" s="73">
        <v>25.292765028698867</v>
      </c>
    </row>
    <row r="18" spans="1:2" ht="15" customHeight="1" x14ac:dyDescent="0.25">
      <c r="A18" s="63" t="s">
        <v>36</v>
      </c>
      <c r="B18" s="73">
        <v>0.76602366517484333</v>
      </c>
    </row>
    <row r="19" spans="1:2" ht="15" customHeight="1" x14ac:dyDescent="0.25">
      <c r="A19" s="63" t="s">
        <v>30</v>
      </c>
      <c r="B19" s="73">
        <v>199.61092595957112</v>
      </c>
    </row>
    <row r="20" spans="1:2" ht="15" customHeight="1" x14ac:dyDescent="0.25">
      <c r="A20" s="63" t="s">
        <v>45</v>
      </c>
      <c r="B20" s="73">
        <v>7.028527326045154</v>
      </c>
    </row>
    <row r="21" spans="1:2" ht="15" customHeight="1" x14ac:dyDescent="0.25">
      <c r="A21" s="63" t="s">
        <v>12</v>
      </c>
      <c r="B21" s="73">
        <v>328.27817878165678</v>
      </c>
    </row>
    <row r="22" spans="1:2" ht="15" customHeight="1" x14ac:dyDescent="0.25">
      <c r="A22" s="63" t="s">
        <v>40</v>
      </c>
      <c r="B22" s="73">
        <v>45.330141678169689</v>
      </c>
    </row>
    <row r="23" spans="1:2" ht="15" customHeight="1" x14ac:dyDescent="0.25">
      <c r="A23" s="63" t="s">
        <v>32</v>
      </c>
      <c r="B23" s="73">
        <v>7.0583640408400417</v>
      </c>
    </row>
    <row r="24" spans="1:2" ht="15" customHeight="1" x14ac:dyDescent="0.25">
      <c r="A24" s="63" t="s">
        <v>38</v>
      </c>
      <c r="B24" s="73">
        <v>46.179696335598031</v>
      </c>
    </row>
    <row r="25" spans="1:2" ht="15" customHeight="1" x14ac:dyDescent="0.25">
      <c r="A25" s="63" t="s">
        <v>16</v>
      </c>
      <c r="B25" s="73">
        <v>320.85534418336562</v>
      </c>
    </row>
    <row r="26" spans="1:2" ht="15" customHeight="1" x14ac:dyDescent="0.25">
      <c r="A26" s="63" t="s">
        <v>43</v>
      </c>
      <c r="B26" s="73">
        <v>124.46648174095002</v>
      </c>
    </row>
    <row r="27" spans="1:2" ht="15" customHeight="1" x14ac:dyDescent="0.25">
      <c r="A27" s="67" t="s">
        <v>1633</v>
      </c>
      <c r="B27" s="74">
        <v>1703.7212800893244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16" customWidth="1"/>
    <col min="2" max="2" width="34" customWidth="1"/>
    <col min="3" max="3" width="16" customWidth="1"/>
    <col min="4" max="4" width="50" customWidth="1"/>
    <col min="5" max="5" width="12" customWidth="1"/>
    <col min="6" max="6" width="50" customWidth="1"/>
    <col min="7" max="8" width="16" customWidth="1"/>
  </cols>
  <sheetData>
    <row r="1" spans="1:8" ht="12.75" customHeight="1" x14ac:dyDescent="0.3">
      <c r="A1" s="42" t="s">
        <v>92</v>
      </c>
      <c r="B1" s="42" t="s">
        <v>1688</v>
      </c>
      <c r="C1" s="42" t="s">
        <v>94</v>
      </c>
      <c r="D1" s="42" t="s">
        <v>1689</v>
      </c>
      <c r="E1" s="42" t="s">
        <v>1660</v>
      </c>
      <c r="F1" s="42" t="s">
        <v>1661</v>
      </c>
      <c r="G1" s="42" t="s">
        <v>140</v>
      </c>
      <c r="H1" s="42" t="s">
        <v>141</v>
      </c>
    </row>
    <row r="2" spans="1:8" ht="12.75" customHeight="1" x14ac:dyDescent="0.25">
      <c r="A2" s="43">
        <v>1</v>
      </c>
      <c r="B2" s="44" t="s">
        <v>1690</v>
      </c>
      <c r="C2" s="44">
        <v>79.052810668945313</v>
      </c>
      <c r="D2" s="44" t="s">
        <v>1691</v>
      </c>
      <c r="E2" s="44" t="s">
        <v>1685</v>
      </c>
      <c r="F2" s="44" t="s">
        <v>10</v>
      </c>
      <c r="G2" s="44">
        <v>6156.6131813216334</v>
      </c>
      <c r="H2" s="44">
        <v>573233.43675311725</v>
      </c>
    </row>
    <row r="3" spans="1:8" ht="12.75" customHeight="1" x14ac:dyDescent="0.25">
      <c r="A3" s="43">
        <v>2</v>
      </c>
      <c r="B3" s="44" t="s">
        <v>1690</v>
      </c>
      <c r="C3" s="44">
        <v>5.5909786224365234</v>
      </c>
      <c r="D3" s="44" t="s">
        <v>1691</v>
      </c>
      <c r="E3" s="44" t="s">
        <v>1683</v>
      </c>
      <c r="F3" s="44" t="s">
        <v>32</v>
      </c>
      <c r="G3" s="44">
        <v>1809.0919800032682</v>
      </c>
      <c r="H3" s="44">
        <v>40541.782849934592</v>
      </c>
    </row>
    <row r="4" spans="1:8" ht="12.75" customHeight="1" x14ac:dyDescent="0.25">
      <c r="A4" s="43">
        <v>3</v>
      </c>
      <c r="B4" s="44" t="s">
        <v>1692</v>
      </c>
      <c r="C4" s="44">
        <v>20.135425567626953</v>
      </c>
      <c r="D4" s="44" t="s">
        <v>1691</v>
      </c>
      <c r="E4" s="44" t="s">
        <v>1669</v>
      </c>
      <c r="F4" s="44" t="s">
        <v>22</v>
      </c>
      <c r="G4" s="44">
        <v>2456.4516272079645</v>
      </c>
      <c r="H4" s="44">
        <v>144834.66626369435</v>
      </c>
    </row>
    <row r="5" spans="1:8" ht="12.75" customHeight="1" x14ac:dyDescent="0.25">
      <c r="A5" s="43">
        <v>4</v>
      </c>
      <c r="B5" s="44" t="s">
        <v>1693</v>
      </c>
      <c r="C5" s="44">
        <v>37.063892364501953</v>
      </c>
      <c r="D5" s="44" t="s">
        <v>1691</v>
      </c>
      <c r="E5" s="44" t="s">
        <v>1677</v>
      </c>
      <c r="F5" s="44" t="s">
        <v>46</v>
      </c>
      <c r="G5" s="44">
        <v>2367.9266946188177</v>
      </c>
      <c r="H5" s="44">
        <v>269098.14051099482</v>
      </c>
    </row>
    <row r="6" spans="1:8" ht="12.75" customHeight="1" x14ac:dyDescent="0.25">
      <c r="A6" s="43">
        <v>5</v>
      </c>
      <c r="B6" s="44" t="s">
        <v>1694</v>
      </c>
      <c r="C6" s="44">
        <v>2.300633430480957</v>
      </c>
      <c r="D6" s="44" t="s">
        <v>1691</v>
      </c>
      <c r="E6" s="44" t="s">
        <v>1679</v>
      </c>
      <c r="F6" s="44" t="s">
        <v>45</v>
      </c>
      <c r="G6" s="44">
        <v>586.98360723836038</v>
      </c>
      <c r="H6" s="44">
        <v>16686.004199975316</v>
      </c>
    </row>
    <row r="7" spans="1:8" ht="12.75" customHeight="1" x14ac:dyDescent="0.25">
      <c r="A7" s="43">
        <v>6</v>
      </c>
      <c r="B7" s="44" t="s">
        <v>1695</v>
      </c>
      <c r="C7" s="44">
        <v>5.5586409568786621</v>
      </c>
      <c r="D7" s="44" t="s">
        <v>1691</v>
      </c>
      <c r="E7" s="44" t="s">
        <v>1673</v>
      </c>
      <c r="F7" s="44" t="s">
        <v>43</v>
      </c>
      <c r="G7" s="44">
        <v>920.61075559983942</v>
      </c>
      <c r="H7" s="44">
        <v>40220.789861050915</v>
      </c>
    </row>
    <row r="8" spans="1:8" ht="12.75" customHeight="1" x14ac:dyDescent="0.25">
      <c r="A8" s="43">
        <v>7</v>
      </c>
      <c r="B8" s="44" t="s">
        <v>1696</v>
      </c>
      <c r="C8" s="44">
        <v>2735.463623046875</v>
      </c>
      <c r="D8" s="44" t="s">
        <v>1691</v>
      </c>
      <c r="E8" s="44" t="s">
        <v>1663</v>
      </c>
      <c r="F8" s="44" t="s">
        <v>16</v>
      </c>
      <c r="G8" s="44">
        <v>69061.147558914425</v>
      </c>
      <c r="H8" s="44">
        <v>19710212.525397241</v>
      </c>
    </row>
    <row r="9" spans="1:8" ht="12.75" customHeight="1" x14ac:dyDescent="0.25">
      <c r="A9" s="43">
        <v>8</v>
      </c>
      <c r="B9" s="44" t="s">
        <v>1696</v>
      </c>
      <c r="C9" s="44">
        <v>3249.354248046875</v>
      </c>
      <c r="D9" s="44" t="s">
        <v>1691</v>
      </c>
      <c r="E9" s="44" t="s">
        <v>1662</v>
      </c>
      <c r="F9" s="44" t="s">
        <v>24</v>
      </c>
      <c r="G9" s="44">
        <v>46258.95452637189</v>
      </c>
      <c r="H9" s="44">
        <v>23426837.052536178</v>
      </c>
    </row>
    <row r="10" spans="1:8" ht="12.75" customHeight="1" x14ac:dyDescent="0.25">
      <c r="A10" s="43">
        <v>9</v>
      </c>
      <c r="B10" s="44" t="s">
        <v>1696</v>
      </c>
      <c r="C10" s="44">
        <v>2161.640869140625</v>
      </c>
      <c r="D10" s="44" t="s">
        <v>1691</v>
      </c>
      <c r="E10" s="44" t="s">
        <v>1673</v>
      </c>
      <c r="F10" s="44" t="s">
        <v>43</v>
      </c>
      <c r="G10" s="44">
        <v>40866.439989093866</v>
      </c>
      <c r="H10" s="44">
        <v>15601358.973917577</v>
      </c>
    </row>
    <row r="11" spans="1:8" ht="12.75" customHeight="1" x14ac:dyDescent="0.25">
      <c r="A11" s="43">
        <v>10</v>
      </c>
      <c r="B11" s="44" t="s">
        <v>1694</v>
      </c>
      <c r="C11" s="44">
        <v>62.630039215087891</v>
      </c>
      <c r="D11" s="44" t="s">
        <v>1691</v>
      </c>
      <c r="E11" s="44" t="s">
        <v>1679</v>
      </c>
      <c r="F11" s="44" t="s">
        <v>45</v>
      </c>
      <c r="G11" s="44">
        <v>4135.1526937321096</v>
      </c>
      <c r="H11" s="44">
        <v>454616.6793845066</v>
      </c>
    </row>
    <row r="12" spans="1:8" ht="12.75" customHeight="1" x14ac:dyDescent="0.25">
      <c r="A12" s="43">
        <v>11</v>
      </c>
      <c r="B12" s="44" t="s">
        <v>1697</v>
      </c>
      <c r="C12" s="44">
        <v>1.7523194551467896</v>
      </c>
      <c r="D12" s="44" t="s">
        <v>1691</v>
      </c>
      <c r="E12" s="44" t="s">
        <v>1683</v>
      </c>
      <c r="F12" s="44" t="s">
        <v>32</v>
      </c>
      <c r="G12" s="44">
        <v>983.55471609823428</v>
      </c>
      <c r="H12" s="44">
        <v>12732.54262643063</v>
      </c>
    </row>
    <row r="13" spans="1:8" ht="12.75" customHeight="1" x14ac:dyDescent="0.25">
      <c r="A13" s="43">
        <v>12</v>
      </c>
      <c r="B13" s="44" t="s">
        <v>1697</v>
      </c>
      <c r="C13" s="44">
        <v>79.477668762207031</v>
      </c>
      <c r="D13" s="44" t="s">
        <v>1691</v>
      </c>
      <c r="E13" s="44" t="s">
        <v>1681</v>
      </c>
      <c r="F13" s="44" t="s">
        <v>38</v>
      </c>
      <c r="G13" s="44">
        <v>4513.4316229537535</v>
      </c>
      <c r="H13" s="44">
        <v>577484.02641832712</v>
      </c>
    </row>
    <row r="14" spans="1:8" ht="12.75" customHeight="1" x14ac:dyDescent="0.25">
      <c r="A14" s="43">
        <v>13</v>
      </c>
      <c r="B14" s="44" t="s">
        <v>1698</v>
      </c>
      <c r="C14" s="44">
        <v>6.904517650604248</v>
      </c>
      <c r="D14" s="44" t="s">
        <v>1699</v>
      </c>
      <c r="E14" s="44" t="s">
        <v>1673</v>
      </c>
      <c r="F14" s="44" t="s">
        <v>43</v>
      </c>
      <c r="G14" s="44">
        <v>2503.1909968916011</v>
      </c>
      <c r="H14" s="44">
        <v>49871.993158194469</v>
      </c>
    </row>
    <row r="15" spans="1:8" ht="12.75" customHeight="1" x14ac:dyDescent="0.25">
      <c r="A15" s="43">
        <v>14</v>
      </c>
      <c r="B15" s="44" t="s">
        <v>1700</v>
      </c>
      <c r="C15" s="44">
        <v>14.000732421875</v>
      </c>
      <c r="D15" s="44" t="s">
        <v>1691</v>
      </c>
      <c r="E15" s="44" t="s">
        <v>1686</v>
      </c>
      <c r="F15" s="44" t="s">
        <v>18</v>
      </c>
      <c r="G15" s="44">
        <v>6310.3304870551228</v>
      </c>
      <c r="H15" s="44">
        <v>101266.29232076406</v>
      </c>
    </row>
    <row r="16" spans="1:8" ht="12.75" customHeight="1" x14ac:dyDescent="0.25">
      <c r="A16" s="43">
        <v>15</v>
      </c>
      <c r="B16" s="44" t="s">
        <v>1701</v>
      </c>
      <c r="C16" s="44">
        <v>30.946571350097656</v>
      </c>
      <c r="D16" s="44" t="s">
        <v>1691</v>
      </c>
      <c r="E16" s="44" t="s">
        <v>1680</v>
      </c>
      <c r="F16" s="44" t="s">
        <v>30</v>
      </c>
      <c r="G16" s="44">
        <v>2285.8687570596303</v>
      </c>
      <c r="H16" s="44">
        <v>223937.03110929902</v>
      </c>
    </row>
    <row r="17" spans="1:8" ht="12.75" customHeight="1" x14ac:dyDescent="0.25">
      <c r="A17" s="43">
        <v>16</v>
      </c>
      <c r="B17" s="44" t="s">
        <v>1702</v>
      </c>
      <c r="C17" s="44">
        <v>4179.083984375</v>
      </c>
      <c r="D17" s="44" t="s">
        <v>1691</v>
      </c>
      <c r="E17" s="44" t="s">
        <v>1676</v>
      </c>
      <c r="F17" s="44" t="s">
        <v>36</v>
      </c>
      <c r="G17" s="44">
        <v>40386.487012251062</v>
      </c>
      <c r="H17" s="44">
        <v>30165382.83746529</v>
      </c>
    </row>
    <row r="18" spans="1:8" ht="12.75" customHeight="1" x14ac:dyDescent="0.25">
      <c r="A18" s="43">
        <v>17</v>
      </c>
      <c r="B18" s="44" t="s">
        <v>1702</v>
      </c>
      <c r="C18" s="44">
        <v>9287.21875</v>
      </c>
      <c r="D18" s="44" t="s">
        <v>1691</v>
      </c>
      <c r="E18" s="44" t="s">
        <v>1675</v>
      </c>
      <c r="F18" s="44" t="s">
        <v>20</v>
      </c>
      <c r="G18" s="44">
        <v>101468.61816498017</v>
      </c>
      <c r="H18" s="44">
        <v>67064033.494404659</v>
      </c>
    </row>
    <row r="19" spans="1:8" ht="12.75" customHeight="1" x14ac:dyDescent="0.25">
      <c r="A19" s="43">
        <v>18</v>
      </c>
      <c r="B19" s="44" t="s">
        <v>1702</v>
      </c>
      <c r="C19" s="44">
        <v>262.1669921875</v>
      </c>
      <c r="D19" s="44" t="s">
        <v>1691</v>
      </c>
      <c r="E19" s="44" t="s">
        <v>1680</v>
      </c>
      <c r="F19" s="44" t="s">
        <v>30</v>
      </c>
      <c r="G19" s="44">
        <v>21410.460015923203</v>
      </c>
      <c r="H19" s="44">
        <v>1894436.9049971886</v>
      </c>
    </row>
    <row r="20" spans="1:8" ht="12.75" customHeight="1" x14ac:dyDescent="0.25">
      <c r="A20" s="43">
        <v>19</v>
      </c>
      <c r="B20" s="44" t="s">
        <v>1703</v>
      </c>
      <c r="C20" s="44">
        <v>13682.619140625</v>
      </c>
      <c r="D20" s="44" t="s">
        <v>1691</v>
      </c>
      <c r="E20" s="44" t="s">
        <v>1670</v>
      </c>
      <c r="F20" s="44" t="s">
        <v>12</v>
      </c>
      <c r="G20" s="44">
        <v>107682.79039269437</v>
      </c>
      <c r="H20" s="44">
        <v>98002346.938497096</v>
      </c>
    </row>
    <row r="21" spans="1:8" ht="12.75" customHeight="1" x14ac:dyDescent="0.25">
      <c r="A21" s="43">
        <v>20</v>
      </c>
      <c r="B21" s="44" t="s">
        <v>1703</v>
      </c>
      <c r="C21" s="44">
        <v>1152.0330810546875</v>
      </c>
      <c r="D21" s="44" t="s">
        <v>1691</v>
      </c>
      <c r="E21" s="44" t="s">
        <v>1664</v>
      </c>
      <c r="F21" s="44" t="s">
        <v>14</v>
      </c>
      <c r="G21" s="44">
        <v>38312.737289421544</v>
      </c>
      <c r="H21" s="44">
        <v>8260227.9290732509</v>
      </c>
    </row>
    <row r="22" spans="1:8" ht="12.75" customHeight="1" x14ac:dyDescent="0.25">
      <c r="A22" s="43">
        <v>21</v>
      </c>
      <c r="B22" s="44" t="s">
        <v>1704</v>
      </c>
      <c r="C22" s="44">
        <v>13.570080757141113</v>
      </c>
      <c r="D22" s="44" t="s">
        <v>1691</v>
      </c>
      <c r="E22" s="44" t="s">
        <v>1681</v>
      </c>
      <c r="F22" s="44" t="s">
        <v>38</v>
      </c>
      <c r="G22" s="44">
        <v>1411.99564781509</v>
      </c>
      <c r="H22" s="44">
        <v>98586.46074077033</v>
      </c>
    </row>
    <row r="23" spans="1:8" ht="12.75" customHeight="1" x14ac:dyDescent="0.25">
      <c r="A23" s="43">
        <v>22</v>
      </c>
      <c r="B23" s="44" t="s">
        <v>1705</v>
      </c>
      <c r="C23" s="44">
        <v>1.8941365480422974</v>
      </c>
      <c r="D23" s="44" t="s">
        <v>1691</v>
      </c>
      <c r="E23" s="44" t="s">
        <v>1679</v>
      </c>
      <c r="F23" s="44" t="s">
        <v>45</v>
      </c>
      <c r="G23" s="44">
        <v>735.29452711098929</v>
      </c>
      <c r="H23" s="44">
        <v>13736.836056088252</v>
      </c>
    </row>
    <row r="24" spans="1:8" ht="12.75" customHeight="1" x14ac:dyDescent="0.25">
      <c r="A24" s="43">
        <v>23</v>
      </c>
      <c r="B24" s="44" t="s">
        <v>1706</v>
      </c>
      <c r="C24" s="44">
        <v>0.43267640471458435</v>
      </c>
      <c r="D24" s="44" t="s">
        <v>1691</v>
      </c>
      <c r="E24" s="44" t="s">
        <v>1663</v>
      </c>
      <c r="F24" s="44" t="s">
        <v>16</v>
      </c>
      <c r="G24" s="44">
        <v>311.27608372451044</v>
      </c>
      <c r="H24" s="44">
        <v>3117.5443839702984</v>
      </c>
    </row>
    <row r="25" spans="1:8" ht="12.75" customHeight="1" x14ac:dyDescent="0.25">
      <c r="A25" s="43">
        <v>24</v>
      </c>
      <c r="B25" s="44" t="s">
        <v>1707</v>
      </c>
      <c r="C25" s="44">
        <v>145.09648132324219</v>
      </c>
      <c r="D25" s="44" t="s">
        <v>1691</v>
      </c>
      <c r="E25" s="44" t="s">
        <v>1682</v>
      </c>
      <c r="F25" s="44" t="s">
        <v>26</v>
      </c>
      <c r="G25" s="44">
        <v>12598.896321203914</v>
      </c>
      <c r="H25" s="44">
        <v>1055609.8801487379</v>
      </c>
    </row>
    <row r="26" spans="1:8" ht="12.75" customHeight="1" x14ac:dyDescent="0.25">
      <c r="A26" s="43">
        <v>25</v>
      </c>
      <c r="B26" s="44" t="s">
        <v>1707</v>
      </c>
      <c r="C26" s="44">
        <v>4335.5107421875</v>
      </c>
      <c r="D26" s="44" t="s">
        <v>1691</v>
      </c>
      <c r="E26" s="44" t="s">
        <v>1681</v>
      </c>
      <c r="F26" s="44" t="s">
        <v>38</v>
      </c>
      <c r="G26" s="44">
        <v>55612.439899046818</v>
      </c>
      <c r="H26" s="44">
        <v>31560576.097266473</v>
      </c>
    </row>
    <row r="27" spans="1:8" ht="12.75" customHeight="1" x14ac:dyDescent="0.25">
      <c r="A27" s="43">
        <v>26</v>
      </c>
      <c r="B27" s="44" t="s">
        <v>1701</v>
      </c>
      <c r="C27" s="44">
        <v>37.650119781494141</v>
      </c>
      <c r="D27" s="44" t="s">
        <v>1691</v>
      </c>
      <c r="E27" s="44" t="s">
        <v>1680</v>
      </c>
      <c r="F27" s="44" t="s">
        <v>30</v>
      </c>
      <c r="G27" s="44">
        <v>2903.0447787932103</v>
      </c>
      <c r="H27" s="44">
        <v>272468.94269526965</v>
      </c>
    </row>
    <row r="28" spans="1:8" ht="12.75" customHeight="1" x14ac:dyDescent="0.25">
      <c r="A28" s="43">
        <v>27</v>
      </c>
      <c r="B28" s="44" t="s">
        <v>1708</v>
      </c>
      <c r="C28" s="44">
        <v>200.20561218261719</v>
      </c>
      <c r="D28" s="44" t="s">
        <v>1691</v>
      </c>
      <c r="E28" s="44" t="s">
        <v>1686</v>
      </c>
      <c r="F28" s="44" t="s">
        <v>18</v>
      </c>
      <c r="G28" s="44">
        <v>8863.5386708367969</v>
      </c>
      <c r="H28" s="44">
        <v>1448786.5130556936</v>
      </c>
    </row>
    <row r="29" spans="1:8" ht="12.75" customHeight="1" x14ac:dyDescent="0.25">
      <c r="A29" s="43">
        <v>28</v>
      </c>
      <c r="B29" s="44" t="s">
        <v>1709</v>
      </c>
      <c r="C29" s="44">
        <v>0.51549273729324341</v>
      </c>
      <c r="D29" s="44" t="s">
        <v>1691</v>
      </c>
      <c r="E29" s="44" t="s">
        <v>1676</v>
      </c>
      <c r="F29" s="44" t="s">
        <v>36</v>
      </c>
      <c r="G29" s="44">
        <v>277.15912744740541</v>
      </c>
      <c r="H29" s="44">
        <v>3717.8074670131382</v>
      </c>
    </row>
    <row r="30" spans="1:8" ht="12.75" customHeight="1" x14ac:dyDescent="0.25">
      <c r="A30" s="43">
        <v>29</v>
      </c>
      <c r="B30" s="44" t="s">
        <v>1710</v>
      </c>
      <c r="C30" s="44">
        <v>49.814250946044922</v>
      </c>
      <c r="D30" s="44" t="s">
        <v>1691</v>
      </c>
      <c r="E30" s="44" t="s">
        <v>1684</v>
      </c>
      <c r="F30" s="44" t="s">
        <v>34</v>
      </c>
      <c r="G30" s="44">
        <v>6873.1334346237345</v>
      </c>
      <c r="H30" s="44">
        <v>361470.40030283295</v>
      </c>
    </row>
    <row r="31" spans="1:8" ht="12.75" customHeight="1" x14ac:dyDescent="0.25">
      <c r="A31" s="43">
        <v>30</v>
      </c>
      <c r="B31" s="44" t="s">
        <v>1710</v>
      </c>
      <c r="C31" s="44">
        <v>1251.3363037109375</v>
      </c>
      <c r="D31" s="44" t="s">
        <v>1691</v>
      </c>
      <c r="E31" s="44" t="s">
        <v>1683</v>
      </c>
      <c r="F31" s="44" t="s">
        <v>32</v>
      </c>
      <c r="G31" s="44">
        <v>17459.006427510107</v>
      </c>
      <c r="H31" s="44">
        <v>9081015.4665986188</v>
      </c>
    </row>
    <row r="32" spans="1:8" ht="12.75" customHeight="1" x14ac:dyDescent="0.25">
      <c r="A32" s="43">
        <v>31</v>
      </c>
      <c r="B32" s="44" t="s">
        <v>1710</v>
      </c>
      <c r="C32" s="44">
        <v>634.79351806640625</v>
      </c>
      <c r="D32" s="44" t="s">
        <v>1691</v>
      </c>
      <c r="E32" s="44" t="s">
        <v>1681</v>
      </c>
      <c r="F32" s="44" t="s">
        <v>38</v>
      </c>
      <c r="G32" s="44">
        <v>12026.434978000947</v>
      </c>
      <c r="H32" s="44">
        <v>4607898.656909856</v>
      </c>
    </row>
    <row r="33" spans="1:8" ht="12.75" customHeight="1" x14ac:dyDescent="0.25">
      <c r="A33" s="43">
        <v>32</v>
      </c>
      <c r="B33" s="44" t="s">
        <v>1711</v>
      </c>
      <c r="C33" s="44">
        <v>306.351318359375</v>
      </c>
      <c r="D33" s="44" t="s">
        <v>1691</v>
      </c>
      <c r="E33" s="44" t="s">
        <v>1677</v>
      </c>
      <c r="F33" s="44" t="s">
        <v>46</v>
      </c>
      <c r="G33" s="44">
        <v>22634.495167839221</v>
      </c>
      <c r="H33" s="44">
        <v>2228678.9693035339</v>
      </c>
    </row>
    <row r="34" spans="1:8" ht="12.75" customHeight="1" x14ac:dyDescent="0.25">
      <c r="A34" s="43">
        <v>33</v>
      </c>
      <c r="B34" s="44" t="s">
        <v>1711</v>
      </c>
      <c r="C34" s="44">
        <v>555.97528076171875</v>
      </c>
      <c r="D34" s="44" t="s">
        <v>1691</v>
      </c>
      <c r="E34" s="44" t="s">
        <v>1671</v>
      </c>
      <c r="F34" s="44" t="s">
        <v>44</v>
      </c>
      <c r="G34" s="44">
        <v>19291.69462367766</v>
      </c>
      <c r="H34" s="44">
        <v>4046268.9293085816</v>
      </c>
    </row>
    <row r="35" spans="1:8" ht="12.75" customHeight="1" x14ac:dyDescent="0.25">
      <c r="A35" s="43">
        <v>34</v>
      </c>
      <c r="B35" s="44" t="s">
        <v>1711</v>
      </c>
      <c r="C35" s="44">
        <v>3779.4287109375</v>
      </c>
      <c r="D35" s="44" t="s">
        <v>1691</v>
      </c>
      <c r="E35" s="44" t="s">
        <v>1682</v>
      </c>
      <c r="F35" s="44" t="s">
        <v>26</v>
      </c>
      <c r="G35" s="44">
        <v>40731.706587934379</v>
      </c>
      <c r="H35" s="44">
        <v>27503905.379065998</v>
      </c>
    </row>
    <row r="36" spans="1:8" ht="12.75" customHeight="1" x14ac:dyDescent="0.25">
      <c r="A36" s="43">
        <v>35</v>
      </c>
      <c r="B36" s="44" t="s">
        <v>1711</v>
      </c>
      <c r="C36" s="44">
        <v>0.18077981472015381</v>
      </c>
      <c r="D36" s="44" t="s">
        <v>1691</v>
      </c>
      <c r="E36" s="44" t="s">
        <v>1681</v>
      </c>
      <c r="F36" s="44" t="s">
        <v>38</v>
      </c>
      <c r="G36" s="44">
        <v>136.86267405356597</v>
      </c>
      <c r="H36" s="44">
        <v>1316.5779547181385</v>
      </c>
    </row>
    <row r="37" spans="1:8" ht="12.75" customHeight="1" x14ac:dyDescent="0.25">
      <c r="A37" s="43">
        <v>36</v>
      </c>
      <c r="B37" s="44" t="s">
        <v>1696</v>
      </c>
      <c r="C37" s="44">
        <v>7.6874208450317383</v>
      </c>
      <c r="D37" s="44" t="s">
        <v>1691</v>
      </c>
      <c r="E37" s="44" t="s">
        <v>1663</v>
      </c>
      <c r="F37" s="44" t="s">
        <v>16</v>
      </c>
      <c r="G37" s="44">
        <v>1127.8423462534793</v>
      </c>
      <c r="H37" s="44">
        <v>55389.960515388353</v>
      </c>
    </row>
    <row r="38" spans="1:8" ht="12.75" customHeight="1" x14ac:dyDescent="0.25">
      <c r="A38" s="43">
        <v>37</v>
      </c>
      <c r="B38" s="44" t="s">
        <v>1706</v>
      </c>
      <c r="C38" s="44">
        <v>7.6874208450317383</v>
      </c>
      <c r="D38" s="44" t="s">
        <v>1691</v>
      </c>
      <c r="E38" s="44" t="s">
        <v>1663</v>
      </c>
      <c r="F38" s="44" t="s">
        <v>16</v>
      </c>
      <c r="G38" s="44">
        <v>1127.8423462534793</v>
      </c>
      <c r="H38" s="44">
        <v>55389.960515388353</v>
      </c>
    </row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20"/>
  <sheetViews>
    <sheetView showGridLines="0" workbookViewId="0"/>
  </sheetViews>
  <sheetFormatPr defaultColWidth="12.6328125" defaultRowHeight="15" customHeight="1" x14ac:dyDescent="0.25"/>
  <sheetData>
    <row r="1" spans="1:2" ht="15" customHeight="1" x14ac:dyDescent="0.25">
      <c r="A1" s="55" t="s">
        <v>1661</v>
      </c>
      <c r="B1" s="71" t="s">
        <v>1632</v>
      </c>
    </row>
    <row r="2" spans="1:2" ht="15" customHeight="1" x14ac:dyDescent="0.25">
      <c r="A2" s="54" t="s">
        <v>34</v>
      </c>
      <c r="B2" s="72">
        <v>49.814250946044922</v>
      </c>
    </row>
    <row r="3" spans="1:2" ht="15" customHeight="1" x14ac:dyDescent="0.25">
      <c r="A3" s="63" t="s">
        <v>18</v>
      </c>
      <c r="B3" s="73">
        <v>214.20634460449219</v>
      </c>
    </row>
    <row r="4" spans="1:2" ht="15" customHeight="1" x14ac:dyDescent="0.25">
      <c r="A4" s="63" t="s">
        <v>22</v>
      </c>
      <c r="B4" s="73">
        <v>20.135425567626953</v>
      </c>
    </row>
    <row r="5" spans="1:2" ht="15" customHeight="1" x14ac:dyDescent="0.25">
      <c r="A5" s="63" t="s">
        <v>46</v>
      </c>
      <c r="B5" s="73">
        <v>343.41521072387695</v>
      </c>
    </row>
    <row r="6" spans="1:2" ht="15" customHeight="1" x14ac:dyDescent="0.25">
      <c r="A6" s="63" t="s">
        <v>10</v>
      </c>
      <c r="B6" s="73">
        <v>79.052810668945313</v>
      </c>
    </row>
    <row r="7" spans="1:2" ht="15" customHeight="1" x14ac:dyDescent="0.25">
      <c r="A7" s="63" t="s">
        <v>20</v>
      </c>
      <c r="B7" s="73">
        <v>9287.21875</v>
      </c>
    </row>
    <row r="8" spans="1:2" ht="15" customHeight="1" x14ac:dyDescent="0.25">
      <c r="A8" s="63" t="s">
        <v>14</v>
      </c>
      <c r="B8" s="73">
        <v>1152.0330810546875</v>
      </c>
    </row>
    <row r="9" spans="1:2" ht="15" customHeight="1" x14ac:dyDescent="0.25">
      <c r="A9" s="63" t="s">
        <v>44</v>
      </c>
      <c r="B9" s="73">
        <v>555.97528076171875</v>
      </c>
    </row>
    <row r="10" spans="1:2" ht="15" customHeight="1" x14ac:dyDescent="0.25">
      <c r="A10" s="63" t="s">
        <v>26</v>
      </c>
      <c r="B10" s="73">
        <v>3924.5251922607422</v>
      </c>
    </row>
    <row r="11" spans="1:2" ht="15" customHeight="1" x14ac:dyDescent="0.25">
      <c r="A11" s="63" t="s">
        <v>24</v>
      </c>
      <c r="B11" s="73">
        <v>3249.354248046875</v>
      </c>
    </row>
    <row r="12" spans="1:2" ht="15" customHeight="1" x14ac:dyDescent="0.25">
      <c r="A12" s="63" t="s">
        <v>36</v>
      </c>
      <c r="B12" s="73">
        <v>4179.5994771122932</v>
      </c>
    </row>
    <row r="13" spans="1:2" ht="15" customHeight="1" x14ac:dyDescent="0.25">
      <c r="A13" s="63" t="s">
        <v>30</v>
      </c>
      <c r="B13" s="73">
        <v>330.7636833190918</v>
      </c>
    </row>
    <row r="14" spans="1:2" ht="15" customHeight="1" x14ac:dyDescent="0.25">
      <c r="A14" s="63" t="s">
        <v>45</v>
      </c>
      <c r="B14" s="73">
        <v>66.824809193611145</v>
      </c>
    </row>
    <row r="15" spans="1:2" ht="15" customHeight="1" x14ac:dyDescent="0.25">
      <c r="A15" s="63" t="s">
        <v>12</v>
      </c>
      <c r="B15" s="73">
        <v>13682.619140625</v>
      </c>
    </row>
    <row r="16" spans="1:2" ht="15" customHeight="1" x14ac:dyDescent="0.25">
      <c r="A16" s="63" t="s">
        <v>32</v>
      </c>
      <c r="B16" s="73">
        <v>1258.6796017885208</v>
      </c>
    </row>
    <row r="17" spans="1:2" ht="15" customHeight="1" x14ac:dyDescent="0.25">
      <c r="A17" s="63" t="s">
        <v>38</v>
      </c>
      <c r="B17" s="73">
        <v>5063.5327895879745</v>
      </c>
    </row>
    <row r="18" spans="1:2" ht="15" customHeight="1" x14ac:dyDescent="0.25">
      <c r="A18" s="63" t="s">
        <v>16</v>
      </c>
      <c r="B18" s="73">
        <v>2751.2711411416531</v>
      </c>
    </row>
    <row r="19" spans="1:2" ht="15" customHeight="1" x14ac:dyDescent="0.25">
      <c r="A19" s="63" t="s">
        <v>43</v>
      </c>
      <c r="B19" s="73">
        <v>2174.1040277481079</v>
      </c>
    </row>
    <row r="20" spans="1:2" ht="15" customHeight="1" x14ac:dyDescent="0.25">
      <c r="A20" s="67" t="s">
        <v>1633</v>
      </c>
      <c r="B20" s="74">
        <v>48383.125265151262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16" customWidth="1"/>
    <col min="2" max="3" width="50" customWidth="1"/>
    <col min="4" max="4" width="16" customWidth="1"/>
    <col min="5" max="7" width="50" customWidth="1"/>
    <col min="8" max="8" width="12" customWidth="1"/>
    <col min="9" max="9" width="50" customWidth="1"/>
    <col min="10" max="11" width="16" customWidth="1"/>
  </cols>
  <sheetData>
    <row r="1" spans="1:11" ht="12.75" customHeight="1" x14ac:dyDescent="0.3">
      <c r="A1" s="42" t="s">
        <v>91</v>
      </c>
      <c r="B1" s="42" t="s">
        <v>1712</v>
      </c>
      <c r="C1" s="42" t="s">
        <v>1713</v>
      </c>
      <c r="D1" s="42" t="s">
        <v>1714</v>
      </c>
      <c r="E1" s="42" t="s">
        <v>1715</v>
      </c>
      <c r="F1" s="42" t="s">
        <v>1716</v>
      </c>
      <c r="G1" s="42" t="s">
        <v>1717</v>
      </c>
      <c r="H1" s="42" t="s">
        <v>1660</v>
      </c>
      <c r="I1" s="42" t="s">
        <v>1661</v>
      </c>
      <c r="J1" s="42" t="s">
        <v>140</v>
      </c>
      <c r="K1" s="42" t="s">
        <v>141</v>
      </c>
    </row>
    <row r="2" spans="1:11" ht="12.75" customHeight="1" x14ac:dyDescent="0.25">
      <c r="A2" s="43">
        <v>1</v>
      </c>
      <c r="B2" s="44" t="s">
        <v>1718</v>
      </c>
      <c r="C2" s="44" t="s">
        <v>1719</v>
      </c>
      <c r="D2" s="44">
        <v>30.945491790771484</v>
      </c>
      <c r="E2" s="44" t="s">
        <v>1720</v>
      </c>
      <c r="F2" s="44" t="s">
        <v>1721</v>
      </c>
      <c r="G2" s="44" t="s">
        <v>1722</v>
      </c>
      <c r="H2" s="44" t="s">
        <v>1663</v>
      </c>
      <c r="I2" s="44" t="s">
        <v>16</v>
      </c>
      <c r="J2" s="44">
        <v>1690.1533618313758</v>
      </c>
      <c r="K2" s="44">
        <v>125135.15737078276</v>
      </c>
    </row>
    <row r="3" spans="1:11" ht="12.75" customHeight="1" x14ac:dyDescent="0.25">
      <c r="A3" s="43">
        <v>2</v>
      </c>
      <c r="B3" s="44" t="s">
        <v>1723</v>
      </c>
      <c r="C3" s="44" t="s">
        <v>1719</v>
      </c>
      <c r="D3" s="44">
        <v>27.347984313964844</v>
      </c>
      <c r="E3" s="44" t="s">
        <v>1720</v>
      </c>
      <c r="F3" s="44" t="s">
        <v>1721</v>
      </c>
      <c r="G3" s="44" t="s">
        <v>1722</v>
      </c>
      <c r="H3" s="44" t="s">
        <v>1663</v>
      </c>
      <c r="I3" s="44" t="s">
        <v>16</v>
      </c>
      <c r="J3" s="44">
        <v>2006.0665253375787</v>
      </c>
      <c r="K3" s="44">
        <v>110587.99876717788</v>
      </c>
    </row>
    <row r="4" spans="1:11" ht="12.75" customHeight="1" x14ac:dyDescent="0.25">
      <c r="A4" s="43">
        <v>3</v>
      </c>
      <c r="B4" s="44" t="s">
        <v>1724</v>
      </c>
      <c r="C4" s="44" t="s">
        <v>1719</v>
      </c>
      <c r="D4" s="44">
        <v>7.6065554618835449</v>
      </c>
      <c r="E4" s="44" t="s">
        <v>1720</v>
      </c>
      <c r="F4" s="44" t="s">
        <v>1721</v>
      </c>
      <c r="G4" s="44" t="s">
        <v>1722</v>
      </c>
      <c r="H4" s="44" t="s">
        <v>1664</v>
      </c>
      <c r="I4" s="44" t="s">
        <v>14</v>
      </c>
      <c r="J4" s="44">
        <v>752.14587932186055</v>
      </c>
      <c r="K4" s="44">
        <v>30758.562068770392</v>
      </c>
    </row>
    <row r="5" spans="1:11" ht="12.75" customHeight="1" x14ac:dyDescent="0.25">
      <c r="A5" s="43">
        <v>4</v>
      </c>
      <c r="B5" s="44" t="s">
        <v>1725</v>
      </c>
      <c r="C5" s="44" t="s">
        <v>1719</v>
      </c>
      <c r="D5" s="44">
        <v>50.430633544921875</v>
      </c>
      <c r="E5" s="44" t="s">
        <v>1720</v>
      </c>
      <c r="F5" s="44" t="s">
        <v>1721</v>
      </c>
      <c r="G5" s="44" t="s">
        <v>1722</v>
      </c>
      <c r="H5" s="44" t="s">
        <v>1664</v>
      </c>
      <c r="I5" s="44" t="s">
        <v>14</v>
      </c>
      <c r="J5" s="44">
        <v>4681.3048261613039</v>
      </c>
      <c r="K5" s="44">
        <v>203926.04597973629</v>
      </c>
    </row>
    <row r="6" spans="1:11" ht="12.75" customHeight="1" x14ac:dyDescent="0.25">
      <c r="A6" s="43">
        <v>5</v>
      </c>
      <c r="B6" s="44" t="s">
        <v>1726</v>
      </c>
      <c r="C6" s="44" t="s">
        <v>1719</v>
      </c>
      <c r="D6" s="44">
        <v>5.2912225723266602</v>
      </c>
      <c r="E6" s="44" t="s">
        <v>1720</v>
      </c>
      <c r="F6" s="44" t="s">
        <v>1721</v>
      </c>
      <c r="G6" s="44" t="s">
        <v>1722</v>
      </c>
      <c r="H6" s="44" t="s">
        <v>1664</v>
      </c>
      <c r="I6" s="44" t="s">
        <v>14</v>
      </c>
      <c r="J6" s="44">
        <v>1207.6418134171493</v>
      </c>
      <c r="K6" s="44">
        <v>21396.095165139133</v>
      </c>
    </row>
    <row r="7" spans="1:11" ht="12.75" customHeight="1" x14ac:dyDescent="0.25">
      <c r="A7" s="43">
        <v>6</v>
      </c>
      <c r="B7" s="44" t="s">
        <v>1727</v>
      </c>
      <c r="C7" s="44" t="s">
        <v>1719</v>
      </c>
      <c r="D7" s="44">
        <v>9.248774528503418</v>
      </c>
      <c r="E7" s="44" t="s">
        <v>1720</v>
      </c>
      <c r="F7" s="44" t="s">
        <v>1721</v>
      </c>
      <c r="G7" s="44" t="s">
        <v>1722</v>
      </c>
      <c r="H7" s="44" t="s">
        <v>1664</v>
      </c>
      <c r="I7" s="44" t="s">
        <v>14</v>
      </c>
      <c r="J7" s="44">
        <v>1302.1011855011848</v>
      </c>
      <c r="K7" s="44">
        <v>37399.170588167239</v>
      </c>
    </row>
    <row r="8" spans="1:11" ht="12.75" customHeight="1" x14ac:dyDescent="0.25">
      <c r="A8" s="43">
        <v>7</v>
      </c>
      <c r="B8" s="44" t="s">
        <v>1728</v>
      </c>
      <c r="C8" s="44" t="s">
        <v>1719</v>
      </c>
      <c r="D8" s="44">
        <v>78.5682373046875</v>
      </c>
      <c r="E8" s="44" t="s">
        <v>1720</v>
      </c>
      <c r="F8" s="44" t="s">
        <v>1721</v>
      </c>
      <c r="G8" s="44" t="s">
        <v>1722</v>
      </c>
      <c r="H8" s="44" t="s">
        <v>1664</v>
      </c>
      <c r="I8" s="44" t="s">
        <v>14</v>
      </c>
      <c r="J8" s="44">
        <v>6217.1370468517307</v>
      </c>
      <c r="K8" s="44">
        <v>317705.47122232692</v>
      </c>
    </row>
    <row r="9" spans="1:11" ht="12.75" customHeight="1" x14ac:dyDescent="0.25">
      <c r="A9" s="43">
        <v>8</v>
      </c>
      <c r="B9" s="44" t="s">
        <v>1729</v>
      </c>
      <c r="C9" s="44" t="s">
        <v>1719</v>
      </c>
      <c r="D9" s="44">
        <v>20.211812973022461</v>
      </c>
      <c r="E9" s="44" t="s">
        <v>1720</v>
      </c>
      <c r="F9" s="44" t="s">
        <v>1721</v>
      </c>
      <c r="G9" s="44" t="s">
        <v>1722</v>
      </c>
      <c r="H9" s="44" t="s">
        <v>1663</v>
      </c>
      <c r="I9" s="44" t="s">
        <v>16</v>
      </c>
      <c r="J9" s="44">
        <v>1259.3608383222568</v>
      </c>
      <c r="K9" s="44">
        <v>81731.29225265322</v>
      </c>
    </row>
    <row r="10" spans="1:11" ht="12.75" customHeight="1" x14ac:dyDescent="0.25">
      <c r="A10" s="43">
        <v>9</v>
      </c>
      <c r="B10" s="44" t="s">
        <v>1730</v>
      </c>
      <c r="C10" s="44" t="s">
        <v>1719</v>
      </c>
      <c r="D10" s="44">
        <v>151.29948425292969</v>
      </c>
      <c r="E10" s="44" t="s">
        <v>1720</v>
      </c>
      <c r="F10" s="44" t="s">
        <v>1721</v>
      </c>
      <c r="G10" s="44" t="s">
        <v>1722</v>
      </c>
      <c r="H10" s="44" t="s">
        <v>1663</v>
      </c>
      <c r="I10" s="44" t="s">
        <v>16</v>
      </c>
      <c r="J10" s="44">
        <v>5837.8421372007124</v>
      </c>
      <c r="K10" s="44">
        <v>611816.59165831504</v>
      </c>
    </row>
    <row r="11" spans="1:11" ht="12.75" customHeight="1" x14ac:dyDescent="0.25">
      <c r="A11" s="43">
        <v>10</v>
      </c>
      <c r="B11" s="44" t="s">
        <v>1731</v>
      </c>
      <c r="C11" s="44" t="s">
        <v>1719</v>
      </c>
      <c r="D11" s="44">
        <v>119.09600067138672</v>
      </c>
      <c r="E11" s="44" t="s">
        <v>1720</v>
      </c>
      <c r="F11" s="44" t="s">
        <v>1721</v>
      </c>
      <c r="G11" s="44" t="s">
        <v>1722</v>
      </c>
      <c r="H11" s="44" t="s">
        <v>1663</v>
      </c>
      <c r="I11" s="44" t="s">
        <v>16</v>
      </c>
      <c r="J11" s="44">
        <v>5031.5575455891139</v>
      </c>
      <c r="K11" s="44">
        <v>481594.70938415691</v>
      </c>
    </row>
    <row r="12" spans="1:11" ht="12.75" customHeight="1" x14ac:dyDescent="0.25">
      <c r="A12" s="43">
        <v>11</v>
      </c>
      <c r="B12" s="44" t="s">
        <v>1732</v>
      </c>
      <c r="C12" s="44" t="s">
        <v>1719</v>
      </c>
      <c r="D12" s="44">
        <v>15.688308715820313</v>
      </c>
      <c r="E12" s="44" t="s">
        <v>1720</v>
      </c>
      <c r="F12" s="44" t="s">
        <v>1721</v>
      </c>
      <c r="G12" s="44" t="s">
        <v>1722</v>
      </c>
      <c r="H12" s="44" t="s">
        <v>1663</v>
      </c>
      <c r="I12" s="44" t="s">
        <v>16</v>
      </c>
      <c r="J12" s="44">
        <v>1605.2675354562898</v>
      </c>
      <c r="K12" s="44">
        <v>63439.415727022722</v>
      </c>
    </row>
    <row r="13" spans="1:11" ht="12.75" customHeight="1" x14ac:dyDescent="0.25">
      <c r="A13" s="43">
        <v>12</v>
      </c>
      <c r="B13" s="44" t="s">
        <v>1733</v>
      </c>
      <c r="C13" s="44" t="s">
        <v>1719</v>
      </c>
      <c r="D13" s="44">
        <v>49.038539886474609</v>
      </c>
      <c r="E13" s="44" t="s">
        <v>1720</v>
      </c>
      <c r="F13" s="44" t="s">
        <v>1721</v>
      </c>
      <c r="G13" s="44" t="s">
        <v>1722</v>
      </c>
      <c r="H13" s="44" t="s">
        <v>1663</v>
      </c>
      <c r="I13" s="44" t="s">
        <v>16</v>
      </c>
      <c r="J13" s="44">
        <v>3236.2966811351407</v>
      </c>
      <c r="K13" s="44">
        <v>198299.02259990378</v>
      </c>
    </row>
    <row r="14" spans="1:11" ht="12.75" customHeight="1" x14ac:dyDescent="0.25">
      <c r="A14" s="43">
        <v>13</v>
      </c>
      <c r="B14" s="44" t="s">
        <v>1734</v>
      </c>
      <c r="C14" s="44" t="s">
        <v>1719</v>
      </c>
      <c r="D14" s="44">
        <v>31.310625076293945</v>
      </c>
      <c r="E14" s="44" t="s">
        <v>1720</v>
      </c>
      <c r="F14" s="44" t="s">
        <v>1721</v>
      </c>
      <c r="G14" s="44" t="s">
        <v>1722</v>
      </c>
      <c r="H14" s="44" t="s">
        <v>1663</v>
      </c>
      <c r="I14" s="44" t="s">
        <v>16</v>
      </c>
      <c r="J14" s="44">
        <v>2490.3490978013715</v>
      </c>
      <c r="K14" s="44">
        <v>126612.13540713851</v>
      </c>
    </row>
    <row r="15" spans="1:11" ht="12.75" customHeight="1" x14ac:dyDescent="0.25">
      <c r="A15" s="43">
        <v>14</v>
      </c>
      <c r="B15" s="44" t="s">
        <v>1735</v>
      </c>
      <c r="C15" s="44" t="s">
        <v>1719</v>
      </c>
      <c r="D15" s="44">
        <v>35.863471984863281</v>
      </c>
      <c r="E15" s="44" t="s">
        <v>1720</v>
      </c>
      <c r="F15" s="44" t="s">
        <v>1721</v>
      </c>
      <c r="G15" s="44" t="s">
        <v>1722</v>
      </c>
      <c r="H15" s="44" t="s">
        <v>1663</v>
      </c>
      <c r="I15" s="44" t="s">
        <v>16</v>
      </c>
      <c r="J15" s="44">
        <v>1876.3186299171305</v>
      </c>
      <c r="K15" s="44">
        <v>145022.36004394968</v>
      </c>
    </row>
    <row r="16" spans="1:11" ht="12.75" customHeight="1" x14ac:dyDescent="0.25">
      <c r="A16" s="43">
        <v>15</v>
      </c>
      <c r="B16" s="44" t="s">
        <v>1736</v>
      </c>
      <c r="C16" s="44" t="s">
        <v>1719</v>
      </c>
      <c r="D16" s="44">
        <v>17.5870361328125</v>
      </c>
      <c r="E16" s="44" t="s">
        <v>1720</v>
      </c>
      <c r="F16" s="44" t="s">
        <v>1721</v>
      </c>
      <c r="G16" s="44" t="s">
        <v>1722</v>
      </c>
      <c r="H16" s="44" t="s">
        <v>1663</v>
      </c>
      <c r="I16" s="44" t="s">
        <v>16</v>
      </c>
      <c r="J16" s="44">
        <v>1124.3328296280658</v>
      </c>
      <c r="K16" s="44">
        <v>71117.297456204673</v>
      </c>
    </row>
    <row r="17" spans="1:11" ht="12.75" customHeight="1" x14ac:dyDescent="0.25">
      <c r="A17" s="43">
        <v>16</v>
      </c>
      <c r="B17" s="44" t="s">
        <v>1737</v>
      </c>
      <c r="C17" s="44" t="s">
        <v>1719</v>
      </c>
      <c r="D17" s="44">
        <v>142.84600830078125</v>
      </c>
      <c r="E17" s="44" t="s">
        <v>1720</v>
      </c>
      <c r="F17" s="44" t="s">
        <v>1721</v>
      </c>
      <c r="G17" s="44" t="s">
        <v>1722</v>
      </c>
      <c r="H17" s="44" t="s">
        <v>1664</v>
      </c>
      <c r="I17" s="44" t="s">
        <v>14</v>
      </c>
      <c r="J17" s="44">
        <v>5054.3004569693167</v>
      </c>
      <c r="K17" s="44">
        <v>577626.31276002515</v>
      </c>
    </row>
    <row r="18" spans="1:11" ht="12.75" customHeight="1" x14ac:dyDescent="0.25">
      <c r="A18" s="43">
        <v>17</v>
      </c>
      <c r="B18" s="44" t="s">
        <v>1738</v>
      </c>
      <c r="C18" s="44" t="s">
        <v>1719</v>
      </c>
      <c r="D18" s="44">
        <v>52.186668395996094</v>
      </c>
      <c r="E18" s="44" t="s">
        <v>1720</v>
      </c>
      <c r="F18" s="44" t="s">
        <v>1721</v>
      </c>
      <c r="G18" s="44" t="s">
        <v>1722</v>
      </c>
      <c r="H18" s="44" t="s">
        <v>1663</v>
      </c>
      <c r="I18" s="44" t="s">
        <v>16</v>
      </c>
      <c r="J18" s="44">
        <v>2711.8323958894703</v>
      </c>
      <c r="K18" s="44">
        <v>211027.83936274447</v>
      </c>
    </row>
    <row r="19" spans="1:11" ht="12.75" customHeight="1" x14ac:dyDescent="0.25">
      <c r="A19" s="43">
        <v>18</v>
      </c>
      <c r="B19" s="44" t="s">
        <v>1739</v>
      </c>
      <c r="C19" s="44" t="s">
        <v>1719</v>
      </c>
      <c r="D19" s="44">
        <v>7.733647346496582</v>
      </c>
      <c r="E19" s="44" t="s">
        <v>1720</v>
      </c>
      <c r="F19" s="44" t="s">
        <v>1721</v>
      </c>
      <c r="G19" s="44" t="s">
        <v>1722</v>
      </c>
      <c r="H19" s="44" t="s">
        <v>1663</v>
      </c>
      <c r="I19" s="44" t="s">
        <v>16</v>
      </c>
      <c r="J19" s="44">
        <v>1412.9779449116722</v>
      </c>
      <c r="K19" s="44">
        <v>31272.56082092398</v>
      </c>
    </row>
    <row r="20" spans="1:11" ht="12.75" customHeight="1" x14ac:dyDescent="0.25">
      <c r="A20" s="43">
        <v>19</v>
      </c>
      <c r="B20" s="44" t="s">
        <v>1739</v>
      </c>
      <c r="C20" s="44" t="s">
        <v>1719</v>
      </c>
      <c r="D20" s="44">
        <v>29.010595321655273</v>
      </c>
      <c r="E20" s="44" t="s">
        <v>1720</v>
      </c>
      <c r="F20" s="44" t="s">
        <v>1721</v>
      </c>
      <c r="G20" s="44" t="s">
        <v>1722</v>
      </c>
      <c r="H20" s="44" t="s">
        <v>1664</v>
      </c>
      <c r="I20" s="44" t="s">
        <v>14</v>
      </c>
      <c r="J20" s="44">
        <v>1706.9983201390748</v>
      </c>
      <c r="K20" s="44">
        <v>117310.21162912277</v>
      </c>
    </row>
    <row r="21" spans="1:11" ht="12.75" customHeight="1" x14ac:dyDescent="0.25">
      <c r="A21" s="43">
        <v>20</v>
      </c>
      <c r="B21" s="44" t="s">
        <v>1740</v>
      </c>
      <c r="C21" s="44" t="s">
        <v>1719</v>
      </c>
      <c r="D21" s="44">
        <v>59.994037628173828</v>
      </c>
      <c r="E21" s="44" t="s">
        <v>1720</v>
      </c>
      <c r="F21" s="44" t="s">
        <v>1721</v>
      </c>
      <c r="G21" s="44" t="s">
        <v>1722</v>
      </c>
      <c r="H21" s="44" t="s">
        <v>1663</v>
      </c>
      <c r="I21" s="44" t="s">
        <v>16</v>
      </c>
      <c r="J21" s="44">
        <v>1895.3833596252555</v>
      </c>
      <c r="K21" s="44">
        <v>242597.30813368448</v>
      </c>
    </row>
    <row r="22" spans="1:11" ht="12.75" customHeight="1" x14ac:dyDescent="0.25">
      <c r="A22" s="43">
        <v>21</v>
      </c>
      <c r="B22" s="44" t="s">
        <v>1741</v>
      </c>
      <c r="C22" s="44" t="s">
        <v>1719</v>
      </c>
      <c r="D22" s="44">
        <v>72.081916809082031</v>
      </c>
      <c r="E22" s="44" t="s">
        <v>1720</v>
      </c>
      <c r="F22" s="44" t="s">
        <v>1721</v>
      </c>
      <c r="G22" s="44" t="s">
        <v>1722</v>
      </c>
      <c r="H22" s="44" t="s">
        <v>1664</v>
      </c>
      <c r="I22" s="44" t="s">
        <v>14</v>
      </c>
      <c r="J22" s="44">
        <v>2536.9223007211472</v>
      </c>
      <c r="K22" s="44">
        <v>291478.52039249759</v>
      </c>
    </row>
    <row r="23" spans="1:11" ht="12.75" customHeight="1" x14ac:dyDescent="0.25">
      <c r="A23" s="43">
        <v>22</v>
      </c>
      <c r="B23" s="44" t="s">
        <v>1742</v>
      </c>
      <c r="C23" s="44" t="s">
        <v>1719</v>
      </c>
      <c r="D23" s="44">
        <v>34.328289031982422</v>
      </c>
      <c r="E23" s="44" t="s">
        <v>1720</v>
      </c>
      <c r="F23" s="44" t="s">
        <v>1721</v>
      </c>
      <c r="G23" s="44" t="s">
        <v>1722</v>
      </c>
      <c r="H23" s="44" t="s">
        <v>1664</v>
      </c>
      <c r="I23" s="44" t="s">
        <v>14</v>
      </c>
      <c r="J23" s="44">
        <v>2002.6677855077694</v>
      </c>
      <c r="K23" s="44">
        <v>138813.89356606529</v>
      </c>
    </row>
    <row r="24" spans="1:11" ht="12.75" customHeight="1" x14ac:dyDescent="0.25">
      <c r="A24" s="43">
        <v>23</v>
      </c>
      <c r="B24" s="44" t="s">
        <v>1743</v>
      </c>
      <c r="C24" s="44" t="s">
        <v>1719</v>
      </c>
      <c r="D24" s="44">
        <v>178.79637145996094</v>
      </c>
      <c r="E24" s="44" t="s">
        <v>1720</v>
      </c>
      <c r="F24" s="44" t="s">
        <v>1721</v>
      </c>
      <c r="G24" s="44" t="s">
        <v>1722</v>
      </c>
      <c r="H24" s="44" t="s">
        <v>1663</v>
      </c>
      <c r="I24" s="44" t="s">
        <v>16</v>
      </c>
      <c r="J24" s="44">
        <v>5638.7416963780379</v>
      </c>
      <c r="K24" s="44">
        <v>723005.23571947962</v>
      </c>
    </row>
    <row r="25" spans="1:11" ht="12.75" customHeight="1" x14ac:dyDescent="0.25">
      <c r="A25" s="43">
        <v>24</v>
      </c>
      <c r="B25" s="44" t="s">
        <v>1744</v>
      </c>
      <c r="C25" s="44" t="s">
        <v>1719</v>
      </c>
      <c r="D25" s="44">
        <v>97.700202941894531</v>
      </c>
      <c r="E25" s="44" t="s">
        <v>1720</v>
      </c>
      <c r="F25" s="44" t="s">
        <v>1721</v>
      </c>
      <c r="G25" s="44" t="s">
        <v>1722</v>
      </c>
      <c r="H25" s="44" t="s">
        <v>1664</v>
      </c>
      <c r="I25" s="44" t="s">
        <v>14</v>
      </c>
      <c r="J25" s="44">
        <v>3743.5456049364989</v>
      </c>
      <c r="K25" s="44">
        <v>395071.09841175919</v>
      </c>
    </row>
    <row r="26" spans="1:11" ht="12.75" customHeight="1" x14ac:dyDescent="0.25">
      <c r="A26" s="43">
        <v>25</v>
      </c>
      <c r="B26" s="44" t="s">
        <v>1745</v>
      </c>
      <c r="C26" s="44" t="s">
        <v>1719</v>
      </c>
      <c r="D26" s="44">
        <v>23.273408889770508</v>
      </c>
      <c r="E26" s="44" t="s">
        <v>1720</v>
      </c>
      <c r="F26" s="44" t="s">
        <v>1721</v>
      </c>
      <c r="G26" s="44" t="s">
        <v>1722</v>
      </c>
      <c r="H26" s="44" t="s">
        <v>1663</v>
      </c>
      <c r="I26" s="44" t="s">
        <v>16</v>
      </c>
      <c r="J26" s="44">
        <v>1472.1942487712861</v>
      </c>
      <c r="K26" s="44">
        <v>94111.48701112745</v>
      </c>
    </row>
    <row r="27" spans="1:11" ht="12.75" customHeight="1" x14ac:dyDescent="0.25">
      <c r="A27" s="43">
        <v>26</v>
      </c>
      <c r="B27" s="44" t="s">
        <v>1746</v>
      </c>
      <c r="C27" s="44" t="s">
        <v>1719</v>
      </c>
      <c r="D27" s="44">
        <v>103.32828521728516</v>
      </c>
      <c r="E27" s="44" t="s">
        <v>1720</v>
      </c>
      <c r="F27" s="44" t="s">
        <v>1721</v>
      </c>
      <c r="G27" s="44" t="s">
        <v>1722</v>
      </c>
      <c r="H27" s="44" t="s">
        <v>1663</v>
      </c>
      <c r="I27" s="44" t="s">
        <v>16</v>
      </c>
      <c r="J27" s="44">
        <v>5843.6268133466274</v>
      </c>
      <c r="K27" s="44">
        <v>417832.65565128502</v>
      </c>
    </row>
    <row r="28" spans="1:11" ht="12.75" customHeight="1" x14ac:dyDescent="0.25">
      <c r="A28" s="43">
        <v>27</v>
      </c>
      <c r="B28" s="44" t="s">
        <v>1747</v>
      </c>
      <c r="C28" s="44" t="s">
        <v>1719</v>
      </c>
      <c r="D28" s="44">
        <v>46.603969573974609</v>
      </c>
      <c r="E28" s="44" t="s">
        <v>1720</v>
      </c>
      <c r="F28" s="44" t="s">
        <v>1721</v>
      </c>
      <c r="G28" s="44" t="s">
        <v>1722</v>
      </c>
      <c r="H28" s="44" t="s">
        <v>1664</v>
      </c>
      <c r="I28" s="44" t="s">
        <v>14</v>
      </c>
      <c r="J28" s="44">
        <v>2089.0209207121657</v>
      </c>
      <c r="K28" s="44">
        <v>188452.69462236826</v>
      </c>
    </row>
    <row r="29" spans="1:11" ht="12.75" customHeight="1" x14ac:dyDescent="0.25">
      <c r="A29" s="43">
        <v>28</v>
      </c>
      <c r="B29" s="44" t="s">
        <v>1748</v>
      </c>
      <c r="C29" s="44" t="s">
        <v>1719</v>
      </c>
      <c r="D29" s="44">
        <v>0.61445516347885132</v>
      </c>
      <c r="E29" s="44" t="s">
        <v>1749</v>
      </c>
      <c r="F29" s="44" t="s">
        <v>1721</v>
      </c>
      <c r="G29" s="44" t="s">
        <v>1722</v>
      </c>
      <c r="H29" s="44" t="s">
        <v>1664</v>
      </c>
      <c r="I29" s="44" t="s">
        <v>14</v>
      </c>
      <c r="J29" s="44">
        <v>183.98335135169728</v>
      </c>
      <c r="K29" s="44">
        <v>2484.668668004861</v>
      </c>
    </row>
    <row r="30" spans="1:11" ht="12.75" customHeight="1" x14ac:dyDescent="0.25">
      <c r="A30" s="43">
        <v>29</v>
      </c>
      <c r="B30" s="44" t="s">
        <v>1750</v>
      </c>
      <c r="C30" s="44" t="s">
        <v>1719</v>
      </c>
      <c r="D30" s="44">
        <v>5.7449765205383301</v>
      </c>
      <c r="E30" s="44" t="s">
        <v>1749</v>
      </c>
      <c r="F30" s="44" t="s">
        <v>1721</v>
      </c>
      <c r="G30" s="44" t="s">
        <v>1722</v>
      </c>
      <c r="H30" s="44" t="s">
        <v>1663</v>
      </c>
      <c r="I30" s="44" t="s">
        <v>16</v>
      </c>
      <c r="J30" s="44">
        <v>577.41592345244305</v>
      </c>
      <c r="K30" s="44">
        <v>23231.192321009188</v>
      </c>
    </row>
    <row r="31" spans="1:11" ht="12.75" customHeight="1" x14ac:dyDescent="0.25">
      <c r="A31" s="43">
        <v>30</v>
      </c>
      <c r="B31" s="44" t="s">
        <v>1751</v>
      </c>
      <c r="C31" s="44" t="s">
        <v>1719</v>
      </c>
      <c r="D31" s="44">
        <v>0.80078125</v>
      </c>
      <c r="E31" s="44" t="s">
        <v>1749</v>
      </c>
      <c r="F31" s="44" t="s">
        <v>1721</v>
      </c>
      <c r="G31" s="44" t="s">
        <v>1722</v>
      </c>
      <c r="H31" s="44" t="s">
        <v>1663</v>
      </c>
      <c r="I31" s="44" t="s">
        <v>16</v>
      </c>
      <c r="J31" s="44">
        <v>221.73350773733392</v>
      </c>
      <c r="K31" s="44">
        <v>3238.1513576717762</v>
      </c>
    </row>
    <row r="32" spans="1:11" ht="12.75" customHeight="1" x14ac:dyDescent="0.25">
      <c r="A32" s="43">
        <v>31</v>
      </c>
      <c r="B32" s="44" t="s">
        <v>1752</v>
      </c>
      <c r="C32" s="44" t="s">
        <v>1719</v>
      </c>
      <c r="D32" s="44">
        <v>3.3331656455993652</v>
      </c>
      <c r="E32" s="44" t="s">
        <v>1749</v>
      </c>
      <c r="F32" s="44" t="s">
        <v>1721</v>
      </c>
      <c r="G32" s="44" t="s">
        <v>1722</v>
      </c>
      <c r="H32" s="44" t="s">
        <v>1663</v>
      </c>
      <c r="I32" s="44" t="s">
        <v>16</v>
      </c>
      <c r="J32" s="44">
        <v>435.65702517665727</v>
      </c>
      <c r="K32" s="44">
        <v>13478.485435340483</v>
      </c>
    </row>
    <row r="33" spans="1:11" ht="12.75" customHeight="1" x14ac:dyDescent="0.25">
      <c r="A33" s="43">
        <v>32</v>
      </c>
      <c r="B33" s="44" t="s">
        <v>1753</v>
      </c>
      <c r="C33" s="44" t="s">
        <v>1719</v>
      </c>
      <c r="D33" s="44">
        <v>10.086221694946289</v>
      </c>
      <c r="E33" s="44" t="s">
        <v>1749</v>
      </c>
      <c r="F33" s="44" t="s">
        <v>1721</v>
      </c>
      <c r="G33" s="44" t="s">
        <v>1722</v>
      </c>
      <c r="H33" s="44" t="s">
        <v>1664</v>
      </c>
      <c r="I33" s="44" t="s">
        <v>14</v>
      </c>
      <c r="J33" s="44">
        <v>1159.2409818444321</v>
      </c>
      <c r="K33" s="44">
        <v>40785.74205440285</v>
      </c>
    </row>
    <row r="34" spans="1:11" ht="12.75" customHeight="1" x14ac:dyDescent="0.25">
      <c r="A34" s="43">
        <v>33</v>
      </c>
      <c r="B34" s="44" t="s">
        <v>1754</v>
      </c>
      <c r="C34" s="44" t="s">
        <v>1719</v>
      </c>
      <c r="D34" s="44">
        <v>1.6957613229751587</v>
      </c>
      <c r="E34" s="44" t="s">
        <v>1749</v>
      </c>
      <c r="F34" s="44" t="s">
        <v>1721</v>
      </c>
      <c r="G34" s="44" t="s">
        <v>1722</v>
      </c>
      <c r="H34" s="44" t="s">
        <v>1664</v>
      </c>
      <c r="I34" s="44" t="s">
        <v>14</v>
      </c>
      <c r="J34" s="44">
        <v>429.04767011495284</v>
      </c>
      <c r="K34" s="44">
        <v>6857.1637121192252</v>
      </c>
    </row>
    <row r="35" spans="1:11" ht="12.75" customHeight="1" x14ac:dyDescent="0.25">
      <c r="A35" s="43">
        <v>34</v>
      </c>
      <c r="B35" s="44" t="s">
        <v>1755</v>
      </c>
      <c r="C35" s="44" t="s">
        <v>1719</v>
      </c>
      <c r="D35" s="44">
        <v>11.402632713317871</v>
      </c>
      <c r="E35" s="44" t="s">
        <v>1749</v>
      </c>
      <c r="F35" s="44" t="s">
        <v>1721</v>
      </c>
      <c r="G35" s="44" t="s">
        <v>1722</v>
      </c>
      <c r="H35" s="44" t="s">
        <v>1664</v>
      </c>
      <c r="I35" s="44" t="s">
        <v>14</v>
      </c>
      <c r="J35" s="44">
        <v>1307.8287423535</v>
      </c>
      <c r="K35" s="44">
        <v>46109.072636929741</v>
      </c>
    </row>
    <row r="36" spans="1:11" ht="12.75" customHeight="1" x14ac:dyDescent="0.25">
      <c r="A36" s="43">
        <v>35</v>
      </c>
      <c r="B36" s="44" t="s">
        <v>1756</v>
      </c>
      <c r="C36" s="44" t="s">
        <v>1719</v>
      </c>
      <c r="D36" s="44">
        <v>0.52518945932388306</v>
      </c>
      <c r="E36" s="44" t="s">
        <v>1749</v>
      </c>
      <c r="F36" s="44" t="s">
        <v>1721</v>
      </c>
      <c r="G36" s="44" t="s">
        <v>1722</v>
      </c>
      <c r="H36" s="44" t="s">
        <v>1664</v>
      </c>
      <c r="I36" s="44" t="s">
        <v>14</v>
      </c>
      <c r="J36" s="44">
        <v>206.77380835897117</v>
      </c>
      <c r="K36" s="44">
        <v>2123.7093832974965</v>
      </c>
    </row>
    <row r="37" spans="1:11" ht="12.75" customHeight="1" x14ac:dyDescent="0.25">
      <c r="A37" s="43">
        <v>36</v>
      </c>
      <c r="B37" s="44" t="s">
        <v>1757</v>
      </c>
      <c r="C37" s="44" t="s">
        <v>1719</v>
      </c>
      <c r="D37" s="44">
        <v>5.7565650939941406</v>
      </c>
      <c r="E37" s="44" t="s">
        <v>1749</v>
      </c>
      <c r="F37" s="44" t="s">
        <v>1721</v>
      </c>
      <c r="G37" s="44" t="s">
        <v>1722</v>
      </c>
      <c r="H37" s="44" t="s">
        <v>1663</v>
      </c>
      <c r="I37" s="44" t="s">
        <v>16</v>
      </c>
      <c r="J37" s="44">
        <v>1018.7183599392455</v>
      </c>
      <c r="K37" s="44">
        <v>23277.838459681119</v>
      </c>
    </row>
    <row r="38" spans="1:11" ht="12.75" customHeight="1" x14ac:dyDescent="0.25">
      <c r="A38" s="43">
        <v>37</v>
      </c>
      <c r="B38" s="44" t="s">
        <v>1758</v>
      </c>
      <c r="C38" s="44" t="s">
        <v>1719</v>
      </c>
      <c r="D38" s="44">
        <v>96.717071533203125</v>
      </c>
      <c r="E38" s="44" t="s">
        <v>1749</v>
      </c>
      <c r="F38" s="44" t="s">
        <v>1721</v>
      </c>
      <c r="G38" s="44" t="s">
        <v>1722</v>
      </c>
      <c r="H38" s="44" t="s">
        <v>1663</v>
      </c>
      <c r="I38" s="44" t="s">
        <v>16</v>
      </c>
      <c r="J38" s="44">
        <v>4755.2774032288626</v>
      </c>
      <c r="K38" s="44">
        <v>391099.02360347816</v>
      </c>
    </row>
    <row r="39" spans="1:11" ht="12.75" customHeight="1" x14ac:dyDescent="0.25">
      <c r="A39" s="43">
        <v>38</v>
      </c>
      <c r="B39" s="44" t="s">
        <v>1759</v>
      </c>
      <c r="C39" s="44" t="s">
        <v>1719</v>
      </c>
      <c r="D39" s="44">
        <v>73.008201599121094</v>
      </c>
      <c r="E39" s="44" t="s">
        <v>1749</v>
      </c>
      <c r="F39" s="44" t="s">
        <v>1721</v>
      </c>
      <c r="G39" s="44" t="s">
        <v>1722</v>
      </c>
      <c r="H39" s="44" t="s">
        <v>1663</v>
      </c>
      <c r="I39" s="44" t="s">
        <v>16</v>
      </c>
      <c r="J39" s="44">
        <v>3481.5678304093481</v>
      </c>
      <c r="K39" s="44">
        <v>295227.02429274999</v>
      </c>
    </row>
    <row r="40" spans="1:11" ht="12.75" customHeight="1" x14ac:dyDescent="0.25">
      <c r="A40" s="43">
        <v>39</v>
      </c>
      <c r="B40" s="44" t="s">
        <v>1760</v>
      </c>
      <c r="C40" s="44" t="s">
        <v>1719</v>
      </c>
      <c r="D40" s="44">
        <v>8.1998472213745117</v>
      </c>
      <c r="E40" s="44" t="s">
        <v>1749</v>
      </c>
      <c r="F40" s="44" t="s">
        <v>1721</v>
      </c>
      <c r="G40" s="44" t="s">
        <v>1722</v>
      </c>
      <c r="H40" s="44" t="s">
        <v>1663</v>
      </c>
      <c r="I40" s="44" t="s">
        <v>16</v>
      </c>
      <c r="J40" s="44">
        <v>782.56725852802356</v>
      </c>
      <c r="K40" s="44">
        <v>33157.932610880212</v>
      </c>
    </row>
    <row r="41" spans="1:11" ht="12.75" customHeight="1" x14ac:dyDescent="0.25">
      <c r="A41" s="43">
        <v>40</v>
      </c>
      <c r="B41" s="44" t="s">
        <v>1761</v>
      </c>
      <c r="C41" s="44" t="s">
        <v>1719</v>
      </c>
      <c r="D41" s="44">
        <v>11.99959659576416</v>
      </c>
      <c r="E41" s="44" t="s">
        <v>1749</v>
      </c>
      <c r="F41" s="44" t="s">
        <v>1721</v>
      </c>
      <c r="G41" s="44" t="s">
        <v>1722</v>
      </c>
      <c r="H41" s="44" t="s">
        <v>1663</v>
      </c>
      <c r="I41" s="44" t="s">
        <v>16</v>
      </c>
      <c r="J41" s="44">
        <v>937.13874891160219</v>
      </c>
      <c r="K41" s="44">
        <v>48523.115663290257</v>
      </c>
    </row>
    <row r="42" spans="1:11" ht="12.75" customHeight="1" x14ac:dyDescent="0.25">
      <c r="A42" s="43">
        <v>41</v>
      </c>
      <c r="B42" s="44" t="s">
        <v>1762</v>
      </c>
      <c r="C42" s="44" t="s">
        <v>1719</v>
      </c>
      <c r="D42" s="44">
        <v>158.73841857910156</v>
      </c>
      <c r="E42" s="44" t="s">
        <v>1749</v>
      </c>
      <c r="F42" s="44" t="s">
        <v>1721</v>
      </c>
      <c r="G42" s="44" t="s">
        <v>1722</v>
      </c>
      <c r="H42" s="44" t="s">
        <v>1663</v>
      </c>
      <c r="I42" s="44" t="s">
        <v>16</v>
      </c>
      <c r="J42" s="44">
        <v>3889.5081001569392</v>
      </c>
      <c r="K42" s="44">
        <v>641896.75210631336</v>
      </c>
    </row>
    <row r="43" spans="1:11" ht="12.75" customHeight="1" x14ac:dyDescent="0.25">
      <c r="A43" s="43">
        <v>42</v>
      </c>
      <c r="B43" s="44" t="s">
        <v>1763</v>
      </c>
      <c r="C43" s="44" t="s">
        <v>1719</v>
      </c>
      <c r="D43" s="44">
        <v>74.002449035644531</v>
      </c>
      <c r="E43" s="44" t="s">
        <v>1749</v>
      </c>
      <c r="F43" s="44" t="s">
        <v>1721</v>
      </c>
      <c r="G43" s="44" t="s">
        <v>1722</v>
      </c>
      <c r="H43" s="44" t="s">
        <v>1664</v>
      </c>
      <c r="I43" s="44" t="s">
        <v>14</v>
      </c>
      <c r="J43" s="44">
        <v>3097.6461572727771</v>
      </c>
      <c r="K43" s="44">
        <v>299243.70025729941</v>
      </c>
    </row>
    <row r="44" spans="1:11" ht="12.75" customHeight="1" x14ac:dyDescent="0.25">
      <c r="A44" s="43">
        <v>43</v>
      </c>
      <c r="B44" s="44" t="s">
        <v>1764</v>
      </c>
      <c r="C44" s="44" t="s">
        <v>1719</v>
      </c>
      <c r="D44" s="44">
        <v>19.150606155395508</v>
      </c>
      <c r="E44" s="44" t="s">
        <v>1749</v>
      </c>
      <c r="F44" s="44" t="s">
        <v>1721</v>
      </c>
      <c r="G44" s="44" t="s">
        <v>1722</v>
      </c>
      <c r="H44" s="44" t="s">
        <v>1664</v>
      </c>
      <c r="I44" s="44" t="s">
        <v>14</v>
      </c>
      <c r="J44" s="44">
        <v>1737.7225822202874</v>
      </c>
      <c r="K44" s="44">
        <v>77439.352249819785</v>
      </c>
    </row>
    <row r="45" spans="1:11" ht="12.75" customHeight="1" x14ac:dyDescent="0.25">
      <c r="A45" s="43">
        <v>44</v>
      </c>
      <c r="B45" s="44" t="s">
        <v>1765</v>
      </c>
      <c r="C45" s="44" t="s">
        <v>1719</v>
      </c>
      <c r="D45" s="44">
        <v>0.61496257781982422</v>
      </c>
      <c r="E45" s="44" t="s">
        <v>1749</v>
      </c>
      <c r="F45" s="44" t="s">
        <v>1721</v>
      </c>
      <c r="G45" s="44" t="s">
        <v>1722</v>
      </c>
      <c r="H45" s="44" t="s">
        <v>1664</v>
      </c>
      <c r="I45" s="44" t="s">
        <v>14</v>
      </c>
      <c r="J45" s="44">
        <v>205.2909505706418</v>
      </c>
      <c r="K45" s="44">
        <v>2486.7272598260247</v>
      </c>
    </row>
    <row r="46" spans="1:11" ht="12.75" customHeight="1" x14ac:dyDescent="0.25">
      <c r="A46" s="43">
        <v>45</v>
      </c>
      <c r="B46" s="44" t="s">
        <v>1766</v>
      </c>
      <c r="C46" s="44" t="s">
        <v>1719</v>
      </c>
      <c r="D46" s="44">
        <v>7.687629222869873</v>
      </c>
      <c r="E46" s="44" t="s">
        <v>1749</v>
      </c>
      <c r="F46" s="44" t="s">
        <v>1721</v>
      </c>
      <c r="G46" s="44" t="s">
        <v>1722</v>
      </c>
      <c r="H46" s="44" t="s">
        <v>1664</v>
      </c>
      <c r="I46" s="44" t="s">
        <v>14</v>
      </c>
      <c r="J46" s="44">
        <v>673.41715843614202</v>
      </c>
      <c r="K46" s="44">
        <v>31086.547291461746</v>
      </c>
    </row>
    <row r="47" spans="1:11" ht="12.75" customHeight="1" x14ac:dyDescent="0.25">
      <c r="A47" s="43">
        <v>46</v>
      </c>
      <c r="B47" s="44" t="s">
        <v>1767</v>
      </c>
      <c r="C47" s="44" t="s">
        <v>1719</v>
      </c>
      <c r="D47" s="44">
        <v>3.4003157615661621</v>
      </c>
      <c r="E47" s="44" t="s">
        <v>1749</v>
      </c>
      <c r="F47" s="44" t="s">
        <v>1721</v>
      </c>
      <c r="G47" s="44" t="s">
        <v>1722</v>
      </c>
      <c r="H47" s="44" t="s">
        <v>1664</v>
      </c>
      <c r="I47" s="44" t="s">
        <v>14</v>
      </c>
      <c r="J47" s="44">
        <v>554.05226617209769</v>
      </c>
      <c r="K47" s="44">
        <v>13749.931019302763</v>
      </c>
    </row>
    <row r="48" spans="1:11" ht="12.75" customHeight="1" x14ac:dyDescent="0.25">
      <c r="A48" s="43">
        <v>47</v>
      </c>
      <c r="B48" s="44" t="s">
        <v>1768</v>
      </c>
      <c r="C48" s="44" t="s">
        <v>1719</v>
      </c>
      <c r="D48" s="44">
        <v>4.6508355140686035</v>
      </c>
      <c r="E48" s="44" t="s">
        <v>1749</v>
      </c>
      <c r="F48" s="44" t="s">
        <v>1721</v>
      </c>
      <c r="G48" s="44" t="s">
        <v>1722</v>
      </c>
      <c r="H48" s="44" t="s">
        <v>1663</v>
      </c>
      <c r="I48" s="44" t="s">
        <v>16</v>
      </c>
      <c r="J48" s="44">
        <v>573.07887769742422</v>
      </c>
      <c r="K48" s="44">
        <v>18806.735317613275</v>
      </c>
    </row>
    <row r="49" spans="1:11" ht="12.75" customHeight="1" x14ac:dyDescent="0.25">
      <c r="A49" s="43">
        <v>48</v>
      </c>
      <c r="B49" s="44" t="s">
        <v>1769</v>
      </c>
      <c r="C49" s="44" t="s">
        <v>1719</v>
      </c>
      <c r="D49" s="44">
        <v>0.76023566722869873</v>
      </c>
      <c r="E49" s="44" t="s">
        <v>1749</v>
      </c>
      <c r="F49" s="44" t="s">
        <v>1721</v>
      </c>
      <c r="G49" s="44" t="s">
        <v>1722</v>
      </c>
      <c r="H49" s="44" t="s">
        <v>1663</v>
      </c>
      <c r="I49" s="44" t="s">
        <v>16</v>
      </c>
      <c r="J49" s="44">
        <v>388.48202787464112</v>
      </c>
      <c r="K49" s="44">
        <v>3074.1948915228318</v>
      </c>
    </row>
    <row r="50" spans="1:11" ht="12.75" customHeight="1" x14ac:dyDescent="0.25">
      <c r="A50" s="43">
        <v>49</v>
      </c>
      <c r="B50" s="44" t="s">
        <v>1770</v>
      </c>
      <c r="C50" s="44" t="s">
        <v>1719</v>
      </c>
      <c r="D50" s="44">
        <v>0.94182556867599487</v>
      </c>
      <c r="E50" s="44" t="s">
        <v>1749</v>
      </c>
      <c r="F50" s="44" t="s">
        <v>1721</v>
      </c>
      <c r="G50" s="44" t="s">
        <v>1722</v>
      </c>
      <c r="H50" s="44" t="s">
        <v>1663</v>
      </c>
      <c r="I50" s="44" t="s">
        <v>16</v>
      </c>
      <c r="J50" s="44">
        <v>246.36837853769467</v>
      </c>
      <c r="K50" s="44">
        <v>3808.4912824269686</v>
      </c>
    </row>
    <row r="51" spans="1:11" ht="12.75" customHeight="1" x14ac:dyDescent="0.25">
      <c r="A51" s="43">
        <v>50</v>
      </c>
      <c r="B51" s="44" t="s">
        <v>1771</v>
      </c>
      <c r="C51" s="44" t="s">
        <v>1719</v>
      </c>
      <c r="D51" s="44">
        <v>8.0416812896728516</v>
      </c>
      <c r="E51" s="44" t="s">
        <v>1749</v>
      </c>
      <c r="F51" s="44" t="s">
        <v>1721</v>
      </c>
      <c r="G51" s="44" t="s">
        <v>1722</v>
      </c>
      <c r="H51" s="44" t="s">
        <v>1663</v>
      </c>
      <c r="I51" s="44" t="s">
        <v>16</v>
      </c>
      <c r="J51" s="44">
        <v>1362.7736629716244</v>
      </c>
      <c r="K51" s="44">
        <v>32518.458867929119</v>
      </c>
    </row>
    <row r="52" spans="1:11" ht="12.75" customHeight="1" x14ac:dyDescent="0.25">
      <c r="A52" s="43">
        <v>51</v>
      </c>
      <c r="B52" s="44" t="s">
        <v>1772</v>
      </c>
      <c r="C52" s="44" t="s">
        <v>1719</v>
      </c>
      <c r="D52" s="44">
        <v>0.87962216138839722</v>
      </c>
      <c r="E52" s="44" t="s">
        <v>1749</v>
      </c>
      <c r="F52" s="44" t="s">
        <v>1721</v>
      </c>
      <c r="G52" s="44" t="s">
        <v>1722</v>
      </c>
      <c r="H52" s="44" t="s">
        <v>1663</v>
      </c>
      <c r="I52" s="44" t="s">
        <v>16</v>
      </c>
      <c r="J52" s="44">
        <v>326.11362135927783</v>
      </c>
      <c r="K52" s="44">
        <v>3556.966528481425</v>
      </c>
    </row>
    <row r="53" spans="1:11" ht="12.75" customHeight="1" x14ac:dyDescent="0.25">
      <c r="A53" s="43">
        <v>52</v>
      </c>
      <c r="B53" s="44" t="s">
        <v>1773</v>
      </c>
      <c r="C53" s="44" t="s">
        <v>1719</v>
      </c>
      <c r="D53" s="44">
        <v>1.9078339338302612</v>
      </c>
      <c r="E53" s="44" t="s">
        <v>1749</v>
      </c>
      <c r="F53" s="44" t="s">
        <v>1721</v>
      </c>
      <c r="G53" s="44" t="s">
        <v>1722</v>
      </c>
      <c r="H53" s="44" t="s">
        <v>1663</v>
      </c>
      <c r="I53" s="44" t="s">
        <v>16</v>
      </c>
      <c r="J53" s="44">
        <v>373.67326179791803</v>
      </c>
      <c r="K53" s="44">
        <v>7714.795570650258</v>
      </c>
    </row>
    <row r="54" spans="1:11" ht="12.75" customHeight="1" x14ac:dyDescent="0.25">
      <c r="A54" s="43">
        <v>53</v>
      </c>
      <c r="B54" s="44" t="s">
        <v>1774</v>
      </c>
      <c r="C54" s="44" t="s">
        <v>1719</v>
      </c>
      <c r="D54" s="44">
        <v>3.9935669898986816</v>
      </c>
      <c r="E54" s="44" t="s">
        <v>1749</v>
      </c>
      <c r="F54" s="44" t="s">
        <v>1721</v>
      </c>
      <c r="G54" s="44" t="s">
        <v>1722</v>
      </c>
      <c r="H54" s="44" t="s">
        <v>1664</v>
      </c>
      <c r="I54" s="44" t="s">
        <v>14</v>
      </c>
      <c r="J54" s="44">
        <v>609.04393000468644</v>
      </c>
      <c r="K54" s="44">
        <v>16148.753291573603</v>
      </c>
    </row>
    <row r="55" spans="1:11" ht="12.75" customHeight="1" x14ac:dyDescent="0.25">
      <c r="A55" s="43">
        <v>54</v>
      </c>
      <c r="B55" s="44" t="s">
        <v>1775</v>
      </c>
      <c r="C55" s="44" t="s">
        <v>1</v>
      </c>
      <c r="D55" s="44">
        <v>10.111776351928711</v>
      </c>
      <c r="E55" s="44" t="s">
        <v>1749</v>
      </c>
      <c r="F55" s="44" t="s">
        <v>1721</v>
      </c>
      <c r="G55" s="44" t="s">
        <v>1722</v>
      </c>
      <c r="H55" s="44" t="s">
        <v>1664</v>
      </c>
      <c r="I55" s="44" t="s">
        <v>14</v>
      </c>
      <c r="J55" s="44">
        <v>1094.5743139517833</v>
      </c>
      <c r="K55" s="44">
        <v>40889.088456282596</v>
      </c>
    </row>
    <row r="56" spans="1:11" ht="12.75" customHeight="1" x14ac:dyDescent="0.25">
      <c r="A56" s="43">
        <v>55</v>
      </c>
      <c r="B56" s="44" t="s">
        <v>1776</v>
      </c>
      <c r="C56" s="44" t="s">
        <v>1719</v>
      </c>
      <c r="D56" s="44">
        <v>12.17127799987793</v>
      </c>
      <c r="E56" s="44" t="s">
        <v>1749</v>
      </c>
      <c r="F56" s="44" t="s">
        <v>1721</v>
      </c>
      <c r="G56" s="44" t="s">
        <v>1722</v>
      </c>
      <c r="H56" s="44" t="s">
        <v>1664</v>
      </c>
      <c r="I56" s="44" t="s">
        <v>14</v>
      </c>
      <c r="J56" s="44">
        <v>982.9959852204222</v>
      </c>
      <c r="K56" s="44">
        <v>49217.261336499439</v>
      </c>
    </row>
    <row r="57" spans="1:11" ht="12.75" customHeight="1" x14ac:dyDescent="0.25">
      <c r="A57" s="43">
        <v>56</v>
      </c>
      <c r="B57" s="44" t="s">
        <v>1777</v>
      </c>
      <c r="C57" s="44" t="s">
        <v>1719</v>
      </c>
      <c r="D57" s="44">
        <v>10.054819107055664</v>
      </c>
      <c r="E57" s="44" t="s">
        <v>1749</v>
      </c>
      <c r="F57" s="44" t="s">
        <v>1721</v>
      </c>
      <c r="G57" s="44" t="s">
        <v>1722</v>
      </c>
      <c r="H57" s="44" t="s">
        <v>1663</v>
      </c>
      <c r="I57" s="44" t="s">
        <v>16</v>
      </c>
      <c r="J57" s="44">
        <v>1573.673745146687</v>
      </c>
      <c r="K57" s="44">
        <v>40658.927008788414</v>
      </c>
    </row>
    <row r="58" spans="1:11" ht="12.75" customHeight="1" x14ac:dyDescent="0.25">
      <c r="A58" s="43">
        <v>57</v>
      </c>
      <c r="B58" s="44" t="s">
        <v>1744</v>
      </c>
      <c r="C58" s="44" t="s">
        <v>1719</v>
      </c>
      <c r="D58" s="44">
        <v>0.16941970586776733</v>
      </c>
      <c r="E58" s="44" t="s">
        <v>1720</v>
      </c>
      <c r="F58" s="44" t="s">
        <v>1721</v>
      </c>
      <c r="G58" s="44" t="s">
        <v>1722</v>
      </c>
      <c r="H58" s="44" t="s">
        <v>1664</v>
      </c>
      <c r="I58" s="44" t="s">
        <v>14</v>
      </c>
      <c r="J58" s="44">
        <v>185.75491419915383</v>
      </c>
      <c r="K58" s="44">
        <v>685.0833906358464</v>
      </c>
    </row>
    <row r="59" spans="1:11" ht="12.75" customHeight="1" x14ac:dyDescent="0.25">
      <c r="A59" s="43">
        <v>58</v>
      </c>
      <c r="B59" s="44" t="s">
        <v>1765</v>
      </c>
      <c r="C59" s="44" t="s">
        <v>1719</v>
      </c>
      <c r="D59" s="44">
        <v>0.16941970586776733</v>
      </c>
      <c r="E59" s="44" t="s">
        <v>1749</v>
      </c>
      <c r="F59" s="44" t="s">
        <v>1721</v>
      </c>
      <c r="G59" s="44" t="s">
        <v>1722</v>
      </c>
      <c r="H59" s="44" t="s">
        <v>1664</v>
      </c>
      <c r="I59" s="44" t="s">
        <v>14</v>
      </c>
      <c r="J59" s="44">
        <v>185.75491419915383</v>
      </c>
      <c r="K59" s="44">
        <v>685.0833906358464</v>
      </c>
    </row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4"/>
  <sheetViews>
    <sheetView showGridLines="0" workbookViewId="0"/>
  </sheetViews>
  <sheetFormatPr defaultColWidth="12.6328125" defaultRowHeight="15" customHeight="1" x14ac:dyDescent="0.25"/>
  <sheetData>
    <row r="1" spans="1:2" ht="15" customHeight="1" x14ac:dyDescent="0.25">
      <c r="A1" s="55" t="s">
        <v>1661</v>
      </c>
      <c r="B1" s="71" t="s">
        <v>1778</v>
      </c>
    </row>
    <row r="2" spans="1:2" ht="15" customHeight="1" x14ac:dyDescent="0.25">
      <c r="A2" s="54" t="s">
        <v>14</v>
      </c>
      <c r="B2" s="72">
        <v>729.51208925247192</v>
      </c>
    </row>
    <row r="3" spans="1:2" ht="15" customHeight="1" x14ac:dyDescent="0.25">
      <c r="A3" s="63" t="s">
        <v>16</v>
      </c>
      <c r="B3" s="73">
        <v>1315.2366520166397</v>
      </c>
    </row>
    <row r="4" spans="1:2" ht="15" customHeight="1" x14ac:dyDescent="0.25">
      <c r="A4" s="67" t="s">
        <v>1633</v>
      </c>
      <c r="B4" s="74">
        <v>2044.7487412691116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B1000"/>
  <sheetViews>
    <sheetView workbookViewId="0"/>
  </sheetViews>
  <sheetFormatPr defaultColWidth="12.6328125" defaultRowHeight="15" customHeight="1" x14ac:dyDescent="0.25"/>
  <sheetData>
    <row r="1" spans="1:28" ht="15" customHeight="1" x14ac:dyDescent="0.25">
      <c r="A1" s="46" t="s">
        <v>2</v>
      </c>
      <c r="B1" s="2" t="s">
        <v>52</v>
      </c>
      <c r="C1" s="2" t="s">
        <v>1779</v>
      </c>
      <c r="D1" s="2" t="s">
        <v>1780</v>
      </c>
      <c r="E1" s="2" t="s">
        <v>1781</v>
      </c>
      <c r="F1" s="2" t="s">
        <v>1782</v>
      </c>
      <c r="G1" s="2" t="s">
        <v>1783</v>
      </c>
      <c r="H1" s="2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customHeight="1" x14ac:dyDescent="0.25">
      <c r="A2" s="2" t="s">
        <v>34</v>
      </c>
      <c r="B2" s="8">
        <v>180102080602</v>
      </c>
      <c r="C2" s="8">
        <v>84.481954041616405</v>
      </c>
      <c r="D2" s="8">
        <v>0.117210682492582</v>
      </c>
      <c r="E2" s="8">
        <v>0.17359050445103899</v>
      </c>
      <c r="F2" s="8">
        <v>0.51186943620178005</v>
      </c>
      <c r="G2" s="8">
        <v>0.31454005934718099</v>
      </c>
      <c r="H2" s="8">
        <v>180102080602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customHeight="1" x14ac:dyDescent="0.25">
      <c r="A3" s="2" t="s">
        <v>18</v>
      </c>
      <c r="B3" s="8">
        <v>180102080601</v>
      </c>
      <c r="C3" s="8">
        <v>404.53401541548499</v>
      </c>
      <c r="D3" s="8">
        <v>0</v>
      </c>
      <c r="E3" s="8">
        <v>0</v>
      </c>
      <c r="F3" s="8">
        <v>5.1620648259303702E-2</v>
      </c>
      <c r="G3" s="8">
        <v>0.94837935174069599</v>
      </c>
      <c r="H3" s="8">
        <v>180102080601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" customHeight="1" x14ac:dyDescent="0.25">
      <c r="A4" s="2" t="s">
        <v>42</v>
      </c>
      <c r="B4" s="8">
        <v>180102080206</v>
      </c>
      <c r="C4" s="8">
        <v>20.329403916791399</v>
      </c>
      <c r="D4" s="8">
        <v>0.70599250936329605</v>
      </c>
      <c r="E4" s="8">
        <v>0.73782771535580505</v>
      </c>
      <c r="F4" s="8">
        <v>0.19662921348314599</v>
      </c>
      <c r="G4" s="8">
        <v>6.5543071161048697E-2</v>
      </c>
      <c r="H4" s="8">
        <v>180102080206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customHeight="1" x14ac:dyDescent="0.25">
      <c r="A5" s="2" t="s">
        <v>28</v>
      </c>
      <c r="B5" s="8">
        <v>180102080205</v>
      </c>
      <c r="C5" s="8">
        <v>184.55854971249701</v>
      </c>
      <c r="D5" s="8">
        <v>5.8954393770856497E-2</v>
      </c>
      <c r="E5" s="8">
        <v>6.67408231368187E-2</v>
      </c>
      <c r="F5" s="8">
        <v>0.25139043381534998</v>
      </c>
      <c r="G5" s="8">
        <v>0.68186874304783096</v>
      </c>
      <c r="H5" s="8">
        <v>180102080205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" customHeight="1" x14ac:dyDescent="0.25">
      <c r="A6" s="2" t="s">
        <v>22</v>
      </c>
      <c r="B6" s="8">
        <v>180102080203</v>
      </c>
      <c r="C6" s="8">
        <v>148.43709096721099</v>
      </c>
      <c r="D6" s="8">
        <v>7.8875793291024496E-2</v>
      </c>
      <c r="E6" s="8">
        <v>0.13780598368086999</v>
      </c>
      <c r="F6" s="8">
        <v>0.34632819582955598</v>
      </c>
      <c r="G6" s="8">
        <v>0.51586582048957397</v>
      </c>
      <c r="H6" s="8">
        <v>180102080203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" customHeight="1" x14ac:dyDescent="0.25">
      <c r="A7" s="2" t="s">
        <v>50</v>
      </c>
      <c r="B7" s="8">
        <v>180102080403</v>
      </c>
      <c r="C7" s="8">
        <v>1.35130415775413</v>
      </c>
      <c r="D7" s="8">
        <v>0.971748087110065</v>
      </c>
      <c r="E7" s="8">
        <v>0.98057680988816998</v>
      </c>
      <c r="F7" s="8">
        <v>1.94231901118305E-2</v>
      </c>
      <c r="G7" s="8">
        <v>0</v>
      </c>
      <c r="H7" s="8">
        <v>180102080403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" customHeight="1" x14ac:dyDescent="0.25">
      <c r="A8" s="2" t="s">
        <v>46</v>
      </c>
      <c r="B8" s="8">
        <v>180102080501</v>
      </c>
      <c r="C8" s="8">
        <v>29.032360021987099</v>
      </c>
      <c r="D8" s="8">
        <v>0.32952691680260998</v>
      </c>
      <c r="E8" s="8">
        <v>0.35399673735725901</v>
      </c>
      <c r="F8" s="8">
        <v>0.64600326264274099</v>
      </c>
      <c r="G8" s="8">
        <v>0</v>
      </c>
      <c r="H8" s="8">
        <v>180102080501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x14ac:dyDescent="0.25">
      <c r="A9" s="2" t="s">
        <v>10</v>
      </c>
      <c r="B9" s="8">
        <v>180102080603</v>
      </c>
      <c r="C9" s="8">
        <v>374.51730192774301</v>
      </c>
      <c r="D9" s="8">
        <v>0</v>
      </c>
      <c r="E9" s="8">
        <v>5.0083472454090098E-3</v>
      </c>
      <c r="F9" s="8">
        <v>0.10350584307178599</v>
      </c>
      <c r="G9" s="8">
        <v>0.891485809682805</v>
      </c>
      <c r="H9" s="8">
        <v>180102080603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" customHeight="1" x14ac:dyDescent="0.25">
      <c r="A10" s="2" t="s">
        <v>20</v>
      </c>
      <c r="B10" s="8">
        <v>180102080402</v>
      </c>
      <c r="C10" s="8">
        <v>174.062611839775</v>
      </c>
      <c r="D10" s="8">
        <v>0.26180257510729599</v>
      </c>
      <c r="E10" s="8">
        <v>0.27811158798283298</v>
      </c>
      <c r="F10" s="8">
        <v>0.15364806866952799</v>
      </c>
      <c r="G10" s="8">
        <v>0.56824034334763995</v>
      </c>
      <c r="H10" s="8">
        <v>180102080402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" customHeight="1" x14ac:dyDescent="0.25">
      <c r="A11" s="2" t="s">
        <v>14</v>
      </c>
      <c r="B11" s="8">
        <v>180102080103</v>
      </c>
      <c r="C11" s="8">
        <v>272.13422679524098</v>
      </c>
      <c r="D11" s="8">
        <v>0</v>
      </c>
      <c r="E11" s="8">
        <v>0</v>
      </c>
      <c r="F11" s="8">
        <v>0.149197355996223</v>
      </c>
      <c r="G11" s="8">
        <v>0.85080264400377703</v>
      </c>
      <c r="H11" s="8">
        <v>180102080103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" customHeight="1" x14ac:dyDescent="0.25">
      <c r="A12" s="2" t="s">
        <v>47</v>
      </c>
      <c r="B12" s="8">
        <v>180102080303</v>
      </c>
      <c r="C12" s="8">
        <v>18.699644583284901</v>
      </c>
      <c r="D12" s="8">
        <v>0.589514066496164</v>
      </c>
      <c r="E12" s="8">
        <v>0.68222506393861904</v>
      </c>
      <c r="F12" s="8">
        <v>0.28964194373401497</v>
      </c>
      <c r="G12" s="8">
        <v>2.81329923273657E-2</v>
      </c>
      <c r="H12" s="8">
        <v>180102080303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" customHeight="1" x14ac:dyDescent="0.25">
      <c r="A13" s="2" t="s">
        <v>44</v>
      </c>
      <c r="B13" s="8">
        <v>180102080302</v>
      </c>
      <c r="C13" s="8">
        <v>25.962269177460101</v>
      </c>
      <c r="D13" s="8">
        <v>0.15317286652078799</v>
      </c>
      <c r="E13" s="8">
        <v>0.20897155361050301</v>
      </c>
      <c r="F13" s="8">
        <v>0.79102844638949699</v>
      </c>
      <c r="G13" s="8">
        <v>0</v>
      </c>
      <c r="H13" s="8">
        <v>180102080302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" customHeight="1" x14ac:dyDescent="0.25">
      <c r="A14" s="2" t="s">
        <v>48</v>
      </c>
      <c r="B14" s="8">
        <v>180102080202</v>
      </c>
      <c r="C14" s="8">
        <v>16.315549157660499</v>
      </c>
      <c r="D14" s="8">
        <v>0.39856115107913698</v>
      </c>
      <c r="E14" s="8">
        <v>0.55539568345323698</v>
      </c>
      <c r="F14" s="8">
        <v>0.44460431654676302</v>
      </c>
      <c r="G14" s="8">
        <v>0</v>
      </c>
      <c r="H14" s="8">
        <v>180102080202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" customHeight="1" x14ac:dyDescent="0.25">
      <c r="A15" s="2" t="s">
        <v>26</v>
      </c>
      <c r="B15" s="8">
        <v>180102080605</v>
      </c>
      <c r="C15" s="8">
        <v>15.308942452831101</v>
      </c>
      <c r="D15" s="8">
        <v>0.455026455026455</v>
      </c>
      <c r="E15" s="8">
        <v>0.54894179894179895</v>
      </c>
      <c r="F15" s="8">
        <v>0.45105820105820099</v>
      </c>
      <c r="G15" s="8">
        <v>0</v>
      </c>
      <c r="H15" s="8">
        <v>180102080605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" customHeight="1" x14ac:dyDescent="0.25">
      <c r="A16" s="2" t="s">
        <v>24</v>
      </c>
      <c r="B16" s="8">
        <v>180102080102</v>
      </c>
      <c r="C16" s="8">
        <v>55.934760367304797</v>
      </c>
      <c r="D16" s="8">
        <v>0</v>
      </c>
      <c r="E16" s="8">
        <v>0</v>
      </c>
      <c r="F16" s="8">
        <v>0.99535962877030204</v>
      </c>
      <c r="G16" s="8">
        <v>4.64037122969838E-3</v>
      </c>
      <c r="H16" s="8">
        <v>180102080102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" customHeight="1" x14ac:dyDescent="0.25">
      <c r="A17" s="2" t="s">
        <v>49</v>
      </c>
      <c r="B17" s="8">
        <v>180102080503</v>
      </c>
      <c r="C17" s="8">
        <v>6.8928597596689496</v>
      </c>
      <c r="D17" s="8">
        <v>0.72713643178410803</v>
      </c>
      <c r="E17" s="8">
        <v>0.83433283358320798</v>
      </c>
      <c r="F17" s="8">
        <v>0.16566716641679199</v>
      </c>
      <c r="G17" s="8">
        <v>0</v>
      </c>
      <c r="H17" s="8">
        <v>180102080503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" customHeight="1" x14ac:dyDescent="0.25">
      <c r="A18" s="2" t="s">
        <v>36</v>
      </c>
      <c r="B18" s="8">
        <v>180102080401</v>
      </c>
      <c r="C18" s="8">
        <v>51.121724766461199</v>
      </c>
      <c r="D18" s="8">
        <v>0.41428571428571398</v>
      </c>
      <c r="E18" s="8">
        <v>0.45793650793650797</v>
      </c>
      <c r="F18" s="8">
        <v>0.33253968253968302</v>
      </c>
      <c r="G18" s="8">
        <v>0.20952380952381</v>
      </c>
      <c r="H18" s="8">
        <v>180102080401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" customHeight="1" x14ac:dyDescent="0.25">
      <c r="A19" s="2" t="s">
        <v>30</v>
      </c>
      <c r="B19" s="8">
        <v>180102080502</v>
      </c>
      <c r="C19" s="8">
        <v>176.309899547605</v>
      </c>
      <c r="D19" s="8">
        <v>0.24753867791842499</v>
      </c>
      <c r="E19" s="8">
        <v>0.27637130801687798</v>
      </c>
      <c r="F19" s="8">
        <v>0.183544303797468</v>
      </c>
      <c r="G19" s="8">
        <v>0.54008438818565396</v>
      </c>
      <c r="H19" s="8">
        <v>180102080502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" customHeight="1" x14ac:dyDescent="0.25">
      <c r="A20" s="2" t="s">
        <v>45</v>
      </c>
      <c r="B20" s="8">
        <v>180102080504</v>
      </c>
      <c r="C20" s="8">
        <v>29.864650284747601</v>
      </c>
      <c r="D20" s="8">
        <v>0.59472049689440998</v>
      </c>
      <c r="E20" s="8">
        <v>0.75465838509316796</v>
      </c>
      <c r="F20" s="8">
        <v>0.131987577639752</v>
      </c>
      <c r="G20" s="8">
        <v>0.113354037267081</v>
      </c>
      <c r="H20" s="8">
        <v>180102080504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" customHeight="1" x14ac:dyDescent="0.25">
      <c r="A21" s="2" t="s">
        <v>12</v>
      </c>
      <c r="B21" s="8">
        <v>180102080201</v>
      </c>
      <c r="C21" s="8">
        <v>342.62632603613901</v>
      </c>
      <c r="D21" s="8">
        <v>0</v>
      </c>
      <c r="E21" s="8">
        <v>0</v>
      </c>
      <c r="F21" s="8">
        <v>6.6529492455418393E-2</v>
      </c>
      <c r="G21" s="8">
        <v>0.93347050754458205</v>
      </c>
      <c r="H21" s="8">
        <v>180102080201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" customHeight="1" x14ac:dyDescent="0.25">
      <c r="A22" s="2" t="s">
        <v>40</v>
      </c>
      <c r="B22" s="8">
        <v>180102080204</v>
      </c>
      <c r="C22" s="8">
        <v>83.316363247856998</v>
      </c>
      <c r="D22" s="8">
        <v>0.28768171384850799</v>
      </c>
      <c r="E22" s="8">
        <v>0.37107880642693197</v>
      </c>
      <c r="F22" s="8">
        <v>0.41086457536342802</v>
      </c>
      <c r="G22" s="8">
        <v>0.21805661820964001</v>
      </c>
      <c r="H22" s="8">
        <v>180102080204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" customHeight="1" x14ac:dyDescent="0.25">
      <c r="A23" s="2" t="s">
        <v>32</v>
      </c>
      <c r="B23" s="8">
        <v>180102080604</v>
      </c>
      <c r="C23" s="8">
        <v>90.639206130899495</v>
      </c>
      <c r="D23" s="8">
        <v>5.5016181229773503E-2</v>
      </c>
      <c r="E23" s="8">
        <v>9.4929881337648306E-2</v>
      </c>
      <c r="F23" s="8">
        <v>0.47680690399136999</v>
      </c>
      <c r="G23" s="8">
        <v>0.428263214670982</v>
      </c>
      <c r="H23" s="8">
        <v>180102080604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" customHeight="1" x14ac:dyDescent="0.25">
      <c r="A24" s="2" t="s">
        <v>38</v>
      </c>
      <c r="B24" s="8">
        <v>180102080606</v>
      </c>
      <c r="C24" s="8">
        <v>21.977467065392599</v>
      </c>
      <c r="D24" s="8">
        <v>0.41882876204595998</v>
      </c>
      <c r="E24" s="8">
        <v>0.53669384729429204</v>
      </c>
      <c r="F24" s="8">
        <v>0.46330615270570802</v>
      </c>
      <c r="G24" s="8">
        <v>0</v>
      </c>
      <c r="H24" s="8">
        <v>180102080606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" customHeight="1" x14ac:dyDescent="0.25">
      <c r="A25" s="2" t="s">
        <v>16</v>
      </c>
      <c r="B25" s="8">
        <v>180102080101</v>
      </c>
      <c r="C25" s="8">
        <v>300.35719726534501</v>
      </c>
      <c r="D25" s="8">
        <v>0</v>
      </c>
      <c r="E25" s="8">
        <v>0</v>
      </c>
      <c r="F25" s="8">
        <v>0.16398546964193</v>
      </c>
      <c r="G25" s="8">
        <v>0.83601453035806905</v>
      </c>
      <c r="H25" s="8">
        <v>180102080101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" customHeight="1" x14ac:dyDescent="0.25">
      <c r="A26" s="2" t="s">
        <v>43</v>
      </c>
      <c r="B26" s="8">
        <v>180102080301</v>
      </c>
      <c r="C26" s="8">
        <v>37.971468275360401</v>
      </c>
      <c r="D26" s="8">
        <v>6.7065868263472994E-2</v>
      </c>
      <c r="E26" s="8">
        <v>0.15389221556886201</v>
      </c>
      <c r="F26" s="8">
        <v>0.84610778443113799</v>
      </c>
      <c r="G26" s="8">
        <v>0</v>
      </c>
      <c r="H26" s="8">
        <v>180102080301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E10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328125" defaultRowHeight="15" customHeight="1" x14ac:dyDescent="0.25"/>
  <cols>
    <col min="2" max="2" width="22.7265625" customWidth="1"/>
    <col min="3" max="6" width="10.6328125" customWidth="1"/>
    <col min="7" max="7" width="5" customWidth="1"/>
    <col min="8" max="8" width="5.7265625" customWidth="1"/>
    <col min="9" max="9" width="11.7265625" customWidth="1"/>
    <col min="10" max="10" width="9.90625" customWidth="1"/>
    <col min="11" max="11" width="13.90625" customWidth="1"/>
  </cols>
  <sheetData>
    <row r="1" spans="1:31" x14ac:dyDescent="0.3">
      <c r="A1" s="1" t="s">
        <v>52</v>
      </c>
      <c r="B1" s="1" t="s">
        <v>2</v>
      </c>
      <c r="C1" s="21" t="s">
        <v>1784</v>
      </c>
      <c r="D1" s="21" t="s">
        <v>1785</v>
      </c>
      <c r="E1" s="21" t="s">
        <v>1786</v>
      </c>
      <c r="F1" s="21" t="s">
        <v>1787</v>
      </c>
      <c r="G1" s="21" t="s">
        <v>1788</v>
      </c>
      <c r="H1" s="21" t="s">
        <v>1789</v>
      </c>
      <c r="I1" s="21" t="s">
        <v>17</v>
      </c>
      <c r="J1" s="21" t="s">
        <v>1790</v>
      </c>
      <c r="K1" s="21" t="s">
        <v>1791</v>
      </c>
      <c r="L1" s="21"/>
      <c r="M1" s="21"/>
      <c r="N1" s="21" t="s">
        <v>1792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5" customHeight="1" x14ac:dyDescent="0.25">
      <c r="A2" s="8">
        <v>180102080602</v>
      </c>
      <c r="B2" s="2" t="s">
        <v>34</v>
      </c>
      <c r="C2" s="2"/>
      <c r="F2" s="2">
        <v>0</v>
      </c>
      <c r="G2" s="2">
        <f t="shared" ref="G2:G26" si="0">C2+F2</f>
        <v>0</v>
      </c>
      <c r="H2" s="8">
        <v>2</v>
      </c>
      <c r="I2" s="2"/>
      <c r="J2" s="2"/>
      <c r="K2" s="8">
        <f t="shared" ref="K2:K26" si="1">H2+I2+G2+J2</f>
        <v>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" customHeight="1" x14ac:dyDescent="0.25">
      <c r="A3" s="8">
        <v>180102080601</v>
      </c>
      <c r="B3" s="2" t="s">
        <v>18</v>
      </c>
      <c r="C3" s="8">
        <v>2</v>
      </c>
      <c r="D3" s="47" t="s">
        <v>18</v>
      </c>
      <c r="E3" s="31">
        <v>5684.1476198466453</v>
      </c>
      <c r="F3" s="8">
        <v>1</v>
      </c>
      <c r="G3" s="2">
        <f t="shared" si="0"/>
        <v>3</v>
      </c>
      <c r="H3" s="8">
        <v>2</v>
      </c>
      <c r="I3" s="8">
        <v>2</v>
      </c>
      <c r="J3" s="2"/>
      <c r="K3" s="8">
        <f t="shared" si="1"/>
        <v>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5" customHeight="1" x14ac:dyDescent="0.25">
      <c r="A4" s="8">
        <v>180102080206</v>
      </c>
      <c r="B4" s="2" t="s">
        <v>42</v>
      </c>
      <c r="C4" s="2"/>
      <c r="F4" s="2">
        <v>0</v>
      </c>
      <c r="G4" s="2">
        <f t="shared" si="0"/>
        <v>0</v>
      </c>
      <c r="H4" s="2"/>
      <c r="I4" s="2"/>
      <c r="J4" s="2"/>
      <c r="K4" s="8">
        <f t="shared" si="1"/>
        <v>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5" customHeight="1" x14ac:dyDescent="0.25">
      <c r="A5" s="8">
        <v>180102080205</v>
      </c>
      <c r="B5" s="2" t="s">
        <v>28</v>
      </c>
      <c r="C5" s="8">
        <v>2</v>
      </c>
      <c r="D5" s="47" t="s">
        <v>28</v>
      </c>
      <c r="E5" s="31">
        <v>33403.360914329998</v>
      </c>
      <c r="F5" s="8">
        <v>2</v>
      </c>
      <c r="G5" s="2">
        <f t="shared" si="0"/>
        <v>4</v>
      </c>
      <c r="H5" s="8">
        <v>2</v>
      </c>
      <c r="I5" s="8">
        <v>2</v>
      </c>
      <c r="J5" s="2"/>
      <c r="K5" s="8">
        <f t="shared" si="1"/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 x14ac:dyDescent="0.25">
      <c r="A6" s="8">
        <v>180102080203</v>
      </c>
      <c r="B6" s="2" t="s">
        <v>22</v>
      </c>
      <c r="C6" s="8">
        <v>2</v>
      </c>
      <c r="D6" s="47" t="s">
        <v>22</v>
      </c>
      <c r="E6" s="31">
        <v>47683.31900168</v>
      </c>
      <c r="F6" s="8">
        <v>2</v>
      </c>
      <c r="G6" s="2">
        <f t="shared" si="0"/>
        <v>4</v>
      </c>
      <c r="H6" s="8">
        <v>2</v>
      </c>
      <c r="I6" s="8">
        <v>2</v>
      </c>
      <c r="J6" s="8">
        <v>2</v>
      </c>
      <c r="K6" s="8">
        <f t="shared" si="1"/>
        <v>10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25">
      <c r="A7" s="8">
        <v>180102080403</v>
      </c>
      <c r="B7" s="2" t="s">
        <v>50</v>
      </c>
      <c r="C7" s="2"/>
      <c r="F7" s="2">
        <v>0</v>
      </c>
      <c r="G7" s="2">
        <f t="shared" si="0"/>
        <v>0</v>
      </c>
      <c r="H7" s="2"/>
      <c r="I7" s="2"/>
      <c r="J7" s="2"/>
      <c r="K7" s="8">
        <f t="shared" si="1"/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25">
      <c r="A8" s="8">
        <v>180102080501</v>
      </c>
      <c r="B8" s="2" t="s">
        <v>46</v>
      </c>
      <c r="C8" s="2"/>
      <c r="F8" s="2">
        <v>0</v>
      </c>
      <c r="G8" s="2">
        <f t="shared" si="0"/>
        <v>0</v>
      </c>
      <c r="H8" s="2"/>
      <c r="I8" s="2"/>
      <c r="J8" s="2"/>
      <c r="K8" s="8">
        <f t="shared" si="1"/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25">
      <c r="A9" s="8">
        <v>180102080603</v>
      </c>
      <c r="B9" s="2" t="s">
        <v>10</v>
      </c>
      <c r="C9" s="8">
        <v>2</v>
      </c>
      <c r="D9" s="47" t="s">
        <v>10</v>
      </c>
      <c r="E9" s="31">
        <v>2441.0681991000001</v>
      </c>
      <c r="F9" s="8">
        <v>1</v>
      </c>
      <c r="G9" s="2">
        <f t="shared" si="0"/>
        <v>3</v>
      </c>
      <c r="H9" s="2"/>
      <c r="I9" s="2"/>
      <c r="J9" s="2"/>
      <c r="K9" s="8">
        <f t="shared" si="1"/>
        <v>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25">
      <c r="A10" s="8">
        <v>180102080402</v>
      </c>
      <c r="B10" s="2" t="s">
        <v>20</v>
      </c>
      <c r="C10" s="8">
        <v>2</v>
      </c>
      <c r="D10" s="47" t="s">
        <v>20</v>
      </c>
      <c r="E10" s="31">
        <v>117496.8642937</v>
      </c>
      <c r="F10" s="8">
        <v>3</v>
      </c>
      <c r="G10" s="2">
        <f t="shared" si="0"/>
        <v>5</v>
      </c>
      <c r="H10" s="8">
        <v>2</v>
      </c>
      <c r="I10" s="8">
        <v>2</v>
      </c>
      <c r="J10" s="2"/>
      <c r="K10" s="8">
        <f t="shared" si="1"/>
        <v>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25">
      <c r="A11" s="8">
        <v>180102080103</v>
      </c>
      <c r="B11" s="2" t="s">
        <v>14</v>
      </c>
      <c r="C11" s="8">
        <v>2</v>
      </c>
      <c r="D11" s="47" t="s">
        <v>14</v>
      </c>
      <c r="E11" s="31">
        <v>64632.282501730006</v>
      </c>
      <c r="F11" s="8">
        <v>2</v>
      </c>
      <c r="G11" s="2">
        <f t="shared" si="0"/>
        <v>4</v>
      </c>
      <c r="H11" s="2"/>
      <c r="I11" s="8">
        <v>2</v>
      </c>
      <c r="J11" s="8">
        <v>2</v>
      </c>
      <c r="K11" s="8">
        <f t="shared" si="1"/>
        <v>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25">
      <c r="A12" s="8">
        <v>180102080303</v>
      </c>
      <c r="B12" s="2" t="s">
        <v>47</v>
      </c>
      <c r="C12" s="2"/>
      <c r="D12" s="47" t="s">
        <v>47</v>
      </c>
      <c r="E12" s="31">
        <v>13666.4465977</v>
      </c>
      <c r="F12" s="2">
        <v>1</v>
      </c>
      <c r="G12" s="2">
        <f t="shared" si="0"/>
        <v>1</v>
      </c>
      <c r="H12" s="2"/>
      <c r="I12" s="2"/>
      <c r="J12" s="2"/>
      <c r="K12" s="8">
        <f t="shared" si="1"/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25">
      <c r="A13" s="8">
        <v>180102080302</v>
      </c>
      <c r="B13" s="2" t="s">
        <v>44</v>
      </c>
      <c r="C13" s="2"/>
      <c r="F13" s="2">
        <v>0</v>
      </c>
      <c r="G13" s="2">
        <f t="shared" si="0"/>
        <v>0</v>
      </c>
      <c r="H13" s="2"/>
      <c r="I13" s="2"/>
      <c r="J13" s="2"/>
      <c r="K13" s="8">
        <f t="shared" si="1"/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25">
      <c r="A14" s="8">
        <v>180102080202</v>
      </c>
      <c r="B14" s="2" t="s">
        <v>48</v>
      </c>
      <c r="C14" s="2"/>
      <c r="F14" s="2">
        <v>0</v>
      </c>
      <c r="G14" s="2">
        <f t="shared" si="0"/>
        <v>0</v>
      </c>
      <c r="H14" s="2"/>
      <c r="I14" s="8">
        <v>2</v>
      </c>
      <c r="J14" s="8">
        <v>2</v>
      </c>
      <c r="K14" s="8">
        <f t="shared" si="1"/>
        <v>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25">
      <c r="A15" s="8">
        <v>180102080605</v>
      </c>
      <c r="B15" s="2" t="s">
        <v>26</v>
      </c>
      <c r="C15" s="8">
        <v>2</v>
      </c>
      <c r="D15" s="47" t="s">
        <v>26</v>
      </c>
      <c r="E15" s="31">
        <v>6591.4914793099997</v>
      </c>
      <c r="F15" s="8">
        <v>1</v>
      </c>
      <c r="G15" s="2">
        <f t="shared" si="0"/>
        <v>3</v>
      </c>
      <c r="H15" s="2"/>
      <c r="I15" s="2"/>
      <c r="J15" s="2"/>
      <c r="K15" s="8">
        <f t="shared" si="1"/>
        <v>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25">
      <c r="A16" s="8">
        <v>180102080102</v>
      </c>
      <c r="B16" s="2" t="s">
        <v>24</v>
      </c>
      <c r="C16" s="8"/>
      <c r="D16" s="47" t="s">
        <v>24</v>
      </c>
      <c r="E16" s="31">
        <v>18817.087215899999</v>
      </c>
      <c r="F16" s="8">
        <v>1</v>
      </c>
      <c r="G16" s="2">
        <f t="shared" si="0"/>
        <v>1</v>
      </c>
      <c r="H16" s="2"/>
      <c r="I16" s="8">
        <v>2</v>
      </c>
      <c r="J16" s="8">
        <v>2</v>
      </c>
      <c r="K16" s="8">
        <f t="shared" si="1"/>
        <v>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25">
      <c r="A17" s="8">
        <v>180102080503</v>
      </c>
      <c r="B17" s="2" t="s">
        <v>49</v>
      </c>
      <c r="C17" s="2"/>
      <c r="D17" s="2"/>
      <c r="E17" s="2"/>
      <c r="F17" s="2">
        <v>0</v>
      </c>
      <c r="G17" s="2">
        <f t="shared" si="0"/>
        <v>0</v>
      </c>
      <c r="H17" s="2"/>
      <c r="I17" s="2"/>
      <c r="J17" s="2"/>
      <c r="K17" s="8">
        <f t="shared" si="1"/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25">
      <c r="A18" s="8">
        <v>180102080401</v>
      </c>
      <c r="B18" s="2" t="s">
        <v>36</v>
      </c>
      <c r="C18" s="8">
        <v>2</v>
      </c>
      <c r="D18" s="47" t="s">
        <v>36</v>
      </c>
      <c r="E18" s="31">
        <v>53326.420873299998</v>
      </c>
      <c r="F18" s="8">
        <v>2</v>
      </c>
      <c r="G18" s="2">
        <f t="shared" si="0"/>
        <v>4</v>
      </c>
      <c r="H18" s="2"/>
      <c r="I18" s="2"/>
      <c r="J18" s="2"/>
      <c r="K18" s="8">
        <f t="shared" si="1"/>
        <v>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25">
      <c r="A19" s="8">
        <v>180102080502</v>
      </c>
      <c r="B19" s="2" t="s">
        <v>30</v>
      </c>
      <c r="C19" s="8">
        <v>2</v>
      </c>
      <c r="D19" s="47" t="s">
        <v>30</v>
      </c>
      <c r="E19" s="31">
        <v>52623.978033300002</v>
      </c>
      <c r="F19" s="8">
        <v>2</v>
      </c>
      <c r="G19" s="2">
        <f t="shared" si="0"/>
        <v>4</v>
      </c>
      <c r="H19" s="8">
        <v>2</v>
      </c>
      <c r="I19" s="8">
        <v>2</v>
      </c>
      <c r="J19" s="8">
        <v>2</v>
      </c>
      <c r="K19" s="8">
        <f t="shared" si="1"/>
        <v>10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25">
      <c r="A20" s="8">
        <v>180102080504</v>
      </c>
      <c r="B20" s="2" t="s">
        <v>45</v>
      </c>
      <c r="C20" s="2"/>
      <c r="D20" s="2"/>
      <c r="E20" s="8"/>
      <c r="F20" s="2">
        <v>0</v>
      </c>
      <c r="G20" s="2">
        <f t="shared" si="0"/>
        <v>0</v>
      </c>
      <c r="H20" s="2"/>
      <c r="I20" s="2"/>
      <c r="J20" s="2"/>
      <c r="K20" s="8">
        <f t="shared" si="1"/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25">
      <c r="A21" s="8">
        <v>180102080201</v>
      </c>
      <c r="B21" s="2" t="s">
        <v>12</v>
      </c>
      <c r="C21" s="8">
        <v>2</v>
      </c>
      <c r="D21" s="47" t="s">
        <v>12</v>
      </c>
      <c r="E21" s="31">
        <v>39323.830108970003</v>
      </c>
      <c r="F21" s="8">
        <v>2</v>
      </c>
      <c r="G21" s="2">
        <f t="shared" si="0"/>
        <v>4</v>
      </c>
      <c r="H21" s="8">
        <v>2</v>
      </c>
      <c r="I21" s="8">
        <v>2</v>
      </c>
      <c r="J21" s="8">
        <v>2</v>
      </c>
      <c r="K21" s="8">
        <f t="shared" si="1"/>
        <v>10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25">
      <c r="A22" s="8">
        <v>180102080204</v>
      </c>
      <c r="B22" s="2" t="s">
        <v>40</v>
      </c>
      <c r="C22" s="8">
        <v>2</v>
      </c>
      <c r="D22" s="47" t="s">
        <v>40</v>
      </c>
      <c r="E22" s="31">
        <v>28957.941778790002</v>
      </c>
      <c r="F22" s="8">
        <v>2</v>
      </c>
      <c r="G22" s="2">
        <f t="shared" si="0"/>
        <v>4</v>
      </c>
      <c r="H22" s="2"/>
      <c r="I22" s="8">
        <v>2</v>
      </c>
      <c r="J22" s="8">
        <v>2</v>
      </c>
      <c r="K22" s="8">
        <f t="shared" si="1"/>
        <v>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25">
      <c r="A23" s="8">
        <v>180102080604</v>
      </c>
      <c r="B23" s="2" t="s">
        <v>32</v>
      </c>
      <c r="C23" s="2">
        <v>2</v>
      </c>
      <c r="D23" s="47" t="s">
        <v>32</v>
      </c>
      <c r="E23" s="31">
        <v>4958.0304342999998</v>
      </c>
      <c r="F23" s="2">
        <v>1</v>
      </c>
      <c r="G23" s="2">
        <f t="shared" si="0"/>
        <v>3</v>
      </c>
      <c r="H23" s="2"/>
      <c r="I23" s="2"/>
      <c r="J23" s="2"/>
      <c r="K23" s="8">
        <f t="shared" si="1"/>
        <v>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25">
      <c r="A24" s="8">
        <v>180102080606</v>
      </c>
      <c r="B24" s="2" t="s">
        <v>38</v>
      </c>
      <c r="C24" s="8">
        <v>2</v>
      </c>
      <c r="D24" s="8"/>
      <c r="E24" s="2"/>
      <c r="F24" s="2">
        <v>0</v>
      </c>
      <c r="G24" s="2">
        <f t="shared" si="0"/>
        <v>2</v>
      </c>
      <c r="H24" s="2"/>
      <c r="I24" s="8">
        <v>2</v>
      </c>
      <c r="J24" s="2"/>
      <c r="K24" s="8">
        <f t="shared" si="1"/>
        <v>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25">
      <c r="A25" s="8">
        <v>180102080101</v>
      </c>
      <c r="B25" s="2" t="s">
        <v>16</v>
      </c>
      <c r="C25" s="2">
        <v>2</v>
      </c>
      <c r="D25" s="47" t="s">
        <v>16</v>
      </c>
      <c r="E25" s="31">
        <v>66413.57618841347</v>
      </c>
      <c r="F25" s="2">
        <v>2</v>
      </c>
      <c r="G25" s="2">
        <f t="shared" si="0"/>
        <v>4</v>
      </c>
      <c r="H25" s="2"/>
      <c r="I25" s="8">
        <v>2</v>
      </c>
      <c r="J25" s="8">
        <v>2</v>
      </c>
      <c r="K25" s="8">
        <f t="shared" si="1"/>
        <v>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25">
      <c r="A26" s="8">
        <v>180102080301</v>
      </c>
      <c r="B26" s="2" t="s">
        <v>43</v>
      </c>
      <c r="C26" s="2"/>
      <c r="D26" s="2"/>
      <c r="E26" s="8"/>
      <c r="F26" s="2">
        <v>0</v>
      </c>
      <c r="G26" s="2">
        <f t="shared" si="0"/>
        <v>0</v>
      </c>
      <c r="H26" s="2"/>
      <c r="I26" s="2"/>
      <c r="J26" s="8">
        <v>2</v>
      </c>
      <c r="K26" s="8">
        <f t="shared" si="1"/>
        <v>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25">
      <c r="A28" s="2"/>
      <c r="B28" s="2"/>
      <c r="C28" s="2"/>
      <c r="D28" s="2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2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2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2.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2.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2.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2.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2.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27"/>
  <sheetViews>
    <sheetView showGridLines="0" workbookViewId="0"/>
  </sheetViews>
  <sheetFormatPr defaultColWidth="12.6328125" defaultRowHeight="15" customHeight="1" x14ac:dyDescent="0.25"/>
  <sheetData>
    <row r="1" spans="1:2" ht="15" customHeight="1" x14ac:dyDescent="0.25">
      <c r="A1" s="55" t="s">
        <v>2</v>
      </c>
      <c r="B1" s="71" t="s">
        <v>1793</v>
      </c>
    </row>
    <row r="2" spans="1:2" ht="15" customHeight="1" x14ac:dyDescent="0.25">
      <c r="A2" s="54" t="s">
        <v>34</v>
      </c>
      <c r="B2" s="72">
        <v>2</v>
      </c>
    </row>
    <row r="3" spans="1:2" ht="15" customHeight="1" x14ac:dyDescent="0.25">
      <c r="A3" s="63" t="s">
        <v>18</v>
      </c>
      <c r="B3" s="73">
        <v>7</v>
      </c>
    </row>
    <row r="4" spans="1:2" ht="15" customHeight="1" x14ac:dyDescent="0.25">
      <c r="A4" s="63" t="s">
        <v>42</v>
      </c>
      <c r="B4" s="73">
        <v>0</v>
      </c>
    </row>
    <row r="5" spans="1:2" ht="15" customHeight="1" x14ac:dyDescent="0.25">
      <c r="A5" s="63" t="s">
        <v>28</v>
      </c>
      <c r="B5" s="73">
        <v>8</v>
      </c>
    </row>
    <row r="6" spans="1:2" ht="15" customHeight="1" x14ac:dyDescent="0.25">
      <c r="A6" s="63" t="s">
        <v>22</v>
      </c>
      <c r="B6" s="73">
        <v>10</v>
      </c>
    </row>
    <row r="7" spans="1:2" ht="15" customHeight="1" x14ac:dyDescent="0.25">
      <c r="A7" s="63" t="s">
        <v>50</v>
      </c>
      <c r="B7" s="73">
        <v>0</v>
      </c>
    </row>
    <row r="8" spans="1:2" ht="15" customHeight="1" x14ac:dyDescent="0.25">
      <c r="A8" s="63" t="s">
        <v>46</v>
      </c>
      <c r="B8" s="73">
        <v>0</v>
      </c>
    </row>
    <row r="9" spans="1:2" ht="15" customHeight="1" x14ac:dyDescent="0.25">
      <c r="A9" s="63" t="s">
        <v>10</v>
      </c>
      <c r="B9" s="73">
        <v>3</v>
      </c>
    </row>
    <row r="10" spans="1:2" ht="15" customHeight="1" x14ac:dyDescent="0.25">
      <c r="A10" s="63" t="s">
        <v>20</v>
      </c>
      <c r="B10" s="73">
        <v>9</v>
      </c>
    </row>
    <row r="11" spans="1:2" ht="15" customHeight="1" x14ac:dyDescent="0.25">
      <c r="A11" s="63" t="s">
        <v>14</v>
      </c>
      <c r="B11" s="73">
        <v>8</v>
      </c>
    </row>
    <row r="12" spans="1:2" ht="15" customHeight="1" x14ac:dyDescent="0.25">
      <c r="A12" s="63" t="s">
        <v>47</v>
      </c>
      <c r="B12" s="73">
        <v>1</v>
      </c>
    </row>
    <row r="13" spans="1:2" ht="15" customHeight="1" x14ac:dyDescent="0.25">
      <c r="A13" s="63" t="s">
        <v>44</v>
      </c>
      <c r="B13" s="73">
        <v>0</v>
      </c>
    </row>
    <row r="14" spans="1:2" ht="15" customHeight="1" x14ac:dyDescent="0.25">
      <c r="A14" s="63" t="s">
        <v>48</v>
      </c>
      <c r="B14" s="73">
        <v>4</v>
      </c>
    </row>
    <row r="15" spans="1:2" ht="15" customHeight="1" x14ac:dyDescent="0.25">
      <c r="A15" s="63" t="s">
        <v>26</v>
      </c>
      <c r="B15" s="73">
        <v>3</v>
      </c>
    </row>
    <row r="16" spans="1:2" ht="15" customHeight="1" x14ac:dyDescent="0.25">
      <c r="A16" s="63" t="s">
        <v>24</v>
      </c>
      <c r="B16" s="73">
        <v>5</v>
      </c>
    </row>
    <row r="17" spans="1:2" ht="15" customHeight="1" x14ac:dyDescent="0.25">
      <c r="A17" s="63" t="s">
        <v>49</v>
      </c>
      <c r="B17" s="73">
        <v>0</v>
      </c>
    </row>
    <row r="18" spans="1:2" ht="15" customHeight="1" x14ac:dyDescent="0.25">
      <c r="A18" s="63" t="s">
        <v>36</v>
      </c>
      <c r="B18" s="73">
        <v>4</v>
      </c>
    </row>
    <row r="19" spans="1:2" ht="15" customHeight="1" x14ac:dyDescent="0.25">
      <c r="A19" s="63" t="s">
        <v>30</v>
      </c>
      <c r="B19" s="73">
        <v>10</v>
      </c>
    </row>
    <row r="20" spans="1:2" ht="15" customHeight="1" x14ac:dyDescent="0.25">
      <c r="A20" s="63" t="s">
        <v>45</v>
      </c>
      <c r="B20" s="73">
        <v>0</v>
      </c>
    </row>
    <row r="21" spans="1:2" ht="15" customHeight="1" x14ac:dyDescent="0.25">
      <c r="A21" s="63" t="s">
        <v>12</v>
      </c>
      <c r="B21" s="73">
        <v>10</v>
      </c>
    </row>
    <row r="22" spans="1:2" ht="15" customHeight="1" x14ac:dyDescent="0.25">
      <c r="A22" s="63" t="s">
        <v>40</v>
      </c>
      <c r="B22" s="73">
        <v>8</v>
      </c>
    </row>
    <row r="23" spans="1:2" ht="15" customHeight="1" x14ac:dyDescent="0.25">
      <c r="A23" s="63" t="s">
        <v>32</v>
      </c>
      <c r="B23" s="73">
        <v>3</v>
      </c>
    </row>
    <row r="24" spans="1:2" ht="15" customHeight="1" x14ac:dyDescent="0.25">
      <c r="A24" s="63" t="s">
        <v>38</v>
      </c>
      <c r="B24" s="73">
        <v>4</v>
      </c>
    </row>
    <row r="25" spans="1:2" ht="15" customHeight="1" x14ac:dyDescent="0.25">
      <c r="A25" s="63" t="s">
        <v>16</v>
      </c>
      <c r="B25" s="73">
        <v>8</v>
      </c>
    </row>
    <row r="26" spans="1:2" ht="15" customHeight="1" x14ac:dyDescent="0.25">
      <c r="A26" s="63" t="s">
        <v>43</v>
      </c>
      <c r="B26" s="73">
        <v>2</v>
      </c>
    </row>
    <row r="27" spans="1:2" ht="15" customHeight="1" x14ac:dyDescent="0.25">
      <c r="A27" s="67" t="s">
        <v>1633</v>
      </c>
      <c r="B27" s="74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9.36328125" customWidth="1"/>
    <col min="2" max="2" width="6.6328125" customWidth="1"/>
    <col min="3" max="3" width="10.90625" customWidth="1"/>
    <col min="4" max="5" width="10.453125" customWidth="1"/>
    <col min="6" max="6" width="10.08984375" customWidth="1"/>
    <col min="7" max="7" width="9.453125" customWidth="1"/>
    <col min="8" max="8" width="8.453125" customWidth="1"/>
    <col min="9" max="9" width="7.453125" customWidth="1"/>
    <col min="10" max="10" width="7.08984375" customWidth="1"/>
    <col min="11" max="11" width="9" customWidth="1"/>
    <col min="12" max="12" width="6.90625" customWidth="1"/>
    <col min="13" max="13" width="8.453125" customWidth="1"/>
    <col min="14" max="14" width="15.26953125" customWidth="1"/>
    <col min="16" max="16" width="12.08984375" customWidth="1"/>
    <col min="17" max="17" width="22.7265625" customWidth="1"/>
  </cols>
  <sheetData>
    <row r="1" spans="1:26" x14ac:dyDescent="0.3">
      <c r="A1" s="48" t="s">
        <v>92</v>
      </c>
      <c r="B1" s="48" t="s">
        <v>1794</v>
      </c>
      <c r="C1" s="48" t="s">
        <v>1795</v>
      </c>
      <c r="D1" s="48" t="s">
        <v>1796</v>
      </c>
      <c r="E1" s="48" t="s">
        <v>1797</v>
      </c>
      <c r="F1" s="48" t="s">
        <v>1798</v>
      </c>
      <c r="G1" s="48" t="s">
        <v>1799</v>
      </c>
      <c r="H1" s="48" t="s">
        <v>1800</v>
      </c>
      <c r="I1" s="48" t="s">
        <v>1801</v>
      </c>
      <c r="J1" s="48" t="s">
        <v>1802</v>
      </c>
      <c r="K1" s="48" t="s">
        <v>1803</v>
      </c>
      <c r="L1" s="48" t="s">
        <v>1804</v>
      </c>
      <c r="M1" s="48" t="s">
        <v>1805</v>
      </c>
      <c r="N1" s="48" t="s">
        <v>1806</v>
      </c>
      <c r="O1" s="48" t="s">
        <v>1807</v>
      </c>
      <c r="P1" s="48" t="s">
        <v>1660</v>
      </c>
      <c r="Q1" s="48" t="s">
        <v>1661</v>
      </c>
      <c r="R1" s="49" t="s">
        <v>1808</v>
      </c>
      <c r="S1" s="48" t="s">
        <v>1809</v>
      </c>
      <c r="T1" s="48" t="s">
        <v>1810</v>
      </c>
      <c r="U1" s="48" t="s">
        <v>1811</v>
      </c>
      <c r="V1" s="21"/>
      <c r="W1" s="21" t="s">
        <v>1661</v>
      </c>
      <c r="X1" s="21" t="s">
        <v>1812</v>
      </c>
      <c r="Y1" s="21"/>
      <c r="Z1" s="21"/>
    </row>
    <row r="2" spans="1:26" ht="15" customHeight="1" x14ac:dyDescent="0.25">
      <c r="A2" s="50">
        <v>43</v>
      </c>
      <c r="B2" s="8">
        <v>2517</v>
      </c>
      <c r="C2" s="50">
        <v>4</v>
      </c>
      <c r="D2" s="8">
        <v>0.34482800000000002</v>
      </c>
      <c r="E2" s="50">
        <v>5</v>
      </c>
      <c r="F2" s="8">
        <v>0.176422</v>
      </c>
      <c r="G2" s="50">
        <v>10</v>
      </c>
      <c r="H2" s="50">
        <v>2</v>
      </c>
      <c r="I2" s="50">
        <v>0</v>
      </c>
      <c r="J2" s="50">
        <v>1</v>
      </c>
      <c r="K2" s="50">
        <v>0</v>
      </c>
      <c r="L2" s="50">
        <v>7</v>
      </c>
      <c r="M2" s="2" t="s">
        <v>1813</v>
      </c>
      <c r="N2" s="2" t="s">
        <v>1814</v>
      </c>
      <c r="O2" s="8">
        <v>295.04364293548485</v>
      </c>
      <c r="P2" s="2" t="s">
        <v>1684</v>
      </c>
      <c r="Q2" s="2" t="s">
        <v>34</v>
      </c>
      <c r="R2" s="51">
        <f t="shared" ref="R2:R16" si="0">O2/$X$2</f>
        <v>2.2979596763500681E-2</v>
      </c>
      <c r="S2" s="8">
        <f t="shared" ref="S2:S256" si="1">G2*R2</f>
        <v>0.22979596763500681</v>
      </c>
      <c r="T2" s="8">
        <f t="shared" ref="T2:T256" si="2">H2*R2</f>
        <v>4.5959193527001362E-2</v>
      </c>
      <c r="U2" s="8">
        <f t="shared" ref="U2:U256" si="3">L2*R2</f>
        <v>0.16085717734450478</v>
      </c>
      <c r="V2" s="2"/>
      <c r="W2" s="2" t="s">
        <v>34</v>
      </c>
      <c r="X2" s="2">
        <v>12839.374248903849</v>
      </c>
      <c r="Y2" s="2"/>
      <c r="Z2" s="2"/>
    </row>
    <row r="3" spans="1:26" ht="15" customHeight="1" x14ac:dyDescent="0.25">
      <c r="A3" s="50">
        <v>57</v>
      </c>
      <c r="B3" s="8">
        <v>2077</v>
      </c>
      <c r="C3" s="50">
        <v>3</v>
      </c>
      <c r="D3" s="8">
        <v>0.22069</v>
      </c>
      <c r="E3" s="50">
        <v>4</v>
      </c>
      <c r="F3" s="8">
        <v>0.108042</v>
      </c>
      <c r="G3" s="50">
        <v>4</v>
      </c>
      <c r="H3" s="50">
        <v>1</v>
      </c>
      <c r="I3" s="50">
        <v>0</v>
      </c>
      <c r="J3" s="50">
        <v>2</v>
      </c>
      <c r="K3" s="50">
        <v>1</v>
      </c>
      <c r="L3" s="50">
        <v>0</v>
      </c>
      <c r="M3" s="2" t="s">
        <v>1813</v>
      </c>
      <c r="N3" s="2" t="s">
        <v>1814</v>
      </c>
      <c r="O3" s="8">
        <v>99.693113236413765</v>
      </c>
      <c r="P3" s="2" t="s">
        <v>1684</v>
      </c>
      <c r="Q3" s="2" t="s">
        <v>34</v>
      </c>
      <c r="R3" s="51">
        <f t="shared" si="0"/>
        <v>7.7646395613808813E-3</v>
      </c>
      <c r="S3" s="8">
        <f t="shared" si="1"/>
        <v>3.1058558245523525E-2</v>
      </c>
      <c r="T3" s="8">
        <f t="shared" si="2"/>
        <v>7.7646395613808813E-3</v>
      </c>
      <c r="U3" s="8">
        <f t="shared" si="3"/>
        <v>0</v>
      </c>
      <c r="V3" s="2"/>
      <c r="W3" s="2" t="s">
        <v>18</v>
      </c>
      <c r="X3" s="2">
        <v>15834.417313239741</v>
      </c>
      <c r="Y3" s="2"/>
      <c r="Z3" s="2"/>
    </row>
    <row r="4" spans="1:26" ht="15" customHeight="1" x14ac:dyDescent="0.25">
      <c r="A4" s="50">
        <v>66</v>
      </c>
      <c r="B4" s="8">
        <v>2225</v>
      </c>
      <c r="C4" s="50">
        <v>5</v>
      </c>
      <c r="D4" s="8">
        <v>0.51034500000000005</v>
      </c>
      <c r="E4" s="50">
        <v>5</v>
      </c>
      <c r="F4" s="8">
        <v>0.24637600000000001</v>
      </c>
      <c r="G4" s="50">
        <v>9</v>
      </c>
      <c r="H4" s="50">
        <v>2</v>
      </c>
      <c r="I4" s="50">
        <v>0</v>
      </c>
      <c r="J4" s="50">
        <v>4</v>
      </c>
      <c r="K4" s="50">
        <v>3</v>
      </c>
      <c r="L4" s="50">
        <v>0</v>
      </c>
      <c r="M4" s="2" t="s">
        <v>1813</v>
      </c>
      <c r="N4" s="2" t="s">
        <v>1814</v>
      </c>
      <c r="O4" s="8">
        <v>1599.9932042039877</v>
      </c>
      <c r="P4" s="2" t="s">
        <v>1684</v>
      </c>
      <c r="Q4" s="2" t="s">
        <v>34</v>
      </c>
      <c r="R4" s="51">
        <f t="shared" si="0"/>
        <v>0.12461613573890377</v>
      </c>
      <c r="S4" s="8">
        <f t="shared" si="1"/>
        <v>1.121545221650134</v>
      </c>
      <c r="T4" s="8">
        <f t="shared" si="2"/>
        <v>0.24923227147780755</v>
      </c>
      <c r="U4" s="8">
        <f t="shared" si="3"/>
        <v>0</v>
      </c>
      <c r="V4" s="2"/>
      <c r="W4" s="2" t="s">
        <v>42</v>
      </c>
      <c r="X4" s="2">
        <v>4353.3987594210685</v>
      </c>
      <c r="Y4" s="2"/>
      <c r="Z4" s="2"/>
    </row>
    <row r="5" spans="1:26" ht="15" customHeight="1" x14ac:dyDescent="0.25">
      <c r="A5" s="50">
        <v>86</v>
      </c>
      <c r="B5" s="8">
        <v>2298</v>
      </c>
      <c r="C5" s="50">
        <v>5</v>
      </c>
      <c r="D5" s="8">
        <v>0.57241399999999998</v>
      </c>
      <c r="E5" s="50">
        <v>5</v>
      </c>
      <c r="F5" s="8">
        <v>0.269623</v>
      </c>
      <c r="G5" s="50">
        <v>12</v>
      </c>
      <c r="H5" s="50">
        <v>2</v>
      </c>
      <c r="I5" s="50">
        <v>0</v>
      </c>
      <c r="J5" s="50">
        <v>4</v>
      </c>
      <c r="K5" s="50">
        <v>3</v>
      </c>
      <c r="L5" s="50">
        <v>3</v>
      </c>
      <c r="M5" s="2" t="s">
        <v>1813</v>
      </c>
      <c r="N5" s="2" t="s">
        <v>1814</v>
      </c>
      <c r="O5" s="8">
        <v>1599.9931704199987</v>
      </c>
      <c r="P5" s="2" t="s">
        <v>1684</v>
      </c>
      <c r="Q5" s="2" t="s">
        <v>34</v>
      </c>
      <c r="R5" s="51">
        <f t="shared" si="0"/>
        <v>0.12461613310762375</v>
      </c>
      <c r="S5" s="8">
        <f t="shared" si="1"/>
        <v>1.4953935972914849</v>
      </c>
      <c r="T5" s="8">
        <f t="shared" si="2"/>
        <v>0.24923226621524749</v>
      </c>
      <c r="U5" s="8">
        <f t="shared" si="3"/>
        <v>0.37384839932287123</v>
      </c>
      <c r="V5" s="2"/>
      <c r="W5" s="2" t="s">
        <v>28</v>
      </c>
      <c r="X5" s="2">
        <v>15199.88110195226</v>
      </c>
      <c r="Y5" s="2"/>
      <c r="Z5" s="2"/>
    </row>
    <row r="6" spans="1:26" ht="15" customHeight="1" x14ac:dyDescent="0.25">
      <c r="A6" s="50">
        <v>87</v>
      </c>
      <c r="B6" s="8">
        <v>2299</v>
      </c>
      <c r="C6" s="50">
        <v>2</v>
      </c>
      <c r="D6" s="8">
        <v>0.124138</v>
      </c>
      <c r="E6" s="50">
        <v>2</v>
      </c>
      <c r="F6" s="8">
        <v>4.1070000000000002E-2</v>
      </c>
      <c r="G6" s="50">
        <v>4</v>
      </c>
      <c r="H6" s="50">
        <v>0</v>
      </c>
      <c r="I6" s="50">
        <v>0</v>
      </c>
      <c r="J6" s="50">
        <v>3</v>
      </c>
      <c r="K6" s="50">
        <v>0</v>
      </c>
      <c r="L6" s="50">
        <v>1</v>
      </c>
      <c r="M6" s="2" t="s">
        <v>1813</v>
      </c>
      <c r="N6" s="2" t="s">
        <v>1814</v>
      </c>
      <c r="O6" s="8">
        <v>734.72551680767606</v>
      </c>
      <c r="P6" s="2" t="s">
        <v>1684</v>
      </c>
      <c r="Q6" s="2" t="s">
        <v>34</v>
      </c>
      <c r="R6" s="51">
        <f t="shared" si="0"/>
        <v>5.7224402261691426E-2</v>
      </c>
      <c r="S6" s="8">
        <f t="shared" si="1"/>
        <v>0.2288976090467657</v>
      </c>
      <c r="T6" s="8">
        <f t="shared" si="2"/>
        <v>0</v>
      </c>
      <c r="U6" s="8">
        <f t="shared" si="3"/>
        <v>5.7224402261691426E-2</v>
      </c>
      <c r="V6" s="2"/>
      <c r="W6" s="2" t="s">
        <v>22</v>
      </c>
      <c r="X6" s="2">
        <v>19140.911492410676</v>
      </c>
      <c r="Y6" s="2"/>
      <c r="Z6" s="2"/>
    </row>
    <row r="7" spans="1:26" ht="15" customHeight="1" x14ac:dyDescent="0.25">
      <c r="A7" s="50">
        <v>120</v>
      </c>
      <c r="B7" s="8">
        <v>2371</v>
      </c>
      <c r="C7" s="50">
        <v>4</v>
      </c>
      <c r="D7" s="8">
        <v>0.29655199999999998</v>
      </c>
      <c r="E7" s="50">
        <v>4</v>
      </c>
      <c r="F7" s="8">
        <v>0.13464699999999999</v>
      </c>
      <c r="G7" s="50">
        <v>7</v>
      </c>
      <c r="H7" s="50">
        <v>1</v>
      </c>
      <c r="I7" s="50">
        <v>0</v>
      </c>
      <c r="J7" s="50">
        <v>3</v>
      </c>
      <c r="K7" s="50">
        <v>1</v>
      </c>
      <c r="L7" s="50">
        <v>2</v>
      </c>
      <c r="M7" s="2" t="s">
        <v>1813</v>
      </c>
      <c r="N7" s="2" t="s">
        <v>1814</v>
      </c>
      <c r="O7" s="8">
        <v>677.94137575295224</v>
      </c>
      <c r="P7" s="2" t="s">
        <v>1684</v>
      </c>
      <c r="Q7" s="2" t="s">
        <v>34</v>
      </c>
      <c r="R7" s="51">
        <f t="shared" si="0"/>
        <v>5.2801745833589278E-2</v>
      </c>
      <c r="S7" s="8">
        <f t="shared" si="1"/>
        <v>0.36961222083512496</v>
      </c>
      <c r="T7" s="8">
        <f t="shared" si="2"/>
        <v>5.2801745833589278E-2</v>
      </c>
      <c r="U7" s="8">
        <f t="shared" si="3"/>
        <v>0.10560349166717856</v>
      </c>
      <c r="V7" s="2"/>
      <c r="W7" s="2" t="s">
        <v>50</v>
      </c>
      <c r="X7" s="2">
        <v>14724.313775387167</v>
      </c>
      <c r="Y7" s="2"/>
      <c r="Z7" s="2"/>
    </row>
    <row r="8" spans="1:26" ht="15" customHeight="1" x14ac:dyDescent="0.25">
      <c r="A8" s="50">
        <v>137</v>
      </c>
      <c r="B8" s="8">
        <v>2372</v>
      </c>
      <c r="C8" s="50">
        <v>3</v>
      </c>
      <c r="D8" s="8">
        <v>0.248276</v>
      </c>
      <c r="E8" s="50">
        <v>4</v>
      </c>
      <c r="F8" s="8">
        <v>0.112104</v>
      </c>
      <c r="G8" s="50">
        <v>7</v>
      </c>
      <c r="H8" s="50">
        <v>1</v>
      </c>
      <c r="I8" s="50">
        <v>0</v>
      </c>
      <c r="J8" s="50">
        <v>3</v>
      </c>
      <c r="K8" s="50">
        <v>0</v>
      </c>
      <c r="L8" s="50">
        <v>3</v>
      </c>
      <c r="M8" s="2" t="s">
        <v>1813</v>
      </c>
      <c r="N8" s="2" t="s">
        <v>1814</v>
      </c>
      <c r="O8" s="8">
        <v>896.98507118375608</v>
      </c>
      <c r="P8" s="2" t="s">
        <v>1684</v>
      </c>
      <c r="Q8" s="2" t="s">
        <v>34</v>
      </c>
      <c r="R8" s="51">
        <f t="shared" si="0"/>
        <v>6.986205509667541E-2</v>
      </c>
      <c r="S8" s="8">
        <f t="shared" si="1"/>
        <v>0.48903438567672786</v>
      </c>
      <c r="T8" s="8">
        <f t="shared" si="2"/>
        <v>6.986205509667541E-2</v>
      </c>
      <c r="U8" s="8">
        <f t="shared" si="3"/>
        <v>0.20958616529002622</v>
      </c>
      <c r="V8" s="2"/>
      <c r="W8" s="2" t="s">
        <v>46</v>
      </c>
      <c r="X8" s="2">
        <v>11066.8118530638</v>
      </c>
      <c r="Y8" s="2"/>
      <c r="Z8" s="2"/>
    </row>
    <row r="9" spans="1:26" ht="15" customHeight="1" x14ac:dyDescent="0.25">
      <c r="A9" s="50">
        <v>323</v>
      </c>
      <c r="B9" s="8">
        <v>2151</v>
      </c>
      <c r="C9" s="50">
        <v>5</v>
      </c>
      <c r="D9" s="8">
        <v>0.47586200000000001</v>
      </c>
      <c r="E9" s="50">
        <v>5</v>
      </c>
      <c r="F9" s="8">
        <v>0.23526900000000001</v>
      </c>
      <c r="G9" s="50">
        <v>8</v>
      </c>
      <c r="H9" s="50">
        <v>2</v>
      </c>
      <c r="I9" s="50">
        <v>0</v>
      </c>
      <c r="J9" s="50">
        <v>3</v>
      </c>
      <c r="K9" s="50">
        <v>3</v>
      </c>
      <c r="L9" s="50">
        <v>0</v>
      </c>
      <c r="M9" s="2" t="s">
        <v>1813</v>
      </c>
      <c r="N9" s="2" t="s">
        <v>1814</v>
      </c>
      <c r="O9" s="8">
        <v>1599.993228935695</v>
      </c>
      <c r="P9" s="2" t="s">
        <v>1684</v>
      </c>
      <c r="Q9" s="2" t="s">
        <v>34</v>
      </c>
      <c r="R9" s="51">
        <f t="shared" si="0"/>
        <v>0.12461613766514308</v>
      </c>
      <c r="S9" s="8">
        <f t="shared" si="1"/>
        <v>0.99692910132114465</v>
      </c>
      <c r="T9" s="8">
        <f t="shared" si="2"/>
        <v>0.24923227533028616</v>
      </c>
      <c r="U9" s="8">
        <f t="shared" si="3"/>
        <v>0</v>
      </c>
      <c r="V9" s="2"/>
      <c r="W9" s="2" t="s">
        <v>10</v>
      </c>
      <c r="X9" s="2">
        <v>11384.71881022956</v>
      </c>
      <c r="Y9" s="2"/>
      <c r="Z9" s="2"/>
    </row>
    <row r="10" spans="1:26" ht="15" customHeight="1" x14ac:dyDescent="0.25">
      <c r="A10" s="50">
        <v>330</v>
      </c>
      <c r="B10" s="8">
        <v>2445</v>
      </c>
      <c r="C10" s="50">
        <v>4</v>
      </c>
      <c r="D10" s="8">
        <v>0.33103399999999999</v>
      </c>
      <c r="E10" s="50">
        <v>4</v>
      </c>
      <c r="F10" s="8">
        <v>0.14310100000000001</v>
      </c>
      <c r="G10" s="50">
        <v>11</v>
      </c>
      <c r="H10" s="50">
        <v>1</v>
      </c>
      <c r="I10" s="50">
        <v>0</v>
      </c>
      <c r="J10" s="50">
        <v>3</v>
      </c>
      <c r="K10" s="50">
        <v>0</v>
      </c>
      <c r="L10" s="50">
        <v>7</v>
      </c>
      <c r="M10" s="2" t="s">
        <v>1813</v>
      </c>
      <c r="N10" s="2" t="s">
        <v>1814</v>
      </c>
      <c r="O10" s="8">
        <v>1308.2855027776861</v>
      </c>
      <c r="P10" s="2" t="s">
        <v>1684</v>
      </c>
      <c r="Q10" s="2" t="s">
        <v>34</v>
      </c>
      <c r="R10" s="51">
        <f t="shared" si="0"/>
        <v>0.10189636016641387</v>
      </c>
      <c r="S10" s="8">
        <f t="shared" si="1"/>
        <v>1.1208599618305526</v>
      </c>
      <c r="T10" s="8">
        <f t="shared" si="2"/>
        <v>0.10189636016641387</v>
      </c>
      <c r="U10" s="8">
        <f t="shared" si="3"/>
        <v>0.71327452116489709</v>
      </c>
      <c r="V10" s="2"/>
      <c r="W10" s="2" t="s">
        <v>20</v>
      </c>
      <c r="X10" s="2">
        <v>15850.224244563145</v>
      </c>
      <c r="Y10" s="2"/>
      <c r="Z10" s="2"/>
    </row>
    <row r="11" spans="1:26" ht="15" customHeight="1" x14ac:dyDescent="0.25">
      <c r="A11" s="50">
        <v>352</v>
      </c>
      <c r="B11" s="8">
        <v>2152</v>
      </c>
      <c r="C11" s="50">
        <v>2</v>
      </c>
      <c r="D11" s="8">
        <v>0.137931</v>
      </c>
      <c r="E11" s="50">
        <v>2</v>
      </c>
      <c r="F11" s="8">
        <v>5.2505999999999997E-2</v>
      </c>
      <c r="G11" s="50">
        <v>3</v>
      </c>
      <c r="H11" s="50">
        <v>0</v>
      </c>
      <c r="I11" s="50">
        <v>0</v>
      </c>
      <c r="J11" s="50">
        <v>2</v>
      </c>
      <c r="K11" s="50">
        <v>1</v>
      </c>
      <c r="L11" s="50">
        <v>0</v>
      </c>
      <c r="M11" s="2" t="s">
        <v>1813</v>
      </c>
      <c r="N11" s="2" t="s">
        <v>1814</v>
      </c>
      <c r="O11" s="8">
        <v>1213.1509810749762</v>
      </c>
      <c r="P11" s="2" t="s">
        <v>1684</v>
      </c>
      <c r="Q11" s="2" t="s">
        <v>34</v>
      </c>
      <c r="R11" s="51">
        <f t="shared" si="0"/>
        <v>9.4486768401392154E-2</v>
      </c>
      <c r="S11" s="8">
        <f t="shared" si="1"/>
        <v>0.28346030520417648</v>
      </c>
      <c r="T11" s="8">
        <f t="shared" si="2"/>
        <v>0</v>
      </c>
      <c r="U11" s="8">
        <f t="shared" si="3"/>
        <v>0</v>
      </c>
      <c r="V11" s="2"/>
      <c r="W11" s="2" t="s">
        <v>14</v>
      </c>
      <c r="X11" s="2">
        <v>19088.768091435904</v>
      </c>
      <c r="Y11" s="2"/>
      <c r="Z11" s="2"/>
    </row>
    <row r="12" spans="1:26" ht="15" customHeight="1" x14ac:dyDescent="0.25">
      <c r="A12" s="50">
        <v>389</v>
      </c>
      <c r="B12" s="8">
        <v>2004</v>
      </c>
      <c r="C12" s="50">
        <v>3</v>
      </c>
      <c r="D12" s="8">
        <v>0.26896599999999998</v>
      </c>
      <c r="E12" s="50">
        <v>4</v>
      </c>
      <c r="F12" s="8">
        <v>0.15246999999999999</v>
      </c>
      <c r="G12" s="50">
        <v>4</v>
      </c>
      <c r="H12" s="50">
        <v>2</v>
      </c>
      <c r="I12" s="50">
        <v>0</v>
      </c>
      <c r="J12" s="50">
        <v>1</v>
      </c>
      <c r="K12" s="50">
        <v>1</v>
      </c>
      <c r="L12" s="50">
        <v>0</v>
      </c>
      <c r="M12" s="2" t="s">
        <v>1813</v>
      </c>
      <c r="N12" s="2" t="s">
        <v>1814</v>
      </c>
      <c r="O12" s="8">
        <v>203.49007075005827</v>
      </c>
      <c r="P12" s="2" t="s">
        <v>1684</v>
      </c>
      <c r="Q12" s="2" t="s">
        <v>34</v>
      </c>
      <c r="R12" s="51">
        <f t="shared" si="0"/>
        <v>1.5848908740037006E-2</v>
      </c>
      <c r="S12" s="8">
        <f t="shared" si="1"/>
        <v>6.3395634960148023E-2</v>
      </c>
      <c r="T12" s="8">
        <f t="shared" si="2"/>
        <v>3.1697817480074011E-2</v>
      </c>
      <c r="U12" s="8">
        <f t="shared" si="3"/>
        <v>0</v>
      </c>
      <c r="V12" s="2"/>
      <c r="W12" s="2" t="s">
        <v>47</v>
      </c>
      <c r="X12" s="2">
        <v>24981.247963206199</v>
      </c>
      <c r="Y12" s="2"/>
      <c r="Z12" s="2"/>
    </row>
    <row r="13" spans="1:26" ht="15" customHeight="1" x14ac:dyDescent="0.25">
      <c r="A13" s="50">
        <v>416</v>
      </c>
      <c r="B13" s="8">
        <v>2005</v>
      </c>
      <c r="C13" s="50">
        <v>1</v>
      </c>
      <c r="D13" s="8">
        <v>3.4483E-2</v>
      </c>
      <c r="E13" s="50">
        <v>1</v>
      </c>
      <c r="F13" s="8">
        <v>1.1107000000000001E-2</v>
      </c>
      <c r="G13" s="50">
        <v>1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2" t="s">
        <v>1813</v>
      </c>
      <c r="N13" s="2" t="s">
        <v>1814</v>
      </c>
      <c r="O13" s="8">
        <v>343.6305427569107</v>
      </c>
      <c r="P13" s="2" t="s">
        <v>1684</v>
      </c>
      <c r="Q13" s="2" t="s">
        <v>34</v>
      </c>
      <c r="R13" s="51">
        <f t="shared" si="0"/>
        <v>2.6763807651003543E-2</v>
      </c>
      <c r="S13" s="8">
        <f t="shared" si="1"/>
        <v>2.6763807651003543E-2</v>
      </c>
      <c r="T13" s="8">
        <f t="shared" si="2"/>
        <v>0</v>
      </c>
      <c r="U13" s="8">
        <f t="shared" si="3"/>
        <v>0</v>
      </c>
      <c r="V13" s="2"/>
      <c r="W13" s="2" t="s">
        <v>44</v>
      </c>
      <c r="X13" s="2">
        <v>16055.996746553083</v>
      </c>
      <c r="Y13" s="2"/>
      <c r="Z13" s="2"/>
    </row>
    <row r="14" spans="1:26" ht="15" customHeight="1" x14ac:dyDescent="0.25">
      <c r="A14" s="50">
        <v>421</v>
      </c>
      <c r="B14" s="8">
        <v>2224</v>
      </c>
      <c r="C14" s="50">
        <v>5</v>
      </c>
      <c r="D14" s="8">
        <v>0.42758600000000002</v>
      </c>
      <c r="E14" s="50">
        <v>5</v>
      </c>
      <c r="F14" s="8">
        <v>0.19084000000000001</v>
      </c>
      <c r="G14" s="50">
        <v>8</v>
      </c>
      <c r="H14" s="50">
        <v>1</v>
      </c>
      <c r="I14" s="50">
        <v>0</v>
      </c>
      <c r="J14" s="50">
        <v>4</v>
      </c>
      <c r="K14" s="50">
        <v>3</v>
      </c>
      <c r="L14" s="50">
        <v>0</v>
      </c>
      <c r="M14" s="2" t="s">
        <v>1813</v>
      </c>
      <c r="N14" s="2" t="s">
        <v>1814</v>
      </c>
      <c r="O14" s="8">
        <v>616.16469578656802</v>
      </c>
      <c r="P14" s="2" t="s">
        <v>1684</v>
      </c>
      <c r="Q14" s="2" t="s">
        <v>34</v>
      </c>
      <c r="R14" s="51">
        <f t="shared" si="0"/>
        <v>4.799024343722768E-2</v>
      </c>
      <c r="S14" s="8">
        <f t="shared" si="1"/>
        <v>0.38392194749782144</v>
      </c>
      <c r="T14" s="8">
        <f t="shared" si="2"/>
        <v>4.799024343722768E-2</v>
      </c>
      <c r="U14" s="8">
        <f t="shared" si="3"/>
        <v>0</v>
      </c>
      <c r="V14" s="2"/>
      <c r="W14" s="2" t="s">
        <v>48</v>
      </c>
      <c r="X14" s="2">
        <v>11911.344971123157</v>
      </c>
      <c r="Y14" s="2"/>
      <c r="Z14" s="2"/>
    </row>
    <row r="15" spans="1:26" ht="15" customHeight="1" x14ac:dyDescent="0.25">
      <c r="A15" s="50">
        <v>519</v>
      </c>
      <c r="B15" s="8">
        <v>2078</v>
      </c>
      <c r="C15" s="50">
        <v>3</v>
      </c>
      <c r="D15" s="8">
        <v>0.26896599999999998</v>
      </c>
      <c r="E15" s="50">
        <v>4</v>
      </c>
      <c r="F15" s="8">
        <v>0.15246999999999999</v>
      </c>
      <c r="G15" s="50">
        <v>4</v>
      </c>
      <c r="H15" s="50">
        <v>2</v>
      </c>
      <c r="I15" s="50">
        <v>0</v>
      </c>
      <c r="J15" s="50">
        <v>1</v>
      </c>
      <c r="K15" s="50">
        <v>1</v>
      </c>
      <c r="L15" s="50">
        <v>0</v>
      </c>
      <c r="M15" s="2" t="s">
        <v>1813</v>
      </c>
      <c r="N15" s="2" t="s">
        <v>1814</v>
      </c>
      <c r="O15" s="8">
        <v>1526.945839942852</v>
      </c>
      <c r="P15" s="2" t="s">
        <v>1684</v>
      </c>
      <c r="Q15" s="2" t="s">
        <v>34</v>
      </c>
      <c r="R15" s="51">
        <f t="shared" si="0"/>
        <v>0.11892681141163977</v>
      </c>
      <c r="S15" s="8">
        <f t="shared" si="1"/>
        <v>0.47570724564655908</v>
      </c>
      <c r="T15" s="8">
        <f t="shared" si="2"/>
        <v>0.23785362282327954</v>
      </c>
      <c r="U15" s="8">
        <f t="shared" si="3"/>
        <v>0</v>
      </c>
      <c r="V15" s="2"/>
      <c r="W15" s="2" t="s">
        <v>26</v>
      </c>
      <c r="X15" s="2">
        <v>14293.784025163028</v>
      </c>
      <c r="Y15" s="2"/>
      <c r="Z15" s="2"/>
    </row>
    <row r="16" spans="1:26" ht="15" customHeight="1" x14ac:dyDescent="0.25">
      <c r="A16" s="50">
        <v>526</v>
      </c>
      <c r="B16" s="8">
        <v>2591</v>
      </c>
      <c r="C16" s="50">
        <v>4</v>
      </c>
      <c r="D16" s="8">
        <v>0.31034499999999998</v>
      </c>
      <c r="E16" s="50">
        <v>4</v>
      </c>
      <c r="F16" s="8">
        <v>0.14343</v>
      </c>
      <c r="G16" s="50">
        <v>9</v>
      </c>
      <c r="H16" s="50">
        <v>1</v>
      </c>
      <c r="I16" s="50">
        <v>0</v>
      </c>
      <c r="J16" s="50">
        <v>1</v>
      </c>
      <c r="K16" s="50">
        <v>1</v>
      </c>
      <c r="L16" s="50">
        <v>6</v>
      </c>
      <c r="M16" s="2" t="s">
        <v>1813</v>
      </c>
      <c r="N16" s="2" t="s">
        <v>1814</v>
      </c>
      <c r="O16" s="8">
        <v>123.33829233883225</v>
      </c>
      <c r="P16" s="2" t="s">
        <v>1684</v>
      </c>
      <c r="Q16" s="2" t="s">
        <v>34</v>
      </c>
      <c r="R16" s="51">
        <f t="shared" si="0"/>
        <v>9.6062541637776597E-3</v>
      </c>
      <c r="S16" s="8">
        <f t="shared" si="1"/>
        <v>8.6456287473998944E-2</v>
      </c>
      <c r="T16" s="8">
        <f t="shared" si="2"/>
        <v>9.6062541637776597E-3</v>
      </c>
      <c r="U16" s="8">
        <f t="shared" si="3"/>
        <v>5.7637524982665958E-2</v>
      </c>
      <c r="V16" s="2"/>
      <c r="W16" s="2" t="s">
        <v>24</v>
      </c>
      <c r="X16" s="2">
        <v>15047.77718696559</v>
      </c>
      <c r="Y16" s="2"/>
      <c r="Z16" s="2"/>
    </row>
    <row r="17" spans="1:26" ht="15" customHeight="1" x14ac:dyDescent="0.25">
      <c r="A17" s="50">
        <v>1</v>
      </c>
      <c r="B17" s="8">
        <v>2808</v>
      </c>
      <c r="C17" s="50">
        <v>4</v>
      </c>
      <c r="D17" s="8">
        <v>0.33103399999999999</v>
      </c>
      <c r="E17" s="50">
        <v>5</v>
      </c>
      <c r="F17" s="8">
        <v>0.17571800000000001</v>
      </c>
      <c r="G17" s="50">
        <v>7</v>
      </c>
      <c r="H17" s="50">
        <v>2</v>
      </c>
      <c r="I17" s="50">
        <v>0</v>
      </c>
      <c r="J17" s="50">
        <v>1</v>
      </c>
      <c r="K17" s="50">
        <v>1</v>
      </c>
      <c r="L17" s="50">
        <v>3</v>
      </c>
      <c r="M17" s="2" t="s">
        <v>1813</v>
      </c>
      <c r="N17" s="2" t="s">
        <v>1814</v>
      </c>
      <c r="O17" s="8">
        <v>153.74894830568195</v>
      </c>
      <c r="P17" s="2" t="s">
        <v>1686</v>
      </c>
      <c r="Q17" s="2" t="s">
        <v>18</v>
      </c>
      <c r="R17" s="51">
        <f t="shared" ref="R17:R33" si="4">O17/$X$3</f>
        <v>9.7097951420749007E-3</v>
      </c>
      <c r="S17" s="8">
        <f t="shared" si="1"/>
        <v>6.7968565994524305E-2</v>
      </c>
      <c r="T17" s="8">
        <f t="shared" si="2"/>
        <v>1.9419590284149801E-2</v>
      </c>
      <c r="U17" s="8">
        <f t="shared" si="3"/>
        <v>2.9129385426224702E-2</v>
      </c>
      <c r="V17" s="2"/>
      <c r="W17" s="2" t="s">
        <v>49</v>
      </c>
      <c r="X17" s="2">
        <v>11941.296536796441</v>
      </c>
      <c r="Y17" s="2"/>
      <c r="Z17" s="2"/>
    </row>
    <row r="18" spans="1:26" ht="15" customHeight="1" x14ac:dyDescent="0.25">
      <c r="A18" s="50">
        <v>41</v>
      </c>
      <c r="B18" s="8">
        <v>2517</v>
      </c>
      <c r="C18" s="50">
        <v>4</v>
      </c>
      <c r="D18" s="8">
        <v>0.34482800000000002</v>
      </c>
      <c r="E18" s="50">
        <v>5</v>
      </c>
      <c r="F18" s="8">
        <v>0.176422</v>
      </c>
      <c r="G18" s="50">
        <v>10</v>
      </c>
      <c r="H18" s="50">
        <v>2</v>
      </c>
      <c r="I18" s="50">
        <v>0</v>
      </c>
      <c r="J18" s="50">
        <v>1</v>
      </c>
      <c r="K18" s="50">
        <v>0</v>
      </c>
      <c r="L18" s="50">
        <v>7</v>
      </c>
      <c r="M18" s="2" t="s">
        <v>1813</v>
      </c>
      <c r="N18" s="2" t="s">
        <v>1814</v>
      </c>
      <c r="O18" s="8">
        <v>1267.960601402156</v>
      </c>
      <c r="P18" s="2" t="s">
        <v>1686</v>
      </c>
      <c r="Q18" s="2" t="s">
        <v>18</v>
      </c>
      <c r="R18" s="51">
        <f t="shared" si="4"/>
        <v>8.0076240023178327E-2</v>
      </c>
      <c r="S18" s="8">
        <f t="shared" si="1"/>
        <v>0.80076240023178324</v>
      </c>
      <c r="T18" s="8">
        <f t="shared" si="2"/>
        <v>0.16015248004635665</v>
      </c>
      <c r="U18" s="8">
        <f t="shared" si="3"/>
        <v>0.56053368016224825</v>
      </c>
      <c r="V18" s="2"/>
      <c r="W18" s="2" t="s">
        <v>36</v>
      </c>
      <c r="X18" s="2">
        <v>11561.784231520534</v>
      </c>
      <c r="Y18" s="2"/>
      <c r="Z18" s="2"/>
    </row>
    <row r="19" spans="1:26" ht="15" customHeight="1" x14ac:dyDescent="0.25">
      <c r="A19" s="50">
        <v>44</v>
      </c>
      <c r="B19" s="8">
        <v>2736</v>
      </c>
      <c r="C19" s="50">
        <v>5</v>
      </c>
      <c r="D19" s="8">
        <v>0.44827600000000001</v>
      </c>
      <c r="E19" s="50">
        <v>5</v>
      </c>
      <c r="F19" s="8">
        <v>0.26424599999999998</v>
      </c>
      <c r="G19" s="50">
        <v>9</v>
      </c>
      <c r="H19" s="50">
        <v>4</v>
      </c>
      <c r="I19" s="50">
        <v>0</v>
      </c>
      <c r="J19" s="50">
        <v>1</v>
      </c>
      <c r="K19" s="50">
        <v>0</v>
      </c>
      <c r="L19" s="50">
        <v>4</v>
      </c>
      <c r="M19" s="2" t="s">
        <v>1813</v>
      </c>
      <c r="N19" s="2" t="s">
        <v>1814</v>
      </c>
      <c r="O19" s="8">
        <v>775.47667305231266</v>
      </c>
      <c r="P19" s="2" t="s">
        <v>1686</v>
      </c>
      <c r="Q19" s="2" t="s">
        <v>18</v>
      </c>
      <c r="R19" s="51">
        <f t="shared" si="4"/>
        <v>4.8974121226671725E-2</v>
      </c>
      <c r="S19" s="8">
        <f t="shared" si="1"/>
        <v>0.44076709104004552</v>
      </c>
      <c r="T19" s="8">
        <f t="shared" si="2"/>
        <v>0.1958964849066869</v>
      </c>
      <c r="U19" s="8">
        <f t="shared" si="3"/>
        <v>0.1958964849066869</v>
      </c>
      <c r="V19" s="2"/>
      <c r="W19" s="2" t="s">
        <v>30</v>
      </c>
      <c r="X19" s="2">
        <v>19512.033947291111</v>
      </c>
      <c r="Y19" s="2"/>
      <c r="Z19" s="2"/>
    </row>
    <row r="20" spans="1:26" ht="15" customHeight="1" x14ac:dyDescent="0.25">
      <c r="A20" s="50">
        <v>64</v>
      </c>
      <c r="B20" s="8">
        <v>2515</v>
      </c>
      <c r="C20" s="50">
        <v>4</v>
      </c>
      <c r="D20" s="8">
        <v>0.31034499999999998</v>
      </c>
      <c r="E20" s="50">
        <v>4</v>
      </c>
      <c r="F20" s="8">
        <v>0.14343</v>
      </c>
      <c r="G20" s="50">
        <v>9</v>
      </c>
      <c r="H20" s="50">
        <v>1</v>
      </c>
      <c r="I20" s="50">
        <v>0</v>
      </c>
      <c r="J20" s="50">
        <v>1</v>
      </c>
      <c r="K20" s="50">
        <v>1</v>
      </c>
      <c r="L20" s="50">
        <v>6</v>
      </c>
      <c r="M20" s="2" t="s">
        <v>1813</v>
      </c>
      <c r="N20" s="2" t="s">
        <v>1814</v>
      </c>
      <c r="O20" s="8">
        <v>346.90862722191429</v>
      </c>
      <c r="P20" s="2" t="s">
        <v>1686</v>
      </c>
      <c r="Q20" s="2" t="s">
        <v>18</v>
      </c>
      <c r="R20" s="51">
        <f t="shared" si="4"/>
        <v>2.190851866281503E-2</v>
      </c>
      <c r="S20" s="8">
        <f t="shared" si="1"/>
        <v>0.19717666796533528</v>
      </c>
      <c r="T20" s="8">
        <f t="shared" si="2"/>
        <v>2.190851866281503E-2</v>
      </c>
      <c r="U20" s="8">
        <f t="shared" si="3"/>
        <v>0.13145111197689019</v>
      </c>
      <c r="V20" s="2"/>
      <c r="W20" s="2" t="s">
        <v>45</v>
      </c>
      <c r="X20" s="2">
        <v>9769.7797943927799</v>
      </c>
      <c r="Y20" s="2"/>
      <c r="Z20" s="2"/>
    </row>
    <row r="21" spans="1:26" ht="15" customHeight="1" x14ac:dyDescent="0.25">
      <c r="A21" s="50">
        <v>71</v>
      </c>
      <c r="B21" s="8">
        <v>2663</v>
      </c>
      <c r="C21" s="50">
        <v>5</v>
      </c>
      <c r="D21" s="8">
        <v>0.57930999999999999</v>
      </c>
      <c r="E21" s="50">
        <v>5</v>
      </c>
      <c r="F21" s="8">
        <v>0.31778499999999998</v>
      </c>
      <c r="G21" s="50">
        <v>13</v>
      </c>
      <c r="H21" s="50">
        <v>4</v>
      </c>
      <c r="I21" s="50">
        <v>0</v>
      </c>
      <c r="J21" s="50">
        <v>1</v>
      </c>
      <c r="K21" s="50">
        <v>1</v>
      </c>
      <c r="L21" s="50">
        <v>7</v>
      </c>
      <c r="M21" s="2" t="s">
        <v>1813</v>
      </c>
      <c r="N21" s="2" t="s">
        <v>1814</v>
      </c>
      <c r="O21" s="8">
        <v>424.57101188809884</v>
      </c>
      <c r="P21" s="2" t="s">
        <v>1686</v>
      </c>
      <c r="Q21" s="2" t="s">
        <v>18</v>
      </c>
      <c r="R21" s="51">
        <f t="shared" si="4"/>
        <v>2.6813175596496333E-2</v>
      </c>
      <c r="S21" s="8">
        <f t="shared" si="1"/>
        <v>0.34857128275445232</v>
      </c>
      <c r="T21" s="8">
        <f t="shared" si="2"/>
        <v>0.10725270238598533</v>
      </c>
      <c r="U21" s="8">
        <f t="shared" si="3"/>
        <v>0.18769222917547435</v>
      </c>
      <c r="V21" s="2"/>
      <c r="W21" s="2" t="s">
        <v>12</v>
      </c>
      <c r="X21" s="2">
        <v>27974.322301282707</v>
      </c>
      <c r="Y21" s="2"/>
      <c r="Z21" s="2"/>
    </row>
    <row r="22" spans="1:26" ht="15" customHeight="1" x14ac:dyDescent="0.25">
      <c r="A22" s="50">
        <v>80</v>
      </c>
      <c r="B22" s="8">
        <v>2516</v>
      </c>
      <c r="C22" s="50">
        <v>3</v>
      </c>
      <c r="D22" s="8">
        <v>0.26896599999999998</v>
      </c>
      <c r="E22" s="50">
        <v>4</v>
      </c>
      <c r="F22" s="8">
        <v>0.15246999999999999</v>
      </c>
      <c r="G22" s="50">
        <v>4</v>
      </c>
      <c r="H22" s="50">
        <v>2</v>
      </c>
      <c r="I22" s="50">
        <v>0</v>
      </c>
      <c r="J22" s="50">
        <v>1</v>
      </c>
      <c r="K22" s="50">
        <v>1</v>
      </c>
      <c r="L22" s="50">
        <v>0</v>
      </c>
      <c r="M22" s="2" t="s">
        <v>1813</v>
      </c>
      <c r="N22" s="2" t="s">
        <v>1814</v>
      </c>
      <c r="O22" s="8">
        <v>1600.0009449769157</v>
      </c>
      <c r="P22" s="2" t="s">
        <v>1686</v>
      </c>
      <c r="Q22" s="2" t="s">
        <v>18</v>
      </c>
      <c r="R22" s="51">
        <f t="shared" si="4"/>
        <v>0.10104577347718983</v>
      </c>
      <c r="S22" s="8">
        <f t="shared" si="1"/>
        <v>0.40418309390875934</v>
      </c>
      <c r="T22" s="8">
        <f t="shared" si="2"/>
        <v>0.20209154695437967</v>
      </c>
      <c r="U22" s="8">
        <f t="shared" si="3"/>
        <v>0</v>
      </c>
      <c r="V22" s="2"/>
      <c r="W22" s="2" t="s">
        <v>40</v>
      </c>
      <c r="X22" s="2">
        <v>19645.116732936101</v>
      </c>
      <c r="Y22" s="2"/>
      <c r="Z22" s="2"/>
    </row>
    <row r="23" spans="1:26" ht="15" customHeight="1" x14ac:dyDescent="0.25">
      <c r="A23" s="50">
        <v>119</v>
      </c>
      <c r="B23" s="8">
        <v>2371</v>
      </c>
      <c r="C23" s="50">
        <v>4</v>
      </c>
      <c r="D23" s="8">
        <v>0.29655199999999998</v>
      </c>
      <c r="E23" s="50">
        <v>4</v>
      </c>
      <c r="F23" s="8">
        <v>0.13464699999999999</v>
      </c>
      <c r="G23" s="50">
        <v>7</v>
      </c>
      <c r="H23" s="50">
        <v>1</v>
      </c>
      <c r="I23" s="50">
        <v>0</v>
      </c>
      <c r="J23" s="50">
        <v>3</v>
      </c>
      <c r="K23" s="50">
        <v>1</v>
      </c>
      <c r="L23" s="50">
        <v>2</v>
      </c>
      <c r="M23" s="2" t="s">
        <v>1813</v>
      </c>
      <c r="N23" s="2" t="s">
        <v>1814</v>
      </c>
      <c r="O23" s="8">
        <v>922.04658297026731</v>
      </c>
      <c r="P23" s="2" t="s">
        <v>1686</v>
      </c>
      <c r="Q23" s="2" t="s">
        <v>18</v>
      </c>
      <c r="R23" s="51">
        <f t="shared" si="4"/>
        <v>5.823053445732481E-2</v>
      </c>
      <c r="S23" s="8">
        <f t="shared" si="1"/>
        <v>0.40761374120127369</v>
      </c>
      <c r="T23" s="8">
        <f t="shared" si="2"/>
        <v>5.823053445732481E-2</v>
      </c>
      <c r="U23" s="8">
        <f t="shared" si="3"/>
        <v>0.11646106891464962</v>
      </c>
      <c r="V23" s="2"/>
      <c r="W23" s="2" t="s">
        <v>32</v>
      </c>
      <c r="X23" s="2">
        <v>17634.943997810191</v>
      </c>
      <c r="Y23" s="2"/>
      <c r="Z23" s="2"/>
    </row>
    <row r="24" spans="1:26" ht="15" customHeight="1" x14ac:dyDescent="0.25">
      <c r="A24" s="50">
        <v>207</v>
      </c>
      <c r="B24" s="8">
        <v>2661</v>
      </c>
      <c r="C24" s="50">
        <v>4</v>
      </c>
      <c r="D24" s="8">
        <v>0.36551699999999998</v>
      </c>
      <c r="E24" s="50">
        <v>4</v>
      </c>
      <c r="F24" s="8">
        <v>0.16228600000000001</v>
      </c>
      <c r="G24" s="50">
        <v>11</v>
      </c>
      <c r="H24" s="50">
        <v>1</v>
      </c>
      <c r="I24" s="50">
        <v>0</v>
      </c>
      <c r="J24" s="50">
        <v>2</v>
      </c>
      <c r="K24" s="50">
        <v>1</v>
      </c>
      <c r="L24" s="50">
        <v>7</v>
      </c>
      <c r="M24" s="2" t="s">
        <v>1813</v>
      </c>
      <c r="N24" s="2" t="s">
        <v>1814</v>
      </c>
      <c r="O24" s="8">
        <v>395.465747362309</v>
      </c>
      <c r="P24" s="2" t="s">
        <v>1686</v>
      </c>
      <c r="Q24" s="2" t="s">
        <v>18</v>
      </c>
      <c r="R24" s="51">
        <f t="shared" si="4"/>
        <v>2.4975074203181794E-2</v>
      </c>
      <c r="S24" s="8">
        <f t="shared" si="1"/>
        <v>0.27472581623499975</v>
      </c>
      <c r="T24" s="8">
        <f t="shared" si="2"/>
        <v>2.4975074203181794E-2</v>
      </c>
      <c r="U24" s="8">
        <f t="shared" si="3"/>
        <v>0.17482551942227256</v>
      </c>
      <c r="V24" s="2"/>
      <c r="W24" s="2" t="s">
        <v>38</v>
      </c>
      <c r="X24" s="2">
        <v>25690.484862119447</v>
      </c>
      <c r="Y24" s="2"/>
      <c r="Z24" s="2"/>
    </row>
    <row r="25" spans="1:26" ht="15" customHeight="1" x14ac:dyDescent="0.25">
      <c r="A25" s="50">
        <v>232</v>
      </c>
      <c r="B25" s="8">
        <v>2443</v>
      </c>
      <c r="C25" s="50">
        <v>4</v>
      </c>
      <c r="D25" s="8">
        <v>0.35172399999999998</v>
      </c>
      <c r="E25" s="50">
        <v>5</v>
      </c>
      <c r="F25" s="8">
        <v>0.18346699999999999</v>
      </c>
      <c r="G25" s="50">
        <v>8</v>
      </c>
      <c r="H25" s="50">
        <v>2</v>
      </c>
      <c r="I25" s="50">
        <v>0</v>
      </c>
      <c r="J25" s="50">
        <v>1</v>
      </c>
      <c r="K25" s="50">
        <v>1</v>
      </c>
      <c r="L25" s="50">
        <v>4</v>
      </c>
      <c r="M25" s="2" t="s">
        <v>1813</v>
      </c>
      <c r="N25" s="2" t="s">
        <v>1814</v>
      </c>
      <c r="O25" s="8">
        <v>640.65685028560677</v>
      </c>
      <c r="P25" s="2" t="s">
        <v>1686</v>
      </c>
      <c r="Q25" s="2" t="s">
        <v>18</v>
      </c>
      <c r="R25" s="51">
        <f t="shared" si="4"/>
        <v>4.0459767960639124E-2</v>
      </c>
      <c r="S25" s="8">
        <f t="shared" si="1"/>
        <v>0.323678143685113</v>
      </c>
      <c r="T25" s="8">
        <f t="shared" si="2"/>
        <v>8.0919535921278249E-2</v>
      </c>
      <c r="U25" s="8">
        <f t="shared" si="3"/>
        <v>0.1618390718425565</v>
      </c>
      <c r="V25" s="2"/>
      <c r="W25" s="2" t="s">
        <v>16</v>
      </c>
      <c r="X25" s="2">
        <v>34452.298439823666</v>
      </c>
      <c r="Y25" s="2"/>
      <c r="Z25" s="2"/>
    </row>
    <row r="26" spans="1:26" ht="15" customHeight="1" x14ac:dyDescent="0.25">
      <c r="A26" s="50">
        <v>271</v>
      </c>
      <c r="B26" s="8">
        <v>2590</v>
      </c>
      <c r="C26" s="50">
        <v>5</v>
      </c>
      <c r="D26" s="8">
        <v>0.45517200000000002</v>
      </c>
      <c r="E26" s="50">
        <v>5</v>
      </c>
      <c r="F26" s="8">
        <v>0.246752</v>
      </c>
      <c r="G26" s="50">
        <v>10</v>
      </c>
      <c r="H26" s="50">
        <v>3</v>
      </c>
      <c r="I26" s="50">
        <v>0</v>
      </c>
      <c r="J26" s="50">
        <v>1</v>
      </c>
      <c r="K26" s="50">
        <v>1</v>
      </c>
      <c r="L26" s="50">
        <v>5</v>
      </c>
      <c r="M26" s="2" t="s">
        <v>1813</v>
      </c>
      <c r="N26" s="2" t="s">
        <v>1814</v>
      </c>
      <c r="O26" s="8">
        <v>1599.99847441627</v>
      </c>
      <c r="P26" s="2" t="s">
        <v>1686</v>
      </c>
      <c r="Q26" s="2" t="s">
        <v>18</v>
      </c>
      <c r="R26" s="51">
        <f t="shared" si="4"/>
        <v>0.10104561745246238</v>
      </c>
      <c r="S26" s="8">
        <f t="shared" si="1"/>
        <v>1.0104561745246237</v>
      </c>
      <c r="T26" s="8">
        <f t="shared" si="2"/>
        <v>0.30313685235738713</v>
      </c>
      <c r="U26" s="8">
        <f t="shared" si="3"/>
        <v>0.50522808726231183</v>
      </c>
      <c r="V26" s="2"/>
      <c r="W26" s="2" t="s">
        <v>43</v>
      </c>
      <c r="X26" s="2">
        <v>31807.651163421324</v>
      </c>
      <c r="Y26" s="2"/>
      <c r="Z26" s="2"/>
    </row>
    <row r="27" spans="1:26" ht="15" customHeight="1" x14ac:dyDescent="0.25">
      <c r="A27" s="50">
        <v>278</v>
      </c>
      <c r="B27" s="8">
        <v>2444</v>
      </c>
      <c r="C27" s="50">
        <v>3</v>
      </c>
      <c r="D27" s="8">
        <v>0.22758600000000001</v>
      </c>
      <c r="E27" s="50">
        <v>4</v>
      </c>
      <c r="F27" s="8">
        <v>0.11243300000000001</v>
      </c>
      <c r="G27" s="50">
        <v>5</v>
      </c>
      <c r="H27" s="50">
        <v>1</v>
      </c>
      <c r="I27" s="50">
        <v>0</v>
      </c>
      <c r="J27" s="50">
        <v>1</v>
      </c>
      <c r="K27" s="50">
        <v>1</v>
      </c>
      <c r="L27" s="50">
        <v>2</v>
      </c>
      <c r="M27" s="2" t="s">
        <v>1813</v>
      </c>
      <c r="N27" s="2" t="s">
        <v>1814</v>
      </c>
      <c r="O27" s="8">
        <v>1599.9985329321603</v>
      </c>
      <c r="P27" s="2" t="s">
        <v>1686</v>
      </c>
      <c r="Q27" s="2" t="s">
        <v>18</v>
      </c>
      <c r="R27" s="51">
        <f t="shared" si="4"/>
        <v>0.10104562114794982</v>
      </c>
      <c r="S27" s="8">
        <f t="shared" si="1"/>
        <v>0.50522810573974908</v>
      </c>
      <c r="T27" s="8">
        <f t="shared" si="2"/>
        <v>0.10104562114794982</v>
      </c>
      <c r="U27" s="8">
        <f t="shared" si="3"/>
        <v>0.20209124229589964</v>
      </c>
      <c r="V27" s="2"/>
      <c r="W27" s="2"/>
      <c r="X27" s="2"/>
      <c r="Y27" s="2"/>
      <c r="Z27" s="2"/>
    </row>
    <row r="28" spans="1:26" ht="15" customHeight="1" x14ac:dyDescent="0.25">
      <c r="A28" s="50">
        <v>286</v>
      </c>
      <c r="B28" s="8">
        <v>2589</v>
      </c>
      <c r="C28" s="50">
        <v>5</v>
      </c>
      <c r="D28" s="8">
        <v>0.43448300000000001</v>
      </c>
      <c r="E28" s="50">
        <v>5</v>
      </c>
      <c r="F28" s="8">
        <v>0.21446399999999999</v>
      </c>
      <c r="G28" s="50">
        <v>12</v>
      </c>
      <c r="H28" s="50">
        <v>2</v>
      </c>
      <c r="I28" s="50">
        <v>0</v>
      </c>
      <c r="J28" s="50">
        <v>1</v>
      </c>
      <c r="K28" s="50">
        <v>1</v>
      </c>
      <c r="L28" s="50">
        <v>8</v>
      </c>
      <c r="M28" s="2" t="s">
        <v>1813</v>
      </c>
      <c r="N28" s="2" t="s">
        <v>1814</v>
      </c>
      <c r="O28" s="8">
        <v>1600.0037446298113</v>
      </c>
      <c r="P28" s="2" t="s">
        <v>1686</v>
      </c>
      <c r="Q28" s="2" t="s">
        <v>18</v>
      </c>
      <c r="R28" s="51">
        <f t="shared" si="4"/>
        <v>0.1010459502852681</v>
      </c>
      <c r="S28" s="8">
        <f t="shared" si="1"/>
        <v>1.2125514034232172</v>
      </c>
      <c r="T28" s="8">
        <f t="shared" si="2"/>
        <v>0.20209190057053619</v>
      </c>
      <c r="U28" s="8">
        <f t="shared" si="3"/>
        <v>0.80836760228214477</v>
      </c>
      <c r="V28" s="2"/>
      <c r="W28" s="2"/>
      <c r="X28" s="2"/>
      <c r="Y28" s="2"/>
      <c r="Z28" s="2"/>
    </row>
    <row r="29" spans="1:26" ht="15" customHeight="1" x14ac:dyDescent="0.25">
      <c r="A29" s="50">
        <v>314</v>
      </c>
      <c r="B29" s="8">
        <v>2662</v>
      </c>
      <c r="C29" s="50">
        <v>4</v>
      </c>
      <c r="D29" s="8">
        <v>0.36551699999999998</v>
      </c>
      <c r="E29" s="50">
        <v>5</v>
      </c>
      <c r="F29" s="8">
        <v>0.18682499999999999</v>
      </c>
      <c r="G29" s="50">
        <v>8</v>
      </c>
      <c r="H29" s="50">
        <v>2</v>
      </c>
      <c r="I29" s="50">
        <v>0</v>
      </c>
      <c r="J29" s="50">
        <v>2</v>
      </c>
      <c r="K29" s="50">
        <v>1</v>
      </c>
      <c r="L29" s="50">
        <v>3</v>
      </c>
      <c r="M29" s="2" t="s">
        <v>1813</v>
      </c>
      <c r="N29" s="2" t="s">
        <v>1814</v>
      </c>
      <c r="O29" s="8">
        <v>1599.9826299941749</v>
      </c>
      <c r="P29" s="2" t="s">
        <v>1686</v>
      </c>
      <c r="Q29" s="2" t="s">
        <v>18</v>
      </c>
      <c r="R29" s="51">
        <f t="shared" si="4"/>
        <v>0.10104461682062467</v>
      </c>
      <c r="S29" s="8">
        <f t="shared" si="1"/>
        <v>0.80835693456499735</v>
      </c>
      <c r="T29" s="8">
        <f t="shared" si="2"/>
        <v>0.20208923364124934</v>
      </c>
      <c r="U29" s="8">
        <f t="shared" si="3"/>
        <v>0.30313385046187402</v>
      </c>
      <c r="V29" s="2"/>
      <c r="W29" s="2"/>
      <c r="X29" s="2"/>
      <c r="Y29" s="2"/>
      <c r="Z29" s="2"/>
    </row>
    <row r="30" spans="1:26" ht="15" customHeight="1" x14ac:dyDescent="0.25">
      <c r="A30" s="50">
        <v>336</v>
      </c>
      <c r="B30" s="8">
        <v>2735</v>
      </c>
      <c r="C30" s="50">
        <v>5</v>
      </c>
      <c r="D30" s="8">
        <v>0.42758600000000002</v>
      </c>
      <c r="E30" s="50">
        <v>5</v>
      </c>
      <c r="F30" s="8">
        <v>0.21007200000000001</v>
      </c>
      <c r="G30" s="50">
        <v>11</v>
      </c>
      <c r="H30" s="50">
        <v>2</v>
      </c>
      <c r="I30" s="50">
        <v>0</v>
      </c>
      <c r="J30" s="50">
        <v>2</v>
      </c>
      <c r="K30" s="50">
        <v>1</v>
      </c>
      <c r="L30" s="50">
        <v>6</v>
      </c>
      <c r="M30" s="2" t="s">
        <v>1813</v>
      </c>
      <c r="N30" s="2" t="s">
        <v>1814</v>
      </c>
      <c r="O30" s="8">
        <v>692.24200322323759</v>
      </c>
      <c r="P30" s="2" t="s">
        <v>1686</v>
      </c>
      <c r="Q30" s="2" t="s">
        <v>18</v>
      </c>
      <c r="R30" s="51">
        <f t="shared" si="4"/>
        <v>4.371755458563218E-2</v>
      </c>
      <c r="S30" s="8">
        <f t="shared" si="1"/>
        <v>0.48089310044195399</v>
      </c>
      <c r="T30" s="8">
        <f t="shared" si="2"/>
        <v>8.7435109171264361E-2</v>
      </c>
      <c r="U30" s="8">
        <f t="shared" si="3"/>
        <v>0.2623053275137931</v>
      </c>
      <c r="V30" s="2"/>
      <c r="W30" s="2"/>
      <c r="X30" s="2"/>
      <c r="Y30" s="2"/>
      <c r="Z30" s="2"/>
    </row>
    <row r="31" spans="1:26" ht="15" customHeight="1" x14ac:dyDescent="0.25">
      <c r="A31" s="50">
        <v>420</v>
      </c>
      <c r="B31" s="8">
        <v>2224</v>
      </c>
      <c r="C31" s="50">
        <v>5</v>
      </c>
      <c r="D31" s="8">
        <v>0.42758600000000002</v>
      </c>
      <c r="E31" s="50">
        <v>5</v>
      </c>
      <c r="F31" s="8">
        <v>0.19084000000000001</v>
      </c>
      <c r="G31" s="50">
        <v>8</v>
      </c>
      <c r="H31" s="50">
        <v>1</v>
      </c>
      <c r="I31" s="50">
        <v>0</v>
      </c>
      <c r="J31" s="50">
        <v>4</v>
      </c>
      <c r="K31" s="50">
        <v>3</v>
      </c>
      <c r="L31" s="50">
        <v>0</v>
      </c>
      <c r="M31" s="2" t="s">
        <v>1813</v>
      </c>
      <c r="N31" s="2" t="s">
        <v>1814</v>
      </c>
      <c r="O31" s="8">
        <v>310.79349411872067</v>
      </c>
      <c r="P31" s="2" t="s">
        <v>1686</v>
      </c>
      <c r="Q31" s="2" t="s">
        <v>18</v>
      </c>
      <c r="R31" s="51">
        <f t="shared" si="4"/>
        <v>1.9627719035726989E-2</v>
      </c>
      <c r="S31" s="8">
        <f t="shared" si="1"/>
        <v>0.15702175228581591</v>
      </c>
      <c r="T31" s="8">
        <f t="shared" si="2"/>
        <v>1.9627719035726989E-2</v>
      </c>
      <c r="U31" s="8">
        <f t="shared" si="3"/>
        <v>0</v>
      </c>
      <c r="V31" s="2"/>
      <c r="W31" s="2"/>
      <c r="X31" s="2"/>
      <c r="Y31" s="2"/>
      <c r="Z31" s="2"/>
    </row>
    <row r="32" spans="1:26" ht="15" customHeight="1" x14ac:dyDescent="0.25">
      <c r="A32" s="50">
        <v>496</v>
      </c>
      <c r="B32" s="8">
        <v>2370</v>
      </c>
      <c r="C32" s="50">
        <v>2</v>
      </c>
      <c r="D32" s="8">
        <v>0.18620700000000001</v>
      </c>
      <c r="E32" s="50">
        <v>3</v>
      </c>
      <c r="F32" s="8">
        <v>9.6934999999999993E-2</v>
      </c>
      <c r="G32" s="50">
        <v>3</v>
      </c>
      <c r="H32" s="50">
        <v>1</v>
      </c>
      <c r="I32" s="50">
        <v>0</v>
      </c>
      <c r="J32" s="50">
        <v>1</v>
      </c>
      <c r="K32" s="50">
        <v>1</v>
      </c>
      <c r="L32" s="50">
        <v>0</v>
      </c>
      <c r="M32" s="2" t="s">
        <v>1813</v>
      </c>
      <c r="N32" s="2" t="s">
        <v>1814</v>
      </c>
      <c r="O32" s="8">
        <v>662.46413860372456</v>
      </c>
      <c r="P32" s="2" t="s">
        <v>1686</v>
      </c>
      <c r="Q32" s="2" t="s">
        <v>18</v>
      </c>
      <c r="R32" s="51">
        <f t="shared" si="4"/>
        <v>4.1836976094460632E-2</v>
      </c>
      <c r="S32" s="8">
        <f t="shared" si="1"/>
        <v>0.1255109282833819</v>
      </c>
      <c r="T32" s="8">
        <f t="shared" si="2"/>
        <v>4.1836976094460632E-2</v>
      </c>
      <c r="U32" s="8">
        <f t="shared" si="3"/>
        <v>0</v>
      </c>
      <c r="V32" s="2"/>
      <c r="W32" s="2"/>
      <c r="X32" s="2"/>
      <c r="Y32" s="2"/>
      <c r="Z32" s="2"/>
    </row>
    <row r="33" spans="1:26" ht="15" customHeight="1" x14ac:dyDescent="0.25">
      <c r="A33" s="50">
        <v>499</v>
      </c>
      <c r="B33" s="8">
        <v>2297</v>
      </c>
      <c r="C33" s="50">
        <v>4</v>
      </c>
      <c r="D33" s="8">
        <v>0.303448</v>
      </c>
      <c r="E33" s="50">
        <v>4</v>
      </c>
      <c r="F33" s="8">
        <v>0.163577</v>
      </c>
      <c r="G33" s="50">
        <v>5</v>
      </c>
      <c r="H33" s="50">
        <v>2</v>
      </c>
      <c r="I33" s="50">
        <v>0</v>
      </c>
      <c r="J33" s="50">
        <v>2</v>
      </c>
      <c r="K33" s="50">
        <v>1</v>
      </c>
      <c r="L33" s="50">
        <v>0</v>
      </c>
      <c r="M33" s="2" t="s">
        <v>1813</v>
      </c>
      <c r="N33" s="2" t="s">
        <v>1814</v>
      </c>
      <c r="O33" s="8">
        <v>1242.09830785638</v>
      </c>
      <c r="P33" s="2" t="s">
        <v>1686</v>
      </c>
      <c r="Q33" s="2" t="s">
        <v>18</v>
      </c>
      <c r="R33" s="51">
        <f t="shared" si="4"/>
        <v>7.8442943828303413E-2</v>
      </c>
      <c r="S33" s="8">
        <f t="shared" si="1"/>
        <v>0.39221471914151707</v>
      </c>
      <c r="T33" s="8">
        <f t="shared" si="2"/>
        <v>0.15688588765660683</v>
      </c>
      <c r="U33" s="8">
        <f t="shared" si="3"/>
        <v>0</v>
      </c>
      <c r="V33" s="2"/>
      <c r="W33" s="2"/>
      <c r="X33" s="2"/>
      <c r="Y33" s="2"/>
      <c r="Z33" s="2"/>
    </row>
    <row r="34" spans="1:26" ht="15" customHeight="1" x14ac:dyDescent="0.25">
      <c r="A34" s="50">
        <v>3</v>
      </c>
      <c r="B34" s="8">
        <v>3470</v>
      </c>
      <c r="C34" s="50">
        <v>2</v>
      </c>
      <c r="D34" s="8">
        <v>0.2</v>
      </c>
      <c r="E34" s="50">
        <v>3</v>
      </c>
      <c r="F34" s="8">
        <v>7.5754000000000002E-2</v>
      </c>
      <c r="G34" s="50">
        <v>6</v>
      </c>
      <c r="H34" s="50">
        <v>0</v>
      </c>
      <c r="I34" s="50">
        <v>0</v>
      </c>
      <c r="J34" s="50">
        <v>2</v>
      </c>
      <c r="K34" s="50">
        <v>1</v>
      </c>
      <c r="L34" s="50">
        <v>3</v>
      </c>
      <c r="M34" s="2" t="s">
        <v>1813</v>
      </c>
      <c r="N34" s="2" t="s">
        <v>1814</v>
      </c>
      <c r="O34" s="8">
        <v>258.83220172733485</v>
      </c>
      <c r="P34" s="2" t="s">
        <v>1666</v>
      </c>
      <c r="Q34" s="2" t="s">
        <v>42</v>
      </c>
      <c r="R34" s="51">
        <f t="shared" ref="R34:R45" si="5">O34/$X$4</f>
        <v>5.9455201793128486E-2</v>
      </c>
      <c r="S34" s="8">
        <f t="shared" si="1"/>
        <v>0.3567312107587709</v>
      </c>
      <c r="T34" s="8">
        <f t="shared" si="2"/>
        <v>0</v>
      </c>
      <c r="U34" s="8">
        <f t="shared" si="3"/>
        <v>0.17836560537938545</v>
      </c>
      <c r="V34" s="2"/>
      <c r="W34" s="2"/>
      <c r="X34" s="2"/>
      <c r="Y34" s="2"/>
      <c r="Z34" s="2"/>
    </row>
    <row r="35" spans="1:26" ht="15" customHeight="1" x14ac:dyDescent="0.25">
      <c r="A35" s="50">
        <v>96</v>
      </c>
      <c r="B35" s="8">
        <v>3252</v>
      </c>
      <c r="C35" s="50">
        <v>1</v>
      </c>
      <c r="D35" s="8">
        <v>0.110345</v>
      </c>
      <c r="E35" s="50">
        <v>2</v>
      </c>
      <c r="F35" s="8">
        <v>3.7713000000000003E-2</v>
      </c>
      <c r="G35" s="50">
        <v>4</v>
      </c>
      <c r="H35" s="50">
        <v>0</v>
      </c>
      <c r="I35" s="50">
        <v>0</v>
      </c>
      <c r="J35" s="50">
        <v>2</v>
      </c>
      <c r="K35" s="50">
        <v>0</v>
      </c>
      <c r="L35" s="50">
        <v>2</v>
      </c>
      <c r="M35" s="2" t="s">
        <v>1813</v>
      </c>
      <c r="N35" s="2" t="s">
        <v>1814</v>
      </c>
      <c r="O35" s="8">
        <v>70.167824584023151</v>
      </c>
      <c r="P35" s="2" t="s">
        <v>1666</v>
      </c>
      <c r="Q35" s="2" t="s">
        <v>42</v>
      </c>
      <c r="R35" s="51">
        <f t="shared" si="5"/>
        <v>1.6117941052878497E-2</v>
      </c>
      <c r="S35" s="8">
        <f t="shared" si="1"/>
        <v>6.4471764211513988E-2</v>
      </c>
      <c r="T35" s="8">
        <f t="shared" si="2"/>
        <v>0</v>
      </c>
      <c r="U35" s="8">
        <f t="shared" si="3"/>
        <v>3.2235882105756994E-2</v>
      </c>
      <c r="V35" s="2"/>
      <c r="W35" s="2"/>
      <c r="X35" s="2"/>
      <c r="Y35" s="2"/>
      <c r="Z35" s="2"/>
    </row>
    <row r="36" spans="1:26" ht="15" customHeight="1" x14ac:dyDescent="0.25">
      <c r="A36" s="50">
        <v>152</v>
      </c>
      <c r="B36" s="8">
        <v>3398</v>
      </c>
      <c r="C36" s="50">
        <v>1</v>
      </c>
      <c r="D36" s="8">
        <v>5.5171999999999999E-2</v>
      </c>
      <c r="E36" s="50">
        <v>1</v>
      </c>
      <c r="F36" s="8">
        <v>1.8856000000000001E-2</v>
      </c>
      <c r="G36" s="50">
        <v>2</v>
      </c>
      <c r="H36" s="50">
        <v>0</v>
      </c>
      <c r="I36" s="50">
        <v>0</v>
      </c>
      <c r="J36" s="50">
        <v>1</v>
      </c>
      <c r="K36" s="50">
        <v>0</v>
      </c>
      <c r="L36" s="50">
        <v>1</v>
      </c>
      <c r="M36" s="2" t="s">
        <v>1813</v>
      </c>
      <c r="N36" s="2" t="s">
        <v>1814</v>
      </c>
      <c r="O36" s="8">
        <v>668.65210734191191</v>
      </c>
      <c r="P36" s="2" t="s">
        <v>1666</v>
      </c>
      <c r="Q36" s="2" t="s">
        <v>42</v>
      </c>
      <c r="R36" s="51">
        <f t="shared" si="5"/>
        <v>0.15359312213127746</v>
      </c>
      <c r="S36" s="8">
        <f t="shared" si="1"/>
        <v>0.30718624426255492</v>
      </c>
      <c r="T36" s="8">
        <f t="shared" si="2"/>
        <v>0</v>
      </c>
      <c r="U36" s="8">
        <f t="shared" si="3"/>
        <v>0.15359312213127746</v>
      </c>
      <c r="V36" s="2"/>
      <c r="W36" s="2"/>
      <c r="X36" s="2"/>
      <c r="Y36" s="2"/>
      <c r="Z36" s="2"/>
    </row>
    <row r="37" spans="1:26" ht="15" customHeight="1" x14ac:dyDescent="0.25">
      <c r="A37" s="50">
        <v>174</v>
      </c>
      <c r="B37" s="8">
        <v>3325</v>
      </c>
      <c r="C37" s="50">
        <v>1</v>
      </c>
      <c r="D37" s="8">
        <v>0.110345</v>
      </c>
      <c r="E37" s="50">
        <v>2</v>
      </c>
      <c r="F37" s="8">
        <v>3.7713000000000003E-2</v>
      </c>
      <c r="G37" s="50">
        <v>4</v>
      </c>
      <c r="H37" s="50">
        <v>0</v>
      </c>
      <c r="I37" s="50">
        <v>0</v>
      </c>
      <c r="J37" s="50">
        <v>2</v>
      </c>
      <c r="K37" s="50">
        <v>0</v>
      </c>
      <c r="L37" s="50">
        <v>2</v>
      </c>
      <c r="M37" s="2" t="s">
        <v>1813</v>
      </c>
      <c r="N37" s="2" t="s">
        <v>1814</v>
      </c>
      <c r="O37" s="8">
        <v>664.72606484046798</v>
      </c>
      <c r="P37" s="2" t="s">
        <v>1666</v>
      </c>
      <c r="Q37" s="2" t="s">
        <v>42</v>
      </c>
      <c r="R37" s="51">
        <f t="shared" si="5"/>
        <v>0.15269128824965847</v>
      </c>
      <c r="S37" s="8">
        <f t="shared" si="1"/>
        <v>0.61076515299863388</v>
      </c>
      <c r="T37" s="8">
        <f t="shared" si="2"/>
        <v>0</v>
      </c>
      <c r="U37" s="8">
        <f t="shared" si="3"/>
        <v>0.30538257649931694</v>
      </c>
      <c r="V37" s="2"/>
      <c r="W37" s="2"/>
      <c r="X37" s="2"/>
      <c r="Y37" s="2"/>
      <c r="Z37" s="2"/>
    </row>
    <row r="38" spans="1:26" ht="15" customHeight="1" x14ac:dyDescent="0.25">
      <c r="A38" s="50">
        <v>192</v>
      </c>
      <c r="B38" s="8">
        <v>3542</v>
      </c>
      <c r="C38" s="50">
        <v>1</v>
      </c>
      <c r="D38" s="8">
        <v>0.103448</v>
      </c>
      <c r="E38" s="50">
        <v>2</v>
      </c>
      <c r="F38" s="8">
        <v>4.1398999999999998E-2</v>
      </c>
      <c r="G38" s="50">
        <v>2</v>
      </c>
      <c r="H38" s="50">
        <v>0</v>
      </c>
      <c r="I38" s="50">
        <v>0</v>
      </c>
      <c r="J38" s="50">
        <v>1</v>
      </c>
      <c r="K38" s="50">
        <v>1</v>
      </c>
      <c r="L38" s="50">
        <v>0</v>
      </c>
      <c r="M38" s="2" t="s">
        <v>1813</v>
      </c>
      <c r="N38" s="2" t="s">
        <v>1814</v>
      </c>
      <c r="O38" s="8">
        <v>246.29178526741245</v>
      </c>
      <c r="P38" s="2" t="s">
        <v>1666</v>
      </c>
      <c r="Q38" s="2" t="s">
        <v>42</v>
      </c>
      <c r="R38" s="51">
        <f t="shared" si="5"/>
        <v>5.6574598119324422E-2</v>
      </c>
      <c r="S38" s="8">
        <f t="shared" si="1"/>
        <v>0.11314919623864884</v>
      </c>
      <c r="T38" s="8">
        <f t="shared" si="2"/>
        <v>0</v>
      </c>
      <c r="U38" s="8">
        <f t="shared" si="3"/>
        <v>0</v>
      </c>
      <c r="V38" s="2"/>
      <c r="W38" s="2"/>
      <c r="X38" s="2"/>
      <c r="Y38" s="2"/>
      <c r="Z38" s="2"/>
    </row>
    <row r="39" spans="1:26" ht="15" customHeight="1" x14ac:dyDescent="0.25">
      <c r="A39" s="50">
        <v>293</v>
      </c>
      <c r="B39" s="8">
        <v>3688</v>
      </c>
      <c r="C39" s="50">
        <v>1</v>
      </c>
      <c r="D39" s="8">
        <v>0.103448</v>
      </c>
      <c r="E39" s="50">
        <v>2</v>
      </c>
      <c r="F39" s="8">
        <v>4.1398999999999998E-2</v>
      </c>
      <c r="G39" s="50">
        <v>2</v>
      </c>
      <c r="H39" s="50">
        <v>0</v>
      </c>
      <c r="I39" s="50">
        <v>0</v>
      </c>
      <c r="J39" s="50">
        <v>1</v>
      </c>
      <c r="K39" s="50">
        <v>1</v>
      </c>
      <c r="L39" s="50">
        <v>0</v>
      </c>
      <c r="M39" s="2" t="s">
        <v>1813</v>
      </c>
      <c r="N39" s="2" t="s">
        <v>1814</v>
      </c>
      <c r="O39" s="8">
        <v>454.76286432584993</v>
      </c>
      <c r="P39" s="2" t="s">
        <v>1666</v>
      </c>
      <c r="Q39" s="2" t="s">
        <v>42</v>
      </c>
      <c r="R39" s="51">
        <f t="shared" si="5"/>
        <v>0.10446156887000309</v>
      </c>
      <c r="S39" s="8">
        <f t="shared" si="1"/>
        <v>0.20892313774000618</v>
      </c>
      <c r="T39" s="8">
        <f t="shared" si="2"/>
        <v>0</v>
      </c>
      <c r="U39" s="8">
        <f t="shared" si="3"/>
        <v>0</v>
      </c>
      <c r="V39" s="2"/>
      <c r="W39" s="2"/>
      <c r="X39" s="2"/>
      <c r="Y39" s="2"/>
      <c r="Z39" s="2"/>
    </row>
    <row r="40" spans="1:26" ht="15" customHeight="1" x14ac:dyDescent="0.25">
      <c r="A40" s="50">
        <v>307</v>
      </c>
      <c r="B40" s="8">
        <v>3761</v>
      </c>
      <c r="C40" s="50">
        <v>2</v>
      </c>
      <c r="D40" s="8">
        <v>0.2</v>
      </c>
      <c r="E40" s="50">
        <v>4</v>
      </c>
      <c r="F40" s="8">
        <v>0.12217799999999999</v>
      </c>
      <c r="G40" s="50">
        <v>3</v>
      </c>
      <c r="H40" s="50">
        <v>2</v>
      </c>
      <c r="I40" s="50">
        <v>0</v>
      </c>
      <c r="J40" s="50">
        <v>1</v>
      </c>
      <c r="K40" s="50">
        <v>0</v>
      </c>
      <c r="L40" s="50">
        <v>0</v>
      </c>
      <c r="M40" s="2" t="s">
        <v>1813</v>
      </c>
      <c r="N40" s="2" t="s">
        <v>1814</v>
      </c>
      <c r="O40" s="8">
        <v>72.320078426679274</v>
      </c>
      <c r="P40" s="2" t="s">
        <v>1666</v>
      </c>
      <c r="Q40" s="2" t="s">
        <v>42</v>
      </c>
      <c r="R40" s="51">
        <f t="shared" si="5"/>
        <v>1.6612325776538026E-2</v>
      </c>
      <c r="S40" s="8">
        <f t="shared" si="1"/>
        <v>4.9836977329614077E-2</v>
      </c>
      <c r="T40" s="8">
        <f t="shared" si="2"/>
        <v>3.3224651553076051E-2</v>
      </c>
      <c r="U40" s="8">
        <f t="shared" si="3"/>
        <v>0</v>
      </c>
      <c r="V40" s="2"/>
      <c r="W40" s="2"/>
      <c r="X40" s="2"/>
      <c r="Y40" s="2"/>
      <c r="Z40" s="2"/>
    </row>
    <row r="41" spans="1:26" ht="15" customHeight="1" x14ac:dyDescent="0.25">
      <c r="A41" s="50">
        <v>428</v>
      </c>
      <c r="B41" s="8">
        <v>3617</v>
      </c>
      <c r="C41" s="50">
        <v>4</v>
      </c>
      <c r="D41" s="8">
        <v>0.34482800000000002</v>
      </c>
      <c r="E41" s="50">
        <v>3</v>
      </c>
      <c r="F41" s="8">
        <v>8.9529999999999998E-2</v>
      </c>
      <c r="G41" s="50">
        <v>4</v>
      </c>
      <c r="H41" s="50">
        <v>0</v>
      </c>
      <c r="I41" s="50">
        <v>1</v>
      </c>
      <c r="J41" s="50">
        <v>2</v>
      </c>
      <c r="K41" s="50">
        <v>1</v>
      </c>
      <c r="L41" s="50">
        <v>0</v>
      </c>
      <c r="M41" s="2" t="s">
        <v>1813</v>
      </c>
      <c r="N41" s="2" t="s">
        <v>1814</v>
      </c>
      <c r="O41" s="8">
        <v>27.502766214376592</v>
      </c>
      <c r="P41" s="2" t="s">
        <v>1666</v>
      </c>
      <c r="Q41" s="2" t="s">
        <v>42</v>
      </c>
      <c r="R41" s="51">
        <f t="shared" si="5"/>
        <v>6.3175389469799026E-3</v>
      </c>
      <c r="S41" s="8">
        <f t="shared" si="1"/>
        <v>2.5270155787919611E-2</v>
      </c>
      <c r="T41" s="8">
        <f t="shared" si="2"/>
        <v>0</v>
      </c>
      <c r="U41" s="8">
        <f t="shared" si="3"/>
        <v>0</v>
      </c>
      <c r="V41" s="2"/>
      <c r="W41" s="2"/>
      <c r="X41" s="2"/>
      <c r="Y41" s="2"/>
      <c r="Z41" s="2"/>
    </row>
    <row r="42" spans="1:26" ht="15" customHeight="1" x14ac:dyDescent="0.25">
      <c r="A42" s="50">
        <v>454</v>
      </c>
      <c r="B42" s="8">
        <v>3616</v>
      </c>
      <c r="C42" s="50">
        <v>2</v>
      </c>
      <c r="D42" s="8">
        <v>0.137931</v>
      </c>
      <c r="E42" s="50">
        <v>2</v>
      </c>
      <c r="F42" s="8">
        <v>5.2505999999999997E-2</v>
      </c>
      <c r="G42" s="50">
        <v>3</v>
      </c>
      <c r="H42" s="50">
        <v>0</v>
      </c>
      <c r="I42" s="50">
        <v>0</v>
      </c>
      <c r="J42" s="50">
        <v>2</v>
      </c>
      <c r="K42" s="50">
        <v>1</v>
      </c>
      <c r="L42" s="50">
        <v>0</v>
      </c>
      <c r="M42" s="2" t="s">
        <v>1813</v>
      </c>
      <c r="N42" s="2" t="s">
        <v>1814</v>
      </c>
      <c r="O42" s="8">
        <v>812.85843554154883</v>
      </c>
      <c r="P42" s="2" t="s">
        <v>1666</v>
      </c>
      <c r="Q42" s="2" t="s">
        <v>42</v>
      </c>
      <c r="R42" s="51">
        <f t="shared" si="5"/>
        <v>0.18671812082053468</v>
      </c>
      <c r="S42" s="8">
        <f t="shared" si="1"/>
        <v>0.56015436246160411</v>
      </c>
      <c r="T42" s="8">
        <f t="shared" si="2"/>
        <v>0</v>
      </c>
      <c r="U42" s="8">
        <f t="shared" si="3"/>
        <v>0</v>
      </c>
      <c r="V42" s="2"/>
      <c r="W42" s="2"/>
      <c r="X42" s="2"/>
      <c r="Y42" s="2"/>
      <c r="Z42" s="2"/>
    </row>
    <row r="43" spans="1:26" ht="12.5" x14ac:dyDescent="0.25">
      <c r="A43" s="50">
        <v>488</v>
      </c>
      <c r="B43" s="8">
        <v>3615</v>
      </c>
      <c r="C43" s="50">
        <v>2</v>
      </c>
      <c r="D43" s="8">
        <v>0.18620700000000001</v>
      </c>
      <c r="E43" s="50">
        <v>3</v>
      </c>
      <c r="F43" s="8">
        <v>9.6934999999999993E-2</v>
      </c>
      <c r="G43" s="50">
        <v>3</v>
      </c>
      <c r="H43" s="50">
        <v>1</v>
      </c>
      <c r="I43" s="50">
        <v>0</v>
      </c>
      <c r="J43" s="50">
        <v>1</v>
      </c>
      <c r="K43" s="50">
        <v>1</v>
      </c>
      <c r="L43" s="50">
        <v>0</v>
      </c>
      <c r="M43" s="2" t="s">
        <v>1813</v>
      </c>
      <c r="N43" s="2" t="s">
        <v>1814</v>
      </c>
      <c r="O43" s="8">
        <v>349.78733486203055</v>
      </c>
      <c r="P43" s="2" t="s">
        <v>1666</v>
      </c>
      <c r="Q43" s="2" t="s">
        <v>42</v>
      </c>
      <c r="R43" s="51">
        <f t="shared" si="5"/>
        <v>8.0348103675333113E-2</v>
      </c>
      <c r="S43" s="8">
        <f t="shared" si="1"/>
        <v>0.24104431102599932</v>
      </c>
      <c r="T43" s="8">
        <f t="shared" si="2"/>
        <v>8.0348103675333113E-2</v>
      </c>
      <c r="U43" s="8">
        <f t="shared" si="3"/>
        <v>0</v>
      </c>
      <c r="V43" s="2"/>
      <c r="W43" s="2"/>
      <c r="X43" s="2"/>
      <c r="Y43" s="2"/>
      <c r="Z43" s="2"/>
    </row>
    <row r="44" spans="1:26" ht="12.5" x14ac:dyDescent="0.25">
      <c r="A44" s="50">
        <v>534</v>
      </c>
      <c r="B44" s="8">
        <v>3471</v>
      </c>
      <c r="C44" s="50">
        <v>1</v>
      </c>
      <c r="D44" s="8">
        <v>0.110345</v>
      </c>
      <c r="E44" s="50">
        <v>2</v>
      </c>
      <c r="F44" s="8">
        <v>3.7713000000000003E-2</v>
      </c>
      <c r="G44" s="50">
        <v>4</v>
      </c>
      <c r="H44" s="50">
        <v>0</v>
      </c>
      <c r="I44" s="50">
        <v>0</v>
      </c>
      <c r="J44" s="50">
        <v>2</v>
      </c>
      <c r="K44" s="50">
        <v>0</v>
      </c>
      <c r="L44" s="50">
        <v>2</v>
      </c>
      <c r="M44" s="2" t="s">
        <v>1813</v>
      </c>
      <c r="N44" s="2" t="s">
        <v>1814</v>
      </c>
      <c r="O44" s="8">
        <v>591.715430485409</v>
      </c>
      <c r="P44" s="2" t="s">
        <v>1666</v>
      </c>
      <c r="Q44" s="2" t="s">
        <v>42</v>
      </c>
      <c r="R44" s="51">
        <f t="shared" si="5"/>
        <v>0.13592033792100808</v>
      </c>
      <c r="S44" s="8">
        <f t="shared" si="1"/>
        <v>0.54368135168403231</v>
      </c>
      <c r="T44" s="8">
        <f t="shared" si="2"/>
        <v>0</v>
      </c>
      <c r="U44" s="8">
        <f t="shared" si="3"/>
        <v>0.27184067584201616</v>
      </c>
      <c r="V44" s="2"/>
      <c r="W44" s="2"/>
      <c r="X44" s="2"/>
      <c r="Y44" s="2"/>
      <c r="Z44" s="2"/>
    </row>
    <row r="45" spans="1:26" ht="12.5" x14ac:dyDescent="0.25">
      <c r="A45" s="50">
        <v>548</v>
      </c>
      <c r="B45" s="8">
        <v>3544</v>
      </c>
      <c r="C45" s="50">
        <v>1</v>
      </c>
      <c r="D45" s="8">
        <v>6.8966E-2</v>
      </c>
      <c r="E45" s="50">
        <v>1</v>
      </c>
      <c r="F45" s="8">
        <v>2.2214000000000001E-2</v>
      </c>
      <c r="G45" s="50">
        <v>2</v>
      </c>
      <c r="H45" s="50">
        <v>0</v>
      </c>
      <c r="I45" s="50">
        <v>0</v>
      </c>
      <c r="J45" s="50">
        <v>2</v>
      </c>
      <c r="K45" s="50">
        <v>0</v>
      </c>
      <c r="L45" s="50">
        <v>0</v>
      </c>
      <c r="M45" s="2" t="s">
        <v>1813</v>
      </c>
      <c r="N45" s="2" t="s">
        <v>1814</v>
      </c>
      <c r="O45" s="8">
        <v>135.78186580402408</v>
      </c>
      <c r="P45" s="2" t="s">
        <v>1666</v>
      </c>
      <c r="Q45" s="2" t="s">
        <v>42</v>
      </c>
      <c r="R45" s="51">
        <f t="shared" si="5"/>
        <v>3.1189852643335816E-2</v>
      </c>
      <c r="S45" s="8">
        <f t="shared" si="1"/>
        <v>6.2379705286671631E-2</v>
      </c>
      <c r="T45" s="8">
        <f t="shared" si="2"/>
        <v>0</v>
      </c>
      <c r="U45" s="8">
        <f t="shared" si="3"/>
        <v>0</v>
      </c>
      <c r="V45" s="2"/>
      <c r="W45" s="2"/>
      <c r="X45" s="2"/>
      <c r="Y45" s="2"/>
      <c r="Z45" s="2"/>
    </row>
    <row r="46" spans="1:26" ht="12.5" x14ac:dyDescent="0.25">
      <c r="A46" s="50">
        <v>4</v>
      </c>
      <c r="B46" s="8">
        <v>3470</v>
      </c>
      <c r="C46" s="50">
        <v>2</v>
      </c>
      <c r="D46" s="8">
        <v>0.2</v>
      </c>
      <c r="E46" s="50">
        <v>3</v>
      </c>
      <c r="F46" s="8">
        <v>7.5754000000000002E-2</v>
      </c>
      <c r="G46" s="50">
        <v>6</v>
      </c>
      <c r="H46" s="50">
        <v>0</v>
      </c>
      <c r="I46" s="50">
        <v>0</v>
      </c>
      <c r="J46" s="50">
        <v>2</v>
      </c>
      <c r="K46" s="50">
        <v>1</v>
      </c>
      <c r="L46" s="50">
        <v>3</v>
      </c>
      <c r="M46" s="2" t="s">
        <v>1813</v>
      </c>
      <c r="N46" s="2" t="s">
        <v>1814</v>
      </c>
      <c r="O46" s="8">
        <v>492.50607204990143</v>
      </c>
      <c r="P46" s="2" t="s">
        <v>1667</v>
      </c>
      <c r="Q46" s="2" t="s">
        <v>28</v>
      </c>
      <c r="R46" s="51">
        <f t="shared" ref="R46:R66" si="6">O46/$X$5</f>
        <v>3.2401968722416151E-2</v>
      </c>
      <c r="S46" s="8">
        <f t="shared" si="1"/>
        <v>0.19441181233449689</v>
      </c>
      <c r="T46" s="8">
        <f t="shared" si="2"/>
        <v>0</v>
      </c>
      <c r="U46" s="8">
        <f t="shared" si="3"/>
        <v>9.7205906167248446E-2</v>
      </c>
      <c r="V46" s="2"/>
      <c r="W46" s="2"/>
      <c r="X46" s="2"/>
      <c r="Y46" s="2"/>
      <c r="Z46" s="2"/>
    </row>
    <row r="47" spans="1:26" ht="12.5" x14ac:dyDescent="0.25">
      <c r="A47" s="50">
        <v>10</v>
      </c>
      <c r="B47" s="8">
        <v>3394</v>
      </c>
      <c r="C47" s="50">
        <v>1</v>
      </c>
      <c r="D47" s="8">
        <v>8.2758999999999999E-2</v>
      </c>
      <c r="E47" s="50">
        <v>2</v>
      </c>
      <c r="F47" s="8">
        <v>5.5536000000000002E-2</v>
      </c>
      <c r="G47" s="50">
        <v>1</v>
      </c>
      <c r="H47" s="50">
        <v>1</v>
      </c>
      <c r="I47" s="50">
        <v>0</v>
      </c>
      <c r="J47" s="50">
        <v>0</v>
      </c>
      <c r="K47" s="50">
        <v>0</v>
      </c>
      <c r="L47" s="50">
        <v>0</v>
      </c>
      <c r="M47" s="2" t="s">
        <v>1813</v>
      </c>
      <c r="N47" s="2" t="s">
        <v>1814</v>
      </c>
      <c r="O47" s="8">
        <v>146.78037505458119</v>
      </c>
      <c r="P47" s="2" t="s">
        <v>1667</v>
      </c>
      <c r="Q47" s="2" t="s">
        <v>28</v>
      </c>
      <c r="R47" s="51">
        <f t="shared" si="6"/>
        <v>9.6566791588737384E-3</v>
      </c>
      <c r="S47" s="8">
        <f t="shared" si="1"/>
        <v>9.6566791588737384E-3</v>
      </c>
      <c r="T47" s="8">
        <f t="shared" si="2"/>
        <v>9.6566791588737384E-3</v>
      </c>
      <c r="U47" s="8">
        <f t="shared" si="3"/>
        <v>0</v>
      </c>
      <c r="V47" s="2"/>
      <c r="W47" s="2"/>
      <c r="X47" s="2"/>
      <c r="Y47" s="2"/>
      <c r="Z47" s="2"/>
    </row>
    <row r="48" spans="1:26" ht="12.5" x14ac:dyDescent="0.25">
      <c r="A48" s="50">
        <v>13</v>
      </c>
      <c r="B48" s="8">
        <v>3250</v>
      </c>
      <c r="C48" s="50">
        <v>4</v>
      </c>
      <c r="D48" s="8">
        <v>0.33793099999999998</v>
      </c>
      <c r="E48" s="50">
        <v>4</v>
      </c>
      <c r="F48" s="8">
        <v>0.112104</v>
      </c>
      <c r="G48" s="50">
        <v>11</v>
      </c>
      <c r="H48" s="50">
        <v>0</v>
      </c>
      <c r="I48" s="50">
        <v>0</v>
      </c>
      <c r="J48" s="50">
        <v>8</v>
      </c>
      <c r="K48" s="50">
        <v>0</v>
      </c>
      <c r="L48" s="50">
        <v>3</v>
      </c>
      <c r="M48" s="2" t="s">
        <v>1813</v>
      </c>
      <c r="N48" s="2" t="s">
        <v>1814</v>
      </c>
      <c r="O48" s="8">
        <v>12.739836380344308</v>
      </c>
      <c r="P48" s="2" t="s">
        <v>1667</v>
      </c>
      <c r="Q48" s="2" t="s">
        <v>28</v>
      </c>
      <c r="R48" s="51">
        <f t="shared" si="6"/>
        <v>8.3815368652508831E-4</v>
      </c>
      <c r="S48" s="8">
        <f t="shared" si="1"/>
        <v>9.2196905517759713E-3</v>
      </c>
      <c r="T48" s="8">
        <f t="shared" si="2"/>
        <v>0</v>
      </c>
      <c r="U48" s="8">
        <f t="shared" si="3"/>
        <v>2.5144610595752648E-3</v>
      </c>
      <c r="V48" s="2"/>
      <c r="W48" s="2"/>
      <c r="X48" s="2"/>
      <c r="Y48" s="2"/>
      <c r="Z48" s="2"/>
    </row>
    <row r="49" spans="1:26" ht="12.5" x14ac:dyDescent="0.25">
      <c r="A49" s="50">
        <v>59</v>
      </c>
      <c r="B49" s="8">
        <v>3541</v>
      </c>
      <c r="C49" s="50">
        <v>1</v>
      </c>
      <c r="D49" s="8">
        <v>0.103448</v>
      </c>
      <c r="E49" s="50">
        <v>2</v>
      </c>
      <c r="F49" s="8">
        <v>4.1398999999999998E-2</v>
      </c>
      <c r="G49" s="50">
        <v>2</v>
      </c>
      <c r="H49" s="50">
        <v>0</v>
      </c>
      <c r="I49" s="50">
        <v>0</v>
      </c>
      <c r="J49" s="50">
        <v>1</v>
      </c>
      <c r="K49" s="50">
        <v>1</v>
      </c>
      <c r="L49" s="50">
        <v>0</v>
      </c>
      <c r="M49" s="2" t="s">
        <v>1813</v>
      </c>
      <c r="N49" s="2" t="s">
        <v>1814</v>
      </c>
      <c r="O49" s="8">
        <v>1599.9932042039877</v>
      </c>
      <c r="P49" s="2" t="s">
        <v>1667</v>
      </c>
      <c r="Q49" s="2" t="s">
        <v>28</v>
      </c>
      <c r="R49" s="51">
        <f t="shared" si="6"/>
        <v>0.10526353419951988</v>
      </c>
      <c r="S49" s="8">
        <f t="shared" si="1"/>
        <v>0.21052706839903976</v>
      </c>
      <c r="T49" s="8">
        <f t="shared" si="2"/>
        <v>0</v>
      </c>
      <c r="U49" s="8">
        <f t="shared" si="3"/>
        <v>0</v>
      </c>
      <c r="V49" s="2"/>
      <c r="W49" s="2"/>
      <c r="X49" s="2"/>
      <c r="Y49" s="2"/>
      <c r="Z49" s="2"/>
    </row>
    <row r="50" spans="1:26" ht="12.5" x14ac:dyDescent="0.25">
      <c r="A50" s="50">
        <v>148</v>
      </c>
      <c r="B50" s="8">
        <v>3540</v>
      </c>
      <c r="C50" s="50">
        <v>0</v>
      </c>
      <c r="D50" s="8">
        <v>0</v>
      </c>
      <c r="E50" s="50">
        <v>0</v>
      </c>
      <c r="F50" s="8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2" t="s">
        <v>1813</v>
      </c>
      <c r="N50" s="2" t="s">
        <v>1814</v>
      </c>
      <c r="O50" s="8">
        <v>644.28897847414191</v>
      </c>
      <c r="P50" s="2" t="s">
        <v>1667</v>
      </c>
      <c r="Q50" s="2" t="s">
        <v>28</v>
      </c>
      <c r="R50" s="51">
        <f t="shared" si="6"/>
        <v>4.238776436161662E-2</v>
      </c>
      <c r="S50" s="8">
        <f t="shared" si="1"/>
        <v>0</v>
      </c>
      <c r="T50" s="8">
        <f t="shared" si="2"/>
        <v>0</v>
      </c>
      <c r="U50" s="8">
        <f t="shared" si="3"/>
        <v>0</v>
      </c>
      <c r="V50" s="2"/>
      <c r="W50" s="2"/>
      <c r="X50" s="2"/>
      <c r="Y50" s="2"/>
      <c r="Z50" s="2"/>
    </row>
    <row r="51" spans="1:26" ht="12.5" x14ac:dyDescent="0.25">
      <c r="A51" s="50">
        <v>161</v>
      </c>
      <c r="B51" s="8">
        <v>3469</v>
      </c>
      <c r="C51" s="50">
        <v>2</v>
      </c>
      <c r="D51" s="8">
        <v>0.137931</v>
      </c>
      <c r="E51" s="50">
        <v>2</v>
      </c>
      <c r="F51" s="8">
        <v>5.2505999999999997E-2</v>
      </c>
      <c r="G51" s="50">
        <v>3</v>
      </c>
      <c r="H51" s="50">
        <v>0</v>
      </c>
      <c r="I51" s="50">
        <v>0</v>
      </c>
      <c r="J51" s="50">
        <v>2</v>
      </c>
      <c r="K51" s="50">
        <v>1</v>
      </c>
      <c r="L51" s="50">
        <v>0</v>
      </c>
      <c r="M51" s="2" t="s">
        <v>1813</v>
      </c>
      <c r="N51" s="2" t="s">
        <v>1814</v>
      </c>
      <c r="O51" s="8">
        <v>1599.9879002070868</v>
      </c>
      <c r="P51" s="2" t="s">
        <v>1667</v>
      </c>
      <c r="Q51" s="2" t="s">
        <v>28</v>
      </c>
      <c r="R51" s="51">
        <f t="shared" si="6"/>
        <v>0.10526318524962579</v>
      </c>
      <c r="S51" s="8">
        <f t="shared" si="1"/>
        <v>0.31578955574887735</v>
      </c>
      <c r="T51" s="8">
        <f t="shared" si="2"/>
        <v>0</v>
      </c>
      <c r="U51" s="8">
        <f t="shared" si="3"/>
        <v>0</v>
      </c>
      <c r="V51" s="2"/>
      <c r="W51" s="2"/>
      <c r="X51" s="2"/>
      <c r="Y51" s="2"/>
      <c r="Z51" s="2"/>
    </row>
    <row r="52" spans="1:26" ht="12.5" x14ac:dyDescent="0.25">
      <c r="A52" s="50">
        <v>185</v>
      </c>
      <c r="B52" s="8">
        <v>3614</v>
      </c>
      <c r="C52" s="50">
        <v>2</v>
      </c>
      <c r="D52" s="8">
        <v>0.137931</v>
      </c>
      <c r="E52" s="50">
        <v>2</v>
      </c>
      <c r="F52" s="8">
        <v>5.2505999999999997E-2</v>
      </c>
      <c r="G52" s="50">
        <v>3</v>
      </c>
      <c r="H52" s="50">
        <v>0</v>
      </c>
      <c r="I52" s="50">
        <v>0</v>
      </c>
      <c r="J52" s="50">
        <v>2</v>
      </c>
      <c r="K52" s="50">
        <v>1</v>
      </c>
      <c r="L52" s="50">
        <v>0</v>
      </c>
      <c r="M52" s="2" t="s">
        <v>1813</v>
      </c>
      <c r="N52" s="2" t="s">
        <v>1814</v>
      </c>
      <c r="O52" s="8">
        <v>716.5351040167094</v>
      </c>
      <c r="P52" s="2" t="s">
        <v>1667</v>
      </c>
      <c r="Q52" s="2" t="s">
        <v>28</v>
      </c>
      <c r="R52" s="51">
        <f t="shared" si="6"/>
        <v>4.714083611645345E-2</v>
      </c>
      <c r="S52" s="8">
        <f t="shared" si="1"/>
        <v>0.14142250834936035</v>
      </c>
      <c r="T52" s="8">
        <f t="shared" si="2"/>
        <v>0</v>
      </c>
      <c r="U52" s="8">
        <f t="shared" si="3"/>
        <v>0</v>
      </c>
      <c r="V52" s="2"/>
      <c r="W52" s="2"/>
      <c r="X52" s="2"/>
      <c r="Y52" s="2"/>
      <c r="Z52" s="2"/>
    </row>
    <row r="53" spans="1:26" ht="12.5" x14ac:dyDescent="0.25">
      <c r="A53" s="50">
        <v>193</v>
      </c>
      <c r="B53" s="8">
        <v>3542</v>
      </c>
      <c r="C53" s="50">
        <v>1</v>
      </c>
      <c r="D53" s="8">
        <v>0.103448</v>
      </c>
      <c r="E53" s="50">
        <v>2</v>
      </c>
      <c r="F53" s="8">
        <v>4.1398999999999998E-2</v>
      </c>
      <c r="G53" s="50">
        <v>2</v>
      </c>
      <c r="H53" s="50">
        <v>0</v>
      </c>
      <c r="I53" s="50">
        <v>0</v>
      </c>
      <c r="J53" s="50">
        <v>1</v>
      </c>
      <c r="K53" s="50">
        <v>1</v>
      </c>
      <c r="L53" s="50">
        <v>0</v>
      </c>
      <c r="M53" s="2" t="s">
        <v>1813</v>
      </c>
      <c r="N53" s="2" t="s">
        <v>1814</v>
      </c>
      <c r="O53" s="8">
        <v>1353.701392003456</v>
      </c>
      <c r="P53" s="2" t="s">
        <v>1667</v>
      </c>
      <c r="Q53" s="2" t="s">
        <v>28</v>
      </c>
      <c r="R53" s="51">
        <f t="shared" si="6"/>
        <v>8.9059998754173655E-2</v>
      </c>
      <c r="S53" s="8">
        <f t="shared" si="1"/>
        <v>0.17811999750834731</v>
      </c>
      <c r="T53" s="8">
        <f t="shared" si="2"/>
        <v>0</v>
      </c>
      <c r="U53" s="8">
        <f t="shared" si="3"/>
        <v>0</v>
      </c>
      <c r="V53" s="2"/>
      <c r="W53" s="2"/>
      <c r="X53" s="2"/>
      <c r="Y53" s="2"/>
      <c r="Z53" s="2"/>
    </row>
    <row r="54" spans="1:26" ht="12.5" x14ac:dyDescent="0.25">
      <c r="A54" s="50">
        <v>221</v>
      </c>
      <c r="B54" s="8">
        <v>3687</v>
      </c>
      <c r="C54" s="50">
        <v>3</v>
      </c>
      <c r="D54" s="8">
        <v>0.26896599999999998</v>
      </c>
      <c r="E54" s="50">
        <v>4</v>
      </c>
      <c r="F54" s="8">
        <v>0.15246999999999999</v>
      </c>
      <c r="G54" s="50">
        <v>4</v>
      </c>
      <c r="H54" s="50">
        <v>2</v>
      </c>
      <c r="I54" s="50">
        <v>0</v>
      </c>
      <c r="J54" s="50">
        <v>1</v>
      </c>
      <c r="K54" s="50">
        <v>1</v>
      </c>
      <c r="L54" s="50">
        <v>0</v>
      </c>
      <c r="M54" s="2" t="s">
        <v>1813</v>
      </c>
      <c r="N54" s="2" t="s">
        <v>1814</v>
      </c>
      <c r="O54" s="8">
        <v>1038.1360966779307</v>
      </c>
      <c r="P54" s="2" t="s">
        <v>1667</v>
      </c>
      <c r="Q54" s="2" t="s">
        <v>28</v>
      </c>
      <c r="R54" s="51">
        <f t="shared" si="6"/>
        <v>6.8298961663890476E-2</v>
      </c>
      <c r="S54" s="8">
        <f t="shared" si="1"/>
        <v>0.2731958466555619</v>
      </c>
      <c r="T54" s="8">
        <f t="shared" si="2"/>
        <v>0.13659792332778095</v>
      </c>
      <c r="U54" s="8">
        <f t="shared" si="3"/>
        <v>0</v>
      </c>
      <c r="V54" s="2"/>
      <c r="W54" s="2"/>
      <c r="X54" s="2"/>
      <c r="Y54" s="2"/>
      <c r="Z54" s="2"/>
    </row>
    <row r="55" spans="1:26" ht="12.5" x14ac:dyDescent="0.25">
      <c r="A55" s="50">
        <v>224</v>
      </c>
      <c r="B55" s="8">
        <v>3323</v>
      </c>
      <c r="C55" s="50">
        <v>2</v>
      </c>
      <c r="D55" s="8">
        <v>0.137931</v>
      </c>
      <c r="E55" s="50">
        <v>2</v>
      </c>
      <c r="F55" s="8">
        <v>5.2505999999999997E-2</v>
      </c>
      <c r="G55" s="50">
        <v>3</v>
      </c>
      <c r="H55" s="50">
        <v>0</v>
      </c>
      <c r="I55" s="50">
        <v>0</v>
      </c>
      <c r="J55" s="50">
        <v>2</v>
      </c>
      <c r="K55" s="50">
        <v>1</v>
      </c>
      <c r="L55" s="50">
        <v>0</v>
      </c>
      <c r="M55" s="2" t="s">
        <v>1813</v>
      </c>
      <c r="N55" s="2" t="s">
        <v>1814</v>
      </c>
      <c r="O55" s="8">
        <v>494.38518902888535</v>
      </c>
      <c r="P55" s="2" t="s">
        <v>1667</v>
      </c>
      <c r="Q55" s="2" t="s">
        <v>28</v>
      </c>
      <c r="R55" s="51">
        <f t="shared" si="6"/>
        <v>3.2525595806495285E-2</v>
      </c>
      <c r="S55" s="8">
        <f t="shared" si="1"/>
        <v>9.7576787419485861E-2</v>
      </c>
      <c r="T55" s="8">
        <f t="shared" si="2"/>
        <v>0</v>
      </c>
      <c r="U55" s="8">
        <f t="shared" si="3"/>
        <v>0</v>
      </c>
      <c r="V55" s="2"/>
      <c r="W55" s="2"/>
      <c r="X55" s="2"/>
      <c r="Y55" s="2"/>
      <c r="Z55" s="2"/>
    </row>
    <row r="56" spans="1:26" ht="12.5" x14ac:dyDescent="0.25">
      <c r="A56" s="50">
        <v>269</v>
      </c>
      <c r="B56" s="8">
        <v>3249</v>
      </c>
      <c r="C56" s="50">
        <v>1</v>
      </c>
      <c r="D56" s="8">
        <v>0.117241</v>
      </c>
      <c r="E56" s="50">
        <v>3</v>
      </c>
      <c r="F56" s="8">
        <v>6.6642999999999994E-2</v>
      </c>
      <c r="G56" s="50">
        <v>2</v>
      </c>
      <c r="H56" s="50">
        <v>1</v>
      </c>
      <c r="I56" s="50">
        <v>0</v>
      </c>
      <c r="J56" s="50">
        <v>1</v>
      </c>
      <c r="K56" s="50">
        <v>0</v>
      </c>
      <c r="L56" s="50">
        <v>0</v>
      </c>
      <c r="M56" s="2" t="s">
        <v>1813</v>
      </c>
      <c r="N56" s="2" t="s">
        <v>1814</v>
      </c>
      <c r="O56" s="8">
        <v>5.9944429182069419</v>
      </c>
      <c r="P56" s="2" t="s">
        <v>1667</v>
      </c>
      <c r="Q56" s="2" t="s">
        <v>28</v>
      </c>
      <c r="R56" s="51">
        <f t="shared" si="6"/>
        <v>3.9437432950952629E-4</v>
      </c>
      <c r="S56" s="8">
        <f t="shared" si="1"/>
        <v>7.8874865901905258E-4</v>
      </c>
      <c r="T56" s="8">
        <f t="shared" si="2"/>
        <v>3.9437432950952629E-4</v>
      </c>
      <c r="U56" s="8">
        <f t="shared" si="3"/>
        <v>0</v>
      </c>
      <c r="V56" s="2"/>
      <c r="W56" s="2"/>
      <c r="X56" s="2"/>
      <c r="Y56" s="2"/>
      <c r="Z56" s="2"/>
    </row>
    <row r="57" spans="1:26" ht="12.5" x14ac:dyDescent="0.25">
      <c r="A57" s="50">
        <v>294</v>
      </c>
      <c r="B57" s="8">
        <v>3688</v>
      </c>
      <c r="C57" s="50">
        <v>1</v>
      </c>
      <c r="D57" s="8">
        <v>0.103448</v>
      </c>
      <c r="E57" s="50">
        <v>2</v>
      </c>
      <c r="F57" s="8">
        <v>4.1398999999999998E-2</v>
      </c>
      <c r="G57" s="50">
        <v>2</v>
      </c>
      <c r="H57" s="50">
        <v>0</v>
      </c>
      <c r="I57" s="50">
        <v>0</v>
      </c>
      <c r="J57" s="50">
        <v>1</v>
      </c>
      <c r="K57" s="50">
        <v>1</v>
      </c>
      <c r="L57" s="50">
        <v>0</v>
      </c>
      <c r="M57" s="2" t="s">
        <v>1813</v>
      </c>
      <c r="N57" s="2" t="s">
        <v>1814</v>
      </c>
      <c r="O57" s="8">
        <v>1.9996173166420197</v>
      </c>
      <c r="P57" s="2" t="s">
        <v>1667</v>
      </c>
      <c r="Q57" s="2" t="s">
        <v>28</v>
      </c>
      <c r="R57" s="51">
        <f t="shared" si="6"/>
        <v>1.3155479988492743E-4</v>
      </c>
      <c r="S57" s="8">
        <f t="shared" si="1"/>
        <v>2.6310959976985485E-4</v>
      </c>
      <c r="T57" s="8">
        <f t="shared" si="2"/>
        <v>0</v>
      </c>
      <c r="U57" s="8">
        <f t="shared" si="3"/>
        <v>0</v>
      </c>
      <c r="V57" s="2"/>
      <c r="W57" s="2"/>
      <c r="X57" s="2"/>
      <c r="Y57" s="2"/>
      <c r="Z57" s="2"/>
    </row>
    <row r="58" spans="1:26" ht="12.5" x14ac:dyDescent="0.25">
      <c r="A58" s="50">
        <v>308</v>
      </c>
      <c r="B58" s="8">
        <v>3761</v>
      </c>
      <c r="C58" s="50">
        <v>2</v>
      </c>
      <c r="D58" s="8">
        <v>0.2</v>
      </c>
      <c r="E58" s="50">
        <v>4</v>
      </c>
      <c r="F58" s="8">
        <v>0.12217799999999999</v>
      </c>
      <c r="G58" s="50">
        <v>3</v>
      </c>
      <c r="H58" s="50">
        <v>2</v>
      </c>
      <c r="I58" s="50">
        <v>0</v>
      </c>
      <c r="J58" s="50">
        <v>1</v>
      </c>
      <c r="K58" s="50">
        <v>0</v>
      </c>
      <c r="L58" s="50">
        <v>0</v>
      </c>
      <c r="M58" s="2" t="s">
        <v>1813</v>
      </c>
      <c r="N58" s="2" t="s">
        <v>1814</v>
      </c>
      <c r="O58" s="8">
        <v>128.16548056684886</v>
      </c>
      <c r="P58" s="2" t="s">
        <v>1667</v>
      </c>
      <c r="Q58" s="2" t="s">
        <v>28</v>
      </c>
      <c r="R58" s="51">
        <f t="shared" si="6"/>
        <v>8.4320054681472079E-3</v>
      </c>
      <c r="S58" s="8">
        <f t="shared" si="1"/>
        <v>2.5296016404441624E-2</v>
      </c>
      <c r="T58" s="8">
        <f t="shared" si="2"/>
        <v>1.6864010936294416E-2</v>
      </c>
      <c r="U58" s="8">
        <f t="shared" si="3"/>
        <v>0</v>
      </c>
      <c r="V58" s="2"/>
      <c r="W58" s="2"/>
      <c r="X58" s="2"/>
      <c r="Y58" s="2"/>
      <c r="Z58" s="2"/>
    </row>
    <row r="59" spans="1:26" ht="12.5" x14ac:dyDescent="0.25">
      <c r="A59" s="50">
        <v>339</v>
      </c>
      <c r="B59" s="8">
        <v>3322</v>
      </c>
      <c r="C59" s="50">
        <v>1</v>
      </c>
      <c r="D59" s="8">
        <v>0.117241</v>
      </c>
      <c r="E59" s="50">
        <v>3</v>
      </c>
      <c r="F59" s="8">
        <v>6.6642999999999994E-2</v>
      </c>
      <c r="G59" s="50">
        <v>2</v>
      </c>
      <c r="H59" s="50">
        <v>1</v>
      </c>
      <c r="I59" s="50">
        <v>0</v>
      </c>
      <c r="J59" s="50">
        <v>1</v>
      </c>
      <c r="K59" s="50">
        <v>0</v>
      </c>
      <c r="L59" s="50">
        <v>0</v>
      </c>
      <c r="M59" s="2" t="s">
        <v>1813</v>
      </c>
      <c r="N59" s="2" t="s">
        <v>1814</v>
      </c>
      <c r="O59" s="8">
        <v>987.28957897038049</v>
      </c>
      <c r="P59" s="2" t="s">
        <v>1667</v>
      </c>
      <c r="Q59" s="2" t="s">
        <v>28</v>
      </c>
      <c r="R59" s="51">
        <f t="shared" si="6"/>
        <v>6.4953769858342766E-2</v>
      </c>
      <c r="S59" s="8">
        <f t="shared" si="1"/>
        <v>0.12990753971668553</v>
      </c>
      <c r="T59" s="8">
        <f t="shared" si="2"/>
        <v>6.4953769858342766E-2</v>
      </c>
      <c r="U59" s="8">
        <f t="shared" si="3"/>
        <v>0</v>
      </c>
      <c r="V59" s="2"/>
      <c r="W59" s="2"/>
      <c r="X59" s="2"/>
      <c r="Y59" s="2"/>
      <c r="Z59" s="2"/>
    </row>
    <row r="60" spans="1:26" ht="12.5" x14ac:dyDescent="0.25">
      <c r="A60" s="50">
        <v>404</v>
      </c>
      <c r="B60" s="8">
        <v>3468</v>
      </c>
      <c r="C60" s="50">
        <v>1</v>
      </c>
      <c r="D60" s="8">
        <v>3.4483E-2</v>
      </c>
      <c r="E60" s="50">
        <v>1</v>
      </c>
      <c r="F60" s="8">
        <v>1.1107000000000001E-2</v>
      </c>
      <c r="G60" s="50">
        <v>1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2" t="s">
        <v>1813</v>
      </c>
      <c r="N60" s="2" t="s">
        <v>1814</v>
      </c>
      <c r="O60" s="8">
        <v>1599.9931704199987</v>
      </c>
      <c r="P60" s="2" t="s">
        <v>1667</v>
      </c>
      <c r="Q60" s="2" t="s">
        <v>28</v>
      </c>
      <c r="R60" s="51">
        <f t="shared" si="6"/>
        <v>0.10526353197687165</v>
      </c>
      <c r="S60" s="8">
        <f t="shared" si="1"/>
        <v>0.10526353197687165</v>
      </c>
      <c r="T60" s="8">
        <f t="shared" si="2"/>
        <v>0</v>
      </c>
      <c r="U60" s="8">
        <f t="shared" si="3"/>
        <v>0</v>
      </c>
      <c r="V60" s="2"/>
      <c r="W60" s="2"/>
      <c r="X60" s="2"/>
      <c r="Y60" s="2"/>
      <c r="Z60" s="2"/>
    </row>
    <row r="61" spans="1:26" ht="12.5" x14ac:dyDescent="0.25">
      <c r="A61" s="50">
        <v>413</v>
      </c>
      <c r="B61" s="8">
        <v>3686</v>
      </c>
      <c r="C61" s="50">
        <v>1</v>
      </c>
      <c r="D61" s="8">
        <v>6.8966E-2</v>
      </c>
      <c r="E61" s="50">
        <v>1</v>
      </c>
      <c r="F61" s="8">
        <v>2.2214000000000001E-2</v>
      </c>
      <c r="G61" s="50">
        <v>2</v>
      </c>
      <c r="H61" s="50">
        <v>0</v>
      </c>
      <c r="I61" s="50">
        <v>0</v>
      </c>
      <c r="J61" s="50">
        <v>2</v>
      </c>
      <c r="K61" s="50">
        <v>0</v>
      </c>
      <c r="L61" s="50">
        <v>0</v>
      </c>
      <c r="M61" s="2" t="s">
        <v>1813</v>
      </c>
      <c r="N61" s="2" t="s">
        <v>1814</v>
      </c>
      <c r="O61" s="8">
        <v>1.8974955292146407</v>
      </c>
      <c r="P61" s="2" t="s">
        <v>1667</v>
      </c>
      <c r="Q61" s="2" t="s">
        <v>28</v>
      </c>
      <c r="R61" s="51">
        <f t="shared" si="6"/>
        <v>1.2483620868395661E-4</v>
      </c>
      <c r="S61" s="8">
        <f t="shared" si="1"/>
        <v>2.4967241736791322E-4</v>
      </c>
      <c r="T61" s="8">
        <f t="shared" si="2"/>
        <v>0</v>
      </c>
      <c r="U61" s="8">
        <f t="shared" si="3"/>
        <v>0</v>
      </c>
      <c r="V61" s="2"/>
      <c r="W61" s="2"/>
      <c r="X61" s="2"/>
      <c r="Y61" s="2"/>
      <c r="Z61" s="2"/>
    </row>
    <row r="62" spans="1:26" ht="12.5" x14ac:dyDescent="0.25">
      <c r="A62" s="50">
        <v>455</v>
      </c>
      <c r="B62" s="8">
        <v>3616</v>
      </c>
      <c r="C62" s="50">
        <v>2</v>
      </c>
      <c r="D62" s="8">
        <v>0.137931</v>
      </c>
      <c r="E62" s="50">
        <v>2</v>
      </c>
      <c r="F62" s="8">
        <v>5.2505999999999997E-2</v>
      </c>
      <c r="G62" s="50">
        <v>3</v>
      </c>
      <c r="H62" s="50">
        <v>0</v>
      </c>
      <c r="I62" s="50">
        <v>0</v>
      </c>
      <c r="J62" s="50">
        <v>2</v>
      </c>
      <c r="K62" s="50">
        <v>1</v>
      </c>
      <c r="L62" s="50">
        <v>0</v>
      </c>
      <c r="M62" s="2" t="s">
        <v>1813</v>
      </c>
      <c r="N62" s="2" t="s">
        <v>1814</v>
      </c>
      <c r="O62" s="8">
        <v>1.7304208583959726</v>
      </c>
      <c r="P62" s="2" t="s">
        <v>1667</v>
      </c>
      <c r="Q62" s="2" t="s">
        <v>28</v>
      </c>
      <c r="R62" s="51">
        <f t="shared" si="6"/>
        <v>1.1384436804401837E-4</v>
      </c>
      <c r="S62" s="8">
        <f t="shared" si="1"/>
        <v>3.4153310413205512E-4</v>
      </c>
      <c r="T62" s="8">
        <f t="shared" si="2"/>
        <v>0</v>
      </c>
      <c r="U62" s="8">
        <f t="shared" si="3"/>
        <v>0</v>
      </c>
      <c r="V62" s="2"/>
      <c r="W62" s="2"/>
      <c r="X62" s="2"/>
      <c r="Y62" s="2"/>
      <c r="Z62" s="2"/>
    </row>
    <row r="63" spans="1:26" ht="12.5" x14ac:dyDescent="0.25">
      <c r="A63" s="50">
        <v>457</v>
      </c>
      <c r="B63" s="8">
        <v>3395</v>
      </c>
      <c r="C63" s="50">
        <v>1</v>
      </c>
      <c r="D63" s="8">
        <v>0.103448</v>
      </c>
      <c r="E63" s="50">
        <v>2</v>
      </c>
      <c r="F63" s="8">
        <v>4.1398999999999998E-2</v>
      </c>
      <c r="G63" s="50">
        <v>2</v>
      </c>
      <c r="H63" s="50">
        <v>0</v>
      </c>
      <c r="I63" s="50">
        <v>0</v>
      </c>
      <c r="J63" s="50">
        <v>1</v>
      </c>
      <c r="K63" s="50">
        <v>1</v>
      </c>
      <c r="L63" s="50">
        <v>0</v>
      </c>
      <c r="M63" s="2" t="s">
        <v>1813</v>
      </c>
      <c r="N63" s="2" t="s">
        <v>1814</v>
      </c>
      <c r="O63" s="8">
        <v>1478.1026743021689</v>
      </c>
      <c r="P63" s="2" t="s">
        <v>1667</v>
      </c>
      <c r="Q63" s="2" t="s">
        <v>28</v>
      </c>
      <c r="R63" s="51">
        <f t="shared" si="6"/>
        <v>9.7244357662266356E-2</v>
      </c>
      <c r="S63" s="8">
        <f t="shared" si="1"/>
        <v>0.19448871532453271</v>
      </c>
      <c r="T63" s="8">
        <f t="shared" si="2"/>
        <v>0</v>
      </c>
      <c r="U63" s="8">
        <f t="shared" si="3"/>
        <v>0</v>
      </c>
      <c r="V63" s="2"/>
      <c r="W63" s="2"/>
      <c r="X63" s="2"/>
      <c r="Y63" s="2"/>
      <c r="Z63" s="2"/>
    </row>
    <row r="64" spans="1:26" ht="12.5" x14ac:dyDescent="0.25">
      <c r="A64" s="50">
        <v>484</v>
      </c>
      <c r="B64" s="8">
        <v>3396</v>
      </c>
      <c r="C64" s="50">
        <v>2</v>
      </c>
      <c r="D64" s="8">
        <v>0.165517</v>
      </c>
      <c r="E64" s="50">
        <v>2</v>
      </c>
      <c r="F64" s="8">
        <v>5.6569000000000001E-2</v>
      </c>
      <c r="G64" s="50">
        <v>6</v>
      </c>
      <c r="H64" s="50">
        <v>0</v>
      </c>
      <c r="I64" s="50">
        <v>0</v>
      </c>
      <c r="J64" s="50">
        <v>3</v>
      </c>
      <c r="K64" s="50">
        <v>0</v>
      </c>
      <c r="L64" s="50">
        <v>3</v>
      </c>
      <c r="M64" s="2" t="s">
        <v>1813</v>
      </c>
      <c r="N64" s="2" t="s">
        <v>1814</v>
      </c>
      <c r="O64" s="8">
        <v>1546.2718092962054</v>
      </c>
      <c r="P64" s="2" t="s">
        <v>1667</v>
      </c>
      <c r="Q64" s="2" t="s">
        <v>28</v>
      </c>
      <c r="R64" s="51">
        <f t="shared" si="6"/>
        <v>0.10172920425657828</v>
      </c>
      <c r="S64" s="8">
        <f t="shared" si="1"/>
        <v>0.61037522553946966</v>
      </c>
      <c r="T64" s="8">
        <f t="shared" si="2"/>
        <v>0</v>
      </c>
      <c r="U64" s="8">
        <f t="shared" si="3"/>
        <v>0.30518761276973483</v>
      </c>
      <c r="V64" s="2"/>
      <c r="W64" s="2"/>
      <c r="X64" s="2"/>
      <c r="Y64" s="2"/>
      <c r="Z64" s="2"/>
    </row>
    <row r="65" spans="1:26" ht="12.5" x14ac:dyDescent="0.25">
      <c r="A65" s="50">
        <v>489</v>
      </c>
      <c r="B65" s="8">
        <v>3615</v>
      </c>
      <c r="C65" s="50">
        <v>2</v>
      </c>
      <c r="D65" s="8">
        <v>0.18620700000000001</v>
      </c>
      <c r="E65" s="50">
        <v>3</v>
      </c>
      <c r="F65" s="8">
        <v>9.6934999999999993E-2</v>
      </c>
      <c r="G65" s="50">
        <v>3</v>
      </c>
      <c r="H65" s="50">
        <v>1</v>
      </c>
      <c r="I65" s="50">
        <v>0</v>
      </c>
      <c r="J65" s="50">
        <v>1</v>
      </c>
      <c r="K65" s="50">
        <v>1</v>
      </c>
      <c r="L65" s="50">
        <v>0</v>
      </c>
      <c r="M65" s="2" t="s">
        <v>1813</v>
      </c>
      <c r="N65" s="2" t="s">
        <v>1814</v>
      </c>
      <c r="O65" s="8">
        <v>1250.2006233366217</v>
      </c>
      <c r="P65" s="2" t="s">
        <v>1667</v>
      </c>
      <c r="Q65" s="2" t="s">
        <v>28</v>
      </c>
      <c r="R65" s="51">
        <f t="shared" si="6"/>
        <v>8.2250684393580353E-2</v>
      </c>
      <c r="S65" s="8">
        <f t="shared" si="1"/>
        <v>0.24675205318074106</v>
      </c>
      <c r="T65" s="8">
        <f t="shared" si="2"/>
        <v>8.2250684393580353E-2</v>
      </c>
      <c r="U65" s="8">
        <f t="shared" si="3"/>
        <v>0</v>
      </c>
      <c r="V65" s="2"/>
      <c r="W65" s="2"/>
      <c r="X65" s="2"/>
      <c r="Y65" s="2"/>
      <c r="Z65" s="2"/>
    </row>
    <row r="66" spans="1:26" ht="12.5" x14ac:dyDescent="0.25">
      <c r="A66" s="50">
        <v>492</v>
      </c>
      <c r="B66" s="8">
        <v>3324</v>
      </c>
      <c r="C66" s="50">
        <v>2</v>
      </c>
      <c r="D66" s="8">
        <v>0.165517</v>
      </c>
      <c r="E66" s="50">
        <v>2</v>
      </c>
      <c r="F66" s="8">
        <v>5.6569000000000001E-2</v>
      </c>
      <c r="G66" s="50">
        <v>6</v>
      </c>
      <c r="H66" s="50">
        <v>0</v>
      </c>
      <c r="I66" s="50">
        <v>0</v>
      </c>
      <c r="J66" s="50">
        <v>3</v>
      </c>
      <c r="K66" s="50">
        <v>0</v>
      </c>
      <c r="L66" s="50">
        <v>3</v>
      </c>
      <c r="M66" s="2" t="s">
        <v>1813</v>
      </c>
      <c r="N66" s="2" t="s">
        <v>1814</v>
      </c>
      <c r="O66" s="8">
        <v>99.181640340554594</v>
      </c>
      <c r="P66" s="2" t="s">
        <v>1667</v>
      </c>
      <c r="Q66" s="2" t="s">
        <v>28</v>
      </c>
      <c r="R66" s="51">
        <f t="shared" si="6"/>
        <v>6.5251589585010499E-3</v>
      </c>
      <c r="S66" s="8">
        <f t="shared" si="1"/>
        <v>3.9150953751006301E-2</v>
      </c>
      <c r="T66" s="8">
        <f t="shared" si="2"/>
        <v>0</v>
      </c>
      <c r="U66" s="8">
        <f t="shared" si="3"/>
        <v>1.9575476875503151E-2</v>
      </c>
      <c r="V66" s="2"/>
      <c r="W66" s="2"/>
      <c r="X66" s="2"/>
      <c r="Y66" s="2"/>
      <c r="Z66" s="2"/>
    </row>
    <row r="67" spans="1:26" ht="12.5" x14ac:dyDescent="0.25">
      <c r="A67" s="50">
        <v>12</v>
      </c>
      <c r="B67" s="8">
        <v>3834</v>
      </c>
      <c r="C67" s="50">
        <v>4</v>
      </c>
      <c r="D67" s="8">
        <v>0.37241400000000002</v>
      </c>
      <c r="E67" s="50">
        <v>5</v>
      </c>
      <c r="F67" s="8">
        <v>0.215755</v>
      </c>
      <c r="G67" s="50">
        <v>6</v>
      </c>
      <c r="H67" s="50">
        <v>3</v>
      </c>
      <c r="I67" s="50">
        <v>0</v>
      </c>
      <c r="J67" s="50">
        <v>1</v>
      </c>
      <c r="K67" s="50">
        <v>1</v>
      </c>
      <c r="L67" s="50">
        <v>1</v>
      </c>
      <c r="M67" s="2" t="s">
        <v>1813</v>
      </c>
      <c r="N67" s="2" t="s">
        <v>1814</v>
      </c>
      <c r="O67" s="8">
        <v>165.60603956574261</v>
      </c>
      <c r="P67" s="2" t="s">
        <v>1669</v>
      </c>
      <c r="Q67" s="2" t="s">
        <v>22</v>
      </c>
      <c r="R67" s="51">
        <f t="shared" ref="R67:R88" si="7">O67/$X$6</f>
        <v>8.6519411382997603E-3</v>
      </c>
      <c r="S67" s="8">
        <f t="shared" si="1"/>
        <v>5.1911646829798562E-2</v>
      </c>
      <c r="T67" s="8">
        <f t="shared" si="2"/>
        <v>2.5955823414899281E-2</v>
      </c>
      <c r="U67" s="8">
        <f t="shared" si="3"/>
        <v>8.6519411382997603E-3</v>
      </c>
      <c r="V67" s="2"/>
      <c r="W67" s="2"/>
      <c r="X67" s="2"/>
      <c r="Y67" s="2"/>
      <c r="Z67" s="2"/>
    </row>
    <row r="68" spans="1:26" ht="12.5" x14ac:dyDescent="0.25">
      <c r="A68" s="50">
        <v>133</v>
      </c>
      <c r="B68" s="8">
        <v>3910</v>
      </c>
      <c r="C68" s="50">
        <v>1</v>
      </c>
      <c r="D68" s="8">
        <v>9.6551999999999999E-2</v>
      </c>
      <c r="E68" s="50">
        <v>2</v>
      </c>
      <c r="F68" s="8">
        <v>3.4354999999999997E-2</v>
      </c>
      <c r="G68" s="50">
        <v>4</v>
      </c>
      <c r="H68" s="50">
        <v>0</v>
      </c>
      <c r="I68" s="50">
        <v>0</v>
      </c>
      <c r="J68" s="50">
        <v>1</v>
      </c>
      <c r="K68" s="50">
        <v>0</v>
      </c>
      <c r="L68" s="50">
        <v>3</v>
      </c>
      <c r="M68" s="2" t="s">
        <v>1813</v>
      </c>
      <c r="N68" s="2" t="s">
        <v>1814</v>
      </c>
      <c r="O68" s="8">
        <v>4.7462277980520549</v>
      </c>
      <c r="P68" s="2" t="s">
        <v>1669</v>
      </c>
      <c r="Q68" s="2" t="s">
        <v>22</v>
      </c>
      <c r="R68" s="51">
        <f t="shared" si="7"/>
        <v>2.4796247555577082E-4</v>
      </c>
      <c r="S68" s="8">
        <f t="shared" si="1"/>
        <v>9.918499022230833E-4</v>
      </c>
      <c r="T68" s="8">
        <f t="shared" si="2"/>
        <v>0</v>
      </c>
      <c r="U68" s="8">
        <f t="shared" si="3"/>
        <v>7.4388742666731253E-4</v>
      </c>
      <c r="V68" s="2"/>
      <c r="W68" s="2"/>
      <c r="X68" s="2"/>
      <c r="Y68" s="2"/>
      <c r="Z68" s="2"/>
    </row>
    <row r="69" spans="1:26" ht="12.5" x14ac:dyDescent="0.25">
      <c r="A69" s="50">
        <v>146</v>
      </c>
      <c r="B69" s="8">
        <v>4056</v>
      </c>
      <c r="C69" s="50">
        <v>2</v>
      </c>
      <c r="D69" s="8">
        <v>0.193103</v>
      </c>
      <c r="E69" s="50">
        <v>3</v>
      </c>
      <c r="F69" s="8">
        <v>9.3247999999999998E-2</v>
      </c>
      <c r="G69" s="50">
        <v>5</v>
      </c>
      <c r="H69" s="50">
        <v>1</v>
      </c>
      <c r="I69" s="50">
        <v>0</v>
      </c>
      <c r="J69" s="50">
        <v>2</v>
      </c>
      <c r="K69" s="50">
        <v>0</v>
      </c>
      <c r="L69" s="50">
        <v>2</v>
      </c>
      <c r="M69" s="2" t="s">
        <v>1813</v>
      </c>
      <c r="N69" s="2" t="s">
        <v>1814</v>
      </c>
      <c r="O69" s="8">
        <v>1223.3718504773531</v>
      </c>
      <c r="P69" s="2" t="s">
        <v>1669</v>
      </c>
      <c r="Q69" s="2" t="s">
        <v>22</v>
      </c>
      <c r="R69" s="51">
        <f t="shared" si="7"/>
        <v>6.3913980844768917E-2</v>
      </c>
      <c r="S69" s="8">
        <f t="shared" si="1"/>
        <v>0.31956990422384457</v>
      </c>
      <c r="T69" s="8">
        <f t="shared" si="2"/>
        <v>6.3913980844768917E-2</v>
      </c>
      <c r="U69" s="8">
        <f t="shared" si="3"/>
        <v>0.12782796168953783</v>
      </c>
      <c r="V69" s="2"/>
      <c r="W69" s="2"/>
      <c r="X69" s="2"/>
      <c r="Y69" s="2"/>
      <c r="Z69" s="2"/>
    </row>
    <row r="70" spans="1:26" ht="12.5" x14ac:dyDescent="0.25">
      <c r="A70" s="50">
        <v>164</v>
      </c>
      <c r="B70" s="8">
        <v>4129</v>
      </c>
      <c r="C70" s="50">
        <v>5</v>
      </c>
      <c r="D70" s="8">
        <v>0.54482799999999998</v>
      </c>
      <c r="E70" s="50">
        <v>5</v>
      </c>
      <c r="F70" s="8">
        <v>0.29859999999999998</v>
      </c>
      <c r="G70" s="50">
        <v>13</v>
      </c>
      <c r="H70" s="50">
        <v>4</v>
      </c>
      <c r="I70" s="50">
        <v>0</v>
      </c>
      <c r="J70" s="50">
        <v>2</v>
      </c>
      <c r="K70" s="50">
        <v>0</v>
      </c>
      <c r="L70" s="50">
        <v>7</v>
      </c>
      <c r="M70" s="2" t="s">
        <v>1813</v>
      </c>
      <c r="N70" s="2" t="s">
        <v>1814</v>
      </c>
      <c r="O70" s="8">
        <v>1277.7987364515557</v>
      </c>
      <c r="P70" s="2" t="s">
        <v>1669</v>
      </c>
      <c r="Q70" s="2" t="s">
        <v>22</v>
      </c>
      <c r="R70" s="51">
        <f t="shared" si="7"/>
        <v>6.6757465388113821E-2</v>
      </c>
      <c r="S70" s="8">
        <f t="shared" si="1"/>
        <v>0.86784705004547968</v>
      </c>
      <c r="T70" s="8">
        <f t="shared" si="2"/>
        <v>0.26702986155245528</v>
      </c>
      <c r="U70" s="8">
        <f t="shared" si="3"/>
        <v>0.46730225771679673</v>
      </c>
      <c r="V70" s="2"/>
      <c r="W70" s="2"/>
      <c r="X70" s="2"/>
      <c r="Y70" s="2"/>
      <c r="Z70" s="2"/>
    </row>
    <row r="71" spans="1:26" ht="12.5" x14ac:dyDescent="0.25">
      <c r="A71" s="50">
        <v>170</v>
      </c>
      <c r="B71" s="8">
        <v>3689</v>
      </c>
      <c r="C71" s="50">
        <v>4</v>
      </c>
      <c r="D71" s="8">
        <v>0.37930999999999998</v>
      </c>
      <c r="E71" s="50">
        <v>4</v>
      </c>
      <c r="F71" s="8">
        <v>0.100637</v>
      </c>
      <c r="G71" s="50">
        <v>5</v>
      </c>
      <c r="H71" s="50">
        <v>0</v>
      </c>
      <c r="I71" s="50">
        <v>1</v>
      </c>
      <c r="J71" s="50">
        <v>3</v>
      </c>
      <c r="K71" s="50">
        <v>1</v>
      </c>
      <c r="L71" s="50">
        <v>0</v>
      </c>
      <c r="M71" s="2" t="s">
        <v>1813</v>
      </c>
      <c r="N71" s="2" t="s">
        <v>1814</v>
      </c>
      <c r="O71" s="8">
        <v>187.37755961508049</v>
      </c>
      <c r="P71" s="2" t="s">
        <v>1669</v>
      </c>
      <c r="Q71" s="2" t="s">
        <v>22</v>
      </c>
      <c r="R71" s="51">
        <f t="shared" si="7"/>
        <v>9.7893749568496377E-3</v>
      </c>
      <c r="S71" s="8">
        <f t="shared" si="1"/>
        <v>4.8946874784248189E-2</v>
      </c>
      <c r="T71" s="8">
        <f t="shared" si="2"/>
        <v>0</v>
      </c>
      <c r="U71" s="8">
        <f t="shared" si="3"/>
        <v>0</v>
      </c>
      <c r="V71" s="2"/>
      <c r="W71" s="2"/>
      <c r="X71" s="2"/>
      <c r="Y71" s="2"/>
      <c r="Z71" s="2"/>
    </row>
    <row r="72" spans="1:26" ht="12.5" x14ac:dyDescent="0.25">
      <c r="A72" s="50">
        <v>208</v>
      </c>
      <c r="B72" s="8">
        <v>4202</v>
      </c>
      <c r="C72" s="50">
        <v>5</v>
      </c>
      <c r="D72" s="8">
        <v>0.48965500000000001</v>
      </c>
      <c r="E72" s="50">
        <v>5</v>
      </c>
      <c r="F72" s="8">
        <v>0.27974399999999999</v>
      </c>
      <c r="G72" s="50">
        <v>11</v>
      </c>
      <c r="H72" s="50">
        <v>4</v>
      </c>
      <c r="I72" s="50">
        <v>0</v>
      </c>
      <c r="J72" s="50">
        <v>1</v>
      </c>
      <c r="K72" s="50">
        <v>0</v>
      </c>
      <c r="L72" s="50">
        <v>6</v>
      </c>
      <c r="M72" s="2" t="s">
        <v>1813</v>
      </c>
      <c r="N72" s="2" t="s">
        <v>1814</v>
      </c>
      <c r="O72" s="8">
        <v>944.64656991406537</v>
      </c>
      <c r="P72" s="2" t="s">
        <v>1669</v>
      </c>
      <c r="Q72" s="2" t="s">
        <v>22</v>
      </c>
      <c r="R72" s="51">
        <f t="shared" si="7"/>
        <v>4.935222496006083E-2</v>
      </c>
      <c r="S72" s="8">
        <f t="shared" si="1"/>
        <v>0.54287447456066917</v>
      </c>
      <c r="T72" s="8">
        <f t="shared" si="2"/>
        <v>0.19740889984024332</v>
      </c>
      <c r="U72" s="8">
        <f t="shared" si="3"/>
        <v>0.29611334976036496</v>
      </c>
      <c r="V72" s="2"/>
      <c r="W72" s="2"/>
      <c r="X72" s="2"/>
      <c r="Y72" s="2"/>
      <c r="Z72" s="2"/>
    </row>
    <row r="73" spans="1:26" ht="12.5" x14ac:dyDescent="0.25">
      <c r="A73" s="50">
        <v>220</v>
      </c>
      <c r="B73" s="8">
        <v>3687</v>
      </c>
      <c r="C73" s="50">
        <v>3</v>
      </c>
      <c r="D73" s="8">
        <v>0.26896599999999998</v>
      </c>
      <c r="E73" s="50">
        <v>4</v>
      </c>
      <c r="F73" s="8">
        <v>0.15246999999999999</v>
      </c>
      <c r="G73" s="50">
        <v>4</v>
      </c>
      <c r="H73" s="50">
        <v>2</v>
      </c>
      <c r="I73" s="50">
        <v>0</v>
      </c>
      <c r="J73" s="50">
        <v>1</v>
      </c>
      <c r="K73" s="50">
        <v>1</v>
      </c>
      <c r="L73" s="50">
        <v>0</v>
      </c>
      <c r="M73" s="2" t="s">
        <v>1813</v>
      </c>
      <c r="N73" s="2" t="s">
        <v>1814</v>
      </c>
      <c r="O73" s="8">
        <v>4.8031220681983893</v>
      </c>
      <c r="P73" s="2" t="s">
        <v>1669</v>
      </c>
      <c r="Q73" s="2" t="s">
        <v>22</v>
      </c>
      <c r="R73" s="51">
        <f t="shared" si="7"/>
        <v>2.5093486640397533E-4</v>
      </c>
      <c r="S73" s="8">
        <f t="shared" si="1"/>
        <v>1.0037394656159013E-3</v>
      </c>
      <c r="T73" s="8">
        <f t="shared" si="2"/>
        <v>5.0186973280795066E-4</v>
      </c>
      <c r="U73" s="8">
        <f t="shared" si="3"/>
        <v>0</v>
      </c>
      <c r="V73" s="2"/>
      <c r="W73" s="2"/>
      <c r="X73" s="2"/>
      <c r="Y73" s="2"/>
      <c r="Z73" s="2"/>
    </row>
    <row r="74" spans="1:26" ht="12.5" x14ac:dyDescent="0.25">
      <c r="A74" s="50">
        <v>249</v>
      </c>
      <c r="B74" s="8">
        <v>3835</v>
      </c>
      <c r="C74" s="50">
        <v>4</v>
      </c>
      <c r="D74" s="8">
        <v>0.32413799999999998</v>
      </c>
      <c r="E74" s="50">
        <v>5</v>
      </c>
      <c r="F74" s="8">
        <v>0.17132700000000001</v>
      </c>
      <c r="G74" s="50">
        <v>6</v>
      </c>
      <c r="H74" s="50">
        <v>2</v>
      </c>
      <c r="I74" s="50">
        <v>0</v>
      </c>
      <c r="J74" s="50">
        <v>2</v>
      </c>
      <c r="K74" s="50">
        <v>1</v>
      </c>
      <c r="L74" s="50">
        <v>1</v>
      </c>
      <c r="M74" s="2" t="s">
        <v>1813</v>
      </c>
      <c r="N74" s="2" t="s">
        <v>1814</v>
      </c>
      <c r="O74" s="8">
        <v>1599.9931704206278</v>
      </c>
      <c r="P74" s="2" t="s">
        <v>1669</v>
      </c>
      <c r="Q74" s="2" t="s">
        <v>22</v>
      </c>
      <c r="R74" s="51">
        <f t="shared" si="7"/>
        <v>8.3590228764968758E-2</v>
      </c>
      <c r="S74" s="8">
        <f t="shared" si="1"/>
        <v>0.50154137258981257</v>
      </c>
      <c r="T74" s="8">
        <f t="shared" si="2"/>
        <v>0.16718045752993752</v>
      </c>
      <c r="U74" s="8">
        <f t="shared" si="3"/>
        <v>8.3590228764968758E-2</v>
      </c>
      <c r="V74" s="2"/>
      <c r="W74" s="2"/>
      <c r="X74" s="2"/>
      <c r="Y74" s="2"/>
      <c r="Z74" s="2"/>
    </row>
    <row r="75" spans="1:26" ht="12.5" x14ac:dyDescent="0.25">
      <c r="A75" s="50">
        <v>274</v>
      </c>
      <c r="B75" s="8">
        <v>3982</v>
      </c>
      <c r="C75" s="50">
        <v>5</v>
      </c>
      <c r="D75" s="8">
        <v>0.51034500000000005</v>
      </c>
      <c r="E75" s="50">
        <v>5</v>
      </c>
      <c r="F75" s="8">
        <v>0.26560800000000001</v>
      </c>
      <c r="G75" s="50">
        <v>12</v>
      </c>
      <c r="H75" s="50">
        <v>3</v>
      </c>
      <c r="I75" s="50">
        <v>0</v>
      </c>
      <c r="J75" s="50">
        <v>2</v>
      </c>
      <c r="K75" s="50">
        <v>1</v>
      </c>
      <c r="L75" s="50">
        <v>6</v>
      </c>
      <c r="M75" s="2" t="s">
        <v>1813</v>
      </c>
      <c r="N75" s="2" t="s">
        <v>1814</v>
      </c>
      <c r="O75" s="8">
        <v>1599.9932289363242</v>
      </c>
      <c r="P75" s="2" t="s">
        <v>1669</v>
      </c>
      <c r="Q75" s="2" t="s">
        <v>22</v>
      </c>
      <c r="R75" s="51">
        <f t="shared" si="7"/>
        <v>8.359023182206958E-2</v>
      </c>
      <c r="S75" s="8">
        <f t="shared" si="1"/>
        <v>1.0030827818648349</v>
      </c>
      <c r="T75" s="8">
        <f t="shared" si="2"/>
        <v>0.25077069546620873</v>
      </c>
      <c r="U75" s="8">
        <f t="shared" si="3"/>
        <v>0.50154139093241745</v>
      </c>
      <c r="V75" s="2"/>
      <c r="W75" s="2"/>
      <c r="X75" s="2"/>
      <c r="Y75" s="2"/>
      <c r="Z75" s="2"/>
    </row>
    <row r="76" spans="1:26" ht="12.5" x14ac:dyDescent="0.25">
      <c r="A76" s="50">
        <v>292</v>
      </c>
      <c r="B76" s="8">
        <v>3688</v>
      </c>
      <c r="C76" s="50">
        <v>1</v>
      </c>
      <c r="D76" s="8">
        <v>0.103448</v>
      </c>
      <c r="E76" s="50">
        <v>2</v>
      </c>
      <c r="F76" s="8">
        <v>4.1398999999999998E-2</v>
      </c>
      <c r="G76" s="50">
        <v>2</v>
      </c>
      <c r="H76" s="50">
        <v>0</v>
      </c>
      <c r="I76" s="50">
        <v>0</v>
      </c>
      <c r="J76" s="50">
        <v>1</v>
      </c>
      <c r="K76" s="50">
        <v>1</v>
      </c>
      <c r="L76" s="50">
        <v>0</v>
      </c>
      <c r="M76" s="2" t="s">
        <v>1813</v>
      </c>
      <c r="N76" s="2" t="s">
        <v>1814</v>
      </c>
      <c r="O76" s="8">
        <v>1143.2307503392628</v>
      </c>
      <c r="P76" s="2" t="s">
        <v>1669</v>
      </c>
      <c r="Q76" s="2" t="s">
        <v>22</v>
      </c>
      <c r="R76" s="51">
        <f t="shared" si="7"/>
        <v>5.9727079914274249E-2</v>
      </c>
      <c r="S76" s="8">
        <f t="shared" si="1"/>
        <v>0.1194541598285485</v>
      </c>
      <c r="T76" s="8">
        <f t="shared" si="2"/>
        <v>0</v>
      </c>
      <c r="U76" s="8">
        <f t="shared" si="3"/>
        <v>0</v>
      </c>
      <c r="V76" s="2"/>
      <c r="W76" s="2"/>
      <c r="X76" s="2"/>
      <c r="Y76" s="2"/>
      <c r="Z76" s="2"/>
    </row>
    <row r="77" spans="1:26" ht="12.5" x14ac:dyDescent="0.25">
      <c r="A77" s="50">
        <v>296</v>
      </c>
      <c r="B77" s="8">
        <v>3836</v>
      </c>
      <c r="C77" s="50">
        <v>1</v>
      </c>
      <c r="D77" s="8">
        <v>6.8966E-2</v>
      </c>
      <c r="E77" s="50">
        <v>1</v>
      </c>
      <c r="F77" s="8">
        <v>2.2214000000000001E-2</v>
      </c>
      <c r="G77" s="50">
        <v>2</v>
      </c>
      <c r="H77" s="50">
        <v>0</v>
      </c>
      <c r="I77" s="50">
        <v>0</v>
      </c>
      <c r="J77" s="50">
        <v>2</v>
      </c>
      <c r="K77" s="50">
        <v>0</v>
      </c>
      <c r="L77" s="50">
        <v>0</v>
      </c>
      <c r="M77" s="2" t="s">
        <v>1813</v>
      </c>
      <c r="N77" s="2" t="s">
        <v>1814</v>
      </c>
      <c r="O77" s="8">
        <v>1157.1791915753615</v>
      </c>
      <c r="P77" s="2" t="s">
        <v>1669</v>
      </c>
      <c r="Q77" s="2" t="s">
        <v>22</v>
      </c>
      <c r="R77" s="51">
        <f t="shared" si="7"/>
        <v>6.0455803895973305E-2</v>
      </c>
      <c r="S77" s="8">
        <f t="shared" si="1"/>
        <v>0.12091160779194661</v>
      </c>
      <c r="T77" s="8">
        <f t="shared" si="2"/>
        <v>0</v>
      </c>
      <c r="U77" s="8">
        <f t="shared" si="3"/>
        <v>0</v>
      </c>
      <c r="V77" s="2"/>
      <c r="W77" s="2"/>
      <c r="X77" s="2"/>
      <c r="Y77" s="2"/>
      <c r="Z77" s="2"/>
    </row>
    <row r="78" spans="1:26" ht="12.5" x14ac:dyDescent="0.25">
      <c r="A78" s="50">
        <v>306</v>
      </c>
      <c r="B78" s="8">
        <v>3761</v>
      </c>
      <c r="C78" s="50">
        <v>2</v>
      </c>
      <c r="D78" s="8">
        <v>0.2</v>
      </c>
      <c r="E78" s="50">
        <v>4</v>
      </c>
      <c r="F78" s="8">
        <v>0.12217799999999999</v>
      </c>
      <c r="G78" s="50">
        <v>3</v>
      </c>
      <c r="H78" s="50">
        <v>2</v>
      </c>
      <c r="I78" s="50">
        <v>0</v>
      </c>
      <c r="J78" s="50">
        <v>1</v>
      </c>
      <c r="K78" s="50">
        <v>0</v>
      </c>
      <c r="L78" s="50">
        <v>0</v>
      </c>
      <c r="M78" s="2" t="s">
        <v>1813</v>
      </c>
      <c r="N78" s="2" t="s">
        <v>1814</v>
      </c>
      <c r="O78" s="8">
        <v>1399.5023451856723</v>
      </c>
      <c r="P78" s="2" t="s">
        <v>1669</v>
      </c>
      <c r="Q78" s="2" t="s">
        <v>22</v>
      </c>
      <c r="R78" s="51">
        <f t="shared" si="7"/>
        <v>7.3115762838178916E-2</v>
      </c>
      <c r="S78" s="8">
        <f t="shared" si="1"/>
        <v>0.21934728851453675</v>
      </c>
      <c r="T78" s="8">
        <f t="shared" si="2"/>
        <v>0.14623152567635783</v>
      </c>
      <c r="U78" s="8">
        <f t="shared" si="3"/>
        <v>0</v>
      </c>
      <c r="V78" s="2"/>
      <c r="W78" s="2"/>
      <c r="X78" s="2"/>
      <c r="Y78" s="2"/>
      <c r="Z78" s="2"/>
    </row>
    <row r="79" spans="1:26" ht="12.5" x14ac:dyDescent="0.25">
      <c r="A79" s="50">
        <v>410</v>
      </c>
      <c r="B79" s="8">
        <v>3908</v>
      </c>
      <c r="C79" s="50">
        <v>4</v>
      </c>
      <c r="D79" s="8">
        <v>0.39310299999999998</v>
      </c>
      <c r="E79" s="50">
        <v>5</v>
      </c>
      <c r="F79" s="8">
        <v>0.22350400000000001</v>
      </c>
      <c r="G79" s="50">
        <v>7</v>
      </c>
      <c r="H79" s="50">
        <v>3</v>
      </c>
      <c r="I79" s="50">
        <v>0</v>
      </c>
      <c r="J79" s="50">
        <v>1</v>
      </c>
      <c r="K79" s="50">
        <v>1</v>
      </c>
      <c r="L79" s="50">
        <v>2</v>
      </c>
      <c r="M79" s="2" t="s">
        <v>1813</v>
      </c>
      <c r="N79" s="2" t="s">
        <v>1814</v>
      </c>
      <c r="O79" s="8">
        <v>1530.7044992055808</v>
      </c>
      <c r="P79" s="2" t="s">
        <v>1669</v>
      </c>
      <c r="Q79" s="2" t="s">
        <v>22</v>
      </c>
      <c r="R79" s="51">
        <f t="shared" si="7"/>
        <v>7.9970303389809899E-2</v>
      </c>
      <c r="S79" s="8">
        <f t="shared" si="1"/>
        <v>0.55979212372866927</v>
      </c>
      <c r="T79" s="8">
        <f t="shared" si="2"/>
        <v>0.2399109101694297</v>
      </c>
      <c r="U79" s="8">
        <f t="shared" si="3"/>
        <v>0.1599406067796198</v>
      </c>
      <c r="V79" s="2"/>
      <c r="W79" s="2"/>
      <c r="X79" s="2"/>
      <c r="Y79" s="2"/>
      <c r="Z79" s="2"/>
    </row>
    <row r="80" spans="1:26" ht="12.5" x14ac:dyDescent="0.25">
      <c r="A80" s="50">
        <v>435</v>
      </c>
      <c r="B80" s="8">
        <v>3983</v>
      </c>
      <c r="C80" s="50">
        <v>3</v>
      </c>
      <c r="D80" s="8">
        <v>0.21379300000000001</v>
      </c>
      <c r="E80" s="50">
        <v>4</v>
      </c>
      <c r="F80" s="8">
        <v>0.100997</v>
      </c>
      <c r="G80" s="50">
        <v>6</v>
      </c>
      <c r="H80" s="50">
        <v>1</v>
      </c>
      <c r="I80" s="50">
        <v>0</v>
      </c>
      <c r="J80" s="50">
        <v>2</v>
      </c>
      <c r="K80" s="50">
        <v>0</v>
      </c>
      <c r="L80" s="50">
        <v>3</v>
      </c>
      <c r="M80" s="2" t="s">
        <v>1813</v>
      </c>
      <c r="N80" s="2" t="s">
        <v>1814</v>
      </c>
      <c r="O80" s="8">
        <v>824.91726872176264</v>
      </c>
      <c r="P80" s="2" t="s">
        <v>1669</v>
      </c>
      <c r="Q80" s="2" t="s">
        <v>22</v>
      </c>
      <c r="R80" s="51">
        <f t="shared" si="7"/>
        <v>4.3097073462193283E-2</v>
      </c>
      <c r="S80" s="8">
        <f t="shared" si="1"/>
        <v>0.25858244077315973</v>
      </c>
      <c r="T80" s="8">
        <f t="shared" si="2"/>
        <v>4.3097073462193283E-2</v>
      </c>
      <c r="U80" s="8">
        <f t="shared" si="3"/>
        <v>0.12929122038657986</v>
      </c>
      <c r="V80" s="2"/>
      <c r="W80" s="2"/>
      <c r="X80" s="2"/>
      <c r="Y80" s="2"/>
      <c r="Z80" s="2"/>
    </row>
    <row r="81" spans="1:26" ht="12.5" x14ac:dyDescent="0.25">
      <c r="A81" s="50">
        <v>453</v>
      </c>
      <c r="B81" s="8">
        <v>3616</v>
      </c>
      <c r="C81" s="50">
        <v>2</v>
      </c>
      <c r="D81" s="8">
        <v>0.137931</v>
      </c>
      <c r="E81" s="50">
        <v>2</v>
      </c>
      <c r="F81" s="8">
        <v>5.2505999999999997E-2</v>
      </c>
      <c r="G81" s="50">
        <v>3</v>
      </c>
      <c r="H81" s="50">
        <v>0</v>
      </c>
      <c r="I81" s="50">
        <v>0</v>
      </c>
      <c r="J81" s="50">
        <v>2</v>
      </c>
      <c r="K81" s="50">
        <v>1</v>
      </c>
      <c r="L81" s="50">
        <v>0</v>
      </c>
      <c r="M81" s="2" t="s">
        <v>1813</v>
      </c>
      <c r="N81" s="2" t="s">
        <v>1814</v>
      </c>
      <c r="O81" s="8">
        <v>550.82823564686976</v>
      </c>
      <c r="P81" s="2" t="s">
        <v>1669</v>
      </c>
      <c r="Q81" s="2" t="s">
        <v>22</v>
      </c>
      <c r="R81" s="51">
        <f t="shared" si="7"/>
        <v>2.8777534228987569E-2</v>
      </c>
      <c r="S81" s="8">
        <f t="shared" si="1"/>
        <v>8.6332602686962703E-2</v>
      </c>
      <c r="T81" s="8">
        <f t="shared" si="2"/>
        <v>0</v>
      </c>
      <c r="U81" s="8">
        <f t="shared" si="3"/>
        <v>0</v>
      </c>
      <c r="V81" s="2"/>
      <c r="W81" s="2"/>
      <c r="X81" s="2"/>
      <c r="Y81" s="2"/>
      <c r="Z81" s="2"/>
    </row>
    <row r="82" spans="1:26" ht="12.5" x14ac:dyDescent="0.25">
      <c r="A82" s="50">
        <v>461</v>
      </c>
      <c r="B82" s="8">
        <v>3763</v>
      </c>
      <c r="C82" s="50">
        <v>3</v>
      </c>
      <c r="D82" s="8">
        <v>0.24137900000000001</v>
      </c>
      <c r="E82" s="50">
        <v>2</v>
      </c>
      <c r="F82" s="8">
        <v>4.8131E-2</v>
      </c>
      <c r="G82" s="50">
        <v>2</v>
      </c>
      <c r="H82" s="50">
        <v>0</v>
      </c>
      <c r="I82" s="50">
        <v>1</v>
      </c>
      <c r="J82" s="50">
        <v>1</v>
      </c>
      <c r="K82" s="50">
        <v>0</v>
      </c>
      <c r="L82" s="50">
        <v>0</v>
      </c>
      <c r="M82" s="2" t="s">
        <v>1813</v>
      </c>
      <c r="N82" s="2" t="s">
        <v>1814</v>
      </c>
      <c r="O82" s="8">
        <v>2.696260339667448</v>
      </c>
      <c r="P82" s="2" t="s">
        <v>1669</v>
      </c>
      <c r="Q82" s="2" t="s">
        <v>22</v>
      </c>
      <c r="R82" s="51">
        <f t="shared" si="7"/>
        <v>1.4086373790174562E-4</v>
      </c>
      <c r="S82" s="8">
        <f t="shared" si="1"/>
        <v>2.8172747580349123E-4</v>
      </c>
      <c r="T82" s="8">
        <f t="shared" si="2"/>
        <v>0</v>
      </c>
      <c r="U82" s="8">
        <f t="shared" si="3"/>
        <v>0</v>
      </c>
      <c r="V82" s="2"/>
      <c r="W82" s="2"/>
      <c r="X82" s="2"/>
      <c r="Y82" s="2"/>
      <c r="Z82" s="2"/>
    </row>
    <row r="83" spans="1:26" ht="12.5" x14ac:dyDescent="0.25">
      <c r="A83" s="50">
        <v>480</v>
      </c>
      <c r="B83" s="8">
        <v>3909</v>
      </c>
      <c r="C83" s="50">
        <v>3</v>
      </c>
      <c r="D83" s="8">
        <v>0.24137900000000001</v>
      </c>
      <c r="E83" s="50">
        <v>4</v>
      </c>
      <c r="F83" s="8">
        <v>0.11579100000000001</v>
      </c>
      <c r="G83" s="50">
        <v>5</v>
      </c>
      <c r="H83" s="50">
        <v>1</v>
      </c>
      <c r="I83" s="50">
        <v>0</v>
      </c>
      <c r="J83" s="50">
        <v>2</v>
      </c>
      <c r="K83" s="50">
        <v>1</v>
      </c>
      <c r="L83" s="50">
        <v>1</v>
      </c>
      <c r="M83" s="2" t="s">
        <v>1813</v>
      </c>
      <c r="N83" s="2" t="s">
        <v>1814</v>
      </c>
      <c r="O83" s="8">
        <v>1599.993262719056</v>
      </c>
      <c r="P83" s="2" t="s">
        <v>1669</v>
      </c>
      <c r="Q83" s="2" t="s">
        <v>22</v>
      </c>
      <c r="R83" s="51">
        <f t="shared" si="7"/>
        <v>8.3590233587018531E-2</v>
      </c>
      <c r="S83" s="8">
        <f t="shared" si="1"/>
        <v>0.41795116793509268</v>
      </c>
      <c r="T83" s="8">
        <f t="shared" si="2"/>
        <v>8.3590233587018531E-2</v>
      </c>
      <c r="U83" s="8">
        <f t="shared" si="3"/>
        <v>8.3590233587018531E-2</v>
      </c>
      <c r="V83" s="2"/>
      <c r="W83" s="2"/>
      <c r="X83" s="2"/>
      <c r="Y83" s="2"/>
      <c r="Z83" s="2"/>
    </row>
    <row r="84" spans="1:26" ht="12.5" x14ac:dyDescent="0.25">
      <c r="A84" s="50">
        <v>481</v>
      </c>
      <c r="B84" s="8">
        <v>4203</v>
      </c>
      <c r="C84" s="50">
        <v>5</v>
      </c>
      <c r="D84" s="8">
        <v>0.49655199999999999</v>
      </c>
      <c r="E84" s="50">
        <v>5</v>
      </c>
      <c r="F84" s="8">
        <v>0.264903</v>
      </c>
      <c r="G84" s="50">
        <v>9</v>
      </c>
      <c r="H84" s="50">
        <v>3</v>
      </c>
      <c r="I84" s="50">
        <v>0</v>
      </c>
      <c r="J84" s="50">
        <v>2</v>
      </c>
      <c r="K84" s="50">
        <v>2</v>
      </c>
      <c r="L84" s="50">
        <v>2</v>
      </c>
      <c r="M84" s="2" t="s">
        <v>1813</v>
      </c>
      <c r="N84" s="2" t="s">
        <v>1814</v>
      </c>
      <c r="O84" s="8">
        <v>41.109702612583753</v>
      </c>
      <c r="P84" s="2" t="s">
        <v>1669</v>
      </c>
      <c r="Q84" s="2" t="s">
        <v>22</v>
      </c>
      <c r="R84" s="51">
        <f t="shared" si="7"/>
        <v>2.147740071254373E-3</v>
      </c>
      <c r="S84" s="8">
        <f t="shared" si="1"/>
        <v>1.9329660641289357E-2</v>
      </c>
      <c r="T84" s="8">
        <f t="shared" si="2"/>
        <v>6.4432202137631196E-3</v>
      </c>
      <c r="U84" s="8">
        <f t="shared" si="3"/>
        <v>4.2954801425087461E-3</v>
      </c>
      <c r="V84" s="2"/>
      <c r="W84" s="2"/>
      <c r="X84" s="2"/>
      <c r="Y84" s="2"/>
      <c r="Z84" s="2"/>
    </row>
    <row r="85" spans="1:26" ht="12.5" x14ac:dyDescent="0.25">
      <c r="A85" s="50">
        <v>487</v>
      </c>
      <c r="B85" s="8">
        <v>3981</v>
      </c>
      <c r="C85" s="50">
        <v>4</v>
      </c>
      <c r="D85" s="8">
        <v>0.40689700000000001</v>
      </c>
      <c r="E85" s="50">
        <v>5</v>
      </c>
      <c r="F85" s="8">
        <v>0.248748</v>
      </c>
      <c r="G85" s="50">
        <v>7</v>
      </c>
      <c r="H85" s="50">
        <v>4</v>
      </c>
      <c r="I85" s="50">
        <v>0</v>
      </c>
      <c r="J85" s="50">
        <v>1</v>
      </c>
      <c r="K85" s="50">
        <v>0</v>
      </c>
      <c r="L85" s="50">
        <v>2</v>
      </c>
      <c r="M85" s="2" t="s">
        <v>1813</v>
      </c>
      <c r="N85" s="2" t="s">
        <v>1814</v>
      </c>
      <c r="O85" s="8">
        <v>454.51255630395428</v>
      </c>
      <c r="P85" s="2" t="s">
        <v>1669</v>
      </c>
      <c r="Q85" s="2" t="s">
        <v>22</v>
      </c>
      <c r="R85" s="51">
        <f t="shared" si="7"/>
        <v>2.3745606706565014E-2</v>
      </c>
      <c r="S85" s="8">
        <f t="shared" si="1"/>
        <v>0.16621924694595511</v>
      </c>
      <c r="T85" s="8">
        <f t="shared" si="2"/>
        <v>9.4982426826260055E-2</v>
      </c>
      <c r="U85" s="8">
        <f t="shared" si="3"/>
        <v>4.7491213413130028E-2</v>
      </c>
      <c r="V85" s="2"/>
      <c r="W85" s="2"/>
      <c r="X85" s="2"/>
      <c r="Y85" s="2"/>
      <c r="Z85" s="2"/>
    </row>
    <row r="86" spans="1:26" ht="12.5" x14ac:dyDescent="0.25">
      <c r="A86" s="50">
        <v>506</v>
      </c>
      <c r="B86" s="8">
        <v>3762</v>
      </c>
      <c r="C86" s="50">
        <v>2</v>
      </c>
      <c r="D86" s="8">
        <v>0.124138</v>
      </c>
      <c r="E86" s="50">
        <v>2</v>
      </c>
      <c r="F86" s="8">
        <v>4.9147999999999997E-2</v>
      </c>
      <c r="G86" s="50">
        <v>3</v>
      </c>
      <c r="H86" s="50">
        <v>0</v>
      </c>
      <c r="I86" s="50">
        <v>0</v>
      </c>
      <c r="J86" s="50">
        <v>1</v>
      </c>
      <c r="K86" s="50">
        <v>1</v>
      </c>
      <c r="L86" s="50">
        <v>1</v>
      </c>
      <c r="M86" s="2" t="s">
        <v>1813</v>
      </c>
      <c r="N86" s="2" t="s">
        <v>1814</v>
      </c>
      <c r="O86" s="8">
        <v>1546.2633420770833</v>
      </c>
      <c r="P86" s="2" t="s">
        <v>1669</v>
      </c>
      <c r="Q86" s="2" t="s">
        <v>22</v>
      </c>
      <c r="R86" s="51">
        <f t="shared" si="7"/>
        <v>8.0783161381325699E-2</v>
      </c>
      <c r="S86" s="8">
        <f t="shared" si="1"/>
        <v>0.24234948414397711</v>
      </c>
      <c r="T86" s="8">
        <f t="shared" si="2"/>
        <v>0</v>
      </c>
      <c r="U86" s="8">
        <f t="shared" si="3"/>
        <v>8.0783161381325699E-2</v>
      </c>
      <c r="V86" s="2"/>
      <c r="W86" s="2"/>
      <c r="X86" s="2"/>
      <c r="Y86" s="2"/>
      <c r="Z86" s="2"/>
    </row>
    <row r="87" spans="1:26" ht="12.5" x14ac:dyDescent="0.25">
      <c r="A87" s="50">
        <v>510</v>
      </c>
      <c r="B87" s="8">
        <v>4055</v>
      </c>
      <c r="C87" s="50">
        <v>5</v>
      </c>
      <c r="D87" s="8">
        <v>0.54482799999999998</v>
      </c>
      <c r="E87" s="50">
        <v>5</v>
      </c>
      <c r="F87" s="8">
        <v>0.30667800000000001</v>
      </c>
      <c r="G87" s="50">
        <v>12</v>
      </c>
      <c r="H87" s="50">
        <v>4</v>
      </c>
      <c r="I87" s="50">
        <v>0</v>
      </c>
      <c r="J87" s="50">
        <v>0</v>
      </c>
      <c r="K87" s="50">
        <v>1</v>
      </c>
      <c r="L87" s="50">
        <v>7</v>
      </c>
      <c r="M87" s="2" t="s">
        <v>1813</v>
      </c>
      <c r="N87" s="2" t="s">
        <v>1814</v>
      </c>
      <c r="O87" s="8">
        <v>1589.6598656174331</v>
      </c>
      <c r="P87" s="2" t="s">
        <v>1669</v>
      </c>
      <c r="Q87" s="2" t="s">
        <v>22</v>
      </c>
      <c r="R87" s="51">
        <f t="shared" si="7"/>
        <v>8.3050374390359061E-2</v>
      </c>
      <c r="S87" s="8">
        <f t="shared" si="1"/>
        <v>0.99660449268430873</v>
      </c>
      <c r="T87" s="8">
        <f t="shared" si="2"/>
        <v>0.33220149756143624</v>
      </c>
      <c r="U87" s="8">
        <f t="shared" si="3"/>
        <v>0.58135262073251348</v>
      </c>
      <c r="V87" s="2"/>
      <c r="W87" s="2"/>
      <c r="X87" s="2"/>
      <c r="Y87" s="2"/>
      <c r="Z87" s="2"/>
    </row>
    <row r="88" spans="1:26" ht="12.5" x14ac:dyDescent="0.25">
      <c r="A88" s="50">
        <v>513</v>
      </c>
      <c r="B88" s="8">
        <v>4128</v>
      </c>
      <c r="C88" s="50">
        <v>5</v>
      </c>
      <c r="D88" s="8">
        <v>0.52413799999999999</v>
      </c>
      <c r="E88" s="50">
        <v>5</v>
      </c>
      <c r="F88" s="8">
        <v>0.29085100000000003</v>
      </c>
      <c r="G88" s="50">
        <v>12</v>
      </c>
      <c r="H88" s="50">
        <v>4</v>
      </c>
      <c r="I88" s="50">
        <v>0</v>
      </c>
      <c r="J88" s="50">
        <v>2</v>
      </c>
      <c r="K88" s="50">
        <v>0</v>
      </c>
      <c r="L88" s="50">
        <v>6</v>
      </c>
      <c r="M88" s="2" t="s">
        <v>1813</v>
      </c>
      <c r="N88" s="2" t="s">
        <v>1814</v>
      </c>
      <c r="O88" s="8">
        <v>291.97770681939249</v>
      </c>
      <c r="P88" s="2" t="s">
        <v>1669</v>
      </c>
      <c r="Q88" s="2" t="s">
        <v>22</v>
      </c>
      <c r="R88" s="51">
        <f t="shared" si="7"/>
        <v>1.5254117179067514E-2</v>
      </c>
      <c r="S88" s="8">
        <f t="shared" si="1"/>
        <v>0.18304940614881016</v>
      </c>
      <c r="T88" s="8">
        <f t="shared" si="2"/>
        <v>6.1016468716270054E-2</v>
      </c>
      <c r="U88" s="8">
        <f t="shared" si="3"/>
        <v>9.1524703074405078E-2</v>
      </c>
      <c r="V88" s="2"/>
      <c r="W88" s="2"/>
      <c r="X88" s="2"/>
      <c r="Y88" s="2"/>
      <c r="Z88" s="2"/>
    </row>
    <row r="89" spans="1:26" ht="12.5" x14ac:dyDescent="0.25">
      <c r="A89" s="50">
        <v>48</v>
      </c>
      <c r="B89" s="8">
        <v>3253</v>
      </c>
      <c r="C89" s="50">
        <v>0</v>
      </c>
      <c r="D89" s="8">
        <v>0</v>
      </c>
      <c r="E89" s="50">
        <v>0</v>
      </c>
      <c r="F89" s="8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2" t="s">
        <v>1813</v>
      </c>
      <c r="N89" s="2" t="s">
        <v>1814</v>
      </c>
      <c r="O89" s="8">
        <v>488.97491780566969</v>
      </c>
      <c r="P89" s="2" t="s">
        <v>1674</v>
      </c>
      <c r="Q89" s="2" t="s">
        <v>50</v>
      </c>
      <c r="R89" s="51">
        <f t="shared" ref="R89:R116" si="8">O89/$X$7</f>
        <v>3.3208672761580862E-2</v>
      </c>
      <c r="S89" s="8">
        <f t="shared" si="1"/>
        <v>0</v>
      </c>
      <c r="T89" s="8">
        <f t="shared" si="2"/>
        <v>0</v>
      </c>
      <c r="U89" s="8">
        <f t="shared" si="3"/>
        <v>0</v>
      </c>
      <c r="V89" s="2"/>
      <c r="W89" s="2"/>
      <c r="X89" s="2"/>
      <c r="Y89" s="2"/>
      <c r="Z89" s="2"/>
    </row>
    <row r="90" spans="1:26" ht="12.5" x14ac:dyDescent="0.25">
      <c r="A90" s="50">
        <v>94</v>
      </c>
      <c r="B90" s="8">
        <v>2522</v>
      </c>
      <c r="C90" s="50">
        <v>4</v>
      </c>
      <c r="D90" s="8">
        <v>0.29655199999999998</v>
      </c>
      <c r="E90" s="50">
        <v>3</v>
      </c>
      <c r="F90" s="8">
        <v>6.6987000000000005E-2</v>
      </c>
      <c r="G90" s="50">
        <v>4</v>
      </c>
      <c r="H90" s="50">
        <v>0</v>
      </c>
      <c r="I90" s="50">
        <v>1</v>
      </c>
      <c r="J90" s="50">
        <v>2</v>
      </c>
      <c r="K90" s="50">
        <v>0</v>
      </c>
      <c r="L90" s="50">
        <v>1</v>
      </c>
      <c r="M90" s="2" t="s">
        <v>1813</v>
      </c>
      <c r="N90" s="2" t="s">
        <v>1814</v>
      </c>
      <c r="O90" s="8">
        <v>1014.9327109826263</v>
      </c>
      <c r="P90" s="2" t="s">
        <v>1674</v>
      </c>
      <c r="Q90" s="2" t="s">
        <v>50</v>
      </c>
      <c r="R90" s="51">
        <f t="shared" si="8"/>
        <v>6.8929033058176548E-2</v>
      </c>
      <c r="S90" s="8">
        <f t="shared" si="1"/>
        <v>0.27571613223270619</v>
      </c>
      <c r="T90" s="8">
        <f t="shared" si="2"/>
        <v>0</v>
      </c>
      <c r="U90" s="8">
        <f t="shared" si="3"/>
        <v>6.8929033058176548E-2</v>
      </c>
      <c r="V90" s="2"/>
      <c r="W90" s="2"/>
      <c r="X90" s="2"/>
      <c r="Y90" s="2"/>
      <c r="Z90" s="2"/>
    </row>
    <row r="91" spans="1:26" ht="12.5" x14ac:dyDescent="0.25">
      <c r="A91" s="50">
        <v>97</v>
      </c>
      <c r="B91" s="8">
        <v>3252</v>
      </c>
      <c r="C91" s="50">
        <v>1</v>
      </c>
      <c r="D91" s="8">
        <v>0.110345</v>
      </c>
      <c r="E91" s="50">
        <v>2</v>
      </c>
      <c r="F91" s="8">
        <v>3.7713000000000003E-2</v>
      </c>
      <c r="G91" s="50">
        <v>4</v>
      </c>
      <c r="H91" s="50">
        <v>0</v>
      </c>
      <c r="I91" s="50">
        <v>0</v>
      </c>
      <c r="J91" s="50">
        <v>2</v>
      </c>
      <c r="K91" s="50">
        <v>0</v>
      </c>
      <c r="L91" s="50">
        <v>2</v>
      </c>
      <c r="M91" s="2" t="s">
        <v>1813</v>
      </c>
      <c r="N91" s="2" t="s">
        <v>1814</v>
      </c>
      <c r="O91" s="8">
        <v>1082.7720058270979</v>
      </c>
      <c r="P91" s="2" t="s">
        <v>1674</v>
      </c>
      <c r="Q91" s="2" t="s">
        <v>50</v>
      </c>
      <c r="R91" s="51">
        <f t="shared" si="8"/>
        <v>7.3536330612366835E-2</v>
      </c>
      <c r="S91" s="8">
        <f t="shared" si="1"/>
        <v>0.29414532244946734</v>
      </c>
      <c r="T91" s="8">
        <f t="shared" si="2"/>
        <v>0</v>
      </c>
      <c r="U91" s="8">
        <f t="shared" si="3"/>
        <v>0.14707266122473367</v>
      </c>
      <c r="V91" s="2"/>
      <c r="W91" s="2"/>
      <c r="X91" s="2"/>
      <c r="Y91" s="2"/>
      <c r="Z91" s="2"/>
    </row>
    <row r="92" spans="1:26" ht="12.5" x14ac:dyDescent="0.25">
      <c r="A92" s="50">
        <v>100</v>
      </c>
      <c r="B92" s="8">
        <v>2815</v>
      </c>
      <c r="C92" s="50">
        <v>1</v>
      </c>
      <c r="D92" s="8">
        <v>3.4483E-2</v>
      </c>
      <c r="E92" s="50">
        <v>1</v>
      </c>
      <c r="F92" s="8">
        <v>1.1107000000000001E-2</v>
      </c>
      <c r="G92" s="50">
        <v>1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2" t="s">
        <v>1813</v>
      </c>
      <c r="N92" s="2" t="s">
        <v>1814</v>
      </c>
      <c r="O92" s="8">
        <v>318.74341973544551</v>
      </c>
      <c r="P92" s="2" t="s">
        <v>1674</v>
      </c>
      <c r="Q92" s="2" t="s">
        <v>50</v>
      </c>
      <c r="R92" s="51">
        <f t="shared" si="8"/>
        <v>2.1647421034197863E-2</v>
      </c>
      <c r="S92" s="8">
        <f t="shared" si="1"/>
        <v>2.1647421034197863E-2</v>
      </c>
      <c r="T92" s="8">
        <f t="shared" si="2"/>
        <v>0</v>
      </c>
      <c r="U92" s="8">
        <f t="shared" si="3"/>
        <v>0</v>
      </c>
      <c r="V92" s="2"/>
      <c r="W92" s="2"/>
      <c r="X92" s="2"/>
      <c r="Y92" s="2"/>
      <c r="Z92" s="2"/>
    </row>
    <row r="93" spans="1:26" ht="12.5" x14ac:dyDescent="0.25">
      <c r="A93" s="50">
        <v>122</v>
      </c>
      <c r="B93" s="8">
        <v>2597</v>
      </c>
      <c r="C93" s="50">
        <v>1</v>
      </c>
      <c r="D93" s="8">
        <v>5.5171999999999999E-2</v>
      </c>
      <c r="E93" s="50">
        <v>1</v>
      </c>
      <c r="F93" s="8">
        <v>1.8856000000000001E-2</v>
      </c>
      <c r="G93" s="50">
        <v>2</v>
      </c>
      <c r="H93" s="50">
        <v>0</v>
      </c>
      <c r="I93" s="50">
        <v>0</v>
      </c>
      <c r="J93" s="50">
        <v>1</v>
      </c>
      <c r="K93" s="50">
        <v>0</v>
      </c>
      <c r="L93" s="50">
        <v>1</v>
      </c>
      <c r="M93" s="2" t="s">
        <v>1813</v>
      </c>
      <c r="N93" s="2" t="s">
        <v>1814</v>
      </c>
      <c r="O93" s="8">
        <v>466.28996056043007</v>
      </c>
      <c r="P93" s="2" t="s">
        <v>1674</v>
      </c>
      <c r="Q93" s="2" t="s">
        <v>50</v>
      </c>
      <c r="R93" s="51">
        <f t="shared" si="8"/>
        <v>3.166802661729947E-2</v>
      </c>
      <c r="S93" s="8">
        <f t="shared" si="1"/>
        <v>6.3336053234598941E-2</v>
      </c>
      <c r="T93" s="8">
        <f t="shared" si="2"/>
        <v>0</v>
      </c>
      <c r="U93" s="8">
        <f t="shared" si="3"/>
        <v>3.166802661729947E-2</v>
      </c>
      <c r="V93" s="2"/>
      <c r="W93" s="2"/>
      <c r="X93" s="2"/>
      <c r="Y93" s="2"/>
      <c r="Z93" s="2"/>
    </row>
    <row r="94" spans="1:26" ht="12.5" x14ac:dyDescent="0.25">
      <c r="A94" s="50">
        <v>153</v>
      </c>
      <c r="B94" s="8">
        <v>3398</v>
      </c>
      <c r="C94" s="50">
        <v>1</v>
      </c>
      <c r="D94" s="8">
        <v>5.5171999999999999E-2</v>
      </c>
      <c r="E94" s="50">
        <v>1</v>
      </c>
      <c r="F94" s="8">
        <v>1.8856000000000001E-2</v>
      </c>
      <c r="G94" s="50">
        <v>2</v>
      </c>
      <c r="H94" s="50">
        <v>0</v>
      </c>
      <c r="I94" s="50">
        <v>0</v>
      </c>
      <c r="J94" s="50">
        <v>1</v>
      </c>
      <c r="K94" s="50">
        <v>0</v>
      </c>
      <c r="L94" s="50">
        <v>1</v>
      </c>
      <c r="M94" s="2" t="s">
        <v>1813</v>
      </c>
      <c r="N94" s="2" t="s">
        <v>1814</v>
      </c>
      <c r="O94" s="8">
        <v>106.092216070622</v>
      </c>
      <c r="P94" s="2" t="s">
        <v>1674</v>
      </c>
      <c r="Q94" s="2" t="s">
        <v>50</v>
      </c>
      <c r="R94" s="51">
        <f t="shared" si="8"/>
        <v>7.2052401007620046E-3</v>
      </c>
      <c r="S94" s="8">
        <f t="shared" si="1"/>
        <v>1.4410480201524009E-2</v>
      </c>
      <c r="T94" s="8">
        <f t="shared" si="2"/>
        <v>0</v>
      </c>
      <c r="U94" s="8">
        <f t="shared" si="3"/>
        <v>7.2052401007620046E-3</v>
      </c>
      <c r="V94" s="2"/>
      <c r="W94" s="2"/>
      <c r="X94" s="2"/>
      <c r="Y94" s="2"/>
      <c r="Z94" s="2"/>
    </row>
    <row r="95" spans="1:26" ht="12.5" x14ac:dyDescent="0.25">
      <c r="A95" s="50">
        <v>176</v>
      </c>
      <c r="B95" s="8">
        <v>2888</v>
      </c>
      <c r="C95" s="50">
        <v>0</v>
      </c>
      <c r="D95" s="8">
        <v>0</v>
      </c>
      <c r="E95" s="50">
        <v>0</v>
      </c>
      <c r="F95" s="8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2" t="s">
        <v>1813</v>
      </c>
      <c r="N95" s="2" t="s">
        <v>1814</v>
      </c>
      <c r="O95" s="8">
        <v>1220.4256787876654</v>
      </c>
      <c r="P95" s="2" t="s">
        <v>1674</v>
      </c>
      <c r="Q95" s="2" t="s">
        <v>50</v>
      </c>
      <c r="R95" s="51">
        <f t="shared" si="8"/>
        <v>8.2885063263708883E-2</v>
      </c>
      <c r="S95" s="8">
        <f t="shared" si="1"/>
        <v>0</v>
      </c>
      <c r="T95" s="8">
        <f t="shared" si="2"/>
        <v>0</v>
      </c>
      <c r="U95" s="8">
        <f t="shared" si="3"/>
        <v>0</v>
      </c>
      <c r="V95" s="2"/>
      <c r="W95" s="2"/>
      <c r="X95" s="2"/>
      <c r="Y95" s="2"/>
      <c r="Z95" s="2"/>
    </row>
    <row r="96" spans="1:26" ht="12.5" x14ac:dyDescent="0.25">
      <c r="A96" s="50">
        <v>194</v>
      </c>
      <c r="B96" s="8">
        <v>3180</v>
      </c>
      <c r="C96" s="50">
        <v>1</v>
      </c>
      <c r="D96" s="8">
        <v>8.9654999999999999E-2</v>
      </c>
      <c r="E96" s="50">
        <v>1</v>
      </c>
      <c r="F96" s="8">
        <v>2.9963E-2</v>
      </c>
      <c r="G96" s="50">
        <v>3</v>
      </c>
      <c r="H96" s="50">
        <v>0</v>
      </c>
      <c r="I96" s="50">
        <v>0</v>
      </c>
      <c r="J96" s="50">
        <v>2</v>
      </c>
      <c r="K96" s="50">
        <v>0</v>
      </c>
      <c r="L96" s="50">
        <v>1</v>
      </c>
      <c r="M96" s="2" t="s">
        <v>1813</v>
      </c>
      <c r="N96" s="2" t="s">
        <v>1814</v>
      </c>
      <c r="O96" s="8">
        <v>1061.0760011238447</v>
      </c>
      <c r="P96" s="2" t="s">
        <v>1674</v>
      </c>
      <c r="Q96" s="2" t="s">
        <v>50</v>
      </c>
      <c r="R96" s="51">
        <f t="shared" si="8"/>
        <v>7.2062849061089396E-2</v>
      </c>
      <c r="S96" s="8">
        <f t="shared" si="1"/>
        <v>0.21618854718326819</v>
      </c>
      <c r="T96" s="8">
        <f t="shared" si="2"/>
        <v>0</v>
      </c>
      <c r="U96" s="8">
        <f t="shared" si="3"/>
        <v>7.2062849061089396E-2</v>
      </c>
      <c r="V96" s="2"/>
      <c r="W96" s="2"/>
      <c r="X96" s="2"/>
      <c r="Y96" s="2"/>
      <c r="Z96" s="2"/>
    </row>
    <row r="97" spans="1:26" ht="12.5" x14ac:dyDescent="0.25">
      <c r="A97" s="50">
        <v>198</v>
      </c>
      <c r="B97" s="8">
        <v>2669</v>
      </c>
      <c r="C97" s="50">
        <v>1</v>
      </c>
      <c r="D97" s="8">
        <v>3.4483E-2</v>
      </c>
      <c r="E97" s="50">
        <v>1</v>
      </c>
      <c r="F97" s="8">
        <v>1.1107000000000001E-2</v>
      </c>
      <c r="G97" s="50">
        <v>1</v>
      </c>
      <c r="H97" s="50">
        <v>0</v>
      </c>
      <c r="I97" s="50">
        <v>0</v>
      </c>
      <c r="J97" s="50">
        <v>1</v>
      </c>
      <c r="K97" s="50">
        <v>0</v>
      </c>
      <c r="L97" s="50">
        <v>0</v>
      </c>
      <c r="M97" s="2" t="s">
        <v>1813</v>
      </c>
      <c r="N97" s="2" t="s">
        <v>1814</v>
      </c>
      <c r="O97" s="8">
        <v>1330.6764834380174</v>
      </c>
      <c r="P97" s="2" t="s">
        <v>1674</v>
      </c>
      <c r="Q97" s="2" t="s">
        <v>50</v>
      </c>
      <c r="R97" s="51">
        <f t="shared" si="8"/>
        <v>9.037273340794641E-2</v>
      </c>
      <c r="S97" s="8">
        <f t="shared" si="1"/>
        <v>9.037273340794641E-2</v>
      </c>
      <c r="T97" s="8">
        <f t="shared" si="2"/>
        <v>0</v>
      </c>
      <c r="U97" s="8">
        <f t="shared" si="3"/>
        <v>0</v>
      </c>
      <c r="V97" s="2"/>
      <c r="W97" s="2"/>
      <c r="X97" s="2"/>
      <c r="Y97" s="2"/>
      <c r="Z97" s="2"/>
    </row>
    <row r="98" spans="1:26" ht="12.5" x14ac:dyDescent="0.25">
      <c r="A98" s="50">
        <v>243</v>
      </c>
      <c r="B98" s="8">
        <v>3107</v>
      </c>
      <c r="C98" s="50">
        <v>1</v>
      </c>
      <c r="D98" s="8">
        <v>3.4483E-2</v>
      </c>
      <c r="E98" s="50">
        <v>1</v>
      </c>
      <c r="F98" s="8">
        <v>1.1107000000000001E-2</v>
      </c>
      <c r="G98" s="50">
        <v>1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2" t="s">
        <v>1813</v>
      </c>
      <c r="N98" s="2" t="s">
        <v>1814</v>
      </c>
      <c r="O98" s="8">
        <v>641.55330849634493</v>
      </c>
      <c r="P98" s="2" t="s">
        <v>1674</v>
      </c>
      <c r="Q98" s="2" t="s">
        <v>50</v>
      </c>
      <c r="R98" s="51">
        <f t="shared" si="8"/>
        <v>4.3571015823416576E-2</v>
      </c>
      <c r="S98" s="8">
        <f t="shared" si="1"/>
        <v>4.3571015823416576E-2</v>
      </c>
      <c r="T98" s="8">
        <f t="shared" si="2"/>
        <v>0</v>
      </c>
      <c r="U98" s="8">
        <f t="shared" si="3"/>
        <v>0</v>
      </c>
      <c r="V98" s="2"/>
      <c r="W98" s="2"/>
      <c r="X98" s="2"/>
      <c r="Y98" s="2"/>
      <c r="Z98" s="2"/>
    </row>
    <row r="99" spans="1:26" ht="12.5" x14ac:dyDescent="0.25">
      <c r="A99" s="50">
        <v>251</v>
      </c>
      <c r="B99" s="8">
        <v>2887</v>
      </c>
      <c r="C99" s="50">
        <v>1</v>
      </c>
      <c r="D99" s="8">
        <v>6.8966E-2</v>
      </c>
      <c r="E99" s="50">
        <v>1</v>
      </c>
      <c r="F99" s="8">
        <v>2.2214000000000001E-2</v>
      </c>
      <c r="G99" s="50">
        <v>2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2" t="s">
        <v>1813</v>
      </c>
      <c r="N99" s="2" t="s">
        <v>1814</v>
      </c>
      <c r="O99" s="8">
        <v>263.50207078898461</v>
      </c>
      <c r="P99" s="2" t="s">
        <v>1674</v>
      </c>
      <c r="Q99" s="2" t="s">
        <v>50</v>
      </c>
      <c r="R99" s="51">
        <f t="shared" si="8"/>
        <v>1.7895711461232831E-2</v>
      </c>
      <c r="S99" s="8">
        <f t="shared" si="1"/>
        <v>3.5791422922465663E-2</v>
      </c>
      <c r="T99" s="8">
        <f t="shared" si="2"/>
        <v>0</v>
      </c>
      <c r="U99" s="8">
        <f t="shared" si="3"/>
        <v>0</v>
      </c>
      <c r="V99" s="2"/>
      <c r="W99" s="2"/>
      <c r="X99" s="2"/>
      <c r="Y99" s="2"/>
      <c r="Z99" s="2"/>
    </row>
    <row r="100" spans="1:26" ht="12.5" x14ac:dyDescent="0.25">
      <c r="A100" s="50">
        <v>264</v>
      </c>
      <c r="B100" s="8">
        <v>2376</v>
      </c>
      <c r="C100" s="50">
        <v>1</v>
      </c>
      <c r="D100" s="8">
        <v>5.5171999999999999E-2</v>
      </c>
      <c r="E100" s="50">
        <v>1</v>
      </c>
      <c r="F100" s="8">
        <v>1.8856000000000001E-2</v>
      </c>
      <c r="G100" s="50">
        <v>2</v>
      </c>
      <c r="H100" s="50">
        <v>0</v>
      </c>
      <c r="I100" s="50">
        <v>0</v>
      </c>
      <c r="J100" s="50">
        <v>1</v>
      </c>
      <c r="K100" s="50">
        <v>0</v>
      </c>
      <c r="L100" s="50">
        <v>1</v>
      </c>
      <c r="M100" s="2" t="s">
        <v>1813</v>
      </c>
      <c r="N100" s="2" t="s">
        <v>1814</v>
      </c>
      <c r="O100" s="8">
        <v>156.09165173124936</v>
      </c>
      <c r="P100" s="2" t="s">
        <v>1674</v>
      </c>
      <c r="Q100" s="2" t="s">
        <v>50</v>
      </c>
      <c r="R100" s="51">
        <f t="shared" si="8"/>
        <v>1.0600945763066302E-2</v>
      </c>
      <c r="S100" s="8">
        <f t="shared" si="1"/>
        <v>2.1201891526132603E-2</v>
      </c>
      <c r="T100" s="8">
        <f t="shared" si="2"/>
        <v>0</v>
      </c>
      <c r="U100" s="8">
        <f t="shared" si="3"/>
        <v>1.0600945763066302E-2</v>
      </c>
      <c r="V100" s="2"/>
      <c r="W100" s="2"/>
      <c r="X100" s="2"/>
      <c r="Y100" s="2"/>
      <c r="Z100" s="2"/>
    </row>
    <row r="101" spans="1:26" ht="12.5" x14ac:dyDescent="0.25">
      <c r="A101" s="50">
        <v>272</v>
      </c>
      <c r="B101" s="8">
        <v>2814</v>
      </c>
      <c r="C101" s="50">
        <v>1</v>
      </c>
      <c r="D101" s="8">
        <v>6.8966E-2</v>
      </c>
      <c r="E101" s="50">
        <v>1</v>
      </c>
      <c r="F101" s="8">
        <v>2.2214000000000001E-2</v>
      </c>
      <c r="G101" s="50">
        <v>2</v>
      </c>
      <c r="H101" s="50">
        <v>0</v>
      </c>
      <c r="I101" s="50">
        <v>0</v>
      </c>
      <c r="J101" s="50">
        <v>2</v>
      </c>
      <c r="K101" s="50">
        <v>0</v>
      </c>
      <c r="L101" s="50">
        <v>0</v>
      </c>
      <c r="M101" s="2" t="s">
        <v>1813</v>
      </c>
      <c r="N101" s="2" t="s">
        <v>1814</v>
      </c>
      <c r="O101" s="8">
        <v>897.22012751377486</v>
      </c>
      <c r="P101" s="2" t="s">
        <v>1674</v>
      </c>
      <c r="Q101" s="2" t="s">
        <v>50</v>
      </c>
      <c r="R101" s="51">
        <f t="shared" si="8"/>
        <v>6.0934597102484188E-2</v>
      </c>
      <c r="S101" s="8">
        <f t="shared" si="1"/>
        <v>0.12186919420496838</v>
      </c>
      <c r="T101" s="8">
        <f t="shared" si="2"/>
        <v>0</v>
      </c>
      <c r="U101" s="8">
        <f t="shared" si="3"/>
        <v>0</v>
      </c>
      <c r="V101" s="2"/>
      <c r="W101" s="2"/>
      <c r="X101" s="2"/>
      <c r="Y101" s="2"/>
      <c r="Z101" s="2"/>
    </row>
    <row r="102" spans="1:26" ht="12.5" x14ac:dyDescent="0.25">
      <c r="A102" s="50">
        <v>290</v>
      </c>
      <c r="B102" s="8">
        <v>2451</v>
      </c>
      <c r="C102" s="50">
        <v>1</v>
      </c>
      <c r="D102" s="8">
        <v>6.2068999999999999E-2</v>
      </c>
      <c r="E102" s="50">
        <v>1</v>
      </c>
      <c r="F102" s="8">
        <v>2.3247E-2</v>
      </c>
      <c r="G102" s="50">
        <v>3</v>
      </c>
      <c r="H102" s="50">
        <v>0</v>
      </c>
      <c r="I102" s="50">
        <v>0</v>
      </c>
      <c r="J102" s="50">
        <v>0</v>
      </c>
      <c r="K102" s="50">
        <v>0</v>
      </c>
      <c r="L102" s="50">
        <v>3</v>
      </c>
      <c r="M102" s="2" t="s">
        <v>1813</v>
      </c>
      <c r="N102" s="2" t="s">
        <v>1814</v>
      </c>
      <c r="O102" s="8">
        <v>132.3874677446492</v>
      </c>
      <c r="P102" s="2" t="s">
        <v>1674</v>
      </c>
      <c r="Q102" s="2" t="s">
        <v>50</v>
      </c>
      <c r="R102" s="51">
        <f t="shared" si="8"/>
        <v>8.9910789571698152E-3</v>
      </c>
      <c r="S102" s="8">
        <f t="shared" si="1"/>
        <v>2.6973236871509446E-2</v>
      </c>
      <c r="T102" s="8">
        <f t="shared" si="2"/>
        <v>0</v>
      </c>
      <c r="U102" s="8">
        <f t="shared" si="3"/>
        <v>2.6973236871509446E-2</v>
      </c>
      <c r="V102" s="2"/>
      <c r="W102" s="2"/>
      <c r="X102" s="2"/>
      <c r="Y102" s="2"/>
      <c r="Z102" s="2"/>
    </row>
    <row r="103" spans="1:26" ht="12.5" x14ac:dyDescent="0.25">
      <c r="A103" s="50">
        <v>332</v>
      </c>
      <c r="B103" s="8">
        <v>3106</v>
      </c>
      <c r="C103" s="50">
        <v>1</v>
      </c>
      <c r="D103" s="8">
        <v>0.110345</v>
      </c>
      <c r="E103" s="50">
        <v>2</v>
      </c>
      <c r="F103" s="8">
        <v>3.7713000000000003E-2</v>
      </c>
      <c r="G103" s="50">
        <v>4</v>
      </c>
      <c r="H103" s="50">
        <v>0</v>
      </c>
      <c r="I103" s="50">
        <v>0</v>
      </c>
      <c r="J103" s="50">
        <v>2</v>
      </c>
      <c r="K103" s="50">
        <v>0</v>
      </c>
      <c r="L103" s="50">
        <v>2</v>
      </c>
      <c r="M103" s="2" t="s">
        <v>1813</v>
      </c>
      <c r="N103" s="2" t="s">
        <v>1814</v>
      </c>
      <c r="O103" s="8">
        <v>424.6480804116668</v>
      </c>
      <c r="P103" s="2" t="s">
        <v>1674</v>
      </c>
      <c r="Q103" s="2" t="s">
        <v>50</v>
      </c>
      <c r="R103" s="51">
        <f t="shared" si="8"/>
        <v>2.883992333289576E-2</v>
      </c>
      <c r="S103" s="8">
        <f t="shared" si="1"/>
        <v>0.11535969333158304</v>
      </c>
      <c r="T103" s="8">
        <f t="shared" si="2"/>
        <v>0</v>
      </c>
      <c r="U103" s="8">
        <f t="shared" si="3"/>
        <v>5.7679846665791519E-2</v>
      </c>
      <c r="V103" s="2"/>
      <c r="W103" s="2"/>
      <c r="X103" s="2"/>
      <c r="Y103" s="2"/>
      <c r="Z103" s="2"/>
    </row>
    <row r="104" spans="1:26" ht="12.5" x14ac:dyDescent="0.25">
      <c r="A104" s="50">
        <v>335</v>
      </c>
      <c r="B104" s="8">
        <v>3326</v>
      </c>
      <c r="C104" s="50">
        <v>1</v>
      </c>
      <c r="D104" s="8">
        <v>2.069E-2</v>
      </c>
      <c r="E104" s="50">
        <v>1</v>
      </c>
      <c r="F104" s="8">
        <v>7.7489999999999998E-3</v>
      </c>
      <c r="G104" s="50">
        <v>1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2" t="s">
        <v>1813</v>
      </c>
      <c r="N104" s="2" t="s">
        <v>1814</v>
      </c>
      <c r="O104" s="8">
        <v>176.02120886293741</v>
      </c>
      <c r="P104" s="2" t="s">
        <v>1674</v>
      </c>
      <c r="Q104" s="2" t="s">
        <v>50</v>
      </c>
      <c r="R104" s="51">
        <f t="shared" si="8"/>
        <v>1.195445923987103E-2</v>
      </c>
      <c r="S104" s="8">
        <f t="shared" si="1"/>
        <v>1.195445923987103E-2</v>
      </c>
      <c r="T104" s="8">
        <f t="shared" si="2"/>
        <v>0</v>
      </c>
      <c r="U104" s="8">
        <f t="shared" si="3"/>
        <v>1.195445923987103E-2</v>
      </c>
      <c r="V104" s="2"/>
      <c r="W104" s="2"/>
      <c r="X104" s="2"/>
      <c r="Y104" s="2"/>
      <c r="Z104" s="2"/>
    </row>
    <row r="105" spans="1:26" ht="12.5" x14ac:dyDescent="0.25">
      <c r="A105" s="50">
        <v>345</v>
      </c>
      <c r="B105" s="8">
        <v>2450</v>
      </c>
      <c r="C105" s="50">
        <v>1</v>
      </c>
      <c r="D105" s="8">
        <v>8.9654999999999999E-2</v>
      </c>
      <c r="E105" s="50">
        <v>1</v>
      </c>
      <c r="F105" s="8">
        <v>2.9963E-2</v>
      </c>
      <c r="G105" s="50">
        <v>3</v>
      </c>
      <c r="H105" s="50">
        <v>0</v>
      </c>
      <c r="I105" s="50">
        <v>0</v>
      </c>
      <c r="J105" s="50">
        <v>2</v>
      </c>
      <c r="K105" s="50">
        <v>0</v>
      </c>
      <c r="L105" s="50">
        <v>1</v>
      </c>
      <c r="M105" s="2" t="s">
        <v>1813</v>
      </c>
      <c r="N105" s="2" t="s">
        <v>1814</v>
      </c>
      <c r="O105" s="8">
        <v>424.93368257147159</v>
      </c>
      <c r="P105" s="2" t="s">
        <v>1674</v>
      </c>
      <c r="Q105" s="2" t="s">
        <v>50</v>
      </c>
      <c r="R105" s="51">
        <f t="shared" si="8"/>
        <v>2.8859319969245779E-2</v>
      </c>
      <c r="S105" s="8">
        <f t="shared" si="1"/>
        <v>8.657795990773734E-2</v>
      </c>
      <c r="T105" s="8">
        <f t="shared" si="2"/>
        <v>0</v>
      </c>
      <c r="U105" s="8">
        <f t="shared" si="3"/>
        <v>2.8859319969245779E-2</v>
      </c>
      <c r="V105" s="2"/>
      <c r="W105" s="2"/>
      <c r="X105" s="2"/>
      <c r="Y105" s="2"/>
      <c r="Z105" s="2"/>
    </row>
    <row r="106" spans="1:26" ht="12.5" x14ac:dyDescent="0.25">
      <c r="A106" s="50">
        <v>362</v>
      </c>
      <c r="B106" s="8">
        <v>2668</v>
      </c>
      <c r="C106" s="50">
        <v>1</v>
      </c>
      <c r="D106" s="8">
        <v>3.4483E-2</v>
      </c>
      <c r="E106" s="50">
        <v>1</v>
      </c>
      <c r="F106" s="8">
        <v>1.1107000000000001E-2</v>
      </c>
      <c r="G106" s="50">
        <v>1</v>
      </c>
      <c r="H106" s="50">
        <v>0</v>
      </c>
      <c r="I106" s="50">
        <v>0</v>
      </c>
      <c r="J106" s="50">
        <v>1</v>
      </c>
      <c r="K106" s="50">
        <v>0</v>
      </c>
      <c r="L106" s="50">
        <v>0</v>
      </c>
      <c r="M106" s="2" t="s">
        <v>1813</v>
      </c>
      <c r="N106" s="2" t="s">
        <v>1814</v>
      </c>
      <c r="O106" s="8">
        <v>199.10241212819318</v>
      </c>
      <c r="P106" s="2" t="s">
        <v>1674</v>
      </c>
      <c r="Q106" s="2" t="s">
        <v>50</v>
      </c>
      <c r="R106" s="51">
        <f t="shared" si="8"/>
        <v>1.3522016384967856E-2</v>
      </c>
      <c r="S106" s="8">
        <f t="shared" si="1"/>
        <v>1.3522016384967856E-2</v>
      </c>
      <c r="T106" s="8">
        <f t="shared" si="2"/>
        <v>0</v>
      </c>
      <c r="U106" s="8">
        <f t="shared" si="3"/>
        <v>0</v>
      </c>
      <c r="V106" s="2"/>
      <c r="W106" s="2"/>
      <c r="X106" s="2"/>
      <c r="Y106" s="2"/>
      <c r="Z106" s="2"/>
    </row>
    <row r="107" spans="1:26" ht="12.5" x14ac:dyDescent="0.25">
      <c r="A107" s="50">
        <v>380</v>
      </c>
      <c r="B107" s="8">
        <v>2742</v>
      </c>
      <c r="C107" s="50">
        <v>1</v>
      </c>
      <c r="D107" s="8">
        <v>3.4483E-2</v>
      </c>
      <c r="E107" s="50">
        <v>1</v>
      </c>
      <c r="F107" s="8">
        <v>1.1107000000000001E-2</v>
      </c>
      <c r="G107" s="50">
        <v>1</v>
      </c>
      <c r="H107" s="50">
        <v>0</v>
      </c>
      <c r="I107" s="50">
        <v>0</v>
      </c>
      <c r="J107" s="50">
        <v>1</v>
      </c>
      <c r="K107" s="50">
        <v>0</v>
      </c>
      <c r="L107" s="50">
        <v>0</v>
      </c>
      <c r="M107" s="2" t="s">
        <v>1813</v>
      </c>
      <c r="N107" s="2" t="s">
        <v>1814</v>
      </c>
      <c r="O107" s="8">
        <v>879.93377698915378</v>
      </c>
      <c r="P107" s="2" t="s">
        <v>1674</v>
      </c>
      <c r="Q107" s="2" t="s">
        <v>50</v>
      </c>
      <c r="R107" s="51">
        <f t="shared" si="8"/>
        <v>5.9760596684650349E-2</v>
      </c>
      <c r="S107" s="8">
        <f t="shared" si="1"/>
        <v>5.9760596684650349E-2</v>
      </c>
      <c r="T107" s="8">
        <f t="shared" si="2"/>
        <v>0</v>
      </c>
      <c r="U107" s="8">
        <f t="shared" si="3"/>
        <v>0</v>
      </c>
      <c r="V107" s="2"/>
      <c r="W107" s="2"/>
      <c r="X107" s="2"/>
      <c r="Y107" s="2"/>
      <c r="Z107" s="2"/>
    </row>
    <row r="108" spans="1:26" ht="12.5" x14ac:dyDescent="0.25">
      <c r="A108" s="50">
        <v>386</v>
      </c>
      <c r="B108" s="8">
        <v>2449</v>
      </c>
      <c r="C108" s="50">
        <v>4</v>
      </c>
      <c r="D108" s="8">
        <v>0.29655199999999998</v>
      </c>
      <c r="E108" s="50">
        <v>3</v>
      </c>
      <c r="F108" s="8">
        <v>6.6987000000000005E-2</v>
      </c>
      <c r="G108" s="50">
        <v>4</v>
      </c>
      <c r="H108" s="50">
        <v>0</v>
      </c>
      <c r="I108" s="50">
        <v>1</v>
      </c>
      <c r="J108" s="50">
        <v>2</v>
      </c>
      <c r="K108" s="50">
        <v>0</v>
      </c>
      <c r="L108" s="50">
        <v>1</v>
      </c>
      <c r="M108" s="2" t="s">
        <v>1813</v>
      </c>
      <c r="N108" s="2" t="s">
        <v>1814</v>
      </c>
      <c r="O108" s="8">
        <v>161.61136593093795</v>
      </c>
      <c r="P108" s="2" t="s">
        <v>1674</v>
      </c>
      <c r="Q108" s="2" t="s">
        <v>50</v>
      </c>
      <c r="R108" s="51">
        <f t="shared" si="8"/>
        <v>1.0975816489396191E-2</v>
      </c>
      <c r="S108" s="8">
        <f t="shared" si="1"/>
        <v>4.3903265957584765E-2</v>
      </c>
      <c r="T108" s="8">
        <f t="shared" si="2"/>
        <v>0</v>
      </c>
      <c r="U108" s="8">
        <f t="shared" si="3"/>
        <v>1.0975816489396191E-2</v>
      </c>
      <c r="V108" s="2"/>
      <c r="W108" s="2"/>
      <c r="X108" s="2"/>
      <c r="Y108" s="2"/>
      <c r="Z108" s="2"/>
    </row>
    <row r="109" spans="1:26" ht="12.5" x14ac:dyDescent="0.25">
      <c r="A109" s="50">
        <v>408</v>
      </c>
      <c r="B109" s="8">
        <v>2377</v>
      </c>
      <c r="C109" s="50">
        <v>1</v>
      </c>
      <c r="D109" s="8">
        <v>4.1378999999999999E-2</v>
      </c>
      <c r="E109" s="50">
        <v>1</v>
      </c>
      <c r="F109" s="8">
        <v>1.5498E-2</v>
      </c>
      <c r="G109" s="50">
        <v>2</v>
      </c>
      <c r="H109" s="50">
        <v>0</v>
      </c>
      <c r="I109" s="50">
        <v>0</v>
      </c>
      <c r="J109" s="50">
        <v>0</v>
      </c>
      <c r="K109" s="50">
        <v>0</v>
      </c>
      <c r="L109" s="50">
        <v>2</v>
      </c>
      <c r="M109" s="2" t="s">
        <v>1813</v>
      </c>
      <c r="N109" s="2" t="s">
        <v>1814</v>
      </c>
      <c r="O109" s="8">
        <v>195.06622917204791</v>
      </c>
      <c r="P109" s="2" t="s">
        <v>1674</v>
      </c>
      <c r="Q109" s="2" t="s">
        <v>50</v>
      </c>
      <c r="R109" s="51">
        <f t="shared" si="8"/>
        <v>1.324789950470332E-2</v>
      </c>
      <c r="S109" s="8">
        <f t="shared" si="1"/>
        <v>2.6495799009406639E-2</v>
      </c>
      <c r="T109" s="8">
        <f t="shared" si="2"/>
        <v>0</v>
      </c>
      <c r="U109" s="8">
        <f t="shared" si="3"/>
        <v>2.6495799009406639E-2</v>
      </c>
      <c r="V109" s="2"/>
      <c r="W109" s="2"/>
      <c r="X109" s="2"/>
      <c r="Y109" s="2"/>
      <c r="Z109" s="2"/>
    </row>
    <row r="110" spans="1:26" ht="12.5" x14ac:dyDescent="0.25">
      <c r="A110" s="50">
        <v>464</v>
      </c>
      <c r="B110" s="8">
        <v>2595</v>
      </c>
      <c r="C110" s="50">
        <v>3</v>
      </c>
      <c r="D110" s="8">
        <v>0.275862</v>
      </c>
      <c r="E110" s="50">
        <v>2</v>
      </c>
      <c r="F110" s="8">
        <v>5.9237999999999999E-2</v>
      </c>
      <c r="G110" s="50">
        <v>3</v>
      </c>
      <c r="H110" s="50">
        <v>0</v>
      </c>
      <c r="I110" s="50">
        <v>1</v>
      </c>
      <c r="J110" s="50">
        <v>2</v>
      </c>
      <c r="K110" s="50">
        <v>0</v>
      </c>
      <c r="L110" s="50">
        <v>0</v>
      </c>
      <c r="M110" s="2" t="s">
        <v>1813</v>
      </c>
      <c r="N110" s="2" t="s">
        <v>1814</v>
      </c>
      <c r="O110" s="8">
        <v>36.70581555662951</v>
      </c>
      <c r="P110" s="2" t="s">
        <v>1674</v>
      </c>
      <c r="Q110" s="2" t="s">
        <v>50</v>
      </c>
      <c r="R110" s="51">
        <f t="shared" si="8"/>
        <v>2.4928710510085795E-3</v>
      </c>
      <c r="S110" s="8">
        <f t="shared" si="1"/>
        <v>7.4786131530257382E-3</v>
      </c>
      <c r="T110" s="8">
        <f t="shared" si="2"/>
        <v>0</v>
      </c>
      <c r="U110" s="8">
        <f t="shared" si="3"/>
        <v>0</v>
      </c>
      <c r="V110" s="2"/>
      <c r="W110" s="2"/>
      <c r="X110" s="2"/>
      <c r="Y110" s="2"/>
      <c r="Z110" s="2"/>
    </row>
    <row r="111" spans="1:26" ht="12.5" x14ac:dyDescent="0.25">
      <c r="A111" s="50">
        <v>528</v>
      </c>
      <c r="B111" s="8">
        <v>3034</v>
      </c>
      <c r="C111" s="50">
        <v>1</v>
      </c>
      <c r="D111" s="8">
        <v>8.9654999999999999E-2</v>
      </c>
      <c r="E111" s="50">
        <v>1</v>
      </c>
      <c r="F111" s="8">
        <v>2.9963E-2</v>
      </c>
      <c r="G111" s="50">
        <v>3</v>
      </c>
      <c r="H111" s="50">
        <v>0</v>
      </c>
      <c r="I111" s="50">
        <v>0</v>
      </c>
      <c r="J111" s="50">
        <v>2</v>
      </c>
      <c r="K111" s="50">
        <v>0</v>
      </c>
      <c r="L111" s="50">
        <v>1</v>
      </c>
      <c r="M111" s="2" t="s">
        <v>1813</v>
      </c>
      <c r="N111" s="2" t="s">
        <v>1814</v>
      </c>
      <c r="O111" s="8">
        <v>1221.4465643579176</v>
      </c>
      <c r="P111" s="2" t="s">
        <v>1674</v>
      </c>
      <c r="Q111" s="2" t="s">
        <v>50</v>
      </c>
      <c r="R111" s="51">
        <f t="shared" si="8"/>
        <v>8.2954396584488735E-2</v>
      </c>
      <c r="S111" s="8">
        <f t="shared" si="1"/>
        <v>0.24886318975346622</v>
      </c>
      <c r="T111" s="8">
        <f t="shared" si="2"/>
        <v>0</v>
      </c>
      <c r="U111" s="8">
        <f t="shared" si="3"/>
        <v>8.2954396584488735E-2</v>
      </c>
      <c r="V111" s="2"/>
      <c r="W111" s="2"/>
      <c r="X111" s="2"/>
      <c r="Y111" s="2"/>
      <c r="Z111" s="2"/>
    </row>
    <row r="112" spans="1:26" ht="12.5" x14ac:dyDescent="0.25">
      <c r="A112" s="50">
        <v>532</v>
      </c>
      <c r="B112" s="8">
        <v>2743</v>
      </c>
      <c r="C112" s="50">
        <v>1</v>
      </c>
      <c r="D112" s="8">
        <v>3.4483E-2</v>
      </c>
      <c r="E112" s="50">
        <v>1</v>
      </c>
      <c r="F112" s="8">
        <v>1.1107000000000001E-2</v>
      </c>
      <c r="G112" s="50">
        <v>1</v>
      </c>
      <c r="H112" s="50">
        <v>0</v>
      </c>
      <c r="I112" s="50">
        <v>0</v>
      </c>
      <c r="J112" s="50">
        <v>1</v>
      </c>
      <c r="K112" s="50">
        <v>0</v>
      </c>
      <c r="L112" s="50">
        <v>0</v>
      </c>
      <c r="M112" s="2" t="s">
        <v>1813</v>
      </c>
      <c r="N112" s="2" t="s">
        <v>1814</v>
      </c>
      <c r="O112" s="8">
        <v>16.921352751504756</v>
      </c>
      <c r="P112" s="2" t="s">
        <v>1674</v>
      </c>
      <c r="Q112" s="2" t="s">
        <v>50</v>
      </c>
      <c r="R112" s="51">
        <f t="shared" si="8"/>
        <v>1.1492116379501576E-3</v>
      </c>
      <c r="S112" s="8">
        <f t="shared" si="1"/>
        <v>1.1492116379501576E-3</v>
      </c>
      <c r="T112" s="8">
        <f t="shared" si="2"/>
        <v>0</v>
      </c>
      <c r="U112" s="8">
        <f t="shared" si="3"/>
        <v>0</v>
      </c>
      <c r="V112" s="2"/>
      <c r="W112" s="2"/>
      <c r="X112" s="2"/>
      <c r="Y112" s="2"/>
      <c r="Z112" s="2"/>
    </row>
    <row r="113" spans="1:26" ht="12.5" x14ac:dyDescent="0.25">
      <c r="A113" s="50">
        <v>533</v>
      </c>
      <c r="B113" s="8">
        <v>2523</v>
      </c>
      <c r="C113" s="50">
        <v>1</v>
      </c>
      <c r="D113" s="8">
        <v>5.5171999999999999E-2</v>
      </c>
      <c r="E113" s="50">
        <v>1</v>
      </c>
      <c r="F113" s="8">
        <v>1.8856000000000001E-2</v>
      </c>
      <c r="G113" s="50">
        <v>2</v>
      </c>
      <c r="H113" s="50">
        <v>0</v>
      </c>
      <c r="I113" s="50">
        <v>0</v>
      </c>
      <c r="J113" s="50">
        <v>1</v>
      </c>
      <c r="K113" s="50">
        <v>0</v>
      </c>
      <c r="L113" s="50">
        <v>1</v>
      </c>
      <c r="M113" s="2" t="s">
        <v>1813</v>
      </c>
      <c r="N113" s="2" t="s">
        <v>1814</v>
      </c>
      <c r="O113" s="8">
        <v>297.01686069583059</v>
      </c>
      <c r="P113" s="2" t="s">
        <v>1674</v>
      </c>
      <c r="Q113" s="2" t="s">
        <v>50</v>
      </c>
      <c r="R113" s="51">
        <f t="shared" si="8"/>
        <v>2.0171864388839451E-2</v>
      </c>
      <c r="S113" s="8">
        <f t="shared" si="1"/>
        <v>4.0343728777678903E-2</v>
      </c>
      <c r="T113" s="8">
        <f t="shared" si="2"/>
        <v>0</v>
      </c>
      <c r="U113" s="8">
        <f t="shared" si="3"/>
        <v>2.0171864388839451E-2</v>
      </c>
      <c r="V113" s="2"/>
      <c r="W113" s="2"/>
      <c r="X113" s="2"/>
      <c r="Y113" s="2"/>
      <c r="Z113" s="2"/>
    </row>
    <row r="114" spans="1:26" ht="12.5" x14ac:dyDescent="0.25">
      <c r="A114" s="50">
        <v>535</v>
      </c>
      <c r="B114" s="8">
        <v>2596</v>
      </c>
      <c r="C114" s="50">
        <v>1</v>
      </c>
      <c r="D114" s="8">
        <v>6.8966E-2</v>
      </c>
      <c r="E114" s="50">
        <v>1</v>
      </c>
      <c r="F114" s="8">
        <v>2.2214000000000001E-2</v>
      </c>
      <c r="G114" s="50">
        <v>2</v>
      </c>
      <c r="H114" s="50">
        <v>0</v>
      </c>
      <c r="I114" s="50">
        <v>0</v>
      </c>
      <c r="J114" s="50">
        <v>2</v>
      </c>
      <c r="K114" s="50">
        <v>0</v>
      </c>
      <c r="L114" s="50">
        <v>0</v>
      </c>
      <c r="M114" s="2" t="s">
        <v>1813</v>
      </c>
      <c r="N114" s="2" t="s">
        <v>1814</v>
      </c>
      <c r="O114" s="8">
        <v>291.67911359827332</v>
      </c>
      <c r="P114" s="2" t="s">
        <v>1674</v>
      </c>
      <c r="Q114" s="2" t="s">
        <v>50</v>
      </c>
      <c r="R114" s="51">
        <f t="shared" si="8"/>
        <v>1.9809351936375983E-2</v>
      </c>
      <c r="S114" s="8">
        <f t="shared" si="1"/>
        <v>3.9618703872751966E-2</v>
      </c>
      <c r="T114" s="8">
        <f t="shared" si="2"/>
        <v>0</v>
      </c>
      <c r="U114" s="8">
        <f t="shared" si="3"/>
        <v>0</v>
      </c>
      <c r="V114" s="2"/>
      <c r="W114" s="2"/>
      <c r="X114" s="2"/>
      <c r="Y114" s="2"/>
      <c r="Z114" s="2"/>
    </row>
    <row r="115" spans="1:26" ht="12.5" x14ac:dyDescent="0.25">
      <c r="A115" s="50">
        <v>549</v>
      </c>
      <c r="B115" s="8">
        <v>3033</v>
      </c>
      <c r="C115" s="50">
        <v>1</v>
      </c>
      <c r="D115" s="8">
        <v>8.9654999999999999E-2</v>
      </c>
      <c r="E115" s="50">
        <v>1</v>
      </c>
      <c r="F115" s="8">
        <v>2.9963E-2</v>
      </c>
      <c r="G115" s="50">
        <v>3</v>
      </c>
      <c r="H115" s="50">
        <v>0</v>
      </c>
      <c r="I115" s="50">
        <v>0</v>
      </c>
      <c r="J115" s="50">
        <v>2</v>
      </c>
      <c r="K115" s="50">
        <v>0</v>
      </c>
      <c r="L115" s="50">
        <v>1</v>
      </c>
      <c r="M115" s="2" t="s">
        <v>1813</v>
      </c>
      <c r="N115" s="2" t="s">
        <v>1814</v>
      </c>
      <c r="O115" s="8">
        <v>162.90060654835978</v>
      </c>
      <c r="P115" s="2" t="s">
        <v>1674</v>
      </c>
      <c r="Q115" s="2" t="s">
        <v>50</v>
      </c>
      <c r="R115" s="51">
        <f t="shared" si="8"/>
        <v>1.1063375110944781E-2</v>
      </c>
      <c r="S115" s="8">
        <f t="shared" si="1"/>
        <v>3.3190125332834344E-2</v>
      </c>
      <c r="T115" s="8">
        <f t="shared" si="2"/>
        <v>0</v>
      </c>
      <c r="U115" s="8">
        <f t="shared" si="3"/>
        <v>1.1063375110944781E-2</v>
      </c>
      <c r="V115" s="2"/>
      <c r="W115" s="2"/>
      <c r="X115" s="2"/>
      <c r="Y115" s="2"/>
      <c r="Z115" s="2"/>
    </row>
    <row r="116" spans="1:26" ht="12.5" x14ac:dyDescent="0.25">
      <c r="A116" s="50">
        <v>550</v>
      </c>
      <c r="B116" s="8">
        <v>2960</v>
      </c>
      <c r="C116" s="50">
        <v>2</v>
      </c>
      <c r="D116" s="8">
        <v>0.124138</v>
      </c>
      <c r="E116" s="50">
        <v>2</v>
      </c>
      <c r="F116" s="8">
        <v>4.1070000000000002E-2</v>
      </c>
      <c r="G116" s="50">
        <v>4</v>
      </c>
      <c r="H116" s="50">
        <v>0</v>
      </c>
      <c r="I116" s="50">
        <v>0</v>
      </c>
      <c r="J116" s="50">
        <v>3</v>
      </c>
      <c r="K116" s="50">
        <v>0</v>
      </c>
      <c r="L116" s="50">
        <v>1</v>
      </c>
      <c r="M116" s="2" t="s">
        <v>1813</v>
      </c>
      <c r="N116" s="2" t="s">
        <v>1814</v>
      </c>
      <c r="O116" s="8">
        <v>1055.5886852058254</v>
      </c>
      <c r="P116" s="2" t="s">
        <v>1674</v>
      </c>
      <c r="Q116" s="2" t="s">
        <v>50</v>
      </c>
      <c r="R116" s="51">
        <f t="shared" si="8"/>
        <v>7.1690178660164375E-2</v>
      </c>
      <c r="S116" s="8">
        <f t="shared" si="1"/>
        <v>0.2867607146406575</v>
      </c>
      <c r="T116" s="8">
        <f t="shared" si="2"/>
        <v>0</v>
      </c>
      <c r="U116" s="8">
        <f t="shared" si="3"/>
        <v>7.1690178660164375E-2</v>
      </c>
      <c r="V116" s="2"/>
      <c r="W116" s="2"/>
      <c r="X116" s="2"/>
      <c r="Y116" s="2"/>
      <c r="Z116" s="2"/>
    </row>
    <row r="117" spans="1:26" ht="12.5" x14ac:dyDescent="0.25">
      <c r="A117" s="50">
        <v>19</v>
      </c>
      <c r="B117" s="8">
        <v>1934</v>
      </c>
      <c r="C117" s="50">
        <v>1</v>
      </c>
      <c r="D117" s="8">
        <v>0.103448</v>
      </c>
      <c r="E117" s="50">
        <v>2</v>
      </c>
      <c r="F117" s="8">
        <v>4.1398999999999998E-2</v>
      </c>
      <c r="G117" s="50">
        <v>2</v>
      </c>
      <c r="H117" s="50">
        <v>0</v>
      </c>
      <c r="I117" s="50">
        <v>0</v>
      </c>
      <c r="J117" s="50">
        <v>1</v>
      </c>
      <c r="K117" s="50">
        <v>1</v>
      </c>
      <c r="L117" s="50">
        <v>0</v>
      </c>
      <c r="M117" s="2" t="s">
        <v>1813</v>
      </c>
      <c r="N117" s="2" t="s">
        <v>1814</v>
      </c>
      <c r="O117" s="8">
        <v>873.96648445997846</v>
      </c>
      <c r="P117" s="2" t="s">
        <v>1677</v>
      </c>
      <c r="Q117" s="2" t="s">
        <v>46</v>
      </c>
      <c r="R117" s="51">
        <f t="shared" ref="R117:R132" si="9">O117/$X$8</f>
        <v>7.8971839050288414E-2</v>
      </c>
      <c r="S117" s="8">
        <f t="shared" si="1"/>
        <v>0.15794367810057683</v>
      </c>
      <c r="T117" s="8">
        <f t="shared" si="2"/>
        <v>0</v>
      </c>
      <c r="U117" s="8">
        <f t="shared" si="3"/>
        <v>0</v>
      </c>
      <c r="V117" s="2"/>
      <c r="W117" s="2"/>
      <c r="X117" s="2"/>
      <c r="Y117" s="2"/>
      <c r="Z117" s="2"/>
    </row>
    <row r="118" spans="1:26" ht="12.5" x14ac:dyDescent="0.25">
      <c r="A118" s="50">
        <v>30</v>
      </c>
      <c r="B118" s="8">
        <v>2302</v>
      </c>
      <c r="C118" s="50">
        <v>1</v>
      </c>
      <c r="D118" s="8">
        <v>8.9654999999999999E-2</v>
      </c>
      <c r="E118" s="50">
        <v>1</v>
      </c>
      <c r="F118" s="8">
        <v>2.9963E-2</v>
      </c>
      <c r="G118" s="50">
        <v>3</v>
      </c>
      <c r="H118" s="50">
        <v>0</v>
      </c>
      <c r="I118" s="50">
        <v>0</v>
      </c>
      <c r="J118" s="50">
        <v>2</v>
      </c>
      <c r="K118" s="50">
        <v>0</v>
      </c>
      <c r="L118" s="50">
        <v>1</v>
      </c>
      <c r="M118" s="2" t="s">
        <v>1813</v>
      </c>
      <c r="N118" s="2" t="s">
        <v>1814</v>
      </c>
      <c r="O118" s="8">
        <v>57.364405061935663</v>
      </c>
      <c r="P118" s="2" t="s">
        <v>1677</v>
      </c>
      <c r="Q118" s="2" t="s">
        <v>46</v>
      </c>
      <c r="R118" s="51">
        <f t="shared" si="9"/>
        <v>5.1834625747300992E-3</v>
      </c>
      <c r="S118" s="8">
        <f t="shared" si="1"/>
        <v>1.5550387724190297E-2</v>
      </c>
      <c r="T118" s="8">
        <f t="shared" si="2"/>
        <v>0</v>
      </c>
      <c r="U118" s="8">
        <f t="shared" si="3"/>
        <v>5.1834625747300992E-3</v>
      </c>
      <c r="V118" s="2"/>
      <c r="W118" s="2"/>
      <c r="X118" s="2"/>
      <c r="Y118" s="2"/>
      <c r="Z118" s="2"/>
    </row>
    <row r="119" spans="1:26" ht="12.5" x14ac:dyDescent="0.25">
      <c r="A119" s="50">
        <v>36</v>
      </c>
      <c r="B119" s="8">
        <v>2081</v>
      </c>
      <c r="C119" s="50">
        <v>1</v>
      </c>
      <c r="D119" s="8">
        <v>0.103448</v>
      </c>
      <c r="E119" s="50">
        <v>2</v>
      </c>
      <c r="F119" s="8">
        <v>4.1398999999999998E-2</v>
      </c>
      <c r="G119" s="50">
        <v>2</v>
      </c>
      <c r="H119" s="50">
        <v>0</v>
      </c>
      <c r="I119" s="50">
        <v>0</v>
      </c>
      <c r="J119" s="50">
        <v>1</v>
      </c>
      <c r="K119" s="50">
        <v>1</v>
      </c>
      <c r="L119" s="50">
        <v>0</v>
      </c>
      <c r="M119" s="2" t="s">
        <v>1813</v>
      </c>
      <c r="N119" s="2" t="s">
        <v>1814</v>
      </c>
      <c r="O119" s="8">
        <v>496.02846446398041</v>
      </c>
      <c r="P119" s="2" t="s">
        <v>1677</v>
      </c>
      <c r="Q119" s="2" t="s">
        <v>46</v>
      </c>
      <c r="R119" s="51">
        <f t="shared" si="9"/>
        <v>4.4821261177098358E-2</v>
      </c>
      <c r="S119" s="8">
        <f t="shared" si="1"/>
        <v>8.9642522354196716E-2</v>
      </c>
      <c r="T119" s="8">
        <f t="shared" si="2"/>
        <v>0</v>
      </c>
      <c r="U119" s="8">
        <f t="shared" si="3"/>
        <v>0</v>
      </c>
      <c r="V119" s="2"/>
      <c r="W119" s="2"/>
      <c r="X119" s="2"/>
      <c r="Y119" s="2"/>
      <c r="Z119" s="2"/>
    </row>
    <row r="120" spans="1:26" ht="12.5" x14ac:dyDescent="0.25">
      <c r="A120" s="50">
        <v>156</v>
      </c>
      <c r="B120" s="8">
        <v>1713</v>
      </c>
      <c r="C120" s="50">
        <v>1</v>
      </c>
      <c r="D120" s="8">
        <v>5.5171999999999999E-2</v>
      </c>
      <c r="E120" s="50">
        <v>1</v>
      </c>
      <c r="F120" s="8">
        <v>1.8856000000000001E-2</v>
      </c>
      <c r="G120" s="50">
        <v>2</v>
      </c>
      <c r="H120" s="50">
        <v>0</v>
      </c>
      <c r="I120" s="50">
        <v>0</v>
      </c>
      <c r="J120" s="50">
        <v>1</v>
      </c>
      <c r="K120" s="50">
        <v>0</v>
      </c>
      <c r="L120" s="50">
        <v>1</v>
      </c>
      <c r="M120" s="2" t="s">
        <v>1813</v>
      </c>
      <c r="N120" s="2" t="s">
        <v>1814</v>
      </c>
      <c r="O120" s="8">
        <v>1599.4130317428408</v>
      </c>
      <c r="P120" s="2" t="s">
        <v>1677</v>
      </c>
      <c r="Q120" s="2" t="s">
        <v>46</v>
      </c>
      <c r="R120" s="51">
        <f t="shared" si="9"/>
        <v>0.14452337791394276</v>
      </c>
      <c r="S120" s="8">
        <f t="shared" si="1"/>
        <v>0.28904675582788553</v>
      </c>
      <c r="T120" s="8">
        <f t="shared" si="2"/>
        <v>0</v>
      </c>
      <c r="U120" s="8">
        <f t="shared" si="3"/>
        <v>0.14452337791394276</v>
      </c>
      <c r="V120" s="2"/>
      <c r="W120" s="2"/>
      <c r="X120" s="2"/>
      <c r="Y120" s="2"/>
      <c r="Z120" s="2"/>
    </row>
    <row r="121" spans="1:26" ht="12.5" x14ac:dyDescent="0.25">
      <c r="A121" s="50">
        <v>200</v>
      </c>
      <c r="B121" s="8">
        <v>1712</v>
      </c>
      <c r="C121" s="50">
        <v>3</v>
      </c>
      <c r="D121" s="8">
        <v>0.24137900000000001</v>
      </c>
      <c r="E121" s="50">
        <v>4</v>
      </c>
      <c r="F121" s="8">
        <v>0.11579100000000001</v>
      </c>
      <c r="G121" s="50">
        <v>5</v>
      </c>
      <c r="H121" s="50">
        <v>1</v>
      </c>
      <c r="I121" s="50">
        <v>0</v>
      </c>
      <c r="J121" s="50">
        <v>2</v>
      </c>
      <c r="K121" s="50">
        <v>1</v>
      </c>
      <c r="L121" s="50">
        <v>1</v>
      </c>
      <c r="M121" s="2" t="s">
        <v>1813</v>
      </c>
      <c r="N121" s="2" t="s">
        <v>1814</v>
      </c>
      <c r="O121" s="8">
        <v>218.86898430696695</v>
      </c>
      <c r="P121" s="2" t="s">
        <v>1677</v>
      </c>
      <c r="Q121" s="2" t="s">
        <v>46</v>
      </c>
      <c r="R121" s="51">
        <f t="shared" si="9"/>
        <v>1.9777058398835434E-2</v>
      </c>
      <c r="S121" s="8">
        <f t="shared" si="1"/>
        <v>9.8885291994177171E-2</v>
      </c>
      <c r="T121" s="8">
        <f t="shared" si="2"/>
        <v>1.9777058398835434E-2</v>
      </c>
      <c r="U121" s="8">
        <f t="shared" si="3"/>
        <v>1.9777058398835434E-2</v>
      </c>
      <c r="V121" s="2"/>
      <c r="W121" s="2"/>
      <c r="X121" s="2"/>
      <c r="Y121" s="2"/>
      <c r="Z121" s="2"/>
    </row>
    <row r="122" spans="1:26" ht="12.5" x14ac:dyDescent="0.25">
      <c r="A122" s="50">
        <v>254</v>
      </c>
      <c r="B122" s="8">
        <v>2155</v>
      </c>
      <c r="C122" s="50">
        <v>1</v>
      </c>
      <c r="D122" s="8">
        <v>6.8966E-2</v>
      </c>
      <c r="E122" s="50">
        <v>1</v>
      </c>
      <c r="F122" s="8">
        <v>2.2214000000000001E-2</v>
      </c>
      <c r="G122" s="50">
        <v>2</v>
      </c>
      <c r="H122" s="50">
        <v>0</v>
      </c>
      <c r="I122" s="50">
        <v>0</v>
      </c>
      <c r="J122" s="50">
        <v>2</v>
      </c>
      <c r="K122" s="50">
        <v>0</v>
      </c>
      <c r="L122" s="50">
        <v>0</v>
      </c>
      <c r="M122" s="2" t="s">
        <v>1813</v>
      </c>
      <c r="N122" s="2" t="s">
        <v>1814</v>
      </c>
      <c r="O122" s="8">
        <v>794.67906016800703</v>
      </c>
      <c r="P122" s="2" t="s">
        <v>1677</v>
      </c>
      <c r="Q122" s="2" t="s">
        <v>46</v>
      </c>
      <c r="R122" s="51">
        <f t="shared" si="9"/>
        <v>7.1807406750843378E-2</v>
      </c>
      <c r="S122" s="8">
        <f t="shared" si="1"/>
        <v>0.14361481350168676</v>
      </c>
      <c r="T122" s="8">
        <f t="shared" si="2"/>
        <v>0</v>
      </c>
      <c r="U122" s="8">
        <f t="shared" si="3"/>
        <v>0</v>
      </c>
      <c r="V122" s="2"/>
      <c r="W122" s="2"/>
      <c r="X122" s="2"/>
      <c r="Y122" s="2"/>
      <c r="Z122" s="2"/>
    </row>
    <row r="123" spans="1:26" ht="12.5" x14ac:dyDescent="0.25">
      <c r="A123" s="50">
        <v>282</v>
      </c>
      <c r="B123" s="8">
        <v>1861</v>
      </c>
      <c r="C123" s="50">
        <v>2</v>
      </c>
      <c r="D123" s="8">
        <v>0.15862100000000001</v>
      </c>
      <c r="E123" s="50">
        <v>3</v>
      </c>
      <c r="F123" s="8">
        <v>6.0255000000000003E-2</v>
      </c>
      <c r="G123" s="50">
        <v>4</v>
      </c>
      <c r="H123" s="50">
        <v>0</v>
      </c>
      <c r="I123" s="50">
        <v>0</v>
      </c>
      <c r="J123" s="50">
        <v>2</v>
      </c>
      <c r="K123" s="50">
        <v>1</v>
      </c>
      <c r="L123" s="50">
        <v>1</v>
      </c>
      <c r="M123" s="2" t="s">
        <v>1813</v>
      </c>
      <c r="N123" s="2" t="s">
        <v>1814</v>
      </c>
      <c r="O123" s="8">
        <v>1599.6002524936857</v>
      </c>
      <c r="P123" s="2" t="s">
        <v>1677</v>
      </c>
      <c r="Q123" s="2" t="s">
        <v>46</v>
      </c>
      <c r="R123" s="51">
        <f t="shared" si="9"/>
        <v>0.14454029522972717</v>
      </c>
      <c r="S123" s="8">
        <f t="shared" si="1"/>
        <v>0.57816118091890867</v>
      </c>
      <c r="T123" s="8">
        <f t="shared" si="2"/>
        <v>0</v>
      </c>
      <c r="U123" s="8">
        <f t="shared" si="3"/>
        <v>0.14454029522972717</v>
      </c>
      <c r="V123" s="2"/>
      <c r="W123" s="2"/>
      <c r="X123" s="2"/>
      <c r="Y123" s="2"/>
      <c r="Z123" s="2"/>
    </row>
    <row r="124" spans="1:26" ht="12.5" x14ac:dyDescent="0.25">
      <c r="A124" s="50">
        <v>343</v>
      </c>
      <c r="B124" s="8">
        <v>1639</v>
      </c>
      <c r="C124" s="50">
        <v>2</v>
      </c>
      <c r="D124" s="8">
        <v>0.17931</v>
      </c>
      <c r="E124" s="50">
        <v>3</v>
      </c>
      <c r="F124" s="8">
        <v>6.8004999999999996E-2</v>
      </c>
      <c r="G124" s="50">
        <v>5</v>
      </c>
      <c r="H124" s="50">
        <v>0</v>
      </c>
      <c r="I124" s="50">
        <v>0</v>
      </c>
      <c r="J124" s="50">
        <v>2</v>
      </c>
      <c r="K124" s="50">
        <v>1</v>
      </c>
      <c r="L124" s="50">
        <v>2</v>
      </c>
      <c r="M124" s="2" t="s">
        <v>1813</v>
      </c>
      <c r="N124" s="2" t="s">
        <v>1814</v>
      </c>
      <c r="O124" s="8">
        <v>289.14501988956766</v>
      </c>
      <c r="P124" s="2" t="s">
        <v>1677</v>
      </c>
      <c r="Q124" s="2" t="s">
        <v>46</v>
      </c>
      <c r="R124" s="51">
        <f t="shared" si="9"/>
        <v>2.6127219268620626E-2</v>
      </c>
      <c r="S124" s="8">
        <f t="shared" si="1"/>
        <v>0.13063609634310314</v>
      </c>
      <c r="T124" s="8">
        <f t="shared" si="2"/>
        <v>0</v>
      </c>
      <c r="U124" s="8">
        <f t="shared" si="3"/>
        <v>5.2254438537241252E-2</v>
      </c>
      <c r="V124" s="2"/>
      <c r="W124" s="2"/>
      <c r="X124" s="2"/>
      <c r="Y124" s="2"/>
      <c r="Z124" s="2"/>
    </row>
    <row r="125" spans="1:26" ht="12.5" x14ac:dyDescent="0.25">
      <c r="A125" s="50">
        <v>367</v>
      </c>
      <c r="B125" s="8">
        <v>1935</v>
      </c>
      <c r="C125" s="50">
        <v>2</v>
      </c>
      <c r="D125" s="8">
        <v>0.14482800000000001</v>
      </c>
      <c r="E125" s="50">
        <v>2</v>
      </c>
      <c r="F125" s="8">
        <v>4.8820000000000002E-2</v>
      </c>
      <c r="G125" s="50">
        <v>5</v>
      </c>
      <c r="H125" s="50">
        <v>0</v>
      </c>
      <c r="I125" s="50">
        <v>0</v>
      </c>
      <c r="J125" s="50">
        <v>3</v>
      </c>
      <c r="K125" s="50">
        <v>0</v>
      </c>
      <c r="L125" s="50">
        <v>2</v>
      </c>
      <c r="M125" s="2" t="s">
        <v>1813</v>
      </c>
      <c r="N125" s="2" t="s">
        <v>1814</v>
      </c>
      <c r="O125" s="8">
        <v>110.22108758755756</v>
      </c>
      <c r="P125" s="2" t="s">
        <v>1677</v>
      </c>
      <c r="Q125" s="2" t="s">
        <v>46</v>
      </c>
      <c r="R125" s="51">
        <f t="shared" si="9"/>
        <v>9.9596061676103503E-3</v>
      </c>
      <c r="S125" s="8">
        <f t="shared" si="1"/>
        <v>4.9798030838051753E-2</v>
      </c>
      <c r="T125" s="8">
        <f t="shared" si="2"/>
        <v>0</v>
      </c>
      <c r="U125" s="8">
        <f t="shared" si="3"/>
        <v>1.9919212335220701E-2</v>
      </c>
      <c r="V125" s="2"/>
      <c r="W125" s="2"/>
      <c r="X125" s="2"/>
      <c r="Y125" s="2"/>
      <c r="Z125" s="2"/>
    </row>
    <row r="126" spans="1:26" ht="12.5" x14ac:dyDescent="0.25">
      <c r="A126" s="50">
        <v>373</v>
      </c>
      <c r="B126" s="8">
        <v>1638</v>
      </c>
      <c r="C126" s="50">
        <v>3</v>
      </c>
      <c r="D126" s="8">
        <v>0.206897</v>
      </c>
      <c r="E126" s="50">
        <v>4</v>
      </c>
      <c r="F126" s="8">
        <v>0.104684</v>
      </c>
      <c r="G126" s="50">
        <v>4</v>
      </c>
      <c r="H126" s="50">
        <v>1</v>
      </c>
      <c r="I126" s="50">
        <v>0</v>
      </c>
      <c r="J126" s="50">
        <v>1</v>
      </c>
      <c r="K126" s="50">
        <v>1</v>
      </c>
      <c r="L126" s="50">
        <v>1</v>
      </c>
      <c r="M126" s="2" t="s">
        <v>1813</v>
      </c>
      <c r="N126" s="2" t="s">
        <v>1814</v>
      </c>
      <c r="O126" s="8">
        <v>499.72387984205881</v>
      </c>
      <c r="P126" s="2" t="s">
        <v>1677</v>
      </c>
      <c r="Q126" s="2" t="s">
        <v>46</v>
      </c>
      <c r="R126" s="51">
        <f t="shared" si="9"/>
        <v>4.515517987266697E-2</v>
      </c>
      <c r="S126" s="8">
        <f t="shared" si="1"/>
        <v>0.18062071949066788</v>
      </c>
      <c r="T126" s="8">
        <f t="shared" si="2"/>
        <v>4.515517987266697E-2</v>
      </c>
      <c r="U126" s="8">
        <f t="shared" si="3"/>
        <v>4.515517987266697E-2</v>
      </c>
      <c r="V126" s="2"/>
      <c r="W126" s="2"/>
      <c r="X126" s="2"/>
      <c r="Y126" s="2"/>
      <c r="Z126" s="2"/>
    </row>
    <row r="127" spans="1:26" ht="12.5" x14ac:dyDescent="0.25">
      <c r="A127" s="50">
        <v>376</v>
      </c>
      <c r="B127" s="8">
        <v>2228</v>
      </c>
      <c r="C127" s="50">
        <v>1</v>
      </c>
      <c r="D127" s="8">
        <v>6.8966E-2</v>
      </c>
      <c r="E127" s="50">
        <v>1</v>
      </c>
      <c r="F127" s="8">
        <v>2.2214000000000001E-2</v>
      </c>
      <c r="G127" s="50">
        <v>2</v>
      </c>
      <c r="H127" s="50">
        <v>0</v>
      </c>
      <c r="I127" s="50">
        <v>0</v>
      </c>
      <c r="J127" s="50">
        <v>2</v>
      </c>
      <c r="K127" s="50">
        <v>0</v>
      </c>
      <c r="L127" s="50">
        <v>0</v>
      </c>
      <c r="M127" s="2" t="s">
        <v>1813</v>
      </c>
      <c r="N127" s="2" t="s">
        <v>1814</v>
      </c>
      <c r="O127" s="8">
        <v>575.92978179040608</v>
      </c>
      <c r="P127" s="2" t="s">
        <v>1677</v>
      </c>
      <c r="Q127" s="2" t="s">
        <v>46</v>
      </c>
      <c r="R127" s="51">
        <f t="shared" si="9"/>
        <v>5.2041165010947785E-2</v>
      </c>
      <c r="S127" s="8">
        <f t="shared" si="1"/>
        <v>0.10408233002189557</v>
      </c>
      <c r="T127" s="8">
        <f t="shared" si="2"/>
        <v>0</v>
      </c>
      <c r="U127" s="8">
        <f t="shared" si="3"/>
        <v>0</v>
      </c>
      <c r="V127" s="2"/>
      <c r="W127" s="2"/>
      <c r="X127" s="2"/>
      <c r="Y127" s="2"/>
      <c r="Z127" s="2"/>
    </row>
    <row r="128" spans="1:26" ht="12.5" x14ac:dyDescent="0.25">
      <c r="A128" s="50">
        <v>377</v>
      </c>
      <c r="B128" s="8">
        <v>1565</v>
      </c>
      <c r="C128" s="50">
        <v>3</v>
      </c>
      <c r="D128" s="8">
        <v>0.22758600000000001</v>
      </c>
      <c r="E128" s="50">
        <v>4</v>
      </c>
      <c r="F128" s="8">
        <v>0.11243300000000001</v>
      </c>
      <c r="G128" s="50">
        <v>5</v>
      </c>
      <c r="H128" s="50">
        <v>1</v>
      </c>
      <c r="I128" s="50">
        <v>0</v>
      </c>
      <c r="J128" s="50">
        <v>1</v>
      </c>
      <c r="K128" s="50">
        <v>1</v>
      </c>
      <c r="L128" s="50">
        <v>2</v>
      </c>
      <c r="M128" s="2" t="s">
        <v>1813</v>
      </c>
      <c r="N128" s="2" t="s">
        <v>1814</v>
      </c>
      <c r="O128" s="8">
        <v>591.88069870006916</v>
      </c>
      <c r="P128" s="2" t="s">
        <v>1677</v>
      </c>
      <c r="Q128" s="2" t="s">
        <v>46</v>
      </c>
      <c r="R128" s="51">
        <f t="shared" si="9"/>
        <v>5.3482494015312049E-2</v>
      </c>
      <c r="S128" s="8">
        <f t="shared" si="1"/>
        <v>0.26741247007656022</v>
      </c>
      <c r="T128" s="8">
        <f t="shared" si="2"/>
        <v>5.3482494015312049E-2</v>
      </c>
      <c r="U128" s="8">
        <f t="shared" si="3"/>
        <v>0.1069649880306241</v>
      </c>
      <c r="V128" s="2"/>
      <c r="W128" s="2"/>
      <c r="X128" s="2"/>
      <c r="Y128" s="2"/>
      <c r="Z128" s="2"/>
    </row>
    <row r="129" spans="1:26" ht="12.5" x14ac:dyDescent="0.25">
      <c r="A129" s="50">
        <v>429</v>
      </c>
      <c r="B129" s="8">
        <v>1786</v>
      </c>
      <c r="C129" s="50">
        <v>2</v>
      </c>
      <c r="D129" s="8">
        <v>0.124138</v>
      </c>
      <c r="E129" s="50">
        <v>2</v>
      </c>
      <c r="F129" s="8">
        <v>4.9147999999999997E-2</v>
      </c>
      <c r="G129" s="50">
        <v>3</v>
      </c>
      <c r="H129" s="50">
        <v>0</v>
      </c>
      <c r="I129" s="50">
        <v>0</v>
      </c>
      <c r="J129" s="50">
        <v>1</v>
      </c>
      <c r="K129" s="50">
        <v>1</v>
      </c>
      <c r="L129" s="50">
        <v>1</v>
      </c>
      <c r="M129" s="2" t="s">
        <v>1813</v>
      </c>
      <c r="N129" s="2" t="s">
        <v>1814</v>
      </c>
      <c r="O129" s="8">
        <v>1599.9879587225903</v>
      </c>
      <c r="P129" s="2" t="s">
        <v>1677</v>
      </c>
      <c r="Q129" s="2" t="s">
        <v>46</v>
      </c>
      <c r="R129" s="51">
        <f t="shared" si="9"/>
        <v>0.14457532846550025</v>
      </c>
      <c r="S129" s="8">
        <f t="shared" si="1"/>
        <v>0.43372598539650076</v>
      </c>
      <c r="T129" s="8">
        <f t="shared" si="2"/>
        <v>0</v>
      </c>
      <c r="U129" s="8">
        <f t="shared" si="3"/>
        <v>0.14457532846550025</v>
      </c>
      <c r="V129" s="2"/>
      <c r="W129" s="2"/>
      <c r="X129" s="2"/>
      <c r="Y129" s="2"/>
      <c r="Z129" s="2"/>
    </row>
    <row r="130" spans="1:26" ht="12.5" x14ac:dyDescent="0.25">
      <c r="A130" s="50">
        <v>438</v>
      </c>
      <c r="B130" s="8">
        <v>2008</v>
      </c>
      <c r="C130" s="50">
        <v>1</v>
      </c>
      <c r="D130" s="8">
        <v>6.8966E-2</v>
      </c>
      <c r="E130" s="50">
        <v>1</v>
      </c>
      <c r="F130" s="8">
        <v>2.2214000000000001E-2</v>
      </c>
      <c r="G130" s="50">
        <v>2</v>
      </c>
      <c r="H130" s="50">
        <v>0</v>
      </c>
      <c r="I130" s="50">
        <v>0</v>
      </c>
      <c r="J130" s="50">
        <v>2</v>
      </c>
      <c r="K130" s="50">
        <v>0</v>
      </c>
      <c r="L130" s="50">
        <v>0</v>
      </c>
      <c r="M130" s="2" t="s">
        <v>1813</v>
      </c>
      <c r="N130" s="2" t="s">
        <v>1814</v>
      </c>
      <c r="O130" s="8">
        <v>1346.9617042958803</v>
      </c>
      <c r="P130" s="2" t="s">
        <v>1677</v>
      </c>
      <c r="Q130" s="2" t="s">
        <v>46</v>
      </c>
      <c r="R130" s="51">
        <f t="shared" si="9"/>
        <v>0.12171181024668633</v>
      </c>
      <c r="S130" s="8">
        <f t="shared" si="1"/>
        <v>0.24342362049337266</v>
      </c>
      <c r="T130" s="8">
        <f t="shared" si="2"/>
        <v>0</v>
      </c>
      <c r="U130" s="8">
        <f t="shared" si="3"/>
        <v>0</v>
      </c>
      <c r="V130" s="2"/>
      <c r="W130" s="2"/>
      <c r="X130" s="2"/>
      <c r="Y130" s="2"/>
      <c r="Z130" s="2"/>
    </row>
    <row r="131" spans="1:26" ht="12.5" x14ac:dyDescent="0.25">
      <c r="A131" s="50">
        <v>516</v>
      </c>
      <c r="B131" s="8">
        <v>1787</v>
      </c>
      <c r="C131" s="50">
        <v>2</v>
      </c>
      <c r="D131" s="8">
        <v>0.13103400000000001</v>
      </c>
      <c r="E131" s="50">
        <v>2</v>
      </c>
      <c r="F131" s="8">
        <v>4.5462000000000002E-2</v>
      </c>
      <c r="G131" s="50">
        <v>5</v>
      </c>
      <c r="H131" s="50">
        <v>0</v>
      </c>
      <c r="I131" s="50">
        <v>0</v>
      </c>
      <c r="J131" s="50">
        <v>2</v>
      </c>
      <c r="K131" s="50">
        <v>0</v>
      </c>
      <c r="L131" s="50">
        <v>3</v>
      </c>
      <c r="M131" s="2" t="s">
        <v>1813</v>
      </c>
      <c r="N131" s="2" t="s">
        <v>1814</v>
      </c>
      <c r="O131" s="8">
        <v>168.80095220302815</v>
      </c>
      <c r="P131" s="2" t="s">
        <v>1677</v>
      </c>
      <c r="Q131" s="2" t="s">
        <v>46</v>
      </c>
      <c r="R131" s="51">
        <f t="shared" si="9"/>
        <v>1.5252897984011205E-2</v>
      </c>
      <c r="S131" s="8">
        <f t="shared" si="1"/>
        <v>7.6264489920056022E-2</v>
      </c>
      <c r="T131" s="8">
        <f t="shared" si="2"/>
        <v>0</v>
      </c>
      <c r="U131" s="8">
        <f t="shared" si="3"/>
        <v>4.5758693952033615E-2</v>
      </c>
      <c r="V131" s="2"/>
      <c r="W131" s="2"/>
      <c r="X131" s="2"/>
      <c r="Y131" s="2"/>
      <c r="Z131" s="2"/>
    </row>
    <row r="132" spans="1:26" ht="12.5" x14ac:dyDescent="0.25">
      <c r="A132" s="50">
        <v>537</v>
      </c>
      <c r="B132" s="8">
        <v>1860</v>
      </c>
      <c r="C132" s="50">
        <v>2</v>
      </c>
      <c r="D132" s="8">
        <v>0.137931</v>
      </c>
      <c r="E132" s="50">
        <v>2</v>
      </c>
      <c r="F132" s="8">
        <v>5.2505999999999997E-2</v>
      </c>
      <c r="G132" s="50">
        <v>3</v>
      </c>
      <c r="H132" s="50">
        <v>0</v>
      </c>
      <c r="I132" s="50">
        <v>0</v>
      </c>
      <c r="J132" s="50">
        <v>2</v>
      </c>
      <c r="K132" s="50">
        <v>1</v>
      </c>
      <c r="L132" s="50">
        <v>0</v>
      </c>
      <c r="M132" s="2" t="s">
        <v>1813</v>
      </c>
      <c r="N132" s="2" t="s">
        <v>1814</v>
      </c>
      <c r="O132" s="8">
        <v>244.24008733524889</v>
      </c>
      <c r="P132" s="2" t="s">
        <v>1677</v>
      </c>
      <c r="Q132" s="2" t="s">
        <v>46</v>
      </c>
      <c r="R132" s="51">
        <f t="shared" si="9"/>
        <v>2.2069597873178991E-2</v>
      </c>
      <c r="S132" s="8">
        <f t="shared" si="1"/>
        <v>6.6208793619536965E-2</v>
      </c>
      <c r="T132" s="8">
        <f t="shared" si="2"/>
        <v>0</v>
      </c>
      <c r="U132" s="8">
        <f t="shared" si="3"/>
        <v>0</v>
      </c>
      <c r="V132" s="2"/>
      <c r="W132" s="2"/>
      <c r="X132" s="2"/>
      <c r="Y132" s="2"/>
      <c r="Z132" s="2"/>
    </row>
    <row r="133" spans="1:26" ht="12.5" x14ac:dyDescent="0.25">
      <c r="A133" s="50">
        <v>65</v>
      </c>
      <c r="B133" s="8">
        <v>2515</v>
      </c>
      <c r="C133" s="50">
        <v>4</v>
      </c>
      <c r="D133" s="8">
        <v>0.31034499999999998</v>
      </c>
      <c r="E133" s="50">
        <v>4</v>
      </c>
      <c r="F133" s="8">
        <v>0.14343</v>
      </c>
      <c r="G133" s="50">
        <v>9</v>
      </c>
      <c r="H133" s="50">
        <v>1</v>
      </c>
      <c r="I133" s="50">
        <v>0</v>
      </c>
      <c r="J133" s="50">
        <v>1</v>
      </c>
      <c r="K133" s="50">
        <v>1</v>
      </c>
      <c r="L133" s="50">
        <v>6</v>
      </c>
      <c r="M133" s="2" t="s">
        <v>1813</v>
      </c>
      <c r="N133" s="2" t="s">
        <v>1814</v>
      </c>
      <c r="O133" s="8">
        <v>49.228956499153909</v>
      </c>
      <c r="P133" s="2" t="s">
        <v>1685</v>
      </c>
      <c r="Q133" s="2" t="s">
        <v>10</v>
      </c>
      <c r="R133" s="51">
        <f t="shared" ref="R133:R144" si="10">O133/$X$9</f>
        <v>4.32412581458929E-3</v>
      </c>
      <c r="S133" s="8">
        <f t="shared" si="1"/>
        <v>3.891713233130361E-2</v>
      </c>
      <c r="T133" s="8">
        <f t="shared" si="2"/>
        <v>4.32412581458929E-3</v>
      </c>
      <c r="U133" s="8">
        <f t="shared" si="3"/>
        <v>2.594475488753574E-2</v>
      </c>
      <c r="V133" s="2"/>
      <c r="W133" s="2"/>
      <c r="X133" s="2"/>
      <c r="Y133" s="2"/>
      <c r="Z133" s="2"/>
    </row>
    <row r="134" spans="1:26" ht="12.5" x14ac:dyDescent="0.25">
      <c r="A134" s="50">
        <v>132</v>
      </c>
      <c r="B134" s="8">
        <v>2369</v>
      </c>
      <c r="C134" s="50">
        <v>2</v>
      </c>
      <c r="D134" s="8">
        <v>0.14482800000000001</v>
      </c>
      <c r="E134" s="50">
        <v>3</v>
      </c>
      <c r="F134" s="8">
        <v>7.8783000000000006E-2</v>
      </c>
      <c r="G134" s="50">
        <v>4</v>
      </c>
      <c r="H134" s="50">
        <v>1</v>
      </c>
      <c r="I134" s="50">
        <v>0</v>
      </c>
      <c r="J134" s="50">
        <v>0</v>
      </c>
      <c r="K134" s="50">
        <v>0</v>
      </c>
      <c r="L134" s="50">
        <v>3</v>
      </c>
      <c r="M134" s="2" t="s">
        <v>1813</v>
      </c>
      <c r="N134" s="2" t="s">
        <v>1814</v>
      </c>
      <c r="O134" s="8">
        <v>704.66131343102211</v>
      </c>
      <c r="P134" s="2" t="s">
        <v>1685</v>
      </c>
      <c r="Q134" s="2" t="s">
        <v>10</v>
      </c>
      <c r="R134" s="51">
        <f t="shared" si="10"/>
        <v>6.1895363880033624E-2</v>
      </c>
      <c r="S134" s="8">
        <f t="shared" si="1"/>
        <v>0.2475814555201345</v>
      </c>
      <c r="T134" s="8">
        <f t="shared" si="2"/>
        <v>6.1895363880033624E-2</v>
      </c>
      <c r="U134" s="8">
        <f t="shared" si="3"/>
        <v>0.18568609164010086</v>
      </c>
      <c r="V134" s="2"/>
      <c r="W134" s="2"/>
      <c r="X134" s="2"/>
      <c r="Y134" s="2"/>
      <c r="Z134" s="2"/>
    </row>
    <row r="135" spans="1:26" ht="12.5" x14ac:dyDescent="0.25">
      <c r="A135" s="50">
        <v>135</v>
      </c>
      <c r="B135" s="8">
        <v>2076</v>
      </c>
      <c r="C135" s="50">
        <v>2</v>
      </c>
      <c r="D135" s="8">
        <v>0.151724</v>
      </c>
      <c r="E135" s="50">
        <v>3</v>
      </c>
      <c r="F135" s="8">
        <v>7.775E-2</v>
      </c>
      <c r="G135" s="50">
        <v>3</v>
      </c>
      <c r="H135" s="50">
        <v>1</v>
      </c>
      <c r="I135" s="50">
        <v>0</v>
      </c>
      <c r="J135" s="50">
        <v>2</v>
      </c>
      <c r="K135" s="50">
        <v>0</v>
      </c>
      <c r="L135" s="50">
        <v>0</v>
      </c>
      <c r="M135" s="2" t="s">
        <v>1813</v>
      </c>
      <c r="N135" s="2" t="s">
        <v>1814</v>
      </c>
      <c r="O135" s="8">
        <v>1239.5145625551545</v>
      </c>
      <c r="P135" s="2" t="s">
        <v>1685</v>
      </c>
      <c r="Q135" s="2" t="s">
        <v>10</v>
      </c>
      <c r="R135" s="51">
        <f t="shared" si="10"/>
        <v>0.10887529004593492</v>
      </c>
      <c r="S135" s="8">
        <f t="shared" si="1"/>
        <v>0.32662587013780475</v>
      </c>
      <c r="T135" s="8">
        <f t="shared" si="2"/>
        <v>0.10887529004593492</v>
      </c>
      <c r="U135" s="8">
        <f t="shared" si="3"/>
        <v>0</v>
      </c>
      <c r="V135" s="2"/>
      <c r="W135" s="2"/>
      <c r="X135" s="2"/>
      <c r="Y135" s="2"/>
      <c r="Z135" s="2"/>
    </row>
    <row r="136" spans="1:26" ht="12.5" x14ac:dyDescent="0.25">
      <c r="A136" s="50">
        <v>196</v>
      </c>
      <c r="B136" s="8">
        <v>2296</v>
      </c>
      <c r="C136" s="50">
        <v>3</v>
      </c>
      <c r="D136" s="8">
        <v>0.262069</v>
      </c>
      <c r="E136" s="50">
        <v>4</v>
      </c>
      <c r="F136" s="8">
        <v>0.145426</v>
      </c>
      <c r="G136" s="50">
        <v>6</v>
      </c>
      <c r="H136" s="50">
        <v>2</v>
      </c>
      <c r="I136" s="50">
        <v>0</v>
      </c>
      <c r="J136" s="50">
        <v>1</v>
      </c>
      <c r="K136" s="50">
        <v>0</v>
      </c>
      <c r="L136" s="50">
        <v>3</v>
      </c>
      <c r="M136" s="2" t="s">
        <v>1813</v>
      </c>
      <c r="N136" s="2" t="s">
        <v>1814</v>
      </c>
      <c r="O136" s="8">
        <v>1600.0037446298113</v>
      </c>
      <c r="P136" s="2" t="s">
        <v>1685</v>
      </c>
      <c r="Q136" s="2" t="s">
        <v>10</v>
      </c>
      <c r="R136" s="51">
        <f t="shared" si="10"/>
        <v>0.14053959270317271</v>
      </c>
      <c r="S136" s="8">
        <f t="shared" si="1"/>
        <v>0.84323755621903618</v>
      </c>
      <c r="T136" s="8">
        <f t="shared" si="2"/>
        <v>0.28107918540634541</v>
      </c>
      <c r="U136" s="8">
        <f t="shared" si="3"/>
        <v>0.42161877810951809</v>
      </c>
      <c r="V136" s="2"/>
      <c r="W136" s="2"/>
      <c r="X136" s="2"/>
      <c r="Y136" s="2"/>
      <c r="Z136" s="2"/>
    </row>
    <row r="137" spans="1:26" ht="12.5" x14ac:dyDescent="0.25">
      <c r="A137" s="50">
        <v>233</v>
      </c>
      <c r="B137" s="8">
        <v>2443</v>
      </c>
      <c r="C137" s="50">
        <v>4</v>
      </c>
      <c r="D137" s="8">
        <v>0.35172399999999998</v>
      </c>
      <c r="E137" s="50">
        <v>5</v>
      </c>
      <c r="F137" s="8">
        <v>0.18346699999999999</v>
      </c>
      <c r="G137" s="50">
        <v>8</v>
      </c>
      <c r="H137" s="50">
        <v>2</v>
      </c>
      <c r="I137" s="50">
        <v>0</v>
      </c>
      <c r="J137" s="50">
        <v>1</v>
      </c>
      <c r="K137" s="50">
        <v>1</v>
      </c>
      <c r="L137" s="50">
        <v>4</v>
      </c>
      <c r="M137" s="2" t="s">
        <v>1813</v>
      </c>
      <c r="N137" s="2" t="s">
        <v>1814</v>
      </c>
      <c r="O137" s="8">
        <v>959.34695107195034</v>
      </c>
      <c r="P137" s="2" t="s">
        <v>1685</v>
      </c>
      <c r="Q137" s="2" t="s">
        <v>10</v>
      </c>
      <c r="R137" s="51">
        <f t="shared" si="10"/>
        <v>8.4266196386857103E-2</v>
      </c>
      <c r="S137" s="8">
        <f t="shared" si="1"/>
        <v>0.67412957109485683</v>
      </c>
      <c r="T137" s="8">
        <f t="shared" si="2"/>
        <v>0.16853239277371421</v>
      </c>
      <c r="U137" s="8">
        <f t="shared" si="3"/>
        <v>0.33706478554742841</v>
      </c>
      <c r="V137" s="2"/>
      <c r="W137" s="2"/>
      <c r="X137" s="2"/>
      <c r="Y137" s="2"/>
      <c r="Z137" s="2"/>
    </row>
    <row r="138" spans="1:26" ht="12.5" x14ac:dyDescent="0.25">
      <c r="A138" s="50">
        <v>280</v>
      </c>
      <c r="B138" s="8">
        <v>2002</v>
      </c>
      <c r="C138" s="50">
        <v>2</v>
      </c>
      <c r="D138" s="8">
        <v>0.17241400000000001</v>
      </c>
      <c r="E138" s="50">
        <v>3</v>
      </c>
      <c r="F138" s="8">
        <v>8.5499000000000006E-2</v>
      </c>
      <c r="G138" s="50">
        <v>4</v>
      </c>
      <c r="H138" s="50">
        <v>1</v>
      </c>
      <c r="I138" s="50">
        <v>0</v>
      </c>
      <c r="J138" s="50">
        <v>2</v>
      </c>
      <c r="K138" s="50">
        <v>0</v>
      </c>
      <c r="L138" s="50">
        <v>1</v>
      </c>
      <c r="M138" s="2" t="s">
        <v>1813</v>
      </c>
      <c r="N138" s="2" t="s">
        <v>1814</v>
      </c>
      <c r="O138" s="8">
        <v>336.32737511481076</v>
      </c>
      <c r="P138" s="2" t="s">
        <v>1685</v>
      </c>
      <c r="Q138" s="2" t="s">
        <v>10</v>
      </c>
      <c r="R138" s="51">
        <f t="shared" si="10"/>
        <v>2.9542001056065529E-2</v>
      </c>
      <c r="S138" s="8">
        <f t="shared" si="1"/>
        <v>0.11816800422426212</v>
      </c>
      <c r="T138" s="8">
        <f t="shared" si="2"/>
        <v>2.9542001056065529E-2</v>
      </c>
      <c r="U138" s="8">
        <f t="shared" si="3"/>
        <v>2.9542001056065529E-2</v>
      </c>
      <c r="V138" s="2"/>
      <c r="W138" s="2"/>
      <c r="X138" s="2"/>
      <c r="Y138" s="2"/>
      <c r="Z138" s="2"/>
    </row>
    <row r="139" spans="1:26" ht="12.5" x14ac:dyDescent="0.25">
      <c r="A139" s="50">
        <v>284</v>
      </c>
      <c r="B139" s="8">
        <v>2150</v>
      </c>
      <c r="C139" s="50">
        <v>4</v>
      </c>
      <c r="D139" s="8">
        <v>0.303448</v>
      </c>
      <c r="E139" s="50">
        <v>4</v>
      </c>
      <c r="F139" s="8">
        <v>0.163577</v>
      </c>
      <c r="G139" s="50">
        <v>5</v>
      </c>
      <c r="H139" s="50">
        <v>2</v>
      </c>
      <c r="I139" s="50">
        <v>0</v>
      </c>
      <c r="J139" s="50">
        <v>2</v>
      </c>
      <c r="K139" s="50">
        <v>1</v>
      </c>
      <c r="L139" s="50">
        <v>0</v>
      </c>
      <c r="M139" s="2" t="s">
        <v>1813</v>
      </c>
      <c r="N139" s="2" t="s">
        <v>1814</v>
      </c>
      <c r="O139" s="8">
        <v>1290.2654011825075</v>
      </c>
      <c r="P139" s="2" t="s">
        <v>1685</v>
      </c>
      <c r="Q139" s="2" t="s">
        <v>10</v>
      </c>
      <c r="R139" s="51">
        <f t="shared" si="10"/>
        <v>0.11333309348169054</v>
      </c>
      <c r="S139" s="8">
        <f t="shared" si="1"/>
        <v>0.56666546740845269</v>
      </c>
      <c r="T139" s="8">
        <f t="shared" si="2"/>
        <v>0.22666618696338109</v>
      </c>
      <c r="U139" s="8">
        <f t="shared" si="3"/>
        <v>0</v>
      </c>
      <c r="V139" s="2"/>
      <c r="W139" s="2"/>
      <c r="X139" s="2"/>
      <c r="Y139" s="2"/>
      <c r="Z139" s="2"/>
    </row>
    <row r="140" spans="1:26" ht="12.5" x14ac:dyDescent="0.25">
      <c r="A140" s="50">
        <v>350</v>
      </c>
      <c r="B140" s="8">
        <v>2149</v>
      </c>
      <c r="C140" s="50">
        <v>3</v>
      </c>
      <c r="D140" s="8">
        <v>0.22069</v>
      </c>
      <c r="E140" s="50">
        <v>4</v>
      </c>
      <c r="F140" s="8">
        <v>0.12992699999999999</v>
      </c>
      <c r="G140" s="50">
        <v>4</v>
      </c>
      <c r="H140" s="50">
        <v>2</v>
      </c>
      <c r="I140" s="50">
        <v>0</v>
      </c>
      <c r="J140" s="50">
        <v>1</v>
      </c>
      <c r="K140" s="50">
        <v>0</v>
      </c>
      <c r="L140" s="50">
        <v>1</v>
      </c>
      <c r="M140" s="2" t="s">
        <v>1813</v>
      </c>
      <c r="N140" s="2" t="s">
        <v>1814</v>
      </c>
      <c r="O140" s="8">
        <v>1520.6105022734419</v>
      </c>
      <c r="P140" s="2" t="s">
        <v>1685</v>
      </c>
      <c r="Q140" s="2" t="s">
        <v>10</v>
      </c>
      <c r="R140" s="51">
        <f t="shared" si="10"/>
        <v>0.13356592530920669</v>
      </c>
      <c r="S140" s="8">
        <f t="shared" si="1"/>
        <v>0.53426370123682676</v>
      </c>
      <c r="T140" s="8">
        <f t="shared" si="2"/>
        <v>0.26713185061841338</v>
      </c>
      <c r="U140" s="8">
        <f t="shared" si="3"/>
        <v>0.13356592530920669</v>
      </c>
      <c r="V140" s="2"/>
      <c r="W140" s="2"/>
      <c r="X140" s="2"/>
      <c r="Y140" s="2"/>
      <c r="Z140" s="2"/>
    </row>
    <row r="141" spans="1:26" ht="12.5" x14ac:dyDescent="0.25">
      <c r="A141" s="50">
        <v>363</v>
      </c>
      <c r="B141" s="8">
        <v>2222</v>
      </c>
      <c r="C141" s="50">
        <v>2</v>
      </c>
      <c r="D141" s="8">
        <v>0.165517</v>
      </c>
      <c r="E141" s="50">
        <v>3</v>
      </c>
      <c r="F141" s="8">
        <v>8.6531999999999998E-2</v>
      </c>
      <c r="G141" s="50">
        <v>5</v>
      </c>
      <c r="H141" s="50">
        <v>1</v>
      </c>
      <c r="I141" s="50">
        <v>0</v>
      </c>
      <c r="J141" s="50">
        <v>0</v>
      </c>
      <c r="K141" s="50">
        <v>0</v>
      </c>
      <c r="L141" s="50">
        <v>4</v>
      </c>
      <c r="M141" s="2" t="s">
        <v>1813</v>
      </c>
      <c r="N141" s="2" t="s">
        <v>1814</v>
      </c>
      <c r="O141" s="8">
        <v>811.50051203860482</v>
      </c>
      <c r="P141" s="2" t="s">
        <v>1685</v>
      </c>
      <c r="Q141" s="2" t="s">
        <v>10</v>
      </c>
      <c r="R141" s="51">
        <f t="shared" si="10"/>
        <v>7.1279802827404384E-2</v>
      </c>
      <c r="S141" s="8">
        <f t="shared" si="1"/>
        <v>0.35639901413702191</v>
      </c>
      <c r="T141" s="8">
        <f t="shared" si="2"/>
        <v>7.1279802827404384E-2</v>
      </c>
      <c r="U141" s="8">
        <f t="shared" si="3"/>
        <v>0.28511921130961754</v>
      </c>
      <c r="V141" s="2"/>
      <c r="W141" s="2"/>
      <c r="X141" s="2"/>
      <c r="Y141" s="2"/>
      <c r="Z141" s="2"/>
    </row>
    <row r="142" spans="1:26" ht="12.5" x14ac:dyDescent="0.25">
      <c r="A142" s="50">
        <v>497</v>
      </c>
      <c r="B142" s="8">
        <v>2370</v>
      </c>
      <c r="C142" s="50">
        <v>2</v>
      </c>
      <c r="D142" s="8">
        <v>0.18620700000000001</v>
      </c>
      <c r="E142" s="50">
        <v>3</v>
      </c>
      <c r="F142" s="8">
        <v>9.6934999999999993E-2</v>
      </c>
      <c r="G142" s="50">
        <v>3</v>
      </c>
      <c r="H142" s="50">
        <v>1</v>
      </c>
      <c r="I142" s="50">
        <v>0</v>
      </c>
      <c r="J142" s="50">
        <v>1</v>
      </c>
      <c r="K142" s="50">
        <v>1</v>
      </c>
      <c r="L142" s="50">
        <v>0</v>
      </c>
      <c r="M142" s="2" t="s">
        <v>1813</v>
      </c>
      <c r="N142" s="2" t="s">
        <v>1814</v>
      </c>
      <c r="O142" s="8">
        <v>937.51855528170904</v>
      </c>
      <c r="P142" s="2" t="s">
        <v>1685</v>
      </c>
      <c r="Q142" s="2" t="s">
        <v>10</v>
      </c>
      <c r="R142" s="51">
        <f t="shared" si="10"/>
        <v>8.2348854715613748E-2</v>
      </c>
      <c r="S142" s="8">
        <f t="shared" si="1"/>
        <v>0.24704656414684123</v>
      </c>
      <c r="T142" s="8">
        <f t="shared" si="2"/>
        <v>8.2348854715613748E-2</v>
      </c>
      <c r="U142" s="8">
        <f t="shared" si="3"/>
        <v>0</v>
      </c>
      <c r="V142" s="2"/>
      <c r="W142" s="2"/>
      <c r="X142" s="2"/>
      <c r="Y142" s="2"/>
      <c r="Z142" s="2"/>
    </row>
    <row r="143" spans="1:26" ht="12.5" x14ac:dyDescent="0.25">
      <c r="A143" s="50">
        <v>498</v>
      </c>
      <c r="B143" s="8">
        <v>2223</v>
      </c>
      <c r="C143" s="50">
        <v>3</v>
      </c>
      <c r="D143" s="8">
        <v>0.22069</v>
      </c>
      <c r="E143" s="50">
        <v>4</v>
      </c>
      <c r="F143" s="8">
        <v>0.108042</v>
      </c>
      <c r="G143" s="50">
        <v>4</v>
      </c>
      <c r="H143" s="50">
        <v>1</v>
      </c>
      <c r="I143" s="50">
        <v>0</v>
      </c>
      <c r="J143" s="50">
        <v>2</v>
      </c>
      <c r="K143" s="50">
        <v>1</v>
      </c>
      <c r="L143" s="50">
        <v>0</v>
      </c>
      <c r="M143" s="2" t="s">
        <v>1813</v>
      </c>
      <c r="N143" s="2" t="s">
        <v>1814</v>
      </c>
      <c r="O143" s="8">
        <v>1599.9826299941749</v>
      </c>
      <c r="P143" s="2" t="s">
        <v>1685</v>
      </c>
      <c r="Q143" s="2" t="s">
        <v>10</v>
      </c>
      <c r="R143" s="51">
        <f t="shared" si="10"/>
        <v>0.14053773805608055</v>
      </c>
      <c r="S143" s="8">
        <f t="shared" si="1"/>
        <v>0.56215095222432221</v>
      </c>
      <c r="T143" s="8">
        <f t="shared" si="2"/>
        <v>0.14053773805608055</v>
      </c>
      <c r="U143" s="8">
        <f t="shared" si="3"/>
        <v>0</v>
      </c>
      <c r="V143" s="2"/>
      <c r="W143" s="2"/>
      <c r="X143" s="2"/>
      <c r="Y143" s="2"/>
      <c r="Z143" s="2"/>
    </row>
    <row r="144" spans="1:26" ht="12.5" x14ac:dyDescent="0.25">
      <c r="A144" s="50">
        <v>500</v>
      </c>
      <c r="B144" s="8">
        <v>2297</v>
      </c>
      <c r="C144" s="50">
        <v>4</v>
      </c>
      <c r="D144" s="8">
        <v>0.303448</v>
      </c>
      <c r="E144" s="50">
        <v>4</v>
      </c>
      <c r="F144" s="8">
        <v>0.163577</v>
      </c>
      <c r="G144" s="50">
        <v>5</v>
      </c>
      <c r="H144" s="50">
        <v>2</v>
      </c>
      <c r="I144" s="50">
        <v>0</v>
      </c>
      <c r="J144" s="50">
        <v>2</v>
      </c>
      <c r="K144" s="50">
        <v>1</v>
      </c>
      <c r="L144" s="50">
        <v>0</v>
      </c>
      <c r="M144" s="2" t="s">
        <v>1813</v>
      </c>
      <c r="N144" s="2" t="s">
        <v>1814</v>
      </c>
      <c r="O144" s="8">
        <v>335.75830615722032</v>
      </c>
      <c r="P144" s="2" t="s">
        <v>1685</v>
      </c>
      <c r="Q144" s="2" t="s">
        <v>10</v>
      </c>
      <c r="R144" s="51">
        <f t="shared" si="10"/>
        <v>2.9492015723351021E-2</v>
      </c>
      <c r="S144" s="8">
        <f t="shared" si="1"/>
        <v>0.14746007861675511</v>
      </c>
      <c r="T144" s="8">
        <f t="shared" si="2"/>
        <v>5.8984031446702043E-2</v>
      </c>
      <c r="U144" s="8">
        <f t="shared" si="3"/>
        <v>0</v>
      </c>
      <c r="V144" s="2"/>
      <c r="W144" s="2"/>
      <c r="X144" s="2"/>
      <c r="Y144" s="2"/>
      <c r="Z144" s="2"/>
    </row>
    <row r="145" spans="1:26" ht="12.5" x14ac:dyDescent="0.25">
      <c r="A145" s="50">
        <v>11</v>
      </c>
      <c r="B145" s="8">
        <v>3394</v>
      </c>
      <c r="C145" s="50">
        <v>1</v>
      </c>
      <c r="D145" s="8">
        <v>8.2758999999999999E-2</v>
      </c>
      <c r="E145" s="50">
        <v>2</v>
      </c>
      <c r="F145" s="8">
        <v>5.5536000000000002E-2</v>
      </c>
      <c r="G145" s="50">
        <v>1</v>
      </c>
      <c r="H145" s="50">
        <v>1</v>
      </c>
      <c r="I145" s="50">
        <v>0</v>
      </c>
      <c r="J145" s="50">
        <v>0</v>
      </c>
      <c r="K145" s="50">
        <v>0</v>
      </c>
      <c r="L145" s="50">
        <v>0</v>
      </c>
      <c r="M145" s="2" t="s">
        <v>1813</v>
      </c>
      <c r="N145" s="2" t="s">
        <v>1814</v>
      </c>
      <c r="O145" s="8">
        <v>58.652958777302068</v>
      </c>
      <c r="P145" s="2" t="s">
        <v>1675</v>
      </c>
      <c r="Q145" s="2" t="s">
        <v>20</v>
      </c>
      <c r="R145" s="51">
        <f t="shared" ref="R145:R165" si="11">O145/$X$10</f>
        <v>3.7004497773853815E-3</v>
      </c>
      <c r="S145" s="8">
        <f t="shared" si="1"/>
        <v>3.7004497773853815E-3</v>
      </c>
      <c r="T145" s="8">
        <f t="shared" si="2"/>
        <v>3.7004497773853815E-3</v>
      </c>
      <c r="U145" s="8">
        <f t="shared" si="3"/>
        <v>0</v>
      </c>
      <c r="V145" s="2"/>
      <c r="W145" s="2"/>
      <c r="X145" s="2"/>
      <c r="Y145" s="2"/>
      <c r="Z145" s="2"/>
    </row>
    <row r="146" spans="1:26" ht="12.5" x14ac:dyDescent="0.25">
      <c r="A146" s="50">
        <v>37</v>
      </c>
      <c r="B146" s="8">
        <v>3102</v>
      </c>
      <c r="C146" s="50">
        <v>2</v>
      </c>
      <c r="D146" s="8">
        <v>0.17241400000000001</v>
      </c>
      <c r="E146" s="50">
        <v>3</v>
      </c>
      <c r="F146" s="8">
        <v>8.5499000000000006E-2</v>
      </c>
      <c r="G146" s="50">
        <v>4</v>
      </c>
      <c r="H146" s="50">
        <v>1</v>
      </c>
      <c r="I146" s="50">
        <v>0</v>
      </c>
      <c r="J146" s="50">
        <v>2</v>
      </c>
      <c r="K146" s="50">
        <v>0</v>
      </c>
      <c r="L146" s="50">
        <v>1</v>
      </c>
      <c r="M146" s="2" t="s">
        <v>1813</v>
      </c>
      <c r="N146" s="2" t="s">
        <v>1814</v>
      </c>
      <c r="O146" s="8">
        <v>1599.9932627196852</v>
      </c>
      <c r="P146" s="2" t="s">
        <v>1675</v>
      </c>
      <c r="Q146" s="2" t="s">
        <v>20</v>
      </c>
      <c r="R146" s="51">
        <f t="shared" si="11"/>
        <v>0.10094451901956566</v>
      </c>
      <c r="S146" s="8">
        <f t="shared" si="1"/>
        <v>0.40377807607826266</v>
      </c>
      <c r="T146" s="8">
        <f t="shared" si="2"/>
        <v>0.10094451901956566</v>
      </c>
      <c r="U146" s="8">
        <f t="shared" si="3"/>
        <v>0.10094451901956566</v>
      </c>
      <c r="V146" s="2"/>
      <c r="W146" s="2"/>
      <c r="X146" s="2"/>
      <c r="Y146" s="2"/>
      <c r="Z146" s="2"/>
    </row>
    <row r="147" spans="1:26" ht="12.5" x14ac:dyDescent="0.25">
      <c r="A147" s="50">
        <v>49</v>
      </c>
      <c r="B147" s="8">
        <v>3029</v>
      </c>
      <c r="C147" s="50">
        <v>3</v>
      </c>
      <c r="D147" s="8">
        <v>0.206897</v>
      </c>
      <c r="E147" s="50">
        <v>3</v>
      </c>
      <c r="F147" s="8">
        <v>9.6605999999999997E-2</v>
      </c>
      <c r="G147" s="50">
        <v>5</v>
      </c>
      <c r="H147" s="50">
        <v>1</v>
      </c>
      <c r="I147" s="50">
        <v>0</v>
      </c>
      <c r="J147" s="50">
        <v>3</v>
      </c>
      <c r="K147" s="50">
        <v>0</v>
      </c>
      <c r="L147" s="50">
        <v>1</v>
      </c>
      <c r="M147" s="2" t="s">
        <v>1813</v>
      </c>
      <c r="N147" s="2" t="s">
        <v>1814</v>
      </c>
      <c r="O147" s="8">
        <v>1467.446645523223</v>
      </c>
      <c r="P147" s="2" t="s">
        <v>1675</v>
      </c>
      <c r="Q147" s="2" t="s">
        <v>20</v>
      </c>
      <c r="R147" s="51">
        <f t="shared" si="11"/>
        <v>9.2582074731629008E-2</v>
      </c>
      <c r="S147" s="8">
        <f t="shared" si="1"/>
        <v>0.46291037365814502</v>
      </c>
      <c r="T147" s="8">
        <f t="shared" si="2"/>
        <v>9.2582074731629008E-2</v>
      </c>
      <c r="U147" s="8">
        <f t="shared" si="3"/>
        <v>9.2582074731629008E-2</v>
      </c>
      <c r="V147" s="2"/>
      <c r="W147" s="2"/>
      <c r="X147" s="2"/>
      <c r="Y147" s="2"/>
      <c r="Z147" s="2"/>
    </row>
    <row r="148" spans="1:26" ht="12.5" x14ac:dyDescent="0.25">
      <c r="A148" s="50">
        <v>55</v>
      </c>
      <c r="B148" s="8">
        <v>3175</v>
      </c>
      <c r="C148" s="50">
        <v>1</v>
      </c>
      <c r="D148" s="8">
        <v>0.103448</v>
      </c>
      <c r="E148" s="50">
        <v>3</v>
      </c>
      <c r="F148" s="8">
        <v>6.3284999999999994E-2</v>
      </c>
      <c r="G148" s="50">
        <v>2</v>
      </c>
      <c r="H148" s="50">
        <v>1</v>
      </c>
      <c r="I148" s="50">
        <v>0</v>
      </c>
      <c r="J148" s="50">
        <v>0</v>
      </c>
      <c r="K148" s="50">
        <v>0</v>
      </c>
      <c r="L148" s="50">
        <v>1</v>
      </c>
      <c r="M148" s="2" t="s">
        <v>1813</v>
      </c>
      <c r="N148" s="2" t="s">
        <v>1814</v>
      </c>
      <c r="O148" s="8">
        <v>355.47053832015365</v>
      </c>
      <c r="P148" s="2" t="s">
        <v>1675</v>
      </c>
      <c r="Q148" s="2" t="s">
        <v>20</v>
      </c>
      <c r="R148" s="51">
        <f t="shared" si="11"/>
        <v>2.2426846007688829E-2</v>
      </c>
      <c r="S148" s="8">
        <f t="shared" si="1"/>
        <v>4.4853692015377658E-2</v>
      </c>
      <c r="T148" s="8">
        <f t="shared" si="2"/>
        <v>2.2426846007688829E-2</v>
      </c>
      <c r="U148" s="8">
        <f t="shared" si="3"/>
        <v>2.2426846007688829E-2</v>
      </c>
      <c r="V148" s="2"/>
      <c r="W148" s="2"/>
      <c r="X148" s="2"/>
      <c r="Y148" s="2"/>
      <c r="Z148" s="2"/>
    </row>
    <row r="149" spans="1:26" ht="12.5" x14ac:dyDescent="0.25">
      <c r="A149" s="50">
        <v>83</v>
      </c>
      <c r="B149" s="8">
        <v>3028</v>
      </c>
      <c r="C149" s="50">
        <v>2</v>
      </c>
      <c r="D149" s="8">
        <v>0.15862100000000001</v>
      </c>
      <c r="E149" s="50">
        <v>3</v>
      </c>
      <c r="F149" s="8">
        <v>8.2141000000000006E-2</v>
      </c>
      <c r="G149" s="50">
        <v>4</v>
      </c>
      <c r="H149" s="50">
        <v>1</v>
      </c>
      <c r="I149" s="50">
        <v>0</v>
      </c>
      <c r="J149" s="50">
        <v>1</v>
      </c>
      <c r="K149" s="50">
        <v>0</v>
      </c>
      <c r="L149" s="50">
        <v>2</v>
      </c>
      <c r="M149" s="2" t="s">
        <v>1813</v>
      </c>
      <c r="N149" s="2" t="s">
        <v>1814</v>
      </c>
      <c r="O149" s="8">
        <v>353.89504565502142</v>
      </c>
      <c r="P149" s="2" t="s">
        <v>1675</v>
      </c>
      <c r="Q149" s="2" t="s">
        <v>20</v>
      </c>
      <c r="R149" s="51">
        <f t="shared" si="11"/>
        <v>2.2327447245827612E-2</v>
      </c>
      <c r="S149" s="8">
        <f t="shared" si="1"/>
        <v>8.9309788983310448E-2</v>
      </c>
      <c r="T149" s="8">
        <f t="shared" si="2"/>
        <v>2.2327447245827612E-2</v>
      </c>
      <c r="U149" s="8">
        <f t="shared" si="3"/>
        <v>4.4654894491655224E-2</v>
      </c>
      <c r="V149" s="2"/>
      <c r="W149" s="2"/>
      <c r="X149" s="2"/>
      <c r="Y149" s="2"/>
      <c r="Z149" s="2"/>
    </row>
    <row r="150" spans="1:26" ht="12.5" x14ac:dyDescent="0.25">
      <c r="A150" s="50">
        <v>106</v>
      </c>
      <c r="B150" s="8">
        <v>3103</v>
      </c>
      <c r="C150" s="50">
        <v>0</v>
      </c>
      <c r="D150" s="8">
        <v>0</v>
      </c>
      <c r="E150" s="50">
        <v>0</v>
      </c>
      <c r="F150" s="8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2" t="s">
        <v>1813</v>
      </c>
      <c r="N150" s="2" t="s">
        <v>1814</v>
      </c>
      <c r="O150" s="8">
        <v>86.996512517213844</v>
      </c>
      <c r="P150" s="2" t="s">
        <v>1675</v>
      </c>
      <c r="Q150" s="2" t="s">
        <v>20</v>
      </c>
      <c r="R150" s="51">
        <f t="shared" si="11"/>
        <v>5.4886613069247206E-3</v>
      </c>
      <c r="S150" s="8">
        <f t="shared" si="1"/>
        <v>0</v>
      </c>
      <c r="T150" s="8">
        <f t="shared" si="2"/>
        <v>0</v>
      </c>
      <c r="U150" s="8">
        <f t="shared" si="3"/>
        <v>0</v>
      </c>
      <c r="V150" s="2"/>
      <c r="W150" s="2"/>
      <c r="X150" s="2"/>
      <c r="Y150" s="2"/>
      <c r="Z150" s="2"/>
    </row>
    <row r="151" spans="1:26" ht="12.5" x14ac:dyDescent="0.25">
      <c r="A151" s="50">
        <v>113</v>
      </c>
      <c r="B151" s="8">
        <v>2809</v>
      </c>
      <c r="C151" s="50">
        <v>5</v>
      </c>
      <c r="D151" s="8">
        <v>0.51034500000000005</v>
      </c>
      <c r="E151" s="50">
        <v>5</v>
      </c>
      <c r="F151" s="8">
        <v>0.29014699999999999</v>
      </c>
      <c r="G151" s="50">
        <v>9</v>
      </c>
      <c r="H151" s="50">
        <v>4</v>
      </c>
      <c r="I151" s="50">
        <v>0</v>
      </c>
      <c r="J151" s="50">
        <v>2</v>
      </c>
      <c r="K151" s="50">
        <v>1</v>
      </c>
      <c r="L151" s="50">
        <v>2</v>
      </c>
      <c r="M151" s="2" t="s">
        <v>1813</v>
      </c>
      <c r="N151" s="2" t="s">
        <v>1814</v>
      </c>
      <c r="O151" s="8">
        <v>125.33701474751128</v>
      </c>
      <c r="P151" s="2" t="s">
        <v>1675</v>
      </c>
      <c r="Q151" s="2" t="s">
        <v>20</v>
      </c>
      <c r="R151" s="51">
        <f t="shared" si="11"/>
        <v>7.9075862154129248E-3</v>
      </c>
      <c r="S151" s="8">
        <f t="shared" si="1"/>
        <v>7.116827593871633E-2</v>
      </c>
      <c r="T151" s="8">
        <f t="shared" si="2"/>
        <v>3.1630344861651699E-2</v>
      </c>
      <c r="U151" s="8">
        <f t="shared" si="3"/>
        <v>1.581517243082585E-2</v>
      </c>
      <c r="V151" s="2"/>
      <c r="W151" s="2"/>
      <c r="X151" s="2"/>
      <c r="Y151" s="2"/>
      <c r="Z151" s="2"/>
    </row>
    <row r="152" spans="1:26" ht="12.5" x14ac:dyDescent="0.25">
      <c r="A152" s="50">
        <v>115</v>
      </c>
      <c r="B152" s="8">
        <v>2811</v>
      </c>
      <c r="C152" s="50">
        <v>1</v>
      </c>
      <c r="D152" s="8">
        <v>3.4483E-2</v>
      </c>
      <c r="E152" s="50">
        <v>1</v>
      </c>
      <c r="F152" s="8">
        <v>1.1107000000000001E-2</v>
      </c>
      <c r="G152" s="50">
        <v>1</v>
      </c>
      <c r="H152" s="50">
        <v>0</v>
      </c>
      <c r="I152" s="50">
        <v>0</v>
      </c>
      <c r="J152" s="50">
        <v>1</v>
      </c>
      <c r="K152" s="50">
        <v>0</v>
      </c>
      <c r="L152" s="50">
        <v>0</v>
      </c>
      <c r="M152" s="2" t="s">
        <v>1813</v>
      </c>
      <c r="N152" s="2" t="s">
        <v>1814</v>
      </c>
      <c r="O152" s="8">
        <v>223.01881950663449</v>
      </c>
      <c r="P152" s="2" t="s">
        <v>1675</v>
      </c>
      <c r="Q152" s="2" t="s">
        <v>20</v>
      </c>
      <c r="R152" s="51">
        <f t="shared" si="11"/>
        <v>1.4070388914726752E-2</v>
      </c>
      <c r="S152" s="8">
        <f t="shared" si="1"/>
        <v>1.4070388914726752E-2</v>
      </c>
      <c r="T152" s="8">
        <f t="shared" si="2"/>
        <v>0</v>
      </c>
      <c r="U152" s="8">
        <f t="shared" si="3"/>
        <v>0</v>
      </c>
      <c r="V152" s="2"/>
      <c r="W152" s="2"/>
      <c r="X152" s="2"/>
      <c r="Y152" s="2"/>
      <c r="Z152" s="2"/>
    </row>
    <row r="153" spans="1:26" ht="12.5" x14ac:dyDescent="0.25">
      <c r="A153" s="50">
        <v>184</v>
      </c>
      <c r="B153" s="8">
        <v>3176</v>
      </c>
      <c r="C153" s="50">
        <v>1</v>
      </c>
      <c r="D153" s="8">
        <v>8.2758999999999999E-2</v>
      </c>
      <c r="E153" s="50">
        <v>2</v>
      </c>
      <c r="F153" s="8">
        <v>5.5536000000000002E-2</v>
      </c>
      <c r="G153" s="50">
        <v>1</v>
      </c>
      <c r="H153" s="50">
        <v>1</v>
      </c>
      <c r="I153" s="50">
        <v>0</v>
      </c>
      <c r="J153" s="50">
        <v>0</v>
      </c>
      <c r="K153" s="50">
        <v>0</v>
      </c>
      <c r="L153" s="50">
        <v>0</v>
      </c>
      <c r="M153" s="2" t="s">
        <v>1813</v>
      </c>
      <c r="N153" s="2" t="s">
        <v>1814</v>
      </c>
      <c r="O153" s="8">
        <v>1003.6554582952635</v>
      </c>
      <c r="P153" s="2" t="s">
        <v>1675</v>
      </c>
      <c r="Q153" s="2" t="s">
        <v>20</v>
      </c>
      <c r="R153" s="51">
        <f t="shared" si="11"/>
        <v>6.3321215069845574E-2</v>
      </c>
      <c r="S153" s="8">
        <f t="shared" si="1"/>
        <v>6.3321215069845574E-2</v>
      </c>
      <c r="T153" s="8">
        <f t="shared" si="2"/>
        <v>6.3321215069845574E-2</v>
      </c>
      <c r="U153" s="8">
        <f t="shared" si="3"/>
        <v>0</v>
      </c>
      <c r="V153" s="2"/>
      <c r="W153" s="2"/>
      <c r="X153" s="2"/>
      <c r="Y153" s="2"/>
      <c r="Z153" s="2"/>
    </row>
    <row r="154" spans="1:26" ht="12.5" x14ac:dyDescent="0.25">
      <c r="A154" s="50">
        <v>190</v>
      </c>
      <c r="B154" s="8">
        <v>2884</v>
      </c>
      <c r="C154" s="50">
        <v>1</v>
      </c>
      <c r="D154" s="8">
        <v>3.4483E-2</v>
      </c>
      <c r="E154" s="50">
        <v>1</v>
      </c>
      <c r="F154" s="8">
        <v>1.1107000000000001E-2</v>
      </c>
      <c r="G154" s="50">
        <v>1</v>
      </c>
      <c r="H154" s="50">
        <v>0</v>
      </c>
      <c r="I154" s="50">
        <v>0</v>
      </c>
      <c r="J154" s="50">
        <v>1</v>
      </c>
      <c r="K154" s="50">
        <v>0</v>
      </c>
      <c r="L154" s="50">
        <v>0</v>
      </c>
      <c r="M154" s="2" t="s">
        <v>1813</v>
      </c>
      <c r="N154" s="2" t="s">
        <v>1814</v>
      </c>
      <c r="O154" s="8">
        <v>990.71302419048175</v>
      </c>
      <c r="P154" s="2" t="s">
        <v>1675</v>
      </c>
      <c r="Q154" s="2" t="s">
        <v>20</v>
      </c>
      <c r="R154" s="51">
        <f t="shared" si="11"/>
        <v>6.2504669265503326E-2</v>
      </c>
      <c r="S154" s="8">
        <f t="shared" si="1"/>
        <v>6.2504669265503326E-2</v>
      </c>
      <c r="T154" s="8">
        <f t="shared" si="2"/>
        <v>0</v>
      </c>
      <c r="U154" s="8">
        <f t="shared" si="3"/>
        <v>0</v>
      </c>
      <c r="V154" s="2"/>
      <c r="W154" s="2"/>
      <c r="X154" s="2"/>
      <c r="Y154" s="2"/>
      <c r="Z154" s="2"/>
    </row>
    <row r="155" spans="1:26" ht="12.5" x14ac:dyDescent="0.25">
      <c r="A155" s="50">
        <v>222</v>
      </c>
      <c r="B155" s="8">
        <v>2955</v>
      </c>
      <c r="C155" s="50">
        <v>4</v>
      </c>
      <c r="D155" s="8">
        <v>0.35862100000000002</v>
      </c>
      <c r="E155" s="50">
        <v>5</v>
      </c>
      <c r="F155" s="8">
        <v>0.204319</v>
      </c>
      <c r="G155" s="50">
        <v>7</v>
      </c>
      <c r="H155" s="50">
        <v>3</v>
      </c>
      <c r="I155" s="50">
        <v>0</v>
      </c>
      <c r="J155" s="50">
        <v>2</v>
      </c>
      <c r="K155" s="50">
        <v>0</v>
      </c>
      <c r="L155" s="50">
        <v>2</v>
      </c>
      <c r="M155" s="2" t="s">
        <v>1813</v>
      </c>
      <c r="N155" s="2" t="s">
        <v>1814</v>
      </c>
      <c r="O155" s="8">
        <v>1566.7881199143994</v>
      </c>
      <c r="P155" s="2" t="s">
        <v>1675</v>
      </c>
      <c r="Q155" s="2" t="s">
        <v>20</v>
      </c>
      <c r="R155" s="51">
        <f t="shared" si="11"/>
        <v>9.8849586967315634E-2</v>
      </c>
      <c r="S155" s="8">
        <f t="shared" si="1"/>
        <v>0.69194710877120946</v>
      </c>
      <c r="T155" s="8">
        <f t="shared" si="2"/>
        <v>0.29654876090194693</v>
      </c>
      <c r="U155" s="8">
        <f t="shared" si="3"/>
        <v>0.19769917393463127</v>
      </c>
      <c r="V155" s="2"/>
      <c r="W155" s="2"/>
      <c r="X155" s="2"/>
      <c r="Y155" s="2"/>
      <c r="Z155" s="2"/>
    </row>
    <row r="156" spans="1:26" ht="12.5" x14ac:dyDescent="0.25">
      <c r="A156" s="50">
        <v>229</v>
      </c>
      <c r="B156" s="8">
        <v>2956</v>
      </c>
      <c r="C156" s="50">
        <v>2</v>
      </c>
      <c r="D156" s="8">
        <v>0.18620700000000001</v>
      </c>
      <c r="E156" s="50">
        <v>3</v>
      </c>
      <c r="F156" s="8">
        <v>8.8857000000000005E-2</v>
      </c>
      <c r="G156" s="50">
        <v>4</v>
      </c>
      <c r="H156" s="50">
        <v>1</v>
      </c>
      <c r="I156" s="50">
        <v>0</v>
      </c>
      <c r="J156" s="50">
        <v>3</v>
      </c>
      <c r="K156" s="50">
        <v>0</v>
      </c>
      <c r="L156" s="50">
        <v>0</v>
      </c>
      <c r="M156" s="2" t="s">
        <v>1813</v>
      </c>
      <c r="N156" s="2" t="s">
        <v>1814</v>
      </c>
      <c r="O156" s="8">
        <v>1413.3166091643047</v>
      </c>
      <c r="P156" s="2" t="s">
        <v>1675</v>
      </c>
      <c r="Q156" s="2" t="s">
        <v>20</v>
      </c>
      <c r="R156" s="51">
        <f t="shared" si="11"/>
        <v>8.9166978798365742E-2</v>
      </c>
      <c r="S156" s="8">
        <f t="shared" si="1"/>
        <v>0.35666791519346297</v>
      </c>
      <c r="T156" s="8">
        <f t="shared" si="2"/>
        <v>8.9166978798365742E-2</v>
      </c>
      <c r="U156" s="8">
        <f t="shared" si="3"/>
        <v>0</v>
      </c>
      <c r="V156" s="2"/>
      <c r="W156" s="2"/>
      <c r="X156" s="2"/>
      <c r="Y156" s="2"/>
      <c r="Z156" s="2"/>
    </row>
    <row r="157" spans="1:26" ht="12.5" x14ac:dyDescent="0.25">
      <c r="A157" s="50">
        <v>246</v>
      </c>
      <c r="B157" s="8">
        <v>2883</v>
      </c>
      <c r="C157" s="50">
        <v>3</v>
      </c>
      <c r="D157" s="8">
        <v>0.25517200000000001</v>
      </c>
      <c r="E157" s="50">
        <v>4</v>
      </c>
      <c r="F157" s="8">
        <v>0.119149</v>
      </c>
      <c r="G157" s="50">
        <v>5</v>
      </c>
      <c r="H157" s="50">
        <v>1</v>
      </c>
      <c r="I157" s="50">
        <v>0</v>
      </c>
      <c r="J157" s="50">
        <v>3</v>
      </c>
      <c r="K157" s="50">
        <v>1</v>
      </c>
      <c r="L157" s="50">
        <v>0</v>
      </c>
      <c r="M157" s="2" t="s">
        <v>1813</v>
      </c>
      <c r="N157" s="2" t="s">
        <v>1814</v>
      </c>
      <c r="O157" s="8">
        <v>806.24145540032532</v>
      </c>
      <c r="P157" s="2" t="s">
        <v>1675</v>
      </c>
      <c r="Q157" s="2" t="s">
        <v>20</v>
      </c>
      <c r="R157" s="51">
        <f t="shared" si="11"/>
        <v>5.0866249143249671E-2</v>
      </c>
      <c r="S157" s="8">
        <f t="shared" si="1"/>
        <v>0.25433124571624838</v>
      </c>
      <c r="T157" s="8">
        <f t="shared" si="2"/>
        <v>5.0866249143249671E-2</v>
      </c>
      <c r="U157" s="8">
        <f t="shared" si="3"/>
        <v>0</v>
      </c>
      <c r="V157" s="2"/>
      <c r="W157" s="2"/>
      <c r="X157" s="2"/>
      <c r="Y157" s="2"/>
      <c r="Z157" s="2"/>
    </row>
    <row r="158" spans="1:26" ht="12.5" x14ac:dyDescent="0.25">
      <c r="A158" s="50">
        <v>268</v>
      </c>
      <c r="B158" s="8">
        <v>2957</v>
      </c>
      <c r="C158" s="50">
        <v>1</v>
      </c>
      <c r="D158" s="8">
        <v>0.103448</v>
      </c>
      <c r="E158" s="50">
        <v>2</v>
      </c>
      <c r="F158" s="8">
        <v>4.1398999999999998E-2</v>
      </c>
      <c r="G158" s="50">
        <v>2</v>
      </c>
      <c r="H158" s="50">
        <v>0</v>
      </c>
      <c r="I158" s="50">
        <v>0</v>
      </c>
      <c r="J158" s="50">
        <v>1</v>
      </c>
      <c r="K158" s="50">
        <v>1</v>
      </c>
      <c r="L158" s="50">
        <v>0</v>
      </c>
      <c r="M158" s="2" t="s">
        <v>1813</v>
      </c>
      <c r="N158" s="2" t="s">
        <v>1814</v>
      </c>
      <c r="O158" s="8">
        <v>1598.2127579505982</v>
      </c>
      <c r="P158" s="2" t="s">
        <v>1675</v>
      </c>
      <c r="Q158" s="2" t="s">
        <v>20</v>
      </c>
      <c r="R158" s="51">
        <f t="shared" si="11"/>
        <v>0.10083218592309873</v>
      </c>
      <c r="S158" s="8">
        <f t="shared" si="1"/>
        <v>0.20166437184619745</v>
      </c>
      <c r="T158" s="8">
        <f t="shared" si="2"/>
        <v>0</v>
      </c>
      <c r="U158" s="8">
        <f t="shared" si="3"/>
        <v>0</v>
      </c>
      <c r="V158" s="2"/>
      <c r="W158" s="2"/>
      <c r="X158" s="2"/>
      <c r="Y158" s="2"/>
      <c r="Z158" s="2"/>
    </row>
    <row r="159" spans="1:26" ht="12.5" x14ac:dyDescent="0.25">
      <c r="A159" s="50">
        <v>298</v>
      </c>
      <c r="B159" s="8">
        <v>3101</v>
      </c>
      <c r="C159" s="50">
        <v>2</v>
      </c>
      <c r="D159" s="8">
        <v>0.137931</v>
      </c>
      <c r="E159" s="50">
        <v>3</v>
      </c>
      <c r="F159" s="8">
        <v>7.4392E-2</v>
      </c>
      <c r="G159" s="50">
        <v>3</v>
      </c>
      <c r="H159" s="50">
        <v>1</v>
      </c>
      <c r="I159" s="50">
        <v>0</v>
      </c>
      <c r="J159" s="50">
        <v>1</v>
      </c>
      <c r="K159" s="50">
        <v>0</v>
      </c>
      <c r="L159" s="50">
        <v>1</v>
      </c>
      <c r="M159" s="2" t="s">
        <v>1813</v>
      </c>
      <c r="N159" s="2" t="s">
        <v>1814</v>
      </c>
      <c r="O159" s="8">
        <v>240.56283596553675</v>
      </c>
      <c r="P159" s="2" t="s">
        <v>1675</v>
      </c>
      <c r="Q159" s="2" t="s">
        <v>20</v>
      </c>
      <c r="R159" s="51">
        <f t="shared" si="11"/>
        <v>1.5177251264949974E-2</v>
      </c>
      <c r="S159" s="8">
        <f t="shared" si="1"/>
        <v>4.5531753794849923E-2</v>
      </c>
      <c r="T159" s="8">
        <f t="shared" si="2"/>
        <v>1.5177251264949974E-2</v>
      </c>
      <c r="U159" s="8">
        <f t="shared" si="3"/>
        <v>1.5177251264949974E-2</v>
      </c>
      <c r="V159" s="2"/>
      <c r="W159" s="2"/>
      <c r="X159" s="2"/>
      <c r="Y159" s="2"/>
      <c r="Z159" s="2"/>
    </row>
    <row r="160" spans="1:26" ht="12.5" x14ac:dyDescent="0.25">
      <c r="A160" s="50">
        <v>341</v>
      </c>
      <c r="B160" s="8">
        <v>3322</v>
      </c>
      <c r="C160" s="50">
        <v>1</v>
      </c>
      <c r="D160" s="8">
        <v>0.117241</v>
      </c>
      <c r="E160" s="50">
        <v>3</v>
      </c>
      <c r="F160" s="8">
        <v>6.6642999999999994E-2</v>
      </c>
      <c r="G160" s="50">
        <v>2</v>
      </c>
      <c r="H160" s="50">
        <v>1</v>
      </c>
      <c r="I160" s="50">
        <v>0</v>
      </c>
      <c r="J160" s="50">
        <v>1</v>
      </c>
      <c r="K160" s="50">
        <v>0</v>
      </c>
      <c r="L160" s="50">
        <v>0</v>
      </c>
      <c r="M160" s="2" t="s">
        <v>1813</v>
      </c>
      <c r="N160" s="2" t="s">
        <v>1814</v>
      </c>
      <c r="O160" s="8">
        <v>289.05860879532207</v>
      </c>
      <c r="P160" s="2" t="s">
        <v>1675</v>
      </c>
      <c r="Q160" s="2" t="s">
        <v>20</v>
      </c>
      <c r="R160" s="51">
        <f t="shared" si="11"/>
        <v>1.8236878187668122E-2</v>
      </c>
      <c r="S160" s="8">
        <f t="shared" si="1"/>
        <v>3.6473756375336244E-2</v>
      </c>
      <c r="T160" s="8">
        <f t="shared" si="2"/>
        <v>1.8236878187668122E-2</v>
      </c>
      <c r="U160" s="8">
        <f t="shared" si="3"/>
        <v>0</v>
      </c>
      <c r="V160" s="2"/>
      <c r="W160" s="2"/>
      <c r="X160" s="2"/>
      <c r="Y160" s="2"/>
      <c r="Z160" s="2"/>
    </row>
    <row r="161" spans="1:26" ht="12.5" x14ac:dyDescent="0.25">
      <c r="A161" s="50">
        <v>382</v>
      </c>
      <c r="B161" s="8">
        <v>3031</v>
      </c>
      <c r="C161" s="50">
        <v>2</v>
      </c>
      <c r="D161" s="8">
        <v>0.15862100000000001</v>
      </c>
      <c r="E161" s="50">
        <v>3</v>
      </c>
      <c r="F161" s="8">
        <v>6.0255000000000003E-2</v>
      </c>
      <c r="G161" s="50">
        <v>4</v>
      </c>
      <c r="H161" s="50">
        <v>0</v>
      </c>
      <c r="I161" s="50">
        <v>0</v>
      </c>
      <c r="J161" s="50">
        <v>2</v>
      </c>
      <c r="K161" s="50">
        <v>1</v>
      </c>
      <c r="L161" s="50">
        <v>1</v>
      </c>
      <c r="M161" s="2" t="s">
        <v>1813</v>
      </c>
      <c r="N161" s="2" t="s">
        <v>1814</v>
      </c>
      <c r="O161" s="8">
        <v>184.98847544776336</v>
      </c>
      <c r="P161" s="2" t="s">
        <v>1675</v>
      </c>
      <c r="Q161" s="2" t="s">
        <v>20</v>
      </c>
      <c r="R161" s="51">
        <f t="shared" si="11"/>
        <v>1.1671032068282383E-2</v>
      </c>
      <c r="S161" s="8">
        <f t="shared" si="1"/>
        <v>4.6684128273129531E-2</v>
      </c>
      <c r="T161" s="8">
        <f t="shared" si="2"/>
        <v>0</v>
      </c>
      <c r="U161" s="8">
        <f t="shared" si="3"/>
        <v>1.1671032068282383E-2</v>
      </c>
      <c r="V161" s="2"/>
      <c r="W161" s="2"/>
      <c r="X161" s="2"/>
      <c r="Y161" s="2"/>
      <c r="Z161" s="2"/>
    </row>
    <row r="162" spans="1:26" ht="12.5" x14ac:dyDescent="0.25">
      <c r="A162" s="50">
        <v>395</v>
      </c>
      <c r="B162" s="8">
        <v>2882</v>
      </c>
      <c r="C162" s="50">
        <v>4</v>
      </c>
      <c r="D162" s="8">
        <v>0.35862100000000002</v>
      </c>
      <c r="E162" s="50">
        <v>5</v>
      </c>
      <c r="F162" s="8">
        <v>0.204319</v>
      </c>
      <c r="G162" s="50">
        <v>7</v>
      </c>
      <c r="H162" s="50">
        <v>3</v>
      </c>
      <c r="I162" s="50">
        <v>0</v>
      </c>
      <c r="J162" s="50">
        <v>2</v>
      </c>
      <c r="K162" s="50">
        <v>0</v>
      </c>
      <c r="L162" s="50">
        <v>2</v>
      </c>
      <c r="M162" s="2" t="s">
        <v>1813</v>
      </c>
      <c r="N162" s="2" t="s">
        <v>1814</v>
      </c>
      <c r="O162" s="8">
        <v>106.8960910877062</v>
      </c>
      <c r="P162" s="2" t="s">
        <v>1675</v>
      </c>
      <c r="Q162" s="2" t="s">
        <v>20</v>
      </c>
      <c r="R162" s="51">
        <f t="shared" si="11"/>
        <v>6.7441374606654596E-3</v>
      </c>
      <c r="S162" s="8">
        <f t="shared" si="1"/>
        <v>4.7208962224658216E-2</v>
      </c>
      <c r="T162" s="8">
        <f t="shared" si="2"/>
        <v>2.0232412381996377E-2</v>
      </c>
      <c r="U162" s="8">
        <f t="shared" si="3"/>
        <v>1.3488274921330919E-2</v>
      </c>
      <c r="V162" s="2"/>
      <c r="W162" s="2"/>
      <c r="X162" s="2"/>
      <c r="Y162" s="2"/>
      <c r="Z162" s="2"/>
    </row>
    <row r="163" spans="1:26" ht="12.5" x14ac:dyDescent="0.25">
      <c r="A163" s="50">
        <v>415</v>
      </c>
      <c r="B163" s="8">
        <v>3030</v>
      </c>
      <c r="C163" s="50">
        <v>0</v>
      </c>
      <c r="D163" s="8">
        <v>0</v>
      </c>
      <c r="E163" s="50">
        <v>0</v>
      </c>
      <c r="F163" s="8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2" t="s">
        <v>1813</v>
      </c>
      <c r="N163" s="2" t="s">
        <v>1814</v>
      </c>
      <c r="O163" s="8">
        <v>1583.4373183462649</v>
      </c>
      <c r="P163" s="2" t="s">
        <v>1675</v>
      </c>
      <c r="Q163" s="2" t="s">
        <v>20</v>
      </c>
      <c r="R163" s="51">
        <f t="shared" si="11"/>
        <v>9.9899994720226537E-2</v>
      </c>
      <c r="S163" s="8">
        <f t="shared" si="1"/>
        <v>0</v>
      </c>
      <c r="T163" s="8">
        <f t="shared" si="2"/>
        <v>0</v>
      </c>
      <c r="U163" s="8">
        <f t="shared" si="3"/>
        <v>0</v>
      </c>
      <c r="V163" s="2"/>
      <c r="W163" s="2"/>
      <c r="X163" s="2"/>
      <c r="Y163" s="2"/>
      <c r="Z163" s="2"/>
    </row>
    <row r="164" spans="1:26" ht="12.5" x14ac:dyDescent="0.25">
      <c r="A164" s="50">
        <v>475</v>
      </c>
      <c r="B164" s="8">
        <v>2885</v>
      </c>
      <c r="C164" s="50">
        <v>2</v>
      </c>
      <c r="D164" s="8">
        <v>0.124138</v>
      </c>
      <c r="E164" s="50">
        <v>2</v>
      </c>
      <c r="F164" s="8">
        <v>4.9147999999999997E-2</v>
      </c>
      <c r="G164" s="50">
        <v>3</v>
      </c>
      <c r="H164" s="50">
        <v>0</v>
      </c>
      <c r="I164" s="50">
        <v>0</v>
      </c>
      <c r="J164" s="50">
        <v>1</v>
      </c>
      <c r="K164" s="50">
        <v>1</v>
      </c>
      <c r="L164" s="50">
        <v>1</v>
      </c>
      <c r="M164" s="2" t="s">
        <v>1813</v>
      </c>
      <c r="N164" s="2" t="s">
        <v>1814</v>
      </c>
      <c r="O164" s="8">
        <v>613.07312044261653</v>
      </c>
      <c r="P164" s="2" t="s">
        <v>1675</v>
      </c>
      <c r="Q164" s="2" t="s">
        <v>20</v>
      </c>
      <c r="R164" s="51">
        <f t="shared" si="11"/>
        <v>3.8679144911966112E-2</v>
      </c>
      <c r="S164" s="8">
        <f t="shared" si="1"/>
        <v>0.11603743473589834</v>
      </c>
      <c r="T164" s="8">
        <f t="shared" si="2"/>
        <v>0</v>
      </c>
      <c r="U164" s="8">
        <f t="shared" si="3"/>
        <v>3.8679144911966112E-2</v>
      </c>
      <c r="V164" s="2"/>
      <c r="W164" s="2"/>
      <c r="X164" s="2"/>
      <c r="Y164" s="2"/>
      <c r="Z164" s="2"/>
    </row>
    <row r="165" spans="1:26" ht="12.5" x14ac:dyDescent="0.25">
      <c r="A165" s="50">
        <v>509</v>
      </c>
      <c r="B165" s="8">
        <v>3248</v>
      </c>
      <c r="C165" s="50">
        <v>1</v>
      </c>
      <c r="D165" s="8">
        <v>0.103448</v>
      </c>
      <c r="E165" s="50">
        <v>3</v>
      </c>
      <c r="F165" s="8">
        <v>6.3284999999999994E-2</v>
      </c>
      <c r="G165" s="50">
        <v>2</v>
      </c>
      <c r="H165" s="50">
        <v>1</v>
      </c>
      <c r="I165" s="50">
        <v>0</v>
      </c>
      <c r="J165" s="50">
        <v>0</v>
      </c>
      <c r="K165" s="50">
        <v>0</v>
      </c>
      <c r="L165" s="50">
        <v>1</v>
      </c>
      <c r="M165" s="2" t="s">
        <v>1813</v>
      </c>
      <c r="N165" s="2" t="s">
        <v>1814</v>
      </c>
      <c r="O165" s="8">
        <v>1182.4695717958193</v>
      </c>
      <c r="P165" s="2" t="s">
        <v>1675</v>
      </c>
      <c r="Q165" s="2" t="s">
        <v>20</v>
      </c>
      <c r="R165" s="51">
        <f t="shared" si="11"/>
        <v>7.4602702999701939E-2</v>
      </c>
      <c r="S165" s="8">
        <f t="shared" si="1"/>
        <v>0.14920540599940388</v>
      </c>
      <c r="T165" s="8">
        <f t="shared" si="2"/>
        <v>7.4602702999701939E-2</v>
      </c>
      <c r="U165" s="8">
        <f t="shared" si="3"/>
        <v>7.4602702999701939E-2</v>
      </c>
      <c r="V165" s="2"/>
      <c r="W165" s="2"/>
      <c r="X165" s="2"/>
      <c r="Y165" s="2"/>
      <c r="Z165" s="2"/>
    </row>
    <row r="166" spans="1:26" ht="12.5" x14ac:dyDescent="0.25">
      <c r="A166" s="50">
        <v>24</v>
      </c>
      <c r="B166" s="8">
        <v>4425</v>
      </c>
      <c r="C166" s="50">
        <v>4</v>
      </c>
      <c r="D166" s="8">
        <v>0.34482800000000002</v>
      </c>
      <c r="E166" s="50">
        <v>5</v>
      </c>
      <c r="F166" s="8">
        <v>0.17907600000000001</v>
      </c>
      <c r="G166" s="50">
        <v>7</v>
      </c>
      <c r="H166" s="50">
        <v>2</v>
      </c>
      <c r="I166" s="50">
        <v>0</v>
      </c>
      <c r="J166" s="50">
        <v>2</v>
      </c>
      <c r="K166" s="50">
        <v>1</v>
      </c>
      <c r="L166" s="50">
        <v>2</v>
      </c>
      <c r="M166" s="2" t="s">
        <v>1813</v>
      </c>
      <c r="N166" s="2" t="s">
        <v>1814</v>
      </c>
      <c r="O166" s="8">
        <v>7.2624924399073141</v>
      </c>
      <c r="P166" s="2" t="s">
        <v>1664</v>
      </c>
      <c r="Q166" s="2" t="s">
        <v>14</v>
      </c>
      <c r="R166" s="51">
        <f t="shared" ref="R166:R190" si="12">O166/$X$11</f>
        <v>3.8045893821537916E-4</v>
      </c>
      <c r="S166" s="8">
        <f t="shared" si="1"/>
        <v>2.663212567507654E-3</v>
      </c>
      <c r="T166" s="8">
        <f t="shared" si="2"/>
        <v>7.6091787643075832E-4</v>
      </c>
      <c r="U166" s="8">
        <f t="shared" si="3"/>
        <v>7.6091787643075832E-4</v>
      </c>
      <c r="V166" s="2"/>
      <c r="W166" s="2"/>
      <c r="X166" s="2"/>
      <c r="Y166" s="2"/>
      <c r="Z166" s="2"/>
    </row>
    <row r="167" spans="1:26" ht="12.5" x14ac:dyDescent="0.25">
      <c r="A167" s="50">
        <v>51</v>
      </c>
      <c r="B167" s="8">
        <v>4060</v>
      </c>
      <c r="C167" s="50">
        <v>5</v>
      </c>
      <c r="D167" s="8">
        <v>0.47586200000000001</v>
      </c>
      <c r="E167" s="50">
        <v>5</v>
      </c>
      <c r="F167" s="8">
        <v>0.20807600000000001</v>
      </c>
      <c r="G167" s="50">
        <v>14</v>
      </c>
      <c r="H167" s="50">
        <v>1</v>
      </c>
      <c r="I167" s="50">
        <v>0</v>
      </c>
      <c r="J167" s="50">
        <v>2</v>
      </c>
      <c r="K167" s="50">
        <v>2</v>
      </c>
      <c r="L167" s="50">
        <v>9</v>
      </c>
      <c r="M167" s="2" t="s">
        <v>1813</v>
      </c>
      <c r="N167" s="2" t="s">
        <v>1814</v>
      </c>
      <c r="O167" s="8">
        <v>356.18637321058083</v>
      </c>
      <c r="P167" s="2" t="s">
        <v>1664</v>
      </c>
      <c r="Q167" s="2" t="s">
        <v>14</v>
      </c>
      <c r="R167" s="51">
        <f t="shared" si="12"/>
        <v>1.8659474068962175E-2</v>
      </c>
      <c r="S167" s="8">
        <f t="shared" si="1"/>
        <v>0.26123263696547044</v>
      </c>
      <c r="T167" s="8">
        <f t="shared" si="2"/>
        <v>1.8659474068962175E-2</v>
      </c>
      <c r="U167" s="8">
        <f t="shared" si="3"/>
        <v>0.16793526662065958</v>
      </c>
      <c r="V167" s="2"/>
      <c r="W167" s="2"/>
      <c r="X167" s="2"/>
      <c r="Y167" s="2"/>
      <c r="Z167" s="2"/>
    </row>
    <row r="168" spans="1:26" ht="12.5" x14ac:dyDescent="0.25">
      <c r="A168" s="50">
        <v>54</v>
      </c>
      <c r="B168" s="8">
        <v>4352</v>
      </c>
      <c r="C168" s="50">
        <v>3</v>
      </c>
      <c r="D168" s="8">
        <v>0.21379300000000001</v>
      </c>
      <c r="E168" s="50">
        <v>3</v>
      </c>
      <c r="F168" s="8">
        <v>7.9112000000000002E-2</v>
      </c>
      <c r="G168" s="50">
        <v>6</v>
      </c>
      <c r="H168" s="50">
        <v>0</v>
      </c>
      <c r="I168" s="50">
        <v>0</v>
      </c>
      <c r="J168" s="50">
        <v>3</v>
      </c>
      <c r="K168" s="50">
        <v>1</v>
      </c>
      <c r="L168" s="50">
        <v>2</v>
      </c>
      <c r="M168" s="2" t="s">
        <v>1813</v>
      </c>
      <c r="N168" s="2" t="s">
        <v>1814</v>
      </c>
      <c r="O168" s="8">
        <v>1387.016984500284</v>
      </c>
      <c r="P168" s="2" t="s">
        <v>1664</v>
      </c>
      <c r="Q168" s="2" t="s">
        <v>14</v>
      </c>
      <c r="R168" s="51">
        <f t="shared" si="12"/>
        <v>7.2661419419861012E-2</v>
      </c>
      <c r="S168" s="8">
        <f t="shared" si="1"/>
        <v>0.43596851651916607</v>
      </c>
      <c r="T168" s="8">
        <f t="shared" si="2"/>
        <v>0</v>
      </c>
      <c r="U168" s="8">
        <f t="shared" si="3"/>
        <v>0.14532283883972202</v>
      </c>
      <c r="V168" s="2"/>
      <c r="W168" s="2"/>
      <c r="X168" s="2"/>
      <c r="Y168" s="2"/>
      <c r="Z168" s="2"/>
    </row>
    <row r="169" spans="1:26" ht="12.5" x14ac:dyDescent="0.25">
      <c r="A169" s="50">
        <v>60</v>
      </c>
      <c r="B169" s="8">
        <v>4649</v>
      </c>
      <c r="C169" s="50">
        <v>4</v>
      </c>
      <c r="D169" s="8">
        <v>0.40689700000000001</v>
      </c>
      <c r="E169" s="50">
        <v>4</v>
      </c>
      <c r="F169" s="8">
        <v>0.134663</v>
      </c>
      <c r="G169" s="50">
        <v>7</v>
      </c>
      <c r="H169" s="50">
        <v>1</v>
      </c>
      <c r="I169" s="50">
        <v>1</v>
      </c>
      <c r="J169" s="50">
        <v>1</v>
      </c>
      <c r="K169" s="50">
        <v>0</v>
      </c>
      <c r="L169" s="50">
        <v>4</v>
      </c>
      <c r="M169" s="2" t="s">
        <v>1813</v>
      </c>
      <c r="N169" s="2" t="s">
        <v>1814</v>
      </c>
      <c r="O169" s="8">
        <v>34.909094013619431</v>
      </c>
      <c r="P169" s="2" t="s">
        <v>1664</v>
      </c>
      <c r="Q169" s="2" t="s">
        <v>14</v>
      </c>
      <c r="R169" s="51">
        <f t="shared" si="12"/>
        <v>1.8287766840900147E-3</v>
      </c>
      <c r="S169" s="8">
        <f t="shared" si="1"/>
        <v>1.2801436788630103E-2</v>
      </c>
      <c r="T169" s="8">
        <f t="shared" si="2"/>
        <v>1.8287766840900147E-3</v>
      </c>
      <c r="U169" s="8">
        <f t="shared" si="3"/>
        <v>7.3151067363600589E-3</v>
      </c>
      <c r="V169" s="2"/>
      <c r="W169" s="2"/>
      <c r="X169" s="2"/>
      <c r="Y169" s="2"/>
      <c r="Z169" s="2"/>
    </row>
    <row r="170" spans="1:26" ht="12.5" x14ac:dyDescent="0.25">
      <c r="A170" s="50">
        <v>67</v>
      </c>
      <c r="B170" s="8">
        <v>4501</v>
      </c>
      <c r="C170" s="50">
        <v>5</v>
      </c>
      <c r="D170" s="8">
        <v>0.43448300000000001</v>
      </c>
      <c r="E170" s="50">
        <v>5</v>
      </c>
      <c r="F170" s="8">
        <v>0.21446399999999999</v>
      </c>
      <c r="G170" s="50">
        <v>12</v>
      </c>
      <c r="H170" s="50">
        <v>2</v>
      </c>
      <c r="I170" s="50">
        <v>0</v>
      </c>
      <c r="J170" s="50">
        <v>1</v>
      </c>
      <c r="K170" s="50">
        <v>1</v>
      </c>
      <c r="L170" s="50">
        <v>8</v>
      </c>
      <c r="M170" s="2" t="s">
        <v>1813</v>
      </c>
      <c r="N170" s="2" t="s">
        <v>1814</v>
      </c>
      <c r="O170" s="8">
        <v>717.68453682451559</v>
      </c>
      <c r="P170" s="2" t="s">
        <v>1664</v>
      </c>
      <c r="Q170" s="2" t="s">
        <v>14</v>
      </c>
      <c r="R170" s="51">
        <f t="shared" si="12"/>
        <v>3.759721598516888E-2</v>
      </c>
      <c r="S170" s="8">
        <f t="shared" si="1"/>
        <v>0.45116659182202656</v>
      </c>
      <c r="T170" s="8">
        <f t="shared" si="2"/>
        <v>7.5194431970337761E-2</v>
      </c>
      <c r="U170" s="8">
        <f t="shared" si="3"/>
        <v>0.30077772788135104</v>
      </c>
      <c r="V170" s="2"/>
      <c r="W170" s="2"/>
      <c r="X170" s="2"/>
      <c r="Y170" s="2"/>
      <c r="Z170" s="2"/>
    </row>
    <row r="171" spans="1:26" ht="12.5" x14ac:dyDescent="0.25">
      <c r="A171" s="50">
        <v>74</v>
      </c>
      <c r="B171" s="8">
        <v>4134</v>
      </c>
      <c r="C171" s="50">
        <v>5</v>
      </c>
      <c r="D171" s="8">
        <v>0.54482799999999998</v>
      </c>
      <c r="E171" s="50">
        <v>5</v>
      </c>
      <c r="F171" s="8">
        <v>0.238368</v>
      </c>
      <c r="G171" s="50">
        <v>15</v>
      </c>
      <c r="H171" s="50">
        <v>1</v>
      </c>
      <c r="I171" s="50">
        <v>0</v>
      </c>
      <c r="J171" s="50">
        <v>2</v>
      </c>
      <c r="K171" s="50">
        <v>3</v>
      </c>
      <c r="L171" s="50">
        <v>9</v>
      </c>
      <c r="M171" s="2" t="s">
        <v>1813</v>
      </c>
      <c r="N171" s="2" t="s">
        <v>1814</v>
      </c>
      <c r="O171" s="8">
        <v>320.28860347779676</v>
      </c>
      <c r="P171" s="2" t="s">
        <v>1664</v>
      </c>
      <c r="Q171" s="2" t="s">
        <v>14</v>
      </c>
      <c r="R171" s="51">
        <f t="shared" si="12"/>
        <v>1.6778903800580662E-2</v>
      </c>
      <c r="S171" s="8">
        <f t="shared" si="1"/>
        <v>0.25168355700870992</v>
      </c>
      <c r="T171" s="8">
        <f t="shared" si="2"/>
        <v>1.6778903800580662E-2</v>
      </c>
      <c r="U171" s="8">
        <f t="shared" si="3"/>
        <v>0.15101013420522597</v>
      </c>
      <c r="V171" s="2"/>
      <c r="W171" s="2"/>
      <c r="X171" s="2"/>
      <c r="Y171" s="2"/>
      <c r="Z171" s="2"/>
    </row>
    <row r="172" spans="1:26" ht="12.5" x14ac:dyDescent="0.25">
      <c r="A172" s="50">
        <v>124</v>
      </c>
      <c r="B172" s="8">
        <v>4058</v>
      </c>
      <c r="C172" s="50">
        <v>3</v>
      </c>
      <c r="D172" s="8">
        <v>0.22758600000000001</v>
      </c>
      <c r="E172" s="50">
        <v>3</v>
      </c>
      <c r="F172" s="8">
        <v>7.4392E-2</v>
      </c>
      <c r="G172" s="50">
        <v>7</v>
      </c>
      <c r="H172" s="50">
        <v>0</v>
      </c>
      <c r="I172" s="50">
        <v>0</v>
      </c>
      <c r="J172" s="50">
        <v>6</v>
      </c>
      <c r="K172" s="50">
        <v>0</v>
      </c>
      <c r="L172" s="50">
        <v>1</v>
      </c>
      <c r="M172" s="2" t="s">
        <v>1813</v>
      </c>
      <c r="N172" s="2" t="s">
        <v>1814</v>
      </c>
      <c r="O172" s="8">
        <v>680.28248952144986</v>
      </c>
      <c r="P172" s="2" t="s">
        <v>1664</v>
      </c>
      <c r="Q172" s="2" t="s">
        <v>14</v>
      </c>
      <c r="R172" s="51">
        <f t="shared" si="12"/>
        <v>3.5637841387294956E-2</v>
      </c>
      <c r="S172" s="8">
        <f t="shared" si="1"/>
        <v>0.2494648897110647</v>
      </c>
      <c r="T172" s="8">
        <f t="shared" si="2"/>
        <v>0</v>
      </c>
      <c r="U172" s="8">
        <f t="shared" si="3"/>
        <v>3.5637841387294956E-2</v>
      </c>
      <c r="V172" s="2"/>
      <c r="W172" s="2"/>
      <c r="X172" s="2"/>
      <c r="Y172" s="2"/>
      <c r="Z172" s="2"/>
    </row>
    <row r="173" spans="1:26" ht="12.5" x14ac:dyDescent="0.25">
      <c r="A173" s="50">
        <v>145</v>
      </c>
      <c r="B173" s="8">
        <v>4648</v>
      </c>
      <c r="C173" s="50">
        <v>4</v>
      </c>
      <c r="D173" s="8">
        <v>0.37241400000000002</v>
      </c>
      <c r="E173" s="50">
        <v>5</v>
      </c>
      <c r="F173" s="8">
        <v>0.183138</v>
      </c>
      <c r="G173" s="50">
        <v>10</v>
      </c>
      <c r="H173" s="50">
        <v>2</v>
      </c>
      <c r="I173" s="50">
        <v>0</v>
      </c>
      <c r="J173" s="50">
        <v>3</v>
      </c>
      <c r="K173" s="50">
        <v>0</v>
      </c>
      <c r="L173" s="50">
        <v>5</v>
      </c>
      <c r="M173" s="2" t="s">
        <v>1813</v>
      </c>
      <c r="N173" s="2" t="s">
        <v>1814</v>
      </c>
      <c r="O173" s="8">
        <v>595.30196290809079</v>
      </c>
      <c r="P173" s="2" t="s">
        <v>1664</v>
      </c>
      <c r="Q173" s="2" t="s">
        <v>14</v>
      </c>
      <c r="R173" s="51">
        <f t="shared" si="12"/>
        <v>3.1185981204055305E-2</v>
      </c>
      <c r="S173" s="8">
        <f t="shared" si="1"/>
        <v>0.31185981204055307</v>
      </c>
      <c r="T173" s="8">
        <f t="shared" si="2"/>
        <v>6.2371962408110611E-2</v>
      </c>
      <c r="U173" s="8">
        <f t="shared" si="3"/>
        <v>0.15592990602027654</v>
      </c>
      <c r="V173" s="2"/>
      <c r="W173" s="2"/>
      <c r="X173" s="2"/>
      <c r="Y173" s="2"/>
      <c r="Z173" s="2"/>
    </row>
    <row r="174" spans="1:26" ht="12.5" x14ac:dyDescent="0.25">
      <c r="A174" s="50">
        <v>203</v>
      </c>
      <c r="B174" s="8">
        <v>4206</v>
      </c>
      <c r="C174" s="50">
        <v>5</v>
      </c>
      <c r="D174" s="8">
        <v>0.54482799999999998</v>
      </c>
      <c r="E174" s="50">
        <v>5</v>
      </c>
      <c r="F174" s="8">
        <v>0.246752</v>
      </c>
      <c r="G174" s="50">
        <v>14</v>
      </c>
      <c r="H174" s="50">
        <v>2</v>
      </c>
      <c r="I174" s="50">
        <v>0</v>
      </c>
      <c r="J174" s="50">
        <v>6</v>
      </c>
      <c r="K174" s="50">
        <v>1</v>
      </c>
      <c r="L174" s="50">
        <v>5</v>
      </c>
      <c r="M174" s="2" t="s">
        <v>1813</v>
      </c>
      <c r="N174" s="2" t="s">
        <v>1814</v>
      </c>
      <c r="O174" s="8">
        <v>1382.919015834957</v>
      </c>
      <c r="P174" s="2" t="s">
        <v>1664</v>
      </c>
      <c r="Q174" s="2" t="s">
        <v>14</v>
      </c>
      <c r="R174" s="51">
        <f t="shared" si="12"/>
        <v>7.2446739842546348E-2</v>
      </c>
      <c r="S174" s="8">
        <f t="shared" si="1"/>
        <v>1.0142543577956489</v>
      </c>
      <c r="T174" s="8">
        <f t="shared" si="2"/>
        <v>0.1448934796850927</v>
      </c>
      <c r="U174" s="8">
        <f t="shared" si="3"/>
        <v>0.36223369921273174</v>
      </c>
      <c r="V174" s="2"/>
      <c r="W174" s="2"/>
      <c r="X174" s="2"/>
      <c r="Y174" s="2"/>
      <c r="Z174" s="2"/>
    </row>
    <row r="175" spans="1:26" ht="12.5" x14ac:dyDescent="0.25">
      <c r="A175" s="50">
        <v>213</v>
      </c>
      <c r="B175" s="8">
        <v>4279</v>
      </c>
      <c r="C175" s="50">
        <v>4</v>
      </c>
      <c r="D175" s="8">
        <v>0.40689700000000001</v>
      </c>
      <c r="E175" s="50">
        <v>4</v>
      </c>
      <c r="F175" s="8">
        <v>0.16428200000000001</v>
      </c>
      <c r="G175" s="50">
        <v>12</v>
      </c>
      <c r="H175" s="50">
        <v>1</v>
      </c>
      <c r="I175" s="50">
        <v>0</v>
      </c>
      <c r="J175" s="50">
        <v>7</v>
      </c>
      <c r="K175" s="50">
        <v>0</v>
      </c>
      <c r="L175" s="50">
        <v>4</v>
      </c>
      <c r="M175" s="2" t="s">
        <v>1813</v>
      </c>
      <c r="N175" s="2" t="s">
        <v>1814</v>
      </c>
      <c r="O175" s="8">
        <v>1058.3117185334702</v>
      </c>
      <c r="P175" s="2" t="s">
        <v>1664</v>
      </c>
      <c r="Q175" s="2" t="s">
        <v>14</v>
      </c>
      <c r="R175" s="51">
        <f t="shared" si="12"/>
        <v>5.544159337386876E-2</v>
      </c>
      <c r="S175" s="8">
        <f t="shared" si="1"/>
        <v>0.66529912048642514</v>
      </c>
      <c r="T175" s="8">
        <f t="shared" si="2"/>
        <v>5.544159337386876E-2</v>
      </c>
      <c r="U175" s="8">
        <f t="shared" si="3"/>
        <v>0.22176637349547504</v>
      </c>
      <c r="V175" s="2"/>
      <c r="W175" s="2"/>
      <c r="X175" s="2"/>
      <c r="Y175" s="2"/>
      <c r="Z175" s="2"/>
    </row>
    <row r="176" spans="1:26" ht="12.5" x14ac:dyDescent="0.25">
      <c r="A176" s="50">
        <v>226</v>
      </c>
      <c r="B176" s="8">
        <v>4353</v>
      </c>
      <c r="C176" s="50">
        <v>5</v>
      </c>
      <c r="D176" s="8">
        <v>0.52413799999999999</v>
      </c>
      <c r="E176" s="50">
        <v>5</v>
      </c>
      <c r="F176" s="8">
        <v>0.25250499999999998</v>
      </c>
      <c r="G176" s="50">
        <v>14</v>
      </c>
      <c r="H176" s="50">
        <v>2</v>
      </c>
      <c r="I176" s="50">
        <v>0</v>
      </c>
      <c r="J176" s="50">
        <v>1</v>
      </c>
      <c r="K176" s="50">
        <v>2</v>
      </c>
      <c r="L176" s="50">
        <v>9</v>
      </c>
      <c r="M176" s="2" t="s">
        <v>1813</v>
      </c>
      <c r="N176" s="2" t="s">
        <v>1814</v>
      </c>
      <c r="O176" s="8">
        <v>1596.56581439808</v>
      </c>
      <c r="P176" s="2" t="s">
        <v>1664</v>
      </c>
      <c r="Q176" s="2" t="s">
        <v>14</v>
      </c>
      <c r="R176" s="51">
        <f t="shared" si="12"/>
        <v>8.3639017811441299E-2</v>
      </c>
      <c r="S176" s="8">
        <f t="shared" si="1"/>
        <v>1.1709462493601781</v>
      </c>
      <c r="T176" s="8">
        <f t="shared" si="2"/>
        <v>0.1672780356228826</v>
      </c>
      <c r="U176" s="8">
        <f t="shared" si="3"/>
        <v>0.75275116030297173</v>
      </c>
      <c r="V176" s="2"/>
      <c r="W176" s="2"/>
      <c r="X176" s="2"/>
      <c r="Y176" s="2"/>
      <c r="Z176" s="2"/>
    </row>
    <row r="177" spans="1:26" ht="12.5" x14ac:dyDescent="0.25">
      <c r="A177" s="50">
        <v>258</v>
      </c>
      <c r="B177" s="8">
        <v>4500</v>
      </c>
      <c r="C177" s="50">
        <v>4</v>
      </c>
      <c r="D177" s="8">
        <v>0.317241</v>
      </c>
      <c r="E177" s="50">
        <v>4</v>
      </c>
      <c r="F177" s="8">
        <v>0.16428200000000001</v>
      </c>
      <c r="G177" s="50">
        <v>8</v>
      </c>
      <c r="H177" s="50">
        <v>2</v>
      </c>
      <c r="I177" s="50">
        <v>0</v>
      </c>
      <c r="J177" s="50">
        <v>2</v>
      </c>
      <c r="K177" s="50">
        <v>0</v>
      </c>
      <c r="L177" s="50">
        <v>4</v>
      </c>
      <c r="M177" s="2" t="s">
        <v>1813</v>
      </c>
      <c r="N177" s="2" t="s">
        <v>1814</v>
      </c>
      <c r="O177" s="8">
        <v>1170.4929416962855</v>
      </c>
      <c r="P177" s="2" t="s">
        <v>1664</v>
      </c>
      <c r="Q177" s="2" t="s">
        <v>14</v>
      </c>
      <c r="R177" s="51">
        <f t="shared" si="12"/>
        <v>6.1318411753423847E-2</v>
      </c>
      <c r="S177" s="8">
        <f t="shared" si="1"/>
        <v>0.49054729402739078</v>
      </c>
      <c r="T177" s="8">
        <f t="shared" si="2"/>
        <v>0.12263682350684769</v>
      </c>
      <c r="U177" s="8">
        <f t="shared" si="3"/>
        <v>0.24527364701369539</v>
      </c>
      <c r="V177" s="2"/>
      <c r="W177" s="2"/>
      <c r="X177" s="2"/>
      <c r="Y177" s="2"/>
      <c r="Z177" s="2"/>
    </row>
    <row r="178" spans="1:26" ht="12.5" x14ac:dyDescent="0.25">
      <c r="A178" s="50">
        <v>266</v>
      </c>
      <c r="B178" s="8">
        <v>4207</v>
      </c>
      <c r="C178" s="50">
        <v>5</v>
      </c>
      <c r="D178" s="8">
        <v>0.45517200000000002</v>
      </c>
      <c r="E178" s="50">
        <v>5</v>
      </c>
      <c r="F178" s="8">
        <v>0.20032700000000001</v>
      </c>
      <c r="G178" s="50">
        <v>13</v>
      </c>
      <c r="H178" s="50">
        <v>1</v>
      </c>
      <c r="I178" s="50">
        <v>0</v>
      </c>
      <c r="J178" s="50">
        <v>2</v>
      </c>
      <c r="K178" s="50">
        <v>2</v>
      </c>
      <c r="L178" s="50">
        <v>8</v>
      </c>
      <c r="M178" s="2" t="s">
        <v>1813</v>
      </c>
      <c r="N178" s="2" t="s">
        <v>1814</v>
      </c>
      <c r="O178" s="8">
        <v>1600.0114855240249</v>
      </c>
      <c r="P178" s="2" t="s">
        <v>1664</v>
      </c>
      <c r="Q178" s="2" t="s">
        <v>14</v>
      </c>
      <c r="R178" s="51">
        <f t="shared" si="12"/>
        <v>8.3819525590122457E-2</v>
      </c>
      <c r="S178" s="8">
        <f t="shared" si="1"/>
        <v>1.0896538326715919</v>
      </c>
      <c r="T178" s="8">
        <f t="shared" si="2"/>
        <v>8.3819525590122457E-2</v>
      </c>
      <c r="U178" s="8">
        <f t="shared" si="3"/>
        <v>0.67055620472097965</v>
      </c>
      <c r="V178" s="2"/>
      <c r="W178" s="2"/>
      <c r="X178" s="2"/>
      <c r="Y178" s="2"/>
      <c r="Z178" s="2"/>
    </row>
    <row r="179" spans="1:26" ht="12.5" x14ac:dyDescent="0.25">
      <c r="A179" s="50">
        <v>273</v>
      </c>
      <c r="B179" s="8">
        <v>4427</v>
      </c>
      <c r="C179" s="50">
        <v>4</v>
      </c>
      <c r="D179" s="8">
        <v>0.39310299999999998</v>
      </c>
      <c r="E179" s="50">
        <v>5</v>
      </c>
      <c r="F179" s="8">
        <v>0.174426</v>
      </c>
      <c r="G179" s="50">
        <v>13</v>
      </c>
      <c r="H179" s="50">
        <v>1</v>
      </c>
      <c r="I179" s="50">
        <v>0</v>
      </c>
      <c r="J179" s="50">
        <v>1</v>
      </c>
      <c r="K179" s="50">
        <v>1</v>
      </c>
      <c r="L179" s="50">
        <v>10</v>
      </c>
      <c r="M179" s="2" t="s">
        <v>1813</v>
      </c>
      <c r="N179" s="2" t="s">
        <v>1814</v>
      </c>
      <c r="O179" s="8">
        <v>502.00695709896615</v>
      </c>
      <c r="P179" s="2" t="s">
        <v>1664</v>
      </c>
      <c r="Q179" s="2" t="s">
        <v>14</v>
      </c>
      <c r="R179" s="51">
        <f t="shared" si="12"/>
        <v>2.6298551833954621E-2</v>
      </c>
      <c r="S179" s="8">
        <f t="shared" si="1"/>
        <v>0.34188117384141009</v>
      </c>
      <c r="T179" s="8">
        <f t="shared" si="2"/>
        <v>2.6298551833954621E-2</v>
      </c>
      <c r="U179" s="8">
        <f t="shared" si="3"/>
        <v>0.2629855183395462</v>
      </c>
      <c r="V179" s="2"/>
      <c r="W179" s="2"/>
      <c r="X179" s="2"/>
      <c r="Y179" s="2"/>
      <c r="Z179" s="2"/>
    </row>
    <row r="180" spans="1:26" ht="12.5" x14ac:dyDescent="0.25">
      <c r="A180" s="50">
        <v>299</v>
      </c>
      <c r="B180" s="8">
        <v>4281</v>
      </c>
      <c r="C180" s="50">
        <v>2</v>
      </c>
      <c r="D180" s="8">
        <v>0.193103</v>
      </c>
      <c r="E180" s="50">
        <v>3</v>
      </c>
      <c r="F180" s="8">
        <v>9.3247999999999998E-2</v>
      </c>
      <c r="G180" s="50">
        <v>5</v>
      </c>
      <c r="H180" s="50">
        <v>1</v>
      </c>
      <c r="I180" s="50">
        <v>0</v>
      </c>
      <c r="J180" s="50">
        <v>2</v>
      </c>
      <c r="K180" s="50">
        <v>0</v>
      </c>
      <c r="L180" s="50">
        <v>2</v>
      </c>
      <c r="M180" s="2" t="s">
        <v>1813</v>
      </c>
      <c r="N180" s="2" t="s">
        <v>1814</v>
      </c>
      <c r="O180" s="8">
        <v>149.00518933505538</v>
      </c>
      <c r="P180" s="2" t="s">
        <v>1664</v>
      </c>
      <c r="Q180" s="2" t="s">
        <v>14</v>
      </c>
      <c r="R180" s="51">
        <f t="shared" si="12"/>
        <v>7.8059091409835883E-3</v>
      </c>
      <c r="S180" s="8">
        <f t="shared" si="1"/>
        <v>3.9029545704917942E-2</v>
      </c>
      <c r="T180" s="8">
        <f t="shared" si="2"/>
        <v>7.8059091409835883E-3</v>
      </c>
      <c r="U180" s="8">
        <f t="shared" si="3"/>
        <v>1.5611818281967177E-2</v>
      </c>
      <c r="V180" s="2"/>
      <c r="W180" s="2"/>
      <c r="X180" s="2"/>
      <c r="Y180" s="2"/>
      <c r="Z180" s="2"/>
    </row>
    <row r="181" spans="1:26" ht="12.5" x14ac:dyDescent="0.25">
      <c r="A181" s="50">
        <v>303</v>
      </c>
      <c r="B181" s="8">
        <v>4132</v>
      </c>
      <c r="C181" s="50">
        <v>4</v>
      </c>
      <c r="D181" s="8">
        <v>0.31034499999999998</v>
      </c>
      <c r="E181" s="50">
        <v>4</v>
      </c>
      <c r="F181" s="8">
        <v>0.105388</v>
      </c>
      <c r="G181" s="50">
        <v>11</v>
      </c>
      <c r="H181" s="50">
        <v>0</v>
      </c>
      <c r="I181" s="50">
        <v>0</v>
      </c>
      <c r="J181" s="50">
        <v>6</v>
      </c>
      <c r="K181" s="50">
        <v>0</v>
      </c>
      <c r="L181" s="50">
        <v>5</v>
      </c>
      <c r="M181" s="2" t="s">
        <v>1813</v>
      </c>
      <c r="N181" s="2" t="s">
        <v>1814</v>
      </c>
      <c r="O181" s="8">
        <v>67.195852908964056</v>
      </c>
      <c r="P181" s="2" t="s">
        <v>1664</v>
      </c>
      <c r="Q181" s="2" t="s">
        <v>14</v>
      </c>
      <c r="R181" s="51">
        <f t="shared" si="12"/>
        <v>3.520177550855741E-3</v>
      </c>
      <c r="S181" s="8">
        <f t="shared" si="1"/>
        <v>3.8721953059413151E-2</v>
      </c>
      <c r="T181" s="8">
        <f t="shared" si="2"/>
        <v>0</v>
      </c>
      <c r="U181" s="8">
        <f t="shared" si="3"/>
        <v>1.7600887754278705E-2</v>
      </c>
      <c r="V181" s="2"/>
      <c r="W181" s="2"/>
      <c r="X181" s="2"/>
      <c r="Y181" s="2"/>
      <c r="Z181" s="2"/>
    </row>
    <row r="182" spans="1:26" ht="12.5" x14ac:dyDescent="0.25">
      <c r="A182" s="50">
        <v>310</v>
      </c>
      <c r="B182" s="8">
        <v>3911</v>
      </c>
      <c r="C182" s="50">
        <v>2</v>
      </c>
      <c r="D182" s="8">
        <v>0.124138</v>
      </c>
      <c r="E182" s="50">
        <v>2</v>
      </c>
      <c r="F182" s="8">
        <v>4.1070000000000002E-2</v>
      </c>
      <c r="G182" s="50">
        <v>4</v>
      </c>
      <c r="H182" s="50">
        <v>0</v>
      </c>
      <c r="I182" s="50">
        <v>0</v>
      </c>
      <c r="J182" s="50">
        <v>3</v>
      </c>
      <c r="K182" s="50">
        <v>0</v>
      </c>
      <c r="L182" s="50">
        <v>1</v>
      </c>
      <c r="M182" s="2" t="s">
        <v>1813</v>
      </c>
      <c r="N182" s="2" t="s">
        <v>1814</v>
      </c>
      <c r="O182" s="8">
        <v>54.659441325374964</v>
      </c>
      <c r="P182" s="2" t="s">
        <v>1664</v>
      </c>
      <c r="Q182" s="2" t="s">
        <v>14</v>
      </c>
      <c r="R182" s="51">
        <f t="shared" si="12"/>
        <v>2.863434720541117E-3</v>
      </c>
      <c r="S182" s="8">
        <f t="shared" si="1"/>
        <v>1.1453738882164468E-2</v>
      </c>
      <c r="T182" s="8">
        <f t="shared" si="2"/>
        <v>0</v>
      </c>
      <c r="U182" s="8">
        <f t="shared" si="3"/>
        <v>2.863434720541117E-3</v>
      </c>
      <c r="V182" s="2"/>
      <c r="W182" s="2"/>
      <c r="X182" s="2"/>
      <c r="Y182" s="2"/>
      <c r="Z182" s="2"/>
    </row>
    <row r="183" spans="1:26" ht="12.5" x14ac:dyDescent="0.25">
      <c r="A183" s="50">
        <v>325</v>
      </c>
      <c r="B183" s="8">
        <v>4278</v>
      </c>
      <c r="C183" s="50">
        <v>3</v>
      </c>
      <c r="D183" s="8">
        <v>0.21379300000000001</v>
      </c>
      <c r="E183" s="50">
        <v>3</v>
      </c>
      <c r="F183" s="8">
        <v>7.9112000000000002E-2</v>
      </c>
      <c r="G183" s="50">
        <v>6</v>
      </c>
      <c r="H183" s="50">
        <v>0</v>
      </c>
      <c r="I183" s="50">
        <v>0</v>
      </c>
      <c r="J183" s="50">
        <v>3</v>
      </c>
      <c r="K183" s="50">
        <v>1</v>
      </c>
      <c r="L183" s="50">
        <v>2</v>
      </c>
      <c r="M183" s="2" t="s">
        <v>1813</v>
      </c>
      <c r="N183" s="2" t="s">
        <v>1814</v>
      </c>
      <c r="O183" s="8">
        <v>76.798043720029099</v>
      </c>
      <c r="P183" s="2" t="s">
        <v>1664</v>
      </c>
      <c r="Q183" s="2" t="s">
        <v>14</v>
      </c>
      <c r="R183" s="51">
        <f t="shared" si="12"/>
        <v>4.0232058638966974E-3</v>
      </c>
      <c r="S183" s="8">
        <f t="shared" si="1"/>
        <v>2.4139235183380185E-2</v>
      </c>
      <c r="T183" s="8">
        <f t="shared" si="2"/>
        <v>0</v>
      </c>
      <c r="U183" s="8">
        <f t="shared" si="3"/>
        <v>8.0464117277933948E-3</v>
      </c>
      <c r="V183" s="2"/>
      <c r="W183" s="2"/>
      <c r="X183" s="2"/>
      <c r="Y183" s="2"/>
      <c r="Z183" s="2"/>
    </row>
    <row r="184" spans="1:26" ht="12.5" x14ac:dyDescent="0.25">
      <c r="A184" s="50">
        <v>359</v>
      </c>
      <c r="B184" s="8">
        <v>4133</v>
      </c>
      <c r="C184" s="50">
        <v>4</v>
      </c>
      <c r="D184" s="8">
        <v>0.37241400000000002</v>
      </c>
      <c r="E184" s="50">
        <v>5</v>
      </c>
      <c r="F184" s="8">
        <v>0.191216</v>
      </c>
      <c r="G184" s="50">
        <v>9</v>
      </c>
      <c r="H184" s="50">
        <v>2</v>
      </c>
      <c r="I184" s="50">
        <v>0</v>
      </c>
      <c r="J184" s="50">
        <v>1</v>
      </c>
      <c r="K184" s="50">
        <v>1</v>
      </c>
      <c r="L184" s="50">
        <v>5</v>
      </c>
      <c r="M184" s="2" t="s">
        <v>1813</v>
      </c>
      <c r="N184" s="2" t="s">
        <v>1814</v>
      </c>
      <c r="O184" s="8">
        <v>963.90625288019771</v>
      </c>
      <c r="P184" s="2" t="s">
        <v>1664</v>
      </c>
      <c r="Q184" s="2" t="s">
        <v>14</v>
      </c>
      <c r="R184" s="51">
        <f t="shared" si="12"/>
        <v>5.0495990535536453E-2</v>
      </c>
      <c r="S184" s="8">
        <f t="shared" si="1"/>
        <v>0.45446391481982806</v>
      </c>
      <c r="T184" s="8">
        <f t="shared" si="2"/>
        <v>0.10099198107107291</v>
      </c>
      <c r="U184" s="8">
        <f t="shared" si="3"/>
        <v>0.25247995267768225</v>
      </c>
      <c r="V184" s="2"/>
      <c r="W184" s="2"/>
      <c r="X184" s="2"/>
      <c r="Y184" s="2"/>
      <c r="Z184" s="2"/>
    </row>
    <row r="185" spans="1:26" ht="12.5" x14ac:dyDescent="0.25">
      <c r="A185" s="50">
        <v>412</v>
      </c>
      <c r="B185" s="8">
        <v>4574</v>
      </c>
      <c r="C185" s="50">
        <v>3</v>
      </c>
      <c r="D185" s="8">
        <v>0.26896599999999998</v>
      </c>
      <c r="E185" s="50">
        <v>4</v>
      </c>
      <c r="F185" s="8">
        <v>0.14981700000000001</v>
      </c>
      <c r="G185" s="50">
        <v>7</v>
      </c>
      <c r="H185" s="50">
        <v>2</v>
      </c>
      <c r="I185" s="50">
        <v>0</v>
      </c>
      <c r="J185" s="50">
        <v>0</v>
      </c>
      <c r="K185" s="50">
        <v>0</v>
      </c>
      <c r="L185" s="50">
        <v>5</v>
      </c>
      <c r="M185" s="2" t="s">
        <v>1813</v>
      </c>
      <c r="N185" s="2" t="s">
        <v>1814</v>
      </c>
      <c r="O185" s="8">
        <v>1265.016795025176</v>
      </c>
      <c r="P185" s="2" t="s">
        <v>1664</v>
      </c>
      <c r="Q185" s="2" t="s">
        <v>14</v>
      </c>
      <c r="R185" s="51">
        <f t="shared" si="12"/>
        <v>6.6270216546489472E-2</v>
      </c>
      <c r="S185" s="8">
        <f t="shared" si="1"/>
        <v>0.46389151582542631</v>
      </c>
      <c r="T185" s="8">
        <f t="shared" si="2"/>
        <v>0.13254043309297894</v>
      </c>
      <c r="U185" s="8">
        <f t="shared" si="3"/>
        <v>0.33135108273244734</v>
      </c>
      <c r="V185" s="2"/>
      <c r="W185" s="2"/>
      <c r="X185" s="2"/>
      <c r="Y185" s="2"/>
      <c r="Z185" s="2"/>
    </row>
    <row r="186" spans="1:26" ht="12.5" x14ac:dyDescent="0.25">
      <c r="A186" s="50">
        <v>486</v>
      </c>
      <c r="B186" s="8">
        <v>4280</v>
      </c>
      <c r="C186" s="50">
        <v>5</v>
      </c>
      <c r="D186" s="8">
        <v>0.56551700000000005</v>
      </c>
      <c r="E186" s="50">
        <v>5</v>
      </c>
      <c r="F186" s="8">
        <v>0.26800299999999999</v>
      </c>
      <c r="G186" s="50">
        <v>16</v>
      </c>
      <c r="H186" s="50">
        <v>2</v>
      </c>
      <c r="I186" s="50">
        <v>0</v>
      </c>
      <c r="J186" s="50">
        <v>1</v>
      </c>
      <c r="K186" s="50">
        <v>2</v>
      </c>
      <c r="L186" s="50">
        <v>11</v>
      </c>
      <c r="M186" s="2" t="s">
        <v>1813</v>
      </c>
      <c r="N186" s="2" t="s">
        <v>1814</v>
      </c>
      <c r="O186" s="8">
        <v>1599.9932289363242</v>
      </c>
      <c r="P186" s="2" t="s">
        <v>1664</v>
      </c>
      <c r="Q186" s="2" t="s">
        <v>14</v>
      </c>
      <c r="R186" s="51">
        <f t="shared" si="12"/>
        <v>8.3818569185412986E-2</v>
      </c>
      <c r="S186" s="8">
        <f t="shared" si="1"/>
        <v>1.3410971069666078</v>
      </c>
      <c r="T186" s="8">
        <f t="shared" si="2"/>
        <v>0.16763713837082597</v>
      </c>
      <c r="U186" s="8">
        <f t="shared" si="3"/>
        <v>0.92200426103954281</v>
      </c>
      <c r="V186" s="2"/>
      <c r="W186" s="2"/>
      <c r="X186" s="2"/>
      <c r="Y186" s="2"/>
      <c r="Z186" s="2"/>
    </row>
    <row r="187" spans="1:26" ht="12.5" x14ac:dyDescent="0.25">
      <c r="A187" s="50">
        <v>490</v>
      </c>
      <c r="B187" s="8">
        <v>4131</v>
      </c>
      <c r="C187" s="50">
        <v>1</v>
      </c>
      <c r="D187" s="8">
        <v>0.110345</v>
      </c>
      <c r="E187" s="50">
        <v>2</v>
      </c>
      <c r="F187" s="8">
        <v>3.7713000000000003E-2</v>
      </c>
      <c r="G187" s="50">
        <v>4</v>
      </c>
      <c r="H187" s="50">
        <v>0</v>
      </c>
      <c r="I187" s="50">
        <v>0</v>
      </c>
      <c r="J187" s="50">
        <v>2</v>
      </c>
      <c r="K187" s="50">
        <v>0</v>
      </c>
      <c r="L187" s="50">
        <v>2</v>
      </c>
      <c r="M187" s="2" t="s">
        <v>1813</v>
      </c>
      <c r="N187" s="2" t="s">
        <v>1814</v>
      </c>
      <c r="O187" s="8">
        <v>348.85754541363235</v>
      </c>
      <c r="P187" s="2" t="s">
        <v>1664</v>
      </c>
      <c r="Q187" s="2" t="s">
        <v>14</v>
      </c>
      <c r="R187" s="51">
        <f t="shared" si="12"/>
        <v>1.8275540031844475E-2</v>
      </c>
      <c r="S187" s="8">
        <f t="shared" si="1"/>
        <v>7.3102160127377899E-2</v>
      </c>
      <c r="T187" s="8">
        <f t="shared" si="2"/>
        <v>0</v>
      </c>
      <c r="U187" s="8">
        <f t="shared" si="3"/>
        <v>3.655108006368895E-2</v>
      </c>
      <c r="V187" s="2"/>
      <c r="W187" s="2"/>
      <c r="X187" s="2"/>
      <c r="Y187" s="2"/>
      <c r="Z187" s="2"/>
    </row>
    <row r="188" spans="1:26" ht="12.5" x14ac:dyDescent="0.25">
      <c r="A188" s="50">
        <v>507</v>
      </c>
      <c r="B188" s="8">
        <v>4354</v>
      </c>
      <c r="C188" s="50">
        <v>4</v>
      </c>
      <c r="D188" s="8">
        <v>0.40689700000000001</v>
      </c>
      <c r="E188" s="50">
        <v>5</v>
      </c>
      <c r="F188" s="8">
        <v>0.177784</v>
      </c>
      <c r="G188" s="50">
        <v>13</v>
      </c>
      <c r="H188" s="50">
        <v>1</v>
      </c>
      <c r="I188" s="50">
        <v>0</v>
      </c>
      <c r="J188" s="50">
        <v>2</v>
      </c>
      <c r="K188" s="50">
        <v>1</v>
      </c>
      <c r="L188" s="50">
        <v>9</v>
      </c>
      <c r="M188" s="2" t="s">
        <v>1813</v>
      </c>
      <c r="N188" s="2" t="s">
        <v>1814</v>
      </c>
      <c r="O188" s="8">
        <v>650.96949430534539</v>
      </c>
      <c r="P188" s="2" t="s">
        <v>1664</v>
      </c>
      <c r="Q188" s="2" t="s">
        <v>14</v>
      </c>
      <c r="R188" s="51">
        <f t="shared" si="12"/>
        <v>3.4102226565233415E-2</v>
      </c>
      <c r="S188" s="8">
        <f t="shared" si="1"/>
        <v>0.44332894534803441</v>
      </c>
      <c r="T188" s="8">
        <f t="shared" si="2"/>
        <v>3.4102226565233415E-2</v>
      </c>
      <c r="U188" s="8">
        <f t="shared" si="3"/>
        <v>0.30692003908710075</v>
      </c>
      <c r="V188" s="2"/>
      <c r="W188" s="2"/>
      <c r="X188" s="2"/>
      <c r="Y188" s="2"/>
      <c r="Z188" s="2"/>
    </row>
    <row r="189" spans="1:26" ht="12.5" x14ac:dyDescent="0.25">
      <c r="A189" s="50">
        <v>529</v>
      </c>
      <c r="B189" s="8">
        <v>4426</v>
      </c>
      <c r="C189" s="50">
        <v>4</v>
      </c>
      <c r="D189" s="8">
        <v>0.29655199999999998</v>
      </c>
      <c r="E189" s="50">
        <v>4</v>
      </c>
      <c r="F189" s="8">
        <v>0.15653300000000001</v>
      </c>
      <c r="G189" s="50">
        <v>7</v>
      </c>
      <c r="H189" s="50">
        <v>2</v>
      </c>
      <c r="I189" s="50">
        <v>0</v>
      </c>
      <c r="J189" s="50">
        <v>2</v>
      </c>
      <c r="K189" s="50">
        <v>0</v>
      </c>
      <c r="L189" s="50">
        <v>3</v>
      </c>
      <c r="M189" s="2" t="s">
        <v>1813</v>
      </c>
      <c r="N189" s="2" t="s">
        <v>1814</v>
      </c>
      <c r="O189" s="8">
        <v>1599.9931704199987</v>
      </c>
      <c r="P189" s="2" t="s">
        <v>1664</v>
      </c>
      <c r="Q189" s="2" t="s">
        <v>14</v>
      </c>
      <c r="R189" s="51">
        <f t="shared" si="12"/>
        <v>8.3818566119928342E-2</v>
      </c>
      <c r="S189" s="8">
        <f t="shared" si="1"/>
        <v>0.58672996283949841</v>
      </c>
      <c r="T189" s="8">
        <f t="shared" si="2"/>
        <v>0.16763713223985668</v>
      </c>
      <c r="U189" s="8">
        <f t="shared" si="3"/>
        <v>0.25145569835978504</v>
      </c>
      <c r="V189" s="2"/>
      <c r="W189" s="2"/>
      <c r="X189" s="2"/>
      <c r="Y189" s="2"/>
      <c r="Z189" s="2"/>
    </row>
    <row r="190" spans="1:26" ht="12.5" x14ac:dyDescent="0.25">
      <c r="A190" s="50">
        <v>540</v>
      </c>
      <c r="B190" s="8">
        <v>4205</v>
      </c>
      <c r="C190" s="50">
        <v>3</v>
      </c>
      <c r="D190" s="8">
        <v>0.234483</v>
      </c>
      <c r="E190" s="50">
        <v>3</v>
      </c>
      <c r="F190" s="8">
        <v>7.8783000000000006E-2</v>
      </c>
      <c r="G190" s="50">
        <v>8</v>
      </c>
      <c r="H190" s="50">
        <v>0</v>
      </c>
      <c r="I190" s="50">
        <v>0</v>
      </c>
      <c r="J190" s="50">
        <v>5</v>
      </c>
      <c r="K190" s="50">
        <v>0</v>
      </c>
      <c r="L190" s="50">
        <v>3</v>
      </c>
      <c r="M190" s="2" t="s">
        <v>1813</v>
      </c>
      <c r="N190" s="2" t="s">
        <v>1814</v>
      </c>
      <c r="O190" s="8">
        <v>903.13260718377853</v>
      </c>
      <c r="P190" s="2" t="s">
        <v>1664</v>
      </c>
      <c r="Q190" s="2" t="s">
        <v>14</v>
      </c>
      <c r="R190" s="51">
        <f t="shared" si="12"/>
        <v>4.7312252045691998E-2</v>
      </c>
      <c r="S190" s="8">
        <f t="shared" si="1"/>
        <v>0.37849801636553598</v>
      </c>
      <c r="T190" s="8">
        <f t="shared" si="2"/>
        <v>0</v>
      </c>
      <c r="U190" s="8">
        <f t="shared" si="3"/>
        <v>0.14193675613707599</v>
      </c>
      <c r="V190" s="2"/>
      <c r="W190" s="2"/>
      <c r="X190" s="2"/>
      <c r="Y190" s="2"/>
      <c r="Z190" s="2"/>
    </row>
    <row r="191" spans="1:26" ht="12.5" x14ac:dyDescent="0.25">
      <c r="A191" s="50">
        <v>28</v>
      </c>
      <c r="B191" s="8">
        <v>2302</v>
      </c>
      <c r="C191" s="50">
        <v>1</v>
      </c>
      <c r="D191" s="8">
        <v>8.9654999999999999E-2</v>
      </c>
      <c r="E191" s="50">
        <v>1</v>
      </c>
      <c r="F191" s="8">
        <v>2.9963E-2</v>
      </c>
      <c r="G191" s="50">
        <v>3</v>
      </c>
      <c r="H191" s="50">
        <v>0</v>
      </c>
      <c r="I191" s="50">
        <v>0</v>
      </c>
      <c r="J191" s="50">
        <v>2</v>
      </c>
      <c r="K191" s="50">
        <v>0</v>
      </c>
      <c r="L191" s="50">
        <v>1</v>
      </c>
      <c r="M191" s="2" t="s">
        <v>1813</v>
      </c>
      <c r="N191" s="2" t="s">
        <v>1814</v>
      </c>
      <c r="O191" s="8">
        <v>482.09905885570817</v>
      </c>
      <c r="P191" s="2" t="s">
        <v>1672</v>
      </c>
      <c r="Q191" s="2" t="s">
        <v>47</v>
      </c>
      <c r="R191" s="51">
        <f t="shared" ref="R191:R223" si="13">O191/$X$12</f>
        <v>1.9298437754821977E-2</v>
      </c>
      <c r="S191" s="8">
        <f t="shared" si="1"/>
        <v>5.7895313264465932E-2</v>
      </c>
      <c r="T191" s="8">
        <f t="shared" si="2"/>
        <v>0</v>
      </c>
      <c r="U191" s="8">
        <f t="shared" si="3"/>
        <v>1.9298437754821977E-2</v>
      </c>
      <c r="V191" s="2"/>
      <c r="W191" s="2"/>
      <c r="X191" s="2"/>
      <c r="Y191" s="2"/>
      <c r="Z191" s="2"/>
    </row>
    <row r="192" spans="1:26" ht="12.5" x14ac:dyDescent="0.25">
      <c r="A192" s="50">
        <v>52</v>
      </c>
      <c r="B192" s="8">
        <v>2303</v>
      </c>
      <c r="C192" s="50">
        <v>0</v>
      </c>
      <c r="D192" s="8">
        <v>0</v>
      </c>
      <c r="E192" s="50">
        <v>0</v>
      </c>
      <c r="F192" s="8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2" t="s">
        <v>1813</v>
      </c>
      <c r="N192" s="2" t="s">
        <v>1814</v>
      </c>
      <c r="O192" s="8">
        <v>542.66281913949763</v>
      </c>
      <c r="P192" s="2" t="s">
        <v>1672</v>
      </c>
      <c r="Q192" s="2" t="s">
        <v>47</v>
      </c>
      <c r="R192" s="51">
        <f t="shared" si="13"/>
        <v>2.1722806640355287E-2</v>
      </c>
      <c r="S192" s="8">
        <f t="shared" si="1"/>
        <v>0</v>
      </c>
      <c r="T192" s="8">
        <f t="shared" si="2"/>
        <v>0</v>
      </c>
      <c r="U192" s="8">
        <f t="shared" si="3"/>
        <v>0</v>
      </c>
      <c r="V192" s="2"/>
      <c r="W192" s="2"/>
      <c r="X192" s="2"/>
      <c r="Y192" s="2"/>
      <c r="Z192" s="2"/>
    </row>
    <row r="193" spans="1:26" ht="12.5" x14ac:dyDescent="0.25">
      <c r="A193" s="50">
        <v>62</v>
      </c>
      <c r="B193" s="8">
        <v>2230</v>
      </c>
      <c r="C193" s="50">
        <v>1</v>
      </c>
      <c r="D193" s="8">
        <v>5.5171999999999999E-2</v>
      </c>
      <c r="E193" s="50">
        <v>1</v>
      </c>
      <c r="F193" s="8">
        <v>1.8856000000000001E-2</v>
      </c>
      <c r="G193" s="50">
        <v>2</v>
      </c>
      <c r="H193" s="50">
        <v>0</v>
      </c>
      <c r="I193" s="50">
        <v>0</v>
      </c>
      <c r="J193" s="50">
        <v>1</v>
      </c>
      <c r="K193" s="50">
        <v>0</v>
      </c>
      <c r="L193" s="50">
        <v>1</v>
      </c>
      <c r="M193" s="2" t="s">
        <v>1813</v>
      </c>
      <c r="N193" s="2" t="s">
        <v>1814</v>
      </c>
      <c r="O193" s="8">
        <v>1198.2111724987917</v>
      </c>
      <c r="P193" s="2" t="s">
        <v>1672</v>
      </c>
      <c r="Q193" s="2" t="s">
        <v>47</v>
      </c>
      <c r="R193" s="51">
        <f t="shared" si="13"/>
        <v>4.7964424125791681E-2</v>
      </c>
      <c r="S193" s="8">
        <f t="shared" si="1"/>
        <v>9.5928848251583362E-2</v>
      </c>
      <c r="T193" s="8">
        <f t="shared" si="2"/>
        <v>0</v>
      </c>
      <c r="U193" s="8">
        <f t="shared" si="3"/>
        <v>4.7964424125791681E-2</v>
      </c>
      <c r="V193" s="2"/>
      <c r="W193" s="2"/>
      <c r="X193" s="2"/>
      <c r="Y193" s="2"/>
      <c r="Z193" s="2"/>
    </row>
    <row r="194" spans="1:26" ht="12.5" x14ac:dyDescent="0.25">
      <c r="A194" s="50">
        <v>63</v>
      </c>
      <c r="B194" s="8">
        <v>2084</v>
      </c>
      <c r="C194" s="50">
        <v>3</v>
      </c>
      <c r="D194" s="8">
        <v>0.248276</v>
      </c>
      <c r="E194" s="50">
        <v>4</v>
      </c>
      <c r="F194" s="8">
        <v>0.120182</v>
      </c>
      <c r="G194" s="50">
        <v>6</v>
      </c>
      <c r="H194" s="50">
        <v>1</v>
      </c>
      <c r="I194" s="50">
        <v>0</v>
      </c>
      <c r="J194" s="50">
        <v>1</v>
      </c>
      <c r="K194" s="50">
        <v>1</v>
      </c>
      <c r="L194" s="50">
        <v>3</v>
      </c>
      <c r="M194" s="2" t="s">
        <v>1813</v>
      </c>
      <c r="N194" s="2" t="s">
        <v>1814</v>
      </c>
      <c r="O194" s="8">
        <v>10.362478929028462</v>
      </c>
      <c r="P194" s="2" t="s">
        <v>1672</v>
      </c>
      <c r="Q194" s="2" t="s">
        <v>47</v>
      </c>
      <c r="R194" s="51">
        <f t="shared" si="13"/>
        <v>4.1481029868047065E-4</v>
      </c>
      <c r="S194" s="8">
        <f t="shared" si="1"/>
        <v>2.488861792082824E-3</v>
      </c>
      <c r="T194" s="8">
        <f t="shared" si="2"/>
        <v>4.1481029868047065E-4</v>
      </c>
      <c r="U194" s="8">
        <f t="shared" si="3"/>
        <v>1.244430896041412E-3</v>
      </c>
      <c r="V194" s="2"/>
      <c r="W194" s="2"/>
      <c r="X194" s="2"/>
      <c r="Y194" s="2"/>
      <c r="Z194" s="2"/>
    </row>
    <row r="195" spans="1:26" ht="12.5" x14ac:dyDescent="0.25">
      <c r="A195" s="50">
        <v>84</v>
      </c>
      <c r="B195" s="8">
        <v>2156</v>
      </c>
      <c r="C195" s="50">
        <v>1</v>
      </c>
      <c r="D195" s="8">
        <v>6.8966E-2</v>
      </c>
      <c r="E195" s="50">
        <v>1</v>
      </c>
      <c r="F195" s="8">
        <v>2.2214000000000001E-2</v>
      </c>
      <c r="G195" s="50">
        <v>2</v>
      </c>
      <c r="H195" s="50">
        <v>0</v>
      </c>
      <c r="I195" s="50">
        <v>0</v>
      </c>
      <c r="J195" s="50">
        <v>2</v>
      </c>
      <c r="K195" s="50">
        <v>0</v>
      </c>
      <c r="L195" s="50">
        <v>0</v>
      </c>
      <c r="M195" s="2" t="s">
        <v>1813</v>
      </c>
      <c r="N195" s="2" t="s">
        <v>1814</v>
      </c>
      <c r="O195" s="8">
        <v>1382.3375689745117</v>
      </c>
      <c r="P195" s="2" t="s">
        <v>1672</v>
      </c>
      <c r="Q195" s="2" t="s">
        <v>47</v>
      </c>
      <c r="R195" s="51">
        <f t="shared" si="13"/>
        <v>5.5335008523613269E-2</v>
      </c>
      <c r="S195" s="8">
        <f t="shared" si="1"/>
        <v>0.11067001704722654</v>
      </c>
      <c r="T195" s="8">
        <f t="shared" si="2"/>
        <v>0</v>
      </c>
      <c r="U195" s="8">
        <f t="shared" si="3"/>
        <v>0</v>
      </c>
      <c r="V195" s="2"/>
      <c r="W195" s="2"/>
      <c r="X195" s="2"/>
      <c r="Y195" s="2"/>
      <c r="Z195" s="2"/>
    </row>
    <row r="196" spans="1:26" ht="12.5" x14ac:dyDescent="0.25">
      <c r="A196" s="50">
        <v>95</v>
      </c>
      <c r="B196" s="8">
        <v>2522</v>
      </c>
      <c r="C196" s="50">
        <v>4</v>
      </c>
      <c r="D196" s="8">
        <v>0.29655199999999998</v>
      </c>
      <c r="E196" s="50">
        <v>3</v>
      </c>
      <c r="F196" s="8">
        <v>6.6987000000000005E-2</v>
      </c>
      <c r="G196" s="50">
        <v>4</v>
      </c>
      <c r="H196" s="50">
        <v>0</v>
      </c>
      <c r="I196" s="50">
        <v>1</v>
      </c>
      <c r="J196" s="50">
        <v>2</v>
      </c>
      <c r="K196" s="50">
        <v>0</v>
      </c>
      <c r="L196" s="50">
        <v>1</v>
      </c>
      <c r="M196" s="2" t="s">
        <v>1813</v>
      </c>
      <c r="N196" s="2" t="s">
        <v>1814</v>
      </c>
      <c r="O196" s="8">
        <v>28.887239145493186</v>
      </c>
      <c r="P196" s="2" t="s">
        <v>1672</v>
      </c>
      <c r="Q196" s="2" t="s">
        <v>47</v>
      </c>
      <c r="R196" s="51">
        <f t="shared" si="13"/>
        <v>1.1563569277259467E-3</v>
      </c>
      <c r="S196" s="8">
        <f t="shared" si="1"/>
        <v>4.6254277109037869E-3</v>
      </c>
      <c r="T196" s="8">
        <f t="shared" si="2"/>
        <v>0</v>
      </c>
      <c r="U196" s="8">
        <f t="shared" si="3"/>
        <v>1.1563569277259467E-3</v>
      </c>
      <c r="V196" s="2"/>
      <c r="W196" s="2"/>
      <c r="X196" s="2"/>
      <c r="Y196" s="2"/>
      <c r="Z196" s="2"/>
    </row>
    <row r="197" spans="1:26" ht="12.5" x14ac:dyDescent="0.25">
      <c r="A197" s="50">
        <v>111</v>
      </c>
      <c r="B197" s="8">
        <v>2452</v>
      </c>
      <c r="C197" s="50">
        <v>1</v>
      </c>
      <c r="D197" s="8">
        <v>3.4483E-2</v>
      </c>
      <c r="E197" s="50">
        <v>1</v>
      </c>
      <c r="F197" s="8">
        <v>1.1107000000000001E-2</v>
      </c>
      <c r="G197" s="50">
        <v>1</v>
      </c>
      <c r="H197" s="50">
        <v>0</v>
      </c>
      <c r="I197" s="50">
        <v>0</v>
      </c>
      <c r="J197" s="50">
        <v>1</v>
      </c>
      <c r="K197" s="50">
        <v>0</v>
      </c>
      <c r="L197" s="50">
        <v>0</v>
      </c>
      <c r="M197" s="2" t="s">
        <v>1813</v>
      </c>
      <c r="N197" s="2" t="s">
        <v>1814</v>
      </c>
      <c r="O197" s="8">
        <v>1599.9932289363242</v>
      </c>
      <c r="P197" s="2" t="s">
        <v>1672</v>
      </c>
      <c r="Q197" s="2" t="s">
        <v>47</v>
      </c>
      <c r="R197" s="51">
        <f t="shared" si="13"/>
        <v>6.4047770203189414E-2</v>
      </c>
      <c r="S197" s="8">
        <f t="shared" si="1"/>
        <v>6.4047770203189414E-2</v>
      </c>
      <c r="T197" s="8">
        <f t="shared" si="2"/>
        <v>0</v>
      </c>
      <c r="U197" s="8">
        <f t="shared" si="3"/>
        <v>0</v>
      </c>
      <c r="V197" s="2"/>
      <c r="W197" s="2"/>
      <c r="X197" s="2"/>
      <c r="Y197" s="2"/>
      <c r="Z197" s="2"/>
    </row>
    <row r="198" spans="1:26" ht="12.5" x14ac:dyDescent="0.25">
      <c r="A198" s="50">
        <v>123</v>
      </c>
      <c r="B198" s="8">
        <v>2597</v>
      </c>
      <c r="C198" s="50">
        <v>1</v>
      </c>
      <c r="D198" s="8">
        <v>5.5171999999999999E-2</v>
      </c>
      <c r="E198" s="50">
        <v>1</v>
      </c>
      <c r="F198" s="8">
        <v>1.8856000000000001E-2</v>
      </c>
      <c r="G198" s="50">
        <v>2</v>
      </c>
      <c r="H198" s="50">
        <v>0</v>
      </c>
      <c r="I198" s="50">
        <v>0</v>
      </c>
      <c r="J198" s="50">
        <v>1</v>
      </c>
      <c r="K198" s="50">
        <v>0</v>
      </c>
      <c r="L198" s="50">
        <v>1</v>
      </c>
      <c r="M198" s="2" t="s">
        <v>1813</v>
      </c>
      <c r="N198" s="2" t="s">
        <v>1814</v>
      </c>
      <c r="O198" s="8">
        <v>434.63968361018152</v>
      </c>
      <c r="P198" s="2" t="s">
        <v>1672</v>
      </c>
      <c r="Q198" s="2" t="s">
        <v>47</v>
      </c>
      <c r="R198" s="51">
        <f t="shared" si="13"/>
        <v>1.7398637740209919E-2</v>
      </c>
      <c r="S198" s="8">
        <f t="shared" si="1"/>
        <v>3.4797275480419838E-2</v>
      </c>
      <c r="T198" s="8">
        <f t="shared" si="2"/>
        <v>0</v>
      </c>
      <c r="U198" s="8">
        <f t="shared" si="3"/>
        <v>1.7398637740209919E-2</v>
      </c>
      <c r="V198" s="2"/>
      <c r="W198" s="2"/>
      <c r="X198" s="2"/>
      <c r="Y198" s="2"/>
      <c r="Z198" s="2"/>
    </row>
    <row r="199" spans="1:26" ht="12.5" x14ac:dyDescent="0.25">
      <c r="A199" s="50">
        <v>149</v>
      </c>
      <c r="B199" s="8">
        <v>2379</v>
      </c>
      <c r="C199" s="50">
        <v>2</v>
      </c>
      <c r="D199" s="8">
        <v>0.137931</v>
      </c>
      <c r="E199" s="50">
        <v>2</v>
      </c>
      <c r="F199" s="8">
        <v>5.2505999999999997E-2</v>
      </c>
      <c r="G199" s="50">
        <v>3</v>
      </c>
      <c r="H199" s="50">
        <v>0</v>
      </c>
      <c r="I199" s="50">
        <v>0</v>
      </c>
      <c r="J199" s="50">
        <v>2</v>
      </c>
      <c r="K199" s="50">
        <v>1</v>
      </c>
      <c r="L199" s="50">
        <v>0</v>
      </c>
      <c r="M199" s="2" t="s">
        <v>1813</v>
      </c>
      <c r="N199" s="2" t="s">
        <v>1814</v>
      </c>
      <c r="O199" s="8">
        <v>479.90577864948347</v>
      </c>
      <c r="P199" s="2" t="s">
        <v>1672</v>
      </c>
      <c r="Q199" s="2" t="s">
        <v>47</v>
      </c>
      <c r="R199" s="51">
        <f t="shared" si="13"/>
        <v>1.9210640691622611E-2</v>
      </c>
      <c r="S199" s="8">
        <f t="shared" si="1"/>
        <v>5.7631922074867836E-2</v>
      </c>
      <c r="T199" s="8">
        <f t="shared" si="2"/>
        <v>0</v>
      </c>
      <c r="U199" s="8">
        <f t="shared" si="3"/>
        <v>0</v>
      </c>
      <c r="V199" s="2"/>
      <c r="W199" s="2"/>
      <c r="X199" s="2"/>
      <c r="Y199" s="2"/>
      <c r="Z199" s="2"/>
    </row>
    <row r="200" spans="1:26" ht="12.5" x14ac:dyDescent="0.25">
      <c r="A200" s="50">
        <v>158</v>
      </c>
      <c r="B200" s="8">
        <v>2157</v>
      </c>
      <c r="C200" s="50">
        <v>2</v>
      </c>
      <c r="D200" s="8">
        <v>0.165517</v>
      </c>
      <c r="E200" s="50">
        <v>3</v>
      </c>
      <c r="F200" s="8">
        <v>6.4646999999999996E-2</v>
      </c>
      <c r="G200" s="50">
        <v>5</v>
      </c>
      <c r="H200" s="50">
        <v>0</v>
      </c>
      <c r="I200" s="50">
        <v>0</v>
      </c>
      <c r="J200" s="50">
        <v>1</v>
      </c>
      <c r="K200" s="50">
        <v>1</v>
      </c>
      <c r="L200" s="50">
        <v>3</v>
      </c>
      <c r="M200" s="2" t="s">
        <v>1813</v>
      </c>
      <c r="N200" s="2" t="s">
        <v>1814</v>
      </c>
      <c r="O200" s="8">
        <v>1413.8037918722496</v>
      </c>
      <c r="P200" s="2" t="s">
        <v>1672</v>
      </c>
      <c r="Q200" s="2" t="s">
        <v>47</v>
      </c>
      <c r="R200" s="51">
        <f t="shared" si="13"/>
        <v>5.6594602237429459E-2</v>
      </c>
      <c r="S200" s="8">
        <f t="shared" si="1"/>
        <v>0.28297301118714729</v>
      </c>
      <c r="T200" s="8">
        <f t="shared" si="2"/>
        <v>0</v>
      </c>
      <c r="U200" s="8">
        <f t="shared" si="3"/>
        <v>0.16978380671228838</v>
      </c>
      <c r="V200" s="2"/>
      <c r="W200" s="2"/>
      <c r="X200" s="2"/>
      <c r="Y200" s="2"/>
      <c r="Z200" s="2"/>
    </row>
    <row r="201" spans="1:26" ht="12.5" x14ac:dyDescent="0.25">
      <c r="A201" s="50">
        <v>162</v>
      </c>
      <c r="B201" s="8">
        <v>2083</v>
      </c>
      <c r="C201" s="50">
        <v>1</v>
      </c>
      <c r="D201" s="8">
        <v>8.9654999999999999E-2</v>
      </c>
      <c r="E201" s="50">
        <v>1</v>
      </c>
      <c r="F201" s="8">
        <v>2.9963E-2</v>
      </c>
      <c r="G201" s="50">
        <v>3</v>
      </c>
      <c r="H201" s="50">
        <v>0</v>
      </c>
      <c r="I201" s="50">
        <v>0</v>
      </c>
      <c r="J201" s="50">
        <v>2</v>
      </c>
      <c r="K201" s="50">
        <v>0</v>
      </c>
      <c r="L201" s="50">
        <v>1</v>
      </c>
      <c r="M201" s="2" t="s">
        <v>1813</v>
      </c>
      <c r="N201" s="2" t="s">
        <v>1814</v>
      </c>
      <c r="O201" s="8">
        <v>1599.993228935695</v>
      </c>
      <c r="P201" s="2" t="s">
        <v>1672</v>
      </c>
      <c r="Q201" s="2" t="s">
        <v>47</v>
      </c>
      <c r="R201" s="51">
        <f t="shared" si="13"/>
        <v>6.4047770203164225E-2</v>
      </c>
      <c r="S201" s="8">
        <f t="shared" si="1"/>
        <v>0.19214331060949269</v>
      </c>
      <c r="T201" s="8">
        <f t="shared" si="2"/>
        <v>0</v>
      </c>
      <c r="U201" s="8">
        <f t="shared" si="3"/>
        <v>6.4047770203164225E-2</v>
      </c>
      <c r="V201" s="2"/>
      <c r="W201" s="2"/>
      <c r="X201" s="2"/>
      <c r="Y201" s="2"/>
      <c r="Z201" s="2"/>
    </row>
    <row r="202" spans="1:26" ht="12.5" x14ac:dyDescent="0.25">
      <c r="A202" s="50">
        <v>189</v>
      </c>
      <c r="B202" s="8">
        <v>2671</v>
      </c>
      <c r="C202" s="50">
        <v>1</v>
      </c>
      <c r="D202" s="8">
        <v>3.4483E-2</v>
      </c>
      <c r="E202" s="50">
        <v>1</v>
      </c>
      <c r="F202" s="8">
        <v>1.1107000000000001E-2</v>
      </c>
      <c r="G202" s="50">
        <v>1</v>
      </c>
      <c r="H202" s="50">
        <v>0</v>
      </c>
      <c r="I202" s="50">
        <v>0</v>
      </c>
      <c r="J202" s="50">
        <v>1</v>
      </c>
      <c r="K202" s="50">
        <v>0</v>
      </c>
      <c r="L202" s="50">
        <v>0</v>
      </c>
      <c r="M202" s="2" t="s">
        <v>1813</v>
      </c>
      <c r="N202" s="2" t="s">
        <v>1814</v>
      </c>
      <c r="O202" s="8">
        <v>386.04566247811215</v>
      </c>
      <c r="P202" s="2" t="s">
        <v>1672</v>
      </c>
      <c r="Q202" s="2" t="s">
        <v>47</v>
      </c>
      <c r="R202" s="51">
        <f t="shared" si="13"/>
        <v>1.5453417821507642E-2</v>
      </c>
      <c r="S202" s="8">
        <f t="shared" si="1"/>
        <v>1.5453417821507642E-2</v>
      </c>
      <c r="T202" s="8">
        <f t="shared" si="2"/>
        <v>0</v>
      </c>
      <c r="U202" s="8">
        <f t="shared" si="3"/>
        <v>0</v>
      </c>
      <c r="V202" s="2"/>
      <c r="W202" s="2"/>
      <c r="X202" s="2"/>
      <c r="Y202" s="2"/>
      <c r="Z202" s="2"/>
    </row>
    <row r="203" spans="1:26" ht="12.5" x14ac:dyDescent="0.25">
      <c r="A203" s="50">
        <v>199</v>
      </c>
      <c r="B203" s="8">
        <v>2378</v>
      </c>
      <c r="C203" s="50">
        <v>1</v>
      </c>
      <c r="D203" s="8">
        <v>6.2068999999999999E-2</v>
      </c>
      <c r="E203" s="50">
        <v>1</v>
      </c>
      <c r="F203" s="8">
        <v>2.3247E-2</v>
      </c>
      <c r="G203" s="50">
        <v>3</v>
      </c>
      <c r="H203" s="50">
        <v>0</v>
      </c>
      <c r="I203" s="50">
        <v>0</v>
      </c>
      <c r="J203" s="50">
        <v>0</v>
      </c>
      <c r="K203" s="50">
        <v>0</v>
      </c>
      <c r="L203" s="50">
        <v>3</v>
      </c>
      <c r="M203" s="2" t="s">
        <v>1813</v>
      </c>
      <c r="N203" s="2" t="s">
        <v>1814</v>
      </c>
      <c r="O203" s="8">
        <v>1599.9932289363242</v>
      </c>
      <c r="P203" s="2" t="s">
        <v>1672</v>
      </c>
      <c r="Q203" s="2" t="s">
        <v>47</v>
      </c>
      <c r="R203" s="51">
        <f t="shared" si="13"/>
        <v>6.4047770203189414E-2</v>
      </c>
      <c r="S203" s="8">
        <f t="shared" si="1"/>
        <v>0.19214331060956824</v>
      </c>
      <c r="T203" s="8">
        <f t="shared" si="2"/>
        <v>0</v>
      </c>
      <c r="U203" s="8">
        <f t="shared" si="3"/>
        <v>0.19214331060956824</v>
      </c>
      <c r="V203" s="2"/>
      <c r="W203" s="2"/>
      <c r="X203" s="2"/>
      <c r="Y203" s="2"/>
      <c r="Z203" s="2"/>
    </row>
    <row r="204" spans="1:26" ht="12.5" x14ac:dyDescent="0.25">
      <c r="A204" s="50">
        <v>206</v>
      </c>
      <c r="B204" s="8">
        <v>2525</v>
      </c>
      <c r="C204" s="50">
        <v>1</v>
      </c>
      <c r="D204" s="8">
        <v>0.103448</v>
      </c>
      <c r="E204" s="50">
        <v>2</v>
      </c>
      <c r="F204" s="8">
        <v>4.1398999999999998E-2</v>
      </c>
      <c r="G204" s="50">
        <v>2</v>
      </c>
      <c r="H204" s="50">
        <v>0</v>
      </c>
      <c r="I204" s="50">
        <v>0</v>
      </c>
      <c r="J204" s="50">
        <v>1</v>
      </c>
      <c r="K204" s="50">
        <v>1</v>
      </c>
      <c r="L204" s="50">
        <v>0</v>
      </c>
      <c r="M204" s="2" t="s">
        <v>1813</v>
      </c>
      <c r="N204" s="2" t="s">
        <v>1814</v>
      </c>
      <c r="O204" s="8">
        <v>1386.000957036387</v>
      </c>
      <c r="P204" s="2" t="s">
        <v>1672</v>
      </c>
      <c r="Q204" s="2" t="s">
        <v>47</v>
      </c>
      <c r="R204" s="51">
        <f t="shared" si="13"/>
        <v>5.5481654042174672E-2</v>
      </c>
      <c r="S204" s="8">
        <f t="shared" si="1"/>
        <v>0.11096330808434934</v>
      </c>
      <c r="T204" s="8">
        <f t="shared" si="2"/>
        <v>0</v>
      </c>
      <c r="U204" s="8">
        <f t="shared" si="3"/>
        <v>0</v>
      </c>
      <c r="V204" s="2"/>
      <c r="W204" s="2"/>
      <c r="X204" s="2"/>
      <c r="Y204" s="2"/>
      <c r="Z204" s="2"/>
    </row>
    <row r="205" spans="1:26" ht="12.5" x14ac:dyDescent="0.25">
      <c r="A205" s="50">
        <v>215</v>
      </c>
      <c r="B205" s="8">
        <v>2305</v>
      </c>
      <c r="C205" s="50">
        <v>1</v>
      </c>
      <c r="D205" s="8">
        <v>6.8966E-2</v>
      </c>
      <c r="E205" s="50">
        <v>1</v>
      </c>
      <c r="F205" s="8">
        <v>2.2214000000000001E-2</v>
      </c>
      <c r="G205" s="50">
        <v>2</v>
      </c>
      <c r="H205" s="50">
        <v>0</v>
      </c>
      <c r="I205" s="50">
        <v>0</v>
      </c>
      <c r="J205" s="50">
        <v>2</v>
      </c>
      <c r="K205" s="50">
        <v>0</v>
      </c>
      <c r="L205" s="50">
        <v>0</v>
      </c>
      <c r="M205" s="2" t="s">
        <v>1813</v>
      </c>
      <c r="N205" s="2" t="s">
        <v>1814</v>
      </c>
      <c r="O205" s="8">
        <v>1188.159534798257</v>
      </c>
      <c r="P205" s="2" t="s">
        <v>1672</v>
      </c>
      <c r="Q205" s="2" t="s">
        <v>47</v>
      </c>
      <c r="R205" s="51">
        <f t="shared" si="13"/>
        <v>4.7562056809501506E-2</v>
      </c>
      <c r="S205" s="8">
        <f t="shared" si="1"/>
        <v>9.5124113619003012E-2</v>
      </c>
      <c r="T205" s="8">
        <f t="shared" si="2"/>
        <v>0</v>
      </c>
      <c r="U205" s="8">
        <f t="shared" si="3"/>
        <v>0</v>
      </c>
      <c r="V205" s="2"/>
      <c r="W205" s="2"/>
      <c r="X205" s="2"/>
      <c r="Y205" s="2"/>
      <c r="Z205" s="2"/>
    </row>
    <row r="206" spans="1:26" ht="12.5" x14ac:dyDescent="0.25">
      <c r="A206" s="50">
        <v>216</v>
      </c>
      <c r="B206" s="8">
        <v>2304</v>
      </c>
      <c r="C206" s="50">
        <v>1</v>
      </c>
      <c r="D206" s="8">
        <v>6.2068999999999999E-2</v>
      </c>
      <c r="E206" s="50">
        <v>1</v>
      </c>
      <c r="F206" s="8">
        <v>2.3247E-2</v>
      </c>
      <c r="G206" s="50">
        <v>3</v>
      </c>
      <c r="H206" s="50">
        <v>0</v>
      </c>
      <c r="I206" s="50">
        <v>0</v>
      </c>
      <c r="J206" s="50">
        <v>0</v>
      </c>
      <c r="K206" s="50">
        <v>0</v>
      </c>
      <c r="L206" s="50">
        <v>3</v>
      </c>
      <c r="M206" s="2" t="s">
        <v>1813</v>
      </c>
      <c r="N206" s="2" t="s">
        <v>1814</v>
      </c>
      <c r="O206" s="8">
        <v>1312.7530484708157</v>
      </c>
      <c r="P206" s="2" t="s">
        <v>1672</v>
      </c>
      <c r="Q206" s="2" t="s">
        <v>47</v>
      </c>
      <c r="R206" s="51">
        <f t="shared" si="13"/>
        <v>5.2549538373916023E-2</v>
      </c>
      <c r="S206" s="8">
        <f t="shared" si="1"/>
        <v>0.15764861512174808</v>
      </c>
      <c r="T206" s="8">
        <f t="shared" si="2"/>
        <v>0</v>
      </c>
      <c r="U206" s="8">
        <f t="shared" si="3"/>
        <v>0.15764861512174808</v>
      </c>
      <c r="V206" s="2"/>
      <c r="W206" s="2"/>
      <c r="X206" s="2"/>
      <c r="Y206" s="2"/>
      <c r="Z206" s="2"/>
    </row>
    <row r="207" spans="1:26" ht="12.5" x14ac:dyDescent="0.25">
      <c r="A207" s="50">
        <v>244</v>
      </c>
      <c r="B207" s="8">
        <v>1863</v>
      </c>
      <c r="C207" s="50">
        <v>3</v>
      </c>
      <c r="D207" s="8">
        <v>0.22069</v>
      </c>
      <c r="E207" s="50">
        <v>3</v>
      </c>
      <c r="F207" s="8">
        <v>8.3502999999999994E-2</v>
      </c>
      <c r="G207" s="50">
        <v>7</v>
      </c>
      <c r="H207" s="50">
        <v>0</v>
      </c>
      <c r="I207" s="50">
        <v>0</v>
      </c>
      <c r="J207" s="50">
        <v>2</v>
      </c>
      <c r="K207" s="50">
        <v>1</v>
      </c>
      <c r="L207" s="50">
        <v>4</v>
      </c>
      <c r="M207" s="2" t="s">
        <v>1813</v>
      </c>
      <c r="N207" s="2" t="s">
        <v>1814</v>
      </c>
      <c r="O207" s="8">
        <v>600.32969800909711</v>
      </c>
      <c r="P207" s="2" t="s">
        <v>1672</v>
      </c>
      <c r="Q207" s="2" t="s">
        <v>47</v>
      </c>
      <c r="R207" s="51">
        <f t="shared" si="13"/>
        <v>2.4031213288195082E-2</v>
      </c>
      <c r="S207" s="8">
        <f t="shared" si="1"/>
        <v>0.16821849301736558</v>
      </c>
      <c r="T207" s="8">
        <f t="shared" si="2"/>
        <v>0</v>
      </c>
      <c r="U207" s="8">
        <f t="shared" si="3"/>
        <v>9.6124853152780326E-2</v>
      </c>
      <c r="V207" s="2"/>
      <c r="W207" s="2"/>
      <c r="X207" s="2"/>
      <c r="Y207" s="2"/>
      <c r="Z207" s="2"/>
    </row>
    <row r="208" spans="1:26" ht="12.5" x14ac:dyDescent="0.25">
      <c r="A208" s="50">
        <v>265</v>
      </c>
      <c r="B208" s="8">
        <v>2376</v>
      </c>
      <c r="C208" s="50">
        <v>1</v>
      </c>
      <c r="D208" s="8">
        <v>5.5171999999999999E-2</v>
      </c>
      <c r="E208" s="50">
        <v>1</v>
      </c>
      <c r="F208" s="8">
        <v>1.8856000000000001E-2</v>
      </c>
      <c r="G208" s="50">
        <v>2</v>
      </c>
      <c r="H208" s="50">
        <v>0</v>
      </c>
      <c r="I208" s="50">
        <v>0</v>
      </c>
      <c r="J208" s="50">
        <v>1</v>
      </c>
      <c r="K208" s="50">
        <v>0</v>
      </c>
      <c r="L208" s="50">
        <v>1</v>
      </c>
      <c r="M208" s="2" t="s">
        <v>1813</v>
      </c>
      <c r="N208" s="2" t="s">
        <v>1814</v>
      </c>
      <c r="O208" s="8">
        <v>588.04715281999142</v>
      </c>
      <c r="P208" s="2" t="s">
        <v>1672</v>
      </c>
      <c r="Q208" s="2" t="s">
        <v>47</v>
      </c>
      <c r="R208" s="51">
        <f t="shared" si="13"/>
        <v>2.353954268762316E-2</v>
      </c>
      <c r="S208" s="8">
        <f t="shared" si="1"/>
        <v>4.707908537524632E-2</v>
      </c>
      <c r="T208" s="8">
        <f t="shared" si="2"/>
        <v>0</v>
      </c>
      <c r="U208" s="8">
        <f t="shared" si="3"/>
        <v>2.353954268762316E-2</v>
      </c>
      <c r="V208" s="2"/>
      <c r="W208" s="2"/>
      <c r="X208" s="2"/>
      <c r="Y208" s="2"/>
      <c r="Z208" s="2"/>
    </row>
    <row r="209" spans="1:26" ht="12.5" x14ac:dyDescent="0.25">
      <c r="A209" s="50">
        <v>289</v>
      </c>
      <c r="B209" s="8">
        <v>2524</v>
      </c>
      <c r="C209" s="50">
        <v>1</v>
      </c>
      <c r="D209" s="8">
        <v>2.069E-2</v>
      </c>
      <c r="E209" s="50">
        <v>1</v>
      </c>
      <c r="F209" s="8">
        <v>7.7489999999999998E-3</v>
      </c>
      <c r="G209" s="50">
        <v>1</v>
      </c>
      <c r="H209" s="50">
        <v>0</v>
      </c>
      <c r="I209" s="50">
        <v>0</v>
      </c>
      <c r="J209" s="50">
        <v>0</v>
      </c>
      <c r="K209" s="50">
        <v>0</v>
      </c>
      <c r="L209" s="50">
        <v>1</v>
      </c>
      <c r="M209" s="2" t="s">
        <v>1813</v>
      </c>
      <c r="N209" s="2" t="s">
        <v>1814</v>
      </c>
      <c r="O209" s="8">
        <v>1067.6257284318601</v>
      </c>
      <c r="P209" s="2" t="s">
        <v>1672</v>
      </c>
      <c r="Q209" s="2" t="s">
        <v>47</v>
      </c>
      <c r="R209" s="51">
        <f t="shared" si="13"/>
        <v>4.2737085433214542E-2</v>
      </c>
      <c r="S209" s="8">
        <f t="shared" si="1"/>
        <v>4.2737085433214542E-2</v>
      </c>
      <c r="T209" s="8">
        <f t="shared" si="2"/>
        <v>0</v>
      </c>
      <c r="U209" s="8">
        <f t="shared" si="3"/>
        <v>4.2737085433214542E-2</v>
      </c>
      <c r="V209" s="2"/>
      <c r="W209" s="2"/>
      <c r="X209" s="2"/>
      <c r="Y209" s="2"/>
      <c r="Z209" s="2"/>
    </row>
    <row r="210" spans="1:26" ht="12.5" x14ac:dyDescent="0.25">
      <c r="A210" s="50">
        <v>291</v>
      </c>
      <c r="B210" s="8">
        <v>2451</v>
      </c>
      <c r="C210" s="50">
        <v>1</v>
      </c>
      <c r="D210" s="8">
        <v>6.2068999999999999E-2</v>
      </c>
      <c r="E210" s="50">
        <v>1</v>
      </c>
      <c r="F210" s="8">
        <v>2.3247E-2</v>
      </c>
      <c r="G210" s="50">
        <v>3</v>
      </c>
      <c r="H210" s="50">
        <v>0</v>
      </c>
      <c r="I210" s="50">
        <v>0</v>
      </c>
      <c r="J210" s="50">
        <v>0</v>
      </c>
      <c r="K210" s="50">
        <v>0</v>
      </c>
      <c r="L210" s="50">
        <v>3</v>
      </c>
      <c r="M210" s="2" t="s">
        <v>1813</v>
      </c>
      <c r="N210" s="2" t="s">
        <v>1814</v>
      </c>
      <c r="O210" s="8">
        <v>1417.7271623849731</v>
      </c>
      <c r="P210" s="2" t="s">
        <v>1672</v>
      </c>
      <c r="Q210" s="2" t="s">
        <v>47</v>
      </c>
      <c r="R210" s="51">
        <f t="shared" si="13"/>
        <v>5.6751654860200826E-2</v>
      </c>
      <c r="S210" s="8">
        <f t="shared" si="1"/>
        <v>0.17025496458060246</v>
      </c>
      <c r="T210" s="8">
        <f t="shared" si="2"/>
        <v>0</v>
      </c>
      <c r="U210" s="8">
        <f t="shared" si="3"/>
        <v>0.17025496458060246</v>
      </c>
      <c r="V210" s="2"/>
      <c r="W210" s="2"/>
      <c r="X210" s="2"/>
      <c r="Y210" s="2"/>
      <c r="Z210" s="2"/>
    </row>
    <row r="211" spans="1:26" ht="12.5" x14ac:dyDescent="0.25">
      <c r="A211" s="50">
        <v>295</v>
      </c>
      <c r="B211" s="8">
        <v>2599</v>
      </c>
      <c r="C211" s="50">
        <v>1</v>
      </c>
      <c r="D211" s="8">
        <v>3.4483E-2</v>
      </c>
      <c r="E211" s="50">
        <v>1</v>
      </c>
      <c r="F211" s="8">
        <v>1.1107000000000001E-2</v>
      </c>
      <c r="G211" s="50">
        <v>1</v>
      </c>
      <c r="H211" s="50">
        <v>0</v>
      </c>
      <c r="I211" s="50">
        <v>0</v>
      </c>
      <c r="J211" s="50">
        <v>1</v>
      </c>
      <c r="K211" s="50">
        <v>0</v>
      </c>
      <c r="L211" s="50">
        <v>0</v>
      </c>
      <c r="M211" s="2" t="s">
        <v>1813</v>
      </c>
      <c r="N211" s="2" t="s">
        <v>1814</v>
      </c>
      <c r="O211" s="8">
        <v>62.836406381810924</v>
      </c>
      <c r="P211" s="2" t="s">
        <v>1672</v>
      </c>
      <c r="Q211" s="2" t="s">
        <v>47</v>
      </c>
      <c r="R211" s="51">
        <f t="shared" si="13"/>
        <v>2.5153429674274063E-3</v>
      </c>
      <c r="S211" s="8">
        <f t="shared" si="1"/>
        <v>2.5153429674274063E-3</v>
      </c>
      <c r="T211" s="8">
        <f t="shared" si="2"/>
        <v>0</v>
      </c>
      <c r="U211" s="8">
        <f t="shared" si="3"/>
        <v>0</v>
      </c>
      <c r="V211" s="2"/>
      <c r="W211" s="2"/>
      <c r="X211" s="2"/>
      <c r="Y211" s="2"/>
      <c r="Z211" s="2"/>
    </row>
    <row r="212" spans="1:26" ht="12.5" x14ac:dyDescent="0.25">
      <c r="A212" s="50">
        <v>338</v>
      </c>
      <c r="B212" s="8">
        <v>2598</v>
      </c>
      <c r="C212" s="50">
        <v>0</v>
      </c>
      <c r="D212" s="8">
        <v>0</v>
      </c>
      <c r="E212" s="50">
        <v>0</v>
      </c>
      <c r="F212" s="8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2" t="s">
        <v>1813</v>
      </c>
      <c r="N212" s="2" t="s">
        <v>1814</v>
      </c>
      <c r="O212" s="8">
        <v>432.09282466608778</v>
      </c>
      <c r="P212" s="2" t="s">
        <v>1672</v>
      </c>
      <c r="Q212" s="2" t="s">
        <v>47</v>
      </c>
      <c r="R212" s="51">
        <f t="shared" si="13"/>
        <v>1.7296686911018162E-2</v>
      </c>
      <c r="S212" s="8">
        <f t="shared" si="1"/>
        <v>0</v>
      </c>
      <c r="T212" s="8">
        <f t="shared" si="2"/>
        <v>0</v>
      </c>
      <c r="U212" s="8">
        <f t="shared" si="3"/>
        <v>0</v>
      </c>
      <c r="V212" s="2"/>
      <c r="W212" s="2"/>
      <c r="X212" s="2"/>
      <c r="Y212" s="2"/>
      <c r="Z212" s="2"/>
    </row>
    <row r="213" spans="1:26" ht="12.5" x14ac:dyDescent="0.25">
      <c r="A213" s="50">
        <v>346</v>
      </c>
      <c r="B213" s="8">
        <v>2450</v>
      </c>
      <c r="C213" s="50">
        <v>1</v>
      </c>
      <c r="D213" s="8">
        <v>8.9654999999999999E-2</v>
      </c>
      <c r="E213" s="50">
        <v>1</v>
      </c>
      <c r="F213" s="8">
        <v>2.9963E-2</v>
      </c>
      <c r="G213" s="50">
        <v>3</v>
      </c>
      <c r="H213" s="50">
        <v>0</v>
      </c>
      <c r="I213" s="50">
        <v>0</v>
      </c>
      <c r="J213" s="50">
        <v>2</v>
      </c>
      <c r="K213" s="50">
        <v>0</v>
      </c>
      <c r="L213" s="50">
        <v>1</v>
      </c>
      <c r="M213" s="2" t="s">
        <v>1813</v>
      </c>
      <c r="N213" s="2" t="s">
        <v>1814</v>
      </c>
      <c r="O213" s="8">
        <v>544.40275357185578</v>
      </c>
      <c r="P213" s="2" t="s">
        <v>1672</v>
      </c>
      <c r="Q213" s="2" t="s">
        <v>47</v>
      </c>
      <c r="R213" s="51">
        <f t="shared" si="13"/>
        <v>2.1792456260539227E-2</v>
      </c>
      <c r="S213" s="8">
        <f t="shared" si="1"/>
        <v>6.5377368781617679E-2</v>
      </c>
      <c r="T213" s="8">
        <f t="shared" si="2"/>
        <v>0</v>
      </c>
      <c r="U213" s="8">
        <f t="shared" si="3"/>
        <v>2.1792456260539227E-2</v>
      </c>
      <c r="V213" s="2"/>
      <c r="W213" s="2"/>
      <c r="X213" s="2"/>
      <c r="Y213" s="2"/>
      <c r="Z213" s="2"/>
    </row>
    <row r="214" spans="1:26" ht="12.5" x14ac:dyDescent="0.25">
      <c r="A214" s="50">
        <v>348</v>
      </c>
      <c r="B214" s="8">
        <v>2009</v>
      </c>
      <c r="C214" s="50">
        <v>2</v>
      </c>
      <c r="D214" s="8">
        <v>0.124138</v>
      </c>
      <c r="E214" s="50">
        <v>2</v>
      </c>
      <c r="F214" s="8">
        <v>4.1070000000000002E-2</v>
      </c>
      <c r="G214" s="50">
        <v>4</v>
      </c>
      <c r="H214" s="50">
        <v>0</v>
      </c>
      <c r="I214" s="50">
        <v>0</v>
      </c>
      <c r="J214" s="50">
        <v>3</v>
      </c>
      <c r="K214" s="50">
        <v>0</v>
      </c>
      <c r="L214" s="50">
        <v>1</v>
      </c>
      <c r="M214" s="2" t="s">
        <v>1813</v>
      </c>
      <c r="N214" s="2" t="s">
        <v>1814</v>
      </c>
      <c r="O214" s="8">
        <v>115.19320239224075</v>
      </c>
      <c r="P214" s="2" t="s">
        <v>1672</v>
      </c>
      <c r="Q214" s="2" t="s">
        <v>47</v>
      </c>
      <c r="R214" s="51">
        <f t="shared" si="13"/>
        <v>4.611186861517241E-3</v>
      </c>
      <c r="S214" s="8">
        <f t="shared" si="1"/>
        <v>1.8444747446068964E-2</v>
      </c>
      <c r="T214" s="8">
        <f t="shared" si="2"/>
        <v>0</v>
      </c>
      <c r="U214" s="8">
        <f t="shared" si="3"/>
        <v>4.611186861517241E-3</v>
      </c>
      <c r="V214" s="2"/>
      <c r="W214" s="2"/>
      <c r="X214" s="2"/>
      <c r="Y214" s="2"/>
      <c r="Z214" s="2"/>
    </row>
    <row r="215" spans="1:26" ht="12.5" x14ac:dyDescent="0.25">
      <c r="A215" s="50">
        <v>383</v>
      </c>
      <c r="B215" s="8">
        <v>1936</v>
      </c>
      <c r="C215" s="50">
        <v>1</v>
      </c>
      <c r="D215" s="8">
        <v>8.9654999999999999E-2</v>
      </c>
      <c r="E215" s="50">
        <v>1</v>
      </c>
      <c r="F215" s="8">
        <v>2.9963E-2</v>
      </c>
      <c r="G215" s="50">
        <v>3</v>
      </c>
      <c r="H215" s="50">
        <v>0</v>
      </c>
      <c r="I215" s="50">
        <v>0</v>
      </c>
      <c r="J215" s="50">
        <v>2</v>
      </c>
      <c r="K215" s="50">
        <v>0</v>
      </c>
      <c r="L215" s="50">
        <v>1</v>
      </c>
      <c r="M215" s="2" t="s">
        <v>1813</v>
      </c>
      <c r="N215" s="2" t="s">
        <v>1814</v>
      </c>
      <c r="O215" s="8">
        <v>923.94360711327249</v>
      </c>
      <c r="P215" s="2" t="s">
        <v>1672</v>
      </c>
      <c r="Q215" s="2" t="s">
        <v>47</v>
      </c>
      <c r="R215" s="51">
        <f t="shared" si="13"/>
        <v>3.6985486412612741E-2</v>
      </c>
      <c r="S215" s="8">
        <f t="shared" si="1"/>
        <v>0.11095645923783823</v>
      </c>
      <c r="T215" s="8">
        <f t="shared" si="2"/>
        <v>0</v>
      </c>
      <c r="U215" s="8">
        <f t="shared" si="3"/>
        <v>3.6985486412612741E-2</v>
      </c>
      <c r="V215" s="2"/>
      <c r="W215" s="2"/>
      <c r="X215" s="2"/>
      <c r="Y215" s="2"/>
      <c r="Z215" s="2"/>
    </row>
    <row r="216" spans="1:26" ht="12.5" x14ac:dyDescent="0.25">
      <c r="A216" s="50">
        <v>387</v>
      </c>
      <c r="B216" s="8">
        <v>2449</v>
      </c>
      <c r="C216" s="50">
        <v>4</v>
      </c>
      <c r="D216" s="8">
        <v>0.29655199999999998</v>
      </c>
      <c r="E216" s="50">
        <v>3</v>
      </c>
      <c r="F216" s="8">
        <v>6.6987000000000005E-2</v>
      </c>
      <c r="G216" s="50">
        <v>4</v>
      </c>
      <c r="H216" s="50">
        <v>0</v>
      </c>
      <c r="I216" s="50">
        <v>1</v>
      </c>
      <c r="J216" s="50">
        <v>2</v>
      </c>
      <c r="K216" s="50">
        <v>0</v>
      </c>
      <c r="L216" s="50">
        <v>1</v>
      </c>
      <c r="M216" s="2" t="s">
        <v>1813</v>
      </c>
      <c r="N216" s="2" t="s">
        <v>1814</v>
      </c>
      <c r="O216" s="8">
        <v>30.884210755034989</v>
      </c>
      <c r="P216" s="2" t="s">
        <v>1672</v>
      </c>
      <c r="Q216" s="2" t="s">
        <v>47</v>
      </c>
      <c r="R216" s="51">
        <f t="shared" si="13"/>
        <v>1.236295752739135E-3</v>
      </c>
      <c r="S216" s="8">
        <f t="shared" si="1"/>
        <v>4.9451830109565401E-3</v>
      </c>
      <c r="T216" s="8">
        <f t="shared" si="2"/>
        <v>0</v>
      </c>
      <c r="U216" s="8">
        <f t="shared" si="3"/>
        <v>1.236295752739135E-3</v>
      </c>
      <c r="V216" s="2"/>
      <c r="W216" s="2"/>
      <c r="X216" s="2"/>
      <c r="Y216" s="2"/>
      <c r="Z216" s="2"/>
    </row>
    <row r="217" spans="1:26" ht="12.5" x14ac:dyDescent="0.25">
      <c r="A217" s="50">
        <v>409</v>
      </c>
      <c r="B217" s="8">
        <v>2377</v>
      </c>
      <c r="C217" s="50">
        <v>1</v>
      </c>
      <c r="D217" s="8">
        <v>4.1378999999999999E-2</v>
      </c>
      <c r="E217" s="50">
        <v>1</v>
      </c>
      <c r="F217" s="8">
        <v>1.5498E-2</v>
      </c>
      <c r="G217" s="50">
        <v>2</v>
      </c>
      <c r="H217" s="50">
        <v>0</v>
      </c>
      <c r="I217" s="50">
        <v>0</v>
      </c>
      <c r="J217" s="50">
        <v>0</v>
      </c>
      <c r="K217" s="50">
        <v>0</v>
      </c>
      <c r="L217" s="50">
        <v>2</v>
      </c>
      <c r="M217" s="2" t="s">
        <v>1813</v>
      </c>
      <c r="N217" s="2" t="s">
        <v>1814</v>
      </c>
      <c r="O217" s="8">
        <v>641.81559605254836</v>
      </c>
      <c r="P217" s="2" t="s">
        <v>1672</v>
      </c>
      <c r="Q217" s="2" t="s">
        <v>47</v>
      </c>
      <c r="R217" s="51">
        <f t="shared" si="13"/>
        <v>2.5691894856407927E-2</v>
      </c>
      <c r="S217" s="8">
        <f t="shared" si="1"/>
        <v>5.1383789712815854E-2</v>
      </c>
      <c r="T217" s="8">
        <f t="shared" si="2"/>
        <v>0</v>
      </c>
      <c r="U217" s="8">
        <f t="shared" si="3"/>
        <v>5.1383789712815854E-2</v>
      </c>
      <c r="V217" s="2"/>
      <c r="W217" s="2"/>
      <c r="X217" s="2"/>
      <c r="Y217" s="2"/>
      <c r="Z217" s="2"/>
    </row>
    <row r="218" spans="1:26" ht="12.5" x14ac:dyDescent="0.25">
      <c r="A218" s="50">
        <v>419</v>
      </c>
      <c r="B218" s="8">
        <v>1937</v>
      </c>
      <c r="C218" s="50">
        <v>3</v>
      </c>
      <c r="D218" s="8">
        <v>0.22069</v>
      </c>
      <c r="E218" s="50">
        <v>3</v>
      </c>
      <c r="F218" s="8">
        <v>8.3502999999999994E-2</v>
      </c>
      <c r="G218" s="50">
        <v>7</v>
      </c>
      <c r="H218" s="50">
        <v>0</v>
      </c>
      <c r="I218" s="50">
        <v>0</v>
      </c>
      <c r="J218" s="50">
        <v>2</v>
      </c>
      <c r="K218" s="50">
        <v>1</v>
      </c>
      <c r="L218" s="50">
        <v>4</v>
      </c>
      <c r="M218" s="2" t="s">
        <v>1813</v>
      </c>
      <c r="N218" s="2" t="s">
        <v>1814</v>
      </c>
      <c r="O218" s="8">
        <v>7.6749822149145661</v>
      </c>
      <c r="P218" s="2" t="s">
        <v>1672</v>
      </c>
      <c r="Q218" s="2" t="s">
        <v>47</v>
      </c>
      <c r="R218" s="51">
        <f t="shared" si="13"/>
        <v>3.0722973592907431E-4</v>
      </c>
      <c r="S218" s="8">
        <f t="shared" si="1"/>
        <v>2.1506081515035203E-3</v>
      </c>
      <c r="T218" s="8">
        <f t="shared" si="2"/>
        <v>0</v>
      </c>
      <c r="U218" s="8">
        <f t="shared" si="3"/>
        <v>1.2289189437162972E-3</v>
      </c>
      <c r="V218" s="2"/>
      <c r="W218" s="2"/>
      <c r="X218" s="2"/>
      <c r="Y218" s="2"/>
      <c r="Z218" s="2"/>
    </row>
    <row r="219" spans="1:26" ht="12.5" x14ac:dyDescent="0.25">
      <c r="A219" s="50">
        <v>447</v>
      </c>
      <c r="B219" s="8">
        <v>2453</v>
      </c>
      <c r="C219" s="50">
        <v>2</v>
      </c>
      <c r="D219" s="8">
        <v>0.137931</v>
      </c>
      <c r="E219" s="50">
        <v>2</v>
      </c>
      <c r="F219" s="8">
        <v>5.2505999999999997E-2</v>
      </c>
      <c r="G219" s="50">
        <v>3</v>
      </c>
      <c r="H219" s="50">
        <v>0</v>
      </c>
      <c r="I219" s="50">
        <v>0</v>
      </c>
      <c r="J219" s="50">
        <v>2</v>
      </c>
      <c r="K219" s="50">
        <v>1</v>
      </c>
      <c r="L219" s="50">
        <v>0</v>
      </c>
      <c r="M219" s="2" t="s">
        <v>1813</v>
      </c>
      <c r="N219" s="2" t="s">
        <v>1814</v>
      </c>
      <c r="O219" s="8">
        <v>5.2447252278205299E-2</v>
      </c>
      <c r="P219" s="2" t="s">
        <v>1672</v>
      </c>
      <c r="Q219" s="2" t="s">
        <v>47</v>
      </c>
      <c r="R219" s="51">
        <f t="shared" si="13"/>
        <v>2.0994648608209083E-6</v>
      </c>
      <c r="S219" s="8">
        <f t="shared" si="1"/>
        <v>6.2983945824627254E-6</v>
      </c>
      <c r="T219" s="8">
        <f t="shared" si="2"/>
        <v>0</v>
      </c>
      <c r="U219" s="8">
        <f t="shared" si="3"/>
        <v>0</v>
      </c>
      <c r="V219" s="2"/>
      <c r="W219" s="2"/>
      <c r="X219" s="2"/>
      <c r="Y219" s="2"/>
      <c r="Z219" s="2"/>
    </row>
    <row r="220" spans="1:26" ht="12.5" x14ac:dyDescent="0.25">
      <c r="A220" s="50">
        <v>468</v>
      </c>
      <c r="B220" s="8">
        <v>2229</v>
      </c>
      <c r="C220" s="50">
        <v>1</v>
      </c>
      <c r="D220" s="8">
        <v>3.4483E-2</v>
      </c>
      <c r="E220" s="50">
        <v>1</v>
      </c>
      <c r="F220" s="8">
        <v>1.1107000000000001E-2</v>
      </c>
      <c r="G220" s="50">
        <v>1</v>
      </c>
      <c r="H220" s="50">
        <v>0</v>
      </c>
      <c r="I220" s="50">
        <v>0</v>
      </c>
      <c r="J220" s="50">
        <v>1</v>
      </c>
      <c r="K220" s="50">
        <v>0</v>
      </c>
      <c r="L220" s="50">
        <v>0</v>
      </c>
      <c r="M220" s="2" t="s">
        <v>1813</v>
      </c>
      <c r="N220" s="2" t="s">
        <v>1814</v>
      </c>
      <c r="O220" s="8">
        <v>748.57588035729543</v>
      </c>
      <c r="P220" s="2" t="s">
        <v>1672</v>
      </c>
      <c r="Q220" s="2" t="s">
        <v>47</v>
      </c>
      <c r="R220" s="51">
        <f t="shared" si="13"/>
        <v>2.9965511789476672E-2</v>
      </c>
      <c r="S220" s="8">
        <f t="shared" si="1"/>
        <v>2.9965511789476672E-2</v>
      </c>
      <c r="T220" s="8">
        <f t="shared" si="2"/>
        <v>0</v>
      </c>
      <c r="U220" s="8">
        <f t="shared" si="3"/>
        <v>0</v>
      </c>
      <c r="V220" s="2"/>
      <c r="W220" s="2"/>
      <c r="X220" s="2"/>
      <c r="Y220" s="2"/>
      <c r="Z220" s="2"/>
    </row>
    <row r="221" spans="1:26" ht="12.5" x14ac:dyDescent="0.25">
      <c r="A221" s="50">
        <v>495</v>
      </c>
      <c r="B221" s="8">
        <v>2158</v>
      </c>
      <c r="C221" s="50">
        <v>2</v>
      </c>
      <c r="D221" s="8">
        <v>0.17931</v>
      </c>
      <c r="E221" s="50">
        <v>3</v>
      </c>
      <c r="F221" s="8">
        <v>8.9889999999999998E-2</v>
      </c>
      <c r="G221" s="50">
        <v>5</v>
      </c>
      <c r="H221" s="50">
        <v>1</v>
      </c>
      <c r="I221" s="50">
        <v>0</v>
      </c>
      <c r="J221" s="50">
        <v>1</v>
      </c>
      <c r="K221" s="50">
        <v>0</v>
      </c>
      <c r="L221" s="50">
        <v>3</v>
      </c>
      <c r="M221" s="2" t="s">
        <v>1813</v>
      </c>
      <c r="N221" s="2" t="s">
        <v>1814</v>
      </c>
      <c r="O221" s="8">
        <v>58.096261766012837</v>
      </c>
      <c r="P221" s="2" t="s">
        <v>1672</v>
      </c>
      <c r="Q221" s="2" t="s">
        <v>47</v>
      </c>
      <c r="R221" s="51">
        <f t="shared" si="13"/>
        <v>2.3255948562529907E-3</v>
      </c>
      <c r="S221" s="8">
        <f t="shared" si="1"/>
        <v>1.1627974281264953E-2</v>
      </c>
      <c r="T221" s="8">
        <f t="shared" si="2"/>
        <v>2.3255948562529907E-3</v>
      </c>
      <c r="U221" s="8">
        <f t="shared" si="3"/>
        <v>6.976784568758972E-3</v>
      </c>
      <c r="V221" s="2"/>
      <c r="W221" s="2"/>
      <c r="X221" s="2"/>
      <c r="Y221" s="2"/>
      <c r="Z221" s="2"/>
    </row>
    <row r="222" spans="1:26" ht="12.5" x14ac:dyDescent="0.25">
      <c r="A222" s="50">
        <v>512</v>
      </c>
      <c r="B222" s="8">
        <v>2231</v>
      </c>
      <c r="C222" s="50">
        <v>1</v>
      </c>
      <c r="D222" s="8">
        <v>0.117241</v>
      </c>
      <c r="E222" s="50">
        <v>2</v>
      </c>
      <c r="F222" s="8">
        <v>4.2104000000000003E-2</v>
      </c>
      <c r="G222" s="50">
        <v>5</v>
      </c>
      <c r="H222" s="50">
        <v>0</v>
      </c>
      <c r="I222" s="50">
        <v>0</v>
      </c>
      <c r="J222" s="50">
        <v>1</v>
      </c>
      <c r="K222" s="50">
        <v>0</v>
      </c>
      <c r="L222" s="50">
        <v>4</v>
      </c>
      <c r="M222" s="2" t="s">
        <v>1813</v>
      </c>
      <c r="N222" s="2" t="s">
        <v>1814</v>
      </c>
      <c r="O222" s="8">
        <v>1307.5535441384627</v>
      </c>
      <c r="P222" s="2" t="s">
        <v>1672</v>
      </c>
      <c r="Q222" s="2" t="s">
        <v>47</v>
      </c>
      <c r="R222" s="51">
        <f t="shared" si="13"/>
        <v>5.2341402081445325E-2</v>
      </c>
      <c r="S222" s="8">
        <f t="shared" si="1"/>
        <v>0.2617070104072266</v>
      </c>
      <c r="T222" s="8">
        <f t="shared" si="2"/>
        <v>0</v>
      </c>
      <c r="U222" s="8">
        <f t="shared" si="3"/>
        <v>0.2093656083257813</v>
      </c>
      <c r="V222" s="2"/>
      <c r="W222" s="2"/>
      <c r="X222" s="2"/>
      <c r="Y222" s="2"/>
      <c r="Z222" s="2"/>
    </row>
    <row r="223" spans="1:26" ht="12.5" x14ac:dyDescent="0.25">
      <c r="A223" s="50">
        <v>518</v>
      </c>
      <c r="B223" s="8">
        <v>2010</v>
      </c>
      <c r="C223" s="50">
        <v>2</v>
      </c>
      <c r="D223" s="8">
        <v>0.2</v>
      </c>
      <c r="E223" s="50">
        <v>3</v>
      </c>
      <c r="F223" s="8">
        <v>7.5754000000000002E-2</v>
      </c>
      <c r="G223" s="50">
        <v>6</v>
      </c>
      <c r="H223" s="50">
        <v>0</v>
      </c>
      <c r="I223" s="50">
        <v>0</v>
      </c>
      <c r="J223" s="50">
        <v>2</v>
      </c>
      <c r="K223" s="50">
        <v>1</v>
      </c>
      <c r="L223" s="50">
        <v>3</v>
      </c>
      <c r="M223" s="2" t="s">
        <v>1813</v>
      </c>
      <c r="N223" s="2" t="s">
        <v>1814</v>
      </c>
      <c r="O223" s="8">
        <v>1388.5480236316025</v>
      </c>
      <c r="P223" s="2" t="s">
        <v>1672</v>
      </c>
      <c r="Q223" s="2" t="s">
        <v>47</v>
      </c>
      <c r="R223" s="51">
        <f t="shared" si="13"/>
        <v>5.5583613183646186E-2</v>
      </c>
      <c r="S223" s="8">
        <f t="shared" si="1"/>
        <v>0.33350167910187711</v>
      </c>
      <c r="T223" s="8">
        <f t="shared" si="2"/>
        <v>0</v>
      </c>
      <c r="U223" s="8">
        <f t="shared" si="3"/>
        <v>0.16675083955093856</v>
      </c>
      <c r="V223" s="2"/>
      <c r="W223" s="2"/>
      <c r="X223" s="2"/>
      <c r="Y223" s="2"/>
      <c r="Z223" s="2"/>
    </row>
    <row r="224" spans="1:26" ht="12.5" x14ac:dyDescent="0.25">
      <c r="A224" s="50">
        <v>17</v>
      </c>
      <c r="B224" s="8">
        <v>1491</v>
      </c>
      <c r="C224" s="50">
        <v>2</v>
      </c>
      <c r="D224" s="8">
        <v>0.14482800000000001</v>
      </c>
      <c r="E224" s="50">
        <v>2</v>
      </c>
      <c r="F224" s="8">
        <v>5.6897999999999997E-2</v>
      </c>
      <c r="G224" s="50">
        <v>4</v>
      </c>
      <c r="H224" s="50">
        <v>0</v>
      </c>
      <c r="I224" s="50">
        <v>0</v>
      </c>
      <c r="J224" s="50">
        <v>1</v>
      </c>
      <c r="K224" s="50">
        <v>1</v>
      </c>
      <c r="L224" s="50">
        <v>2</v>
      </c>
      <c r="M224" s="2" t="s">
        <v>1813</v>
      </c>
      <c r="N224" s="2" t="s">
        <v>1814</v>
      </c>
      <c r="O224" s="8">
        <v>583.88266165407435</v>
      </c>
      <c r="P224" s="2" t="s">
        <v>1671</v>
      </c>
      <c r="Q224" s="2" t="s">
        <v>44</v>
      </c>
      <c r="R224" s="51">
        <f t="shared" ref="R224:R245" si="14">O224/$X$13</f>
        <v>3.6365394865904094E-2</v>
      </c>
      <c r="S224" s="8">
        <f t="shared" si="1"/>
        <v>0.14546157946361638</v>
      </c>
      <c r="T224" s="8">
        <f t="shared" si="2"/>
        <v>0</v>
      </c>
      <c r="U224" s="8">
        <f t="shared" si="3"/>
        <v>7.2730789731808188E-2</v>
      </c>
      <c r="V224" s="2"/>
      <c r="W224" s="2"/>
      <c r="X224" s="2"/>
      <c r="Y224" s="2"/>
      <c r="Z224" s="2"/>
    </row>
    <row r="225" spans="1:26" ht="12.5" x14ac:dyDescent="0.25">
      <c r="A225" s="50">
        <v>31</v>
      </c>
      <c r="B225" s="8">
        <v>2302</v>
      </c>
      <c r="C225" s="50">
        <v>1</v>
      </c>
      <c r="D225" s="8">
        <v>8.9654999999999999E-2</v>
      </c>
      <c r="E225" s="50">
        <v>1</v>
      </c>
      <c r="F225" s="8">
        <v>2.9963E-2</v>
      </c>
      <c r="G225" s="50">
        <v>3</v>
      </c>
      <c r="H225" s="50">
        <v>0</v>
      </c>
      <c r="I225" s="50">
        <v>0</v>
      </c>
      <c r="J225" s="50">
        <v>2</v>
      </c>
      <c r="K225" s="50">
        <v>0</v>
      </c>
      <c r="L225" s="50">
        <v>1</v>
      </c>
      <c r="M225" s="2" t="s">
        <v>1813</v>
      </c>
      <c r="N225" s="2" t="s">
        <v>1814</v>
      </c>
      <c r="O225" s="8">
        <v>127.7595444515857</v>
      </c>
      <c r="P225" s="2" t="s">
        <v>1671</v>
      </c>
      <c r="Q225" s="2" t="s">
        <v>44</v>
      </c>
      <c r="R225" s="51">
        <f t="shared" si="14"/>
        <v>7.9571232149765626E-3</v>
      </c>
      <c r="S225" s="8">
        <f t="shared" si="1"/>
        <v>2.3871369644929689E-2</v>
      </c>
      <c r="T225" s="8">
        <f t="shared" si="2"/>
        <v>0</v>
      </c>
      <c r="U225" s="8">
        <f t="shared" si="3"/>
        <v>7.9571232149765626E-3</v>
      </c>
      <c r="V225" s="2"/>
      <c r="W225" s="2"/>
      <c r="X225" s="2"/>
      <c r="Y225" s="2"/>
      <c r="Z225" s="2"/>
    </row>
    <row r="226" spans="1:26" ht="12.5" x14ac:dyDescent="0.25">
      <c r="A226" s="50">
        <v>69</v>
      </c>
      <c r="B226" s="8">
        <v>1715</v>
      </c>
      <c r="C226" s="50">
        <v>2</v>
      </c>
      <c r="D226" s="8">
        <v>0.13103400000000001</v>
      </c>
      <c r="E226" s="50">
        <v>2</v>
      </c>
      <c r="F226" s="8">
        <v>4.5462000000000002E-2</v>
      </c>
      <c r="G226" s="50">
        <v>5</v>
      </c>
      <c r="H226" s="50">
        <v>0</v>
      </c>
      <c r="I226" s="50">
        <v>0</v>
      </c>
      <c r="J226" s="50">
        <v>2</v>
      </c>
      <c r="K226" s="50">
        <v>0</v>
      </c>
      <c r="L226" s="50">
        <v>3</v>
      </c>
      <c r="M226" s="2" t="s">
        <v>1813</v>
      </c>
      <c r="N226" s="2" t="s">
        <v>1814</v>
      </c>
      <c r="O226" s="8">
        <v>203.97669273292163</v>
      </c>
      <c r="P226" s="2" t="s">
        <v>1671</v>
      </c>
      <c r="Q226" s="2" t="s">
        <v>44</v>
      </c>
      <c r="R226" s="51">
        <f t="shared" si="14"/>
        <v>1.2704081593483853E-2</v>
      </c>
      <c r="S226" s="8">
        <f t="shared" si="1"/>
        <v>6.3520407967419271E-2</v>
      </c>
      <c r="T226" s="8">
        <f t="shared" si="2"/>
        <v>0</v>
      </c>
      <c r="U226" s="8">
        <f t="shared" si="3"/>
        <v>3.8112244780451561E-2</v>
      </c>
      <c r="V226" s="2"/>
      <c r="W226" s="2"/>
      <c r="X226" s="2"/>
      <c r="Y226" s="2"/>
      <c r="Z226" s="2"/>
    </row>
    <row r="227" spans="1:26" ht="12.5" x14ac:dyDescent="0.25">
      <c r="A227" s="50">
        <v>85</v>
      </c>
      <c r="B227" s="8">
        <v>2156</v>
      </c>
      <c r="C227" s="50">
        <v>1</v>
      </c>
      <c r="D227" s="8">
        <v>6.8966E-2</v>
      </c>
      <c r="E227" s="50">
        <v>1</v>
      </c>
      <c r="F227" s="8">
        <v>2.2214000000000001E-2</v>
      </c>
      <c r="G227" s="50">
        <v>2</v>
      </c>
      <c r="H227" s="50">
        <v>0</v>
      </c>
      <c r="I227" s="50">
        <v>0</v>
      </c>
      <c r="J227" s="50">
        <v>2</v>
      </c>
      <c r="K227" s="50">
        <v>0</v>
      </c>
      <c r="L227" s="50">
        <v>0</v>
      </c>
      <c r="M227" s="2" t="s">
        <v>1813</v>
      </c>
      <c r="N227" s="2" t="s">
        <v>1814</v>
      </c>
      <c r="O227" s="8">
        <v>169.14904663807428</v>
      </c>
      <c r="P227" s="2" t="s">
        <v>1671</v>
      </c>
      <c r="Q227" s="2" t="s">
        <v>44</v>
      </c>
      <c r="R227" s="51">
        <f t="shared" si="14"/>
        <v>1.053494524868955E-2</v>
      </c>
      <c r="S227" s="8">
        <f t="shared" si="1"/>
        <v>2.1069890497379101E-2</v>
      </c>
      <c r="T227" s="8">
        <f t="shared" si="2"/>
        <v>0</v>
      </c>
      <c r="U227" s="8">
        <f t="shared" si="3"/>
        <v>0</v>
      </c>
      <c r="V227" s="2"/>
      <c r="W227" s="2"/>
      <c r="X227" s="2"/>
      <c r="Y227" s="2"/>
      <c r="Z227" s="2"/>
    </row>
    <row r="228" spans="1:26" ht="12.5" x14ac:dyDescent="0.25">
      <c r="A228" s="50">
        <v>154</v>
      </c>
      <c r="B228" s="8">
        <v>1640</v>
      </c>
      <c r="C228" s="50">
        <v>2</v>
      </c>
      <c r="D228" s="8">
        <v>0.14482800000000001</v>
      </c>
      <c r="E228" s="50">
        <v>2</v>
      </c>
      <c r="F228" s="8">
        <v>5.6897999999999997E-2</v>
      </c>
      <c r="G228" s="50">
        <v>4</v>
      </c>
      <c r="H228" s="50">
        <v>0</v>
      </c>
      <c r="I228" s="50">
        <v>0</v>
      </c>
      <c r="J228" s="50">
        <v>1</v>
      </c>
      <c r="K228" s="50">
        <v>1</v>
      </c>
      <c r="L228" s="50">
        <v>2</v>
      </c>
      <c r="M228" s="2" t="s">
        <v>1813</v>
      </c>
      <c r="N228" s="2" t="s">
        <v>1814</v>
      </c>
      <c r="O228" s="8">
        <v>636.22341942871503</v>
      </c>
      <c r="P228" s="2" t="s">
        <v>1671</v>
      </c>
      <c r="Q228" s="2" t="s">
        <v>44</v>
      </c>
      <c r="R228" s="51">
        <f t="shared" si="14"/>
        <v>3.9625283280236095E-2</v>
      </c>
      <c r="S228" s="8">
        <f t="shared" si="1"/>
        <v>0.15850113312094438</v>
      </c>
      <c r="T228" s="8">
        <f t="shared" si="2"/>
        <v>0</v>
      </c>
      <c r="U228" s="8">
        <f t="shared" si="3"/>
        <v>7.9250566560472191E-2</v>
      </c>
      <c r="V228" s="2"/>
      <c r="W228" s="2"/>
      <c r="X228" s="2"/>
      <c r="Y228" s="2"/>
      <c r="Z228" s="2"/>
    </row>
    <row r="229" spans="1:26" ht="12.5" x14ac:dyDescent="0.25">
      <c r="A229" s="50">
        <v>157</v>
      </c>
      <c r="B229" s="8">
        <v>1713</v>
      </c>
      <c r="C229" s="50">
        <v>1</v>
      </c>
      <c r="D229" s="8">
        <v>5.5171999999999999E-2</v>
      </c>
      <c r="E229" s="50">
        <v>1</v>
      </c>
      <c r="F229" s="8">
        <v>1.8856000000000001E-2</v>
      </c>
      <c r="G229" s="50">
        <v>2</v>
      </c>
      <c r="H229" s="50">
        <v>0</v>
      </c>
      <c r="I229" s="50">
        <v>0</v>
      </c>
      <c r="J229" s="50">
        <v>1</v>
      </c>
      <c r="K229" s="50">
        <v>0</v>
      </c>
      <c r="L229" s="50">
        <v>1</v>
      </c>
      <c r="M229" s="2" t="s">
        <v>1813</v>
      </c>
      <c r="N229" s="2" t="s">
        <v>1814</v>
      </c>
      <c r="O229" s="8">
        <v>0.58017972301669907</v>
      </c>
      <c r="P229" s="2" t="s">
        <v>1671</v>
      </c>
      <c r="Q229" s="2" t="s">
        <v>44</v>
      </c>
      <c r="R229" s="51">
        <f t="shared" si="14"/>
        <v>3.613476834698865E-5</v>
      </c>
      <c r="S229" s="8">
        <f t="shared" si="1"/>
        <v>7.2269536693977301E-5</v>
      </c>
      <c r="T229" s="8">
        <f t="shared" si="2"/>
        <v>0</v>
      </c>
      <c r="U229" s="8">
        <f t="shared" si="3"/>
        <v>3.613476834698865E-5</v>
      </c>
      <c r="V229" s="2"/>
      <c r="W229" s="2"/>
      <c r="X229" s="2"/>
      <c r="Y229" s="2"/>
      <c r="Z229" s="2"/>
    </row>
    <row r="230" spans="1:26" ht="12.5" x14ac:dyDescent="0.25">
      <c r="A230" s="50">
        <v>231</v>
      </c>
      <c r="B230" s="8">
        <v>2082</v>
      </c>
      <c r="C230" s="50">
        <v>1</v>
      </c>
      <c r="D230" s="8">
        <v>0.103448</v>
      </c>
      <c r="E230" s="50">
        <v>2</v>
      </c>
      <c r="F230" s="8">
        <v>3.3321000000000003E-2</v>
      </c>
      <c r="G230" s="50">
        <v>3</v>
      </c>
      <c r="H230" s="50">
        <v>0</v>
      </c>
      <c r="I230" s="50">
        <v>0</v>
      </c>
      <c r="J230" s="50">
        <v>3</v>
      </c>
      <c r="K230" s="50">
        <v>0</v>
      </c>
      <c r="L230" s="50">
        <v>0</v>
      </c>
      <c r="M230" s="2" t="s">
        <v>1813</v>
      </c>
      <c r="N230" s="2" t="s">
        <v>1814</v>
      </c>
      <c r="O230" s="8">
        <v>1162.5564201257075</v>
      </c>
      <c r="P230" s="2" t="s">
        <v>1671</v>
      </c>
      <c r="Q230" s="2" t="s">
        <v>44</v>
      </c>
      <c r="R230" s="51">
        <f t="shared" si="14"/>
        <v>7.2406368690581993E-2</v>
      </c>
      <c r="S230" s="8">
        <f t="shared" si="1"/>
        <v>0.21721910607174599</v>
      </c>
      <c r="T230" s="8">
        <f t="shared" si="2"/>
        <v>0</v>
      </c>
      <c r="U230" s="8">
        <f t="shared" si="3"/>
        <v>0</v>
      </c>
      <c r="V230" s="2"/>
      <c r="W230" s="2"/>
      <c r="X230" s="2"/>
      <c r="Y230" s="2"/>
      <c r="Z230" s="2"/>
    </row>
    <row r="231" spans="1:26" ht="12.5" x14ac:dyDescent="0.25">
      <c r="A231" s="50">
        <v>245</v>
      </c>
      <c r="B231" s="8">
        <v>1863</v>
      </c>
      <c r="C231" s="50">
        <v>3</v>
      </c>
      <c r="D231" s="8">
        <v>0.22069</v>
      </c>
      <c r="E231" s="50">
        <v>3</v>
      </c>
      <c r="F231" s="8">
        <v>8.3502999999999994E-2</v>
      </c>
      <c r="G231" s="50">
        <v>7</v>
      </c>
      <c r="H231" s="50">
        <v>0</v>
      </c>
      <c r="I231" s="50">
        <v>0</v>
      </c>
      <c r="J231" s="50">
        <v>2</v>
      </c>
      <c r="K231" s="50">
        <v>1</v>
      </c>
      <c r="L231" s="50">
        <v>4</v>
      </c>
      <c r="M231" s="2" t="s">
        <v>1813</v>
      </c>
      <c r="N231" s="2" t="s">
        <v>1814</v>
      </c>
      <c r="O231" s="8">
        <v>204.44798832399144</v>
      </c>
      <c r="P231" s="2" t="s">
        <v>1671</v>
      </c>
      <c r="Q231" s="2" t="s">
        <v>44</v>
      </c>
      <c r="R231" s="51">
        <f t="shared" si="14"/>
        <v>1.273343483754022E-2</v>
      </c>
      <c r="S231" s="8">
        <f t="shared" si="1"/>
        <v>8.9134043862781537E-2</v>
      </c>
      <c r="T231" s="8">
        <f t="shared" si="2"/>
        <v>0</v>
      </c>
      <c r="U231" s="8">
        <f t="shared" si="3"/>
        <v>5.0933739350160878E-2</v>
      </c>
      <c r="V231" s="2"/>
      <c r="W231" s="2"/>
      <c r="X231" s="2"/>
      <c r="Y231" s="2"/>
      <c r="Z231" s="2"/>
    </row>
    <row r="232" spans="1:26" ht="12.5" x14ac:dyDescent="0.25">
      <c r="A232" s="50">
        <v>253</v>
      </c>
      <c r="B232" s="8">
        <v>1714</v>
      </c>
      <c r="C232" s="50">
        <v>2</v>
      </c>
      <c r="D232" s="8">
        <v>0.2</v>
      </c>
      <c r="E232" s="50">
        <v>3</v>
      </c>
      <c r="F232" s="8">
        <v>7.5754000000000002E-2</v>
      </c>
      <c r="G232" s="50">
        <v>6</v>
      </c>
      <c r="H232" s="50">
        <v>0</v>
      </c>
      <c r="I232" s="50">
        <v>0</v>
      </c>
      <c r="J232" s="50">
        <v>2</v>
      </c>
      <c r="K232" s="50">
        <v>1</v>
      </c>
      <c r="L232" s="50">
        <v>3</v>
      </c>
      <c r="M232" s="2" t="s">
        <v>1813</v>
      </c>
      <c r="N232" s="2" t="s">
        <v>1814</v>
      </c>
      <c r="O232" s="8">
        <v>1599.9932042039877</v>
      </c>
      <c r="P232" s="2" t="s">
        <v>1671</v>
      </c>
      <c r="Q232" s="2" t="s">
        <v>44</v>
      </c>
      <c r="R232" s="51">
        <f t="shared" si="14"/>
        <v>9.9650817663965705E-2</v>
      </c>
      <c r="S232" s="8">
        <f t="shared" si="1"/>
        <v>0.5979049059837942</v>
      </c>
      <c r="T232" s="8">
        <f t="shared" si="2"/>
        <v>0</v>
      </c>
      <c r="U232" s="8">
        <f t="shared" si="3"/>
        <v>0.2989524529918971</v>
      </c>
      <c r="V232" s="2"/>
      <c r="W232" s="2"/>
      <c r="X232" s="2"/>
      <c r="Y232" s="2"/>
      <c r="Z232" s="2"/>
    </row>
    <row r="233" spans="1:26" ht="12.5" x14ac:dyDescent="0.25">
      <c r="A233" s="50">
        <v>255</v>
      </c>
      <c r="B233" s="8">
        <v>2155</v>
      </c>
      <c r="C233" s="50">
        <v>1</v>
      </c>
      <c r="D233" s="8">
        <v>6.8966E-2</v>
      </c>
      <c r="E233" s="50">
        <v>1</v>
      </c>
      <c r="F233" s="8">
        <v>2.2214000000000001E-2</v>
      </c>
      <c r="G233" s="50">
        <v>2</v>
      </c>
      <c r="H233" s="50">
        <v>0</v>
      </c>
      <c r="I233" s="50">
        <v>0</v>
      </c>
      <c r="J233" s="50">
        <v>2</v>
      </c>
      <c r="K233" s="50">
        <v>0</v>
      </c>
      <c r="L233" s="50">
        <v>0</v>
      </c>
      <c r="M233" s="2" t="s">
        <v>1813</v>
      </c>
      <c r="N233" s="2" t="s">
        <v>1814</v>
      </c>
      <c r="O233" s="8">
        <v>519.82687781312097</v>
      </c>
      <c r="P233" s="2" t="s">
        <v>1671</v>
      </c>
      <c r="Q233" s="2" t="s">
        <v>44</v>
      </c>
      <c r="R233" s="51">
        <f t="shared" si="14"/>
        <v>3.2375870898498901E-2</v>
      </c>
      <c r="S233" s="8">
        <f t="shared" si="1"/>
        <v>6.4751741796997803E-2</v>
      </c>
      <c r="T233" s="8">
        <f t="shared" si="2"/>
        <v>0</v>
      </c>
      <c r="U233" s="8">
        <f t="shared" si="3"/>
        <v>0</v>
      </c>
      <c r="V233" s="2"/>
      <c r="W233" s="2"/>
      <c r="X233" s="2"/>
      <c r="Y233" s="2"/>
      <c r="Z233" s="2"/>
    </row>
    <row r="234" spans="1:26" ht="12.5" x14ac:dyDescent="0.25">
      <c r="A234" s="50">
        <v>283</v>
      </c>
      <c r="B234" s="8">
        <v>1861</v>
      </c>
      <c r="C234" s="50">
        <v>2</v>
      </c>
      <c r="D234" s="8">
        <v>0.15862100000000001</v>
      </c>
      <c r="E234" s="50">
        <v>3</v>
      </c>
      <c r="F234" s="8">
        <v>6.0255000000000003E-2</v>
      </c>
      <c r="G234" s="50">
        <v>4</v>
      </c>
      <c r="H234" s="50">
        <v>0</v>
      </c>
      <c r="I234" s="50">
        <v>0</v>
      </c>
      <c r="J234" s="50">
        <v>2</v>
      </c>
      <c r="K234" s="50">
        <v>1</v>
      </c>
      <c r="L234" s="50">
        <v>1</v>
      </c>
      <c r="M234" s="2" t="s">
        <v>1813</v>
      </c>
      <c r="N234" s="2" t="s">
        <v>1814</v>
      </c>
      <c r="O234" s="8">
        <v>0.39301894520352237</v>
      </c>
      <c r="P234" s="2" t="s">
        <v>1671</v>
      </c>
      <c r="Q234" s="2" t="s">
        <v>44</v>
      </c>
      <c r="R234" s="51">
        <f t="shared" si="14"/>
        <v>2.4478015996602394E-5</v>
      </c>
      <c r="S234" s="8">
        <f t="shared" si="1"/>
        <v>9.7912063986409575E-5</v>
      </c>
      <c r="T234" s="8">
        <f t="shared" si="2"/>
        <v>0</v>
      </c>
      <c r="U234" s="8">
        <f t="shared" si="3"/>
        <v>2.4478015996602394E-5</v>
      </c>
      <c r="V234" s="2"/>
      <c r="W234" s="2"/>
      <c r="X234" s="2"/>
      <c r="Y234" s="2"/>
      <c r="Z234" s="2"/>
    </row>
    <row r="235" spans="1:26" ht="12.5" x14ac:dyDescent="0.25">
      <c r="A235" s="50">
        <v>344</v>
      </c>
      <c r="B235" s="8">
        <v>1639</v>
      </c>
      <c r="C235" s="50">
        <v>2</v>
      </c>
      <c r="D235" s="8">
        <v>0.17931</v>
      </c>
      <c r="E235" s="50">
        <v>3</v>
      </c>
      <c r="F235" s="8">
        <v>6.8004999999999996E-2</v>
      </c>
      <c r="G235" s="50">
        <v>5</v>
      </c>
      <c r="H235" s="50">
        <v>0</v>
      </c>
      <c r="I235" s="50">
        <v>0</v>
      </c>
      <c r="J235" s="50">
        <v>2</v>
      </c>
      <c r="K235" s="50">
        <v>1</v>
      </c>
      <c r="L235" s="50">
        <v>2</v>
      </c>
      <c r="M235" s="2" t="s">
        <v>1813</v>
      </c>
      <c r="N235" s="2" t="s">
        <v>1814</v>
      </c>
      <c r="O235" s="8">
        <v>1310.8481423015173</v>
      </c>
      <c r="P235" s="2" t="s">
        <v>1671</v>
      </c>
      <c r="Q235" s="2" t="s">
        <v>44</v>
      </c>
      <c r="R235" s="51">
        <f t="shared" si="14"/>
        <v>8.1642277523687939E-2</v>
      </c>
      <c r="S235" s="8">
        <f t="shared" si="1"/>
        <v>0.40821138761843967</v>
      </c>
      <c r="T235" s="8">
        <f t="shared" si="2"/>
        <v>0</v>
      </c>
      <c r="U235" s="8">
        <f t="shared" si="3"/>
        <v>0.16328455504737588</v>
      </c>
      <c r="V235" s="2"/>
      <c r="W235" s="2"/>
      <c r="X235" s="2"/>
      <c r="Y235" s="2"/>
      <c r="Z235" s="2"/>
    </row>
    <row r="236" spans="1:26" ht="12.5" x14ac:dyDescent="0.25">
      <c r="A236" s="50">
        <v>349</v>
      </c>
      <c r="B236" s="8">
        <v>2009</v>
      </c>
      <c r="C236" s="50">
        <v>2</v>
      </c>
      <c r="D236" s="8">
        <v>0.124138</v>
      </c>
      <c r="E236" s="50">
        <v>2</v>
      </c>
      <c r="F236" s="8">
        <v>4.1070000000000002E-2</v>
      </c>
      <c r="G236" s="50">
        <v>4</v>
      </c>
      <c r="H236" s="50">
        <v>0</v>
      </c>
      <c r="I236" s="50">
        <v>0</v>
      </c>
      <c r="J236" s="50">
        <v>3</v>
      </c>
      <c r="K236" s="50">
        <v>0</v>
      </c>
      <c r="L236" s="50">
        <v>1</v>
      </c>
      <c r="M236" s="2" t="s">
        <v>1813</v>
      </c>
      <c r="N236" s="2" t="s">
        <v>1814</v>
      </c>
      <c r="O236" s="8">
        <v>1484.8000100241604</v>
      </c>
      <c r="P236" s="2" t="s">
        <v>1671</v>
      </c>
      <c r="Q236" s="2" t="s">
        <v>44</v>
      </c>
      <c r="R236" s="51">
        <f t="shared" si="14"/>
        <v>9.2476352197998463E-2</v>
      </c>
      <c r="S236" s="8">
        <f t="shared" si="1"/>
        <v>0.36990540879199385</v>
      </c>
      <c r="T236" s="8">
        <f t="shared" si="2"/>
        <v>0</v>
      </c>
      <c r="U236" s="8">
        <f t="shared" si="3"/>
        <v>9.2476352197998463E-2</v>
      </c>
      <c r="V236" s="2"/>
      <c r="W236" s="2"/>
      <c r="X236" s="2"/>
      <c r="Y236" s="2"/>
      <c r="Z236" s="2"/>
    </row>
    <row r="237" spans="1:26" ht="12.5" x14ac:dyDescent="0.25">
      <c r="A237" s="50">
        <v>361</v>
      </c>
      <c r="B237" s="8">
        <v>1862</v>
      </c>
      <c r="C237" s="50">
        <v>2</v>
      </c>
      <c r="D237" s="8">
        <v>0.14482800000000001</v>
      </c>
      <c r="E237" s="50">
        <v>2</v>
      </c>
      <c r="F237" s="8">
        <v>4.8820000000000002E-2</v>
      </c>
      <c r="G237" s="50">
        <v>5</v>
      </c>
      <c r="H237" s="50">
        <v>0</v>
      </c>
      <c r="I237" s="50">
        <v>0</v>
      </c>
      <c r="J237" s="50">
        <v>3</v>
      </c>
      <c r="K237" s="50">
        <v>0</v>
      </c>
      <c r="L237" s="50">
        <v>2</v>
      </c>
      <c r="M237" s="2" t="s">
        <v>1813</v>
      </c>
      <c r="N237" s="2" t="s">
        <v>1814</v>
      </c>
      <c r="O237" s="8">
        <v>1584.0600005282352</v>
      </c>
      <c r="P237" s="2" t="s">
        <v>1671</v>
      </c>
      <c r="Q237" s="2" t="s">
        <v>44</v>
      </c>
      <c r="R237" s="51">
        <f t="shared" si="14"/>
        <v>9.8658465465141718E-2</v>
      </c>
      <c r="S237" s="8">
        <f t="shared" si="1"/>
        <v>0.4932923273257086</v>
      </c>
      <c r="T237" s="8">
        <f t="shared" si="2"/>
        <v>0</v>
      </c>
      <c r="U237" s="8">
        <f t="shared" si="3"/>
        <v>0.19731693093028344</v>
      </c>
      <c r="V237" s="2"/>
      <c r="W237" s="2"/>
      <c r="X237" s="2"/>
      <c r="Y237" s="2"/>
      <c r="Z237" s="2"/>
    </row>
    <row r="238" spans="1:26" ht="12.5" x14ac:dyDescent="0.25">
      <c r="A238" s="50">
        <v>368</v>
      </c>
      <c r="B238" s="8">
        <v>1935</v>
      </c>
      <c r="C238" s="50">
        <v>2</v>
      </c>
      <c r="D238" s="8">
        <v>0.14482800000000001</v>
      </c>
      <c r="E238" s="50">
        <v>2</v>
      </c>
      <c r="F238" s="8">
        <v>4.8820000000000002E-2</v>
      </c>
      <c r="G238" s="50">
        <v>5</v>
      </c>
      <c r="H238" s="50">
        <v>0</v>
      </c>
      <c r="I238" s="50">
        <v>0</v>
      </c>
      <c r="J238" s="50">
        <v>3</v>
      </c>
      <c r="K238" s="50">
        <v>0</v>
      </c>
      <c r="L238" s="50">
        <v>2</v>
      </c>
      <c r="M238" s="2" t="s">
        <v>1813</v>
      </c>
      <c r="N238" s="2" t="s">
        <v>1814</v>
      </c>
      <c r="O238" s="8">
        <v>1354.1798296975096</v>
      </c>
      <c r="P238" s="2" t="s">
        <v>1671</v>
      </c>
      <c r="Q238" s="2" t="s">
        <v>44</v>
      </c>
      <c r="R238" s="51">
        <f t="shared" si="14"/>
        <v>8.4341062786290499E-2</v>
      </c>
      <c r="S238" s="8">
        <f t="shared" si="1"/>
        <v>0.4217053139314525</v>
      </c>
      <c r="T238" s="8">
        <f t="shared" si="2"/>
        <v>0</v>
      </c>
      <c r="U238" s="8">
        <f t="shared" si="3"/>
        <v>0.168682125572581</v>
      </c>
      <c r="V238" s="2"/>
      <c r="W238" s="2"/>
      <c r="X238" s="2"/>
      <c r="Y238" s="2"/>
      <c r="Z238" s="2"/>
    </row>
    <row r="239" spans="1:26" ht="12.5" x14ac:dyDescent="0.25">
      <c r="A239" s="50">
        <v>378</v>
      </c>
      <c r="B239" s="8">
        <v>1565</v>
      </c>
      <c r="C239" s="50">
        <v>3</v>
      </c>
      <c r="D239" s="8">
        <v>0.22758600000000001</v>
      </c>
      <c r="E239" s="50">
        <v>4</v>
      </c>
      <c r="F239" s="8">
        <v>0.11243300000000001</v>
      </c>
      <c r="G239" s="50">
        <v>5</v>
      </c>
      <c r="H239" s="50">
        <v>1</v>
      </c>
      <c r="I239" s="50">
        <v>0</v>
      </c>
      <c r="J239" s="50">
        <v>1</v>
      </c>
      <c r="K239" s="50">
        <v>1</v>
      </c>
      <c r="L239" s="50">
        <v>2</v>
      </c>
      <c r="M239" s="2" t="s">
        <v>1813</v>
      </c>
      <c r="N239" s="2" t="s">
        <v>1814</v>
      </c>
      <c r="O239" s="8">
        <v>49.340593126179819</v>
      </c>
      <c r="P239" s="2" t="s">
        <v>1671</v>
      </c>
      <c r="Q239" s="2" t="s">
        <v>44</v>
      </c>
      <c r="R239" s="51">
        <f t="shared" si="14"/>
        <v>3.0730320829675246E-3</v>
      </c>
      <c r="S239" s="8">
        <f t="shared" si="1"/>
        <v>1.5365160414837624E-2</v>
      </c>
      <c r="T239" s="8">
        <f t="shared" si="2"/>
        <v>3.0730320829675246E-3</v>
      </c>
      <c r="U239" s="8">
        <f t="shared" si="3"/>
        <v>6.1460641659350492E-3</v>
      </c>
      <c r="V239" s="2"/>
      <c r="W239" s="2"/>
      <c r="X239" s="2"/>
      <c r="Y239" s="2"/>
      <c r="Z239" s="2"/>
    </row>
    <row r="240" spans="1:26" ht="12.5" x14ac:dyDescent="0.25">
      <c r="A240" s="50">
        <v>384</v>
      </c>
      <c r="B240" s="8">
        <v>1936</v>
      </c>
      <c r="C240" s="50">
        <v>1</v>
      </c>
      <c r="D240" s="8">
        <v>8.9654999999999999E-2</v>
      </c>
      <c r="E240" s="50">
        <v>1</v>
      </c>
      <c r="F240" s="8">
        <v>2.9963E-2</v>
      </c>
      <c r="G240" s="50">
        <v>3</v>
      </c>
      <c r="H240" s="50">
        <v>0</v>
      </c>
      <c r="I240" s="50">
        <v>0</v>
      </c>
      <c r="J240" s="50">
        <v>2</v>
      </c>
      <c r="K240" s="50">
        <v>0</v>
      </c>
      <c r="L240" s="50">
        <v>1</v>
      </c>
      <c r="M240" s="2" t="s">
        <v>1813</v>
      </c>
      <c r="N240" s="2" t="s">
        <v>1814</v>
      </c>
      <c r="O240" s="8">
        <v>676.04955892246471</v>
      </c>
      <c r="P240" s="2" t="s">
        <v>1671</v>
      </c>
      <c r="Q240" s="2" t="s">
        <v>44</v>
      </c>
      <c r="R240" s="51">
        <f t="shared" si="14"/>
        <v>4.2105735918737008E-2</v>
      </c>
      <c r="S240" s="8">
        <f t="shared" si="1"/>
        <v>0.12631720775621103</v>
      </c>
      <c r="T240" s="8">
        <f t="shared" si="2"/>
        <v>0</v>
      </c>
      <c r="U240" s="8">
        <f t="shared" si="3"/>
        <v>4.2105735918737008E-2</v>
      </c>
      <c r="V240" s="2"/>
      <c r="W240" s="2"/>
      <c r="X240" s="2"/>
      <c r="Y240" s="2"/>
      <c r="Z240" s="2"/>
    </row>
    <row r="241" spans="1:26" ht="12.5" x14ac:dyDescent="0.25">
      <c r="A241" s="50">
        <v>397</v>
      </c>
      <c r="B241" s="8">
        <v>1788</v>
      </c>
      <c r="C241" s="50">
        <v>2</v>
      </c>
      <c r="D241" s="8">
        <v>0.13103400000000001</v>
      </c>
      <c r="E241" s="50">
        <v>2</v>
      </c>
      <c r="F241" s="8">
        <v>4.5462000000000002E-2</v>
      </c>
      <c r="G241" s="50">
        <v>5</v>
      </c>
      <c r="H241" s="50">
        <v>0</v>
      </c>
      <c r="I241" s="50">
        <v>0</v>
      </c>
      <c r="J241" s="50">
        <v>2</v>
      </c>
      <c r="K241" s="50">
        <v>0</v>
      </c>
      <c r="L241" s="50">
        <v>3</v>
      </c>
      <c r="M241" s="2" t="s">
        <v>1813</v>
      </c>
      <c r="N241" s="2" t="s">
        <v>1814</v>
      </c>
      <c r="O241" s="8">
        <v>1599.993228935695</v>
      </c>
      <c r="P241" s="2" t="s">
        <v>1671</v>
      </c>
      <c r="Q241" s="2" t="s">
        <v>44</v>
      </c>
      <c r="R241" s="51">
        <f t="shared" si="14"/>
        <v>9.9650819204306532E-2</v>
      </c>
      <c r="S241" s="8">
        <f t="shared" si="1"/>
        <v>0.49825409602153264</v>
      </c>
      <c r="T241" s="8">
        <f t="shared" si="2"/>
        <v>0</v>
      </c>
      <c r="U241" s="8">
        <f t="shared" si="3"/>
        <v>0.29895245761291961</v>
      </c>
      <c r="V241" s="2"/>
      <c r="W241" s="2"/>
      <c r="X241" s="2"/>
      <c r="Y241" s="2"/>
      <c r="Z241" s="2"/>
    </row>
    <row r="242" spans="1:26" ht="12.5" x14ac:dyDescent="0.25">
      <c r="A242" s="50">
        <v>439</v>
      </c>
      <c r="B242" s="8">
        <v>2008</v>
      </c>
      <c r="C242" s="50">
        <v>1</v>
      </c>
      <c r="D242" s="8">
        <v>6.8966E-2</v>
      </c>
      <c r="E242" s="50">
        <v>1</v>
      </c>
      <c r="F242" s="8">
        <v>2.2214000000000001E-2</v>
      </c>
      <c r="G242" s="50">
        <v>2</v>
      </c>
      <c r="H242" s="50">
        <v>0</v>
      </c>
      <c r="I242" s="50">
        <v>0</v>
      </c>
      <c r="J242" s="50">
        <v>2</v>
      </c>
      <c r="K242" s="50">
        <v>0</v>
      </c>
      <c r="L242" s="50">
        <v>0</v>
      </c>
      <c r="M242" s="2" t="s">
        <v>1813</v>
      </c>
      <c r="N242" s="2" t="s">
        <v>1814</v>
      </c>
      <c r="O242" s="8">
        <v>163.58587604205943</v>
      </c>
      <c r="P242" s="2" t="s">
        <v>1671</v>
      </c>
      <c r="Q242" s="2" t="s">
        <v>44</v>
      </c>
      <c r="R242" s="51">
        <f t="shared" si="14"/>
        <v>1.0188459715350789E-2</v>
      </c>
      <c r="S242" s="8">
        <f t="shared" si="1"/>
        <v>2.0376919430701579E-2</v>
      </c>
      <c r="T242" s="8">
        <f t="shared" si="2"/>
        <v>0</v>
      </c>
      <c r="U242" s="8">
        <f t="shared" si="3"/>
        <v>0</v>
      </c>
      <c r="V242" s="2"/>
      <c r="W242" s="2"/>
      <c r="X242" s="2"/>
      <c r="Y242" s="2"/>
      <c r="Z242" s="2"/>
    </row>
    <row r="243" spans="1:26" ht="12.5" x14ac:dyDescent="0.25">
      <c r="A243" s="50">
        <v>469</v>
      </c>
      <c r="B243" s="8">
        <v>2229</v>
      </c>
      <c r="C243" s="50">
        <v>1</v>
      </c>
      <c r="D243" s="8">
        <v>3.4483E-2</v>
      </c>
      <c r="E243" s="50">
        <v>1</v>
      </c>
      <c r="F243" s="8">
        <v>1.1107000000000001E-2</v>
      </c>
      <c r="G243" s="50">
        <v>1</v>
      </c>
      <c r="H243" s="50">
        <v>0</v>
      </c>
      <c r="I243" s="50">
        <v>0</v>
      </c>
      <c r="J243" s="50">
        <v>1</v>
      </c>
      <c r="K243" s="50">
        <v>0</v>
      </c>
      <c r="L243" s="50">
        <v>0</v>
      </c>
      <c r="M243" s="2" t="s">
        <v>1813</v>
      </c>
      <c r="N243" s="2" t="s">
        <v>1814</v>
      </c>
      <c r="O243" s="8">
        <v>180.31302131154237</v>
      </c>
      <c r="P243" s="2" t="s">
        <v>1671</v>
      </c>
      <c r="Q243" s="2" t="s">
        <v>44</v>
      </c>
      <c r="R243" s="51">
        <f t="shared" si="14"/>
        <v>1.1230260204820491E-2</v>
      </c>
      <c r="S243" s="8">
        <f t="shared" si="1"/>
        <v>1.1230260204820491E-2</v>
      </c>
      <c r="T243" s="8">
        <f t="shared" si="2"/>
        <v>0</v>
      </c>
      <c r="U243" s="8">
        <f t="shared" si="3"/>
        <v>0</v>
      </c>
      <c r="V243" s="2"/>
      <c r="W243" s="2"/>
      <c r="X243" s="2"/>
      <c r="Y243" s="2"/>
      <c r="Z243" s="2"/>
    </row>
    <row r="244" spans="1:26" ht="12.5" x14ac:dyDescent="0.25">
      <c r="A244" s="50">
        <v>517</v>
      </c>
      <c r="B244" s="8">
        <v>1787</v>
      </c>
      <c r="C244" s="50">
        <v>2</v>
      </c>
      <c r="D244" s="8">
        <v>0.13103400000000001</v>
      </c>
      <c r="E244" s="50">
        <v>2</v>
      </c>
      <c r="F244" s="8">
        <v>4.5462000000000002E-2</v>
      </c>
      <c r="G244" s="50">
        <v>5</v>
      </c>
      <c r="H244" s="50">
        <v>0</v>
      </c>
      <c r="I244" s="50">
        <v>0</v>
      </c>
      <c r="J244" s="50">
        <v>2</v>
      </c>
      <c r="K244" s="50">
        <v>0</v>
      </c>
      <c r="L244" s="50">
        <v>3</v>
      </c>
      <c r="M244" s="2" t="s">
        <v>1813</v>
      </c>
      <c r="N244" s="2" t="s">
        <v>1814</v>
      </c>
      <c r="O244" s="8">
        <v>1394.9235458840321</v>
      </c>
      <c r="P244" s="2" t="s">
        <v>1671</v>
      </c>
      <c r="Q244" s="2" t="s">
        <v>44</v>
      </c>
      <c r="R244" s="51">
        <f t="shared" si="14"/>
        <v>8.6878663959837663E-2</v>
      </c>
      <c r="S244" s="8">
        <f t="shared" si="1"/>
        <v>0.43439331979918833</v>
      </c>
      <c r="T244" s="8">
        <f t="shared" si="2"/>
        <v>0</v>
      </c>
      <c r="U244" s="8">
        <f t="shared" si="3"/>
        <v>0.26063599187951297</v>
      </c>
      <c r="V244" s="2"/>
      <c r="W244" s="2"/>
      <c r="X244" s="2"/>
      <c r="Y244" s="2"/>
      <c r="Z244" s="2"/>
    </row>
    <row r="245" spans="1:26" ht="12.5" x14ac:dyDescent="0.25">
      <c r="A245" s="50">
        <v>521</v>
      </c>
      <c r="B245" s="8">
        <v>1566</v>
      </c>
      <c r="C245" s="50">
        <v>2</v>
      </c>
      <c r="D245" s="8">
        <v>0.14482800000000001</v>
      </c>
      <c r="E245" s="50">
        <v>2</v>
      </c>
      <c r="F245" s="8">
        <v>5.6897999999999997E-2</v>
      </c>
      <c r="G245" s="50">
        <v>4</v>
      </c>
      <c r="H245" s="50">
        <v>0</v>
      </c>
      <c r="I245" s="50">
        <v>0</v>
      </c>
      <c r="J245" s="50">
        <v>1</v>
      </c>
      <c r="K245" s="50">
        <v>1</v>
      </c>
      <c r="L245" s="50">
        <v>2</v>
      </c>
      <c r="M245" s="2" t="s">
        <v>1813</v>
      </c>
      <c r="N245" s="2" t="s">
        <v>1814</v>
      </c>
      <c r="O245" s="8">
        <v>1049.1138857392866</v>
      </c>
      <c r="P245" s="2" t="s">
        <v>1671</v>
      </c>
      <c r="Q245" s="2" t="s">
        <v>44</v>
      </c>
      <c r="R245" s="51">
        <f t="shared" si="14"/>
        <v>6.5340937862640724E-2</v>
      </c>
      <c r="S245" s="8">
        <f t="shared" si="1"/>
        <v>0.2613637514505629</v>
      </c>
      <c r="T245" s="8">
        <f t="shared" si="2"/>
        <v>0</v>
      </c>
      <c r="U245" s="8">
        <f t="shared" si="3"/>
        <v>0.13068187572528145</v>
      </c>
      <c r="V245" s="2"/>
      <c r="W245" s="2"/>
      <c r="X245" s="2"/>
      <c r="Y245" s="2"/>
      <c r="Z245" s="2"/>
    </row>
    <row r="246" spans="1:26" ht="12.5" x14ac:dyDescent="0.25">
      <c r="A246" s="50">
        <v>6</v>
      </c>
      <c r="B246" s="8">
        <v>3473</v>
      </c>
      <c r="C246" s="50">
        <v>0</v>
      </c>
      <c r="D246" s="8">
        <v>0</v>
      </c>
      <c r="E246" s="50">
        <v>0</v>
      </c>
      <c r="F246" s="8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2" t="s">
        <v>1813</v>
      </c>
      <c r="N246" s="2" t="s">
        <v>1814</v>
      </c>
      <c r="O246" s="8">
        <v>44.407788062027635</v>
      </c>
      <c r="P246" s="2" t="s">
        <v>1665</v>
      </c>
      <c r="Q246" s="2" t="s">
        <v>48</v>
      </c>
      <c r="R246" s="51">
        <f t="shared" ref="R246:R259" si="15">O246/$X$14</f>
        <v>3.7281925903150373E-3</v>
      </c>
      <c r="S246" s="8">
        <f t="shared" si="1"/>
        <v>0</v>
      </c>
      <c r="T246" s="8">
        <f t="shared" si="2"/>
        <v>0</v>
      </c>
      <c r="U246" s="8">
        <f t="shared" si="3"/>
        <v>0</v>
      </c>
      <c r="V246" s="2"/>
      <c r="W246" s="2"/>
      <c r="X246" s="2"/>
      <c r="Y246" s="2"/>
      <c r="Z246" s="2"/>
    </row>
    <row r="247" spans="1:26" ht="12.5" x14ac:dyDescent="0.25">
      <c r="A247" s="50">
        <v>16</v>
      </c>
      <c r="B247" s="8">
        <v>3545</v>
      </c>
      <c r="C247" s="50">
        <v>0</v>
      </c>
      <c r="D247" s="8">
        <v>0</v>
      </c>
      <c r="E247" s="50">
        <v>0</v>
      </c>
      <c r="F247" s="8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2" t="s">
        <v>1813</v>
      </c>
      <c r="N247" s="2" t="s">
        <v>1814</v>
      </c>
      <c r="O247" s="8">
        <v>1329.8655959309438</v>
      </c>
      <c r="P247" s="2" t="s">
        <v>1665</v>
      </c>
      <c r="Q247" s="2" t="s">
        <v>48</v>
      </c>
      <c r="R247" s="51">
        <f t="shared" si="15"/>
        <v>0.11164697178655776</v>
      </c>
      <c r="S247" s="8">
        <f t="shared" si="1"/>
        <v>0</v>
      </c>
      <c r="T247" s="8">
        <f t="shared" si="2"/>
        <v>0</v>
      </c>
      <c r="U247" s="8">
        <f t="shared" si="3"/>
        <v>0</v>
      </c>
      <c r="V247" s="2"/>
      <c r="W247" s="2"/>
      <c r="X247" s="2"/>
      <c r="Y247" s="2"/>
      <c r="Z247" s="2"/>
    </row>
    <row r="248" spans="1:26" ht="12.5" x14ac:dyDescent="0.25">
      <c r="A248" s="50">
        <v>34</v>
      </c>
      <c r="B248" s="8">
        <v>3764</v>
      </c>
      <c r="C248" s="50">
        <v>1</v>
      </c>
      <c r="D248" s="8">
        <v>3.4483E-2</v>
      </c>
      <c r="E248" s="50">
        <v>1</v>
      </c>
      <c r="F248" s="8">
        <v>1.1107000000000001E-2</v>
      </c>
      <c r="G248" s="50">
        <v>1</v>
      </c>
      <c r="H248" s="50">
        <v>0</v>
      </c>
      <c r="I248" s="50">
        <v>0</v>
      </c>
      <c r="J248" s="50">
        <v>1</v>
      </c>
      <c r="K248" s="50">
        <v>0</v>
      </c>
      <c r="L248" s="50">
        <v>0</v>
      </c>
      <c r="M248" s="2" t="s">
        <v>1813</v>
      </c>
      <c r="N248" s="2" t="s">
        <v>1814</v>
      </c>
      <c r="O248" s="8">
        <v>456.33997891076376</v>
      </c>
      <c r="P248" s="2" t="s">
        <v>1665</v>
      </c>
      <c r="Q248" s="2" t="s">
        <v>48</v>
      </c>
      <c r="R248" s="51">
        <f t="shared" si="15"/>
        <v>3.8311372898448937E-2</v>
      </c>
      <c r="S248" s="8">
        <f t="shared" si="1"/>
        <v>3.8311372898448937E-2</v>
      </c>
      <c r="T248" s="8">
        <f t="shared" si="2"/>
        <v>0</v>
      </c>
      <c r="U248" s="8">
        <f t="shared" si="3"/>
        <v>0</v>
      </c>
      <c r="V248" s="2"/>
      <c r="W248" s="2"/>
      <c r="X248" s="2"/>
      <c r="Y248" s="2"/>
      <c r="Z248" s="2"/>
    </row>
    <row r="249" spans="1:26" ht="12.5" x14ac:dyDescent="0.25">
      <c r="A249" s="50">
        <v>46</v>
      </c>
      <c r="B249" s="8">
        <v>3253</v>
      </c>
      <c r="C249" s="50">
        <v>0</v>
      </c>
      <c r="D249" s="8">
        <v>0</v>
      </c>
      <c r="E249" s="50">
        <v>0</v>
      </c>
      <c r="F249" s="8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2" t="s">
        <v>1813</v>
      </c>
      <c r="N249" s="2" t="s">
        <v>1814</v>
      </c>
      <c r="O249" s="8">
        <v>887.30310900152267</v>
      </c>
      <c r="P249" s="2" t="s">
        <v>1665</v>
      </c>
      <c r="Q249" s="2" t="s">
        <v>48</v>
      </c>
      <c r="R249" s="51">
        <f t="shared" si="15"/>
        <v>7.4492268602128833E-2</v>
      </c>
      <c r="S249" s="8">
        <f t="shared" si="1"/>
        <v>0</v>
      </c>
      <c r="T249" s="8">
        <f t="shared" si="2"/>
        <v>0</v>
      </c>
      <c r="U249" s="8">
        <f t="shared" si="3"/>
        <v>0</v>
      </c>
      <c r="V249" s="2"/>
      <c r="W249" s="2"/>
      <c r="X249" s="2"/>
      <c r="Y249" s="2"/>
      <c r="Z249" s="2"/>
    </row>
    <row r="250" spans="1:26" ht="12.5" x14ac:dyDescent="0.25">
      <c r="A250" s="50">
        <v>98</v>
      </c>
      <c r="B250" s="8">
        <v>3472</v>
      </c>
      <c r="C250" s="50">
        <v>0</v>
      </c>
      <c r="D250" s="8">
        <v>0</v>
      </c>
      <c r="E250" s="50">
        <v>0</v>
      </c>
      <c r="F250" s="8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2" t="s">
        <v>1813</v>
      </c>
      <c r="N250" s="2" t="s">
        <v>1814</v>
      </c>
      <c r="O250" s="8">
        <v>1245.8301600443253</v>
      </c>
      <c r="P250" s="2" t="s">
        <v>1665</v>
      </c>
      <c r="Q250" s="2" t="s">
        <v>48</v>
      </c>
      <c r="R250" s="51">
        <f t="shared" si="15"/>
        <v>0.10459189647051689</v>
      </c>
      <c r="S250" s="8">
        <f t="shared" si="1"/>
        <v>0</v>
      </c>
      <c r="T250" s="8">
        <f t="shared" si="2"/>
        <v>0</v>
      </c>
      <c r="U250" s="8">
        <f t="shared" si="3"/>
        <v>0</v>
      </c>
      <c r="V250" s="2"/>
      <c r="W250" s="2"/>
      <c r="X250" s="2"/>
      <c r="Y250" s="2"/>
      <c r="Z250" s="2"/>
    </row>
    <row r="251" spans="1:26" ht="12.5" x14ac:dyDescent="0.25">
      <c r="A251" s="50">
        <v>108</v>
      </c>
      <c r="B251" s="8">
        <v>3690</v>
      </c>
      <c r="C251" s="50">
        <v>3</v>
      </c>
      <c r="D251" s="8">
        <v>0.24137900000000001</v>
      </c>
      <c r="E251" s="50">
        <v>2</v>
      </c>
      <c r="F251" s="8">
        <v>4.8131E-2</v>
      </c>
      <c r="G251" s="50">
        <v>2</v>
      </c>
      <c r="H251" s="50">
        <v>0</v>
      </c>
      <c r="I251" s="50">
        <v>1</v>
      </c>
      <c r="J251" s="50">
        <v>1</v>
      </c>
      <c r="K251" s="50">
        <v>0</v>
      </c>
      <c r="L251" s="50">
        <v>0</v>
      </c>
      <c r="M251" s="2" t="s">
        <v>1813</v>
      </c>
      <c r="N251" s="2" t="s">
        <v>1814</v>
      </c>
      <c r="O251" s="8">
        <v>908.91960533643282</v>
      </c>
      <c r="P251" s="2" t="s">
        <v>1665</v>
      </c>
      <c r="Q251" s="2" t="s">
        <v>48</v>
      </c>
      <c r="R251" s="51">
        <f t="shared" si="15"/>
        <v>7.6307050760425418E-2</v>
      </c>
      <c r="S251" s="8">
        <f t="shared" si="1"/>
        <v>0.15261410152085084</v>
      </c>
      <c r="T251" s="8">
        <f t="shared" si="2"/>
        <v>0</v>
      </c>
      <c r="U251" s="8">
        <f t="shared" si="3"/>
        <v>0</v>
      </c>
      <c r="V251" s="2"/>
      <c r="W251" s="2"/>
      <c r="X251" s="2"/>
      <c r="Y251" s="2"/>
      <c r="Z251" s="2"/>
    </row>
    <row r="252" spans="1:26" ht="12.5" x14ac:dyDescent="0.25">
      <c r="A252" s="50">
        <v>151</v>
      </c>
      <c r="B252" s="8">
        <v>3398</v>
      </c>
      <c r="C252" s="50">
        <v>1</v>
      </c>
      <c r="D252" s="8">
        <v>5.5171999999999999E-2</v>
      </c>
      <c r="E252" s="50">
        <v>1</v>
      </c>
      <c r="F252" s="8">
        <v>1.8856000000000001E-2</v>
      </c>
      <c r="G252" s="50">
        <v>2</v>
      </c>
      <c r="H252" s="50">
        <v>0</v>
      </c>
      <c r="I252" s="50">
        <v>0</v>
      </c>
      <c r="J252" s="50">
        <v>1</v>
      </c>
      <c r="K252" s="50">
        <v>0</v>
      </c>
      <c r="L252" s="50">
        <v>1</v>
      </c>
      <c r="M252" s="2" t="s">
        <v>1813</v>
      </c>
      <c r="N252" s="2" t="s">
        <v>1814</v>
      </c>
      <c r="O252" s="8">
        <v>772.98763454107154</v>
      </c>
      <c r="P252" s="2" t="s">
        <v>1665</v>
      </c>
      <c r="Q252" s="2" t="s">
        <v>48</v>
      </c>
      <c r="R252" s="51">
        <f t="shared" si="15"/>
        <v>6.4895075779858313E-2</v>
      </c>
      <c r="S252" s="8">
        <f t="shared" si="1"/>
        <v>0.12979015155971663</v>
      </c>
      <c r="T252" s="8">
        <f t="shared" si="2"/>
        <v>0</v>
      </c>
      <c r="U252" s="8">
        <f t="shared" si="3"/>
        <v>6.4895075779858313E-2</v>
      </c>
      <c r="V252" s="2"/>
      <c r="W252" s="2"/>
      <c r="X252" s="2"/>
      <c r="Y252" s="2"/>
      <c r="Z252" s="2"/>
    </row>
    <row r="253" spans="1:26" ht="12.5" x14ac:dyDescent="0.25">
      <c r="A253" s="50">
        <v>211</v>
      </c>
      <c r="B253" s="8">
        <v>3618</v>
      </c>
      <c r="C253" s="50">
        <v>1</v>
      </c>
      <c r="D253" s="8">
        <v>3.4483E-2</v>
      </c>
      <c r="E253" s="50">
        <v>1</v>
      </c>
      <c r="F253" s="8">
        <v>1.1107000000000001E-2</v>
      </c>
      <c r="G253" s="50">
        <v>1</v>
      </c>
      <c r="H253" s="50">
        <v>0</v>
      </c>
      <c r="I253" s="50">
        <v>0</v>
      </c>
      <c r="J253" s="50">
        <v>1</v>
      </c>
      <c r="K253" s="50">
        <v>0</v>
      </c>
      <c r="L253" s="50">
        <v>0</v>
      </c>
      <c r="M253" s="2" t="s">
        <v>1813</v>
      </c>
      <c r="N253" s="2" t="s">
        <v>1814</v>
      </c>
      <c r="O253" s="8">
        <v>1554.362716107865</v>
      </c>
      <c r="P253" s="2" t="s">
        <v>1665</v>
      </c>
      <c r="Q253" s="2" t="s">
        <v>48</v>
      </c>
      <c r="R253" s="51">
        <f t="shared" si="15"/>
        <v>0.13049430772730777</v>
      </c>
      <c r="S253" s="8">
        <f t="shared" si="1"/>
        <v>0.13049430772730777</v>
      </c>
      <c r="T253" s="8">
        <f t="shared" si="2"/>
        <v>0</v>
      </c>
      <c r="U253" s="8">
        <f t="shared" si="3"/>
        <v>0</v>
      </c>
      <c r="V253" s="2"/>
      <c r="W253" s="2"/>
      <c r="X253" s="2"/>
      <c r="Y253" s="2"/>
      <c r="Z253" s="2"/>
    </row>
    <row r="254" spans="1:26" ht="12.5" x14ac:dyDescent="0.25">
      <c r="A254" s="50">
        <v>334</v>
      </c>
      <c r="B254" s="8">
        <v>3326</v>
      </c>
      <c r="C254" s="50">
        <v>1</v>
      </c>
      <c r="D254" s="8">
        <v>2.069E-2</v>
      </c>
      <c r="E254" s="50">
        <v>1</v>
      </c>
      <c r="F254" s="8">
        <v>7.7489999999999998E-3</v>
      </c>
      <c r="G254" s="50">
        <v>1</v>
      </c>
      <c r="H254" s="50">
        <v>0</v>
      </c>
      <c r="I254" s="50">
        <v>0</v>
      </c>
      <c r="J254" s="50">
        <v>0</v>
      </c>
      <c r="K254" s="50">
        <v>0</v>
      </c>
      <c r="L254" s="50">
        <v>1</v>
      </c>
      <c r="M254" s="2" t="s">
        <v>1813</v>
      </c>
      <c r="N254" s="2" t="s">
        <v>1814</v>
      </c>
      <c r="O254" s="8">
        <v>1285.8999628551783</v>
      </c>
      <c r="P254" s="2" t="s">
        <v>1665</v>
      </c>
      <c r="Q254" s="2" t="s">
        <v>48</v>
      </c>
      <c r="R254" s="51">
        <f t="shared" si="15"/>
        <v>0.10795589968828909</v>
      </c>
      <c r="S254" s="8">
        <f t="shared" si="1"/>
        <v>0.10795589968828909</v>
      </c>
      <c r="T254" s="8">
        <f t="shared" si="2"/>
        <v>0</v>
      </c>
      <c r="U254" s="8">
        <f t="shared" si="3"/>
        <v>0.10795589968828909</v>
      </c>
      <c r="V254" s="2"/>
      <c r="W254" s="2"/>
      <c r="X254" s="2"/>
      <c r="Y254" s="2"/>
      <c r="Z254" s="2"/>
    </row>
    <row r="255" spans="1:26" ht="12.5" x14ac:dyDescent="0.25">
      <c r="A255" s="50">
        <v>371</v>
      </c>
      <c r="B255" s="8">
        <v>3691</v>
      </c>
      <c r="C255" s="50">
        <v>0</v>
      </c>
      <c r="D255" s="8">
        <v>0</v>
      </c>
      <c r="E255" s="50">
        <v>0</v>
      </c>
      <c r="F255" s="8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2" t="s">
        <v>1813</v>
      </c>
      <c r="N255" s="2" t="s">
        <v>1814</v>
      </c>
      <c r="O255" s="8">
        <v>245.26084563441685</v>
      </c>
      <c r="P255" s="2" t="s">
        <v>1665</v>
      </c>
      <c r="Q255" s="2" t="s">
        <v>48</v>
      </c>
      <c r="R255" s="51">
        <f t="shared" si="15"/>
        <v>2.05905249347581E-2</v>
      </c>
      <c r="S255" s="8">
        <f t="shared" si="1"/>
        <v>0</v>
      </c>
      <c r="T255" s="8">
        <f t="shared" si="2"/>
        <v>0</v>
      </c>
      <c r="U255" s="8">
        <f t="shared" si="3"/>
        <v>0</v>
      </c>
      <c r="V255" s="2"/>
      <c r="W255" s="2"/>
      <c r="X255" s="2"/>
      <c r="Y255" s="2"/>
      <c r="Z255" s="2"/>
    </row>
    <row r="256" spans="1:26" ht="12.5" x14ac:dyDescent="0.25">
      <c r="A256" s="50">
        <v>401</v>
      </c>
      <c r="B256" s="8">
        <v>3327</v>
      </c>
      <c r="C256" s="50">
        <v>0</v>
      </c>
      <c r="D256" s="8">
        <v>0</v>
      </c>
      <c r="E256" s="50">
        <v>0</v>
      </c>
      <c r="F256" s="8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2" t="s">
        <v>1813</v>
      </c>
      <c r="N256" s="2" t="s">
        <v>1814</v>
      </c>
      <c r="O256" s="8">
        <v>683.43150053858778</v>
      </c>
      <c r="P256" s="2" t="s">
        <v>1665</v>
      </c>
      <c r="Q256" s="2" t="s">
        <v>48</v>
      </c>
      <c r="R256" s="51">
        <f t="shared" si="15"/>
        <v>5.7376518117428423E-2</v>
      </c>
      <c r="S256" s="8">
        <f t="shared" si="1"/>
        <v>0</v>
      </c>
      <c r="T256" s="8">
        <f t="shared" si="2"/>
        <v>0</v>
      </c>
      <c r="U256" s="8">
        <f t="shared" si="3"/>
        <v>0</v>
      </c>
      <c r="V256" s="2"/>
      <c r="W256" s="2"/>
      <c r="X256" s="2"/>
      <c r="Y256" s="2"/>
      <c r="Z256" s="2"/>
    </row>
    <row r="257" spans="1:26" ht="12.5" x14ac:dyDescent="0.25">
      <c r="A257" s="50">
        <v>427</v>
      </c>
      <c r="B257" s="8">
        <v>3617</v>
      </c>
      <c r="C257" s="50">
        <v>4</v>
      </c>
      <c r="D257" s="8">
        <v>0.34482800000000002</v>
      </c>
      <c r="E257" s="50">
        <v>3</v>
      </c>
      <c r="F257" s="8">
        <v>8.9529999999999998E-2</v>
      </c>
      <c r="G257" s="50">
        <v>4</v>
      </c>
      <c r="H257" s="50">
        <v>0</v>
      </c>
      <c r="I257" s="50">
        <v>1</v>
      </c>
      <c r="J257" s="50">
        <v>2</v>
      </c>
      <c r="K257" s="50">
        <v>1</v>
      </c>
      <c r="L257" s="50">
        <v>0</v>
      </c>
      <c r="M257" s="2" t="s">
        <v>1813</v>
      </c>
      <c r="N257" s="2" t="s">
        <v>1814</v>
      </c>
      <c r="O257" s="8">
        <v>40.222027337025885</v>
      </c>
      <c r="P257" s="2" t="s">
        <v>1665</v>
      </c>
      <c r="Q257" s="2" t="s">
        <v>48</v>
      </c>
      <c r="R257" s="51">
        <f t="shared" si="15"/>
        <v>3.3767830110316439E-3</v>
      </c>
      <c r="S257" s="8">
        <f t="shared" ref="S257:S511" si="16">G257*R257</f>
        <v>1.3507132044126575E-2</v>
      </c>
      <c r="T257" s="8">
        <f t="shared" ref="T257:T511" si="17">H257*R257</f>
        <v>0</v>
      </c>
      <c r="U257" s="8">
        <f t="shared" ref="U257:U511" si="18">L257*R257</f>
        <v>0</v>
      </c>
      <c r="V257" s="2"/>
      <c r="W257" s="2"/>
      <c r="X257" s="2"/>
      <c r="Y257" s="2"/>
      <c r="Z257" s="2"/>
    </row>
    <row r="258" spans="1:26" ht="12.5" x14ac:dyDescent="0.25">
      <c r="A258" s="50">
        <v>451</v>
      </c>
      <c r="B258" s="8">
        <v>3399</v>
      </c>
      <c r="C258" s="50">
        <v>0</v>
      </c>
      <c r="D258" s="8">
        <v>0</v>
      </c>
      <c r="E258" s="50">
        <v>0</v>
      </c>
      <c r="F258" s="8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2" t="s">
        <v>1813</v>
      </c>
      <c r="N258" s="2" t="s">
        <v>1814</v>
      </c>
      <c r="O258" s="8">
        <v>1527.9307192464228</v>
      </c>
      <c r="P258" s="2" t="s">
        <v>1665</v>
      </c>
      <c r="Q258" s="2" t="s">
        <v>48</v>
      </c>
      <c r="R258" s="51">
        <f t="shared" si="15"/>
        <v>0.12827524708171972</v>
      </c>
      <c r="S258" s="8">
        <f t="shared" si="16"/>
        <v>0</v>
      </c>
      <c r="T258" s="8">
        <f t="shared" si="17"/>
        <v>0</v>
      </c>
      <c r="U258" s="8">
        <f t="shared" si="18"/>
        <v>0</v>
      </c>
      <c r="V258" s="2"/>
      <c r="W258" s="2"/>
      <c r="X258" s="2"/>
      <c r="Y258" s="2"/>
      <c r="Z258" s="2"/>
    </row>
    <row r="259" spans="1:26" ht="12.5" x14ac:dyDescent="0.25">
      <c r="A259" s="50">
        <v>547</v>
      </c>
      <c r="B259" s="8">
        <v>3544</v>
      </c>
      <c r="C259" s="50">
        <v>1</v>
      </c>
      <c r="D259" s="8">
        <v>6.8966E-2</v>
      </c>
      <c r="E259" s="50">
        <v>1</v>
      </c>
      <c r="F259" s="8">
        <v>2.2214000000000001E-2</v>
      </c>
      <c r="G259" s="50">
        <v>2</v>
      </c>
      <c r="H259" s="50">
        <v>0</v>
      </c>
      <c r="I259" s="50">
        <v>0</v>
      </c>
      <c r="J259" s="50">
        <v>2</v>
      </c>
      <c r="K259" s="50">
        <v>0</v>
      </c>
      <c r="L259" s="50">
        <v>0</v>
      </c>
      <c r="M259" s="2" t="s">
        <v>1813</v>
      </c>
      <c r="N259" s="2" t="s">
        <v>1814</v>
      </c>
      <c r="O259" s="8">
        <v>928.58332757657502</v>
      </c>
      <c r="P259" s="2" t="s">
        <v>1665</v>
      </c>
      <c r="Q259" s="2" t="s">
        <v>48</v>
      </c>
      <c r="R259" s="51">
        <f t="shared" si="15"/>
        <v>7.7957890551214229E-2</v>
      </c>
      <c r="S259" s="8">
        <f t="shared" si="16"/>
        <v>0.15591578110242846</v>
      </c>
      <c r="T259" s="8">
        <f t="shared" si="17"/>
        <v>0</v>
      </c>
      <c r="U259" s="8">
        <f t="shared" si="18"/>
        <v>0</v>
      </c>
      <c r="V259" s="2"/>
      <c r="W259" s="2"/>
      <c r="X259" s="2"/>
      <c r="Y259" s="2"/>
      <c r="Z259" s="2"/>
    </row>
    <row r="260" spans="1:26" ht="12.5" x14ac:dyDescent="0.25">
      <c r="A260" s="50">
        <v>22</v>
      </c>
      <c r="B260" s="8">
        <v>1564</v>
      </c>
      <c r="C260" s="50">
        <v>3</v>
      </c>
      <c r="D260" s="8">
        <v>0.206897</v>
      </c>
      <c r="E260" s="50">
        <v>4</v>
      </c>
      <c r="F260" s="8">
        <v>0.104684</v>
      </c>
      <c r="G260" s="50">
        <v>4</v>
      </c>
      <c r="H260" s="50">
        <v>1</v>
      </c>
      <c r="I260" s="50">
        <v>0</v>
      </c>
      <c r="J260" s="50">
        <v>1</v>
      </c>
      <c r="K260" s="50">
        <v>1</v>
      </c>
      <c r="L260" s="50">
        <v>1</v>
      </c>
      <c r="M260" s="2" t="s">
        <v>1813</v>
      </c>
      <c r="N260" s="2" t="s">
        <v>1814</v>
      </c>
      <c r="O260" s="8">
        <v>1599.993262719056</v>
      </c>
      <c r="P260" s="2" t="s">
        <v>1682</v>
      </c>
      <c r="Q260" s="2" t="s">
        <v>26</v>
      </c>
      <c r="R260" s="51">
        <f t="shared" ref="R260:R277" si="19">O260/$X$15</f>
        <v>0.1119362976173699</v>
      </c>
      <c r="S260" s="8">
        <f t="shared" si="16"/>
        <v>0.44774519046947958</v>
      </c>
      <c r="T260" s="8">
        <f t="shared" si="17"/>
        <v>0.1119362976173699</v>
      </c>
      <c r="U260" s="8">
        <f t="shared" si="18"/>
        <v>0.1119362976173699</v>
      </c>
      <c r="V260" s="2"/>
      <c r="W260" s="2"/>
      <c r="X260" s="2"/>
      <c r="Y260" s="2"/>
      <c r="Z260" s="2"/>
    </row>
    <row r="261" spans="1:26" ht="12.5" x14ac:dyDescent="0.25">
      <c r="A261" s="50">
        <v>26</v>
      </c>
      <c r="B261" s="8">
        <v>1339</v>
      </c>
      <c r="C261" s="50">
        <v>3</v>
      </c>
      <c r="D261" s="8">
        <v>0.22069</v>
      </c>
      <c r="E261" s="50">
        <v>4</v>
      </c>
      <c r="F261" s="8">
        <v>0.108042</v>
      </c>
      <c r="G261" s="50">
        <v>4</v>
      </c>
      <c r="H261" s="50">
        <v>1</v>
      </c>
      <c r="I261" s="50">
        <v>0</v>
      </c>
      <c r="J261" s="50">
        <v>2</v>
      </c>
      <c r="K261" s="50">
        <v>1</v>
      </c>
      <c r="L261" s="50">
        <v>0</v>
      </c>
      <c r="M261" s="2" t="s">
        <v>1813</v>
      </c>
      <c r="N261" s="2" t="s">
        <v>1814</v>
      </c>
      <c r="O261" s="8">
        <v>162.75745589246839</v>
      </c>
      <c r="P261" s="2" t="s">
        <v>1682</v>
      </c>
      <c r="Q261" s="2" t="s">
        <v>26</v>
      </c>
      <c r="R261" s="51">
        <f t="shared" si="19"/>
        <v>1.1386589835550007E-2</v>
      </c>
      <c r="S261" s="8">
        <f t="shared" si="16"/>
        <v>4.5546359342200027E-2</v>
      </c>
      <c r="T261" s="8">
        <f t="shared" si="17"/>
        <v>1.1386589835550007E-2</v>
      </c>
      <c r="U261" s="8">
        <f t="shared" si="18"/>
        <v>0</v>
      </c>
      <c r="V261" s="2"/>
      <c r="W261" s="2"/>
      <c r="X261" s="2"/>
      <c r="Y261" s="2"/>
      <c r="Z261" s="2"/>
    </row>
    <row r="262" spans="1:26" ht="12.5" x14ac:dyDescent="0.25">
      <c r="A262" s="50">
        <v>27</v>
      </c>
      <c r="B262" s="8">
        <v>1489</v>
      </c>
      <c r="C262" s="50">
        <v>4</v>
      </c>
      <c r="D262" s="8">
        <v>0.303448</v>
      </c>
      <c r="E262" s="50">
        <v>4</v>
      </c>
      <c r="F262" s="8">
        <v>0.163577</v>
      </c>
      <c r="G262" s="50">
        <v>5</v>
      </c>
      <c r="H262" s="50">
        <v>2</v>
      </c>
      <c r="I262" s="50">
        <v>0</v>
      </c>
      <c r="J262" s="50">
        <v>2</v>
      </c>
      <c r="K262" s="50">
        <v>1</v>
      </c>
      <c r="L262" s="50">
        <v>0</v>
      </c>
      <c r="M262" s="2" t="s">
        <v>1813</v>
      </c>
      <c r="N262" s="2" t="s">
        <v>1814</v>
      </c>
      <c r="O262" s="8">
        <v>1599.9932289363242</v>
      </c>
      <c r="P262" s="2" t="s">
        <v>1682</v>
      </c>
      <c r="Q262" s="2" t="s">
        <v>26</v>
      </c>
      <c r="R262" s="51">
        <f t="shared" si="19"/>
        <v>0.11193629525391373</v>
      </c>
      <c r="S262" s="8">
        <f t="shared" si="16"/>
        <v>0.55968147626956866</v>
      </c>
      <c r="T262" s="8">
        <f t="shared" si="17"/>
        <v>0.22387259050782746</v>
      </c>
      <c r="U262" s="8">
        <f t="shared" si="18"/>
        <v>0</v>
      </c>
      <c r="V262" s="2"/>
      <c r="W262" s="2"/>
      <c r="X262" s="2"/>
      <c r="Y262" s="2"/>
      <c r="Z262" s="2"/>
    </row>
    <row r="263" spans="1:26" ht="12.5" x14ac:dyDescent="0.25">
      <c r="A263" s="50">
        <v>70</v>
      </c>
      <c r="B263" s="8">
        <v>1415</v>
      </c>
      <c r="C263" s="50">
        <v>2</v>
      </c>
      <c r="D263" s="8">
        <v>0.137931</v>
      </c>
      <c r="E263" s="50">
        <v>2</v>
      </c>
      <c r="F263" s="8">
        <v>5.2505999999999997E-2</v>
      </c>
      <c r="G263" s="50">
        <v>3</v>
      </c>
      <c r="H263" s="50">
        <v>0</v>
      </c>
      <c r="I263" s="50">
        <v>0</v>
      </c>
      <c r="J263" s="50">
        <v>2</v>
      </c>
      <c r="K263" s="50">
        <v>1</v>
      </c>
      <c r="L263" s="50">
        <v>0</v>
      </c>
      <c r="M263" s="2" t="s">
        <v>1813</v>
      </c>
      <c r="N263" s="2" t="s">
        <v>1814</v>
      </c>
      <c r="O263" s="8">
        <v>446.39374494494228</v>
      </c>
      <c r="P263" s="2" t="s">
        <v>1682</v>
      </c>
      <c r="Q263" s="2" t="s">
        <v>26</v>
      </c>
      <c r="R263" s="51">
        <f t="shared" si="19"/>
        <v>3.1229920933400344E-2</v>
      </c>
      <c r="S263" s="8">
        <f t="shared" si="16"/>
        <v>9.3689762800201026E-2</v>
      </c>
      <c r="T263" s="8">
        <f t="shared" si="17"/>
        <v>0</v>
      </c>
      <c r="U263" s="8">
        <f t="shared" si="18"/>
        <v>0</v>
      </c>
      <c r="V263" s="2"/>
      <c r="W263" s="2"/>
      <c r="X263" s="2"/>
      <c r="Y263" s="2"/>
      <c r="Z263" s="2"/>
    </row>
    <row r="264" spans="1:26" ht="12.5" x14ac:dyDescent="0.25">
      <c r="A264" s="50">
        <v>75</v>
      </c>
      <c r="B264" s="8">
        <v>1636</v>
      </c>
      <c r="C264" s="50">
        <v>4</v>
      </c>
      <c r="D264" s="8">
        <v>0.303448</v>
      </c>
      <c r="E264" s="50">
        <v>4</v>
      </c>
      <c r="F264" s="8">
        <v>0.163577</v>
      </c>
      <c r="G264" s="50">
        <v>5</v>
      </c>
      <c r="H264" s="50">
        <v>2</v>
      </c>
      <c r="I264" s="50">
        <v>0</v>
      </c>
      <c r="J264" s="50">
        <v>2</v>
      </c>
      <c r="K264" s="50">
        <v>1</v>
      </c>
      <c r="L264" s="50">
        <v>0</v>
      </c>
      <c r="M264" s="2" t="s">
        <v>1813</v>
      </c>
      <c r="N264" s="2" t="s">
        <v>1814</v>
      </c>
      <c r="O264" s="8">
        <v>720.11639200630214</v>
      </c>
      <c r="P264" s="2" t="s">
        <v>1682</v>
      </c>
      <c r="Q264" s="2" t="s">
        <v>26</v>
      </c>
      <c r="R264" s="51">
        <f t="shared" si="19"/>
        <v>5.0379688873051158E-2</v>
      </c>
      <c r="S264" s="8">
        <f t="shared" si="16"/>
        <v>0.25189844436525577</v>
      </c>
      <c r="T264" s="8">
        <f t="shared" si="17"/>
        <v>0.10075937774610232</v>
      </c>
      <c r="U264" s="8">
        <f t="shared" si="18"/>
        <v>0</v>
      </c>
      <c r="V264" s="2"/>
      <c r="W264" s="2"/>
      <c r="X264" s="2"/>
      <c r="Y264" s="2"/>
      <c r="Z264" s="2"/>
    </row>
    <row r="265" spans="1:26" ht="12.5" x14ac:dyDescent="0.25">
      <c r="A265" s="50">
        <v>140</v>
      </c>
      <c r="B265" s="8">
        <v>1933</v>
      </c>
      <c r="C265" s="50">
        <v>2</v>
      </c>
      <c r="D265" s="8">
        <v>0.137931</v>
      </c>
      <c r="E265" s="50">
        <v>2</v>
      </c>
      <c r="F265" s="8">
        <v>5.2505999999999997E-2</v>
      </c>
      <c r="G265" s="50">
        <v>3</v>
      </c>
      <c r="H265" s="50">
        <v>0</v>
      </c>
      <c r="I265" s="50">
        <v>0</v>
      </c>
      <c r="J265" s="50">
        <v>2</v>
      </c>
      <c r="K265" s="50">
        <v>1</v>
      </c>
      <c r="L265" s="50">
        <v>0</v>
      </c>
      <c r="M265" s="2" t="s">
        <v>1813</v>
      </c>
      <c r="N265" s="2" t="s">
        <v>1814</v>
      </c>
      <c r="O265" s="8">
        <v>63.743830188828959</v>
      </c>
      <c r="P265" s="2" t="s">
        <v>1682</v>
      </c>
      <c r="Q265" s="2" t="s">
        <v>26</v>
      </c>
      <c r="R265" s="51">
        <f t="shared" si="19"/>
        <v>4.4595489953264443E-3</v>
      </c>
      <c r="S265" s="8">
        <f t="shared" si="16"/>
        <v>1.3378646985979334E-2</v>
      </c>
      <c r="T265" s="8">
        <f t="shared" si="17"/>
        <v>0</v>
      </c>
      <c r="U265" s="8">
        <f t="shared" si="18"/>
        <v>0</v>
      </c>
      <c r="V265" s="2"/>
      <c r="W265" s="2"/>
      <c r="X265" s="2"/>
      <c r="Y265" s="2"/>
      <c r="Z265" s="2"/>
    </row>
    <row r="266" spans="1:26" ht="12.5" x14ac:dyDescent="0.25">
      <c r="A266" s="50">
        <v>201</v>
      </c>
      <c r="B266" s="8">
        <v>1712</v>
      </c>
      <c r="C266" s="50">
        <v>3</v>
      </c>
      <c r="D266" s="8">
        <v>0.24137900000000001</v>
      </c>
      <c r="E266" s="50">
        <v>4</v>
      </c>
      <c r="F266" s="8">
        <v>0.11579100000000001</v>
      </c>
      <c r="G266" s="50">
        <v>5</v>
      </c>
      <c r="H266" s="50">
        <v>1</v>
      </c>
      <c r="I266" s="50">
        <v>0</v>
      </c>
      <c r="J266" s="50">
        <v>2</v>
      </c>
      <c r="K266" s="50">
        <v>1</v>
      </c>
      <c r="L266" s="50">
        <v>1</v>
      </c>
      <c r="M266" s="2" t="s">
        <v>1813</v>
      </c>
      <c r="N266" s="2" t="s">
        <v>1814</v>
      </c>
      <c r="O266" s="8">
        <v>1381.1242197596221</v>
      </c>
      <c r="P266" s="2" t="s">
        <v>1682</v>
      </c>
      <c r="Q266" s="2" t="s">
        <v>26</v>
      </c>
      <c r="R266" s="51">
        <f t="shared" si="19"/>
        <v>9.6624114183358784E-2</v>
      </c>
      <c r="S266" s="8">
        <f t="shared" si="16"/>
        <v>0.48312057091679395</v>
      </c>
      <c r="T266" s="8">
        <f t="shared" si="17"/>
        <v>9.6624114183358784E-2</v>
      </c>
      <c r="U266" s="8">
        <f t="shared" si="18"/>
        <v>9.6624114183358784E-2</v>
      </c>
      <c r="V266" s="2"/>
      <c r="W266" s="2"/>
      <c r="X266" s="2"/>
      <c r="Y266" s="2"/>
      <c r="Z266" s="2"/>
    </row>
    <row r="267" spans="1:26" ht="12.5" x14ac:dyDescent="0.25">
      <c r="A267" s="50">
        <v>217</v>
      </c>
      <c r="B267" s="8">
        <v>1488</v>
      </c>
      <c r="C267" s="50">
        <v>2</v>
      </c>
      <c r="D267" s="8">
        <v>0.151724</v>
      </c>
      <c r="E267" s="50">
        <v>3</v>
      </c>
      <c r="F267" s="8">
        <v>7.775E-2</v>
      </c>
      <c r="G267" s="50">
        <v>3</v>
      </c>
      <c r="H267" s="50">
        <v>1</v>
      </c>
      <c r="I267" s="50">
        <v>0</v>
      </c>
      <c r="J267" s="50">
        <v>2</v>
      </c>
      <c r="K267" s="50">
        <v>0</v>
      </c>
      <c r="L267" s="50">
        <v>0</v>
      </c>
      <c r="M267" s="2" t="s">
        <v>1813</v>
      </c>
      <c r="N267" s="2" t="s">
        <v>1814</v>
      </c>
      <c r="O267" s="8">
        <v>68.503731723865798</v>
      </c>
      <c r="P267" s="2" t="s">
        <v>1682</v>
      </c>
      <c r="Q267" s="2" t="s">
        <v>26</v>
      </c>
      <c r="R267" s="51">
        <f t="shared" si="19"/>
        <v>4.7925539943286279E-3</v>
      </c>
      <c r="S267" s="8">
        <f t="shared" si="16"/>
        <v>1.4377661982985884E-2</v>
      </c>
      <c r="T267" s="8">
        <f t="shared" si="17"/>
        <v>4.7925539943286279E-3</v>
      </c>
      <c r="U267" s="8">
        <f t="shared" si="18"/>
        <v>0</v>
      </c>
      <c r="V267" s="2"/>
      <c r="W267" s="2"/>
      <c r="X267" s="2"/>
      <c r="Y267" s="2"/>
      <c r="Z267" s="2"/>
    </row>
    <row r="268" spans="1:26" ht="12.5" x14ac:dyDescent="0.25">
      <c r="A268" s="50">
        <v>234</v>
      </c>
      <c r="B268" s="8">
        <v>1859</v>
      </c>
      <c r="C268" s="50">
        <v>2</v>
      </c>
      <c r="D268" s="8">
        <v>0.137931</v>
      </c>
      <c r="E268" s="50">
        <v>2</v>
      </c>
      <c r="F268" s="8">
        <v>5.2505999999999997E-2</v>
      </c>
      <c r="G268" s="50">
        <v>3</v>
      </c>
      <c r="H268" s="50">
        <v>0</v>
      </c>
      <c r="I268" s="50">
        <v>0</v>
      </c>
      <c r="J268" s="50">
        <v>2</v>
      </c>
      <c r="K268" s="50">
        <v>1</v>
      </c>
      <c r="L268" s="50">
        <v>0</v>
      </c>
      <c r="M268" s="2" t="s">
        <v>1813</v>
      </c>
      <c r="N268" s="2" t="s">
        <v>1814</v>
      </c>
      <c r="O268" s="8">
        <v>141.81413234772648</v>
      </c>
      <c r="P268" s="2" t="s">
        <v>1682</v>
      </c>
      <c r="Q268" s="2" t="s">
        <v>26</v>
      </c>
      <c r="R268" s="51">
        <f t="shared" si="19"/>
        <v>9.9213848549883216E-3</v>
      </c>
      <c r="S268" s="8">
        <f t="shared" si="16"/>
        <v>2.9764154564964965E-2</v>
      </c>
      <c r="T268" s="8">
        <f t="shared" si="17"/>
        <v>0</v>
      </c>
      <c r="U268" s="8">
        <f t="shared" si="18"/>
        <v>0</v>
      </c>
      <c r="V268" s="2"/>
      <c r="W268" s="2"/>
      <c r="X268" s="2"/>
      <c r="Y268" s="2"/>
      <c r="Z268" s="2"/>
    </row>
    <row r="269" spans="1:26" ht="12.5" x14ac:dyDescent="0.25">
      <c r="A269" s="50">
        <v>260</v>
      </c>
      <c r="B269" s="8">
        <v>1414</v>
      </c>
      <c r="C269" s="50">
        <v>2</v>
      </c>
      <c r="D269" s="8">
        <v>0.18620700000000001</v>
      </c>
      <c r="E269" s="50">
        <v>3</v>
      </c>
      <c r="F269" s="8">
        <v>9.6934999999999993E-2</v>
      </c>
      <c r="G269" s="50">
        <v>3</v>
      </c>
      <c r="H269" s="50">
        <v>1</v>
      </c>
      <c r="I269" s="50">
        <v>0</v>
      </c>
      <c r="J269" s="50">
        <v>1</v>
      </c>
      <c r="K269" s="50">
        <v>1</v>
      </c>
      <c r="L269" s="50">
        <v>0</v>
      </c>
      <c r="M269" s="2" t="s">
        <v>1813</v>
      </c>
      <c r="N269" s="2" t="s">
        <v>1814</v>
      </c>
      <c r="O269" s="8">
        <v>248.20989787824911</v>
      </c>
      <c r="P269" s="2" t="s">
        <v>1682</v>
      </c>
      <c r="Q269" s="2" t="s">
        <v>26</v>
      </c>
      <c r="R269" s="51">
        <f t="shared" si="19"/>
        <v>1.7364883745360646E-2</v>
      </c>
      <c r="S269" s="8">
        <f t="shared" si="16"/>
        <v>5.2094651236081937E-2</v>
      </c>
      <c r="T269" s="8">
        <f t="shared" si="17"/>
        <v>1.7364883745360646E-2</v>
      </c>
      <c r="U269" s="8">
        <f t="shared" si="18"/>
        <v>0</v>
      </c>
      <c r="V269" s="2"/>
      <c r="W269" s="2"/>
      <c r="X269" s="2"/>
      <c r="Y269" s="2"/>
      <c r="Z269" s="2"/>
    </row>
    <row r="270" spans="1:26" ht="12.5" x14ac:dyDescent="0.25">
      <c r="A270" s="50">
        <v>279</v>
      </c>
      <c r="B270" s="8">
        <v>1637</v>
      </c>
      <c r="C270" s="50">
        <v>4</v>
      </c>
      <c r="D270" s="8">
        <v>0.33793099999999998</v>
      </c>
      <c r="E270" s="50">
        <v>5</v>
      </c>
      <c r="F270" s="8">
        <v>0.17468500000000001</v>
      </c>
      <c r="G270" s="50">
        <v>6</v>
      </c>
      <c r="H270" s="50">
        <v>2</v>
      </c>
      <c r="I270" s="50">
        <v>0</v>
      </c>
      <c r="J270" s="50">
        <v>3</v>
      </c>
      <c r="K270" s="50">
        <v>1</v>
      </c>
      <c r="L270" s="50">
        <v>0</v>
      </c>
      <c r="M270" s="2" t="s">
        <v>1813</v>
      </c>
      <c r="N270" s="2" t="s">
        <v>1814</v>
      </c>
      <c r="O270" s="8">
        <v>1599.9931704206278</v>
      </c>
      <c r="P270" s="2" t="s">
        <v>1682</v>
      </c>
      <c r="Q270" s="2" t="s">
        <v>26</v>
      </c>
      <c r="R270" s="51">
        <f t="shared" si="19"/>
        <v>0.1119362911601275</v>
      </c>
      <c r="S270" s="8">
        <f t="shared" si="16"/>
        <v>0.67161774696076504</v>
      </c>
      <c r="T270" s="8">
        <f t="shared" si="17"/>
        <v>0.223872582320255</v>
      </c>
      <c r="U270" s="8">
        <f t="shared" si="18"/>
        <v>0</v>
      </c>
      <c r="V270" s="2"/>
      <c r="W270" s="2"/>
      <c r="X270" s="2"/>
      <c r="Y270" s="2"/>
      <c r="Z270" s="2"/>
    </row>
    <row r="271" spans="1:26" ht="12.5" x14ac:dyDescent="0.25">
      <c r="A271" s="50">
        <v>374</v>
      </c>
      <c r="B271" s="8">
        <v>1638</v>
      </c>
      <c r="C271" s="50">
        <v>3</v>
      </c>
      <c r="D271" s="8">
        <v>0.206897</v>
      </c>
      <c r="E271" s="50">
        <v>4</v>
      </c>
      <c r="F271" s="8">
        <v>0.104684</v>
      </c>
      <c r="G271" s="50">
        <v>4</v>
      </c>
      <c r="H271" s="50">
        <v>1</v>
      </c>
      <c r="I271" s="50">
        <v>0</v>
      </c>
      <c r="J271" s="50">
        <v>1</v>
      </c>
      <c r="K271" s="50">
        <v>1</v>
      </c>
      <c r="L271" s="50">
        <v>1</v>
      </c>
      <c r="M271" s="2" t="s">
        <v>1813</v>
      </c>
      <c r="N271" s="2" t="s">
        <v>1814</v>
      </c>
      <c r="O271" s="8">
        <v>1100.2640188590342</v>
      </c>
      <c r="P271" s="2" t="s">
        <v>1682</v>
      </c>
      <c r="Q271" s="2" t="s">
        <v>26</v>
      </c>
      <c r="R271" s="51">
        <f t="shared" si="19"/>
        <v>7.6974999546803716E-2</v>
      </c>
      <c r="S271" s="8">
        <f t="shared" si="16"/>
        <v>0.30789999818721486</v>
      </c>
      <c r="T271" s="8">
        <f t="shared" si="17"/>
        <v>7.6974999546803716E-2</v>
      </c>
      <c r="U271" s="8">
        <f t="shared" si="18"/>
        <v>7.6974999546803716E-2</v>
      </c>
      <c r="V271" s="2"/>
      <c r="W271" s="2"/>
      <c r="X271" s="2"/>
      <c r="Y271" s="2"/>
      <c r="Z271" s="2"/>
    </row>
    <row r="272" spans="1:26" ht="12.5" x14ac:dyDescent="0.25">
      <c r="A272" s="50">
        <v>379</v>
      </c>
      <c r="B272" s="8">
        <v>1565</v>
      </c>
      <c r="C272" s="50">
        <v>3</v>
      </c>
      <c r="D272" s="8">
        <v>0.22758600000000001</v>
      </c>
      <c r="E272" s="50">
        <v>4</v>
      </c>
      <c r="F272" s="8">
        <v>0.11243300000000001</v>
      </c>
      <c r="G272" s="50">
        <v>5</v>
      </c>
      <c r="H272" s="50">
        <v>1</v>
      </c>
      <c r="I272" s="50">
        <v>0</v>
      </c>
      <c r="J272" s="50">
        <v>1</v>
      </c>
      <c r="K272" s="50">
        <v>1</v>
      </c>
      <c r="L272" s="50">
        <v>2</v>
      </c>
      <c r="M272" s="2" t="s">
        <v>1813</v>
      </c>
      <c r="N272" s="2" t="s">
        <v>1814</v>
      </c>
      <c r="O272" s="8">
        <v>106.21061451904238</v>
      </c>
      <c r="P272" s="2" t="s">
        <v>1682</v>
      </c>
      <c r="Q272" s="2" t="s">
        <v>26</v>
      </c>
      <c r="R272" s="51">
        <f t="shared" si="19"/>
        <v>7.4305456366254982E-3</v>
      </c>
      <c r="S272" s="8">
        <f t="shared" si="16"/>
        <v>3.7152728183127488E-2</v>
      </c>
      <c r="T272" s="8">
        <f t="shared" si="17"/>
        <v>7.4305456366254982E-3</v>
      </c>
      <c r="U272" s="8">
        <f t="shared" si="18"/>
        <v>1.4861091273250996E-2</v>
      </c>
      <c r="V272" s="2"/>
      <c r="W272" s="2"/>
      <c r="X272" s="2"/>
      <c r="Y272" s="2"/>
      <c r="Z272" s="2"/>
    </row>
    <row r="273" spans="1:26" ht="12.5" x14ac:dyDescent="0.25">
      <c r="A273" s="50">
        <v>465</v>
      </c>
      <c r="B273" s="8">
        <v>1563</v>
      </c>
      <c r="C273" s="50">
        <v>4</v>
      </c>
      <c r="D273" s="8">
        <v>0.303448</v>
      </c>
      <c r="E273" s="50">
        <v>4</v>
      </c>
      <c r="F273" s="8">
        <v>0.163577</v>
      </c>
      <c r="G273" s="50">
        <v>5</v>
      </c>
      <c r="H273" s="50">
        <v>2</v>
      </c>
      <c r="I273" s="50">
        <v>0</v>
      </c>
      <c r="J273" s="50">
        <v>2</v>
      </c>
      <c r="K273" s="50">
        <v>1</v>
      </c>
      <c r="L273" s="50">
        <v>0</v>
      </c>
      <c r="M273" s="2" t="s">
        <v>1813</v>
      </c>
      <c r="N273" s="2" t="s">
        <v>1814</v>
      </c>
      <c r="O273" s="8">
        <v>1595.6895150479047</v>
      </c>
      <c r="P273" s="2" t="s">
        <v>1682</v>
      </c>
      <c r="Q273" s="2" t="s">
        <v>26</v>
      </c>
      <c r="R273" s="51">
        <f t="shared" si="19"/>
        <v>0.1116352053619129</v>
      </c>
      <c r="S273" s="8">
        <f t="shared" si="16"/>
        <v>0.55817602680956457</v>
      </c>
      <c r="T273" s="8">
        <f t="shared" si="17"/>
        <v>0.22327041072382581</v>
      </c>
      <c r="U273" s="8">
        <f t="shared" si="18"/>
        <v>0</v>
      </c>
      <c r="V273" s="2"/>
      <c r="W273" s="2"/>
      <c r="X273" s="2"/>
      <c r="Y273" s="2"/>
      <c r="Z273" s="2"/>
    </row>
    <row r="274" spans="1:26" ht="12.5" x14ac:dyDescent="0.25">
      <c r="A274" s="50">
        <v>483</v>
      </c>
      <c r="B274" s="8">
        <v>1490</v>
      </c>
      <c r="C274" s="50">
        <v>2</v>
      </c>
      <c r="D274" s="8">
        <v>0.18620700000000001</v>
      </c>
      <c r="E274" s="50">
        <v>3</v>
      </c>
      <c r="F274" s="8">
        <v>9.6934999999999993E-2</v>
      </c>
      <c r="G274" s="50">
        <v>3</v>
      </c>
      <c r="H274" s="50">
        <v>1</v>
      </c>
      <c r="I274" s="50">
        <v>0</v>
      </c>
      <c r="J274" s="50">
        <v>1</v>
      </c>
      <c r="K274" s="50">
        <v>1</v>
      </c>
      <c r="L274" s="50">
        <v>0</v>
      </c>
      <c r="M274" s="2" t="s">
        <v>1813</v>
      </c>
      <c r="N274" s="2" t="s">
        <v>1814</v>
      </c>
      <c r="O274" s="8">
        <v>726.48259938755041</v>
      </c>
      <c r="P274" s="2" t="s">
        <v>1682</v>
      </c>
      <c r="Q274" s="2" t="s">
        <v>26</v>
      </c>
      <c r="R274" s="51">
        <f t="shared" si="19"/>
        <v>5.0825071801045667E-2</v>
      </c>
      <c r="S274" s="8">
        <f t="shared" si="16"/>
        <v>0.15247521540313699</v>
      </c>
      <c r="T274" s="8">
        <f t="shared" si="17"/>
        <v>5.0825071801045667E-2</v>
      </c>
      <c r="U274" s="8">
        <f t="shared" si="18"/>
        <v>0</v>
      </c>
      <c r="V274" s="2"/>
      <c r="W274" s="2"/>
      <c r="X274" s="2"/>
      <c r="Y274" s="2"/>
      <c r="Z274" s="2"/>
    </row>
    <row r="275" spans="1:26" ht="12.5" x14ac:dyDescent="0.25">
      <c r="A275" s="50">
        <v>514</v>
      </c>
      <c r="B275" s="8">
        <v>1711</v>
      </c>
      <c r="C275" s="50">
        <v>4</v>
      </c>
      <c r="D275" s="8">
        <v>0.33793099999999998</v>
      </c>
      <c r="E275" s="50">
        <v>5</v>
      </c>
      <c r="F275" s="8">
        <v>0.17468500000000001</v>
      </c>
      <c r="G275" s="50">
        <v>6</v>
      </c>
      <c r="H275" s="50">
        <v>2</v>
      </c>
      <c r="I275" s="50">
        <v>0</v>
      </c>
      <c r="J275" s="50">
        <v>3</v>
      </c>
      <c r="K275" s="50">
        <v>1</v>
      </c>
      <c r="L275" s="50">
        <v>0</v>
      </c>
      <c r="M275" s="2" t="s">
        <v>1813</v>
      </c>
      <c r="N275" s="2" t="s">
        <v>1814</v>
      </c>
      <c r="O275" s="8">
        <v>1068.5221078256475</v>
      </c>
      <c r="P275" s="2" t="s">
        <v>1682</v>
      </c>
      <c r="Q275" s="2" t="s">
        <v>26</v>
      </c>
      <c r="R275" s="51">
        <f t="shared" si="19"/>
        <v>7.4754320195730001E-2</v>
      </c>
      <c r="S275" s="8">
        <f t="shared" si="16"/>
        <v>0.44852592117438</v>
      </c>
      <c r="T275" s="8">
        <f t="shared" si="17"/>
        <v>0.14950864039146</v>
      </c>
      <c r="U275" s="8">
        <f t="shared" si="18"/>
        <v>0</v>
      </c>
      <c r="V275" s="2"/>
      <c r="W275" s="2"/>
      <c r="X275" s="2"/>
      <c r="Y275" s="2"/>
      <c r="Z275" s="2"/>
    </row>
    <row r="276" spans="1:26" ht="12.5" x14ac:dyDescent="0.25">
      <c r="A276" s="50">
        <v>523</v>
      </c>
      <c r="B276" s="8">
        <v>1785</v>
      </c>
      <c r="C276" s="50">
        <v>4</v>
      </c>
      <c r="D276" s="8">
        <v>0.33793099999999998</v>
      </c>
      <c r="E276" s="50">
        <v>5</v>
      </c>
      <c r="F276" s="8">
        <v>0.17468500000000001</v>
      </c>
      <c r="G276" s="50">
        <v>6</v>
      </c>
      <c r="H276" s="50">
        <v>2</v>
      </c>
      <c r="I276" s="50">
        <v>0</v>
      </c>
      <c r="J276" s="50">
        <v>3</v>
      </c>
      <c r="K276" s="50">
        <v>1</v>
      </c>
      <c r="L276" s="50">
        <v>0</v>
      </c>
      <c r="M276" s="2" t="s">
        <v>1813</v>
      </c>
      <c r="N276" s="2" t="s">
        <v>1814</v>
      </c>
      <c r="O276" s="8">
        <v>1560.4491063631986</v>
      </c>
      <c r="P276" s="2" t="s">
        <v>1682</v>
      </c>
      <c r="Q276" s="2" t="s">
        <v>26</v>
      </c>
      <c r="R276" s="51">
        <f t="shared" si="19"/>
        <v>0.10916976943377321</v>
      </c>
      <c r="S276" s="8">
        <f t="shared" si="16"/>
        <v>0.65501861660263927</v>
      </c>
      <c r="T276" s="8">
        <f t="shared" si="17"/>
        <v>0.21833953886754642</v>
      </c>
      <c r="U276" s="8">
        <f t="shared" si="18"/>
        <v>0</v>
      </c>
      <c r="V276" s="2"/>
      <c r="W276" s="2"/>
      <c r="X276" s="2"/>
      <c r="Y276" s="2"/>
      <c r="Z276" s="2"/>
    </row>
    <row r="277" spans="1:26" ht="12.5" x14ac:dyDescent="0.25">
      <c r="A277" s="50">
        <v>538</v>
      </c>
      <c r="B277" s="8">
        <v>1860</v>
      </c>
      <c r="C277" s="50">
        <v>2</v>
      </c>
      <c r="D277" s="8">
        <v>0.137931</v>
      </c>
      <c r="E277" s="50">
        <v>2</v>
      </c>
      <c r="F277" s="8">
        <v>5.2505999999999997E-2</v>
      </c>
      <c r="G277" s="50">
        <v>3</v>
      </c>
      <c r="H277" s="50">
        <v>0</v>
      </c>
      <c r="I277" s="50">
        <v>0</v>
      </c>
      <c r="J277" s="50">
        <v>2</v>
      </c>
      <c r="K277" s="50">
        <v>1</v>
      </c>
      <c r="L277" s="50">
        <v>0</v>
      </c>
      <c r="M277" s="2" t="s">
        <v>1813</v>
      </c>
      <c r="N277" s="2" t="s">
        <v>1814</v>
      </c>
      <c r="O277" s="8">
        <v>103.52299634263758</v>
      </c>
      <c r="P277" s="2" t="s">
        <v>1682</v>
      </c>
      <c r="Q277" s="2" t="s">
        <v>26</v>
      </c>
      <c r="R277" s="51">
        <f t="shared" si="19"/>
        <v>7.2425185773336079E-3</v>
      </c>
      <c r="S277" s="8">
        <f t="shared" si="16"/>
        <v>2.1727555732000824E-2</v>
      </c>
      <c r="T277" s="8">
        <f t="shared" si="17"/>
        <v>0</v>
      </c>
      <c r="U277" s="8">
        <f t="shared" si="18"/>
        <v>0</v>
      </c>
      <c r="V277" s="2"/>
      <c r="W277" s="2"/>
      <c r="X277" s="2"/>
      <c r="Y277" s="2"/>
      <c r="Z277" s="2"/>
    </row>
    <row r="278" spans="1:26" ht="12.5" x14ac:dyDescent="0.25">
      <c r="A278" s="50">
        <v>5</v>
      </c>
      <c r="B278" s="8">
        <v>3473</v>
      </c>
      <c r="C278" s="50">
        <v>0</v>
      </c>
      <c r="D278" s="8">
        <v>0</v>
      </c>
      <c r="E278" s="50">
        <v>0</v>
      </c>
      <c r="F278" s="8">
        <v>0</v>
      </c>
      <c r="G278" s="50">
        <v>0</v>
      </c>
      <c r="H278" s="50">
        <v>0</v>
      </c>
      <c r="I278" s="50">
        <v>0</v>
      </c>
      <c r="J278" s="50">
        <v>0</v>
      </c>
      <c r="K278" s="50">
        <v>0</v>
      </c>
      <c r="L278" s="50">
        <v>0</v>
      </c>
      <c r="M278" s="2" t="s">
        <v>1813</v>
      </c>
      <c r="N278" s="2" t="s">
        <v>1814</v>
      </c>
      <c r="O278" s="8">
        <v>1486.7886370718686</v>
      </c>
      <c r="P278" s="2" t="s">
        <v>1662</v>
      </c>
      <c r="Q278" s="2" t="s">
        <v>24</v>
      </c>
      <c r="R278" s="51">
        <f t="shared" ref="R278:R301" si="20">O278/$X$16</f>
        <v>9.8804535620033468E-2</v>
      </c>
      <c r="S278" s="8">
        <f t="shared" si="16"/>
        <v>0</v>
      </c>
      <c r="T278" s="8">
        <f t="shared" si="17"/>
        <v>0</v>
      </c>
      <c r="U278" s="8">
        <f t="shared" si="18"/>
        <v>0</v>
      </c>
      <c r="V278" s="2"/>
      <c r="W278" s="2"/>
      <c r="X278" s="2"/>
      <c r="Y278" s="2"/>
      <c r="Z278" s="2"/>
    </row>
    <row r="279" spans="1:26" ht="12.5" x14ac:dyDescent="0.25">
      <c r="A279" s="50">
        <v>15</v>
      </c>
      <c r="B279" s="8">
        <v>3545</v>
      </c>
      <c r="C279" s="50">
        <v>0</v>
      </c>
      <c r="D279" s="8">
        <v>0</v>
      </c>
      <c r="E279" s="50">
        <v>0</v>
      </c>
      <c r="F279" s="8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2" t="s">
        <v>1813</v>
      </c>
      <c r="N279" s="2" t="s">
        <v>1814</v>
      </c>
      <c r="O279" s="8">
        <v>270.12757417402099</v>
      </c>
      <c r="P279" s="2" t="s">
        <v>1662</v>
      </c>
      <c r="Q279" s="2" t="s">
        <v>24</v>
      </c>
      <c r="R279" s="51">
        <f t="shared" si="20"/>
        <v>1.7951327350062437E-2</v>
      </c>
      <c r="S279" s="8">
        <f t="shared" si="16"/>
        <v>0</v>
      </c>
      <c r="T279" s="8">
        <f t="shared" si="17"/>
        <v>0</v>
      </c>
      <c r="U279" s="8">
        <f t="shared" si="18"/>
        <v>0</v>
      </c>
      <c r="V279" s="2"/>
      <c r="W279" s="2"/>
      <c r="X279" s="2"/>
      <c r="Y279" s="2"/>
      <c r="Z279" s="2"/>
    </row>
    <row r="280" spans="1:26" ht="12.5" x14ac:dyDescent="0.25">
      <c r="A280" s="50">
        <v>33</v>
      </c>
      <c r="B280" s="8">
        <v>3764</v>
      </c>
      <c r="C280" s="50">
        <v>1</v>
      </c>
      <c r="D280" s="8">
        <v>3.4483E-2</v>
      </c>
      <c r="E280" s="50">
        <v>1</v>
      </c>
      <c r="F280" s="8">
        <v>1.1107000000000001E-2</v>
      </c>
      <c r="G280" s="50">
        <v>1</v>
      </c>
      <c r="H280" s="50">
        <v>0</v>
      </c>
      <c r="I280" s="50">
        <v>0</v>
      </c>
      <c r="J280" s="50">
        <v>1</v>
      </c>
      <c r="K280" s="50">
        <v>0</v>
      </c>
      <c r="L280" s="50">
        <v>0</v>
      </c>
      <c r="M280" s="2" t="s">
        <v>1813</v>
      </c>
      <c r="N280" s="2" t="s">
        <v>1814</v>
      </c>
      <c r="O280" s="8">
        <v>645.84622518996844</v>
      </c>
      <c r="P280" s="2" t="s">
        <v>1662</v>
      </c>
      <c r="Q280" s="2" t="s">
        <v>24</v>
      </c>
      <c r="R280" s="51">
        <f t="shared" si="20"/>
        <v>4.2919709480374386E-2</v>
      </c>
      <c r="S280" s="8">
        <f t="shared" si="16"/>
        <v>4.2919709480374386E-2</v>
      </c>
      <c r="T280" s="8">
        <f t="shared" si="17"/>
        <v>0</v>
      </c>
      <c r="U280" s="8">
        <f t="shared" si="18"/>
        <v>0</v>
      </c>
      <c r="V280" s="2"/>
      <c r="W280" s="2"/>
      <c r="X280" s="2"/>
      <c r="Y280" s="2"/>
      <c r="Z280" s="2"/>
    </row>
    <row r="281" spans="1:26" ht="12.5" x14ac:dyDescent="0.25">
      <c r="A281" s="50">
        <v>39</v>
      </c>
      <c r="B281" s="8">
        <v>3838</v>
      </c>
      <c r="C281" s="50">
        <v>3</v>
      </c>
      <c r="D281" s="8">
        <v>0.234483</v>
      </c>
      <c r="E281" s="50">
        <v>3</v>
      </c>
      <c r="F281" s="8">
        <v>7.8783000000000006E-2</v>
      </c>
      <c r="G281" s="50">
        <v>8</v>
      </c>
      <c r="H281" s="50">
        <v>0</v>
      </c>
      <c r="I281" s="50">
        <v>0</v>
      </c>
      <c r="J281" s="50">
        <v>5</v>
      </c>
      <c r="K281" s="50">
        <v>0</v>
      </c>
      <c r="L281" s="50">
        <v>3</v>
      </c>
      <c r="M281" s="2" t="s">
        <v>1813</v>
      </c>
      <c r="N281" s="2" t="s">
        <v>1814</v>
      </c>
      <c r="O281" s="8">
        <v>1173.3543815562196</v>
      </c>
      <c r="P281" s="2" t="s">
        <v>1662</v>
      </c>
      <c r="Q281" s="2" t="s">
        <v>24</v>
      </c>
      <c r="R281" s="51">
        <f t="shared" si="20"/>
        <v>7.7975262856269642E-2</v>
      </c>
      <c r="S281" s="8">
        <f t="shared" si="16"/>
        <v>0.62380210285015714</v>
      </c>
      <c r="T281" s="8">
        <f t="shared" si="17"/>
        <v>0</v>
      </c>
      <c r="U281" s="8">
        <f t="shared" si="18"/>
        <v>0.23392578856880891</v>
      </c>
      <c r="V281" s="2"/>
      <c r="W281" s="2"/>
      <c r="X281" s="2"/>
      <c r="Y281" s="2"/>
      <c r="Z281" s="2"/>
    </row>
    <row r="282" spans="1:26" ht="12.5" x14ac:dyDescent="0.25">
      <c r="A282" s="50">
        <v>126</v>
      </c>
      <c r="B282" s="8">
        <v>4058</v>
      </c>
      <c r="C282" s="50">
        <v>3</v>
      </c>
      <c r="D282" s="8">
        <v>0.22758600000000001</v>
      </c>
      <c r="E282" s="50">
        <v>3</v>
      </c>
      <c r="F282" s="8">
        <v>7.4392E-2</v>
      </c>
      <c r="G282" s="50">
        <v>7</v>
      </c>
      <c r="H282" s="50">
        <v>0</v>
      </c>
      <c r="I282" s="50">
        <v>0</v>
      </c>
      <c r="J282" s="50">
        <v>6</v>
      </c>
      <c r="K282" s="50">
        <v>0</v>
      </c>
      <c r="L282" s="50">
        <v>1</v>
      </c>
      <c r="M282" s="2" t="s">
        <v>1813</v>
      </c>
      <c r="N282" s="2" t="s">
        <v>1814</v>
      </c>
      <c r="O282" s="8">
        <v>777.28848786843855</v>
      </c>
      <c r="P282" s="2" t="s">
        <v>1662</v>
      </c>
      <c r="Q282" s="2" t="s">
        <v>24</v>
      </c>
      <c r="R282" s="51">
        <f t="shared" si="20"/>
        <v>5.1654704758768433E-2</v>
      </c>
      <c r="S282" s="8">
        <f t="shared" si="16"/>
        <v>0.36158293331137903</v>
      </c>
      <c r="T282" s="8">
        <f t="shared" si="17"/>
        <v>0</v>
      </c>
      <c r="U282" s="8">
        <f t="shared" si="18"/>
        <v>5.1654704758768433E-2</v>
      </c>
      <c r="V282" s="2"/>
      <c r="W282" s="2"/>
      <c r="X282" s="2"/>
      <c r="Y282" s="2"/>
      <c r="Z282" s="2"/>
    </row>
    <row r="283" spans="1:26" ht="12.5" x14ac:dyDescent="0.25">
      <c r="A283" s="50">
        <v>128</v>
      </c>
      <c r="B283" s="8">
        <v>3546</v>
      </c>
      <c r="C283" s="50">
        <v>0</v>
      </c>
      <c r="D283" s="8">
        <v>0</v>
      </c>
      <c r="E283" s="50">
        <v>0</v>
      </c>
      <c r="F283" s="8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2" t="s">
        <v>1813</v>
      </c>
      <c r="N283" s="2" t="s">
        <v>1814</v>
      </c>
      <c r="O283" s="8">
        <v>476.8087660643493</v>
      </c>
      <c r="P283" s="2" t="s">
        <v>1662</v>
      </c>
      <c r="Q283" s="2" t="s">
        <v>24</v>
      </c>
      <c r="R283" s="51">
        <f t="shared" si="20"/>
        <v>3.1686325504431435E-2</v>
      </c>
      <c r="S283" s="8">
        <f t="shared" si="16"/>
        <v>0</v>
      </c>
      <c r="T283" s="8">
        <f t="shared" si="17"/>
        <v>0</v>
      </c>
      <c r="U283" s="8">
        <f t="shared" si="18"/>
        <v>0</v>
      </c>
      <c r="V283" s="2"/>
      <c r="W283" s="2"/>
      <c r="X283" s="2"/>
      <c r="Y283" s="2"/>
      <c r="Z283" s="2"/>
    </row>
    <row r="284" spans="1:26" ht="12.5" x14ac:dyDescent="0.25">
      <c r="A284" s="50">
        <v>129</v>
      </c>
      <c r="B284" s="8">
        <v>3182</v>
      </c>
      <c r="C284" s="50">
        <v>1</v>
      </c>
      <c r="D284" s="8">
        <v>8.9654999999999999E-2</v>
      </c>
      <c r="E284" s="50">
        <v>1</v>
      </c>
      <c r="F284" s="8">
        <v>2.9963E-2</v>
      </c>
      <c r="G284" s="50">
        <v>3</v>
      </c>
      <c r="H284" s="50">
        <v>0</v>
      </c>
      <c r="I284" s="50">
        <v>0</v>
      </c>
      <c r="J284" s="50">
        <v>2</v>
      </c>
      <c r="K284" s="50">
        <v>0</v>
      </c>
      <c r="L284" s="50">
        <v>1</v>
      </c>
      <c r="M284" s="2" t="s">
        <v>1813</v>
      </c>
      <c r="N284" s="2" t="s">
        <v>1814</v>
      </c>
      <c r="O284" s="8">
        <v>4.2890370475737587</v>
      </c>
      <c r="P284" s="2" t="s">
        <v>1662</v>
      </c>
      <c r="Q284" s="2" t="s">
        <v>24</v>
      </c>
      <c r="R284" s="51">
        <f t="shared" si="20"/>
        <v>2.8502794760205046E-4</v>
      </c>
      <c r="S284" s="8">
        <f t="shared" si="16"/>
        <v>8.5508384280615145E-4</v>
      </c>
      <c r="T284" s="8">
        <f t="shared" si="17"/>
        <v>0</v>
      </c>
      <c r="U284" s="8">
        <f t="shared" si="18"/>
        <v>2.8502794760205046E-4</v>
      </c>
      <c r="V284" s="2"/>
      <c r="W284" s="2"/>
      <c r="X284" s="2"/>
      <c r="Y284" s="2"/>
      <c r="Z284" s="2"/>
    </row>
    <row r="285" spans="1:26" ht="12.5" x14ac:dyDescent="0.25">
      <c r="A285" s="50">
        <v>204</v>
      </c>
      <c r="B285" s="8">
        <v>4206</v>
      </c>
      <c r="C285" s="50">
        <v>5</v>
      </c>
      <c r="D285" s="8">
        <v>0.54482799999999998</v>
      </c>
      <c r="E285" s="50">
        <v>5</v>
      </c>
      <c r="F285" s="8">
        <v>0.246752</v>
      </c>
      <c r="G285" s="50">
        <v>14</v>
      </c>
      <c r="H285" s="50">
        <v>2</v>
      </c>
      <c r="I285" s="50">
        <v>0</v>
      </c>
      <c r="J285" s="50">
        <v>6</v>
      </c>
      <c r="K285" s="50">
        <v>1</v>
      </c>
      <c r="L285" s="50">
        <v>5</v>
      </c>
      <c r="M285" s="2" t="s">
        <v>1813</v>
      </c>
      <c r="N285" s="2" t="s">
        <v>1814</v>
      </c>
      <c r="O285" s="8">
        <v>36.090800147575138</v>
      </c>
      <c r="P285" s="2" t="s">
        <v>1662</v>
      </c>
      <c r="Q285" s="2" t="s">
        <v>24</v>
      </c>
      <c r="R285" s="51">
        <f t="shared" si="20"/>
        <v>2.3984140447558628E-3</v>
      </c>
      <c r="S285" s="8">
        <f t="shared" si="16"/>
        <v>3.3577796626582078E-2</v>
      </c>
      <c r="T285" s="8">
        <f t="shared" si="17"/>
        <v>4.7968280895117257E-3</v>
      </c>
      <c r="U285" s="8">
        <f t="shared" si="18"/>
        <v>1.1992070223779315E-2</v>
      </c>
      <c r="V285" s="2"/>
      <c r="W285" s="2"/>
      <c r="X285" s="2"/>
      <c r="Y285" s="2"/>
      <c r="Z285" s="2"/>
    </row>
    <row r="286" spans="1:26" ht="12.5" x14ac:dyDescent="0.25">
      <c r="A286" s="50">
        <v>214</v>
      </c>
      <c r="B286" s="8">
        <v>4279</v>
      </c>
      <c r="C286" s="50">
        <v>4</v>
      </c>
      <c r="D286" s="8">
        <v>0.40689700000000001</v>
      </c>
      <c r="E286" s="50">
        <v>4</v>
      </c>
      <c r="F286" s="8">
        <v>0.16428200000000001</v>
      </c>
      <c r="G286" s="50">
        <v>12</v>
      </c>
      <c r="H286" s="50">
        <v>1</v>
      </c>
      <c r="I286" s="50">
        <v>0</v>
      </c>
      <c r="J286" s="50">
        <v>7</v>
      </c>
      <c r="K286" s="50">
        <v>0</v>
      </c>
      <c r="L286" s="50">
        <v>4</v>
      </c>
      <c r="M286" s="2" t="s">
        <v>1813</v>
      </c>
      <c r="N286" s="2" t="s">
        <v>1814</v>
      </c>
      <c r="O286" s="8">
        <v>27.535705694478324</v>
      </c>
      <c r="P286" s="2" t="s">
        <v>1662</v>
      </c>
      <c r="Q286" s="2" t="s">
        <v>24</v>
      </c>
      <c r="R286" s="51">
        <f t="shared" si="20"/>
        <v>1.8298852616139079E-3</v>
      </c>
      <c r="S286" s="8">
        <f t="shared" si="16"/>
        <v>2.1958623139366897E-2</v>
      </c>
      <c r="T286" s="8">
        <f t="shared" si="17"/>
        <v>1.8298852616139079E-3</v>
      </c>
      <c r="U286" s="8">
        <f t="shared" si="18"/>
        <v>7.3195410464556316E-3</v>
      </c>
      <c r="V286" s="2"/>
      <c r="W286" s="2"/>
      <c r="X286" s="2"/>
      <c r="Y286" s="2"/>
      <c r="Z286" s="2"/>
    </row>
    <row r="287" spans="1:26" ht="12.5" x14ac:dyDescent="0.25">
      <c r="A287" s="50">
        <v>236</v>
      </c>
      <c r="B287" s="8">
        <v>3254</v>
      </c>
      <c r="C287" s="50">
        <v>1</v>
      </c>
      <c r="D287" s="8">
        <v>8.9654999999999999E-2</v>
      </c>
      <c r="E287" s="50">
        <v>1</v>
      </c>
      <c r="F287" s="8">
        <v>2.9963E-2</v>
      </c>
      <c r="G287" s="50">
        <v>3</v>
      </c>
      <c r="H287" s="50">
        <v>0</v>
      </c>
      <c r="I287" s="50">
        <v>0</v>
      </c>
      <c r="J287" s="50">
        <v>2</v>
      </c>
      <c r="K287" s="50">
        <v>0</v>
      </c>
      <c r="L287" s="50">
        <v>1</v>
      </c>
      <c r="M287" s="2" t="s">
        <v>1813</v>
      </c>
      <c r="N287" s="2" t="s">
        <v>1814</v>
      </c>
      <c r="O287" s="8">
        <v>495.15561574820055</v>
      </c>
      <c r="P287" s="2" t="s">
        <v>1662</v>
      </c>
      <c r="Q287" s="2" t="s">
        <v>24</v>
      </c>
      <c r="R287" s="51">
        <f t="shared" si="20"/>
        <v>3.2905565359985872E-2</v>
      </c>
      <c r="S287" s="8">
        <f t="shared" si="16"/>
        <v>9.8716696079957617E-2</v>
      </c>
      <c r="T287" s="8">
        <f t="shared" si="17"/>
        <v>0</v>
      </c>
      <c r="U287" s="8">
        <f t="shared" si="18"/>
        <v>3.2905565359985872E-2</v>
      </c>
      <c r="V287" s="2"/>
      <c r="W287" s="2"/>
      <c r="X287" s="2"/>
      <c r="Y287" s="2"/>
      <c r="Z287" s="2"/>
    </row>
    <row r="288" spans="1:26" ht="12.5" x14ac:dyDescent="0.25">
      <c r="A288" s="50">
        <v>304</v>
      </c>
      <c r="B288" s="8">
        <v>4132</v>
      </c>
      <c r="C288" s="50">
        <v>4</v>
      </c>
      <c r="D288" s="8">
        <v>0.31034499999999998</v>
      </c>
      <c r="E288" s="50">
        <v>4</v>
      </c>
      <c r="F288" s="8">
        <v>0.105388</v>
      </c>
      <c r="G288" s="50">
        <v>11</v>
      </c>
      <c r="H288" s="50">
        <v>0</v>
      </c>
      <c r="I288" s="50">
        <v>0</v>
      </c>
      <c r="J288" s="50">
        <v>6</v>
      </c>
      <c r="K288" s="50">
        <v>0</v>
      </c>
      <c r="L288" s="50">
        <v>5</v>
      </c>
      <c r="M288" s="2" t="s">
        <v>1813</v>
      </c>
      <c r="N288" s="2" t="s">
        <v>1814</v>
      </c>
      <c r="O288" s="8">
        <v>1229.6738093903082</v>
      </c>
      <c r="P288" s="2" t="s">
        <v>1662</v>
      </c>
      <c r="Q288" s="2" t="s">
        <v>24</v>
      </c>
      <c r="R288" s="51">
        <f t="shared" si="20"/>
        <v>8.1717970309625118E-2</v>
      </c>
      <c r="S288" s="8">
        <f t="shared" si="16"/>
        <v>0.89889767340587634</v>
      </c>
      <c r="T288" s="8">
        <f t="shared" si="17"/>
        <v>0</v>
      </c>
      <c r="U288" s="8">
        <f t="shared" si="18"/>
        <v>0.4085898515481256</v>
      </c>
      <c r="V288" s="2"/>
      <c r="W288" s="2"/>
      <c r="X288" s="2"/>
      <c r="Y288" s="2"/>
      <c r="Z288" s="2"/>
    </row>
    <row r="289" spans="1:26" ht="12.5" x14ac:dyDescent="0.25">
      <c r="A289" s="50">
        <v>312</v>
      </c>
      <c r="B289" s="8">
        <v>3911</v>
      </c>
      <c r="C289" s="50">
        <v>2</v>
      </c>
      <c r="D289" s="8">
        <v>0.124138</v>
      </c>
      <c r="E289" s="50">
        <v>2</v>
      </c>
      <c r="F289" s="8">
        <v>4.1070000000000002E-2</v>
      </c>
      <c r="G289" s="50">
        <v>4</v>
      </c>
      <c r="H289" s="50">
        <v>0</v>
      </c>
      <c r="I289" s="50">
        <v>0</v>
      </c>
      <c r="J289" s="50">
        <v>3</v>
      </c>
      <c r="K289" s="50">
        <v>0</v>
      </c>
      <c r="L289" s="50">
        <v>1</v>
      </c>
      <c r="M289" s="2" t="s">
        <v>1813</v>
      </c>
      <c r="N289" s="2" t="s">
        <v>1814</v>
      </c>
      <c r="O289" s="8">
        <v>762.9909498819602</v>
      </c>
      <c r="P289" s="2" t="s">
        <v>1662</v>
      </c>
      <c r="Q289" s="2" t="s">
        <v>24</v>
      </c>
      <c r="R289" s="51">
        <f t="shared" si="20"/>
        <v>5.0704561903193536E-2</v>
      </c>
      <c r="S289" s="8">
        <f t="shared" si="16"/>
        <v>0.20281824761277414</v>
      </c>
      <c r="T289" s="8">
        <f t="shared" si="17"/>
        <v>0</v>
      </c>
      <c r="U289" s="8">
        <f t="shared" si="18"/>
        <v>5.0704561903193536E-2</v>
      </c>
      <c r="V289" s="2"/>
      <c r="W289" s="2"/>
      <c r="X289" s="2"/>
      <c r="Y289" s="2"/>
      <c r="Z289" s="2"/>
    </row>
    <row r="290" spans="1:26" ht="12.5" x14ac:dyDescent="0.25">
      <c r="A290" s="50">
        <v>328</v>
      </c>
      <c r="B290" s="8">
        <v>3619</v>
      </c>
      <c r="C290" s="50">
        <v>0</v>
      </c>
      <c r="D290" s="8">
        <v>0</v>
      </c>
      <c r="E290" s="50">
        <v>0</v>
      </c>
      <c r="F290" s="8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2" t="s">
        <v>1813</v>
      </c>
      <c r="N290" s="2" t="s">
        <v>1814</v>
      </c>
      <c r="O290" s="8">
        <v>1103.6077501179489</v>
      </c>
      <c r="P290" s="2" t="s">
        <v>1662</v>
      </c>
      <c r="Q290" s="2" t="s">
        <v>24</v>
      </c>
      <c r="R290" s="51">
        <f t="shared" si="20"/>
        <v>7.334025061680842E-2</v>
      </c>
      <c r="S290" s="8">
        <f t="shared" si="16"/>
        <v>0</v>
      </c>
      <c r="T290" s="8">
        <f t="shared" si="17"/>
        <v>0</v>
      </c>
      <c r="U290" s="8">
        <f t="shared" si="18"/>
        <v>0</v>
      </c>
      <c r="V290" s="2"/>
      <c r="W290" s="2"/>
      <c r="X290" s="2"/>
      <c r="Y290" s="2"/>
      <c r="Z290" s="2"/>
    </row>
    <row r="291" spans="1:26" ht="12.5" x14ac:dyDescent="0.25">
      <c r="A291" s="50">
        <v>366</v>
      </c>
      <c r="B291" s="8">
        <v>4059</v>
      </c>
      <c r="C291" s="50">
        <v>5</v>
      </c>
      <c r="D291" s="8">
        <v>0.47586200000000001</v>
      </c>
      <c r="E291" s="50">
        <v>5</v>
      </c>
      <c r="F291" s="8">
        <v>0.21646000000000001</v>
      </c>
      <c r="G291" s="50">
        <v>13</v>
      </c>
      <c r="H291" s="50">
        <v>2</v>
      </c>
      <c r="I291" s="50">
        <v>0</v>
      </c>
      <c r="J291" s="50">
        <v>6</v>
      </c>
      <c r="K291" s="50">
        <v>0</v>
      </c>
      <c r="L291" s="50">
        <v>5</v>
      </c>
      <c r="M291" s="2" t="s">
        <v>1813</v>
      </c>
      <c r="N291" s="2" t="s">
        <v>1814</v>
      </c>
      <c r="O291" s="8">
        <v>45.773062391006761</v>
      </c>
      <c r="P291" s="2" t="s">
        <v>1662</v>
      </c>
      <c r="Q291" s="2" t="s">
        <v>24</v>
      </c>
      <c r="R291" s="51">
        <f t="shared" si="20"/>
        <v>3.0418487609356329E-3</v>
      </c>
      <c r="S291" s="8">
        <f t="shared" si="16"/>
        <v>3.9544033892163225E-2</v>
      </c>
      <c r="T291" s="8">
        <f t="shared" si="17"/>
        <v>6.0836975218712657E-3</v>
      </c>
      <c r="U291" s="8">
        <f t="shared" si="18"/>
        <v>1.5209243804678165E-2</v>
      </c>
      <c r="V291" s="2"/>
      <c r="W291" s="2"/>
      <c r="X291" s="2"/>
      <c r="Y291" s="2"/>
      <c r="Z291" s="2"/>
    </row>
    <row r="292" spans="1:26" ht="12.5" x14ac:dyDescent="0.25">
      <c r="A292" s="50">
        <v>370</v>
      </c>
      <c r="B292" s="8">
        <v>3691</v>
      </c>
      <c r="C292" s="50">
        <v>0</v>
      </c>
      <c r="D292" s="8">
        <v>0</v>
      </c>
      <c r="E292" s="50">
        <v>0</v>
      </c>
      <c r="F292" s="8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2" t="s">
        <v>1813</v>
      </c>
      <c r="N292" s="2" t="s">
        <v>1814</v>
      </c>
      <c r="O292" s="8">
        <v>1128.1718920011974</v>
      </c>
      <c r="P292" s="2" t="s">
        <v>1662</v>
      </c>
      <c r="Q292" s="2" t="s">
        <v>24</v>
      </c>
      <c r="R292" s="51">
        <f t="shared" si="20"/>
        <v>7.4972660611855799E-2</v>
      </c>
      <c r="S292" s="8">
        <f t="shared" si="16"/>
        <v>0</v>
      </c>
      <c r="T292" s="8">
        <f t="shared" si="17"/>
        <v>0</v>
      </c>
      <c r="U292" s="8">
        <f t="shared" si="18"/>
        <v>0</v>
      </c>
      <c r="V292" s="2"/>
      <c r="W292" s="2"/>
      <c r="X292" s="2"/>
      <c r="Y292" s="2"/>
      <c r="Z292" s="2"/>
    </row>
    <row r="293" spans="1:26" ht="12.5" x14ac:dyDescent="0.25">
      <c r="A293" s="50">
        <v>393</v>
      </c>
      <c r="B293" s="8">
        <v>3985</v>
      </c>
      <c r="C293" s="50">
        <v>4</v>
      </c>
      <c r="D293" s="8">
        <v>0.289655</v>
      </c>
      <c r="E293" s="50">
        <v>3</v>
      </c>
      <c r="F293" s="8">
        <v>9.7639000000000004E-2</v>
      </c>
      <c r="G293" s="50">
        <v>10</v>
      </c>
      <c r="H293" s="50">
        <v>0</v>
      </c>
      <c r="I293" s="50">
        <v>0</v>
      </c>
      <c r="J293" s="50">
        <v>6</v>
      </c>
      <c r="K293" s="50">
        <v>0</v>
      </c>
      <c r="L293" s="50">
        <v>4</v>
      </c>
      <c r="M293" s="2" t="s">
        <v>1813</v>
      </c>
      <c r="N293" s="2" t="s">
        <v>1814</v>
      </c>
      <c r="O293" s="8">
        <v>1223.3633703376813</v>
      </c>
      <c r="P293" s="2" t="s">
        <v>1662</v>
      </c>
      <c r="Q293" s="2" t="s">
        <v>24</v>
      </c>
      <c r="R293" s="51">
        <f t="shared" si="20"/>
        <v>8.1298610096204829E-2</v>
      </c>
      <c r="S293" s="8">
        <f t="shared" si="16"/>
        <v>0.81298610096204826</v>
      </c>
      <c r="T293" s="8">
        <f t="shared" si="17"/>
        <v>0</v>
      </c>
      <c r="U293" s="8">
        <f t="shared" si="18"/>
        <v>0.32519444038481932</v>
      </c>
      <c r="V293" s="2"/>
      <c r="W293" s="2"/>
      <c r="X293" s="2"/>
      <c r="Y293" s="2"/>
      <c r="Z293" s="2"/>
    </row>
    <row r="294" spans="1:26" ht="12.5" x14ac:dyDescent="0.25">
      <c r="A294" s="50">
        <v>400</v>
      </c>
      <c r="B294" s="8">
        <v>3327</v>
      </c>
      <c r="C294" s="50">
        <v>0</v>
      </c>
      <c r="D294" s="8">
        <v>0</v>
      </c>
      <c r="E294" s="50">
        <v>0</v>
      </c>
      <c r="F294" s="8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2" t="s">
        <v>1813</v>
      </c>
      <c r="N294" s="2" t="s">
        <v>1814</v>
      </c>
      <c r="O294" s="8">
        <v>688.86532531262776</v>
      </c>
      <c r="P294" s="2" t="s">
        <v>1662</v>
      </c>
      <c r="Q294" s="2" t="s">
        <v>24</v>
      </c>
      <c r="R294" s="51">
        <f t="shared" si="20"/>
        <v>4.5778543684799111E-2</v>
      </c>
      <c r="S294" s="8">
        <f t="shared" si="16"/>
        <v>0</v>
      </c>
      <c r="T294" s="8">
        <f t="shared" si="17"/>
        <v>0</v>
      </c>
      <c r="U294" s="8">
        <f t="shared" si="18"/>
        <v>0</v>
      </c>
      <c r="V294" s="2"/>
      <c r="W294" s="2"/>
      <c r="X294" s="2"/>
      <c r="Y294" s="2"/>
      <c r="Z294" s="2"/>
    </row>
    <row r="295" spans="1:26" ht="12.5" x14ac:dyDescent="0.25">
      <c r="A295" s="50">
        <v>434</v>
      </c>
      <c r="B295" s="8">
        <v>3765</v>
      </c>
      <c r="C295" s="50">
        <v>2</v>
      </c>
      <c r="D295" s="8">
        <v>0.14482800000000001</v>
      </c>
      <c r="E295" s="50">
        <v>2</v>
      </c>
      <c r="F295" s="8">
        <v>4.8820000000000002E-2</v>
      </c>
      <c r="G295" s="50">
        <v>5</v>
      </c>
      <c r="H295" s="50">
        <v>0</v>
      </c>
      <c r="I295" s="50">
        <v>0</v>
      </c>
      <c r="J295" s="50">
        <v>3</v>
      </c>
      <c r="K295" s="50">
        <v>0</v>
      </c>
      <c r="L295" s="50">
        <v>2</v>
      </c>
      <c r="M295" s="2" t="s">
        <v>1813</v>
      </c>
      <c r="N295" s="2" t="s">
        <v>1814</v>
      </c>
      <c r="O295" s="8">
        <v>559.4257537187458</v>
      </c>
      <c r="P295" s="2" t="s">
        <v>1662</v>
      </c>
      <c r="Q295" s="2" t="s">
        <v>24</v>
      </c>
      <c r="R295" s="51">
        <f t="shared" si="20"/>
        <v>3.7176637238044791E-2</v>
      </c>
      <c r="S295" s="8">
        <f t="shared" si="16"/>
        <v>0.18588318619022395</v>
      </c>
      <c r="T295" s="8">
        <f t="shared" si="17"/>
        <v>0</v>
      </c>
      <c r="U295" s="8">
        <f t="shared" si="18"/>
        <v>7.4353274476089581E-2</v>
      </c>
      <c r="V295" s="2"/>
      <c r="W295" s="2"/>
      <c r="X295" s="2"/>
      <c r="Y295" s="2"/>
      <c r="Z295" s="2"/>
    </row>
    <row r="296" spans="1:26" ht="12.5" x14ac:dyDescent="0.25">
      <c r="A296" s="50">
        <v>441</v>
      </c>
      <c r="B296" s="8">
        <v>3912</v>
      </c>
      <c r="C296" s="50">
        <v>4</v>
      </c>
      <c r="D296" s="8">
        <v>0.289655</v>
      </c>
      <c r="E296" s="50">
        <v>3</v>
      </c>
      <c r="F296" s="8">
        <v>9.7639000000000004E-2</v>
      </c>
      <c r="G296" s="50">
        <v>10</v>
      </c>
      <c r="H296" s="50">
        <v>0</v>
      </c>
      <c r="I296" s="50">
        <v>0</v>
      </c>
      <c r="J296" s="50">
        <v>6</v>
      </c>
      <c r="K296" s="50">
        <v>0</v>
      </c>
      <c r="L296" s="50">
        <v>4</v>
      </c>
      <c r="M296" s="2" t="s">
        <v>1813</v>
      </c>
      <c r="N296" s="2" t="s">
        <v>1814</v>
      </c>
      <c r="O296" s="8">
        <v>153.15596654468919</v>
      </c>
      <c r="P296" s="2" t="s">
        <v>1662</v>
      </c>
      <c r="Q296" s="2" t="s">
        <v>24</v>
      </c>
      <c r="R296" s="51">
        <f t="shared" si="20"/>
        <v>1.0177979421263172E-2</v>
      </c>
      <c r="S296" s="8">
        <f t="shared" si="16"/>
        <v>0.10177979421263172</v>
      </c>
      <c r="T296" s="8">
        <f t="shared" si="17"/>
        <v>0</v>
      </c>
      <c r="U296" s="8">
        <f t="shared" si="18"/>
        <v>4.0711917685052688E-2</v>
      </c>
      <c r="V296" s="2"/>
      <c r="W296" s="2"/>
      <c r="X296" s="2"/>
      <c r="Y296" s="2"/>
      <c r="Z296" s="2"/>
    </row>
    <row r="297" spans="1:26" ht="12.5" x14ac:dyDescent="0.25">
      <c r="A297" s="50">
        <v>445</v>
      </c>
      <c r="B297" s="8">
        <v>3328</v>
      </c>
      <c r="C297" s="50">
        <v>2</v>
      </c>
      <c r="D297" s="8">
        <v>0.15862100000000001</v>
      </c>
      <c r="E297" s="50">
        <v>2</v>
      </c>
      <c r="F297" s="8">
        <v>5.2178000000000002E-2</v>
      </c>
      <c r="G297" s="50">
        <v>5</v>
      </c>
      <c r="H297" s="50">
        <v>0</v>
      </c>
      <c r="I297" s="50">
        <v>0</v>
      </c>
      <c r="J297" s="50">
        <v>4</v>
      </c>
      <c r="K297" s="50">
        <v>0</v>
      </c>
      <c r="L297" s="50">
        <v>1</v>
      </c>
      <c r="M297" s="2" t="s">
        <v>1813</v>
      </c>
      <c r="N297" s="2" t="s">
        <v>1814</v>
      </c>
      <c r="O297" s="8">
        <v>1055.6413865360817</v>
      </c>
      <c r="P297" s="2" t="s">
        <v>1662</v>
      </c>
      <c r="Q297" s="2" t="s">
        <v>24</v>
      </c>
      <c r="R297" s="51">
        <f t="shared" si="20"/>
        <v>7.0152646030038249E-2</v>
      </c>
      <c r="S297" s="8">
        <f t="shared" si="16"/>
        <v>0.35076323015019123</v>
      </c>
      <c r="T297" s="8">
        <f t="shared" si="17"/>
        <v>0</v>
      </c>
      <c r="U297" s="8">
        <f t="shared" si="18"/>
        <v>7.0152646030038249E-2</v>
      </c>
      <c r="V297" s="2"/>
      <c r="W297" s="2"/>
      <c r="X297" s="2"/>
      <c r="Y297" s="2"/>
      <c r="Z297" s="2"/>
    </row>
    <row r="298" spans="1:26" ht="12.5" x14ac:dyDescent="0.25">
      <c r="A298" s="50">
        <v>450</v>
      </c>
      <c r="B298" s="8">
        <v>3399</v>
      </c>
      <c r="C298" s="50">
        <v>0</v>
      </c>
      <c r="D298" s="8">
        <v>0</v>
      </c>
      <c r="E298" s="50">
        <v>0</v>
      </c>
      <c r="F298" s="8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2" t="s">
        <v>1813</v>
      </c>
      <c r="N298" s="2" t="s">
        <v>1814</v>
      </c>
      <c r="O298" s="8">
        <v>53.820076273817065</v>
      </c>
      <c r="P298" s="2" t="s">
        <v>1662</v>
      </c>
      <c r="Q298" s="2" t="s">
        <v>24</v>
      </c>
      <c r="R298" s="51">
        <f t="shared" si="20"/>
        <v>3.5766130508920685E-3</v>
      </c>
      <c r="S298" s="8">
        <f t="shared" si="16"/>
        <v>0</v>
      </c>
      <c r="T298" s="8">
        <f t="shared" si="17"/>
        <v>0</v>
      </c>
      <c r="U298" s="8">
        <f t="shared" si="18"/>
        <v>0</v>
      </c>
      <c r="V298" s="2"/>
      <c r="W298" s="2"/>
      <c r="X298" s="2"/>
      <c r="Y298" s="2"/>
      <c r="Z298" s="2"/>
    </row>
    <row r="299" spans="1:26" ht="12.5" x14ac:dyDescent="0.25">
      <c r="A299" s="50">
        <v>479</v>
      </c>
      <c r="B299" s="8">
        <v>3474</v>
      </c>
      <c r="C299" s="50">
        <v>2</v>
      </c>
      <c r="D299" s="8">
        <v>0.124138</v>
      </c>
      <c r="E299" s="50">
        <v>2</v>
      </c>
      <c r="F299" s="8">
        <v>4.1070000000000002E-2</v>
      </c>
      <c r="G299" s="50">
        <v>4</v>
      </c>
      <c r="H299" s="50">
        <v>0</v>
      </c>
      <c r="I299" s="50">
        <v>0</v>
      </c>
      <c r="J299" s="50">
        <v>3</v>
      </c>
      <c r="K299" s="50">
        <v>0</v>
      </c>
      <c r="L299" s="50">
        <v>1</v>
      </c>
      <c r="M299" s="2" t="s">
        <v>1813</v>
      </c>
      <c r="N299" s="2" t="s">
        <v>1814</v>
      </c>
      <c r="O299" s="8">
        <v>15.411594361436</v>
      </c>
      <c r="P299" s="2" t="s">
        <v>1662</v>
      </c>
      <c r="Q299" s="2" t="s">
        <v>24</v>
      </c>
      <c r="R299" s="51">
        <f t="shared" si="20"/>
        <v>1.0241774695325466E-3</v>
      </c>
      <c r="S299" s="8">
        <f t="shared" si="16"/>
        <v>4.0967098781301862E-3</v>
      </c>
      <c r="T299" s="8">
        <f t="shared" si="17"/>
        <v>0</v>
      </c>
      <c r="U299" s="8">
        <f t="shared" si="18"/>
        <v>1.0241774695325466E-3</v>
      </c>
      <c r="V299" s="2"/>
      <c r="W299" s="2"/>
      <c r="X299" s="2"/>
      <c r="Y299" s="2"/>
      <c r="Z299" s="2"/>
    </row>
    <row r="300" spans="1:26" ht="12.5" x14ac:dyDescent="0.25">
      <c r="A300" s="50">
        <v>541</v>
      </c>
      <c r="B300" s="8">
        <v>4205</v>
      </c>
      <c r="C300" s="50">
        <v>3</v>
      </c>
      <c r="D300" s="8">
        <v>0.234483</v>
      </c>
      <c r="E300" s="50">
        <v>3</v>
      </c>
      <c r="F300" s="8">
        <v>7.8783000000000006E-2</v>
      </c>
      <c r="G300" s="50">
        <v>8</v>
      </c>
      <c r="H300" s="50">
        <v>0</v>
      </c>
      <c r="I300" s="50">
        <v>0</v>
      </c>
      <c r="J300" s="50">
        <v>5</v>
      </c>
      <c r="K300" s="50">
        <v>0</v>
      </c>
      <c r="L300" s="50">
        <v>3</v>
      </c>
      <c r="M300" s="2" t="s">
        <v>1813</v>
      </c>
      <c r="N300" s="2" t="s">
        <v>1814</v>
      </c>
      <c r="O300" s="8">
        <v>41.632265294909196</v>
      </c>
      <c r="P300" s="2" t="s">
        <v>1662</v>
      </c>
      <c r="Q300" s="2" t="s">
        <v>24</v>
      </c>
      <c r="R300" s="51">
        <f t="shared" si="20"/>
        <v>2.7666720989842361E-3</v>
      </c>
      <c r="S300" s="8">
        <f t="shared" si="16"/>
        <v>2.2133376791873889E-2</v>
      </c>
      <c r="T300" s="8">
        <f t="shared" si="17"/>
        <v>0</v>
      </c>
      <c r="U300" s="8">
        <f t="shared" si="18"/>
        <v>8.3000162969527093E-3</v>
      </c>
      <c r="V300" s="2"/>
      <c r="W300" s="2"/>
      <c r="X300" s="2"/>
      <c r="Y300" s="2"/>
      <c r="Z300" s="2"/>
    </row>
    <row r="301" spans="1:26" ht="12.5" x14ac:dyDescent="0.25">
      <c r="A301" s="50">
        <v>545</v>
      </c>
      <c r="B301" s="8">
        <v>3400</v>
      </c>
      <c r="C301" s="50">
        <v>1</v>
      </c>
      <c r="D301" s="8">
        <v>2.069E-2</v>
      </c>
      <c r="E301" s="50">
        <v>1</v>
      </c>
      <c r="F301" s="8">
        <v>7.7489999999999998E-3</v>
      </c>
      <c r="G301" s="50">
        <v>1</v>
      </c>
      <c r="H301" s="50">
        <v>0</v>
      </c>
      <c r="I301" s="50">
        <v>0</v>
      </c>
      <c r="J301" s="50">
        <v>0</v>
      </c>
      <c r="K301" s="50">
        <v>0</v>
      </c>
      <c r="L301" s="50">
        <v>1</v>
      </c>
      <c r="M301" s="2" t="s">
        <v>1813</v>
      </c>
      <c r="N301" s="2" t="s">
        <v>1814</v>
      </c>
      <c r="O301" s="8">
        <v>1592.9587542404865</v>
      </c>
      <c r="P301" s="2" t="s">
        <v>1662</v>
      </c>
      <c r="Q301" s="2" t="s">
        <v>24</v>
      </c>
      <c r="R301" s="51">
        <f t="shared" si="20"/>
        <v>0.10586007052392496</v>
      </c>
      <c r="S301" s="8">
        <f t="shared" si="16"/>
        <v>0.10586007052392496</v>
      </c>
      <c r="T301" s="8">
        <f t="shared" si="17"/>
        <v>0</v>
      </c>
      <c r="U301" s="8">
        <f t="shared" si="18"/>
        <v>0.10586007052392496</v>
      </c>
      <c r="V301" s="2"/>
      <c r="W301" s="2"/>
      <c r="X301" s="2"/>
      <c r="Y301" s="2"/>
      <c r="Z301" s="2"/>
    </row>
    <row r="302" spans="1:26" ht="12.5" x14ac:dyDescent="0.25">
      <c r="A302" s="50">
        <v>2</v>
      </c>
      <c r="B302" s="8">
        <v>2154</v>
      </c>
      <c r="C302" s="50">
        <v>2</v>
      </c>
      <c r="D302" s="8">
        <v>0.137931</v>
      </c>
      <c r="E302" s="50">
        <v>2</v>
      </c>
      <c r="F302" s="8">
        <v>5.2505999999999997E-2</v>
      </c>
      <c r="G302" s="50">
        <v>3</v>
      </c>
      <c r="H302" s="50">
        <v>0</v>
      </c>
      <c r="I302" s="50">
        <v>0</v>
      </c>
      <c r="J302" s="50">
        <v>2</v>
      </c>
      <c r="K302" s="50">
        <v>1</v>
      </c>
      <c r="L302" s="50">
        <v>0</v>
      </c>
      <c r="M302" s="2" t="s">
        <v>1813</v>
      </c>
      <c r="N302" s="2" t="s">
        <v>1814</v>
      </c>
      <c r="O302" s="8">
        <v>1481.1946749772742</v>
      </c>
      <c r="P302" s="2" t="s">
        <v>1678</v>
      </c>
      <c r="Q302" s="2" t="s">
        <v>49</v>
      </c>
      <c r="R302" s="51">
        <f t="shared" ref="R302:R320" si="21">O302/$X$17</f>
        <v>0.12403968617754825</v>
      </c>
      <c r="S302" s="8">
        <f t="shared" si="16"/>
        <v>0.37211905853264476</v>
      </c>
      <c r="T302" s="8">
        <f t="shared" si="17"/>
        <v>0</v>
      </c>
      <c r="U302" s="8">
        <f t="shared" si="18"/>
        <v>0</v>
      </c>
      <c r="V302" s="2"/>
      <c r="W302" s="2"/>
      <c r="X302" s="2"/>
      <c r="Y302" s="2"/>
      <c r="Z302" s="2"/>
    </row>
    <row r="303" spans="1:26" ht="12.5" x14ac:dyDescent="0.25">
      <c r="A303" s="50">
        <v>8</v>
      </c>
      <c r="B303" s="8">
        <v>2006</v>
      </c>
      <c r="C303" s="50">
        <v>1</v>
      </c>
      <c r="D303" s="8">
        <v>6.8966E-2</v>
      </c>
      <c r="E303" s="50">
        <v>1</v>
      </c>
      <c r="F303" s="8">
        <v>2.2214000000000001E-2</v>
      </c>
      <c r="G303" s="50">
        <v>2</v>
      </c>
      <c r="H303" s="50">
        <v>0</v>
      </c>
      <c r="I303" s="50">
        <v>0</v>
      </c>
      <c r="J303" s="50">
        <v>2</v>
      </c>
      <c r="K303" s="50">
        <v>0</v>
      </c>
      <c r="L303" s="50">
        <v>0</v>
      </c>
      <c r="M303" s="2" t="s">
        <v>1813</v>
      </c>
      <c r="N303" s="2" t="s">
        <v>1814</v>
      </c>
      <c r="O303" s="8">
        <v>189.13974607951269</v>
      </c>
      <c r="P303" s="2" t="s">
        <v>1678</v>
      </c>
      <c r="Q303" s="2" t="s">
        <v>49</v>
      </c>
      <c r="R303" s="51">
        <f t="shared" si="21"/>
        <v>1.5839129821178889E-2</v>
      </c>
      <c r="S303" s="8">
        <f t="shared" si="16"/>
        <v>3.1678259642357778E-2</v>
      </c>
      <c r="T303" s="8">
        <f t="shared" si="17"/>
        <v>0</v>
      </c>
      <c r="U303" s="8">
        <f t="shared" si="18"/>
        <v>0</v>
      </c>
      <c r="V303" s="2"/>
      <c r="W303" s="2"/>
      <c r="X303" s="2"/>
      <c r="Y303" s="2"/>
      <c r="Z303" s="2"/>
    </row>
    <row r="304" spans="1:26" ht="12.5" x14ac:dyDescent="0.25">
      <c r="A304" s="50">
        <v>18</v>
      </c>
      <c r="B304" s="8">
        <v>1934</v>
      </c>
      <c r="C304" s="50">
        <v>1</v>
      </c>
      <c r="D304" s="8">
        <v>0.103448</v>
      </c>
      <c r="E304" s="50">
        <v>2</v>
      </c>
      <c r="F304" s="8">
        <v>4.1398999999999998E-2</v>
      </c>
      <c r="G304" s="50">
        <v>2</v>
      </c>
      <c r="H304" s="50">
        <v>0</v>
      </c>
      <c r="I304" s="50">
        <v>0</v>
      </c>
      <c r="J304" s="50">
        <v>1</v>
      </c>
      <c r="K304" s="50">
        <v>1</v>
      </c>
      <c r="L304" s="50">
        <v>0</v>
      </c>
      <c r="M304" s="2" t="s">
        <v>1813</v>
      </c>
      <c r="N304" s="2" t="s">
        <v>1814</v>
      </c>
      <c r="O304" s="8">
        <v>726.02141877095073</v>
      </c>
      <c r="P304" s="2" t="s">
        <v>1678</v>
      </c>
      <c r="Q304" s="2" t="s">
        <v>49</v>
      </c>
      <c r="R304" s="51">
        <f t="shared" si="21"/>
        <v>6.0799211922571067E-2</v>
      </c>
      <c r="S304" s="8">
        <f t="shared" si="16"/>
        <v>0.12159842384514213</v>
      </c>
      <c r="T304" s="8">
        <f t="shared" si="17"/>
        <v>0</v>
      </c>
      <c r="U304" s="8">
        <f t="shared" si="18"/>
        <v>0</v>
      </c>
      <c r="V304" s="2"/>
      <c r="W304" s="2"/>
      <c r="X304" s="2"/>
      <c r="Y304" s="2"/>
      <c r="Z304" s="2"/>
    </row>
    <row r="305" spans="1:26" ht="12.5" x14ac:dyDescent="0.25">
      <c r="A305" s="50">
        <v>29</v>
      </c>
      <c r="B305" s="8">
        <v>2302</v>
      </c>
      <c r="C305" s="50">
        <v>1</v>
      </c>
      <c r="D305" s="8">
        <v>8.9654999999999999E-2</v>
      </c>
      <c r="E305" s="50">
        <v>1</v>
      </c>
      <c r="F305" s="8">
        <v>2.9963E-2</v>
      </c>
      <c r="G305" s="50">
        <v>3</v>
      </c>
      <c r="H305" s="50">
        <v>0</v>
      </c>
      <c r="I305" s="50">
        <v>0</v>
      </c>
      <c r="J305" s="50">
        <v>2</v>
      </c>
      <c r="K305" s="50">
        <v>0</v>
      </c>
      <c r="L305" s="50">
        <v>1</v>
      </c>
      <c r="M305" s="2" t="s">
        <v>1813</v>
      </c>
      <c r="N305" s="2" t="s">
        <v>1814</v>
      </c>
      <c r="O305" s="8">
        <v>429.33591712519558</v>
      </c>
      <c r="P305" s="2" t="s">
        <v>1678</v>
      </c>
      <c r="Q305" s="2" t="s">
        <v>49</v>
      </c>
      <c r="R305" s="51">
        <f t="shared" si="21"/>
        <v>3.5953877855911275E-2</v>
      </c>
      <c r="S305" s="8">
        <f t="shared" si="16"/>
        <v>0.10786163356773382</v>
      </c>
      <c r="T305" s="8">
        <f t="shared" si="17"/>
        <v>0</v>
      </c>
      <c r="U305" s="8">
        <f t="shared" si="18"/>
        <v>3.5953877855911275E-2</v>
      </c>
      <c r="V305" s="2"/>
      <c r="W305" s="2"/>
      <c r="X305" s="2"/>
      <c r="Y305" s="2"/>
      <c r="Z305" s="2"/>
    </row>
    <row r="306" spans="1:26" ht="12.5" x14ac:dyDescent="0.25">
      <c r="A306" s="50">
        <v>35</v>
      </c>
      <c r="B306" s="8">
        <v>2081</v>
      </c>
      <c r="C306" s="50">
        <v>1</v>
      </c>
      <c r="D306" s="8">
        <v>0.103448</v>
      </c>
      <c r="E306" s="50">
        <v>2</v>
      </c>
      <c r="F306" s="8">
        <v>4.1398999999999998E-2</v>
      </c>
      <c r="G306" s="50">
        <v>2</v>
      </c>
      <c r="H306" s="50">
        <v>0</v>
      </c>
      <c r="I306" s="50">
        <v>0</v>
      </c>
      <c r="J306" s="50">
        <v>1</v>
      </c>
      <c r="K306" s="50">
        <v>1</v>
      </c>
      <c r="L306" s="50">
        <v>0</v>
      </c>
      <c r="M306" s="2" t="s">
        <v>1813</v>
      </c>
      <c r="N306" s="2" t="s">
        <v>1814</v>
      </c>
      <c r="O306" s="8">
        <v>1081.922795402978</v>
      </c>
      <c r="P306" s="2" t="s">
        <v>1678</v>
      </c>
      <c r="Q306" s="2" t="s">
        <v>49</v>
      </c>
      <c r="R306" s="51">
        <f t="shared" si="21"/>
        <v>9.0603461028632287E-2</v>
      </c>
      <c r="S306" s="8">
        <f t="shared" si="16"/>
        <v>0.18120692205726457</v>
      </c>
      <c r="T306" s="8">
        <f t="shared" si="17"/>
        <v>0</v>
      </c>
      <c r="U306" s="8">
        <f t="shared" si="18"/>
        <v>0</v>
      </c>
      <c r="V306" s="2"/>
      <c r="W306" s="2"/>
      <c r="X306" s="2"/>
      <c r="Y306" s="2"/>
      <c r="Z306" s="2"/>
    </row>
    <row r="307" spans="1:26" ht="12.5" x14ac:dyDescent="0.25">
      <c r="A307" s="50">
        <v>40</v>
      </c>
      <c r="B307" s="8">
        <v>2080</v>
      </c>
      <c r="C307" s="50">
        <v>2</v>
      </c>
      <c r="D307" s="8">
        <v>0.17241400000000001</v>
      </c>
      <c r="E307" s="50">
        <v>3</v>
      </c>
      <c r="F307" s="8">
        <v>6.3613000000000003E-2</v>
      </c>
      <c r="G307" s="50">
        <v>4</v>
      </c>
      <c r="H307" s="50">
        <v>0</v>
      </c>
      <c r="I307" s="50">
        <v>0</v>
      </c>
      <c r="J307" s="50">
        <v>3</v>
      </c>
      <c r="K307" s="50">
        <v>1</v>
      </c>
      <c r="L307" s="50">
        <v>0</v>
      </c>
      <c r="M307" s="2" t="s">
        <v>1813</v>
      </c>
      <c r="N307" s="2" t="s">
        <v>1814</v>
      </c>
      <c r="O307" s="8">
        <v>1597.7176957072165</v>
      </c>
      <c r="P307" s="2" t="s">
        <v>1678</v>
      </c>
      <c r="Q307" s="2" t="s">
        <v>49</v>
      </c>
      <c r="R307" s="51">
        <f t="shared" si="21"/>
        <v>0.13379767354272951</v>
      </c>
      <c r="S307" s="8">
        <f t="shared" si="16"/>
        <v>0.53519069417091802</v>
      </c>
      <c r="T307" s="8">
        <f t="shared" si="17"/>
        <v>0</v>
      </c>
      <c r="U307" s="8">
        <f t="shared" si="18"/>
        <v>0</v>
      </c>
      <c r="V307" s="2"/>
      <c r="W307" s="2"/>
      <c r="X307" s="2"/>
      <c r="Y307" s="2"/>
      <c r="Z307" s="2"/>
    </row>
    <row r="308" spans="1:26" ht="12.5" x14ac:dyDescent="0.25">
      <c r="A308" s="50">
        <v>93</v>
      </c>
      <c r="B308" s="8">
        <v>2301</v>
      </c>
      <c r="C308" s="50">
        <v>2</v>
      </c>
      <c r="D308" s="8">
        <v>0.18620700000000001</v>
      </c>
      <c r="E308" s="50">
        <v>3</v>
      </c>
      <c r="F308" s="8">
        <v>9.6934999999999993E-2</v>
      </c>
      <c r="G308" s="50">
        <v>3</v>
      </c>
      <c r="H308" s="50">
        <v>1</v>
      </c>
      <c r="I308" s="50">
        <v>0</v>
      </c>
      <c r="J308" s="50">
        <v>1</v>
      </c>
      <c r="K308" s="50">
        <v>1</v>
      </c>
      <c r="L308" s="50">
        <v>0</v>
      </c>
      <c r="M308" s="2" t="s">
        <v>1813</v>
      </c>
      <c r="N308" s="2" t="s">
        <v>1814</v>
      </c>
      <c r="O308" s="8">
        <v>98.874696215819426</v>
      </c>
      <c r="P308" s="2" t="s">
        <v>1678</v>
      </c>
      <c r="Q308" s="2" t="s">
        <v>49</v>
      </c>
      <c r="R308" s="51">
        <f t="shared" si="21"/>
        <v>8.2800637193074095E-3</v>
      </c>
      <c r="S308" s="8">
        <f t="shared" si="16"/>
        <v>2.4840191157922228E-2</v>
      </c>
      <c r="T308" s="8">
        <f t="shared" si="17"/>
        <v>8.2800637193074095E-3</v>
      </c>
      <c r="U308" s="8">
        <f t="shared" si="18"/>
        <v>0</v>
      </c>
      <c r="V308" s="2"/>
      <c r="W308" s="2"/>
      <c r="X308" s="2"/>
      <c r="Y308" s="2"/>
      <c r="Z308" s="2"/>
    </row>
    <row r="309" spans="1:26" ht="12.5" x14ac:dyDescent="0.25">
      <c r="A309" s="50">
        <v>117</v>
      </c>
      <c r="B309" s="8">
        <v>2811</v>
      </c>
      <c r="C309" s="50">
        <v>1</v>
      </c>
      <c r="D309" s="8">
        <v>3.4483E-2</v>
      </c>
      <c r="E309" s="50">
        <v>1</v>
      </c>
      <c r="F309" s="8">
        <v>1.1107000000000001E-2</v>
      </c>
      <c r="G309" s="50">
        <v>1</v>
      </c>
      <c r="H309" s="50">
        <v>0</v>
      </c>
      <c r="I309" s="50">
        <v>0</v>
      </c>
      <c r="J309" s="50">
        <v>1</v>
      </c>
      <c r="K309" s="50">
        <v>0</v>
      </c>
      <c r="L309" s="50">
        <v>0</v>
      </c>
      <c r="M309" s="2" t="s">
        <v>1813</v>
      </c>
      <c r="N309" s="2" t="s">
        <v>1814</v>
      </c>
      <c r="O309" s="8">
        <v>9.5145873186688821</v>
      </c>
      <c r="P309" s="2" t="s">
        <v>1678</v>
      </c>
      <c r="Q309" s="2" t="s">
        <v>49</v>
      </c>
      <c r="R309" s="51">
        <f t="shared" si="21"/>
        <v>7.9678008910926974E-4</v>
      </c>
      <c r="S309" s="8">
        <f t="shared" si="16"/>
        <v>7.9678008910926974E-4</v>
      </c>
      <c r="T309" s="8">
        <f t="shared" si="17"/>
        <v>0</v>
      </c>
      <c r="U309" s="8">
        <f t="shared" si="18"/>
        <v>0</v>
      </c>
      <c r="V309" s="2"/>
      <c r="W309" s="2"/>
      <c r="X309" s="2"/>
      <c r="Y309" s="2"/>
      <c r="Z309" s="2"/>
    </row>
    <row r="310" spans="1:26" ht="12.5" x14ac:dyDescent="0.25">
      <c r="A310" s="50">
        <v>139</v>
      </c>
      <c r="B310" s="8">
        <v>1933</v>
      </c>
      <c r="C310" s="50">
        <v>2</v>
      </c>
      <c r="D310" s="8">
        <v>0.137931</v>
      </c>
      <c r="E310" s="50">
        <v>2</v>
      </c>
      <c r="F310" s="8">
        <v>5.2505999999999997E-2</v>
      </c>
      <c r="G310" s="50">
        <v>3</v>
      </c>
      <c r="H310" s="50">
        <v>0</v>
      </c>
      <c r="I310" s="50">
        <v>0</v>
      </c>
      <c r="J310" s="50">
        <v>2</v>
      </c>
      <c r="K310" s="50">
        <v>1</v>
      </c>
      <c r="L310" s="50">
        <v>0</v>
      </c>
      <c r="M310" s="2" t="s">
        <v>1813</v>
      </c>
      <c r="N310" s="2" t="s">
        <v>1814</v>
      </c>
      <c r="O310" s="8">
        <v>1426.4822061000125</v>
      </c>
      <c r="P310" s="2" t="s">
        <v>1678</v>
      </c>
      <c r="Q310" s="2" t="s">
        <v>49</v>
      </c>
      <c r="R310" s="51">
        <f t="shared" si="21"/>
        <v>0.11945789987748709</v>
      </c>
      <c r="S310" s="8">
        <f t="shared" si="16"/>
        <v>0.35837369963246124</v>
      </c>
      <c r="T310" s="8">
        <f t="shared" si="17"/>
        <v>0</v>
      </c>
      <c r="U310" s="8">
        <f t="shared" si="18"/>
        <v>0</v>
      </c>
      <c r="V310" s="2"/>
      <c r="W310" s="2"/>
      <c r="X310" s="2"/>
      <c r="Y310" s="2"/>
      <c r="Z310" s="2"/>
    </row>
    <row r="311" spans="1:26" ht="12.5" x14ac:dyDescent="0.25">
      <c r="A311" s="50">
        <v>169</v>
      </c>
      <c r="B311" s="8">
        <v>2300</v>
      </c>
      <c r="C311" s="50">
        <v>4</v>
      </c>
      <c r="D311" s="8">
        <v>0.34482800000000002</v>
      </c>
      <c r="E311" s="50">
        <v>3</v>
      </c>
      <c r="F311" s="8">
        <v>8.9529999999999998E-2</v>
      </c>
      <c r="G311" s="50">
        <v>4</v>
      </c>
      <c r="H311" s="50">
        <v>0</v>
      </c>
      <c r="I311" s="50">
        <v>1</v>
      </c>
      <c r="J311" s="50">
        <v>2</v>
      </c>
      <c r="K311" s="50">
        <v>1</v>
      </c>
      <c r="L311" s="50">
        <v>0</v>
      </c>
      <c r="M311" s="2" t="s">
        <v>1813</v>
      </c>
      <c r="N311" s="2" t="s">
        <v>1814</v>
      </c>
      <c r="O311" s="8">
        <v>85.158252536952219</v>
      </c>
      <c r="P311" s="2" t="s">
        <v>1678</v>
      </c>
      <c r="Q311" s="2" t="s">
        <v>49</v>
      </c>
      <c r="R311" s="51">
        <f t="shared" si="21"/>
        <v>7.1314075715766543E-3</v>
      </c>
      <c r="S311" s="8">
        <f t="shared" si="16"/>
        <v>2.8525630286306617E-2</v>
      </c>
      <c r="T311" s="8">
        <f t="shared" si="17"/>
        <v>0</v>
      </c>
      <c r="U311" s="8">
        <f t="shared" si="18"/>
        <v>0</v>
      </c>
      <c r="V311" s="2"/>
      <c r="W311" s="2"/>
      <c r="X311" s="2"/>
      <c r="Y311" s="2"/>
      <c r="Z311" s="2"/>
    </row>
    <row r="312" spans="1:26" ht="12.5" x14ac:dyDescent="0.25">
      <c r="A312" s="50">
        <v>212</v>
      </c>
      <c r="B312" s="8">
        <v>2007</v>
      </c>
      <c r="C312" s="50">
        <v>1</v>
      </c>
      <c r="D312" s="8">
        <v>0.103448</v>
      </c>
      <c r="E312" s="50">
        <v>2</v>
      </c>
      <c r="F312" s="8">
        <v>4.1398999999999998E-2</v>
      </c>
      <c r="G312" s="50">
        <v>2</v>
      </c>
      <c r="H312" s="50">
        <v>0</v>
      </c>
      <c r="I312" s="50">
        <v>0</v>
      </c>
      <c r="J312" s="50">
        <v>1</v>
      </c>
      <c r="K312" s="50">
        <v>1</v>
      </c>
      <c r="L312" s="50">
        <v>0</v>
      </c>
      <c r="M312" s="2" t="s">
        <v>1813</v>
      </c>
      <c r="N312" s="2" t="s">
        <v>1814</v>
      </c>
      <c r="O312" s="8">
        <v>1599.9932042033583</v>
      </c>
      <c r="P312" s="2" t="s">
        <v>1678</v>
      </c>
      <c r="Q312" s="2" t="s">
        <v>49</v>
      </c>
      <c r="R312" s="51">
        <f t="shared" si="21"/>
        <v>0.13398823145150682</v>
      </c>
      <c r="S312" s="8">
        <f t="shared" si="16"/>
        <v>0.26797646290301363</v>
      </c>
      <c r="T312" s="8">
        <f t="shared" si="17"/>
        <v>0</v>
      </c>
      <c r="U312" s="8">
        <f t="shared" si="18"/>
        <v>0</v>
      </c>
      <c r="V312" s="2"/>
      <c r="W312" s="2"/>
      <c r="X312" s="2"/>
      <c r="Y312" s="2"/>
      <c r="Z312" s="2"/>
    </row>
    <row r="313" spans="1:26" ht="12.5" x14ac:dyDescent="0.25">
      <c r="A313" s="50">
        <v>228</v>
      </c>
      <c r="B313" s="8">
        <v>2153</v>
      </c>
      <c r="C313" s="50">
        <v>4</v>
      </c>
      <c r="D313" s="8">
        <v>0.31034499999999998</v>
      </c>
      <c r="E313" s="50">
        <v>3</v>
      </c>
      <c r="F313" s="8">
        <v>7.0345000000000005E-2</v>
      </c>
      <c r="G313" s="50">
        <v>4</v>
      </c>
      <c r="H313" s="50">
        <v>0</v>
      </c>
      <c r="I313" s="50">
        <v>1</v>
      </c>
      <c r="J313" s="50">
        <v>3</v>
      </c>
      <c r="K313" s="50">
        <v>0</v>
      </c>
      <c r="L313" s="50">
        <v>0</v>
      </c>
      <c r="M313" s="2" t="s">
        <v>1813</v>
      </c>
      <c r="N313" s="2" t="s">
        <v>1814</v>
      </c>
      <c r="O313" s="8">
        <v>569.12065142909444</v>
      </c>
      <c r="P313" s="2" t="s">
        <v>1678</v>
      </c>
      <c r="Q313" s="2" t="s">
        <v>49</v>
      </c>
      <c r="R313" s="51">
        <f t="shared" si="21"/>
        <v>4.7659870908940319E-2</v>
      </c>
      <c r="S313" s="8">
        <f t="shared" si="16"/>
        <v>0.19063948363576128</v>
      </c>
      <c r="T313" s="8">
        <f t="shared" si="17"/>
        <v>0</v>
      </c>
      <c r="U313" s="8">
        <f t="shared" si="18"/>
        <v>0</v>
      </c>
      <c r="V313" s="2"/>
      <c r="W313" s="2"/>
      <c r="X313" s="2"/>
      <c r="Y313" s="2"/>
      <c r="Z313" s="2"/>
    </row>
    <row r="314" spans="1:26" ht="12.5" x14ac:dyDescent="0.25">
      <c r="A314" s="50">
        <v>250</v>
      </c>
      <c r="B314" s="8">
        <v>2227</v>
      </c>
      <c r="C314" s="50">
        <v>4</v>
      </c>
      <c r="D314" s="8">
        <v>0.37930999999999998</v>
      </c>
      <c r="E314" s="50">
        <v>4</v>
      </c>
      <c r="F314" s="8">
        <v>0.100637</v>
      </c>
      <c r="G314" s="50">
        <v>5</v>
      </c>
      <c r="H314" s="50">
        <v>0</v>
      </c>
      <c r="I314" s="50">
        <v>1</v>
      </c>
      <c r="J314" s="50">
        <v>3</v>
      </c>
      <c r="K314" s="50">
        <v>1</v>
      </c>
      <c r="L314" s="50">
        <v>0</v>
      </c>
      <c r="M314" s="2" t="s">
        <v>1813</v>
      </c>
      <c r="N314" s="2" t="s">
        <v>1814</v>
      </c>
      <c r="O314" s="8">
        <v>812.72173717924181</v>
      </c>
      <c r="P314" s="2" t="s">
        <v>1678</v>
      </c>
      <c r="Q314" s="2" t="s">
        <v>49</v>
      </c>
      <c r="R314" s="51">
        <f t="shared" si="21"/>
        <v>6.8059756716943171E-2</v>
      </c>
      <c r="S314" s="8">
        <f t="shared" si="16"/>
        <v>0.34029878358471588</v>
      </c>
      <c r="T314" s="8">
        <f t="shared" si="17"/>
        <v>0</v>
      </c>
      <c r="U314" s="8">
        <f t="shared" si="18"/>
        <v>0</v>
      </c>
      <c r="V314" s="2"/>
      <c r="W314" s="2"/>
      <c r="X314" s="2"/>
      <c r="Y314" s="2"/>
      <c r="Z314" s="2"/>
    </row>
    <row r="315" spans="1:26" ht="12.5" x14ac:dyDescent="0.25">
      <c r="A315" s="50">
        <v>375</v>
      </c>
      <c r="B315" s="8">
        <v>2228</v>
      </c>
      <c r="C315" s="50">
        <v>1</v>
      </c>
      <c r="D315" s="8">
        <v>6.8966E-2</v>
      </c>
      <c r="E315" s="50">
        <v>1</v>
      </c>
      <c r="F315" s="8">
        <v>2.2214000000000001E-2</v>
      </c>
      <c r="G315" s="50">
        <v>2</v>
      </c>
      <c r="H315" s="50">
        <v>0</v>
      </c>
      <c r="I315" s="50">
        <v>0</v>
      </c>
      <c r="J315" s="50">
        <v>2</v>
      </c>
      <c r="K315" s="50">
        <v>0</v>
      </c>
      <c r="L315" s="50">
        <v>0</v>
      </c>
      <c r="M315" s="2" t="s">
        <v>1813</v>
      </c>
      <c r="N315" s="2" t="s">
        <v>1814</v>
      </c>
      <c r="O315" s="8">
        <v>467.65907336118306</v>
      </c>
      <c r="P315" s="2" t="s">
        <v>1678</v>
      </c>
      <c r="Q315" s="2" t="s">
        <v>49</v>
      </c>
      <c r="R315" s="51">
        <f t="shared" si="21"/>
        <v>3.9163173941800848E-2</v>
      </c>
      <c r="S315" s="8">
        <f t="shared" si="16"/>
        <v>7.8326347883601696E-2</v>
      </c>
      <c r="T315" s="8">
        <f t="shared" si="17"/>
        <v>0</v>
      </c>
      <c r="U315" s="8">
        <f t="shared" si="18"/>
        <v>0</v>
      </c>
      <c r="V315" s="2"/>
      <c r="W315" s="2"/>
      <c r="X315" s="2"/>
      <c r="Y315" s="2"/>
      <c r="Z315" s="2"/>
    </row>
    <row r="316" spans="1:26" ht="12.5" x14ac:dyDescent="0.25">
      <c r="A316" s="50">
        <v>388</v>
      </c>
      <c r="B316" s="8">
        <v>2449</v>
      </c>
      <c r="C316" s="50">
        <v>4</v>
      </c>
      <c r="D316" s="8">
        <v>0.29655199999999998</v>
      </c>
      <c r="E316" s="50">
        <v>3</v>
      </c>
      <c r="F316" s="8">
        <v>6.6987000000000005E-2</v>
      </c>
      <c r="G316" s="50">
        <v>4</v>
      </c>
      <c r="H316" s="50">
        <v>0</v>
      </c>
      <c r="I316" s="50">
        <v>1</v>
      </c>
      <c r="J316" s="50">
        <v>2</v>
      </c>
      <c r="K316" s="50">
        <v>0</v>
      </c>
      <c r="L316" s="50">
        <v>1</v>
      </c>
      <c r="M316" s="2" t="s">
        <v>1813</v>
      </c>
      <c r="N316" s="2" t="s">
        <v>1814</v>
      </c>
      <c r="O316" s="8">
        <v>54.509583774385625</v>
      </c>
      <c r="P316" s="2" t="s">
        <v>1678</v>
      </c>
      <c r="Q316" s="2" t="s">
        <v>49</v>
      </c>
      <c r="R316" s="51">
        <f t="shared" si="21"/>
        <v>4.5647960928210246E-3</v>
      </c>
      <c r="S316" s="8">
        <f t="shared" si="16"/>
        <v>1.8259184371284098E-2</v>
      </c>
      <c r="T316" s="8">
        <f t="shared" si="17"/>
        <v>0</v>
      </c>
      <c r="U316" s="8">
        <f t="shared" si="18"/>
        <v>4.5647960928210246E-3</v>
      </c>
      <c r="V316" s="2"/>
      <c r="W316" s="2"/>
      <c r="X316" s="2"/>
      <c r="Y316" s="2"/>
      <c r="Z316" s="2"/>
    </row>
    <row r="317" spans="1:26" ht="12.5" x14ac:dyDescent="0.25">
      <c r="A317" s="50">
        <v>431</v>
      </c>
      <c r="B317" s="8">
        <v>2375</v>
      </c>
      <c r="C317" s="50">
        <v>4</v>
      </c>
      <c r="D317" s="8">
        <v>0.37930999999999998</v>
      </c>
      <c r="E317" s="50">
        <v>4</v>
      </c>
      <c r="F317" s="8">
        <v>0.12252300000000001</v>
      </c>
      <c r="G317" s="50">
        <v>5</v>
      </c>
      <c r="H317" s="50">
        <v>1</v>
      </c>
      <c r="I317" s="50">
        <v>1</v>
      </c>
      <c r="J317" s="50">
        <v>2</v>
      </c>
      <c r="K317" s="50">
        <v>0</v>
      </c>
      <c r="L317" s="50">
        <v>1</v>
      </c>
      <c r="M317" s="2" t="s">
        <v>1813</v>
      </c>
      <c r="N317" s="2" t="s">
        <v>1814</v>
      </c>
      <c r="O317" s="8">
        <v>0.28303870514148016</v>
      </c>
      <c r="P317" s="2" t="s">
        <v>1678</v>
      </c>
      <c r="Q317" s="2" t="s">
        <v>49</v>
      </c>
      <c r="R317" s="51">
        <f t="shared" si="21"/>
        <v>2.3702510382294934E-5</v>
      </c>
      <c r="S317" s="8">
        <f t="shared" si="16"/>
        <v>1.1851255191147467E-4</v>
      </c>
      <c r="T317" s="8">
        <f t="shared" si="17"/>
        <v>2.3702510382294934E-5</v>
      </c>
      <c r="U317" s="8">
        <f t="shared" si="18"/>
        <v>2.3702510382294934E-5</v>
      </c>
      <c r="V317" s="2"/>
      <c r="W317" s="2"/>
      <c r="X317" s="2"/>
      <c r="Y317" s="2"/>
      <c r="Z317" s="2"/>
    </row>
    <row r="318" spans="1:26" ht="12.5" x14ac:dyDescent="0.25">
      <c r="A318" s="50">
        <v>476</v>
      </c>
      <c r="B318" s="8">
        <v>2885</v>
      </c>
      <c r="C318" s="50">
        <v>2</v>
      </c>
      <c r="D318" s="8">
        <v>0.124138</v>
      </c>
      <c r="E318" s="50">
        <v>2</v>
      </c>
      <c r="F318" s="8">
        <v>4.9147999999999997E-2</v>
      </c>
      <c r="G318" s="50">
        <v>3</v>
      </c>
      <c r="H318" s="50">
        <v>0</v>
      </c>
      <c r="I318" s="50">
        <v>0</v>
      </c>
      <c r="J318" s="50">
        <v>1</v>
      </c>
      <c r="K318" s="50">
        <v>1</v>
      </c>
      <c r="L318" s="50">
        <v>1</v>
      </c>
      <c r="M318" s="2" t="s">
        <v>1813</v>
      </c>
      <c r="N318" s="2" t="s">
        <v>1814</v>
      </c>
      <c r="O318" s="8">
        <v>19.872959319004384</v>
      </c>
      <c r="P318" s="2" t="s">
        <v>1678</v>
      </c>
      <c r="Q318" s="2" t="s">
        <v>49</v>
      </c>
      <c r="R318" s="51">
        <f t="shared" si="21"/>
        <v>1.664221239106404E-3</v>
      </c>
      <c r="S318" s="8">
        <f t="shared" si="16"/>
        <v>4.9926637173192123E-3</v>
      </c>
      <c r="T318" s="8">
        <f t="shared" si="17"/>
        <v>0</v>
      </c>
      <c r="U318" s="8">
        <f t="shared" si="18"/>
        <v>1.664221239106404E-3</v>
      </c>
      <c r="V318" s="2"/>
      <c r="W318" s="2"/>
      <c r="X318" s="2"/>
      <c r="Y318" s="2"/>
      <c r="Z318" s="2"/>
    </row>
    <row r="319" spans="1:26" ht="12.5" x14ac:dyDescent="0.25">
      <c r="A319" s="50">
        <v>522</v>
      </c>
      <c r="B319" s="8">
        <v>1785</v>
      </c>
      <c r="C319" s="50">
        <v>4</v>
      </c>
      <c r="D319" s="8">
        <v>0.33793099999999998</v>
      </c>
      <c r="E319" s="50">
        <v>5</v>
      </c>
      <c r="F319" s="8">
        <v>0.17468500000000001</v>
      </c>
      <c r="G319" s="50">
        <v>6</v>
      </c>
      <c r="H319" s="50">
        <v>2</v>
      </c>
      <c r="I319" s="50">
        <v>0</v>
      </c>
      <c r="J319" s="50">
        <v>3</v>
      </c>
      <c r="K319" s="50">
        <v>1</v>
      </c>
      <c r="L319" s="50">
        <v>0</v>
      </c>
      <c r="M319" s="2" t="s">
        <v>1813</v>
      </c>
      <c r="N319" s="2" t="s">
        <v>1814</v>
      </c>
      <c r="O319" s="8">
        <v>39.544122466840733</v>
      </c>
      <c r="P319" s="2" t="s">
        <v>1678</v>
      </c>
      <c r="Q319" s="2" t="s">
        <v>49</v>
      </c>
      <c r="R319" s="51">
        <f t="shared" si="21"/>
        <v>3.3115434613810754E-3</v>
      </c>
      <c r="S319" s="8">
        <f t="shared" si="16"/>
        <v>1.9869260768286452E-2</v>
      </c>
      <c r="T319" s="8">
        <f t="shared" si="17"/>
        <v>6.6230869227621508E-3</v>
      </c>
      <c r="U319" s="8">
        <f t="shared" si="18"/>
        <v>0</v>
      </c>
      <c r="V319" s="2"/>
      <c r="W319" s="2"/>
      <c r="X319" s="2"/>
      <c r="Y319" s="2"/>
      <c r="Z319" s="2"/>
    </row>
    <row r="320" spans="1:26" ht="12.5" x14ac:dyDescent="0.25">
      <c r="A320" s="50">
        <v>536</v>
      </c>
      <c r="B320" s="8">
        <v>1860</v>
      </c>
      <c r="C320" s="50">
        <v>2</v>
      </c>
      <c r="D320" s="8">
        <v>0.137931</v>
      </c>
      <c r="E320" s="50">
        <v>2</v>
      </c>
      <c r="F320" s="8">
        <v>5.2505999999999997E-2</v>
      </c>
      <c r="G320" s="50">
        <v>3</v>
      </c>
      <c r="H320" s="50">
        <v>0</v>
      </c>
      <c r="I320" s="50">
        <v>0</v>
      </c>
      <c r="J320" s="50">
        <v>2</v>
      </c>
      <c r="K320" s="50">
        <v>1</v>
      </c>
      <c r="L320" s="50">
        <v>0</v>
      </c>
      <c r="M320" s="2" t="s">
        <v>1813</v>
      </c>
      <c r="N320" s="2" t="s">
        <v>1814</v>
      </c>
      <c r="O320" s="8">
        <v>1252.230176123612</v>
      </c>
      <c r="P320" s="2" t="s">
        <v>1678</v>
      </c>
      <c r="Q320" s="2" t="s">
        <v>49</v>
      </c>
      <c r="R320" s="51">
        <f t="shared" si="21"/>
        <v>0.10486551207106652</v>
      </c>
      <c r="S320" s="8">
        <f t="shared" si="16"/>
        <v>0.31459653621319955</v>
      </c>
      <c r="T320" s="8">
        <f t="shared" si="17"/>
        <v>0</v>
      </c>
      <c r="U320" s="8">
        <f t="shared" si="18"/>
        <v>0</v>
      </c>
      <c r="V320" s="2"/>
      <c r="W320" s="2"/>
      <c r="X320" s="2"/>
      <c r="Y320" s="2"/>
      <c r="Z320" s="2"/>
    </row>
    <row r="321" spans="1:26" ht="12.5" x14ac:dyDescent="0.25">
      <c r="A321" s="50">
        <v>14</v>
      </c>
      <c r="B321" s="8">
        <v>3250</v>
      </c>
      <c r="C321" s="50">
        <v>4</v>
      </c>
      <c r="D321" s="8">
        <v>0.33793099999999998</v>
      </c>
      <c r="E321" s="50">
        <v>4</v>
      </c>
      <c r="F321" s="8">
        <v>0.112104</v>
      </c>
      <c r="G321" s="50">
        <v>11</v>
      </c>
      <c r="H321" s="50">
        <v>0</v>
      </c>
      <c r="I321" s="50">
        <v>0</v>
      </c>
      <c r="J321" s="50">
        <v>8</v>
      </c>
      <c r="K321" s="50">
        <v>0</v>
      </c>
      <c r="L321" s="50">
        <v>3</v>
      </c>
      <c r="M321" s="2" t="s">
        <v>1813</v>
      </c>
      <c r="N321" s="2" t="s">
        <v>1814</v>
      </c>
      <c r="O321" s="8">
        <v>1587.2533347244025</v>
      </c>
      <c r="P321" s="2" t="s">
        <v>1676</v>
      </c>
      <c r="Q321" s="2" t="s">
        <v>36</v>
      </c>
      <c r="R321" s="51">
        <f t="shared" ref="R321:R337" si="22">O321/$X$18</f>
        <v>0.13728446258295696</v>
      </c>
      <c r="S321" s="8">
        <f t="shared" si="16"/>
        <v>1.5101290884125265</v>
      </c>
      <c r="T321" s="8">
        <f t="shared" si="17"/>
        <v>0</v>
      </c>
      <c r="U321" s="8">
        <f t="shared" si="18"/>
        <v>0.41185338774887087</v>
      </c>
      <c r="V321" s="2"/>
      <c r="W321" s="2"/>
      <c r="X321" s="2"/>
      <c r="Y321" s="2"/>
      <c r="Z321" s="2"/>
    </row>
    <row r="322" spans="1:26" ht="12.5" x14ac:dyDescent="0.25">
      <c r="A322" s="50">
        <v>105</v>
      </c>
      <c r="B322" s="8">
        <v>3103</v>
      </c>
      <c r="C322" s="50">
        <v>0</v>
      </c>
      <c r="D322" s="8">
        <v>0</v>
      </c>
      <c r="E322" s="50">
        <v>0</v>
      </c>
      <c r="F322" s="8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2" t="s">
        <v>1813</v>
      </c>
      <c r="N322" s="2" t="s">
        <v>1814</v>
      </c>
      <c r="O322" s="8">
        <v>1512.9967451248701</v>
      </c>
      <c r="P322" s="2" t="s">
        <v>1676</v>
      </c>
      <c r="Q322" s="2" t="s">
        <v>36</v>
      </c>
      <c r="R322" s="51">
        <f t="shared" si="22"/>
        <v>0.13086187346413489</v>
      </c>
      <c r="S322" s="8">
        <f t="shared" si="16"/>
        <v>0</v>
      </c>
      <c r="T322" s="8">
        <f t="shared" si="17"/>
        <v>0</v>
      </c>
      <c r="U322" s="8">
        <f t="shared" si="18"/>
        <v>0</v>
      </c>
      <c r="V322" s="2"/>
      <c r="W322" s="2"/>
      <c r="X322" s="2"/>
      <c r="Y322" s="2"/>
      <c r="Z322" s="2"/>
    </row>
    <row r="323" spans="1:26" ht="12.5" x14ac:dyDescent="0.25">
      <c r="A323" s="50">
        <v>180</v>
      </c>
      <c r="B323" s="8">
        <v>3104</v>
      </c>
      <c r="C323" s="50">
        <v>4</v>
      </c>
      <c r="D323" s="8">
        <v>0.36551699999999998</v>
      </c>
      <c r="E323" s="50">
        <v>4</v>
      </c>
      <c r="F323" s="8">
        <v>0.12689800000000001</v>
      </c>
      <c r="G323" s="50">
        <v>10</v>
      </c>
      <c r="H323" s="50">
        <v>0</v>
      </c>
      <c r="I323" s="50">
        <v>0</v>
      </c>
      <c r="J323" s="50">
        <v>8</v>
      </c>
      <c r="K323" s="50">
        <v>1</v>
      </c>
      <c r="L323" s="50">
        <v>1</v>
      </c>
      <c r="M323" s="2" t="s">
        <v>1813</v>
      </c>
      <c r="N323" s="2" t="s">
        <v>1814</v>
      </c>
      <c r="O323" s="8">
        <v>1232.0184802748192</v>
      </c>
      <c r="P323" s="2" t="s">
        <v>1676</v>
      </c>
      <c r="Q323" s="2" t="s">
        <v>36</v>
      </c>
      <c r="R323" s="51">
        <f t="shared" si="22"/>
        <v>0.10655954613960061</v>
      </c>
      <c r="S323" s="8">
        <f t="shared" si="16"/>
        <v>1.0655954613960061</v>
      </c>
      <c r="T323" s="8">
        <f t="shared" si="17"/>
        <v>0</v>
      </c>
      <c r="U323" s="8">
        <f t="shared" si="18"/>
        <v>0.10655954613960061</v>
      </c>
      <c r="V323" s="2"/>
      <c r="W323" s="2"/>
      <c r="X323" s="2"/>
      <c r="Y323" s="2"/>
      <c r="Z323" s="2"/>
    </row>
    <row r="324" spans="1:26" ht="12.5" x14ac:dyDescent="0.25">
      <c r="A324" s="50">
        <v>183</v>
      </c>
      <c r="B324" s="8">
        <v>3176</v>
      </c>
      <c r="C324" s="50">
        <v>1</v>
      </c>
      <c r="D324" s="8">
        <v>8.2758999999999999E-2</v>
      </c>
      <c r="E324" s="50">
        <v>2</v>
      </c>
      <c r="F324" s="8">
        <v>5.5536000000000002E-2</v>
      </c>
      <c r="G324" s="50">
        <v>1</v>
      </c>
      <c r="H324" s="50">
        <v>1</v>
      </c>
      <c r="I324" s="50">
        <v>0</v>
      </c>
      <c r="J324" s="50">
        <v>0</v>
      </c>
      <c r="K324" s="50">
        <v>0</v>
      </c>
      <c r="L324" s="50">
        <v>0</v>
      </c>
      <c r="M324" s="2" t="s">
        <v>1813</v>
      </c>
      <c r="N324" s="2" t="s">
        <v>1814</v>
      </c>
      <c r="O324" s="8">
        <v>596.33771212473516</v>
      </c>
      <c r="P324" s="2" t="s">
        <v>1676</v>
      </c>
      <c r="Q324" s="2" t="s">
        <v>36</v>
      </c>
      <c r="R324" s="51">
        <f t="shared" si="22"/>
        <v>5.1578346402535183E-2</v>
      </c>
      <c r="S324" s="8">
        <f t="shared" si="16"/>
        <v>5.1578346402535183E-2</v>
      </c>
      <c r="T324" s="8">
        <f t="shared" si="17"/>
        <v>5.1578346402535183E-2</v>
      </c>
      <c r="U324" s="8">
        <f t="shared" si="18"/>
        <v>0</v>
      </c>
      <c r="V324" s="2"/>
      <c r="W324" s="2"/>
      <c r="X324" s="2"/>
      <c r="Y324" s="2"/>
      <c r="Z324" s="2"/>
    </row>
    <row r="325" spans="1:26" ht="12.5" x14ac:dyDescent="0.25">
      <c r="A325" s="50">
        <v>225</v>
      </c>
      <c r="B325" s="8">
        <v>3323</v>
      </c>
      <c r="C325" s="50">
        <v>2</v>
      </c>
      <c r="D325" s="8">
        <v>0.137931</v>
      </c>
      <c r="E325" s="50">
        <v>2</v>
      </c>
      <c r="F325" s="8">
        <v>5.2505999999999997E-2</v>
      </c>
      <c r="G325" s="50">
        <v>3</v>
      </c>
      <c r="H325" s="50">
        <v>0</v>
      </c>
      <c r="I325" s="50">
        <v>0</v>
      </c>
      <c r="J325" s="50">
        <v>2</v>
      </c>
      <c r="K325" s="50">
        <v>1</v>
      </c>
      <c r="L325" s="50">
        <v>0</v>
      </c>
      <c r="M325" s="2" t="s">
        <v>1813</v>
      </c>
      <c r="N325" s="2" t="s">
        <v>1814</v>
      </c>
      <c r="O325" s="8">
        <v>1105.6027746068767</v>
      </c>
      <c r="P325" s="2" t="s">
        <v>1676</v>
      </c>
      <c r="Q325" s="2" t="s">
        <v>36</v>
      </c>
      <c r="R325" s="51">
        <f t="shared" si="22"/>
        <v>9.5625619062558356E-2</v>
      </c>
      <c r="S325" s="8">
        <f t="shared" si="16"/>
        <v>0.28687685718767508</v>
      </c>
      <c r="T325" s="8">
        <f t="shared" si="17"/>
        <v>0</v>
      </c>
      <c r="U325" s="8">
        <f t="shared" si="18"/>
        <v>0</v>
      </c>
      <c r="V325" s="2"/>
      <c r="W325" s="2"/>
      <c r="X325" s="2"/>
      <c r="Y325" s="2"/>
      <c r="Z325" s="2"/>
    </row>
    <row r="326" spans="1:26" ht="12.5" x14ac:dyDescent="0.25">
      <c r="A326" s="50">
        <v>238</v>
      </c>
      <c r="B326" s="8">
        <v>3178</v>
      </c>
      <c r="C326" s="50">
        <v>4</v>
      </c>
      <c r="D326" s="8">
        <v>0.40689700000000001</v>
      </c>
      <c r="E326" s="50">
        <v>4</v>
      </c>
      <c r="F326" s="8">
        <v>0.14239599999999999</v>
      </c>
      <c r="G326" s="50">
        <v>12</v>
      </c>
      <c r="H326" s="50">
        <v>0</v>
      </c>
      <c r="I326" s="50">
        <v>0</v>
      </c>
      <c r="J326" s="50">
        <v>8</v>
      </c>
      <c r="K326" s="50">
        <v>1</v>
      </c>
      <c r="L326" s="50">
        <v>3</v>
      </c>
      <c r="M326" s="2" t="s">
        <v>1813</v>
      </c>
      <c r="N326" s="2" t="s">
        <v>1814</v>
      </c>
      <c r="O326" s="8">
        <v>83.246988932925063</v>
      </c>
      <c r="P326" s="2" t="s">
        <v>1676</v>
      </c>
      <c r="Q326" s="2" t="s">
        <v>36</v>
      </c>
      <c r="R326" s="51">
        <f t="shared" si="22"/>
        <v>7.2001853058260143E-3</v>
      </c>
      <c r="S326" s="8">
        <f t="shared" si="16"/>
        <v>8.6402223669912168E-2</v>
      </c>
      <c r="T326" s="8">
        <f t="shared" si="17"/>
        <v>0</v>
      </c>
      <c r="U326" s="8">
        <f t="shared" si="18"/>
        <v>2.1600555917478042E-2</v>
      </c>
      <c r="V326" s="2"/>
      <c r="W326" s="2"/>
      <c r="X326" s="2"/>
      <c r="Y326" s="2"/>
      <c r="Z326" s="2"/>
    </row>
    <row r="327" spans="1:26" ht="12.5" x14ac:dyDescent="0.25">
      <c r="A327" s="50">
        <v>256</v>
      </c>
      <c r="B327" s="8">
        <v>3177</v>
      </c>
      <c r="C327" s="50">
        <v>1</v>
      </c>
      <c r="D327" s="8">
        <v>0.103448</v>
      </c>
      <c r="E327" s="50">
        <v>2</v>
      </c>
      <c r="F327" s="8">
        <v>4.1398999999999998E-2</v>
      </c>
      <c r="G327" s="50">
        <v>2</v>
      </c>
      <c r="H327" s="50">
        <v>0</v>
      </c>
      <c r="I327" s="50">
        <v>0</v>
      </c>
      <c r="J327" s="50">
        <v>1</v>
      </c>
      <c r="K327" s="50">
        <v>1</v>
      </c>
      <c r="L327" s="50">
        <v>0</v>
      </c>
      <c r="M327" s="2" t="s">
        <v>1813</v>
      </c>
      <c r="N327" s="2" t="s">
        <v>1814</v>
      </c>
      <c r="O327" s="8">
        <v>1599.9879002070868</v>
      </c>
      <c r="P327" s="2" t="s">
        <v>1676</v>
      </c>
      <c r="Q327" s="2" t="s">
        <v>36</v>
      </c>
      <c r="R327" s="51">
        <f t="shared" si="22"/>
        <v>0.13838589859211256</v>
      </c>
      <c r="S327" s="8">
        <f t="shared" si="16"/>
        <v>0.27677179718422512</v>
      </c>
      <c r="T327" s="8">
        <f t="shared" si="17"/>
        <v>0</v>
      </c>
      <c r="U327" s="8">
        <f t="shared" si="18"/>
        <v>0</v>
      </c>
      <c r="V327" s="2"/>
      <c r="W327" s="2"/>
      <c r="X327" s="2"/>
      <c r="Y327" s="2"/>
      <c r="Z327" s="2"/>
    </row>
    <row r="328" spans="1:26" ht="12.5" x14ac:dyDescent="0.25">
      <c r="A328" s="50">
        <v>267</v>
      </c>
      <c r="B328" s="8">
        <v>2957</v>
      </c>
      <c r="C328" s="50">
        <v>1</v>
      </c>
      <c r="D328" s="8">
        <v>0.103448</v>
      </c>
      <c r="E328" s="50">
        <v>2</v>
      </c>
      <c r="F328" s="8">
        <v>4.1398999999999998E-2</v>
      </c>
      <c r="G328" s="50">
        <v>2</v>
      </c>
      <c r="H328" s="50">
        <v>0</v>
      </c>
      <c r="I328" s="50">
        <v>0</v>
      </c>
      <c r="J328" s="50">
        <v>1</v>
      </c>
      <c r="K328" s="50">
        <v>1</v>
      </c>
      <c r="L328" s="50">
        <v>0</v>
      </c>
      <c r="M328" s="2" t="s">
        <v>1813</v>
      </c>
      <c r="N328" s="2" t="s">
        <v>1814</v>
      </c>
      <c r="O328" s="8">
        <v>1.7804462533892369</v>
      </c>
      <c r="P328" s="2" t="s">
        <v>1676</v>
      </c>
      <c r="Q328" s="2" t="s">
        <v>36</v>
      </c>
      <c r="R328" s="51">
        <f t="shared" si="22"/>
        <v>1.539940737291448E-4</v>
      </c>
      <c r="S328" s="8">
        <f t="shared" si="16"/>
        <v>3.0798814745828959E-4</v>
      </c>
      <c r="T328" s="8">
        <f t="shared" si="17"/>
        <v>0</v>
      </c>
      <c r="U328" s="8">
        <f t="shared" si="18"/>
        <v>0</v>
      </c>
      <c r="V328" s="2"/>
      <c r="W328" s="2"/>
      <c r="X328" s="2"/>
      <c r="Y328" s="2"/>
      <c r="Z328" s="2"/>
    </row>
    <row r="329" spans="1:26" ht="12.5" x14ac:dyDescent="0.25">
      <c r="A329" s="50">
        <v>270</v>
      </c>
      <c r="B329" s="8">
        <v>3249</v>
      </c>
      <c r="C329" s="50">
        <v>1</v>
      </c>
      <c r="D329" s="8">
        <v>0.117241</v>
      </c>
      <c r="E329" s="50">
        <v>3</v>
      </c>
      <c r="F329" s="8">
        <v>6.6642999999999994E-2</v>
      </c>
      <c r="G329" s="50">
        <v>2</v>
      </c>
      <c r="H329" s="50">
        <v>1</v>
      </c>
      <c r="I329" s="50">
        <v>0</v>
      </c>
      <c r="J329" s="50">
        <v>1</v>
      </c>
      <c r="K329" s="50">
        <v>0</v>
      </c>
      <c r="L329" s="50">
        <v>0</v>
      </c>
      <c r="M329" s="2" t="s">
        <v>1813</v>
      </c>
      <c r="N329" s="2" t="s">
        <v>1814</v>
      </c>
      <c r="O329" s="8">
        <v>1593.9987499760769</v>
      </c>
      <c r="P329" s="2" t="s">
        <v>1676</v>
      </c>
      <c r="Q329" s="2" t="s">
        <v>36</v>
      </c>
      <c r="R329" s="51">
        <f t="shared" si="22"/>
        <v>0.13786788596438321</v>
      </c>
      <c r="S329" s="8">
        <f t="shared" si="16"/>
        <v>0.27573577192876642</v>
      </c>
      <c r="T329" s="8">
        <f t="shared" si="17"/>
        <v>0.13786788596438321</v>
      </c>
      <c r="U329" s="8">
        <f t="shared" si="18"/>
        <v>0</v>
      </c>
      <c r="V329" s="2"/>
      <c r="W329" s="2"/>
      <c r="X329" s="2"/>
      <c r="Y329" s="2"/>
      <c r="Z329" s="2"/>
    </row>
    <row r="330" spans="1:26" ht="12.5" x14ac:dyDescent="0.25">
      <c r="A330" s="50">
        <v>276</v>
      </c>
      <c r="B330" s="8">
        <v>2958</v>
      </c>
      <c r="C330" s="50">
        <v>3</v>
      </c>
      <c r="D330" s="8">
        <v>0.234483</v>
      </c>
      <c r="E330" s="50">
        <v>3</v>
      </c>
      <c r="F330" s="8">
        <v>8.6860999999999994E-2</v>
      </c>
      <c r="G330" s="50">
        <v>7</v>
      </c>
      <c r="H330" s="50">
        <v>0</v>
      </c>
      <c r="I330" s="50">
        <v>0</v>
      </c>
      <c r="J330" s="50">
        <v>3</v>
      </c>
      <c r="K330" s="50">
        <v>1</v>
      </c>
      <c r="L330" s="50">
        <v>3</v>
      </c>
      <c r="M330" s="2" t="s">
        <v>1813</v>
      </c>
      <c r="N330" s="2" t="s">
        <v>1814</v>
      </c>
      <c r="O330" s="8">
        <v>184.5855335083701</v>
      </c>
      <c r="P330" s="2" t="s">
        <v>1676</v>
      </c>
      <c r="Q330" s="2" t="s">
        <v>36</v>
      </c>
      <c r="R330" s="51">
        <f t="shared" si="22"/>
        <v>1.5965142560361946E-2</v>
      </c>
      <c r="S330" s="8">
        <f t="shared" si="16"/>
        <v>0.11175599792253363</v>
      </c>
      <c r="T330" s="8">
        <f t="shared" si="17"/>
        <v>0</v>
      </c>
      <c r="U330" s="8">
        <f t="shared" si="18"/>
        <v>4.7895427681085838E-2</v>
      </c>
      <c r="V330" s="2"/>
      <c r="W330" s="2"/>
      <c r="X330" s="2"/>
      <c r="Y330" s="2"/>
      <c r="Z330" s="2"/>
    </row>
    <row r="331" spans="1:26" ht="12.5" x14ac:dyDescent="0.25">
      <c r="A331" s="50">
        <v>340</v>
      </c>
      <c r="B331" s="8">
        <v>3322</v>
      </c>
      <c r="C331" s="50">
        <v>1</v>
      </c>
      <c r="D331" s="8">
        <v>0.117241</v>
      </c>
      <c r="E331" s="50">
        <v>3</v>
      </c>
      <c r="F331" s="8">
        <v>6.6642999999999994E-2</v>
      </c>
      <c r="G331" s="50">
        <v>2</v>
      </c>
      <c r="H331" s="50">
        <v>1</v>
      </c>
      <c r="I331" s="50">
        <v>0</v>
      </c>
      <c r="J331" s="50">
        <v>1</v>
      </c>
      <c r="K331" s="50">
        <v>0</v>
      </c>
      <c r="L331" s="50">
        <v>0</v>
      </c>
      <c r="M331" s="2" t="s">
        <v>1813</v>
      </c>
      <c r="N331" s="2" t="s">
        <v>1814</v>
      </c>
      <c r="O331" s="8">
        <v>323.64504309078666</v>
      </c>
      <c r="P331" s="2" t="s">
        <v>1676</v>
      </c>
      <c r="Q331" s="2" t="s">
        <v>36</v>
      </c>
      <c r="R331" s="51">
        <f t="shared" si="22"/>
        <v>2.7992655511460178E-2</v>
      </c>
      <c r="S331" s="8">
        <f t="shared" si="16"/>
        <v>5.5985311022920356E-2</v>
      </c>
      <c r="T331" s="8">
        <f t="shared" si="17"/>
        <v>2.7992655511460178E-2</v>
      </c>
      <c r="U331" s="8">
        <f t="shared" si="18"/>
        <v>0</v>
      </c>
      <c r="V331" s="2"/>
      <c r="W331" s="2"/>
      <c r="X331" s="2"/>
      <c r="Y331" s="2"/>
      <c r="Z331" s="2"/>
    </row>
    <row r="332" spans="1:26" ht="12.5" x14ac:dyDescent="0.25">
      <c r="A332" s="50">
        <v>381</v>
      </c>
      <c r="B332" s="8">
        <v>3031</v>
      </c>
      <c r="C332" s="50">
        <v>2</v>
      </c>
      <c r="D332" s="8">
        <v>0.15862100000000001</v>
      </c>
      <c r="E332" s="50">
        <v>3</v>
      </c>
      <c r="F332" s="8">
        <v>6.0255000000000003E-2</v>
      </c>
      <c r="G332" s="50">
        <v>4</v>
      </c>
      <c r="H332" s="50">
        <v>0</v>
      </c>
      <c r="I332" s="50">
        <v>0</v>
      </c>
      <c r="J332" s="50">
        <v>2</v>
      </c>
      <c r="K332" s="50">
        <v>1</v>
      </c>
      <c r="L332" s="50">
        <v>1</v>
      </c>
      <c r="M332" s="2" t="s">
        <v>1813</v>
      </c>
      <c r="N332" s="2" t="s">
        <v>1814</v>
      </c>
      <c r="O332" s="8">
        <v>1414.9994836077681</v>
      </c>
      <c r="P332" s="2" t="s">
        <v>1676</v>
      </c>
      <c r="Q332" s="2" t="s">
        <v>36</v>
      </c>
      <c r="R332" s="51">
        <f t="shared" si="22"/>
        <v>0.12238590993162619</v>
      </c>
      <c r="S332" s="8">
        <f t="shared" si="16"/>
        <v>0.48954363972650478</v>
      </c>
      <c r="T332" s="8">
        <f t="shared" si="17"/>
        <v>0</v>
      </c>
      <c r="U332" s="8">
        <f t="shared" si="18"/>
        <v>0.12238590993162619</v>
      </c>
      <c r="V332" s="2"/>
      <c r="W332" s="2"/>
      <c r="X332" s="2"/>
      <c r="Y332" s="2"/>
      <c r="Z332" s="2"/>
    </row>
    <row r="333" spans="1:26" ht="12.5" x14ac:dyDescent="0.25">
      <c r="A333" s="50">
        <v>414</v>
      </c>
      <c r="B333" s="8">
        <v>3030</v>
      </c>
      <c r="C333" s="50">
        <v>0</v>
      </c>
      <c r="D333" s="8">
        <v>0</v>
      </c>
      <c r="E333" s="50">
        <v>0</v>
      </c>
      <c r="F333" s="8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2" t="s">
        <v>1813</v>
      </c>
      <c r="N333" s="2" t="s">
        <v>1814</v>
      </c>
      <c r="O333" s="8">
        <v>16.555915334090148</v>
      </c>
      <c r="P333" s="2" t="s">
        <v>1676</v>
      </c>
      <c r="Q333" s="2" t="s">
        <v>36</v>
      </c>
      <c r="R333" s="51">
        <f t="shared" si="22"/>
        <v>1.4319515917754519E-3</v>
      </c>
      <c r="S333" s="8">
        <f t="shared" si="16"/>
        <v>0</v>
      </c>
      <c r="T333" s="8">
        <f t="shared" si="17"/>
        <v>0</v>
      </c>
      <c r="U333" s="8">
        <f t="shared" si="18"/>
        <v>0</v>
      </c>
      <c r="V333" s="2"/>
      <c r="W333" s="2"/>
      <c r="X333" s="2"/>
      <c r="Y333" s="2"/>
      <c r="Z333" s="2"/>
    </row>
    <row r="334" spans="1:26" ht="12.5" x14ac:dyDescent="0.25">
      <c r="A334" s="50">
        <v>458</v>
      </c>
      <c r="B334" s="8">
        <v>3395</v>
      </c>
      <c r="C334" s="50">
        <v>1</v>
      </c>
      <c r="D334" s="8">
        <v>0.103448</v>
      </c>
      <c r="E334" s="50">
        <v>2</v>
      </c>
      <c r="F334" s="8">
        <v>4.1398999999999998E-2</v>
      </c>
      <c r="G334" s="50">
        <v>2</v>
      </c>
      <c r="H334" s="50">
        <v>0</v>
      </c>
      <c r="I334" s="50">
        <v>0</v>
      </c>
      <c r="J334" s="50">
        <v>1</v>
      </c>
      <c r="K334" s="50">
        <v>1</v>
      </c>
      <c r="L334" s="50">
        <v>0</v>
      </c>
      <c r="M334" s="2" t="s">
        <v>1813</v>
      </c>
      <c r="N334" s="2" t="s">
        <v>1814</v>
      </c>
      <c r="O334" s="8">
        <v>121.89058227644746</v>
      </c>
      <c r="P334" s="2" t="s">
        <v>1676</v>
      </c>
      <c r="Q334" s="2" t="s">
        <v>36</v>
      </c>
      <c r="R334" s="51">
        <f t="shared" si="22"/>
        <v>1.0542540825501738E-2</v>
      </c>
      <c r="S334" s="8">
        <f t="shared" si="16"/>
        <v>2.1085081651003475E-2</v>
      </c>
      <c r="T334" s="8">
        <f t="shared" si="17"/>
        <v>0</v>
      </c>
      <c r="U334" s="8">
        <f t="shared" si="18"/>
        <v>0</v>
      </c>
      <c r="V334" s="2"/>
      <c r="W334" s="2"/>
      <c r="X334" s="2"/>
      <c r="Y334" s="2"/>
      <c r="Z334" s="2"/>
    </row>
    <row r="335" spans="1:26" ht="12.5" x14ac:dyDescent="0.25">
      <c r="A335" s="50">
        <v>474</v>
      </c>
      <c r="B335" s="8">
        <v>2885</v>
      </c>
      <c r="C335" s="50">
        <v>2</v>
      </c>
      <c r="D335" s="8">
        <v>0.124138</v>
      </c>
      <c r="E335" s="50">
        <v>2</v>
      </c>
      <c r="F335" s="8">
        <v>4.9147999999999997E-2</v>
      </c>
      <c r="G335" s="50">
        <v>3</v>
      </c>
      <c r="H335" s="50">
        <v>0</v>
      </c>
      <c r="I335" s="50">
        <v>0</v>
      </c>
      <c r="J335" s="50">
        <v>1</v>
      </c>
      <c r="K335" s="50">
        <v>1</v>
      </c>
      <c r="L335" s="50">
        <v>1</v>
      </c>
      <c r="M335" s="2" t="s">
        <v>1813</v>
      </c>
      <c r="N335" s="2" t="s">
        <v>1814</v>
      </c>
      <c r="O335" s="8">
        <v>55.369392206862592</v>
      </c>
      <c r="P335" s="2" t="s">
        <v>1676</v>
      </c>
      <c r="Q335" s="2" t="s">
        <v>36</v>
      </c>
      <c r="R335" s="51">
        <f t="shared" si="22"/>
        <v>4.7890006506012047E-3</v>
      </c>
      <c r="S335" s="8">
        <f t="shared" si="16"/>
        <v>1.4367001951803614E-2</v>
      </c>
      <c r="T335" s="8">
        <f t="shared" si="17"/>
        <v>0</v>
      </c>
      <c r="U335" s="8">
        <f t="shared" si="18"/>
        <v>4.7890006506012047E-3</v>
      </c>
      <c r="V335" s="2"/>
      <c r="W335" s="2"/>
      <c r="X335" s="2"/>
      <c r="Y335" s="2"/>
      <c r="Z335" s="2"/>
    </row>
    <row r="336" spans="1:26" ht="12.5" x14ac:dyDescent="0.25">
      <c r="A336" s="50">
        <v>485</v>
      </c>
      <c r="B336" s="8">
        <v>3396</v>
      </c>
      <c r="C336" s="50">
        <v>2</v>
      </c>
      <c r="D336" s="8">
        <v>0.165517</v>
      </c>
      <c r="E336" s="50">
        <v>2</v>
      </c>
      <c r="F336" s="8">
        <v>5.6569000000000001E-2</v>
      </c>
      <c r="G336" s="50">
        <v>6</v>
      </c>
      <c r="H336" s="50">
        <v>0</v>
      </c>
      <c r="I336" s="50">
        <v>0</v>
      </c>
      <c r="J336" s="50">
        <v>3</v>
      </c>
      <c r="K336" s="50">
        <v>0</v>
      </c>
      <c r="L336" s="50">
        <v>3</v>
      </c>
      <c r="M336" s="2" t="s">
        <v>1813</v>
      </c>
      <c r="N336" s="2" t="s">
        <v>1814</v>
      </c>
      <c r="O336" s="8">
        <v>35.298056535815057</v>
      </c>
      <c r="P336" s="2" t="s">
        <v>1676</v>
      </c>
      <c r="Q336" s="2" t="s">
        <v>36</v>
      </c>
      <c r="R336" s="51">
        <f t="shared" si="22"/>
        <v>3.0529938830360678E-3</v>
      </c>
      <c r="S336" s="8">
        <f t="shared" si="16"/>
        <v>1.8317963298216406E-2</v>
      </c>
      <c r="T336" s="8">
        <f t="shared" si="17"/>
        <v>0</v>
      </c>
      <c r="U336" s="8">
        <f t="shared" si="18"/>
        <v>9.158981649108203E-3</v>
      </c>
      <c r="V336" s="2"/>
      <c r="W336" s="2"/>
      <c r="X336" s="2"/>
      <c r="Y336" s="2"/>
      <c r="Z336" s="2"/>
    </row>
    <row r="337" spans="1:26" ht="12.5" x14ac:dyDescent="0.25">
      <c r="A337" s="50">
        <v>493</v>
      </c>
      <c r="B337" s="8">
        <v>3324</v>
      </c>
      <c r="C337" s="50">
        <v>2</v>
      </c>
      <c r="D337" s="8">
        <v>0.165517</v>
      </c>
      <c r="E337" s="50">
        <v>2</v>
      </c>
      <c r="F337" s="8">
        <v>5.6569000000000001E-2</v>
      </c>
      <c r="G337" s="50">
        <v>6</v>
      </c>
      <c r="H337" s="50">
        <v>0</v>
      </c>
      <c r="I337" s="50">
        <v>0</v>
      </c>
      <c r="J337" s="50">
        <v>3</v>
      </c>
      <c r="K337" s="50">
        <v>0</v>
      </c>
      <c r="L337" s="50">
        <v>3</v>
      </c>
      <c r="M337" s="2" t="s">
        <v>1813</v>
      </c>
      <c r="N337" s="2" t="s">
        <v>1814</v>
      </c>
      <c r="O337" s="8">
        <v>96.217092735209931</v>
      </c>
      <c r="P337" s="2" t="s">
        <v>1676</v>
      </c>
      <c r="Q337" s="2" t="s">
        <v>36</v>
      </c>
      <c r="R337" s="51">
        <f t="shared" si="22"/>
        <v>8.3219934578000736E-3</v>
      </c>
      <c r="S337" s="8">
        <f t="shared" si="16"/>
        <v>4.9931960746800438E-2</v>
      </c>
      <c r="T337" s="8">
        <f t="shared" si="17"/>
        <v>0</v>
      </c>
      <c r="U337" s="8">
        <f t="shared" si="18"/>
        <v>2.4965980373400219E-2</v>
      </c>
      <c r="V337" s="2"/>
      <c r="W337" s="2"/>
      <c r="X337" s="2"/>
      <c r="Y337" s="2"/>
      <c r="Z337" s="2"/>
    </row>
    <row r="338" spans="1:26" ht="12.5" x14ac:dyDescent="0.25">
      <c r="A338" s="50">
        <v>42</v>
      </c>
      <c r="B338" s="8">
        <v>2517</v>
      </c>
      <c r="C338" s="50">
        <v>4</v>
      </c>
      <c r="D338" s="8">
        <v>0.34482800000000002</v>
      </c>
      <c r="E338" s="50">
        <v>5</v>
      </c>
      <c r="F338" s="8">
        <v>0.176422</v>
      </c>
      <c r="G338" s="50">
        <v>10</v>
      </c>
      <c r="H338" s="50">
        <v>2</v>
      </c>
      <c r="I338" s="50">
        <v>0</v>
      </c>
      <c r="J338" s="50">
        <v>1</v>
      </c>
      <c r="K338" s="50">
        <v>0</v>
      </c>
      <c r="L338" s="50">
        <v>7</v>
      </c>
      <c r="M338" s="2" t="s">
        <v>1813</v>
      </c>
      <c r="N338" s="2" t="s">
        <v>1814</v>
      </c>
      <c r="O338" s="8">
        <v>37.001971999042873</v>
      </c>
      <c r="P338" s="2" t="s">
        <v>1680</v>
      </c>
      <c r="Q338" s="2" t="s">
        <v>30</v>
      </c>
      <c r="R338" s="51">
        <f t="shared" ref="R338:R358" si="23">O338/$X$19</f>
        <v>1.896366729321928E-3</v>
      </c>
      <c r="S338" s="8">
        <f t="shared" si="16"/>
        <v>1.8963667293219279E-2</v>
      </c>
      <c r="T338" s="8">
        <f t="shared" si="17"/>
        <v>3.7927334586438559E-3</v>
      </c>
      <c r="U338" s="8">
        <f t="shared" si="18"/>
        <v>1.3274567105253496E-2</v>
      </c>
      <c r="V338" s="2"/>
      <c r="W338" s="2"/>
      <c r="X338" s="2"/>
      <c r="Y338" s="2"/>
      <c r="Z338" s="2"/>
    </row>
    <row r="339" spans="1:26" ht="12.5" x14ac:dyDescent="0.25">
      <c r="A339" s="50">
        <v>45</v>
      </c>
      <c r="B339" s="8">
        <v>2736</v>
      </c>
      <c r="C339" s="50">
        <v>5</v>
      </c>
      <c r="D339" s="8">
        <v>0.44827600000000001</v>
      </c>
      <c r="E339" s="50">
        <v>5</v>
      </c>
      <c r="F339" s="8">
        <v>0.26424599999999998</v>
      </c>
      <c r="G339" s="50">
        <v>9</v>
      </c>
      <c r="H339" s="50">
        <v>4</v>
      </c>
      <c r="I339" s="50">
        <v>0</v>
      </c>
      <c r="J339" s="50">
        <v>1</v>
      </c>
      <c r="K339" s="50">
        <v>0</v>
      </c>
      <c r="L339" s="50">
        <v>4</v>
      </c>
      <c r="M339" s="2" t="s">
        <v>1813</v>
      </c>
      <c r="N339" s="2" t="s">
        <v>1814</v>
      </c>
      <c r="O339" s="8">
        <v>765.91517242458951</v>
      </c>
      <c r="P339" s="2" t="s">
        <v>1680</v>
      </c>
      <c r="Q339" s="2" t="s">
        <v>30</v>
      </c>
      <c r="R339" s="51">
        <f t="shared" si="23"/>
        <v>3.9253476828381741E-2</v>
      </c>
      <c r="S339" s="8">
        <f t="shared" si="16"/>
        <v>0.35328129145543569</v>
      </c>
      <c r="T339" s="8">
        <f t="shared" si="17"/>
        <v>0.15701390731352696</v>
      </c>
      <c r="U339" s="8">
        <f t="shared" si="18"/>
        <v>0.15701390731352696</v>
      </c>
      <c r="V339" s="2"/>
      <c r="W339" s="2"/>
      <c r="X339" s="2"/>
      <c r="Y339" s="2"/>
      <c r="Z339" s="2"/>
    </row>
    <row r="340" spans="1:26" ht="12.5" x14ac:dyDescent="0.25">
      <c r="A340" s="50">
        <v>68</v>
      </c>
      <c r="B340" s="8">
        <v>2592</v>
      </c>
      <c r="C340" s="50">
        <v>1</v>
      </c>
      <c r="D340" s="8">
        <v>0.110345</v>
      </c>
      <c r="E340" s="50">
        <v>2</v>
      </c>
      <c r="F340" s="8">
        <v>4.5789999999999997E-2</v>
      </c>
      <c r="G340" s="50">
        <v>3</v>
      </c>
      <c r="H340" s="50">
        <v>0</v>
      </c>
      <c r="I340" s="50">
        <v>0</v>
      </c>
      <c r="J340" s="50">
        <v>0</v>
      </c>
      <c r="K340" s="50">
        <v>1</v>
      </c>
      <c r="L340" s="50">
        <v>2</v>
      </c>
      <c r="M340" s="2" t="s">
        <v>1813</v>
      </c>
      <c r="N340" s="2" t="s">
        <v>1814</v>
      </c>
      <c r="O340" s="8">
        <v>1599.9931704199987</v>
      </c>
      <c r="P340" s="2" t="s">
        <v>1680</v>
      </c>
      <c r="Q340" s="2" t="s">
        <v>30</v>
      </c>
      <c r="R340" s="51">
        <f t="shared" si="23"/>
        <v>8.2000327323237795E-2</v>
      </c>
      <c r="S340" s="8">
        <f t="shared" si="16"/>
        <v>0.24600098196971337</v>
      </c>
      <c r="T340" s="8">
        <f t="shared" si="17"/>
        <v>0</v>
      </c>
      <c r="U340" s="8">
        <f t="shared" si="18"/>
        <v>0.16400065464647559</v>
      </c>
      <c r="V340" s="2"/>
      <c r="W340" s="2"/>
      <c r="X340" s="2"/>
      <c r="Y340" s="2"/>
      <c r="Z340" s="2"/>
    </row>
    <row r="341" spans="1:26" ht="12.5" x14ac:dyDescent="0.25">
      <c r="A341" s="50">
        <v>72</v>
      </c>
      <c r="B341" s="8">
        <v>2663</v>
      </c>
      <c r="C341" s="50">
        <v>5</v>
      </c>
      <c r="D341" s="8">
        <v>0.57930999999999999</v>
      </c>
      <c r="E341" s="50">
        <v>5</v>
      </c>
      <c r="F341" s="8">
        <v>0.31778499999999998</v>
      </c>
      <c r="G341" s="50">
        <v>13</v>
      </c>
      <c r="H341" s="50">
        <v>4</v>
      </c>
      <c r="I341" s="50">
        <v>0</v>
      </c>
      <c r="J341" s="50">
        <v>1</v>
      </c>
      <c r="K341" s="50">
        <v>1</v>
      </c>
      <c r="L341" s="50">
        <v>7</v>
      </c>
      <c r="M341" s="2" t="s">
        <v>1813</v>
      </c>
      <c r="N341" s="2" t="s">
        <v>1814</v>
      </c>
      <c r="O341" s="8">
        <v>1175.416896839557</v>
      </c>
      <c r="P341" s="2" t="s">
        <v>1680</v>
      </c>
      <c r="Q341" s="2" t="s">
        <v>30</v>
      </c>
      <c r="R341" s="51">
        <f t="shared" si="23"/>
        <v>6.0240613562623599E-2</v>
      </c>
      <c r="S341" s="8">
        <f t="shared" si="16"/>
        <v>0.7831279763141068</v>
      </c>
      <c r="T341" s="8">
        <f t="shared" si="17"/>
        <v>0.2409624542504944</v>
      </c>
      <c r="U341" s="8">
        <f t="shared" si="18"/>
        <v>0.42168429493836518</v>
      </c>
      <c r="V341" s="2"/>
      <c r="W341" s="2"/>
      <c r="X341" s="2"/>
      <c r="Y341" s="2"/>
      <c r="Z341" s="2"/>
    </row>
    <row r="342" spans="1:26" ht="12.5" x14ac:dyDescent="0.25">
      <c r="A342" s="50">
        <v>109</v>
      </c>
      <c r="B342" s="8">
        <v>2664</v>
      </c>
      <c r="C342" s="50">
        <v>2</v>
      </c>
      <c r="D342" s="8">
        <v>0.17931</v>
      </c>
      <c r="E342" s="50">
        <v>3</v>
      </c>
      <c r="F342" s="8">
        <v>6.8004999999999996E-2</v>
      </c>
      <c r="G342" s="50">
        <v>5</v>
      </c>
      <c r="H342" s="50">
        <v>0</v>
      </c>
      <c r="I342" s="50">
        <v>0</v>
      </c>
      <c r="J342" s="50">
        <v>2</v>
      </c>
      <c r="K342" s="50">
        <v>1</v>
      </c>
      <c r="L342" s="50">
        <v>2</v>
      </c>
      <c r="M342" s="2" t="s">
        <v>1813</v>
      </c>
      <c r="N342" s="2" t="s">
        <v>1814</v>
      </c>
      <c r="O342" s="8">
        <v>1599.9932042039877</v>
      </c>
      <c r="P342" s="2" t="s">
        <v>1680</v>
      </c>
      <c r="Q342" s="2" t="s">
        <v>30</v>
      </c>
      <c r="R342" s="51">
        <f t="shared" si="23"/>
        <v>8.2000329054681534E-2</v>
      </c>
      <c r="S342" s="8">
        <f t="shared" si="16"/>
        <v>0.41000164527340766</v>
      </c>
      <c r="T342" s="8">
        <f t="shared" si="17"/>
        <v>0</v>
      </c>
      <c r="U342" s="8">
        <f t="shared" si="18"/>
        <v>0.16400065810936307</v>
      </c>
      <c r="V342" s="2"/>
      <c r="W342" s="2"/>
      <c r="X342" s="2"/>
      <c r="Y342" s="2"/>
      <c r="Z342" s="2"/>
    </row>
    <row r="343" spans="1:26" ht="12.5" x14ac:dyDescent="0.25">
      <c r="A343" s="50">
        <v>114</v>
      </c>
      <c r="B343" s="8">
        <v>2809</v>
      </c>
      <c r="C343" s="50">
        <v>5</v>
      </c>
      <c r="D343" s="8">
        <v>0.51034500000000005</v>
      </c>
      <c r="E343" s="50">
        <v>5</v>
      </c>
      <c r="F343" s="8">
        <v>0.29014699999999999</v>
      </c>
      <c r="G343" s="50">
        <v>9</v>
      </c>
      <c r="H343" s="50">
        <v>4</v>
      </c>
      <c r="I343" s="50">
        <v>0</v>
      </c>
      <c r="J343" s="50">
        <v>2</v>
      </c>
      <c r="K343" s="50">
        <v>1</v>
      </c>
      <c r="L343" s="50">
        <v>2</v>
      </c>
      <c r="M343" s="2" t="s">
        <v>1813</v>
      </c>
      <c r="N343" s="2" t="s">
        <v>1814</v>
      </c>
      <c r="O343" s="8">
        <v>1474.6509491394288</v>
      </c>
      <c r="P343" s="2" t="s">
        <v>1680</v>
      </c>
      <c r="Q343" s="2" t="s">
        <v>30</v>
      </c>
      <c r="R343" s="51">
        <f t="shared" si="23"/>
        <v>7.5576485420381159E-2</v>
      </c>
      <c r="S343" s="8">
        <f t="shared" si="16"/>
        <v>0.68018836878343047</v>
      </c>
      <c r="T343" s="8">
        <f t="shared" si="17"/>
        <v>0.30230594168152464</v>
      </c>
      <c r="U343" s="8">
        <f t="shared" si="18"/>
        <v>0.15115297084076232</v>
      </c>
      <c r="V343" s="2"/>
      <c r="W343" s="2"/>
      <c r="X343" s="2"/>
      <c r="Y343" s="2"/>
      <c r="Z343" s="2"/>
    </row>
    <row r="344" spans="1:26" ht="12.5" x14ac:dyDescent="0.25">
      <c r="A344" s="50">
        <v>116</v>
      </c>
      <c r="B344" s="8">
        <v>2811</v>
      </c>
      <c r="C344" s="50">
        <v>1</v>
      </c>
      <c r="D344" s="8">
        <v>3.4483E-2</v>
      </c>
      <c r="E344" s="50">
        <v>1</v>
      </c>
      <c r="F344" s="8">
        <v>1.1107000000000001E-2</v>
      </c>
      <c r="G344" s="50">
        <v>1</v>
      </c>
      <c r="H344" s="50">
        <v>0</v>
      </c>
      <c r="I344" s="50">
        <v>0</v>
      </c>
      <c r="J344" s="50">
        <v>1</v>
      </c>
      <c r="K344" s="50">
        <v>0</v>
      </c>
      <c r="L344" s="50">
        <v>0</v>
      </c>
      <c r="M344" s="2" t="s">
        <v>1813</v>
      </c>
      <c r="N344" s="2" t="s">
        <v>1814</v>
      </c>
      <c r="O344" s="8">
        <v>1062.0318371233286</v>
      </c>
      <c r="P344" s="2" t="s">
        <v>1680</v>
      </c>
      <c r="Q344" s="2" t="s">
        <v>30</v>
      </c>
      <c r="R344" s="51">
        <f t="shared" si="23"/>
        <v>5.4429581251870071E-2</v>
      </c>
      <c r="S344" s="8">
        <f t="shared" si="16"/>
        <v>5.4429581251870071E-2</v>
      </c>
      <c r="T344" s="8">
        <f t="shared" si="17"/>
        <v>0</v>
      </c>
      <c r="U344" s="8">
        <f t="shared" si="18"/>
        <v>0</v>
      </c>
      <c r="V344" s="2"/>
      <c r="W344" s="2"/>
      <c r="X344" s="2"/>
      <c r="Y344" s="2"/>
      <c r="Z344" s="2"/>
    </row>
    <row r="345" spans="1:26" ht="12.5" x14ac:dyDescent="0.25">
      <c r="A345" s="50">
        <v>187</v>
      </c>
      <c r="B345" s="8">
        <v>2737</v>
      </c>
      <c r="C345" s="50">
        <v>4</v>
      </c>
      <c r="D345" s="8">
        <v>0.34482800000000002</v>
      </c>
      <c r="E345" s="50">
        <v>5</v>
      </c>
      <c r="F345" s="8">
        <v>0.17907600000000001</v>
      </c>
      <c r="G345" s="50">
        <v>7</v>
      </c>
      <c r="H345" s="50">
        <v>2</v>
      </c>
      <c r="I345" s="50">
        <v>0</v>
      </c>
      <c r="J345" s="50">
        <v>2</v>
      </c>
      <c r="K345" s="50">
        <v>1</v>
      </c>
      <c r="L345" s="50">
        <v>2</v>
      </c>
      <c r="M345" s="2" t="s">
        <v>1813</v>
      </c>
      <c r="N345" s="2" t="s">
        <v>1814</v>
      </c>
      <c r="O345" s="8">
        <v>1599.993228935695</v>
      </c>
      <c r="P345" s="2" t="s">
        <v>1680</v>
      </c>
      <c r="Q345" s="2" t="s">
        <v>30</v>
      </c>
      <c r="R345" s="51">
        <f t="shared" si="23"/>
        <v>8.2000330322192005E-2</v>
      </c>
      <c r="S345" s="8">
        <f t="shared" si="16"/>
        <v>0.57400231225534404</v>
      </c>
      <c r="T345" s="8">
        <f t="shared" si="17"/>
        <v>0.16400066064438401</v>
      </c>
      <c r="U345" s="8">
        <f t="shared" si="18"/>
        <v>0.16400066064438401</v>
      </c>
      <c r="V345" s="2"/>
      <c r="W345" s="2"/>
      <c r="X345" s="2"/>
      <c r="Y345" s="2"/>
      <c r="Z345" s="2"/>
    </row>
    <row r="346" spans="1:26" ht="12.5" x14ac:dyDescent="0.25">
      <c r="A346" s="50">
        <v>191</v>
      </c>
      <c r="B346" s="8">
        <v>2884</v>
      </c>
      <c r="C346" s="50">
        <v>1</v>
      </c>
      <c r="D346" s="8">
        <v>3.4483E-2</v>
      </c>
      <c r="E346" s="50">
        <v>1</v>
      </c>
      <c r="F346" s="8">
        <v>1.1107000000000001E-2</v>
      </c>
      <c r="G346" s="50">
        <v>1</v>
      </c>
      <c r="H346" s="50">
        <v>0</v>
      </c>
      <c r="I346" s="50">
        <v>0</v>
      </c>
      <c r="J346" s="50">
        <v>1</v>
      </c>
      <c r="K346" s="50">
        <v>0</v>
      </c>
      <c r="L346" s="50">
        <v>0</v>
      </c>
      <c r="M346" s="2" t="s">
        <v>1813</v>
      </c>
      <c r="N346" s="2" t="s">
        <v>1814</v>
      </c>
      <c r="O346" s="8">
        <v>609.28013551216111</v>
      </c>
      <c r="P346" s="2" t="s">
        <v>1680</v>
      </c>
      <c r="Q346" s="2" t="s">
        <v>30</v>
      </c>
      <c r="R346" s="51">
        <f t="shared" si="23"/>
        <v>3.1225864876928862E-2</v>
      </c>
      <c r="S346" s="8">
        <f t="shared" si="16"/>
        <v>3.1225864876928862E-2</v>
      </c>
      <c r="T346" s="8">
        <f t="shared" si="17"/>
        <v>0</v>
      </c>
      <c r="U346" s="8">
        <f t="shared" si="18"/>
        <v>0</v>
      </c>
      <c r="V346" s="2"/>
      <c r="W346" s="2"/>
      <c r="X346" s="2"/>
      <c r="Y346" s="2"/>
      <c r="Z346" s="2"/>
    </row>
    <row r="347" spans="1:26" ht="12.5" x14ac:dyDescent="0.25">
      <c r="A347" s="50">
        <v>223</v>
      </c>
      <c r="B347" s="8">
        <v>2955</v>
      </c>
      <c r="C347" s="50">
        <v>4</v>
      </c>
      <c r="D347" s="8">
        <v>0.35862100000000002</v>
      </c>
      <c r="E347" s="50">
        <v>5</v>
      </c>
      <c r="F347" s="8">
        <v>0.204319</v>
      </c>
      <c r="G347" s="50">
        <v>7</v>
      </c>
      <c r="H347" s="50">
        <v>3</v>
      </c>
      <c r="I347" s="50">
        <v>0</v>
      </c>
      <c r="J347" s="50">
        <v>2</v>
      </c>
      <c r="K347" s="50">
        <v>0</v>
      </c>
      <c r="L347" s="50">
        <v>2</v>
      </c>
      <c r="M347" s="2" t="s">
        <v>1813</v>
      </c>
      <c r="N347" s="2" t="s">
        <v>1814</v>
      </c>
      <c r="O347" s="8">
        <v>33.19979085954602</v>
      </c>
      <c r="P347" s="2" t="s">
        <v>1680</v>
      </c>
      <c r="Q347" s="2" t="s">
        <v>30</v>
      </c>
      <c r="R347" s="51">
        <f t="shared" si="23"/>
        <v>1.701503336311856E-3</v>
      </c>
      <c r="S347" s="8">
        <f t="shared" si="16"/>
        <v>1.1910523354182991E-2</v>
      </c>
      <c r="T347" s="8">
        <f t="shared" si="17"/>
        <v>5.104510008935568E-3</v>
      </c>
      <c r="U347" s="8">
        <f t="shared" si="18"/>
        <v>3.403006672623712E-3</v>
      </c>
      <c r="V347" s="2"/>
      <c r="W347" s="2"/>
      <c r="X347" s="2"/>
      <c r="Y347" s="2"/>
      <c r="Z347" s="2"/>
    </row>
    <row r="348" spans="1:26" ht="12.5" x14ac:dyDescent="0.25">
      <c r="A348" s="50">
        <v>230</v>
      </c>
      <c r="B348" s="8">
        <v>2956</v>
      </c>
      <c r="C348" s="50">
        <v>2</v>
      </c>
      <c r="D348" s="8">
        <v>0.18620700000000001</v>
      </c>
      <c r="E348" s="50">
        <v>3</v>
      </c>
      <c r="F348" s="8">
        <v>8.8857000000000005E-2</v>
      </c>
      <c r="G348" s="50">
        <v>4</v>
      </c>
      <c r="H348" s="50">
        <v>1</v>
      </c>
      <c r="I348" s="50">
        <v>0</v>
      </c>
      <c r="J348" s="50">
        <v>3</v>
      </c>
      <c r="K348" s="50">
        <v>0</v>
      </c>
      <c r="L348" s="50">
        <v>0</v>
      </c>
      <c r="M348" s="2" t="s">
        <v>1813</v>
      </c>
      <c r="N348" s="2" t="s">
        <v>1814</v>
      </c>
      <c r="O348" s="8">
        <v>186.67659621824006</v>
      </c>
      <c r="P348" s="2" t="s">
        <v>1680</v>
      </c>
      <c r="Q348" s="2" t="s">
        <v>30</v>
      </c>
      <c r="R348" s="51">
        <f t="shared" si="23"/>
        <v>9.5672545836338451E-3</v>
      </c>
      <c r="S348" s="8">
        <f t="shared" si="16"/>
        <v>3.826901833453538E-2</v>
      </c>
      <c r="T348" s="8">
        <f t="shared" si="17"/>
        <v>9.5672545836338451E-3</v>
      </c>
      <c r="U348" s="8">
        <f t="shared" si="18"/>
        <v>0</v>
      </c>
      <c r="V348" s="2"/>
      <c r="W348" s="2"/>
      <c r="X348" s="2"/>
      <c r="Y348" s="2"/>
      <c r="Z348" s="2"/>
    </row>
    <row r="349" spans="1:26" ht="12.5" x14ac:dyDescent="0.25">
      <c r="A349" s="50">
        <v>239</v>
      </c>
      <c r="B349" s="8">
        <v>2446</v>
      </c>
      <c r="C349" s="50">
        <v>1</v>
      </c>
      <c r="D349" s="8">
        <v>0.110345</v>
      </c>
      <c r="E349" s="50">
        <v>2</v>
      </c>
      <c r="F349" s="8">
        <v>4.5789999999999997E-2</v>
      </c>
      <c r="G349" s="50">
        <v>3</v>
      </c>
      <c r="H349" s="50">
        <v>0</v>
      </c>
      <c r="I349" s="50">
        <v>0</v>
      </c>
      <c r="J349" s="50">
        <v>0</v>
      </c>
      <c r="K349" s="50">
        <v>1</v>
      </c>
      <c r="L349" s="50">
        <v>2</v>
      </c>
      <c r="M349" s="2" t="s">
        <v>1813</v>
      </c>
      <c r="N349" s="2" t="s">
        <v>1814</v>
      </c>
      <c r="O349" s="8">
        <v>488.20720089859668</v>
      </c>
      <c r="P349" s="2" t="s">
        <v>1680</v>
      </c>
      <c r="Q349" s="2" t="s">
        <v>30</v>
      </c>
      <c r="R349" s="51">
        <f t="shared" si="23"/>
        <v>2.5020825723111009E-2</v>
      </c>
      <c r="S349" s="8">
        <f t="shared" si="16"/>
        <v>7.5062477169333022E-2</v>
      </c>
      <c r="T349" s="8">
        <f t="shared" si="17"/>
        <v>0</v>
      </c>
      <c r="U349" s="8">
        <f t="shared" si="18"/>
        <v>5.0041651446222017E-2</v>
      </c>
      <c r="V349" s="2"/>
      <c r="W349" s="2"/>
      <c r="X349" s="2"/>
      <c r="Y349" s="2"/>
      <c r="Z349" s="2"/>
    </row>
    <row r="350" spans="1:26" ht="12.5" x14ac:dyDescent="0.25">
      <c r="A350" s="50">
        <v>247</v>
      </c>
      <c r="B350" s="8">
        <v>2883</v>
      </c>
      <c r="C350" s="50">
        <v>3</v>
      </c>
      <c r="D350" s="8">
        <v>0.25517200000000001</v>
      </c>
      <c r="E350" s="50">
        <v>4</v>
      </c>
      <c r="F350" s="8">
        <v>0.119149</v>
      </c>
      <c r="G350" s="50">
        <v>5</v>
      </c>
      <c r="H350" s="50">
        <v>1</v>
      </c>
      <c r="I350" s="50">
        <v>0</v>
      </c>
      <c r="J350" s="50">
        <v>3</v>
      </c>
      <c r="K350" s="50">
        <v>1</v>
      </c>
      <c r="L350" s="50">
        <v>0</v>
      </c>
      <c r="M350" s="2" t="s">
        <v>1813</v>
      </c>
      <c r="N350" s="2" t="s">
        <v>1814</v>
      </c>
      <c r="O350" s="8">
        <v>793.75170769299575</v>
      </c>
      <c r="P350" s="2" t="s">
        <v>1680</v>
      </c>
      <c r="Q350" s="2" t="s">
        <v>30</v>
      </c>
      <c r="R350" s="51">
        <f t="shared" si="23"/>
        <v>4.0680111045173412E-2</v>
      </c>
      <c r="S350" s="8">
        <f t="shared" si="16"/>
        <v>0.20340055522586706</v>
      </c>
      <c r="T350" s="8">
        <f t="shared" si="17"/>
        <v>4.0680111045173412E-2</v>
      </c>
      <c r="U350" s="8">
        <f t="shared" si="18"/>
        <v>0</v>
      </c>
      <c r="V350" s="2"/>
      <c r="W350" s="2"/>
      <c r="X350" s="2"/>
      <c r="Y350" s="2"/>
      <c r="Z350" s="2"/>
    </row>
    <row r="351" spans="1:26" ht="12.5" x14ac:dyDescent="0.25">
      <c r="A351" s="50">
        <v>320</v>
      </c>
      <c r="B351" s="8">
        <v>2665</v>
      </c>
      <c r="C351" s="50">
        <v>2</v>
      </c>
      <c r="D351" s="8">
        <v>0.137931</v>
      </c>
      <c r="E351" s="50">
        <v>2</v>
      </c>
      <c r="F351" s="8">
        <v>5.2505999999999997E-2</v>
      </c>
      <c r="G351" s="50">
        <v>3</v>
      </c>
      <c r="H351" s="50">
        <v>0</v>
      </c>
      <c r="I351" s="50">
        <v>0</v>
      </c>
      <c r="J351" s="50">
        <v>2</v>
      </c>
      <c r="K351" s="50">
        <v>1</v>
      </c>
      <c r="L351" s="50">
        <v>0</v>
      </c>
      <c r="M351" s="2" t="s">
        <v>1813</v>
      </c>
      <c r="N351" s="2" t="s">
        <v>1814</v>
      </c>
      <c r="O351" s="8">
        <v>805.28063477728574</v>
      </c>
      <c r="P351" s="2" t="s">
        <v>1680</v>
      </c>
      <c r="Q351" s="2" t="s">
        <v>30</v>
      </c>
      <c r="R351" s="51">
        <f t="shared" si="23"/>
        <v>4.1270973438885611E-2</v>
      </c>
      <c r="S351" s="8">
        <f t="shared" si="16"/>
        <v>0.12381292031665683</v>
      </c>
      <c r="T351" s="8">
        <f t="shared" si="17"/>
        <v>0</v>
      </c>
      <c r="U351" s="8">
        <f t="shared" si="18"/>
        <v>0</v>
      </c>
      <c r="V351" s="2"/>
      <c r="W351" s="2"/>
      <c r="X351" s="2"/>
      <c r="Y351" s="2"/>
      <c r="Z351" s="2"/>
    </row>
    <row r="352" spans="1:26" ht="12.5" x14ac:dyDescent="0.25">
      <c r="A352" s="50">
        <v>329</v>
      </c>
      <c r="B352" s="8">
        <v>2445</v>
      </c>
      <c r="C352" s="50">
        <v>4</v>
      </c>
      <c r="D352" s="8">
        <v>0.33103399999999999</v>
      </c>
      <c r="E352" s="50">
        <v>4</v>
      </c>
      <c r="F352" s="8">
        <v>0.14310100000000001</v>
      </c>
      <c r="G352" s="50">
        <v>11</v>
      </c>
      <c r="H352" s="50">
        <v>1</v>
      </c>
      <c r="I352" s="50">
        <v>0</v>
      </c>
      <c r="J352" s="50">
        <v>3</v>
      </c>
      <c r="K352" s="50">
        <v>0</v>
      </c>
      <c r="L352" s="50">
        <v>7</v>
      </c>
      <c r="M352" s="2" t="s">
        <v>1813</v>
      </c>
      <c r="N352" s="2" t="s">
        <v>1814</v>
      </c>
      <c r="O352" s="8">
        <v>249.03499162801148</v>
      </c>
      <c r="P352" s="2" t="s">
        <v>1680</v>
      </c>
      <c r="Q352" s="2" t="s">
        <v>30</v>
      </c>
      <c r="R352" s="51">
        <f t="shared" si="23"/>
        <v>1.2763148747113852E-2</v>
      </c>
      <c r="S352" s="8">
        <f t="shared" si="16"/>
        <v>0.14039463621825238</v>
      </c>
      <c r="T352" s="8">
        <f t="shared" si="17"/>
        <v>1.2763148747113852E-2</v>
      </c>
      <c r="U352" s="8">
        <f t="shared" si="18"/>
        <v>8.934204122979697E-2</v>
      </c>
      <c r="V352" s="2"/>
      <c r="W352" s="2"/>
      <c r="X352" s="2"/>
      <c r="Y352" s="2"/>
      <c r="Z352" s="2"/>
    </row>
    <row r="353" spans="1:26" ht="12.5" x14ac:dyDescent="0.25">
      <c r="A353" s="50">
        <v>369</v>
      </c>
      <c r="B353" s="8">
        <v>2738</v>
      </c>
      <c r="C353" s="50">
        <v>1</v>
      </c>
      <c r="D353" s="8">
        <v>8.9654999999999999E-2</v>
      </c>
      <c r="E353" s="50">
        <v>2</v>
      </c>
      <c r="F353" s="8">
        <v>3.8040999999999998E-2</v>
      </c>
      <c r="G353" s="50">
        <v>2</v>
      </c>
      <c r="H353" s="50">
        <v>0</v>
      </c>
      <c r="I353" s="50">
        <v>0</v>
      </c>
      <c r="J353" s="50">
        <v>0</v>
      </c>
      <c r="K353" s="50">
        <v>1</v>
      </c>
      <c r="L353" s="50">
        <v>1</v>
      </c>
      <c r="M353" s="2" t="s">
        <v>1813</v>
      </c>
      <c r="N353" s="2" t="s">
        <v>1814</v>
      </c>
      <c r="O353" s="8">
        <v>1599.993228935695</v>
      </c>
      <c r="P353" s="2" t="s">
        <v>1680</v>
      </c>
      <c r="Q353" s="2" t="s">
        <v>30</v>
      </c>
      <c r="R353" s="51">
        <f t="shared" si="23"/>
        <v>8.2000330322192005E-2</v>
      </c>
      <c r="S353" s="8">
        <f t="shared" si="16"/>
        <v>0.16400066064438401</v>
      </c>
      <c r="T353" s="8">
        <f t="shared" si="17"/>
        <v>0</v>
      </c>
      <c r="U353" s="8">
        <f t="shared" si="18"/>
        <v>8.2000330322192005E-2</v>
      </c>
      <c r="V353" s="2"/>
      <c r="W353" s="2"/>
      <c r="X353" s="2"/>
      <c r="Y353" s="2"/>
      <c r="Z353" s="2"/>
    </row>
    <row r="354" spans="1:26" ht="12.5" x14ac:dyDescent="0.25">
      <c r="A354" s="50">
        <v>396</v>
      </c>
      <c r="B354" s="8">
        <v>2882</v>
      </c>
      <c r="C354" s="50">
        <v>4</v>
      </c>
      <c r="D354" s="8">
        <v>0.35862100000000002</v>
      </c>
      <c r="E354" s="50">
        <v>5</v>
      </c>
      <c r="F354" s="8">
        <v>0.204319</v>
      </c>
      <c r="G354" s="50">
        <v>7</v>
      </c>
      <c r="H354" s="50">
        <v>3</v>
      </c>
      <c r="I354" s="50">
        <v>0</v>
      </c>
      <c r="J354" s="50">
        <v>2</v>
      </c>
      <c r="K354" s="50">
        <v>0</v>
      </c>
      <c r="L354" s="50">
        <v>2</v>
      </c>
      <c r="M354" s="2" t="s">
        <v>1813</v>
      </c>
      <c r="N354" s="2" t="s">
        <v>1814</v>
      </c>
      <c r="O354" s="8">
        <v>641.18435880100094</v>
      </c>
      <c r="P354" s="2" t="s">
        <v>1680</v>
      </c>
      <c r="Q354" s="2" t="s">
        <v>30</v>
      </c>
      <c r="R354" s="51">
        <f t="shared" si="23"/>
        <v>3.2860969826777983E-2</v>
      </c>
      <c r="S354" s="8">
        <f t="shared" si="16"/>
        <v>0.23002678878744587</v>
      </c>
      <c r="T354" s="8">
        <f t="shared" si="17"/>
        <v>9.858290948033395E-2</v>
      </c>
      <c r="U354" s="8">
        <f t="shared" si="18"/>
        <v>6.5721939653555966E-2</v>
      </c>
      <c r="V354" s="2"/>
      <c r="W354" s="2"/>
      <c r="X354" s="2"/>
      <c r="Y354" s="2"/>
      <c r="Z354" s="2"/>
    </row>
    <row r="355" spans="1:26" ht="12.5" x14ac:dyDescent="0.25">
      <c r="A355" s="50">
        <v>398</v>
      </c>
      <c r="B355" s="8">
        <v>2518</v>
      </c>
      <c r="C355" s="50">
        <v>3</v>
      </c>
      <c r="D355" s="8">
        <v>0.275862</v>
      </c>
      <c r="E355" s="50">
        <v>4</v>
      </c>
      <c r="F355" s="8">
        <v>0.132323</v>
      </c>
      <c r="G355" s="50">
        <v>8</v>
      </c>
      <c r="H355" s="50">
        <v>1</v>
      </c>
      <c r="I355" s="50">
        <v>0</v>
      </c>
      <c r="J355" s="50">
        <v>0</v>
      </c>
      <c r="K355" s="50">
        <v>1</v>
      </c>
      <c r="L355" s="50">
        <v>6</v>
      </c>
      <c r="M355" s="2" t="s">
        <v>1813</v>
      </c>
      <c r="N355" s="2" t="s">
        <v>1814</v>
      </c>
      <c r="O355" s="8">
        <v>1210.4359314681899</v>
      </c>
      <c r="P355" s="2" t="s">
        <v>1680</v>
      </c>
      <c r="Q355" s="2" t="s">
        <v>30</v>
      </c>
      <c r="R355" s="51">
        <f t="shared" si="23"/>
        <v>6.203535391225766E-2</v>
      </c>
      <c r="S355" s="8">
        <f t="shared" si="16"/>
        <v>0.49628283129806128</v>
      </c>
      <c r="T355" s="8">
        <f t="shared" si="17"/>
        <v>6.203535391225766E-2</v>
      </c>
      <c r="U355" s="8">
        <f t="shared" si="18"/>
        <v>0.37221212347354593</v>
      </c>
      <c r="V355" s="2"/>
      <c r="W355" s="2"/>
      <c r="X355" s="2"/>
      <c r="Y355" s="2"/>
      <c r="Z355" s="2"/>
    </row>
    <row r="356" spans="1:26" ht="12.5" x14ac:dyDescent="0.25">
      <c r="A356" s="50">
        <v>406</v>
      </c>
      <c r="B356" s="8">
        <v>2810</v>
      </c>
      <c r="C356" s="50">
        <v>2</v>
      </c>
      <c r="D356" s="8">
        <v>0.17241400000000001</v>
      </c>
      <c r="E356" s="50">
        <v>3</v>
      </c>
      <c r="F356" s="8">
        <v>6.3613000000000003E-2</v>
      </c>
      <c r="G356" s="50">
        <v>4</v>
      </c>
      <c r="H356" s="50">
        <v>0</v>
      </c>
      <c r="I356" s="50">
        <v>0</v>
      </c>
      <c r="J356" s="50">
        <v>3</v>
      </c>
      <c r="K356" s="50">
        <v>1</v>
      </c>
      <c r="L356" s="50">
        <v>0</v>
      </c>
      <c r="M356" s="2" t="s">
        <v>1813</v>
      </c>
      <c r="N356" s="2" t="s">
        <v>1814</v>
      </c>
      <c r="O356" s="8">
        <v>1599.9932627196852</v>
      </c>
      <c r="P356" s="2" t="s">
        <v>1680</v>
      </c>
      <c r="Q356" s="2" t="s">
        <v>30</v>
      </c>
      <c r="R356" s="51">
        <f t="shared" si="23"/>
        <v>8.2000332053635799E-2</v>
      </c>
      <c r="S356" s="8">
        <f t="shared" si="16"/>
        <v>0.3280013282145432</v>
      </c>
      <c r="T356" s="8">
        <f t="shared" si="17"/>
        <v>0</v>
      </c>
      <c r="U356" s="8">
        <f t="shared" si="18"/>
        <v>0</v>
      </c>
      <c r="V356" s="2"/>
      <c r="W356" s="2"/>
      <c r="X356" s="2"/>
      <c r="Y356" s="2"/>
      <c r="Z356" s="2"/>
    </row>
    <row r="357" spans="1:26" ht="12.5" x14ac:dyDescent="0.25">
      <c r="A357" s="50">
        <v>525</v>
      </c>
      <c r="B357" s="8">
        <v>2591</v>
      </c>
      <c r="C357" s="50">
        <v>4</v>
      </c>
      <c r="D357" s="8">
        <v>0.31034499999999998</v>
      </c>
      <c r="E357" s="50">
        <v>4</v>
      </c>
      <c r="F357" s="8">
        <v>0.14343</v>
      </c>
      <c r="G357" s="50">
        <v>9</v>
      </c>
      <c r="H357" s="50">
        <v>1</v>
      </c>
      <c r="I357" s="50">
        <v>0</v>
      </c>
      <c r="J357" s="50">
        <v>1</v>
      </c>
      <c r="K357" s="50">
        <v>1</v>
      </c>
      <c r="L357" s="50">
        <v>6</v>
      </c>
      <c r="M357" s="2" t="s">
        <v>1813</v>
      </c>
      <c r="N357" s="2" t="s">
        <v>1814</v>
      </c>
      <c r="O357" s="8">
        <v>1476.6548769952676</v>
      </c>
      <c r="P357" s="2" t="s">
        <v>1680</v>
      </c>
      <c r="Q357" s="2" t="s">
        <v>30</v>
      </c>
      <c r="R357" s="51">
        <f t="shared" si="23"/>
        <v>7.5679187571333337E-2</v>
      </c>
      <c r="S357" s="8">
        <f t="shared" si="16"/>
        <v>0.68111268814199999</v>
      </c>
      <c r="T357" s="8">
        <f t="shared" si="17"/>
        <v>7.5679187571333337E-2</v>
      </c>
      <c r="U357" s="8">
        <f t="shared" si="18"/>
        <v>0.45407512542799999</v>
      </c>
      <c r="V357" s="2"/>
      <c r="W357" s="2"/>
      <c r="X357" s="2"/>
      <c r="Y357" s="2"/>
      <c r="Z357" s="2"/>
    </row>
    <row r="358" spans="1:26" ht="12.5" x14ac:dyDescent="0.25">
      <c r="A358" s="50">
        <v>542</v>
      </c>
      <c r="B358" s="8">
        <v>2519</v>
      </c>
      <c r="C358" s="50">
        <v>2</v>
      </c>
      <c r="D358" s="8">
        <v>0.124138</v>
      </c>
      <c r="E358" s="50">
        <v>2</v>
      </c>
      <c r="F358" s="8">
        <v>4.9147999999999997E-2</v>
      </c>
      <c r="G358" s="50">
        <v>3</v>
      </c>
      <c r="H358" s="50">
        <v>0</v>
      </c>
      <c r="I358" s="50">
        <v>0</v>
      </c>
      <c r="J358" s="50">
        <v>1</v>
      </c>
      <c r="K358" s="50">
        <v>1</v>
      </c>
      <c r="L358" s="50">
        <v>1</v>
      </c>
      <c r="M358" s="2" t="s">
        <v>1813</v>
      </c>
      <c r="N358" s="2" t="s">
        <v>1814</v>
      </c>
      <c r="O358" s="8">
        <v>503.34479969880721</v>
      </c>
      <c r="P358" s="2" t="s">
        <v>1680</v>
      </c>
      <c r="Q358" s="2" t="s">
        <v>30</v>
      </c>
      <c r="R358" s="51">
        <f t="shared" si="23"/>
        <v>2.5796634069954937E-2</v>
      </c>
      <c r="S358" s="8">
        <f t="shared" si="16"/>
        <v>7.7389902209864803E-2</v>
      </c>
      <c r="T358" s="8">
        <f t="shared" si="17"/>
        <v>0</v>
      </c>
      <c r="U358" s="8">
        <f t="shared" si="18"/>
        <v>2.5796634069954937E-2</v>
      </c>
      <c r="V358" s="2"/>
      <c r="W358" s="2"/>
      <c r="X358" s="2"/>
      <c r="Y358" s="2"/>
      <c r="Z358" s="2"/>
    </row>
    <row r="359" spans="1:26" ht="12.5" x14ac:dyDescent="0.25">
      <c r="A359" s="50">
        <v>7</v>
      </c>
      <c r="B359" s="8">
        <v>2006</v>
      </c>
      <c r="C359" s="50">
        <v>1</v>
      </c>
      <c r="D359" s="8">
        <v>6.8966E-2</v>
      </c>
      <c r="E359" s="50">
        <v>1</v>
      </c>
      <c r="F359" s="8">
        <v>2.2214000000000001E-2</v>
      </c>
      <c r="G359" s="50">
        <v>2</v>
      </c>
      <c r="H359" s="50">
        <v>0</v>
      </c>
      <c r="I359" s="50">
        <v>0</v>
      </c>
      <c r="J359" s="50">
        <v>2</v>
      </c>
      <c r="K359" s="50">
        <v>0</v>
      </c>
      <c r="L359" s="50">
        <v>0</v>
      </c>
      <c r="M359" s="2" t="s">
        <v>1813</v>
      </c>
      <c r="N359" s="2" t="s">
        <v>1814</v>
      </c>
      <c r="O359" s="8">
        <v>1322.0003355360104</v>
      </c>
      <c r="P359" s="2" t="s">
        <v>1679</v>
      </c>
      <c r="Q359" s="2" t="s">
        <v>45</v>
      </c>
      <c r="R359" s="51">
        <f t="shared" ref="R359:R373" si="24">O359/$X$20</f>
        <v>0.13531526435168506</v>
      </c>
      <c r="S359" s="8">
        <f t="shared" si="16"/>
        <v>0.27063052870337012</v>
      </c>
      <c r="T359" s="8">
        <f t="shared" si="17"/>
        <v>0</v>
      </c>
      <c r="U359" s="8">
        <f t="shared" si="18"/>
        <v>0</v>
      </c>
      <c r="V359" s="2"/>
      <c r="W359" s="2"/>
      <c r="X359" s="2"/>
      <c r="Y359" s="2"/>
      <c r="Z359" s="2"/>
    </row>
    <row r="360" spans="1:26" ht="12.5" x14ac:dyDescent="0.25">
      <c r="A360" s="50">
        <v>88</v>
      </c>
      <c r="B360" s="8">
        <v>2299</v>
      </c>
      <c r="C360" s="50">
        <v>2</v>
      </c>
      <c r="D360" s="8">
        <v>0.124138</v>
      </c>
      <c r="E360" s="50">
        <v>2</v>
      </c>
      <c r="F360" s="8">
        <v>4.1070000000000002E-2</v>
      </c>
      <c r="G360" s="50">
        <v>4</v>
      </c>
      <c r="H360" s="50">
        <v>0</v>
      </c>
      <c r="I360" s="50">
        <v>0</v>
      </c>
      <c r="J360" s="50">
        <v>3</v>
      </c>
      <c r="K360" s="50">
        <v>0</v>
      </c>
      <c r="L360" s="50">
        <v>1</v>
      </c>
      <c r="M360" s="2" t="s">
        <v>1813</v>
      </c>
      <c r="N360" s="2" t="s">
        <v>1814</v>
      </c>
      <c r="O360" s="8">
        <v>865.26766155093571</v>
      </c>
      <c r="P360" s="2" t="s">
        <v>1679</v>
      </c>
      <c r="Q360" s="2" t="s">
        <v>45</v>
      </c>
      <c r="R360" s="51">
        <f t="shared" si="24"/>
        <v>8.8565728169998595E-2</v>
      </c>
      <c r="S360" s="8">
        <f t="shared" si="16"/>
        <v>0.35426291267999438</v>
      </c>
      <c r="T360" s="8">
        <f t="shared" si="17"/>
        <v>0</v>
      </c>
      <c r="U360" s="8">
        <f t="shared" si="18"/>
        <v>8.8565728169998595E-2</v>
      </c>
      <c r="V360" s="2"/>
      <c r="W360" s="2"/>
      <c r="X360" s="2"/>
      <c r="Y360" s="2"/>
      <c r="Z360" s="2"/>
    </row>
    <row r="361" spans="1:26" ht="12.5" x14ac:dyDescent="0.25">
      <c r="A361" s="50">
        <v>138</v>
      </c>
      <c r="B361" s="8">
        <v>2372</v>
      </c>
      <c r="C361" s="50">
        <v>3</v>
      </c>
      <c r="D361" s="8">
        <v>0.248276</v>
      </c>
      <c r="E361" s="50">
        <v>4</v>
      </c>
      <c r="F361" s="8">
        <v>0.112104</v>
      </c>
      <c r="G361" s="50">
        <v>7</v>
      </c>
      <c r="H361" s="50">
        <v>1</v>
      </c>
      <c r="I361" s="50">
        <v>0</v>
      </c>
      <c r="J361" s="50">
        <v>3</v>
      </c>
      <c r="K361" s="50">
        <v>0</v>
      </c>
      <c r="L361" s="50">
        <v>3</v>
      </c>
      <c r="M361" s="2" t="s">
        <v>1813</v>
      </c>
      <c r="N361" s="2" t="s">
        <v>1814</v>
      </c>
      <c r="O361" s="8">
        <v>703.00818137736076</v>
      </c>
      <c r="P361" s="2" t="s">
        <v>1679</v>
      </c>
      <c r="Q361" s="2" t="s">
        <v>45</v>
      </c>
      <c r="R361" s="51">
        <f t="shared" si="24"/>
        <v>7.1957423419189231E-2</v>
      </c>
      <c r="S361" s="8">
        <f t="shared" si="16"/>
        <v>0.50370196393432465</v>
      </c>
      <c r="T361" s="8">
        <f t="shared" si="17"/>
        <v>7.1957423419189231E-2</v>
      </c>
      <c r="U361" s="8">
        <f t="shared" si="18"/>
        <v>0.21587227025756769</v>
      </c>
      <c r="V361" s="2"/>
      <c r="W361" s="2"/>
      <c r="X361" s="2"/>
      <c r="Y361" s="2"/>
      <c r="Z361" s="2"/>
    </row>
    <row r="362" spans="1:26" ht="12.5" x14ac:dyDescent="0.25">
      <c r="A362" s="50">
        <v>166</v>
      </c>
      <c r="B362" s="8">
        <v>1932</v>
      </c>
      <c r="C362" s="50">
        <v>2</v>
      </c>
      <c r="D362" s="8">
        <v>0.137931</v>
      </c>
      <c r="E362" s="50">
        <v>2</v>
      </c>
      <c r="F362" s="8">
        <v>5.2505999999999997E-2</v>
      </c>
      <c r="G362" s="50">
        <v>3</v>
      </c>
      <c r="H362" s="50">
        <v>0</v>
      </c>
      <c r="I362" s="50">
        <v>0</v>
      </c>
      <c r="J362" s="50">
        <v>2</v>
      </c>
      <c r="K362" s="50">
        <v>1</v>
      </c>
      <c r="L362" s="50">
        <v>0</v>
      </c>
      <c r="M362" s="2" t="s">
        <v>1813</v>
      </c>
      <c r="N362" s="2" t="s">
        <v>1814</v>
      </c>
      <c r="O362" s="8">
        <v>359.45008066440778</v>
      </c>
      <c r="P362" s="2" t="s">
        <v>1679</v>
      </c>
      <c r="Q362" s="2" t="s">
        <v>45</v>
      </c>
      <c r="R362" s="51">
        <f t="shared" si="24"/>
        <v>3.6792035053922999E-2</v>
      </c>
      <c r="S362" s="8">
        <f t="shared" si="16"/>
        <v>0.11037610516176899</v>
      </c>
      <c r="T362" s="8">
        <f t="shared" si="17"/>
        <v>0</v>
      </c>
      <c r="U362" s="8">
        <f t="shared" si="18"/>
        <v>0</v>
      </c>
      <c r="V362" s="2"/>
      <c r="W362" s="2"/>
      <c r="X362" s="2"/>
      <c r="Y362" s="2"/>
      <c r="Z362" s="2"/>
    </row>
    <row r="363" spans="1:26" ht="12.5" x14ac:dyDescent="0.25">
      <c r="A363" s="50">
        <v>168</v>
      </c>
      <c r="B363" s="8">
        <v>2300</v>
      </c>
      <c r="C363" s="50">
        <v>4</v>
      </c>
      <c r="D363" s="8">
        <v>0.34482800000000002</v>
      </c>
      <c r="E363" s="50">
        <v>3</v>
      </c>
      <c r="F363" s="8">
        <v>8.9529999999999998E-2</v>
      </c>
      <c r="G363" s="50">
        <v>4</v>
      </c>
      <c r="H363" s="50">
        <v>0</v>
      </c>
      <c r="I363" s="50">
        <v>1</v>
      </c>
      <c r="J363" s="50">
        <v>2</v>
      </c>
      <c r="K363" s="50">
        <v>1</v>
      </c>
      <c r="L363" s="50">
        <v>0</v>
      </c>
      <c r="M363" s="2" t="s">
        <v>1813</v>
      </c>
      <c r="N363" s="2" t="s">
        <v>1814</v>
      </c>
      <c r="O363" s="8">
        <v>53.958984937769074</v>
      </c>
      <c r="P363" s="2" t="s">
        <v>1679</v>
      </c>
      <c r="Q363" s="2" t="s">
        <v>45</v>
      </c>
      <c r="R363" s="51">
        <f t="shared" si="24"/>
        <v>5.5230502706660831E-3</v>
      </c>
      <c r="S363" s="8">
        <f t="shared" si="16"/>
        <v>2.2092201082664333E-2</v>
      </c>
      <c r="T363" s="8">
        <f t="shared" si="17"/>
        <v>0</v>
      </c>
      <c r="U363" s="8">
        <f t="shared" si="18"/>
        <v>0</v>
      </c>
      <c r="V363" s="2"/>
      <c r="W363" s="2"/>
      <c r="X363" s="2"/>
      <c r="Y363" s="2"/>
      <c r="Z363" s="2"/>
    </row>
    <row r="364" spans="1:26" ht="12.5" x14ac:dyDescent="0.25">
      <c r="A364" s="50">
        <v>186</v>
      </c>
      <c r="B364" s="8">
        <v>2079</v>
      </c>
      <c r="C364" s="50">
        <v>1</v>
      </c>
      <c r="D364" s="8">
        <v>6.8966E-2</v>
      </c>
      <c r="E364" s="50">
        <v>1</v>
      </c>
      <c r="F364" s="8">
        <v>2.2214000000000001E-2</v>
      </c>
      <c r="G364" s="50">
        <v>2</v>
      </c>
      <c r="H364" s="50">
        <v>0</v>
      </c>
      <c r="I364" s="50">
        <v>0</v>
      </c>
      <c r="J364" s="50">
        <v>2</v>
      </c>
      <c r="K364" s="50">
        <v>0</v>
      </c>
      <c r="L364" s="50">
        <v>0</v>
      </c>
      <c r="M364" s="2" t="s">
        <v>1813</v>
      </c>
      <c r="N364" s="2" t="s">
        <v>1814</v>
      </c>
      <c r="O364" s="8">
        <v>1599.8114039161101</v>
      </c>
      <c r="P364" s="2" t="s">
        <v>1679</v>
      </c>
      <c r="Q364" s="2" t="s">
        <v>45</v>
      </c>
      <c r="R364" s="51">
        <f t="shared" si="24"/>
        <v>0.1637510197347844</v>
      </c>
      <c r="S364" s="8">
        <f t="shared" si="16"/>
        <v>0.3275020394695688</v>
      </c>
      <c r="T364" s="8">
        <f t="shared" si="17"/>
        <v>0</v>
      </c>
      <c r="U364" s="8">
        <f t="shared" si="18"/>
        <v>0</v>
      </c>
      <c r="V364" s="2"/>
      <c r="W364" s="2"/>
      <c r="X364" s="2"/>
      <c r="Y364" s="2"/>
      <c r="Z364" s="2"/>
    </row>
    <row r="365" spans="1:26" ht="12.5" x14ac:dyDescent="0.25">
      <c r="A365" s="50">
        <v>210</v>
      </c>
      <c r="B365" s="8">
        <v>2373</v>
      </c>
      <c r="C365" s="50">
        <v>1</v>
      </c>
      <c r="D365" s="8">
        <v>5.5171999999999999E-2</v>
      </c>
      <c r="E365" s="50">
        <v>1</v>
      </c>
      <c r="F365" s="8">
        <v>1.8856000000000001E-2</v>
      </c>
      <c r="G365" s="50">
        <v>2</v>
      </c>
      <c r="H365" s="50">
        <v>0</v>
      </c>
      <c r="I365" s="50">
        <v>0</v>
      </c>
      <c r="J365" s="50">
        <v>1</v>
      </c>
      <c r="K365" s="50">
        <v>0</v>
      </c>
      <c r="L365" s="50">
        <v>1</v>
      </c>
      <c r="M365" s="2" t="s">
        <v>1813</v>
      </c>
      <c r="N365" s="2" t="s">
        <v>1814</v>
      </c>
      <c r="O365" s="8">
        <v>543.49557532490144</v>
      </c>
      <c r="P365" s="2" t="s">
        <v>1679</v>
      </c>
      <c r="Q365" s="2" t="s">
        <v>45</v>
      </c>
      <c r="R365" s="51">
        <f t="shared" si="24"/>
        <v>5.5630278958470759E-2</v>
      </c>
      <c r="S365" s="8">
        <f t="shared" si="16"/>
        <v>0.11126055791694152</v>
      </c>
      <c r="T365" s="8">
        <f t="shared" si="17"/>
        <v>0</v>
      </c>
      <c r="U365" s="8">
        <f t="shared" si="18"/>
        <v>5.5630278958470759E-2</v>
      </c>
      <c r="V365" s="2"/>
      <c r="W365" s="2"/>
      <c r="X365" s="2"/>
      <c r="Y365" s="2"/>
      <c r="Z365" s="2"/>
    </row>
    <row r="366" spans="1:26" ht="12.5" x14ac:dyDescent="0.25">
      <c r="A366" s="50">
        <v>227</v>
      </c>
      <c r="B366" s="8">
        <v>2153</v>
      </c>
      <c r="C366" s="50">
        <v>4</v>
      </c>
      <c r="D366" s="8">
        <v>0.31034499999999998</v>
      </c>
      <c r="E366" s="50">
        <v>3</v>
      </c>
      <c r="F366" s="8">
        <v>7.0345000000000005E-2</v>
      </c>
      <c r="G366" s="50">
        <v>4</v>
      </c>
      <c r="H366" s="50">
        <v>0</v>
      </c>
      <c r="I366" s="50">
        <v>1</v>
      </c>
      <c r="J366" s="50">
        <v>3</v>
      </c>
      <c r="K366" s="50">
        <v>0</v>
      </c>
      <c r="L366" s="50">
        <v>0</v>
      </c>
      <c r="M366" s="2" t="s">
        <v>1813</v>
      </c>
      <c r="N366" s="2" t="s">
        <v>1814</v>
      </c>
      <c r="O366" s="8">
        <v>999.22068077577012</v>
      </c>
      <c r="P366" s="2" t="s">
        <v>1679</v>
      </c>
      <c r="Q366" s="2" t="s">
        <v>45</v>
      </c>
      <c r="R366" s="51">
        <f t="shared" si="24"/>
        <v>0.10227668399949587</v>
      </c>
      <c r="S366" s="8">
        <f t="shared" si="16"/>
        <v>0.40910673599798347</v>
      </c>
      <c r="T366" s="8">
        <f t="shared" si="17"/>
        <v>0</v>
      </c>
      <c r="U366" s="8">
        <f t="shared" si="18"/>
        <v>0</v>
      </c>
      <c r="V366" s="2"/>
      <c r="W366" s="2"/>
      <c r="X366" s="2"/>
      <c r="Y366" s="2"/>
      <c r="Z366" s="2"/>
    </row>
    <row r="367" spans="1:26" ht="12.5" x14ac:dyDescent="0.25">
      <c r="A367" s="50">
        <v>240</v>
      </c>
      <c r="B367" s="8">
        <v>2446</v>
      </c>
      <c r="C367" s="50">
        <v>1</v>
      </c>
      <c r="D367" s="8">
        <v>0.110345</v>
      </c>
      <c r="E367" s="50">
        <v>2</v>
      </c>
      <c r="F367" s="8">
        <v>4.5789999999999997E-2</v>
      </c>
      <c r="G367" s="50">
        <v>3</v>
      </c>
      <c r="H367" s="50">
        <v>0</v>
      </c>
      <c r="I367" s="50">
        <v>0</v>
      </c>
      <c r="J367" s="50">
        <v>0</v>
      </c>
      <c r="K367" s="50">
        <v>1</v>
      </c>
      <c r="L367" s="50">
        <v>2</v>
      </c>
      <c r="M367" s="2" t="s">
        <v>1813</v>
      </c>
      <c r="N367" s="2" t="s">
        <v>1814</v>
      </c>
      <c r="O367" s="8">
        <v>1111.7860266512971</v>
      </c>
      <c r="P367" s="2" t="s">
        <v>1679</v>
      </c>
      <c r="Q367" s="2" t="s">
        <v>45</v>
      </c>
      <c r="R367" s="51">
        <f t="shared" si="24"/>
        <v>0.11379847346092592</v>
      </c>
      <c r="S367" s="8">
        <f t="shared" si="16"/>
        <v>0.34139542038277776</v>
      </c>
      <c r="T367" s="8">
        <f t="shared" si="17"/>
        <v>0</v>
      </c>
      <c r="U367" s="8">
        <f t="shared" si="18"/>
        <v>0.22759694692185184</v>
      </c>
      <c r="V367" s="2"/>
      <c r="W367" s="2"/>
      <c r="X367" s="2"/>
      <c r="Y367" s="2"/>
      <c r="Z367" s="2"/>
    </row>
    <row r="368" spans="1:26" ht="12.5" x14ac:dyDescent="0.25">
      <c r="A368" s="50">
        <v>315</v>
      </c>
      <c r="B368" s="8">
        <v>2226</v>
      </c>
      <c r="C368" s="50">
        <v>3</v>
      </c>
      <c r="D368" s="8">
        <v>0.275862</v>
      </c>
      <c r="E368" s="50">
        <v>2</v>
      </c>
      <c r="F368" s="8">
        <v>5.9237999999999999E-2</v>
      </c>
      <c r="G368" s="50">
        <v>3</v>
      </c>
      <c r="H368" s="50">
        <v>0</v>
      </c>
      <c r="I368" s="50">
        <v>1</v>
      </c>
      <c r="J368" s="50">
        <v>2</v>
      </c>
      <c r="K368" s="50">
        <v>0</v>
      </c>
      <c r="L368" s="50">
        <v>0</v>
      </c>
      <c r="M368" s="2" t="s">
        <v>1813</v>
      </c>
      <c r="N368" s="2" t="s">
        <v>1814</v>
      </c>
      <c r="O368" s="8">
        <v>699.90089974892783</v>
      </c>
      <c r="P368" s="2" t="s">
        <v>1679</v>
      </c>
      <c r="Q368" s="2" t="s">
        <v>45</v>
      </c>
      <c r="R368" s="51">
        <f t="shared" si="24"/>
        <v>7.1639373095248843E-2</v>
      </c>
      <c r="S368" s="8">
        <f t="shared" si="16"/>
        <v>0.21491811928574653</v>
      </c>
      <c r="T368" s="8">
        <f t="shared" si="17"/>
        <v>0</v>
      </c>
      <c r="U368" s="8">
        <f t="shared" si="18"/>
        <v>0</v>
      </c>
      <c r="V368" s="2"/>
      <c r="W368" s="2"/>
      <c r="X368" s="2"/>
      <c r="Y368" s="2"/>
      <c r="Z368" s="2"/>
    </row>
    <row r="369" spans="1:26" ht="12.5" x14ac:dyDescent="0.25">
      <c r="A369" s="50">
        <v>331</v>
      </c>
      <c r="B369" s="8">
        <v>2445</v>
      </c>
      <c r="C369" s="50">
        <v>4</v>
      </c>
      <c r="D369" s="8">
        <v>0.33103399999999999</v>
      </c>
      <c r="E369" s="50">
        <v>4</v>
      </c>
      <c r="F369" s="8">
        <v>0.14310100000000001</v>
      </c>
      <c r="G369" s="50">
        <v>11</v>
      </c>
      <c r="H369" s="50">
        <v>1</v>
      </c>
      <c r="I369" s="50">
        <v>0</v>
      </c>
      <c r="J369" s="50">
        <v>3</v>
      </c>
      <c r="K369" s="50">
        <v>0</v>
      </c>
      <c r="L369" s="50">
        <v>7</v>
      </c>
      <c r="M369" s="2" t="s">
        <v>1813</v>
      </c>
      <c r="N369" s="2" t="s">
        <v>1814</v>
      </c>
      <c r="O369" s="8">
        <v>42.672734217096334</v>
      </c>
      <c r="P369" s="2" t="s">
        <v>1679</v>
      </c>
      <c r="Q369" s="2" t="s">
        <v>45</v>
      </c>
      <c r="R369" s="51">
        <f t="shared" si="24"/>
        <v>4.3678296865593347E-3</v>
      </c>
      <c r="S369" s="8">
        <f t="shared" si="16"/>
        <v>4.8046126552152679E-2</v>
      </c>
      <c r="T369" s="8">
        <f t="shared" si="17"/>
        <v>4.3678296865593347E-3</v>
      </c>
      <c r="U369" s="8">
        <f t="shared" si="18"/>
        <v>3.0574807805915344E-2</v>
      </c>
      <c r="V369" s="2"/>
      <c r="W369" s="2"/>
      <c r="X369" s="2"/>
      <c r="Y369" s="2"/>
      <c r="Z369" s="2"/>
    </row>
    <row r="370" spans="1:26" ht="12.5" x14ac:dyDescent="0.25">
      <c r="A370" s="50">
        <v>353</v>
      </c>
      <c r="B370" s="8">
        <v>2152</v>
      </c>
      <c r="C370" s="50">
        <v>2</v>
      </c>
      <c r="D370" s="8">
        <v>0.137931</v>
      </c>
      <c r="E370" s="50">
        <v>2</v>
      </c>
      <c r="F370" s="8">
        <v>5.2505999999999997E-2</v>
      </c>
      <c r="G370" s="50">
        <v>3</v>
      </c>
      <c r="H370" s="50">
        <v>0</v>
      </c>
      <c r="I370" s="50">
        <v>0</v>
      </c>
      <c r="J370" s="50">
        <v>2</v>
      </c>
      <c r="K370" s="50">
        <v>1</v>
      </c>
      <c r="L370" s="50">
        <v>0</v>
      </c>
      <c r="M370" s="2" t="s">
        <v>1813</v>
      </c>
      <c r="N370" s="2" t="s">
        <v>1814</v>
      </c>
      <c r="O370" s="8">
        <v>386.84224786071889</v>
      </c>
      <c r="P370" s="2" t="s">
        <v>1679</v>
      </c>
      <c r="Q370" s="2" t="s">
        <v>45</v>
      </c>
      <c r="R370" s="51">
        <f t="shared" si="24"/>
        <v>3.9595800110330148E-2</v>
      </c>
      <c r="S370" s="8">
        <f t="shared" si="16"/>
        <v>0.11878740033099044</v>
      </c>
      <c r="T370" s="8">
        <f t="shared" si="17"/>
        <v>0</v>
      </c>
      <c r="U370" s="8">
        <f t="shared" si="18"/>
        <v>0</v>
      </c>
      <c r="V370" s="2"/>
      <c r="W370" s="2"/>
      <c r="X370" s="2"/>
      <c r="Y370" s="2"/>
      <c r="Z370" s="2"/>
    </row>
    <row r="371" spans="1:26" ht="12.5" x14ac:dyDescent="0.25">
      <c r="A371" s="50">
        <v>399</v>
      </c>
      <c r="B371" s="8">
        <v>2518</v>
      </c>
      <c r="C371" s="50">
        <v>3</v>
      </c>
      <c r="D371" s="8">
        <v>0.275862</v>
      </c>
      <c r="E371" s="50">
        <v>4</v>
      </c>
      <c r="F371" s="8">
        <v>0.132323</v>
      </c>
      <c r="G371" s="50">
        <v>8</v>
      </c>
      <c r="H371" s="50">
        <v>1</v>
      </c>
      <c r="I371" s="50">
        <v>0</v>
      </c>
      <c r="J371" s="50">
        <v>0</v>
      </c>
      <c r="K371" s="50">
        <v>1</v>
      </c>
      <c r="L371" s="50">
        <v>6</v>
      </c>
      <c r="M371" s="2" t="s">
        <v>1813</v>
      </c>
      <c r="N371" s="2" t="s">
        <v>1814</v>
      </c>
      <c r="O371" s="8">
        <v>389.57558393019167</v>
      </c>
      <c r="P371" s="2" t="s">
        <v>1679</v>
      </c>
      <c r="Q371" s="2" t="s">
        <v>45</v>
      </c>
      <c r="R371" s="51">
        <f t="shared" si="24"/>
        <v>3.9875574693483143E-2</v>
      </c>
      <c r="S371" s="8">
        <f t="shared" si="16"/>
        <v>0.31900459754786514</v>
      </c>
      <c r="T371" s="8">
        <f t="shared" si="17"/>
        <v>3.9875574693483143E-2</v>
      </c>
      <c r="U371" s="8">
        <f t="shared" si="18"/>
        <v>0.23925344816089886</v>
      </c>
      <c r="V371" s="2"/>
      <c r="W371" s="2"/>
      <c r="X371" s="2"/>
      <c r="Y371" s="2"/>
      <c r="Z371" s="2"/>
    </row>
    <row r="372" spans="1:26" ht="12.5" x14ac:dyDescent="0.25">
      <c r="A372" s="50">
        <v>417</v>
      </c>
      <c r="B372" s="8">
        <v>2005</v>
      </c>
      <c r="C372" s="50">
        <v>1</v>
      </c>
      <c r="D372" s="8">
        <v>3.4483E-2</v>
      </c>
      <c r="E372" s="50">
        <v>1</v>
      </c>
      <c r="F372" s="8">
        <v>1.1107000000000001E-2</v>
      </c>
      <c r="G372" s="50">
        <v>1</v>
      </c>
      <c r="H372" s="50">
        <v>0</v>
      </c>
      <c r="I372" s="50">
        <v>0</v>
      </c>
      <c r="J372" s="50">
        <v>1</v>
      </c>
      <c r="K372" s="50">
        <v>0</v>
      </c>
      <c r="L372" s="50">
        <v>0</v>
      </c>
      <c r="M372" s="2" t="s">
        <v>1813</v>
      </c>
      <c r="N372" s="2" t="s">
        <v>1814</v>
      </c>
      <c r="O372" s="8">
        <v>655.46884885091663</v>
      </c>
      <c r="P372" s="2" t="s">
        <v>1679</v>
      </c>
      <c r="Q372" s="2" t="s">
        <v>45</v>
      </c>
      <c r="R372" s="51">
        <f t="shared" si="24"/>
        <v>6.7091465994669933E-2</v>
      </c>
      <c r="S372" s="8">
        <f t="shared" si="16"/>
        <v>6.7091465994669933E-2</v>
      </c>
      <c r="T372" s="8">
        <f t="shared" si="17"/>
        <v>0</v>
      </c>
      <c r="U372" s="8">
        <f t="shared" si="18"/>
        <v>0</v>
      </c>
      <c r="V372" s="2"/>
      <c r="W372" s="2"/>
      <c r="X372" s="2"/>
      <c r="Y372" s="2"/>
      <c r="Z372" s="2"/>
    </row>
    <row r="373" spans="1:26" ht="12.5" x14ac:dyDescent="0.25">
      <c r="A373" s="50">
        <v>543</v>
      </c>
      <c r="B373" s="8">
        <v>2519</v>
      </c>
      <c r="C373" s="50">
        <v>2</v>
      </c>
      <c r="D373" s="8">
        <v>0.124138</v>
      </c>
      <c r="E373" s="50">
        <v>2</v>
      </c>
      <c r="F373" s="8">
        <v>4.9147999999999997E-2</v>
      </c>
      <c r="G373" s="50">
        <v>3</v>
      </c>
      <c r="H373" s="50">
        <v>0</v>
      </c>
      <c r="I373" s="50">
        <v>0</v>
      </c>
      <c r="J373" s="50">
        <v>1</v>
      </c>
      <c r="K373" s="50">
        <v>1</v>
      </c>
      <c r="L373" s="50">
        <v>1</v>
      </c>
      <c r="M373" s="2" t="s">
        <v>1813</v>
      </c>
      <c r="N373" s="2" t="s">
        <v>1814</v>
      </c>
      <c r="O373" s="8">
        <v>37.32054905036572</v>
      </c>
      <c r="P373" s="2" t="s">
        <v>1679</v>
      </c>
      <c r="Q373" s="2" t="s">
        <v>45</v>
      </c>
      <c r="R373" s="51">
        <f t="shared" si="24"/>
        <v>3.8199990005696235E-3</v>
      </c>
      <c r="S373" s="8">
        <f t="shared" si="16"/>
        <v>1.145999700170887E-2</v>
      </c>
      <c r="T373" s="8">
        <f t="shared" si="17"/>
        <v>0</v>
      </c>
      <c r="U373" s="8">
        <f t="shared" si="18"/>
        <v>3.8199990005696235E-3</v>
      </c>
      <c r="V373" s="2"/>
      <c r="W373" s="2"/>
      <c r="X373" s="2"/>
      <c r="Y373" s="2"/>
      <c r="Z373" s="2"/>
    </row>
    <row r="374" spans="1:26" ht="12.5" x14ac:dyDescent="0.25">
      <c r="A374" s="50">
        <v>20</v>
      </c>
      <c r="B374" s="8">
        <v>4424</v>
      </c>
      <c r="C374" s="50">
        <v>5</v>
      </c>
      <c r="D374" s="8">
        <v>0.43448300000000001</v>
      </c>
      <c r="E374" s="50">
        <v>5</v>
      </c>
      <c r="F374" s="8">
        <v>0.23900199999999999</v>
      </c>
      <c r="G374" s="50">
        <v>9</v>
      </c>
      <c r="H374" s="50">
        <v>3</v>
      </c>
      <c r="I374" s="50">
        <v>0</v>
      </c>
      <c r="J374" s="50">
        <v>1</v>
      </c>
      <c r="K374" s="50">
        <v>1</v>
      </c>
      <c r="L374" s="50">
        <v>4</v>
      </c>
      <c r="M374" s="2" t="s">
        <v>1813</v>
      </c>
      <c r="N374" s="2" t="s">
        <v>1814</v>
      </c>
      <c r="O374" s="8">
        <v>1593.5999144217822</v>
      </c>
      <c r="P374" s="2" t="s">
        <v>1670</v>
      </c>
      <c r="Q374" s="2" t="s">
        <v>12</v>
      </c>
      <c r="R374" s="51">
        <f t="shared" ref="R374:R404" si="25">O374/$X$21</f>
        <v>5.696652441688322E-2</v>
      </c>
      <c r="S374" s="8">
        <f t="shared" si="16"/>
        <v>0.51269871975194903</v>
      </c>
      <c r="T374" s="8">
        <f t="shared" si="17"/>
        <v>0.17089957325064967</v>
      </c>
      <c r="U374" s="8">
        <f t="shared" si="18"/>
        <v>0.22786609766753288</v>
      </c>
      <c r="V374" s="2"/>
      <c r="W374" s="2"/>
      <c r="X374" s="2"/>
      <c r="Y374" s="2"/>
      <c r="Z374" s="2"/>
    </row>
    <row r="375" spans="1:26" ht="12.5" x14ac:dyDescent="0.25">
      <c r="A375" s="50">
        <v>23</v>
      </c>
      <c r="B375" s="8">
        <v>4425</v>
      </c>
      <c r="C375" s="50">
        <v>4</v>
      </c>
      <c r="D375" s="8">
        <v>0.34482800000000002</v>
      </c>
      <c r="E375" s="50">
        <v>5</v>
      </c>
      <c r="F375" s="8">
        <v>0.17907600000000001</v>
      </c>
      <c r="G375" s="50">
        <v>7</v>
      </c>
      <c r="H375" s="50">
        <v>2</v>
      </c>
      <c r="I375" s="50">
        <v>0</v>
      </c>
      <c r="J375" s="50">
        <v>2</v>
      </c>
      <c r="K375" s="50">
        <v>1</v>
      </c>
      <c r="L375" s="50">
        <v>2</v>
      </c>
      <c r="M375" s="2" t="s">
        <v>1813</v>
      </c>
      <c r="N375" s="2" t="s">
        <v>1814</v>
      </c>
      <c r="O375" s="8">
        <v>1592.7306743901668</v>
      </c>
      <c r="P375" s="2" t="s">
        <v>1670</v>
      </c>
      <c r="Q375" s="2" t="s">
        <v>12</v>
      </c>
      <c r="R375" s="51">
        <f t="shared" si="25"/>
        <v>5.6935451634413152E-2</v>
      </c>
      <c r="S375" s="8">
        <f t="shared" si="16"/>
        <v>0.39854816144089206</v>
      </c>
      <c r="T375" s="8">
        <f t="shared" si="17"/>
        <v>0.1138709032688263</v>
      </c>
      <c r="U375" s="8">
        <f t="shared" si="18"/>
        <v>0.1138709032688263</v>
      </c>
      <c r="V375" s="2"/>
      <c r="W375" s="2"/>
      <c r="X375" s="2"/>
      <c r="Y375" s="2"/>
      <c r="Z375" s="2"/>
    </row>
    <row r="376" spans="1:26" ht="12.5" x14ac:dyDescent="0.25">
      <c r="A376" s="50">
        <v>53</v>
      </c>
      <c r="B376" s="8">
        <v>4352</v>
      </c>
      <c r="C376" s="50">
        <v>3</v>
      </c>
      <c r="D376" s="8">
        <v>0.21379300000000001</v>
      </c>
      <c r="E376" s="50">
        <v>3</v>
      </c>
      <c r="F376" s="8">
        <v>7.9112000000000002E-2</v>
      </c>
      <c r="G376" s="50">
        <v>6</v>
      </c>
      <c r="H376" s="50">
        <v>0</v>
      </c>
      <c r="I376" s="50">
        <v>0</v>
      </c>
      <c r="J376" s="50">
        <v>3</v>
      </c>
      <c r="K376" s="50">
        <v>1</v>
      </c>
      <c r="L376" s="50">
        <v>2</v>
      </c>
      <c r="M376" s="2" t="s">
        <v>1813</v>
      </c>
      <c r="N376" s="2" t="s">
        <v>1814</v>
      </c>
      <c r="O376" s="8">
        <v>180.71034775140384</v>
      </c>
      <c r="P376" s="2" t="s">
        <v>1670</v>
      </c>
      <c r="Q376" s="2" t="s">
        <v>12</v>
      </c>
      <c r="R376" s="51">
        <f t="shared" si="25"/>
        <v>6.4598650793094544E-3</v>
      </c>
      <c r="S376" s="8">
        <f t="shared" si="16"/>
        <v>3.8759190475856728E-2</v>
      </c>
      <c r="T376" s="8">
        <f t="shared" si="17"/>
        <v>0</v>
      </c>
      <c r="U376" s="8">
        <f t="shared" si="18"/>
        <v>1.2919730158618909E-2</v>
      </c>
      <c r="V376" s="2"/>
      <c r="W376" s="2"/>
      <c r="X376" s="2"/>
      <c r="Y376" s="2"/>
      <c r="Z376" s="2"/>
    </row>
    <row r="377" spans="1:26" ht="12.5" x14ac:dyDescent="0.25">
      <c r="A377" s="50">
        <v>78</v>
      </c>
      <c r="B377" s="8">
        <v>4795</v>
      </c>
      <c r="C377" s="50">
        <v>4</v>
      </c>
      <c r="D377" s="8">
        <v>0.32413799999999998</v>
      </c>
      <c r="E377" s="50">
        <v>5</v>
      </c>
      <c r="F377" s="8">
        <v>0.19321199999999999</v>
      </c>
      <c r="G377" s="50">
        <v>6</v>
      </c>
      <c r="H377" s="50">
        <v>3</v>
      </c>
      <c r="I377" s="50">
        <v>0</v>
      </c>
      <c r="J377" s="50">
        <v>1</v>
      </c>
      <c r="K377" s="50">
        <v>0</v>
      </c>
      <c r="L377" s="50">
        <v>2</v>
      </c>
      <c r="M377" s="2" t="s">
        <v>1813</v>
      </c>
      <c r="N377" s="2" t="s">
        <v>1814</v>
      </c>
      <c r="O377" s="8">
        <v>1021.9749237018399</v>
      </c>
      <c r="P377" s="2" t="s">
        <v>1670</v>
      </c>
      <c r="Q377" s="2" t="s">
        <v>12</v>
      </c>
      <c r="R377" s="51">
        <f t="shared" si="25"/>
        <v>3.6532607034951453E-2</v>
      </c>
      <c r="S377" s="8">
        <f t="shared" si="16"/>
        <v>0.21919564220970872</v>
      </c>
      <c r="T377" s="8">
        <f t="shared" si="17"/>
        <v>0.10959782110485436</v>
      </c>
      <c r="U377" s="8">
        <f t="shared" si="18"/>
        <v>7.3065214069902906E-2</v>
      </c>
      <c r="V377" s="2"/>
      <c r="W377" s="2"/>
      <c r="X377" s="2"/>
      <c r="Y377" s="2"/>
      <c r="Z377" s="2"/>
    </row>
    <row r="378" spans="1:26" ht="12.5" x14ac:dyDescent="0.25">
      <c r="A378" s="50">
        <v>81</v>
      </c>
      <c r="B378" s="8">
        <v>4349</v>
      </c>
      <c r="C378" s="50">
        <v>3</v>
      </c>
      <c r="D378" s="8">
        <v>0.24137900000000001</v>
      </c>
      <c r="E378" s="50">
        <v>4</v>
      </c>
      <c r="F378" s="8">
        <v>0.113138</v>
      </c>
      <c r="G378" s="50">
        <v>8</v>
      </c>
      <c r="H378" s="50">
        <v>1</v>
      </c>
      <c r="I378" s="50">
        <v>0</v>
      </c>
      <c r="J378" s="50">
        <v>1</v>
      </c>
      <c r="K378" s="50">
        <v>0</v>
      </c>
      <c r="L378" s="50">
        <v>6</v>
      </c>
      <c r="M378" s="2" t="s">
        <v>1813</v>
      </c>
      <c r="N378" s="2" t="s">
        <v>1814</v>
      </c>
      <c r="O378" s="8">
        <v>146.68030099500422</v>
      </c>
      <c r="P378" s="2" t="s">
        <v>1670</v>
      </c>
      <c r="Q378" s="2" t="s">
        <v>12</v>
      </c>
      <c r="R378" s="51">
        <f t="shared" si="25"/>
        <v>5.2433906857603657E-3</v>
      </c>
      <c r="S378" s="8">
        <f t="shared" si="16"/>
        <v>4.1947125486082926E-2</v>
      </c>
      <c r="T378" s="8">
        <f t="shared" si="17"/>
        <v>5.2433906857603657E-3</v>
      </c>
      <c r="U378" s="8">
        <f t="shared" si="18"/>
        <v>3.1460344114562194E-2</v>
      </c>
      <c r="V378" s="2"/>
      <c r="W378" s="2"/>
      <c r="X378" s="2"/>
      <c r="Y378" s="2"/>
      <c r="Z378" s="2"/>
    </row>
    <row r="379" spans="1:26" ht="12.5" x14ac:dyDescent="0.25">
      <c r="A379" s="50">
        <v>90</v>
      </c>
      <c r="B379" s="8">
        <v>4204</v>
      </c>
      <c r="C379" s="50">
        <v>1</v>
      </c>
      <c r="D379" s="8">
        <v>0.110345</v>
      </c>
      <c r="E379" s="50">
        <v>2</v>
      </c>
      <c r="F379" s="8">
        <v>3.7713000000000003E-2</v>
      </c>
      <c r="G379" s="50">
        <v>4</v>
      </c>
      <c r="H379" s="50">
        <v>0</v>
      </c>
      <c r="I379" s="50">
        <v>0</v>
      </c>
      <c r="J379" s="50">
        <v>2</v>
      </c>
      <c r="K379" s="50">
        <v>0</v>
      </c>
      <c r="L379" s="50">
        <v>2</v>
      </c>
      <c r="M379" s="2" t="s">
        <v>1813</v>
      </c>
      <c r="N379" s="2" t="s">
        <v>1814</v>
      </c>
      <c r="O379" s="8">
        <v>74.075486641915461</v>
      </c>
      <c r="P379" s="2" t="s">
        <v>1670</v>
      </c>
      <c r="Q379" s="2" t="s">
        <v>12</v>
      </c>
      <c r="R379" s="51">
        <f t="shared" si="25"/>
        <v>2.6479814539964344E-3</v>
      </c>
      <c r="S379" s="8">
        <f t="shared" si="16"/>
        <v>1.0591925815985738E-2</v>
      </c>
      <c r="T379" s="8">
        <f t="shared" si="17"/>
        <v>0</v>
      </c>
      <c r="U379" s="8">
        <f t="shared" si="18"/>
        <v>5.2959629079928688E-3</v>
      </c>
      <c r="V379" s="2"/>
      <c r="W379" s="2"/>
      <c r="X379" s="2"/>
      <c r="Y379" s="2"/>
      <c r="Z379" s="2"/>
    </row>
    <row r="380" spans="1:26" ht="12.5" x14ac:dyDescent="0.25">
      <c r="A380" s="50">
        <v>102</v>
      </c>
      <c r="B380" s="8">
        <v>4645</v>
      </c>
      <c r="C380" s="50">
        <v>3</v>
      </c>
      <c r="D380" s="8">
        <v>0.206897</v>
      </c>
      <c r="E380" s="50">
        <v>4</v>
      </c>
      <c r="F380" s="8">
        <v>0.104684</v>
      </c>
      <c r="G380" s="50">
        <v>4</v>
      </c>
      <c r="H380" s="50">
        <v>1</v>
      </c>
      <c r="I380" s="50">
        <v>0</v>
      </c>
      <c r="J380" s="50">
        <v>1</v>
      </c>
      <c r="K380" s="50">
        <v>1</v>
      </c>
      <c r="L380" s="50">
        <v>1</v>
      </c>
      <c r="M380" s="2" t="s">
        <v>1813</v>
      </c>
      <c r="N380" s="2" t="s">
        <v>1814</v>
      </c>
      <c r="O380" s="8">
        <v>67.83056817127256</v>
      </c>
      <c r="P380" s="2" t="s">
        <v>1670</v>
      </c>
      <c r="Q380" s="2" t="s">
        <v>12</v>
      </c>
      <c r="R380" s="51">
        <f t="shared" si="25"/>
        <v>2.4247439291196814E-3</v>
      </c>
      <c r="S380" s="8">
        <f t="shared" si="16"/>
        <v>9.6989757164787256E-3</v>
      </c>
      <c r="T380" s="8">
        <f t="shared" si="17"/>
        <v>2.4247439291196814E-3</v>
      </c>
      <c r="U380" s="8">
        <f t="shared" si="18"/>
        <v>2.4247439291196814E-3</v>
      </c>
      <c r="V380" s="2"/>
      <c r="W380" s="2"/>
      <c r="X380" s="2"/>
      <c r="Y380" s="2"/>
      <c r="Z380" s="2"/>
    </row>
    <row r="381" spans="1:26" ht="12.5" x14ac:dyDescent="0.25">
      <c r="A381" s="50">
        <v>142</v>
      </c>
      <c r="B381" s="8">
        <v>4423</v>
      </c>
      <c r="C381" s="50">
        <v>4</v>
      </c>
      <c r="D381" s="8">
        <v>0.40689700000000001</v>
      </c>
      <c r="E381" s="50">
        <v>5</v>
      </c>
      <c r="F381" s="8">
        <v>0.202323</v>
      </c>
      <c r="G381" s="50">
        <v>10</v>
      </c>
      <c r="H381" s="50">
        <v>2</v>
      </c>
      <c r="I381" s="50">
        <v>0</v>
      </c>
      <c r="J381" s="50">
        <v>2</v>
      </c>
      <c r="K381" s="50">
        <v>1</v>
      </c>
      <c r="L381" s="50">
        <v>5</v>
      </c>
      <c r="M381" s="2" t="s">
        <v>1813</v>
      </c>
      <c r="N381" s="2" t="s">
        <v>1814</v>
      </c>
      <c r="O381" s="8">
        <v>1510.623599985036</v>
      </c>
      <c r="P381" s="2" t="s">
        <v>1670</v>
      </c>
      <c r="Q381" s="2" t="s">
        <v>12</v>
      </c>
      <c r="R381" s="51">
        <f t="shared" si="25"/>
        <v>5.400036446694436E-2</v>
      </c>
      <c r="S381" s="8">
        <f t="shared" si="16"/>
        <v>0.54000364466944362</v>
      </c>
      <c r="T381" s="8">
        <f t="shared" si="17"/>
        <v>0.10800072893388872</v>
      </c>
      <c r="U381" s="8">
        <f t="shared" si="18"/>
        <v>0.27000182233472181</v>
      </c>
      <c r="V381" s="2"/>
      <c r="W381" s="2"/>
      <c r="X381" s="2"/>
      <c r="Y381" s="2"/>
      <c r="Z381" s="2"/>
    </row>
    <row r="382" spans="1:26" ht="12.5" x14ac:dyDescent="0.25">
      <c r="A382" s="50">
        <v>144</v>
      </c>
      <c r="B382" s="8">
        <v>4648</v>
      </c>
      <c r="C382" s="50">
        <v>4</v>
      </c>
      <c r="D382" s="8">
        <v>0.37241400000000002</v>
      </c>
      <c r="E382" s="50">
        <v>5</v>
      </c>
      <c r="F382" s="8">
        <v>0.183138</v>
      </c>
      <c r="G382" s="50">
        <v>10</v>
      </c>
      <c r="H382" s="50">
        <v>2</v>
      </c>
      <c r="I382" s="50">
        <v>0</v>
      </c>
      <c r="J382" s="50">
        <v>3</v>
      </c>
      <c r="K382" s="50">
        <v>0</v>
      </c>
      <c r="L382" s="50">
        <v>5</v>
      </c>
      <c r="M382" s="2" t="s">
        <v>1813</v>
      </c>
      <c r="N382" s="2" t="s">
        <v>1814</v>
      </c>
      <c r="O382" s="8">
        <v>569.9935405747043</v>
      </c>
      <c r="P382" s="2" t="s">
        <v>1670</v>
      </c>
      <c r="Q382" s="2" t="s">
        <v>12</v>
      </c>
      <c r="R382" s="51">
        <f t="shared" si="25"/>
        <v>2.0375597822742193E-2</v>
      </c>
      <c r="S382" s="8">
        <f t="shared" si="16"/>
        <v>0.20375597822742192</v>
      </c>
      <c r="T382" s="8">
        <f t="shared" si="17"/>
        <v>4.0751195645484385E-2</v>
      </c>
      <c r="U382" s="8">
        <f t="shared" si="18"/>
        <v>0.10187798911371096</v>
      </c>
      <c r="V382" s="2"/>
      <c r="W382" s="2"/>
      <c r="X382" s="2"/>
      <c r="Y382" s="2"/>
      <c r="Z382" s="2"/>
    </row>
    <row r="383" spans="1:26" ht="12.5" x14ac:dyDescent="0.25">
      <c r="A383" s="50">
        <v>155</v>
      </c>
      <c r="B383" s="8">
        <v>4571</v>
      </c>
      <c r="C383" s="50">
        <v>4</v>
      </c>
      <c r="D383" s="8">
        <v>0.34482800000000002</v>
      </c>
      <c r="E383" s="50">
        <v>5</v>
      </c>
      <c r="F383" s="8">
        <v>0.17907600000000001</v>
      </c>
      <c r="G383" s="50">
        <v>7</v>
      </c>
      <c r="H383" s="50">
        <v>2</v>
      </c>
      <c r="I383" s="50">
        <v>0</v>
      </c>
      <c r="J383" s="50">
        <v>2</v>
      </c>
      <c r="K383" s="50">
        <v>1</v>
      </c>
      <c r="L383" s="50">
        <v>2</v>
      </c>
      <c r="M383" s="2" t="s">
        <v>1813</v>
      </c>
      <c r="N383" s="2" t="s">
        <v>1814</v>
      </c>
      <c r="O383" s="8">
        <v>1422.3393341795618</v>
      </c>
      <c r="P383" s="2" t="s">
        <v>1670</v>
      </c>
      <c r="Q383" s="2" t="s">
        <v>12</v>
      </c>
      <c r="R383" s="51">
        <f t="shared" si="25"/>
        <v>5.0844460818782487E-2</v>
      </c>
      <c r="S383" s="8">
        <f t="shared" si="16"/>
        <v>0.35591122573147743</v>
      </c>
      <c r="T383" s="8">
        <f t="shared" si="17"/>
        <v>0.10168892163756497</v>
      </c>
      <c r="U383" s="8">
        <f t="shared" si="18"/>
        <v>0.10168892163756497</v>
      </c>
      <c r="V383" s="2"/>
      <c r="W383" s="2"/>
      <c r="X383" s="2"/>
      <c r="Y383" s="2"/>
      <c r="Z383" s="2"/>
    </row>
    <row r="384" spans="1:26" ht="12.5" x14ac:dyDescent="0.25">
      <c r="A384" s="50">
        <v>159</v>
      </c>
      <c r="B384" s="8">
        <v>4350</v>
      </c>
      <c r="C384" s="50">
        <v>5</v>
      </c>
      <c r="D384" s="8">
        <v>0.57930999999999999</v>
      </c>
      <c r="E384" s="50">
        <v>5</v>
      </c>
      <c r="F384" s="8">
        <v>0.2959</v>
      </c>
      <c r="G384" s="50">
        <v>13</v>
      </c>
      <c r="H384" s="50">
        <v>3</v>
      </c>
      <c r="I384" s="50">
        <v>0</v>
      </c>
      <c r="J384" s="50">
        <v>2</v>
      </c>
      <c r="K384" s="50">
        <v>2</v>
      </c>
      <c r="L384" s="50">
        <v>6</v>
      </c>
      <c r="M384" s="2" t="s">
        <v>1813</v>
      </c>
      <c r="N384" s="2" t="s">
        <v>1814</v>
      </c>
      <c r="O384" s="8">
        <v>490.20812498247165</v>
      </c>
      <c r="P384" s="2" t="s">
        <v>1670</v>
      </c>
      <c r="Q384" s="2" t="s">
        <v>12</v>
      </c>
      <c r="R384" s="51">
        <f t="shared" si="25"/>
        <v>1.7523503150601583E-2</v>
      </c>
      <c r="S384" s="8">
        <f t="shared" si="16"/>
        <v>0.22780554095782057</v>
      </c>
      <c r="T384" s="8">
        <f t="shared" si="17"/>
        <v>5.2570509451804748E-2</v>
      </c>
      <c r="U384" s="8">
        <f t="shared" si="18"/>
        <v>0.1051410189036095</v>
      </c>
      <c r="V384" s="2"/>
      <c r="W384" s="2"/>
      <c r="X384" s="2"/>
      <c r="Y384" s="2"/>
      <c r="Z384" s="2"/>
    </row>
    <row r="385" spans="1:26" ht="12.5" x14ac:dyDescent="0.25">
      <c r="A385" s="50">
        <v>195</v>
      </c>
      <c r="B385" s="8">
        <v>4869</v>
      </c>
      <c r="C385" s="50">
        <v>3</v>
      </c>
      <c r="D385" s="8">
        <v>0.206897</v>
      </c>
      <c r="E385" s="50">
        <v>4</v>
      </c>
      <c r="F385" s="8">
        <v>0.12656899999999999</v>
      </c>
      <c r="G385" s="50">
        <v>4</v>
      </c>
      <c r="H385" s="50">
        <v>2</v>
      </c>
      <c r="I385" s="50">
        <v>0</v>
      </c>
      <c r="J385" s="50">
        <v>0</v>
      </c>
      <c r="K385" s="50">
        <v>0</v>
      </c>
      <c r="L385" s="50">
        <v>2</v>
      </c>
      <c r="M385" s="2" t="s">
        <v>1813</v>
      </c>
      <c r="N385" s="2" t="s">
        <v>1814</v>
      </c>
      <c r="O385" s="8">
        <v>365.97050895771719</v>
      </c>
      <c r="P385" s="2" t="s">
        <v>1670</v>
      </c>
      <c r="Q385" s="2" t="s">
        <v>12</v>
      </c>
      <c r="R385" s="51">
        <f t="shared" si="25"/>
        <v>1.3082372649325496E-2</v>
      </c>
      <c r="S385" s="8">
        <f t="shared" si="16"/>
        <v>5.2329490597301985E-2</v>
      </c>
      <c r="T385" s="8">
        <f t="shared" si="17"/>
        <v>2.6164745298650992E-2</v>
      </c>
      <c r="U385" s="8">
        <f t="shared" si="18"/>
        <v>2.6164745298650992E-2</v>
      </c>
      <c r="V385" s="2"/>
      <c r="W385" s="2"/>
      <c r="X385" s="2"/>
      <c r="Y385" s="2"/>
      <c r="Z385" s="2"/>
    </row>
    <row r="386" spans="1:26" ht="12.5" x14ac:dyDescent="0.25">
      <c r="A386" s="50">
        <v>248</v>
      </c>
      <c r="B386" s="8">
        <v>4870</v>
      </c>
      <c r="C386" s="50">
        <v>3</v>
      </c>
      <c r="D386" s="8">
        <v>0.26896599999999998</v>
      </c>
      <c r="E386" s="50">
        <v>5</v>
      </c>
      <c r="F386" s="8">
        <v>0.17435600000000001</v>
      </c>
      <c r="G386" s="50">
        <v>4</v>
      </c>
      <c r="H386" s="50">
        <v>3</v>
      </c>
      <c r="I386" s="50">
        <v>0</v>
      </c>
      <c r="J386" s="50">
        <v>0</v>
      </c>
      <c r="K386" s="50">
        <v>0</v>
      </c>
      <c r="L386" s="50">
        <v>1</v>
      </c>
      <c r="M386" s="2" t="s">
        <v>1813</v>
      </c>
      <c r="N386" s="2" t="s">
        <v>1814</v>
      </c>
      <c r="O386" s="8">
        <v>243.94776202317408</v>
      </c>
      <c r="P386" s="2" t="s">
        <v>1670</v>
      </c>
      <c r="Q386" s="2" t="s">
        <v>12</v>
      </c>
      <c r="R386" s="51">
        <f t="shared" si="25"/>
        <v>8.7204172239049495E-3</v>
      </c>
      <c r="S386" s="8">
        <f t="shared" si="16"/>
        <v>3.4881668895619798E-2</v>
      </c>
      <c r="T386" s="8">
        <f t="shared" si="17"/>
        <v>2.6161251671714847E-2</v>
      </c>
      <c r="U386" s="8">
        <f t="shared" si="18"/>
        <v>8.7204172239049495E-3</v>
      </c>
      <c r="V386" s="2"/>
      <c r="W386" s="2"/>
      <c r="X386" s="2"/>
      <c r="Y386" s="2"/>
      <c r="Z386" s="2"/>
    </row>
    <row r="387" spans="1:26" ht="12.5" x14ac:dyDescent="0.25">
      <c r="A387" s="50">
        <v>257</v>
      </c>
      <c r="B387" s="8">
        <v>4500</v>
      </c>
      <c r="C387" s="50">
        <v>4</v>
      </c>
      <c r="D387" s="8">
        <v>0.317241</v>
      </c>
      <c r="E387" s="50">
        <v>4</v>
      </c>
      <c r="F387" s="8">
        <v>0.16428200000000001</v>
      </c>
      <c r="G387" s="50">
        <v>8</v>
      </c>
      <c r="H387" s="50">
        <v>2</v>
      </c>
      <c r="I387" s="50">
        <v>0</v>
      </c>
      <c r="J387" s="50">
        <v>2</v>
      </c>
      <c r="K387" s="50">
        <v>0</v>
      </c>
      <c r="L387" s="50">
        <v>4</v>
      </c>
      <c r="M387" s="2" t="s">
        <v>1813</v>
      </c>
      <c r="N387" s="2" t="s">
        <v>1814</v>
      </c>
      <c r="O387" s="8">
        <v>429.50027093350553</v>
      </c>
      <c r="P387" s="2" t="s">
        <v>1670</v>
      </c>
      <c r="Q387" s="2" t="s">
        <v>12</v>
      </c>
      <c r="R387" s="51">
        <f t="shared" si="25"/>
        <v>1.5353375367159892E-2</v>
      </c>
      <c r="S387" s="8">
        <f t="shared" si="16"/>
        <v>0.12282700293727913</v>
      </c>
      <c r="T387" s="8">
        <f t="shared" si="17"/>
        <v>3.0706750734319783E-2</v>
      </c>
      <c r="U387" s="8">
        <f t="shared" si="18"/>
        <v>6.1413501468639567E-2</v>
      </c>
      <c r="V387" s="2"/>
      <c r="W387" s="2"/>
      <c r="X387" s="2"/>
      <c r="Y387" s="2"/>
      <c r="Z387" s="2"/>
    </row>
    <row r="388" spans="1:26" ht="12.5" x14ac:dyDescent="0.25">
      <c r="A388" s="50">
        <v>259</v>
      </c>
      <c r="B388" s="8">
        <v>4647</v>
      </c>
      <c r="C388" s="50">
        <v>4</v>
      </c>
      <c r="D388" s="8">
        <v>0.38620700000000002</v>
      </c>
      <c r="E388" s="50">
        <v>5</v>
      </c>
      <c r="F388" s="8">
        <v>0.219113</v>
      </c>
      <c r="G388" s="50">
        <v>6</v>
      </c>
      <c r="H388" s="50">
        <v>3</v>
      </c>
      <c r="I388" s="50">
        <v>0</v>
      </c>
      <c r="J388" s="50">
        <v>2</v>
      </c>
      <c r="K388" s="50">
        <v>1</v>
      </c>
      <c r="L388" s="50">
        <v>0</v>
      </c>
      <c r="M388" s="2" t="s">
        <v>1813</v>
      </c>
      <c r="N388" s="2" t="s">
        <v>1814</v>
      </c>
      <c r="O388" s="8">
        <v>1599.9932627196852</v>
      </c>
      <c r="P388" s="2" t="s">
        <v>1670</v>
      </c>
      <c r="Q388" s="2" t="s">
        <v>12</v>
      </c>
      <c r="R388" s="51">
        <f t="shared" si="25"/>
        <v>5.719506787288E-2</v>
      </c>
      <c r="S388" s="8">
        <f t="shared" si="16"/>
        <v>0.34317040723727998</v>
      </c>
      <c r="T388" s="8">
        <f t="shared" si="17"/>
        <v>0.17158520361863999</v>
      </c>
      <c r="U388" s="8">
        <f t="shared" si="18"/>
        <v>0</v>
      </c>
      <c r="V388" s="2"/>
      <c r="W388" s="2"/>
      <c r="X388" s="2"/>
      <c r="Y388" s="2"/>
      <c r="Z388" s="2"/>
    </row>
    <row r="389" spans="1:26" ht="12.5" x14ac:dyDescent="0.25">
      <c r="A389" s="50">
        <v>262</v>
      </c>
      <c r="B389" s="8">
        <v>4351</v>
      </c>
      <c r="C389" s="50">
        <v>2</v>
      </c>
      <c r="D389" s="8">
        <v>0.193103</v>
      </c>
      <c r="E389" s="50">
        <v>4</v>
      </c>
      <c r="F389" s="8">
        <v>0.101326</v>
      </c>
      <c r="G389" s="50">
        <v>4</v>
      </c>
      <c r="H389" s="50">
        <v>1</v>
      </c>
      <c r="I389" s="50">
        <v>0</v>
      </c>
      <c r="J389" s="50">
        <v>0</v>
      </c>
      <c r="K389" s="50">
        <v>1</v>
      </c>
      <c r="L389" s="50">
        <v>2</v>
      </c>
      <c r="M389" s="2" t="s">
        <v>1813</v>
      </c>
      <c r="N389" s="2" t="s">
        <v>1814</v>
      </c>
      <c r="O389" s="8">
        <v>1569.7544917247337</v>
      </c>
      <c r="P389" s="2" t="s">
        <v>1670</v>
      </c>
      <c r="Q389" s="2" t="s">
        <v>12</v>
      </c>
      <c r="R389" s="51">
        <f t="shared" si="25"/>
        <v>5.6114120471571022E-2</v>
      </c>
      <c r="S389" s="8">
        <f t="shared" si="16"/>
        <v>0.22445648188628409</v>
      </c>
      <c r="T389" s="8">
        <f t="shared" si="17"/>
        <v>5.6114120471571022E-2</v>
      </c>
      <c r="U389" s="8">
        <f t="shared" si="18"/>
        <v>0.11222824094314204</v>
      </c>
      <c r="V389" s="2"/>
      <c r="W389" s="2"/>
      <c r="X389" s="2"/>
      <c r="Y389" s="2"/>
      <c r="Z389" s="2"/>
    </row>
    <row r="390" spans="1:26" ht="12.5" x14ac:dyDescent="0.25">
      <c r="A390" s="50">
        <v>287</v>
      </c>
      <c r="B390" s="8">
        <v>4499</v>
      </c>
      <c r="C390" s="50">
        <v>4</v>
      </c>
      <c r="D390" s="8">
        <v>0.303448</v>
      </c>
      <c r="E390" s="50">
        <v>4</v>
      </c>
      <c r="F390" s="8">
        <v>0.163577</v>
      </c>
      <c r="G390" s="50">
        <v>5</v>
      </c>
      <c r="H390" s="50">
        <v>2</v>
      </c>
      <c r="I390" s="50">
        <v>0</v>
      </c>
      <c r="J390" s="50">
        <v>2</v>
      </c>
      <c r="K390" s="50">
        <v>1</v>
      </c>
      <c r="L390" s="50">
        <v>0</v>
      </c>
      <c r="M390" s="2" t="s">
        <v>1813</v>
      </c>
      <c r="N390" s="2" t="s">
        <v>1814</v>
      </c>
      <c r="O390" s="8">
        <v>1599.9932042039877</v>
      </c>
      <c r="P390" s="2" t="s">
        <v>1670</v>
      </c>
      <c r="Q390" s="2" t="s">
        <v>12</v>
      </c>
      <c r="R390" s="51">
        <f t="shared" si="25"/>
        <v>5.7195065781115391E-2</v>
      </c>
      <c r="S390" s="8">
        <f t="shared" si="16"/>
        <v>0.28597532890557698</v>
      </c>
      <c r="T390" s="8">
        <f t="shared" si="17"/>
        <v>0.11439013156223078</v>
      </c>
      <c r="U390" s="8">
        <f t="shared" si="18"/>
        <v>0</v>
      </c>
      <c r="V390" s="2"/>
      <c r="W390" s="2"/>
      <c r="X390" s="2"/>
      <c r="Y390" s="2"/>
      <c r="Z390" s="2"/>
    </row>
    <row r="391" spans="1:26" ht="12.5" x14ac:dyDescent="0.25">
      <c r="A391" s="50">
        <v>301</v>
      </c>
      <c r="B391" s="8">
        <v>4573</v>
      </c>
      <c r="C391" s="50">
        <v>4</v>
      </c>
      <c r="D391" s="8">
        <v>0.33103399999999999</v>
      </c>
      <c r="E391" s="50">
        <v>4</v>
      </c>
      <c r="F391" s="8">
        <v>0.16764000000000001</v>
      </c>
      <c r="G391" s="50">
        <v>8</v>
      </c>
      <c r="H391" s="50">
        <v>2</v>
      </c>
      <c r="I391" s="50">
        <v>0</v>
      </c>
      <c r="J391" s="50">
        <v>3</v>
      </c>
      <c r="K391" s="50">
        <v>0</v>
      </c>
      <c r="L391" s="50">
        <v>3</v>
      </c>
      <c r="M391" s="2" t="s">
        <v>1813</v>
      </c>
      <c r="N391" s="2" t="s">
        <v>1814</v>
      </c>
      <c r="O391" s="8">
        <v>1599.993228935695</v>
      </c>
      <c r="P391" s="2" t="s">
        <v>1670</v>
      </c>
      <c r="Q391" s="2" t="s">
        <v>12</v>
      </c>
      <c r="R391" s="51">
        <f t="shared" si="25"/>
        <v>5.7195066665201411E-2</v>
      </c>
      <c r="S391" s="8">
        <f t="shared" si="16"/>
        <v>0.45756053332161128</v>
      </c>
      <c r="T391" s="8">
        <f t="shared" si="17"/>
        <v>0.11439013333040282</v>
      </c>
      <c r="U391" s="8">
        <f t="shared" si="18"/>
        <v>0.17158519999560423</v>
      </c>
      <c r="V391" s="2"/>
      <c r="W391" s="2"/>
      <c r="X391" s="2"/>
      <c r="Y391" s="2"/>
      <c r="Z391" s="2"/>
    </row>
    <row r="392" spans="1:26" ht="12.5" x14ac:dyDescent="0.25">
      <c r="A392" s="50">
        <v>316</v>
      </c>
      <c r="B392" s="8">
        <v>4277</v>
      </c>
      <c r="C392" s="50">
        <v>3</v>
      </c>
      <c r="D392" s="8">
        <v>0.25517200000000001</v>
      </c>
      <c r="E392" s="50">
        <v>4</v>
      </c>
      <c r="F392" s="8">
        <v>0.102688</v>
      </c>
      <c r="G392" s="50">
        <v>7</v>
      </c>
      <c r="H392" s="50">
        <v>0</v>
      </c>
      <c r="I392" s="50">
        <v>0</v>
      </c>
      <c r="J392" s="50">
        <v>1</v>
      </c>
      <c r="K392" s="50">
        <v>2</v>
      </c>
      <c r="L392" s="50">
        <v>4</v>
      </c>
      <c r="M392" s="2" t="s">
        <v>1813</v>
      </c>
      <c r="N392" s="2" t="s">
        <v>1814</v>
      </c>
      <c r="O392" s="8">
        <v>101.25706386452879</v>
      </c>
      <c r="P392" s="2" t="s">
        <v>1670</v>
      </c>
      <c r="Q392" s="2" t="s">
        <v>12</v>
      </c>
      <c r="R392" s="51">
        <f t="shared" si="25"/>
        <v>3.6196431418067218E-3</v>
      </c>
      <c r="S392" s="8">
        <f t="shared" si="16"/>
        <v>2.5337501992647053E-2</v>
      </c>
      <c r="T392" s="8">
        <f t="shared" si="17"/>
        <v>0</v>
      </c>
      <c r="U392" s="8">
        <f t="shared" si="18"/>
        <v>1.4478572567226887E-2</v>
      </c>
      <c r="V392" s="2"/>
      <c r="W392" s="2"/>
      <c r="X392" s="2"/>
      <c r="Y392" s="2"/>
      <c r="Z392" s="2"/>
    </row>
    <row r="393" spans="1:26" ht="12.5" x14ac:dyDescent="0.25">
      <c r="A393" s="50">
        <v>318</v>
      </c>
      <c r="B393" s="8">
        <v>4868</v>
      </c>
      <c r="C393" s="50">
        <v>4</v>
      </c>
      <c r="D393" s="8">
        <v>0.289655</v>
      </c>
      <c r="E393" s="50">
        <v>4</v>
      </c>
      <c r="F393" s="8">
        <v>0.160219</v>
      </c>
      <c r="G393" s="50">
        <v>5</v>
      </c>
      <c r="H393" s="50">
        <v>2</v>
      </c>
      <c r="I393" s="50">
        <v>0</v>
      </c>
      <c r="J393" s="50">
        <v>1</v>
      </c>
      <c r="K393" s="50">
        <v>1</v>
      </c>
      <c r="L393" s="50">
        <v>1</v>
      </c>
      <c r="M393" s="2" t="s">
        <v>1813</v>
      </c>
      <c r="N393" s="2" t="s">
        <v>1814</v>
      </c>
      <c r="O393" s="8">
        <v>115.39696919325641</v>
      </c>
      <c r="P393" s="2" t="s">
        <v>1670</v>
      </c>
      <c r="Q393" s="2" t="s">
        <v>12</v>
      </c>
      <c r="R393" s="51">
        <f t="shared" si="25"/>
        <v>4.1251032983188694E-3</v>
      </c>
      <c r="S393" s="8">
        <f t="shared" si="16"/>
        <v>2.0625516491594345E-2</v>
      </c>
      <c r="T393" s="8">
        <f t="shared" si="17"/>
        <v>8.2502065966377387E-3</v>
      </c>
      <c r="U393" s="8">
        <f t="shared" si="18"/>
        <v>4.1251032983188694E-3</v>
      </c>
      <c r="V393" s="2"/>
      <c r="W393" s="2"/>
      <c r="X393" s="2"/>
      <c r="Y393" s="2"/>
      <c r="Z393" s="2"/>
    </row>
    <row r="394" spans="1:26" ht="12.5" x14ac:dyDescent="0.25">
      <c r="A394" s="50">
        <v>324</v>
      </c>
      <c r="B394" s="8">
        <v>4278</v>
      </c>
      <c r="C394" s="50">
        <v>3</v>
      </c>
      <c r="D394" s="8">
        <v>0.21379300000000001</v>
      </c>
      <c r="E394" s="50">
        <v>3</v>
      </c>
      <c r="F394" s="8">
        <v>7.9112000000000002E-2</v>
      </c>
      <c r="G394" s="50">
        <v>6</v>
      </c>
      <c r="H394" s="50">
        <v>0</v>
      </c>
      <c r="I394" s="50">
        <v>0</v>
      </c>
      <c r="J394" s="50">
        <v>3</v>
      </c>
      <c r="K394" s="50">
        <v>1</v>
      </c>
      <c r="L394" s="50">
        <v>2</v>
      </c>
      <c r="M394" s="2" t="s">
        <v>1813</v>
      </c>
      <c r="N394" s="2" t="s">
        <v>1814</v>
      </c>
      <c r="O394" s="8">
        <v>1166.0464420171495</v>
      </c>
      <c r="P394" s="2" t="s">
        <v>1670</v>
      </c>
      <c r="Q394" s="2" t="s">
        <v>12</v>
      </c>
      <c r="R394" s="51">
        <f t="shared" si="25"/>
        <v>4.1682741389008834E-2</v>
      </c>
      <c r="S394" s="8">
        <f t="shared" si="16"/>
        <v>0.25009644833405298</v>
      </c>
      <c r="T394" s="8">
        <f t="shared" si="17"/>
        <v>0</v>
      </c>
      <c r="U394" s="8">
        <f t="shared" si="18"/>
        <v>8.3365482778017669E-2</v>
      </c>
      <c r="V394" s="2"/>
      <c r="W394" s="2"/>
      <c r="X394" s="2"/>
      <c r="Y394" s="2"/>
      <c r="Z394" s="2"/>
    </row>
    <row r="395" spans="1:26" ht="12.5" x14ac:dyDescent="0.25">
      <c r="A395" s="50">
        <v>356</v>
      </c>
      <c r="B395" s="8">
        <v>4796</v>
      </c>
      <c r="C395" s="50">
        <v>4</v>
      </c>
      <c r="D395" s="8">
        <v>0.38620700000000002</v>
      </c>
      <c r="E395" s="50">
        <v>5</v>
      </c>
      <c r="F395" s="8">
        <v>0.21646000000000001</v>
      </c>
      <c r="G395" s="50">
        <v>9</v>
      </c>
      <c r="H395" s="50">
        <v>3</v>
      </c>
      <c r="I395" s="50">
        <v>0</v>
      </c>
      <c r="J395" s="50">
        <v>1</v>
      </c>
      <c r="K395" s="50">
        <v>0</v>
      </c>
      <c r="L395" s="50">
        <v>5</v>
      </c>
      <c r="M395" s="2" t="s">
        <v>1813</v>
      </c>
      <c r="N395" s="2" t="s">
        <v>1814</v>
      </c>
      <c r="O395" s="8">
        <v>116.13126348376713</v>
      </c>
      <c r="P395" s="2" t="s">
        <v>1670</v>
      </c>
      <c r="Q395" s="2" t="s">
        <v>12</v>
      </c>
      <c r="R395" s="51">
        <f t="shared" si="25"/>
        <v>4.1513521662128756E-3</v>
      </c>
      <c r="S395" s="8">
        <f t="shared" si="16"/>
        <v>3.7362169495915878E-2</v>
      </c>
      <c r="T395" s="8">
        <f t="shared" si="17"/>
        <v>1.2454056498638627E-2</v>
      </c>
      <c r="U395" s="8">
        <f t="shared" si="18"/>
        <v>2.0756760831064376E-2</v>
      </c>
      <c r="V395" s="2"/>
      <c r="W395" s="2"/>
      <c r="X395" s="2"/>
      <c r="Y395" s="2"/>
      <c r="Z395" s="2"/>
    </row>
    <row r="396" spans="1:26" ht="12.5" x14ac:dyDescent="0.25">
      <c r="A396" s="50">
        <v>360</v>
      </c>
      <c r="B396" s="8">
        <v>4794</v>
      </c>
      <c r="C396" s="50">
        <v>5</v>
      </c>
      <c r="D396" s="8">
        <v>0.47586200000000001</v>
      </c>
      <c r="E396" s="50">
        <v>5</v>
      </c>
      <c r="F396" s="8">
        <v>0.27904000000000001</v>
      </c>
      <c r="G396" s="50">
        <v>8</v>
      </c>
      <c r="H396" s="50">
        <v>4</v>
      </c>
      <c r="I396" s="50">
        <v>0</v>
      </c>
      <c r="J396" s="50">
        <v>1</v>
      </c>
      <c r="K396" s="50">
        <v>1</v>
      </c>
      <c r="L396" s="50">
        <v>2</v>
      </c>
      <c r="M396" s="2" t="s">
        <v>1813</v>
      </c>
      <c r="N396" s="2" t="s">
        <v>1814</v>
      </c>
      <c r="O396" s="8">
        <v>1168.2309530396385</v>
      </c>
      <c r="P396" s="2" t="s">
        <v>1670</v>
      </c>
      <c r="Q396" s="2" t="s">
        <v>12</v>
      </c>
      <c r="R396" s="51">
        <f t="shared" si="25"/>
        <v>4.1760831252954843E-2</v>
      </c>
      <c r="S396" s="8">
        <f t="shared" si="16"/>
        <v>0.33408665002363874</v>
      </c>
      <c r="T396" s="8">
        <f t="shared" si="17"/>
        <v>0.16704332501181937</v>
      </c>
      <c r="U396" s="8">
        <f t="shared" si="18"/>
        <v>8.3521662505909686E-2</v>
      </c>
      <c r="V396" s="2"/>
      <c r="W396" s="2"/>
      <c r="X396" s="2"/>
      <c r="Y396" s="2"/>
      <c r="Z396" s="2"/>
    </row>
    <row r="397" spans="1:26" ht="12.5" x14ac:dyDescent="0.25">
      <c r="A397" s="50">
        <v>385</v>
      </c>
      <c r="B397" s="8">
        <v>4498</v>
      </c>
      <c r="C397" s="50">
        <v>5</v>
      </c>
      <c r="D397" s="8">
        <v>0.44827600000000001</v>
      </c>
      <c r="E397" s="50">
        <v>5</v>
      </c>
      <c r="F397" s="8">
        <v>0.24235999999999999</v>
      </c>
      <c r="G397" s="50">
        <v>9</v>
      </c>
      <c r="H397" s="50">
        <v>3</v>
      </c>
      <c r="I397" s="50">
        <v>0</v>
      </c>
      <c r="J397" s="50">
        <v>2</v>
      </c>
      <c r="K397" s="50">
        <v>1</v>
      </c>
      <c r="L397" s="50">
        <v>3</v>
      </c>
      <c r="M397" s="2" t="s">
        <v>1813</v>
      </c>
      <c r="N397" s="2" t="s">
        <v>1814</v>
      </c>
      <c r="O397" s="8">
        <v>1599.9932042033583</v>
      </c>
      <c r="P397" s="2" t="s">
        <v>1670</v>
      </c>
      <c r="Q397" s="2" t="s">
        <v>12</v>
      </c>
      <c r="R397" s="51">
        <f t="shared" si="25"/>
        <v>5.7195065781092895E-2</v>
      </c>
      <c r="S397" s="8">
        <f t="shared" si="16"/>
        <v>0.51475559202983601</v>
      </c>
      <c r="T397" s="8">
        <f t="shared" si="17"/>
        <v>0.17158519734327868</v>
      </c>
      <c r="U397" s="8">
        <f t="shared" si="18"/>
        <v>0.17158519734327868</v>
      </c>
      <c r="V397" s="2"/>
      <c r="W397" s="2"/>
      <c r="X397" s="2"/>
      <c r="Y397" s="2"/>
      <c r="Z397" s="2"/>
    </row>
    <row r="398" spans="1:26" ht="12.5" x14ac:dyDescent="0.25">
      <c r="A398" s="50">
        <v>405</v>
      </c>
      <c r="B398" s="8">
        <v>4720</v>
      </c>
      <c r="C398" s="50">
        <v>5</v>
      </c>
      <c r="D398" s="8">
        <v>0.51034500000000005</v>
      </c>
      <c r="E398" s="50">
        <v>5</v>
      </c>
      <c r="F398" s="8">
        <v>0.29014699999999999</v>
      </c>
      <c r="G398" s="50">
        <v>9</v>
      </c>
      <c r="H398" s="50">
        <v>4</v>
      </c>
      <c r="I398" s="50">
        <v>0</v>
      </c>
      <c r="J398" s="50">
        <v>2</v>
      </c>
      <c r="K398" s="50">
        <v>1</v>
      </c>
      <c r="L398" s="50">
        <v>2</v>
      </c>
      <c r="M398" s="2" t="s">
        <v>1813</v>
      </c>
      <c r="N398" s="2" t="s">
        <v>1814</v>
      </c>
      <c r="O398" s="8">
        <v>1599.9879002070868</v>
      </c>
      <c r="P398" s="2" t="s">
        <v>1670</v>
      </c>
      <c r="Q398" s="2" t="s">
        <v>12</v>
      </c>
      <c r="R398" s="51">
        <f t="shared" si="25"/>
        <v>5.7194876178777797E-2</v>
      </c>
      <c r="S398" s="8">
        <f t="shared" si="16"/>
        <v>0.51475388560900015</v>
      </c>
      <c r="T398" s="8">
        <f t="shared" si="17"/>
        <v>0.22877950471511119</v>
      </c>
      <c r="U398" s="8">
        <f t="shared" si="18"/>
        <v>0.11438975235755559</v>
      </c>
      <c r="V398" s="2"/>
      <c r="W398" s="2"/>
      <c r="X398" s="2"/>
      <c r="Y398" s="2"/>
      <c r="Z398" s="2"/>
    </row>
    <row r="399" spans="1:26" ht="12.5" x14ac:dyDescent="0.25">
      <c r="A399" s="50">
        <v>411</v>
      </c>
      <c r="B399" s="8">
        <v>4719</v>
      </c>
      <c r="C399" s="50">
        <v>5</v>
      </c>
      <c r="D399" s="8">
        <v>0.45517200000000002</v>
      </c>
      <c r="E399" s="50">
        <v>5</v>
      </c>
      <c r="F399" s="8">
        <v>0.271291</v>
      </c>
      <c r="G399" s="50">
        <v>7</v>
      </c>
      <c r="H399" s="50">
        <v>4</v>
      </c>
      <c r="I399" s="50">
        <v>0</v>
      </c>
      <c r="J399" s="50">
        <v>1</v>
      </c>
      <c r="K399" s="50">
        <v>1</v>
      </c>
      <c r="L399" s="50">
        <v>1</v>
      </c>
      <c r="M399" s="2" t="s">
        <v>1813</v>
      </c>
      <c r="N399" s="2" t="s">
        <v>1814</v>
      </c>
      <c r="O399" s="8">
        <v>129.69067750136659</v>
      </c>
      <c r="P399" s="2" t="s">
        <v>1670</v>
      </c>
      <c r="Q399" s="2" t="s">
        <v>12</v>
      </c>
      <c r="R399" s="51">
        <f t="shared" si="25"/>
        <v>4.6360614603850429E-3</v>
      </c>
      <c r="S399" s="8">
        <f t="shared" si="16"/>
        <v>3.2452430222695297E-2</v>
      </c>
      <c r="T399" s="8">
        <f t="shared" si="17"/>
        <v>1.8544245841540172E-2</v>
      </c>
      <c r="U399" s="8">
        <f t="shared" si="18"/>
        <v>4.6360614603850429E-3</v>
      </c>
      <c r="V399" s="2"/>
      <c r="W399" s="2"/>
      <c r="X399" s="2"/>
      <c r="Y399" s="2"/>
      <c r="Z399" s="2"/>
    </row>
    <row r="400" spans="1:26" ht="12.5" x14ac:dyDescent="0.25">
      <c r="A400" s="50">
        <v>442</v>
      </c>
      <c r="B400" s="8">
        <v>4276</v>
      </c>
      <c r="C400" s="50">
        <v>5</v>
      </c>
      <c r="D400" s="8">
        <v>0.66206900000000002</v>
      </c>
      <c r="E400" s="50">
        <v>5</v>
      </c>
      <c r="F400" s="8">
        <v>0.35143600000000003</v>
      </c>
      <c r="G400" s="50">
        <v>14</v>
      </c>
      <c r="H400" s="50">
        <v>4</v>
      </c>
      <c r="I400" s="50">
        <v>0</v>
      </c>
      <c r="J400" s="50">
        <v>2</v>
      </c>
      <c r="K400" s="50">
        <v>2</v>
      </c>
      <c r="L400" s="50">
        <v>6</v>
      </c>
      <c r="M400" s="2" t="s">
        <v>1813</v>
      </c>
      <c r="N400" s="2" t="s">
        <v>1814</v>
      </c>
      <c r="O400" s="8">
        <v>0.24096179195168585</v>
      </c>
      <c r="P400" s="2" t="s">
        <v>1670</v>
      </c>
      <c r="Q400" s="2" t="s">
        <v>12</v>
      </c>
      <c r="R400" s="51">
        <f t="shared" si="25"/>
        <v>8.6136775488797814E-6</v>
      </c>
      <c r="S400" s="8">
        <f t="shared" si="16"/>
        <v>1.2059148568431694E-4</v>
      </c>
      <c r="T400" s="8">
        <f t="shared" si="17"/>
        <v>3.4454710195519126E-5</v>
      </c>
      <c r="U400" s="8">
        <f t="shared" si="18"/>
        <v>5.1682065293278689E-5</v>
      </c>
      <c r="V400" s="2"/>
      <c r="W400" s="2"/>
      <c r="X400" s="2"/>
      <c r="Y400" s="2"/>
      <c r="Z400" s="2"/>
    </row>
    <row r="401" spans="1:26" ht="12.5" x14ac:dyDescent="0.25">
      <c r="A401" s="50">
        <v>449</v>
      </c>
      <c r="B401" s="8">
        <v>4572</v>
      </c>
      <c r="C401" s="50">
        <v>4</v>
      </c>
      <c r="D401" s="8">
        <v>0.38620700000000002</v>
      </c>
      <c r="E401" s="50">
        <v>5</v>
      </c>
      <c r="F401" s="8">
        <v>0.219113</v>
      </c>
      <c r="G401" s="50">
        <v>6</v>
      </c>
      <c r="H401" s="50">
        <v>3</v>
      </c>
      <c r="I401" s="50">
        <v>0</v>
      </c>
      <c r="J401" s="50">
        <v>2</v>
      </c>
      <c r="K401" s="50">
        <v>1</v>
      </c>
      <c r="L401" s="50">
        <v>0</v>
      </c>
      <c r="M401" s="2" t="s">
        <v>1813</v>
      </c>
      <c r="N401" s="2" t="s">
        <v>1814</v>
      </c>
      <c r="O401" s="8">
        <v>1599.9879587225903</v>
      </c>
      <c r="P401" s="2" t="s">
        <v>1670</v>
      </c>
      <c r="Q401" s="2" t="s">
        <v>12</v>
      </c>
      <c r="R401" s="51">
        <f t="shared" si="25"/>
        <v>5.7194878270535474E-2</v>
      </c>
      <c r="S401" s="8">
        <f t="shared" si="16"/>
        <v>0.34316926962321281</v>
      </c>
      <c r="T401" s="8">
        <f t="shared" si="17"/>
        <v>0.17158463481160641</v>
      </c>
      <c r="U401" s="8">
        <f t="shared" si="18"/>
        <v>0</v>
      </c>
      <c r="V401" s="2"/>
      <c r="W401" s="2"/>
      <c r="X401" s="2"/>
      <c r="Y401" s="2"/>
      <c r="Z401" s="2"/>
    </row>
    <row r="402" spans="1:26" ht="12.5" x14ac:dyDescent="0.25">
      <c r="A402" s="50">
        <v>530</v>
      </c>
      <c r="B402" s="8">
        <v>4721</v>
      </c>
      <c r="C402" s="50">
        <v>4</v>
      </c>
      <c r="D402" s="8">
        <v>0.39310299999999998</v>
      </c>
      <c r="E402" s="50">
        <v>5</v>
      </c>
      <c r="F402" s="8">
        <v>0.21542600000000001</v>
      </c>
      <c r="G402" s="50">
        <v>8</v>
      </c>
      <c r="H402" s="50">
        <v>3</v>
      </c>
      <c r="I402" s="50">
        <v>0</v>
      </c>
      <c r="J402" s="50">
        <v>3</v>
      </c>
      <c r="K402" s="50">
        <v>0</v>
      </c>
      <c r="L402" s="50">
        <v>2</v>
      </c>
      <c r="M402" s="2" t="s">
        <v>1813</v>
      </c>
      <c r="N402" s="2" t="s">
        <v>1814</v>
      </c>
      <c r="O402" s="8">
        <v>1590.8328747219234</v>
      </c>
      <c r="P402" s="2" t="s">
        <v>1670</v>
      </c>
      <c r="Q402" s="2" t="s">
        <v>12</v>
      </c>
      <c r="R402" s="51">
        <f t="shared" si="25"/>
        <v>5.6867610860727766E-2</v>
      </c>
      <c r="S402" s="8">
        <f t="shared" si="16"/>
        <v>0.45494088688582213</v>
      </c>
      <c r="T402" s="8">
        <f t="shared" si="17"/>
        <v>0.17060283258218328</v>
      </c>
      <c r="U402" s="8">
        <f t="shared" si="18"/>
        <v>0.11373522172145553</v>
      </c>
      <c r="V402" s="2"/>
      <c r="W402" s="2"/>
      <c r="X402" s="2"/>
      <c r="Y402" s="2"/>
      <c r="Z402" s="2"/>
    </row>
    <row r="403" spans="1:26" ht="12.5" x14ac:dyDescent="0.25">
      <c r="A403" s="50">
        <v>552</v>
      </c>
      <c r="B403" s="8">
        <v>4497</v>
      </c>
      <c r="C403" s="50">
        <v>3</v>
      </c>
      <c r="D403" s="8">
        <v>0.275862</v>
      </c>
      <c r="E403" s="50">
        <v>4</v>
      </c>
      <c r="F403" s="8">
        <v>0.12424499999999999</v>
      </c>
      <c r="G403" s="50">
        <v>9</v>
      </c>
      <c r="H403" s="50">
        <v>1</v>
      </c>
      <c r="I403" s="50">
        <v>0</v>
      </c>
      <c r="J403" s="50">
        <v>2</v>
      </c>
      <c r="K403" s="50">
        <v>0</v>
      </c>
      <c r="L403" s="50">
        <v>6</v>
      </c>
      <c r="M403" s="2" t="s">
        <v>1813</v>
      </c>
      <c r="N403" s="2" t="s">
        <v>1814</v>
      </c>
      <c r="O403" s="8">
        <v>1115.8382725092192</v>
      </c>
      <c r="P403" s="2" t="s">
        <v>1670</v>
      </c>
      <c r="Q403" s="2" t="s">
        <v>12</v>
      </c>
      <c r="R403" s="51">
        <f t="shared" si="25"/>
        <v>3.9887946542249378E-2</v>
      </c>
      <c r="S403" s="8">
        <f t="shared" si="16"/>
        <v>0.35899151888024439</v>
      </c>
      <c r="T403" s="8">
        <f t="shared" si="17"/>
        <v>3.9887946542249378E-2</v>
      </c>
      <c r="U403" s="8">
        <f t="shared" si="18"/>
        <v>0.23932767925349627</v>
      </c>
      <c r="V403" s="2"/>
      <c r="W403" s="2"/>
      <c r="X403" s="2"/>
      <c r="Y403" s="2"/>
      <c r="Z403" s="2"/>
    </row>
    <row r="404" spans="1:26" ht="12.5" x14ac:dyDescent="0.25">
      <c r="A404" s="50">
        <v>553</v>
      </c>
      <c r="B404" s="8">
        <v>4646</v>
      </c>
      <c r="C404" s="50">
        <v>5</v>
      </c>
      <c r="D404" s="8">
        <v>0.48965500000000001</v>
      </c>
      <c r="E404" s="50">
        <v>5</v>
      </c>
      <c r="F404" s="8">
        <v>0.28239799999999998</v>
      </c>
      <c r="G404" s="50">
        <v>8</v>
      </c>
      <c r="H404" s="50">
        <v>4</v>
      </c>
      <c r="I404" s="50">
        <v>0</v>
      </c>
      <c r="J404" s="50">
        <v>2</v>
      </c>
      <c r="K404" s="50">
        <v>1</v>
      </c>
      <c r="L404" s="50">
        <v>1</v>
      </c>
      <c r="M404" s="2" t="s">
        <v>1813</v>
      </c>
      <c r="N404" s="2" t="s">
        <v>1814</v>
      </c>
      <c r="O404" s="8">
        <v>1590.768214733213</v>
      </c>
      <c r="P404" s="2" t="s">
        <v>1670</v>
      </c>
      <c r="Q404" s="2" t="s">
        <v>12</v>
      </c>
      <c r="R404" s="51">
        <f t="shared" si="25"/>
        <v>5.6865299455718055E-2</v>
      </c>
      <c r="S404" s="8">
        <f t="shared" si="16"/>
        <v>0.45492239564574444</v>
      </c>
      <c r="T404" s="8">
        <f t="shared" si="17"/>
        <v>0.22746119782287222</v>
      </c>
      <c r="U404" s="8">
        <f t="shared" si="18"/>
        <v>5.6865299455718055E-2</v>
      </c>
      <c r="V404" s="2"/>
      <c r="W404" s="2"/>
      <c r="X404" s="2"/>
      <c r="Y404" s="2"/>
      <c r="Z404" s="2"/>
    </row>
    <row r="405" spans="1:26" ht="12.5" x14ac:dyDescent="0.25">
      <c r="A405" s="50">
        <v>21</v>
      </c>
      <c r="B405" s="8">
        <v>4424</v>
      </c>
      <c r="C405" s="50">
        <v>5</v>
      </c>
      <c r="D405" s="8">
        <v>0.43448300000000001</v>
      </c>
      <c r="E405" s="50">
        <v>5</v>
      </c>
      <c r="F405" s="8">
        <v>0.23900199999999999</v>
      </c>
      <c r="G405" s="50">
        <v>9</v>
      </c>
      <c r="H405" s="50">
        <v>3</v>
      </c>
      <c r="I405" s="50">
        <v>0</v>
      </c>
      <c r="J405" s="50">
        <v>1</v>
      </c>
      <c r="K405" s="50">
        <v>1</v>
      </c>
      <c r="L405" s="50">
        <v>4</v>
      </c>
      <c r="M405" s="2" t="s">
        <v>1813</v>
      </c>
      <c r="N405" s="2" t="s">
        <v>1814</v>
      </c>
      <c r="O405" s="8">
        <v>6.3879923157412435</v>
      </c>
      <c r="P405" s="2" t="s">
        <v>1668</v>
      </c>
      <c r="Q405" s="2" t="s">
        <v>40</v>
      </c>
      <c r="R405" s="51">
        <f t="shared" ref="R405:R434" si="26">O405/$X$22</f>
        <v>3.2516947608824483E-4</v>
      </c>
      <c r="S405" s="8">
        <f t="shared" si="16"/>
        <v>2.9265252847942035E-3</v>
      </c>
      <c r="T405" s="8">
        <f t="shared" si="17"/>
        <v>9.7550842826473448E-4</v>
      </c>
      <c r="U405" s="8">
        <f t="shared" si="18"/>
        <v>1.3006779043529793E-3</v>
      </c>
      <c r="V405" s="2"/>
      <c r="W405" s="2"/>
      <c r="X405" s="2"/>
      <c r="Y405" s="2"/>
      <c r="Z405" s="2"/>
    </row>
    <row r="406" spans="1:26" ht="12.5" x14ac:dyDescent="0.25">
      <c r="A406" s="50">
        <v>32</v>
      </c>
      <c r="B406" s="8">
        <v>3764</v>
      </c>
      <c r="C406" s="50">
        <v>1</v>
      </c>
      <c r="D406" s="8">
        <v>3.4483E-2</v>
      </c>
      <c r="E406" s="50">
        <v>1</v>
      </c>
      <c r="F406" s="8">
        <v>1.1107000000000001E-2</v>
      </c>
      <c r="G406" s="50">
        <v>1</v>
      </c>
      <c r="H406" s="50">
        <v>0</v>
      </c>
      <c r="I406" s="50">
        <v>0</v>
      </c>
      <c r="J406" s="50">
        <v>1</v>
      </c>
      <c r="K406" s="50">
        <v>0</v>
      </c>
      <c r="L406" s="50">
        <v>0</v>
      </c>
      <c r="M406" s="2" t="s">
        <v>1813</v>
      </c>
      <c r="N406" s="2" t="s">
        <v>1814</v>
      </c>
      <c r="O406" s="8">
        <v>497.80700007563109</v>
      </c>
      <c r="P406" s="2" t="s">
        <v>1668</v>
      </c>
      <c r="Q406" s="2" t="s">
        <v>40</v>
      </c>
      <c r="R406" s="51">
        <f t="shared" si="26"/>
        <v>2.5339986870173734E-2</v>
      </c>
      <c r="S406" s="8">
        <f t="shared" si="16"/>
        <v>2.5339986870173734E-2</v>
      </c>
      <c r="T406" s="8">
        <f t="shared" si="17"/>
        <v>0</v>
      </c>
      <c r="U406" s="8">
        <f t="shared" si="18"/>
        <v>0</v>
      </c>
      <c r="V406" s="2"/>
      <c r="W406" s="2"/>
      <c r="X406" s="2"/>
      <c r="Y406" s="2"/>
      <c r="Z406" s="2"/>
    </row>
    <row r="407" spans="1:26" ht="12.5" x14ac:dyDescent="0.25">
      <c r="A407" s="50">
        <v>61</v>
      </c>
      <c r="B407" s="8">
        <v>3837</v>
      </c>
      <c r="C407" s="50">
        <v>1</v>
      </c>
      <c r="D407" s="8">
        <v>5.5171999999999999E-2</v>
      </c>
      <c r="E407" s="50">
        <v>1</v>
      </c>
      <c r="F407" s="8">
        <v>1.8856000000000001E-2</v>
      </c>
      <c r="G407" s="50">
        <v>2</v>
      </c>
      <c r="H407" s="50">
        <v>0</v>
      </c>
      <c r="I407" s="50">
        <v>0</v>
      </c>
      <c r="J407" s="50">
        <v>1</v>
      </c>
      <c r="K407" s="50">
        <v>0</v>
      </c>
      <c r="L407" s="50">
        <v>1</v>
      </c>
      <c r="M407" s="2" t="s">
        <v>1813</v>
      </c>
      <c r="N407" s="2" t="s">
        <v>1814</v>
      </c>
      <c r="O407" s="8">
        <v>1143.2274530188984</v>
      </c>
      <c r="P407" s="2" t="s">
        <v>1668</v>
      </c>
      <c r="Q407" s="2" t="s">
        <v>40</v>
      </c>
      <c r="R407" s="51">
        <f t="shared" si="26"/>
        <v>5.8193976068475872E-2</v>
      </c>
      <c r="S407" s="8">
        <f t="shared" si="16"/>
        <v>0.11638795213695174</v>
      </c>
      <c r="T407" s="8">
        <f t="shared" si="17"/>
        <v>0</v>
      </c>
      <c r="U407" s="8">
        <f t="shared" si="18"/>
        <v>5.8193976068475872E-2</v>
      </c>
      <c r="V407" s="2"/>
      <c r="W407" s="2"/>
      <c r="X407" s="2"/>
      <c r="Y407" s="2"/>
      <c r="Z407" s="2"/>
    </row>
    <row r="408" spans="1:26" ht="12.5" x14ac:dyDescent="0.25">
      <c r="A408" s="50">
        <v>82</v>
      </c>
      <c r="B408" s="8">
        <v>4349</v>
      </c>
      <c r="C408" s="50">
        <v>3</v>
      </c>
      <c r="D408" s="8">
        <v>0.24137900000000001</v>
      </c>
      <c r="E408" s="50">
        <v>4</v>
      </c>
      <c r="F408" s="8">
        <v>0.113138</v>
      </c>
      <c r="G408" s="50">
        <v>8</v>
      </c>
      <c r="H408" s="50">
        <v>1</v>
      </c>
      <c r="I408" s="50">
        <v>0</v>
      </c>
      <c r="J408" s="50">
        <v>1</v>
      </c>
      <c r="K408" s="50">
        <v>0</v>
      </c>
      <c r="L408" s="50">
        <v>6</v>
      </c>
      <c r="M408" s="2" t="s">
        <v>1813</v>
      </c>
      <c r="N408" s="2" t="s">
        <v>1814</v>
      </c>
      <c r="O408" s="8">
        <v>931.32510103508753</v>
      </c>
      <c r="P408" s="2" t="s">
        <v>1668</v>
      </c>
      <c r="Q408" s="2" t="s">
        <v>40</v>
      </c>
      <c r="R408" s="51">
        <f t="shared" si="26"/>
        <v>4.7407460779994783E-2</v>
      </c>
      <c r="S408" s="8">
        <f t="shared" si="16"/>
        <v>0.37925968623995826</v>
      </c>
      <c r="T408" s="8">
        <f t="shared" si="17"/>
        <v>4.7407460779994783E-2</v>
      </c>
      <c r="U408" s="8">
        <f t="shared" si="18"/>
        <v>0.28444476467996871</v>
      </c>
      <c r="V408" s="2"/>
      <c r="W408" s="2"/>
      <c r="X408" s="2"/>
      <c r="Y408" s="2"/>
      <c r="Z408" s="2"/>
    </row>
    <row r="409" spans="1:26" ht="12.5" x14ac:dyDescent="0.25">
      <c r="A409" s="50">
        <v>91</v>
      </c>
      <c r="B409" s="8">
        <v>4204</v>
      </c>
      <c r="C409" s="50">
        <v>1</v>
      </c>
      <c r="D409" s="8">
        <v>0.110345</v>
      </c>
      <c r="E409" s="50">
        <v>2</v>
      </c>
      <c r="F409" s="8">
        <v>3.7713000000000003E-2</v>
      </c>
      <c r="G409" s="50">
        <v>4</v>
      </c>
      <c r="H409" s="50">
        <v>0</v>
      </c>
      <c r="I409" s="50">
        <v>0</v>
      </c>
      <c r="J409" s="50">
        <v>2</v>
      </c>
      <c r="K409" s="50">
        <v>0</v>
      </c>
      <c r="L409" s="50">
        <v>2</v>
      </c>
      <c r="M409" s="2" t="s">
        <v>1813</v>
      </c>
      <c r="N409" s="2" t="s">
        <v>1814</v>
      </c>
      <c r="O409" s="8">
        <v>1286.3410378024992</v>
      </c>
      <c r="P409" s="2" t="s">
        <v>1668</v>
      </c>
      <c r="Q409" s="2" t="s">
        <v>40</v>
      </c>
      <c r="R409" s="51">
        <f t="shared" si="26"/>
        <v>6.5478920552601183E-2</v>
      </c>
      <c r="S409" s="8">
        <f t="shared" si="16"/>
        <v>0.26191568221040473</v>
      </c>
      <c r="T409" s="8">
        <f t="shared" si="17"/>
        <v>0</v>
      </c>
      <c r="U409" s="8">
        <f t="shared" si="18"/>
        <v>0.13095784110520237</v>
      </c>
      <c r="V409" s="2"/>
      <c r="W409" s="2"/>
      <c r="X409" s="2"/>
      <c r="Y409" s="2"/>
      <c r="Z409" s="2"/>
    </row>
    <row r="410" spans="1:26" ht="12.5" x14ac:dyDescent="0.25">
      <c r="A410" s="50">
        <v>107</v>
      </c>
      <c r="B410" s="8">
        <v>3690</v>
      </c>
      <c r="C410" s="50">
        <v>3</v>
      </c>
      <c r="D410" s="8">
        <v>0.24137900000000001</v>
      </c>
      <c r="E410" s="50">
        <v>2</v>
      </c>
      <c r="F410" s="8">
        <v>4.8131E-2</v>
      </c>
      <c r="G410" s="50">
        <v>2</v>
      </c>
      <c r="H410" s="50">
        <v>0</v>
      </c>
      <c r="I410" s="50">
        <v>1</v>
      </c>
      <c r="J410" s="50">
        <v>1</v>
      </c>
      <c r="K410" s="50">
        <v>0</v>
      </c>
      <c r="L410" s="50">
        <v>0</v>
      </c>
      <c r="M410" s="2" t="s">
        <v>1813</v>
      </c>
      <c r="N410" s="2" t="s">
        <v>1814</v>
      </c>
      <c r="O410" s="8">
        <v>297.2781875832892</v>
      </c>
      <c r="P410" s="2" t="s">
        <v>1668</v>
      </c>
      <c r="Q410" s="2" t="s">
        <v>40</v>
      </c>
      <c r="R410" s="51">
        <f t="shared" si="26"/>
        <v>1.5132421538879748E-2</v>
      </c>
      <c r="S410" s="8">
        <f t="shared" si="16"/>
        <v>3.0264843077759496E-2</v>
      </c>
      <c r="T410" s="8">
        <f t="shared" si="17"/>
        <v>0</v>
      </c>
      <c r="U410" s="8">
        <f t="shared" si="18"/>
        <v>0</v>
      </c>
      <c r="V410" s="2"/>
      <c r="W410" s="2"/>
      <c r="X410" s="2"/>
      <c r="Y410" s="2"/>
      <c r="Z410" s="2"/>
    </row>
    <row r="411" spans="1:26" ht="12.5" x14ac:dyDescent="0.25">
      <c r="A411" s="50">
        <v>125</v>
      </c>
      <c r="B411" s="8">
        <v>4058</v>
      </c>
      <c r="C411" s="50">
        <v>3</v>
      </c>
      <c r="D411" s="8">
        <v>0.22758600000000001</v>
      </c>
      <c r="E411" s="50">
        <v>3</v>
      </c>
      <c r="F411" s="8">
        <v>7.4392E-2</v>
      </c>
      <c r="G411" s="50">
        <v>7</v>
      </c>
      <c r="H411" s="50">
        <v>0</v>
      </c>
      <c r="I411" s="50">
        <v>0</v>
      </c>
      <c r="J411" s="50">
        <v>6</v>
      </c>
      <c r="K411" s="50">
        <v>0</v>
      </c>
      <c r="L411" s="50">
        <v>1</v>
      </c>
      <c r="M411" s="2" t="s">
        <v>1813</v>
      </c>
      <c r="N411" s="2" t="s">
        <v>1814</v>
      </c>
      <c r="O411" s="8">
        <v>142.42222472379174</v>
      </c>
      <c r="P411" s="2" t="s">
        <v>1668</v>
      </c>
      <c r="Q411" s="2" t="s">
        <v>40</v>
      </c>
      <c r="R411" s="51">
        <f t="shared" si="26"/>
        <v>7.2497520203080885E-3</v>
      </c>
      <c r="S411" s="8">
        <f t="shared" si="16"/>
        <v>5.0748264142156621E-2</v>
      </c>
      <c r="T411" s="8">
        <f t="shared" si="17"/>
        <v>0</v>
      </c>
      <c r="U411" s="8">
        <f t="shared" si="18"/>
        <v>7.2497520203080885E-3</v>
      </c>
      <c r="V411" s="2"/>
      <c r="W411" s="2"/>
      <c r="X411" s="2"/>
      <c r="Y411" s="2"/>
      <c r="Z411" s="2"/>
    </row>
    <row r="412" spans="1:26" ht="12.5" x14ac:dyDescent="0.25">
      <c r="A412" s="50">
        <v>134</v>
      </c>
      <c r="B412" s="8">
        <v>3910</v>
      </c>
      <c r="C412" s="50">
        <v>1</v>
      </c>
      <c r="D412" s="8">
        <v>9.6551999999999999E-2</v>
      </c>
      <c r="E412" s="50">
        <v>2</v>
      </c>
      <c r="F412" s="8">
        <v>3.4354999999999997E-2</v>
      </c>
      <c r="G412" s="50">
        <v>4</v>
      </c>
      <c r="H412" s="50">
        <v>0</v>
      </c>
      <c r="I412" s="50">
        <v>0</v>
      </c>
      <c r="J412" s="50">
        <v>1</v>
      </c>
      <c r="K412" s="50">
        <v>0</v>
      </c>
      <c r="L412" s="50">
        <v>3</v>
      </c>
      <c r="M412" s="2" t="s">
        <v>1813</v>
      </c>
      <c r="N412" s="2" t="s">
        <v>1814</v>
      </c>
      <c r="O412" s="8">
        <v>842.52034909907184</v>
      </c>
      <c r="P412" s="2" t="s">
        <v>1668</v>
      </c>
      <c r="Q412" s="2" t="s">
        <v>40</v>
      </c>
      <c r="R412" s="51">
        <f t="shared" si="26"/>
        <v>4.2887011594415263E-2</v>
      </c>
      <c r="S412" s="8">
        <f t="shared" si="16"/>
        <v>0.17154804637766105</v>
      </c>
      <c r="T412" s="8">
        <f t="shared" si="17"/>
        <v>0</v>
      </c>
      <c r="U412" s="8">
        <f t="shared" si="18"/>
        <v>0.12866103478324578</v>
      </c>
      <c r="V412" s="2"/>
      <c r="W412" s="2"/>
      <c r="X412" s="2"/>
      <c r="Y412" s="2"/>
      <c r="Z412" s="2"/>
    </row>
    <row r="413" spans="1:26" ht="12.5" x14ac:dyDescent="0.25">
      <c r="A413" s="50">
        <v>143</v>
      </c>
      <c r="B413" s="8">
        <v>4423</v>
      </c>
      <c r="C413" s="50">
        <v>4</v>
      </c>
      <c r="D413" s="8">
        <v>0.40689700000000001</v>
      </c>
      <c r="E413" s="50">
        <v>5</v>
      </c>
      <c r="F413" s="8">
        <v>0.202323</v>
      </c>
      <c r="G413" s="50">
        <v>10</v>
      </c>
      <c r="H413" s="50">
        <v>2</v>
      </c>
      <c r="I413" s="50">
        <v>0</v>
      </c>
      <c r="J413" s="50">
        <v>2</v>
      </c>
      <c r="K413" s="50">
        <v>1</v>
      </c>
      <c r="L413" s="50">
        <v>5</v>
      </c>
      <c r="M413" s="2" t="s">
        <v>1813</v>
      </c>
      <c r="N413" s="2" t="s">
        <v>1814</v>
      </c>
      <c r="O413" s="8">
        <v>89.369563928113422</v>
      </c>
      <c r="P413" s="2" t="s">
        <v>1668</v>
      </c>
      <c r="Q413" s="2" t="s">
        <v>40</v>
      </c>
      <c r="R413" s="51">
        <f t="shared" si="26"/>
        <v>4.5491999433263999E-3</v>
      </c>
      <c r="S413" s="8">
        <f t="shared" si="16"/>
        <v>4.5491999433263999E-2</v>
      </c>
      <c r="T413" s="8">
        <f t="shared" si="17"/>
        <v>9.0983998866527999E-3</v>
      </c>
      <c r="U413" s="8">
        <f t="shared" si="18"/>
        <v>2.2745999716632E-2</v>
      </c>
      <c r="V413" s="2"/>
      <c r="W413" s="2"/>
      <c r="X413" s="2"/>
      <c r="Y413" s="2"/>
      <c r="Z413" s="2"/>
    </row>
    <row r="414" spans="1:26" ht="12.5" x14ac:dyDescent="0.25">
      <c r="A414" s="50">
        <v>147</v>
      </c>
      <c r="B414" s="8">
        <v>4056</v>
      </c>
      <c r="C414" s="50">
        <v>2</v>
      </c>
      <c r="D414" s="8">
        <v>0.193103</v>
      </c>
      <c r="E414" s="50">
        <v>3</v>
      </c>
      <c r="F414" s="8">
        <v>9.3247999999999998E-2</v>
      </c>
      <c r="G414" s="50">
        <v>5</v>
      </c>
      <c r="H414" s="50">
        <v>1</v>
      </c>
      <c r="I414" s="50">
        <v>0</v>
      </c>
      <c r="J414" s="50">
        <v>2</v>
      </c>
      <c r="K414" s="50">
        <v>0</v>
      </c>
      <c r="L414" s="50">
        <v>2</v>
      </c>
      <c r="M414" s="2" t="s">
        <v>1813</v>
      </c>
      <c r="N414" s="2" t="s">
        <v>1814</v>
      </c>
      <c r="O414" s="8">
        <v>376.62134475328338</v>
      </c>
      <c r="P414" s="2" t="s">
        <v>1668</v>
      </c>
      <c r="Q414" s="2" t="s">
        <v>40</v>
      </c>
      <c r="R414" s="51">
        <f t="shared" si="26"/>
        <v>1.9171244939555757E-2</v>
      </c>
      <c r="S414" s="8">
        <f t="shared" si="16"/>
        <v>9.5856224697778783E-2</v>
      </c>
      <c r="T414" s="8">
        <f t="shared" si="17"/>
        <v>1.9171244939555757E-2</v>
      </c>
      <c r="U414" s="8">
        <f t="shared" si="18"/>
        <v>3.8342489879111513E-2</v>
      </c>
      <c r="V414" s="2"/>
      <c r="W414" s="2"/>
      <c r="X414" s="2"/>
      <c r="Y414" s="2"/>
      <c r="Z414" s="2"/>
    </row>
    <row r="415" spans="1:26" ht="12.5" x14ac:dyDescent="0.25">
      <c r="A415" s="50">
        <v>160</v>
      </c>
      <c r="B415" s="8">
        <v>4350</v>
      </c>
      <c r="C415" s="50">
        <v>5</v>
      </c>
      <c r="D415" s="8">
        <v>0.57930999999999999</v>
      </c>
      <c r="E415" s="50">
        <v>5</v>
      </c>
      <c r="F415" s="8">
        <v>0.2959</v>
      </c>
      <c r="G415" s="50">
        <v>13</v>
      </c>
      <c r="H415" s="50">
        <v>3</v>
      </c>
      <c r="I415" s="50">
        <v>0</v>
      </c>
      <c r="J415" s="50">
        <v>2</v>
      </c>
      <c r="K415" s="50">
        <v>2</v>
      </c>
      <c r="L415" s="50">
        <v>6</v>
      </c>
      <c r="M415" s="2" t="s">
        <v>1813</v>
      </c>
      <c r="N415" s="2" t="s">
        <v>1814</v>
      </c>
      <c r="O415" s="8">
        <v>1109.7851326198411</v>
      </c>
      <c r="P415" s="2" t="s">
        <v>1668</v>
      </c>
      <c r="Q415" s="2" t="s">
        <v>40</v>
      </c>
      <c r="R415" s="51">
        <f t="shared" si="26"/>
        <v>5.6491653763463073E-2</v>
      </c>
      <c r="S415" s="8">
        <f t="shared" si="16"/>
        <v>0.73439149892501998</v>
      </c>
      <c r="T415" s="8">
        <f t="shared" si="17"/>
        <v>0.16947496129038922</v>
      </c>
      <c r="U415" s="8">
        <f t="shared" si="18"/>
        <v>0.33894992258077844</v>
      </c>
      <c r="V415" s="2"/>
      <c r="W415" s="2"/>
      <c r="X415" s="2"/>
      <c r="Y415" s="2"/>
      <c r="Z415" s="2"/>
    </row>
    <row r="416" spans="1:26" ht="12.5" x14ac:dyDescent="0.25">
      <c r="A416" s="50">
        <v>165</v>
      </c>
      <c r="B416" s="8">
        <v>4129</v>
      </c>
      <c r="C416" s="50">
        <v>5</v>
      </c>
      <c r="D416" s="8">
        <v>0.54482799999999998</v>
      </c>
      <c r="E416" s="50">
        <v>5</v>
      </c>
      <c r="F416" s="8">
        <v>0.29859999999999998</v>
      </c>
      <c r="G416" s="50">
        <v>13</v>
      </c>
      <c r="H416" s="50">
        <v>4</v>
      </c>
      <c r="I416" s="50">
        <v>0</v>
      </c>
      <c r="J416" s="50">
        <v>2</v>
      </c>
      <c r="K416" s="50">
        <v>0</v>
      </c>
      <c r="L416" s="50">
        <v>7</v>
      </c>
      <c r="M416" s="2" t="s">
        <v>1813</v>
      </c>
      <c r="N416" s="2" t="s">
        <v>1814</v>
      </c>
      <c r="O416" s="8">
        <v>322.19442657566395</v>
      </c>
      <c r="P416" s="2" t="s">
        <v>1668</v>
      </c>
      <c r="Q416" s="2" t="s">
        <v>40</v>
      </c>
      <c r="R416" s="51">
        <f t="shared" si="26"/>
        <v>1.6400738715667062E-2</v>
      </c>
      <c r="S416" s="8">
        <f t="shared" si="16"/>
        <v>0.21320960330367181</v>
      </c>
      <c r="T416" s="8">
        <f t="shared" si="17"/>
        <v>6.5602954862668247E-2</v>
      </c>
      <c r="U416" s="8">
        <f t="shared" si="18"/>
        <v>0.11480517100966943</v>
      </c>
      <c r="V416" s="2"/>
      <c r="W416" s="2"/>
      <c r="X416" s="2"/>
      <c r="Y416" s="2"/>
      <c r="Z416" s="2"/>
    </row>
    <row r="417" spans="1:26" ht="12.5" x14ac:dyDescent="0.25">
      <c r="A417" s="50">
        <v>171</v>
      </c>
      <c r="B417" s="8">
        <v>3689</v>
      </c>
      <c r="C417" s="50">
        <v>4</v>
      </c>
      <c r="D417" s="8">
        <v>0.37930999999999998</v>
      </c>
      <c r="E417" s="50">
        <v>4</v>
      </c>
      <c r="F417" s="8">
        <v>0.100637</v>
      </c>
      <c r="G417" s="50">
        <v>5</v>
      </c>
      <c r="H417" s="50">
        <v>0</v>
      </c>
      <c r="I417" s="50">
        <v>1</v>
      </c>
      <c r="J417" s="50">
        <v>3</v>
      </c>
      <c r="K417" s="50">
        <v>1</v>
      </c>
      <c r="L417" s="50">
        <v>0</v>
      </c>
      <c r="M417" s="2" t="s">
        <v>1813</v>
      </c>
      <c r="N417" s="2" t="s">
        <v>1814</v>
      </c>
      <c r="O417" s="8">
        <v>103.72571037987024</v>
      </c>
      <c r="P417" s="2" t="s">
        <v>1668</v>
      </c>
      <c r="Q417" s="2" t="s">
        <v>40</v>
      </c>
      <c r="R417" s="51">
        <f t="shared" si="26"/>
        <v>5.2799742444883755E-3</v>
      </c>
      <c r="S417" s="8">
        <f t="shared" si="16"/>
        <v>2.6399871222441876E-2</v>
      </c>
      <c r="T417" s="8">
        <f t="shared" si="17"/>
        <v>0</v>
      </c>
      <c r="U417" s="8">
        <f t="shared" si="18"/>
        <v>0</v>
      </c>
      <c r="V417" s="2"/>
      <c r="W417" s="2"/>
      <c r="X417" s="2"/>
      <c r="Y417" s="2"/>
      <c r="Z417" s="2"/>
    </row>
    <row r="418" spans="1:26" ht="12.5" x14ac:dyDescent="0.25">
      <c r="A418" s="50">
        <v>209</v>
      </c>
      <c r="B418" s="8">
        <v>4202</v>
      </c>
      <c r="C418" s="50">
        <v>5</v>
      </c>
      <c r="D418" s="8">
        <v>0.48965500000000001</v>
      </c>
      <c r="E418" s="50">
        <v>5</v>
      </c>
      <c r="F418" s="8">
        <v>0.27974399999999999</v>
      </c>
      <c r="G418" s="50">
        <v>11</v>
      </c>
      <c r="H418" s="50">
        <v>4</v>
      </c>
      <c r="I418" s="50">
        <v>0</v>
      </c>
      <c r="J418" s="50">
        <v>1</v>
      </c>
      <c r="K418" s="50">
        <v>0</v>
      </c>
      <c r="L418" s="50">
        <v>6</v>
      </c>
      <c r="M418" s="2" t="s">
        <v>1813</v>
      </c>
      <c r="N418" s="2" t="s">
        <v>1814</v>
      </c>
      <c r="O418" s="8">
        <v>606.03134165651397</v>
      </c>
      <c r="P418" s="2" t="s">
        <v>1668</v>
      </c>
      <c r="Q418" s="2" t="s">
        <v>40</v>
      </c>
      <c r="R418" s="51">
        <f t="shared" si="26"/>
        <v>3.0848955997317625E-2</v>
      </c>
      <c r="S418" s="8">
        <f t="shared" si="16"/>
        <v>0.33933851597049386</v>
      </c>
      <c r="T418" s="8">
        <f t="shared" si="17"/>
        <v>0.1233958239892705</v>
      </c>
      <c r="U418" s="8">
        <f t="shared" si="18"/>
        <v>0.18509373598390574</v>
      </c>
      <c r="V418" s="2"/>
      <c r="W418" s="2"/>
      <c r="X418" s="2"/>
      <c r="Y418" s="2"/>
      <c r="Z418" s="2"/>
    </row>
    <row r="419" spans="1:26" ht="12.5" x14ac:dyDescent="0.25">
      <c r="A419" s="50">
        <v>263</v>
      </c>
      <c r="B419" s="8">
        <v>4351</v>
      </c>
      <c r="C419" s="50">
        <v>2</v>
      </c>
      <c r="D419" s="8">
        <v>0.193103</v>
      </c>
      <c r="E419" s="50">
        <v>4</v>
      </c>
      <c r="F419" s="8">
        <v>0.101326</v>
      </c>
      <c r="G419" s="50">
        <v>4</v>
      </c>
      <c r="H419" s="50">
        <v>1</v>
      </c>
      <c r="I419" s="50">
        <v>0</v>
      </c>
      <c r="J419" s="50">
        <v>0</v>
      </c>
      <c r="K419" s="50">
        <v>1</v>
      </c>
      <c r="L419" s="50">
        <v>2</v>
      </c>
      <c r="M419" s="2" t="s">
        <v>1813</v>
      </c>
      <c r="N419" s="2" t="s">
        <v>1814</v>
      </c>
      <c r="O419" s="8">
        <v>30.238765179145791</v>
      </c>
      <c r="P419" s="2" t="s">
        <v>1668</v>
      </c>
      <c r="Q419" s="2" t="s">
        <v>40</v>
      </c>
      <c r="R419" s="51">
        <f t="shared" si="26"/>
        <v>1.5392509797841447E-3</v>
      </c>
      <c r="S419" s="8">
        <f t="shared" si="16"/>
        <v>6.1570039191365788E-3</v>
      </c>
      <c r="T419" s="8">
        <f t="shared" si="17"/>
        <v>1.5392509797841447E-3</v>
      </c>
      <c r="U419" s="8">
        <f t="shared" si="18"/>
        <v>3.0785019595682894E-3</v>
      </c>
      <c r="V419" s="2"/>
      <c r="W419" s="2"/>
      <c r="X419" s="2"/>
      <c r="Y419" s="2"/>
      <c r="Z419" s="2"/>
    </row>
    <row r="420" spans="1:26" ht="12.5" x14ac:dyDescent="0.25">
      <c r="A420" s="50">
        <v>297</v>
      </c>
      <c r="B420" s="8">
        <v>3836</v>
      </c>
      <c r="C420" s="50">
        <v>1</v>
      </c>
      <c r="D420" s="8">
        <v>6.8966E-2</v>
      </c>
      <c r="E420" s="50">
        <v>1</v>
      </c>
      <c r="F420" s="8">
        <v>2.2214000000000001E-2</v>
      </c>
      <c r="G420" s="50">
        <v>2</v>
      </c>
      <c r="H420" s="50">
        <v>0</v>
      </c>
      <c r="I420" s="50">
        <v>0</v>
      </c>
      <c r="J420" s="50">
        <v>2</v>
      </c>
      <c r="K420" s="50">
        <v>0</v>
      </c>
      <c r="L420" s="50">
        <v>0</v>
      </c>
      <c r="M420" s="2" t="s">
        <v>1813</v>
      </c>
      <c r="N420" s="2" t="s">
        <v>1814</v>
      </c>
      <c r="O420" s="8">
        <v>82.802806456177294</v>
      </c>
      <c r="P420" s="2" t="s">
        <v>1668</v>
      </c>
      <c r="Q420" s="2" t="s">
        <v>40</v>
      </c>
      <c r="R420" s="51">
        <f t="shared" si="26"/>
        <v>4.2149307424248546E-3</v>
      </c>
      <c r="S420" s="8">
        <f t="shared" si="16"/>
        <v>8.4298614848497093E-3</v>
      </c>
      <c r="T420" s="8">
        <f t="shared" si="17"/>
        <v>0</v>
      </c>
      <c r="U420" s="8">
        <f t="shared" si="18"/>
        <v>0</v>
      </c>
      <c r="V420" s="2"/>
      <c r="W420" s="2"/>
      <c r="X420" s="2"/>
      <c r="Y420" s="2"/>
      <c r="Z420" s="2"/>
    </row>
    <row r="421" spans="1:26" ht="12.5" x14ac:dyDescent="0.25">
      <c r="A421" s="50">
        <v>309</v>
      </c>
      <c r="B421" s="8">
        <v>3984</v>
      </c>
      <c r="C421" s="50">
        <v>1</v>
      </c>
      <c r="D421" s="8">
        <v>9.6551999999999999E-2</v>
      </c>
      <c r="E421" s="50">
        <v>2</v>
      </c>
      <c r="F421" s="8">
        <v>3.4354999999999997E-2</v>
      </c>
      <c r="G421" s="50">
        <v>4</v>
      </c>
      <c r="H421" s="50">
        <v>0</v>
      </c>
      <c r="I421" s="50">
        <v>0</v>
      </c>
      <c r="J421" s="50">
        <v>1</v>
      </c>
      <c r="K421" s="50">
        <v>0</v>
      </c>
      <c r="L421" s="50">
        <v>3</v>
      </c>
      <c r="M421" s="2" t="s">
        <v>1813</v>
      </c>
      <c r="N421" s="2" t="s">
        <v>1814</v>
      </c>
      <c r="O421" s="8">
        <v>1283.9224530290219</v>
      </c>
      <c r="P421" s="2" t="s">
        <v>1668</v>
      </c>
      <c r="Q421" s="2" t="s">
        <v>40</v>
      </c>
      <c r="R421" s="51">
        <f t="shared" si="26"/>
        <v>6.5355806762728799E-2</v>
      </c>
      <c r="S421" s="8">
        <f t="shared" si="16"/>
        <v>0.2614232270509152</v>
      </c>
      <c r="T421" s="8">
        <f t="shared" si="17"/>
        <v>0</v>
      </c>
      <c r="U421" s="8">
        <f t="shared" si="18"/>
        <v>0.19606742028818641</v>
      </c>
      <c r="V421" s="2"/>
      <c r="W421" s="2"/>
      <c r="X421" s="2"/>
      <c r="Y421" s="2"/>
      <c r="Z421" s="2"/>
    </row>
    <row r="422" spans="1:26" ht="12.5" x14ac:dyDescent="0.25">
      <c r="A422" s="50">
        <v>311</v>
      </c>
      <c r="B422" s="8">
        <v>3911</v>
      </c>
      <c r="C422" s="50">
        <v>2</v>
      </c>
      <c r="D422" s="8">
        <v>0.124138</v>
      </c>
      <c r="E422" s="50">
        <v>2</v>
      </c>
      <c r="F422" s="8">
        <v>4.1070000000000002E-2</v>
      </c>
      <c r="G422" s="50">
        <v>4</v>
      </c>
      <c r="H422" s="50">
        <v>0</v>
      </c>
      <c r="I422" s="50">
        <v>0</v>
      </c>
      <c r="J422" s="50">
        <v>3</v>
      </c>
      <c r="K422" s="50">
        <v>0</v>
      </c>
      <c r="L422" s="50">
        <v>1</v>
      </c>
      <c r="M422" s="2" t="s">
        <v>1813</v>
      </c>
      <c r="N422" s="2" t="s">
        <v>1814</v>
      </c>
      <c r="O422" s="8">
        <v>782.34287151234992</v>
      </c>
      <c r="P422" s="2" t="s">
        <v>1668</v>
      </c>
      <c r="Q422" s="2" t="s">
        <v>40</v>
      </c>
      <c r="R422" s="51">
        <f t="shared" si="26"/>
        <v>3.9823783291687433E-2</v>
      </c>
      <c r="S422" s="8">
        <f t="shared" si="16"/>
        <v>0.15929513316674973</v>
      </c>
      <c r="T422" s="8">
        <f t="shared" si="17"/>
        <v>0</v>
      </c>
      <c r="U422" s="8">
        <f t="shared" si="18"/>
        <v>3.9823783291687433E-2</v>
      </c>
      <c r="V422" s="2"/>
      <c r="W422" s="2"/>
      <c r="X422" s="2"/>
      <c r="Y422" s="2"/>
      <c r="Z422" s="2"/>
    </row>
    <row r="423" spans="1:26" ht="12.5" x14ac:dyDescent="0.25">
      <c r="A423" s="50">
        <v>317</v>
      </c>
      <c r="B423" s="8">
        <v>4277</v>
      </c>
      <c r="C423" s="50">
        <v>3</v>
      </c>
      <c r="D423" s="8">
        <v>0.25517200000000001</v>
      </c>
      <c r="E423" s="50">
        <v>4</v>
      </c>
      <c r="F423" s="8">
        <v>0.102688</v>
      </c>
      <c r="G423" s="50">
        <v>7</v>
      </c>
      <c r="H423" s="50">
        <v>0</v>
      </c>
      <c r="I423" s="50">
        <v>0</v>
      </c>
      <c r="J423" s="50">
        <v>1</v>
      </c>
      <c r="K423" s="50">
        <v>2</v>
      </c>
      <c r="L423" s="50">
        <v>4</v>
      </c>
      <c r="M423" s="2" t="s">
        <v>1813</v>
      </c>
      <c r="N423" s="2" t="s">
        <v>1814</v>
      </c>
      <c r="O423" s="8">
        <v>1498.7309006738669</v>
      </c>
      <c r="P423" s="2" t="s">
        <v>1668</v>
      </c>
      <c r="Q423" s="2" t="s">
        <v>40</v>
      </c>
      <c r="R423" s="51">
        <f t="shared" si="26"/>
        <v>7.6290251722513996E-2</v>
      </c>
      <c r="S423" s="8">
        <f t="shared" si="16"/>
        <v>0.53403176205759795</v>
      </c>
      <c r="T423" s="8">
        <f t="shared" si="17"/>
        <v>0</v>
      </c>
      <c r="U423" s="8">
        <f t="shared" si="18"/>
        <v>0.30516100689005599</v>
      </c>
      <c r="V423" s="2"/>
      <c r="W423" s="2"/>
      <c r="X423" s="2"/>
      <c r="Y423" s="2"/>
      <c r="Z423" s="2"/>
    </row>
    <row r="424" spans="1:26" ht="12.5" x14ac:dyDescent="0.25">
      <c r="A424" s="50">
        <v>326</v>
      </c>
      <c r="B424" s="8">
        <v>4278</v>
      </c>
      <c r="C424" s="50">
        <v>3</v>
      </c>
      <c r="D424" s="8">
        <v>0.21379300000000001</v>
      </c>
      <c r="E424" s="50">
        <v>3</v>
      </c>
      <c r="F424" s="8">
        <v>7.9112000000000002E-2</v>
      </c>
      <c r="G424" s="50">
        <v>6</v>
      </c>
      <c r="H424" s="50">
        <v>0</v>
      </c>
      <c r="I424" s="50">
        <v>0</v>
      </c>
      <c r="J424" s="50">
        <v>3</v>
      </c>
      <c r="K424" s="50">
        <v>1</v>
      </c>
      <c r="L424" s="50">
        <v>2</v>
      </c>
      <c r="M424" s="2" t="s">
        <v>1813</v>
      </c>
      <c r="N424" s="2" t="s">
        <v>1814</v>
      </c>
      <c r="O424" s="8">
        <v>102.28479457121307</v>
      </c>
      <c r="P424" s="2" t="s">
        <v>1668</v>
      </c>
      <c r="Q424" s="2" t="s">
        <v>40</v>
      </c>
      <c r="R424" s="51">
        <f t="shared" si="26"/>
        <v>5.2066269679999951E-3</v>
      </c>
      <c r="S424" s="8">
        <f t="shared" si="16"/>
        <v>3.123976180799997E-2</v>
      </c>
      <c r="T424" s="8">
        <f t="shared" si="17"/>
        <v>0</v>
      </c>
      <c r="U424" s="8">
        <f t="shared" si="18"/>
        <v>1.041325393599999E-2</v>
      </c>
      <c r="V424" s="2"/>
      <c r="W424" s="2"/>
      <c r="X424" s="2"/>
      <c r="Y424" s="2"/>
      <c r="Z424" s="2"/>
    </row>
    <row r="425" spans="1:26" ht="12.5" x14ac:dyDescent="0.25">
      <c r="A425" s="50">
        <v>357</v>
      </c>
      <c r="B425" s="8">
        <v>4057</v>
      </c>
      <c r="C425" s="50">
        <v>2</v>
      </c>
      <c r="D425" s="8">
        <v>0.13103400000000001</v>
      </c>
      <c r="E425" s="50">
        <v>2</v>
      </c>
      <c r="F425" s="8">
        <v>4.5462000000000002E-2</v>
      </c>
      <c r="G425" s="50">
        <v>5</v>
      </c>
      <c r="H425" s="50">
        <v>0</v>
      </c>
      <c r="I425" s="50">
        <v>0</v>
      </c>
      <c r="J425" s="50">
        <v>2</v>
      </c>
      <c r="K425" s="50">
        <v>0</v>
      </c>
      <c r="L425" s="50">
        <v>3</v>
      </c>
      <c r="M425" s="2" t="s">
        <v>1813</v>
      </c>
      <c r="N425" s="2" t="s">
        <v>1814</v>
      </c>
      <c r="O425" s="8">
        <v>998.4589185501826</v>
      </c>
      <c r="P425" s="2" t="s">
        <v>1668</v>
      </c>
      <c r="Q425" s="2" t="s">
        <v>40</v>
      </c>
      <c r="R425" s="51">
        <f t="shared" si="26"/>
        <v>5.08247892910818E-2</v>
      </c>
      <c r="S425" s="8">
        <f t="shared" si="16"/>
        <v>0.25412394645540898</v>
      </c>
      <c r="T425" s="8">
        <f t="shared" si="17"/>
        <v>0</v>
      </c>
      <c r="U425" s="8">
        <f t="shared" si="18"/>
        <v>0.15247436787324539</v>
      </c>
      <c r="V425" s="2"/>
      <c r="W425" s="2"/>
      <c r="X425" s="2"/>
      <c r="Y425" s="2"/>
      <c r="Z425" s="2"/>
    </row>
    <row r="426" spans="1:26" ht="12.5" x14ac:dyDescent="0.25">
      <c r="A426" s="50">
        <v>426</v>
      </c>
      <c r="B426" s="8">
        <v>3617</v>
      </c>
      <c r="C426" s="50">
        <v>4</v>
      </c>
      <c r="D426" s="8">
        <v>0.34482800000000002</v>
      </c>
      <c r="E426" s="50">
        <v>3</v>
      </c>
      <c r="F426" s="8">
        <v>8.9529999999999998E-2</v>
      </c>
      <c r="G426" s="50">
        <v>4</v>
      </c>
      <c r="H426" s="50">
        <v>0</v>
      </c>
      <c r="I426" s="50">
        <v>1</v>
      </c>
      <c r="J426" s="50">
        <v>2</v>
      </c>
      <c r="K426" s="50">
        <v>1</v>
      </c>
      <c r="L426" s="50">
        <v>0</v>
      </c>
      <c r="M426" s="2" t="s">
        <v>1813</v>
      </c>
      <c r="N426" s="2" t="s">
        <v>1814</v>
      </c>
      <c r="O426" s="8">
        <v>77.073525793948946</v>
      </c>
      <c r="P426" s="2" t="s">
        <v>1668</v>
      </c>
      <c r="Q426" s="2" t="s">
        <v>40</v>
      </c>
      <c r="R426" s="51">
        <f t="shared" si="26"/>
        <v>3.9232918206452295E-3</v>
      </c>
      <c r="S426" s="8">
        <f t="shared" si="16"/>
        <v>1.5693167282580918E-2</v>
      </c>
      <c r="T426" s="8">
        <f t="shared" si="17"/>
        <v>0</v>
      </c>
      <c r="U426" s="8">
        <f t="shared" si="18"/>
        <v>0</v>
      </c>
      <c r="V426" s="2"/>
      <c r="W426" s="2"/>
      <c r="X426" s="2"/>
      <c r="Y426" s="2"/>
      <c r="Z426" s="2"/>
    </row>
    <row r="427" spans="1:26" ht="12.5" x14ac:dyDescent="0.25">
      <c r="A427" s="50">
        <v>436</v>
      </c>
      <c r="B427" s="8">
        <v>3983</v>
      </c>
      <c r="C427" s="50">
        <v>3</v>
      </c>
      <c r="D427" s="8">
        <v>0.21379300000000001</v>
      </c>
      <c r="E427" s="50">
        <v>4</v>
      </c>
      <c r="F427" s="8">
        <v>0.100997</v>
      </c>
      <c r="G427" s="50">
        <v>6</v>
      </c>
      <c r="H427" s="50">
        <v>1</v>
      </c>
      <c r="I427" s="50">
        <v>0</v>
      </c>
      <c r="J427" s="50">
        <v>2</v>
      </c>
      <c r="K427" s="50">
        <v>0</v>
      </c>
      <c r="L427" s="50">
        <v>3</v>
      </c>
      <c r="M427" s="2" t="s">
        <v>1813</v>
      </c>
      <c r="N427" s="2" t="s">
        <v>1814</v>
      </c>
      <c r="O427" s="8">
        <v>775.07069897354961</v>
      </c>
      <c r="P427" s="2" t="s">
        <v>1668</v>
      </c>
      <c r="Q427" s="2" t="s">
        <v>40</v>
      </c>
      <c r="R427" s="51">
        <f t="shared" si="26"/>
        <v>3.9453606181637069E-2</v>
      </c>
      <c r="S427" s="8">
        <f t="shared" si="16"/>
        <v>0.23672163708982241</v>
      </c>
      <c r="T427" s="8">
        <f t="shared" si="17"/>
        <v>3.9453606181637069E-2</v>
      </c>
      <c r="U427" s="8">
        <f t="shared" si="18"/>
        <v>0.11836081854491121</v>
      </c>
      <c r="V427" s="2"/>
      <c r="W427" s="2"/>
      <c r="X427" s="2"/>
      <c r="Y427" s="2"/>
      <c r="Z427" s="2"/>
    </row>
    <row r="428" spans="1:26" ht="12.5" x14ac:dyDescent="0.25">
      <c r="A428" s="50">
        <v>443</v>
      </c>
      <c r="B428" s="8">
        <v>4276</v>
      </c>
      <c r="C428" s="50">
        <v>5</v>
      </c>
      <c r="D428" s="8">
        <v>0.66206900000000002</v>
      </c>
      <c r="E428" s="50">
        <v>5</v>
      </c>
      <c r="F428" s="8">
        <v>0.35143600000000003</v>
      </c>
      <c r="G428" s="50">
        <v>14</v>
      </c>
      <c r="H428" s="50">
        <v>4</v>
      </c>
      <c r="I428" s="50">
        <v>0</v>
      </c>
      <c r="J428" s="50">
        <v>2</v>
      </c>
      <c r="K428" s="50">
        <v>2</v>
      </c>
      <c r="L428" s="50">
        <v>6</v>
      </c>
      <c r="M428" s="2" t="s">
        <v>1813</v>
      </c>
      <c r="N428" s="2" t="s">
        <v>1814</v>
      </c>
      <c r="O428" s="8">
        <v>1599.7522671443726</v>
      </c>
      <c r="P428" s="2" t="s">
        <v>1668</v>
      </c>
      <c r="Q428" s="2" t="s">
        <v>40</v>
      </c>
      <c r="R428" s="51">
        <f t="shared" si="26"/>
        <v>8.1432566112590282E-2</v>
      </c>
      <c r="S428" s="8">
        <f t="shared" si="16"/>
        <v>1.1400559255762639</v>
      </c>
      <c r="T428" s="8">
        <f t="shared" si="17"/>
        <v>0.32573026445036113</v>
      </c>
      <c r="U428" s="8">
        <f t="shared" si="18"/>
        <v>0.48859539667554169</v>
      </c>
      <c r="V428" s="2"/>
      <c r="W428" s="2"/>
      <c r="X428" s="2"/>
      <c r="Y428" s="2"/>
      <c r="Z428" s="2"/>
    </row>
    <row r="429" spans="1:26" ht="12.5" x14ac:dyDescent="0.25">
      <c r="A429" s="50">
        <v>462</v>
      </c>
      <c r="B429" s="8">
        <v>3763</v>
      </c>
      <c r="C429" s="50">
        <v>3</v>
      </c>
      <c r="D429" s="8">
        <v>0.24137900000000001</v>
      </c>
      <c r="E429" s="50">
        <v>2</v>
      </c>
      <c r="F429" s="8">
        <v>4.8131E-2</v>
      </c>
      <c r="G429" s="50">
        <v>2</v>
      </c>
      <c r="H429" s="50">
        <v>0</v>
      </c>
      <c r="I429" s="50">
        <v>1</v>
      </c>
      <c r="J429" s="50">
        <v>1</v>
      </c>
      <c r="K429" s="50">
        <v>0</v>
      </c>
      <c r="L429" s="50">
        <v>0</v>
      </c>
      <c r="M429" s="2" t="s">
        <v>1813</v>
      </c>
      <c r="N429" s="2" t="s">
        <v>1814</v>
      </c>
      <c r="O429" s="8">
        <v>804.36097581463582</v>
      </c>
      <c r="P429" s="2" t="s">
        <v>1668</v>
      </c>
      <c r="Q429" s="2" t="s">
        <v>40</v>
      </c>
      <c r="R429" s="51">
        <f t="shared" si="26"/>
        <v>4.094457603634806E-2</v>
      </c>
      <c r="S429" s="8">
        <f t="shared" si="16"/>
        <v>8.188915207269612E-2</v>
      </c>
      <c r="T429" s="8">
        <f t="shared" si="17"/>
        <v>0</v>
      </c>
      <c r="U429" s="8">
        <f t="shared" si="18"/>
        <v>0</v>
      </c>
      <c r="V429" s="2"/>
      <c r="W429" s="2"/>
      <c r="X429" s="2"/>
      <c r="Y429" s="2"/>
      <c r="Z429" s="2"/>
    </row>
    <row r="430" spans="1:26" ht="12.5" x14ac:dyDescent="0.25">
      <c r="A430" s="50">
        <v>482</v>
      </c>
      <c r="B430" s="8">
        <v>4203</v>
      </c>
      <c r="C430" s="50">
        <v>5</v>
      </c>
      <c r="D430" s="8">
        <v>0.49655199999999999</v>
      </c>
      <c r="E430" s="50">
        <v>5</v>
      </c>
      <c r="F430" s="8">
        <v>0.264903</v>
      </c>
      <c r="G430" s="50">
        <v>9</v>
      </c>
      <c r="H430" s="50">
        <v>3</v>
      </c>
      <c r="I430" s="50">
        <v>0</v>
      </c>
      <c r="J430" s="50">
        <v>2</v>
      </c>
      <c r="K430" s="50">
        <v>2</v>
      </c>
      <c r="L430" s="50">
        <v>2</v>
      </c>
      <c r="M430" s="2" t="s">
        <v>1813</v>
      </c>
      <c r="N430" s="2" t="s">
        <v>1814</v>
      </c>
      <c r="O430" s="8">
        <v>1558.9018158239248</v>
      </c>
      <c r="P430" s="2" t="s">
        <v>1668</v>
      </c>
      <c r="Q430" s="2" t="s">
        <v>40</v>
      </c>
      <c r="R430" s="51">
        <f t="shared" si="26"/>
        <v>7.935314597598403E-2</v>
      </c>
      <c r="S430" s="8">
        <f t="shared" si="16"/>
        <v>0.71417831378385621</v>
      </c>
      <c r="T430" s="8">
        <f t="shared" si="17"/>
        <v>0.23805943792795209</v>
      </c>
      <c r="U430" s="8">
        <f t="shared" si="18"/>
        <v>0.15870629195196806</v>
      </c>
      <c r="V430" s="2"/>
      <c r="W430" s="2"/>
      <c r="X430" s="2"/>
      <c r="Y430" s="2"/>
      <c r="Z430" s="2"/>
    </row>
    <row r="431" spans="1:26" ht="12.5" x14ac:dyDescent="0.25">
      <c r="A431" s="50">
        <v>491</v>
      </c>
      <c r="B431" s="8">
        <v>4131</v>
      </c>
      <c r="C431" s="50">
        <v>1</v>
      </c>
      <c r="D431" s="8">
        <v>0.110345</v>
      </c>
      <c r="E431" s="50">
        <v>2</v>
      </c>
      <c r="F431" s="8">
        <v>3.7713000000000003E-2</v>
      </c>
      <c r="G431" s="50">
        <v>4</v>
      </c>
      <c r="H431" s="50">
        <v>0</v>
      </c>
      <c r="I431" s="50">
        <v>0</v>
      </c>
      <c r="J431" s="50">
        <v>2</v>
      </c>
      <c r="K431" s="50">
        <v>0</v>
      </c>
      <c r="L431" s="50">
        <v>2</v>
      </c>
      <c r="M431" s="2" t="s">
        <v>1813</v>
      </c>
      <c r="N431" s="2" t="s">
        <v>1814</v>
      </c>
      <c r="O431" s="8">
        <v>658.81448314017678</v>
      </c>
      <c r="P431" s="2" t="s">
        <v>1668</v>
      </c>
      <c r="Q431" s="2" t="s">
        <v>40</v>
      </c>
      <c r="R431" s="51">
        <f t="shared" si="26"/>
        <v>3.3535788669335757E-2</v>
      </c>
      <c r="S431" s="8">
        <f t="shared" si="16"/>
        <v>0.13414315467734303</v>
      </c>
      <c r="T431" s="8">
        <f t="shared" si="17"/>
        <v>0</v>
      </c>
      <c r="U431" s="8">
        <f t="shared" si="18"/>
        <v>6.7071577338671515E-2</v>
      </c>
      <c r="V431" s="2"/>
      <c r="W431" s="2"/>
      <c r="X431" s="2"/>
      <c r="Y431" s="2"/>
      <c r="Z431" s="2"/>
    </row>
    <row r="432" spans="1:26" ht="12.5" x14ac:dyDescent="0.25">
      <c r="A432" s="50">
        <v>494</v>
      </c>
      <c r="B432" s="8">
        <v>4275</v>
      </c>
      <c r="C432" s="50">
        <v>5</v>
      </c>
      <c r="D432" s="8">
        <v>0.42069000000000001</v>
      </c>
      <c r="E432" s="50">
        <v>5</v>
      </c>
      <c r="F432" s="8">
        <v>0.22756699999999999</v>
      </c>
      <c r="G432" s="50">
        <v>10</v>
      </c>
      <c r="H432" s="50">
        <v>3</v>
      </c>
      <c r="I432" s="50">
        <v>0</v>
      </c>
      <c r="J432" s="50">
        <v>2</v>
      </c>
      <c r="K432" s="50">
        <v>0</v>
      </c>
      <c r="L432" s="50">
        <v>5</v>
      </c>
      <c r="M432" s="2" t="s">
        <v>1813</v>
      </c>
      <c r="N432" s="2" t="s">
        <v>1814</v>
      </c>
      <c r="O432" s="8">
        <v>23.571673089329035</v>
      </c>
      <c r="P432" s="2" t="s">
        <v>1668</v>
      </c>
      <c r="Q432" s="2" t="s">
        <v>40</v>
      </c>
      <c r="R432" s="51">
        <f t="shared" si="26"/>
        <v>1.1998744222176012E-3</v>
      </c>
      <c r="S432" s="8">
        <f t="shared" si="16"/>
        <v>1.1998744222176012E-2</v>
      </c>
      <c r="T432" s="8">
        <f t="shared" si="17"/>
        <v>3.5996232666528037E-3</v>
      </c>
      <c r="U432" s="8">
        <f t="shared" si="18"/>
        <v>5.9993721110880062E-3</v>
      </c>
      <c r="V432" s="2"/>
      <c r="W432" s="2"/>
      <c r="X432" s="2"/>
      <c r="Y432" s="2"/>
      <c r="Z432" s="2"/>
    </row>
    <row r="433" spans="1:26" ht="12.5" x14ac:dyDescent="0.25">
      <c r="A433" s="50">
        <v>539</v>
      </c>
      <c r="B433" s="8">
        <v>4130</v>
      </c>
      <c r="C433" s="50">
        <v>1</v>
      </c>
      <c r="D433" s="8">
        <v>7.5861999999999999E-2</v>
      </c>
      <c r="E433" s="50">
        <v>1</v>
      </c>
      <c r="F433" s="8">
        <v>2.6605E-2</v>
      </c>
      <c r="G433" s="50">
        <v>3</v>
      </c>
      <c r="H433" s="50">
        <v>0</v>
      </c>
      <c r="I433" s="50">
        <v>0</v>
      </c>
      <c r="J433" s="50">
        <v>1</v>
      </c>
      <c r="K433" s="50">
        <v>0</v>
      </c>
      <c r="L433" s="50">
        <v>2</v>
      </c>
      <c r="M433" s="2" t="s">
        <v>1813</v>
      </c>
      <c r="N433" s="2" t="s">
        <v>1814</v>
      </c>
      <c r="O433" s="8">
        <v>1599.9879002070868</v>
      </c>
      <c r="P433" s="2" t="s">
        <v>1668</v>
      </c>
      <c r="Q433" s="2" t="s">
        <v>40</v>
      </c>
      <c r="R433" s="51">
        <f t="shared" si="26"/>
        <v>8.144456059783145E-2</v>
      </c>
      <c r="S433" s="8">
        <f t="shared" si="16"/>
        <v>0.24433368179349435</v>
      </c>
      <c r="T433" s="8">
        <f t="shared" si="17"/>
        <v>0</v>
      </c>
      <c r="U433" s="8">
        <f t="shared" si="18"/>
        <v>0.1628891211956629</v>
      </c>
      <c r="V433" s="2"/>
      <c r="W433" s="2"/>
      <c r="X433" s="2"/>
      <c r="Y433" s="2"/>
      <c r="Z433" s="2"/>
    </row>
    <row r="434" spans="1:26" ht="12.5" x14ac:dyDescent="0.25">
      <c r="A434" s="50">
        <v>546</v>
      </c>
      <c r="B434" s="8">
        <v>3544</v>
      </c>
      <c r="C434" s="50">
        <v>1</v>
      </c>
      <c r="D434" s="8">
        <v>6.8966E-2</v>
      </c>
      <c r="E434" s="50">
        <v>1</v>
      </c>
      <c r="F434" s="8">
        <v>2.2214000000000001E-2</v>
      </c>
      <c r="G434" s="50">
        <v>2</v>
      </c>
      <c r="H434" s="50">
        <v>0</v>
      </c>
      <c r="I434" s="50">
        <v>0</v>
      </c>
      <c r="J434" s="50">
        <v>2</v>
      </c>
      <c r="K434" s="50">
        <v>0</v>
      </c>
      <c r="L434" s="50">
        <v>0</v>
      </c>
      <c r="M434" s="2" t="s">
        <v>1813</v>
      </c>
      <c r="N434" s="2" t="s">
        <v>1814</v>
      </c>
      <c r="O434" s="8">
        <v>13.765017409818112</v>
      </c>
      <c r="P434" s="2" t="s">
        <v>1668</v>
      </c>
      <c r="Q434" s="2" t="s">
        <v>40</v>
      </c>
      <c r="R434" s="51">
        <f t="shared" si="26"/>
        <v>7.0068392043404432E-4</v>
      </c>
      <c r="S434" s="8">
        <f t="shared" si="16"/>
        <v>1.4013678408680886E-3</v>
      </c>
      <c r="T434" s="8">
        <f t="shared" si="17"/>
        <v>0</v>
      </c>
      <c r="U434" s="8">
        <f t="shared" si="18"/>
        <v>0</v>
      </c>
      <c r="V434" s="2"/>
      <c r="W434" s="2"/>
      <c r="X434" s="2"/>
      <c r="Y434" s="2"/>
      <c r="Z434" s="2"/>
    </row>
    <row r="435" spans="1:26" ht="12.5" x14ac:dyDescent="0.25">
      <c r="A435" s="50">
        <v>58</v>
      </c>
      <c r="B435" s="8">
        <v>2077</v>
      </c>
      <c r="C435" s="50">
        <v>3</v>
      </c>
      <c r="D435" s="8">
        <v>0.22069</v>
      </c>
      <c r="E435" s="50">
        <v>4</v>
      </c>
      <c r="F435" s="8">
        <v>0.108042</v>
      </c>
      <c r="G435" s="50">
        <v>4</v>
      </c>
      <c r="H435" s="50">
        <v>1</v>
      </c>
      <c r="I435" s="50">
        <v>0</v>
      </c>
      <c r="J435" s="50">
        <v>2</v>
      </c>
      <c r="K435" s="50">
        <v>1</v>
      </c>
      <c r="L435" s="50">
        <v>0</v>
      </c>
      <c r="M435" s="2" t="s">
        <v>1813</v>
      </c>
      <c r="N435" s="2" t="s">
        <v>1814</v>
      </c>
      <c r="O435" s="8">
        <v>1500.2948410746781</v>
      </c>
      <c r="P435" s="2" t="s">
        <v>1683</v>
      </c>
      <c r="Q435" s="2" t="s">
        <v>32</v>
      </c>
      <c r="R435" s="51">
        <f t="shared" ref="R435:R456" si="27">O435/$X$23</f>
        <v>8.5075112303218903E-2</v>
      </c>
      <c r="S435" s="8">
        <f t="shared" si="16"/>
        <v>0.34030044921287561</v>
      </c>
      <c r="T435" s="8">
        <f t="shared" si="17"/>
        <v>8.5075112303218903E-2</v>
      </c>
      <c r="U435" s="8">
        <f t="shared" si="18"/>
        <v>0</v>
      </c>
      <c r="V435" s="2"/>
      <c r="W435" s="2"/>
      <c r="X435" s="2"/>
      <c r="Y435" s="2"/>
      <c r="Z435" s="2"/>
    </row>
    <row r="436" spans="1:26" ht="12.5" x14ac:dyDescent="0.25">
      <c r="A436" s="50">
        <v>89</v>
      </c>
      <c r="B436" s="8">
        <v>1486</v>
      </c>
      <c r="C436" s="50">
        <v>2</v>
      </c>
      <c r="D436" s="8">
        <v>0.193103</v>
      </c>
      <c r="E436" s="50">
        <v>3</v>
      </c>
      <c r="F436" s="8">
        <v>9.3247999999999998E-2</v>
      </c>
      <c r="G436" s="50">
        <v>5</v>
      </c>
      <c r="H436" s="50">
        <v>1</v>
      </c>
      <c r="I436" s="50">
        <v>0</v>
      </c>
      <c r="J436" s="50">
        <v>2</v>
      </c>
      <c r="K436" s="50">
        <v>0</v>
      </c>
      <c r="L436" s="50">
        <v>2</v>
      </c>
      <c r="M436" s="2" t="s">
        <v>1813</v>
      </c>
      <c r="N436" s="2" t="s">
        <v>1814</v>
      </c>
      <c r="O436" s="8">
        <v>62.94376605260998</v>
      </c>
      <c r="P436" s="2" t="s">
        <v>1683</v>
      </c>
      <c r="Q436" s="2" t="s">
        <v>32</v>
      </c>
      <c r="R436" s="51">
        <f t="shared" si="27"/>
        <v>3.5692637334389034E-3</v>
      </c>
      <c r="S436" s="8">
        <f t="shared" si="16"/>
        <v>1.7846318667194518E-2</v>
      </c>
      <c r="T436" s="8">
        <f t="shared" si="17"/>
        <v>3.5692637334389034E-3</v>
      </c>
      <c r="U436" s="8">
        <f t="shared" si="18"/>
        <v>7.1385274668778068E-3</v>
      </c>
      <c r="V436" s="2"/>
      <c r="W436" s="2"/>
      <c r="X436" s="2"/>
      <c r="Y436" s="2"/>
      <c r="Z436" s="2"/>
    </row>
    <row r="437" spans="1:26" ht="12.5" x14ac:dyDescent="0.25">
      <c r="A437" s="50">
        <v>104</v>
      </c>
      <c r="B437" s="8">
        <v>1781</v>
      </c>
      <c r="C437" s="50">
        <v>3</v>
      </c>
      <c r="D437" s="8">
        <v>0.234483</v>
      </c>
      <c r="E437" s="50">
        <v>4</v>
      </c>
      <c r="F437" s="8">
        <v>0.13328499999999999</v>
      </c>
      <c r="G437" s="50">
        <v>4</v>
      </c>
      <c r="H437" s="50">
        <v>2</v>
      </c>
      <c r="I437" s="50">
        <v>0</v>
      </c>
      <c r="J437" s="50">
        <v>2</v>
      </c>
      <c r="K437" s="50">
        <v>0</v>
      </c>
      <c r="L437" s="50">
        <v>0</v>
      </c>
      <c r="M437" s="2" t="s">
        <v>1813</v>
      </c>
      <c r="N437" s="2" t="s">
        <v>1814</v>
      </c>
      <c r="O437" s="8">
        <v>1011.4159913149907</v>
      </c>
      <c r="P437" s="2" t="s">
        <v>1683</v>
      </c>
      <c r="Q437" s="2" t="s">
        <v>32</v>
      </c>
      <c r="R437" s="51">
        <f t="shared" si="27"/>
        <v>5.7352946028100954E-2</v>
      </c>
      <c r="S437" s="8">
        <f t="shared" si="16"/>
        <v>0.22941178411240382</v>
      </c>
      <c r="T437" s="8">
        <f t="shared" si="17"/>
        <v>0.11470589205620191</v>
      </c>
      <c r="U437" s="8">
        <f t="shared" si="18"/>
        <v>0</v>
      </c>
      <c r="V437" s="2"/>
      <c r="W437" s="2"/>
      <c r="X437" s="2"/>
      <c r="Y437" s="2"/>
      <c r="Z437" s="2"/>
    </row>
    <row r="438" spans="1:26" ht="12.5" x14ac:dyDescent="0.25">
      <c r="A438" s="50">
        <v>136</v>
      </c>
      <c r="B438" s="8">
        <v>2076</v>
      </c>
      <c r="C438" s="50">
        <v>2</v>
      </c>
      <c r="D438" s="8">
        <v>0.151724</v>
      </c>
      <c r="E438" s="50">
        <v>3</v>
      </c>
      <c r="F438" s="8">
        <v>7.775E-2</v>
      </c>
      <c r="G438" s="50">
        <v>3</v>
      </c>
      <c r="H438" s="50">
        <v>1</v>
      </c>
      <c r="I438" s="50">
        <v>0</v>
      </c>
      <c r="J438" s="50">
        <v>2</v>
      </c>
      <c r="K438" s="50">
        <v>0</v>
      </c>
      <c r="L438" s="50">
        <v>0</v>
      </c>
      <c r="M438" s="2" t="s">
        <v>1813</v>
      </c>
      <c r="N438" s="2" t="s">
        <v>1814</v>
      </c>
      <c r="O438" s="8">
        <v>360.46813708758043</v>
      </c>
      <c r="P438" s="2" t="s">
        <v>1683</v>
      </c>
      <c r="Q438" s="2" t="s">
        <v>32</v>
      </c>
      <c r="R438" s="51">
        <f t="shared" si="27"/>
        <v>2.0440560351784581E-2</v>
      </c>
      <c r="S438" s="8">
        <f t="shared" si="16"/>
        <v>6.1321681055353738E-2</v>
      </c>
      <c r="T438" s="8">
        <f t="shared" si="17"/>
        <v>2.0440560351784581E-2</v>
      </c>
      <c r="U438" s="8">
        <f t="shared" si="18"/>
        <v>0</v>
      </c>
      <c r="V438" s="2"/>
      <c r="W438" s="2"/>
      <c r="X438" s="2"/>
      <c r="Y438" s="2"/>
      <c r="Z438" s="2"/>
    </row>
    <row r="439" spans="1:26" ht="12.5" x14ac:dyDescent="0.25">
      <c r="A439" s="50">
        <v>177</v>
      </c>
      <c r="B439" s="8">
        <v>1930</v>
      </c>
      <c r="C439" s="50">
        <v>1</v>
      </c>
      <c r="D439" s="8">
        <v>0.117241</v>
      </c>
      <c r="E439" s="50">
        <v>3</v>
      </c>
      <c r="F439" s="8">
        <v>6.6642999999999994E-2</v>
      </c>
      <c r="G439" s="50">
        <v>2</v>
      </c>
      <c r="H439" s="50">
        <v>1</v>
      </c>
      <c r="I439" s="50">
        <v>0</v>
      </c>
      <c r="J439" s="50">
        <v>1</v>
      </c>
      <c r="K439" s="50">
        <v>0</v>
      </c>
      <c r="L439" s="50">
        <v>0</v>
      </c>
      <c r="M439" s="2" t="s">
        <v>1813</v>
      </c>
      <c r="N439" s="2" t="s">
        <v>1814</v>
      </c>
      <c r="O439" s="8">
        <v>1392.9966398705415</v>
      </c>
      <c r="P439" s="2" t="s">
        <v>1683</v>
      </c>
      <c r="Q439" s="2" t="s">
        <v>32</v>
      </c>
      <c r="R439" s="51">
        <f t="shared" si="27"/>
        <v>7.8990703913974211E-2</v>
      </c>
      <c r="S439" s="8">
        <f t="shared" si="16"/>
        <v>0.15798140782794842</v>
      </c>
      <c r="T439" s="8">
        <f t="shared" si="17"/>
        <v>7.8990703913974211E-2</v>
      </c>
      <c r="U439" s="8">
        <f t="shared" si="18"/>
        <v>0</v>
      </c>
      <c r="V439" s="2"/>
      <c r="W439" s="2"/>
      <c r="X439" s="2"/>
      <c r="Y439" s="2"/>
      <c r="Z439" s="2"/>
    </row>
    <row r="440" spans="1:26" ht="12.5" x14ac:dyDescent="0.25">
      <c r="A440" s="50">
        <v>179</v>
      </c>
      <c r="B440" s="8">
        <v>1929</v>
      </c>
      <c r="C440" s="50">
        <v>2</v>
      </c>
      <c r="D440" s="8">
        <v>0.151724</v>
      </c>
      <c r="E440" s="50">
        <v>3</v>
      </c>
      <c r="F440" s="8">
        <v>7.775E-2</v>
      </c>
      <c r="G440" s="50">
        <v>3</v>
      </c>
      <c r="H440" s="50">
        <v>1</v>
      </c>
      <c r="I440" s="50">
        <v>0</v>
      </c>
      <c r="J440" s="50">
        <v>2</v>
      </c>
      <c r="K440" s="50">
        <v>0</v>
      </c>
      <c r="L440" s="50">
        <v>0</v>
      </c>
      <c r="M440" s="2" t="s">
        <v>1813</v>
      </c>
      <c r="N440" s="2" t="s">
        <v>1814</v>
      </c>
      <c r="O440" s="8">
        <v>1599.9826299941749</v>
      </c>
      <c r="P440" s="2" t="s">
        <v>1683</v>
      </c>
      <c r="Q440" s="2" t="s">
        <v>32</v>
      </c>
      <c r="R440" s="51">
        <f t="shared" si="27"/>
        <v>9.0727967732296272E-2</v>
      </c>
      <c r="S440" s="8">
        <f t="shared" si="16"/>
        <v>0.27218390319688879</v>
      </c>
      <c r="T440" s="8">
        <f t="shared" si="17"/>
        <v>9.0727967732296272E-2</v>
      </c>
      <c r="U440" s="8">
        <f t="shared" si="18"/>
        <v>0</v>
      </c>
      <c r="V440" s="2"/>
      <c r="W440" s="2"/>
      <c r="X440" s="2"/>
      <c r="Y440" s="2"/>
      <c r="Z440" s="2"/>
    </row>
    <row r="441" spans="1:26" ht="12.5" x14ac:dyDescent="0.25">
      <c r="A441" s="50">
        <v>281</v>
      </c>
      <c r="B441" s="8">
        <v>2002</v>
      </c>
      <c r="C441" s="50">
        <v>2</v>
      </c>
      <c r="D441" s="8">
        <v>0.17241400000000001</v>
      </c>
      <c r="E441" s="50">
        <v>3</v>
      </c>
      <c r="F441" s="8">
        <v>8.5499000000000006E-2</v>
      </c>
      <c r="G441" s="50">
        <v>4</v>
      </c>
      <c r="H441" s="50">
        <v>1</v>
      </c>
      <c r="I441" s="50">
        <v>0</v>
      </c>
      <c r="J441" s="50">
        <v>2</v>
      </c>
      <c r="K441" s="50">
        <v>0</v>
      </c>
      <c r="L441" s="50">
        <v>1</v>
      </c>
      <c r="M441" s="2" t="s">
        <v>1813</v>
      </c>
      <c r="N441" s="2" t="s">
        <v>1814</v>
      </c>
      <c r="O441" s="8">
        <v>535.08845012318602</v>
      </c>
      <c r="P441" s="2" t="s">
        <v>1683</v>
      </c>
      <c r="Q441" s="2" t="s">
        <v>32</v>
      </c>
      <c r="R441" s="51">
        <f t="shared" si="27"/>
        <v>3.0342509178913769E-2</v>
      </c>
      <c r="S441" s="8">
        <f t="shared" si="16"/>
        <v>0.12137003671565508</v>
      </c>
      <c r="T441" s="8">
        <f t="shared" si="17"/>
        <v>3.0342509178913769E-2</v>
      </c>
      <c r="U441" s="8">
        <f t="shared" si="18"/>
        <v>3.0342509178913769E-2</v>
      </c>
      <c r="V441" s="2"/>
      <c r="W441" s="2"/>
      <c r="X441" s="2"/>
      <c r="Y441" s="2"/>
      <c r="Z441" s="2"/>
    </row>
    <row r="442" spans="1:26" ht="12.5" x14ac:dyDescent="0.25">
      <c r="A442" s="50">
        <v>285</v>
      </c>
      <c r="B442" s="8">
        <v>2150</v>
      </c>
      <c r="C442" s="50">
        <v>4</v>
      </c>
      <c r="D442" s="8">
        <v>0.303448</v>
      </c>
      <c r="E442" s="50">
        <v>4</v>
      </c>
      <c r="F442" s="8">
        <v>0.163577</v>
      </c>
      <c r="G442" s="50">
        <v>5</v>
      </c>
      <c r="H442" s="50">
        <v>2</v>
      </c>
      <c r="I442" s="50">
        <v>0</v>
      </c>
      <c r="J442" s="50">
        <v>2</v>
      </c>
      <c r="K442" s="50">
        <v>1</v>
      </c>
      <c r="L442" s="50">
        <v>0</v>
      </c>
      <c r="M442" s="2" t="s">
        <v>1813</v>
      </c>
      <c r="N442" s="2" t="s">
        <v>1814</v>
      </c>
      <c r="O442" s="8">
        <v>309.73313179137864</v>
      </c>
      <c r="P442" s="2" t="s">
        <v>1683</v>
      </c>
      <c r="Q442" s="2" t="s">
        <v>32</v>
      </c>
      <c r="R442" s="51">
        <f t="shared" si="27"/>
        <v>1.756360166665908E-2</v>
      </c>
      <c r="S442" s="8">
        <f t="shared" si="16"/>
        <v>8.7818008333295394E-2</v>
      </c>
      <c r="T442" s="8">
        <f t="shared" si="17"/>
        <v>3.512720333331816E-2</v>
      </c>
      <c r="U442" s="8">
        <f t="shared" si="18"/>
        <v>0</v>
      </c>
      <c r="V442" s="2"/>
      <c r="W442" s="2"/>
      <c r="X442" s="2"/>
      <c r="Y442" s="2"/>
      <c r="Z442" s="2"/>
    </row>
    <row r="443" spans="1:26" ht="12.5" x14ac:dyDescent="0.25">
      <c r="A443" s="50">
        <v>300</v>
      </c>
      <c r="B443" s="8">
        <v>2003</v>
      </c>
      <c r="C443" s="50">
        <v>2</v>
      </c>
      <c r="D443" s="8">
        <v>0.151724</v>
      </c>
      <c r="E443" s="50">
        <v>3</v>
      </c>
      <c r="F443" s="8">
        <v>7.775E-2</v>
      </c>
      <c r="G443" s="50">
        <v>3</v>
      </c>
      <c r="H443" s="50">
        <v>1</v>
      </c>
      <c r="I443" s="50">
        <v>0</v>
      </c>
      <c r="J443" s="50">
        <v>2</v>
      </c>
      <c r="K443" s="50">
        <v>0</v>
      </c>
      <c r="L443" s="50">
        <v>0</v>
      </c>
      <c r="M443" s="2" t="s">
        <v>1813</v>
      </c>
      <c r="N443" s="2" t="s">
        <v>1814</v>
      </c>
      <c r="O443" s="8">
        <v>1599.99847441627</v>
      </c>
      <c r="P443" s="2" t="s">
        <v>1683</v>
      </c>
      <c r="Q443" s="2" t="s">
        <v>32</v>
      </c>
      <c r="R443" s="51">
        <f t="shared" si="27"/>
        <v>9.0728866199685634E-2</v>
      </c>
      <c r="S443" s="8">
        <f t="shared" si="16"/>
        <v>0.27218659859905692</v>
      </c>
      <c r="T443" s="8">
        <f t="shared" si="17"/>
        <v>9.0728866199685634E-2</v>
      </c>
      <c r="U443" s="8">
        <f t="shared" si="18"/>
        <v>0</v>
      </c>
      <c r="V443" s="2"/>
      <c r="W443" s="2"/>
      <c r="X443" s="2"/>
      <c r="Y443" s="2"/>
      <c r="Z443" s="2"/>
    </row>
    <row r="444" spans="1:26" ht="12.5" x14ac:dyDescent="0.25">
      <c r="A444" s="50">
        <v>313</v>
      </c>
      <c r="B444" s="8">
        <v>1633</v>
      </c>
      <c r="C444" s="50">
        <v>2</v>
      </c>
      <c r="D444" s="8">
        <v>0.151724</v>
      </c>
      <c r="E444" s="50">
        <v>3</v>
      </c>
      <c r="F444" s="8">
        <v>7.775E-2</v>
      </c>
      <c r="G444" s="50">
        <v>3</v>
      </c>
      <c r="H444" s="50">
        <v>1</v>
      </c>
      <c r="I444" s="50">
        <v>0</v>
      </c>
      <c r="J444" s="50">
        <v>2</v>
      </c>
      <c r="K444" s="50">
        <v>0</v>
      </c>
      <c r="L444" s="50">
        <v>0</v>
      </c>
      <c r="M444" s="2" t="s">
        <v>1813</v>
      </c>
      <c r="N444" s="2" t="s">
        <v>1814</v>
      </c>
      <c r="O444" s="8">
        <v>385.58845509710483</v>
      </c>
      <c r="P444" s="2" t="s">
        <v>1683</v>
      </c>
      <c r="Q444" s="2" t="s">
        <v>32</v>
      </c>
      <c r="R444" s="51">
        <f t="shared" si="27"/>
        <v>2.1865022942232481E-2</v>
      </c>
      <c r="S444" s="8">
        <f t="shared" si="16"/>
        <v>6.5595068826697439E-2</v>
      </c>
      <c r="T444" s="8">
        <f t="shared" si="17"/>
        <v>2.1865022942232481E-2</v>
      </c>
      <c r="U444" s="8">
        <f t="shared" si="18"/>
        <v>0</v>
      </c>
      <c r="V444" s="2"/>
      <c r="W444" s="2"/>
      <c r="X444" s="2"/>
      <c r="Y444" s="2"/>
      <c r="Z444" s="2"/>
    </row>
    <row r="445" spans="1:26" ht="12.5" x14ac:dyDescent="0.25">
      <c r="A445" s="50">
        <v>342</v>
      </c>
      <c r="B445" s="8">
        <v>1708</v>
      </c>
      <c r="C445" s="50">
        <v>3</v>
      </c>
      <c r="D445" s="8">
        <v>0.234483</v>
      </c>
      <c r="E445" s="50">
        <v>4</v>
      </c>
      <c r="F445" s="8">
        <v>0.13328499999999999</v>
      </c>
      <c r="G445" s="50">
        <v>4</v>
      </c>
      <c r="H445" s="50">
        <v>2</v>
      </c>
      <c r="I445" s="50">
        <v>0</v>
      </c>
      <c r="J445" s="50">
        <v>2</v>
      </c>
      <c r="K445" s="50">
        <v>0</v>
      </c>
      <c r="L445" s="50">
        <v>0</v>
      </c>
      <c r="M445" s="2" t="s">
        <v>1813</v>
      </c>
      <c r="N445" s="2" t="s">
        <v>1814</v>
      </c>
      <c r="O445" s="8">
        <v>1599.99847441627</v>
      </c>
      <c r="P445" s="2" t="s">
        <v>1683</v>
      </c>
      <c r="Q445" s="2" t="s">
        <v>32</v>
      </c>
      <c r="R445" s="51">
        <f t="shared" si="27"/>
        <v>9.0728866199685634E-2</v>
      </c>
      <c r="S445" s="8">
        <f t="shared" si="16"/>
        <v>0.36291546479874254</v>
      </c>
      <c r="T445" s="8">
        <f t="shared" si="17"/>
        <v>0.18145773239937127</v>
      </c>
      <c r="U445" s="8">
        <f t="shared" si="18"/>
        <v>0</v>
      </c>
      <c r="V445" s="2"/>
      <c r="W445" s="2"/>
      <c r="X445" s="2"/>
      <c r="Y445" s="2"/>
      <c r="Z445" s="2"/>
    </row>
    <row r="446" spans="1:26" ht="12.5" x14ac:dyDescent="0.25">
      <c r="A446" s="50">
        <v>354</v>
      </c>
      <c r="B446" s="8">
        <v>1709</v>
      </c>
      <c r="C446" s="50">
        <v>2</v>
      </c>
      <c r="D446" s="8">
        <v>0.137931</v>
      </c>
      <c r="E446" s="50">
        <v>3</v>
      </c>
      <c r="F446" s="8">
        <v>7.4392E-2</v>
      </c>
      <c r="G446" s="50">
        <v>3</v>
      </c>
      <c r="H446" s="50">
        <v>1</v>
      </c>
      <c r="I446" s="50">
        <v>0</v>
      </c>
      <c r="J446" s="50">
        <v>1</v>
      </c>
      <c r="K446" s="50">
        <v>0</v>
      </c>
      <c r="L446" s="50">
        <v>1</v>
      </c>
      <c r="M446" s="2" t="s">
        <v>1813</v>
      </c>
      <c r="N446" s="2" t="s">
        <v>1814</v>
      </c>
      <c r="O446" s="8">
        <v>381.94065237698851</v>
      </c>
      <c r="P446" s="2" t="s">
        <v>1683</v>
      </c>
      <c r="Q446" s="2" t="s">
        <v>32</v>
      </c>
      <c r="R446" s="51">
        <f t="shared" si="27"/>
        <v>2.1658172116929646E-2</v>
      </c>
      <c r="S446" s="8">
        <f t="shared" si="16"/>
        <v>6.4974516350788936E-2</v>
      </c>
      <c r="T446" s="8">
        <f t="shared" si="17"/>
        <v>2.1658172116929646E-2</v>
      </c>
      <c r="U446" s="8">
        <f t="shared" si="18"/>
        <v>2.1658172116929646E-2</v>
      </c>
      <c r="V446" s="2"/>
      <c r="W446" s="2"/>
      <c r="X446" s="2"/>
      <c r="Y446" s="2"/>
      <c r="Z446" s="2"/>
    </row>
    <row r="447" spans="1:26" ht="12.5" x14ac:dyDescent="0.25">
      <c r="A447" s="50">
        <v>390</v>
      </c>
      <c r="B447" s="8">
        <v>2004</v>
      </c>
      <c r="C447" s="50">
        <v>3</v>
      </c>
      <c r="D447" s="8">
        <v>0.26896599999999998</v>
      </c>
      <c r="E447" s="50">
        <v>4</v>
      </c>
      <c r="F447" s="8">
        <v>0.15246999999999999</v>
      </c>
      <c r="G447" s="50">
        <v>4</v>
      </c>
      <c r="H447" s="50">
        <v>2</v>
      </c>
      <c r="I447" s="50">
        <v>0</v>
      </c>
      <c r="J447" s="50">
        <v>1</v>
      </c>
      <c r="K447" s="50">
        <v>1</v>
      </c>
      <c r="L447" s="50">
        <v>0</v>
      </c>
      <c r="M447" s="2" t="s">
        <v>1813</v>
      </c>
      <c r="N447" s="2" t="s">
        <v>1814</v>
      </c>
      <c r="O447" s="8">
        <v>225.59739694361519</v>
      </c>
      <c r="P447" s="2" t="s">
        <v>1683</v>
      </c>
      <c r="Q447" s="2" t="s">
        <v>32</v>
      </c>
      <c r="R447" s="51">
        <f t="shared" si="27"/>
        <v>1.2792634724081268E-2</v>
      </c>
      <c r="S447" s="8">
        <f t="shared" si="16"/>
        <v>5.1170538896325071E-2</v>
      </c>
      <c r="T447" s="8">
        <f t="shared" si="17"/>
        <v>2.5585269448162536E-2</v>
      </c>
      <c r="U447" s="8">
        <f t="shared" si="18"/>
        <v>0</v>
      </c>
      <c r="V447" s="2"/>
      <c r="W447" s="2"/>
      <c r="X447" s="2"/>
      <c r="Y447" s="2"/>
      <c r="Z447" s="2"/>
    </row>
    <row r="448" spans="1:26" ht="12.5" x14ac:dyDescent="0.25">
      <c r="A448" s="50">
        <v>422</v>
      </c>
      <c r="B448" s="8">
        <v>2224</v>
      </c>
      <c r="C448" s="50">
        <v>5</v>
      </c>
      <c r="D448" s="8">
        <v>0.42758600000000002</v>
      </c>
      <c r="E448" s="50">
        <v>5</v>
      </c>
      <c r="F448" s="8">
        <v>0.19084000000000001</v>
      </c>
      <c r="G448" s="50">
        <v>8</v>
      </c>
      <c r="H448" s="50">
        <v>1</v>
      </c>
      <c r="I448" s="50">
        <v>0</v>
      </c>
      <c r="J448" s="50">
        <v>4</v>
      </c>
      <c r="K448" s="50">
        <v>3</v>
      </c>
      <c r="L448" s="50">
        <v>0</v>
      </c>
      <c r="M448" s="2" t="s">
        <v>1813</v>
      </c>
      <c r="N448" s="2" t="s">
        <v>1814</v>
      </c>
      <c r="O448" s="8">
        <v>673.02971616385651</v>
      </c>
      <c r="P448" s="2" t="s">
        <v>1683</v>
      </c>
      <c r="Q448" s="2" t="s">
        <v>32</v>
      </c>
      <c r="R448" s="51">
        <f t="shared" si="27"/>
        <v>3.8164550805912939E-2</v>
      </c>
      <c r="S448" s="8">
        <f t="shared" si="16"/>
        <v>0.30531640644730351</v>
      </c>
      <c r="T448" s="8">
        <f t="shared" si="17"/>
        <v>3.8164550805912939E-2</v>
      </c>
      <c r="U448" s="8">
        <f t="shared" si="18"/>
        <v>0</v>
      </c>
      <c r="V448" s="2"/>
      <c r="W448" s="2"/>
      <c r="X448" s="2"/>
      <c r="Y448" s="2"/>
      <c r="Z448" s="2"/>
    </row>
    <row r="449" spans="1:26" ht="12.5" x14ac:dyDescent="0.25">
      <c r="A449" s="50">
        <v>424</v>
      </c>
      <c r="B449" s="8">
        <v>1561</v>
      </c>
      <c r="C449" s="50">
        <v>1</v>
      </c>
      <c r="D449" s="8">
        <v>0.110345</v>
      </c>
      <c r="E449" s="50">
        <v>2</v>
      </c>
      <c r="F449" s="8">
        <v>3.7713000000000003E-2</v>
      </c>
      <c r="G449" s="50">
        <v>4</v>
      </c>
      <c r="H449" s="50">
        <v>0</v>
      </c>
      <c r="I449" s="50">
        <v>0</v>
      </c>
      <c r="J449" s="50">
        <v>2</v>
      </c>
      <c r="K449" s="50">
        <v>0</v>
      </c>
      <c r="L449" s="50">
        <v>2</v>
      </c>
      <c r="M449" s="2" t="s">
        <v>1813</v>
      </c>
      <c r="N449" s="2" t="s">
        <v>1814</v>
      </c>
      <c r="O449" s="8">
        <v>358.006138717939</v>
      </c>
      <c r="P449" s="2" t="s">
        <v>1683</v>
      </c>
      <c r="Q449" s="2" t="s">
        <v>32</v>
      </c>
      <c r="R449" s="51">
        <f t="shared" si="27"/>
        <v>2.0300951268254337E-2</v>
      </c>
      <c r="S449" s="8">
        <f t="shared" si="16"/>
        <v>8.1203805073017346E-2</v>
      </c>
      <c r="T449" s="8">
        <f t="shared" si="17"/>
        <v>0</v>
      </c>
      <c r="U449" s="8">
        <f t="shared" si="18"/>
        <v>4.0601902536508673E-2</v>
      </c>
      <c r="V449" s="2"/>
      <c r="W449" s="2"/>
      <c r="X449" s="2"/>
      <c r="Y449" s="2"/>
      <c r="Z449" s="2"/>
    </row>
    <row r="450" spans="1:26" ht="12.5" x14ac:dyDescent="0.25">
      <c r="A450" s="50">
        <v>432</v>
      </c>
      <c r="B450" s="8">
        <v>1855</v>
      </c>
      <c r="C450" s="50">
        <v>1</v>
      </c>
      <c r="D450" s="8">
        <v>0.117241</v>
      </c>
      <c r="E450" s="50">
        <v>3</v>
      </c>
      <c r="F450" s="8">
        <v>6.6642999999999994E-2</v>
      </c>
      <c r="G450" s="50">
        <v>2</v>
      </c>
      <c r="H450" s="50">
        <v>1</v>
      </c>
      <c r="I450" s="50">
        <v>0</v>
      </c>
      <c r="J450" s="50">
        <v>1</v>
      </c>
      <c r="K450" s="50">
        <v>0</v>
      </c>
      <c r="L450" s="50">
        <v>0</v>
      </c>
      <c r="M450" s="2" t="s">
        <v>1813</v>
      </c>
      <c r="N450" s="2" t="s">
        <v>1814</v>
      </c>
      <c r="O450" s="8">
        <v>163.98966631102255</v>
      </c>
      <c r="P450" s="2" t="s">
        <v>1683</v>
      </c>
      <c r="Q450" s="2" t="s">
        <v>32</v>
      </c>
      <c r="R450" s="51">
        <f t="shared" si="27"/>
        <v>9.2991316746674022E-3</v>
      </c>
      <c r="S450" s="8">
        <f t="shared" si="16"/>
        <v>1.8598263349334804E-2</v>
      </c>
      <c r="T450" s="8">
        <f t="shared" si="17"/>
        <v>9.2991316746674022E-3</v>
      </c>
      <c r="U450" s="8">
        <f t="shared" si="18"/>
        <v>0</v>
      </c>
      <c r="V450" s="2"/>
      <c r="W450" s="2"/>
      <c r="X450" s="2"/>
      <c r="Y450" s="2"/>
      <c r="Z450" s="2"/>
    </row>
    <row r="451" spans="1:26" ht="12.5" x14ac:dyDescent="0.25">
      <c r="A451" s="50">
        <v>456</v>
      </c>
      <c r="B451" s="8">
        <v>1856</v>
      </c>
      <c r="C451" s="50">
        <v>3</v>
      </c>
      <c r="D451" s="8">
        <v>0.234483</v>
      </c>
      <c r="E451" s="50">
        <v>4</v>
      </c>
      <c r="F451" s="8">
        <v>0.13328499999999999</v>
      </c>
      <c r="G451" s="50">
        <v>4</v>
      </c>
      <c r="H451" s="50">
        <v>2</v>
      </c>
      <c r="I451" s="50">
        <v>0</v>
      </c>
      <c r="J451" s="50">
        <v>2</v>
      </c>
      <c r="K451" s="50">
        <v>0</v>
      </c>
      <c r="L451" s="50">
        <v>0</v>
      </c>
      <c r="M451" s="2" t="s">
        <v>1813</v>
      </c>
      <c r="N451" s="2" t="s">
        <v>1814</v>
      </c>
      <c r="O451" s="8">
        <v>1599.9985329321603</v>
      </c>
      <c r="P451" s="2" t="s">
        <v>1683</v>
      </c>
      <c r="Q451" s="2" t="s">
        <v>32</v>
      </c>
      <c r="R451" s="51">
        <f t="shared" si="27"/>
        <v>9.0728869517864033E-2</v>
      </c>
      <c r="S451" s="8">
        <f t="shared" si="16"/>
        <v>0.36291547807145613</v>
      </c>
      <c r="T451" s="8">
        <f t="shared" si="17"/>
        <v>0.18145773903572807</v>
      </c>
      <c r="U451" s="8">
        <f t="shared" si="18"/>
        <v>0</v>
      </c>
      <c r="V451" s="2"/>
      <c r="W451" s="2"/>
      <c r="X451" s="2"/>
      <c r="Y451" s="2"/>
      <c r="Z451" s="2"/>
    </row>
    <row r="452" spans="1:26" ht="12.5" x14ac:dyDescent="0.25">
      <c r="A452" s="50">
        <v>459</v>
      </c>
      <c r="B452" s="8">
        <v>1857</v>
      </c>
      <c r="C452" s="50">
        <v>3</v>
      </c>
      <c r="D452" s="8">
        <v>0.206897</v>
      </c>
      <c r="E452" s="50">
        <v>4</v>
      </c>
      <c r="F452" s="8">
        <v>0.104684</v>
      </c>
      <c r="G452" s="50">
        <v>4</v>
      </c>
      <c r="H452" s="50">
        <v>1</v>
      </c>
      <c r="I452" s="50">
        <v>0</v>
      </c>
      <c r="J452" s="50">
        <v>1</v>
      </c>
      <c r="K452" s="50">
        <v>1</v>
      </c>
      <c r="L452" s="50">
        <v>1</v>
      </c>
      <c r="M452" s="2" t="s">
        <v>1813</v>
      </c>
      <c r="N452" s="2" t="s">
        <v>1814</v>
      </c>
      <c r="O452" s="8">
        <v>21.162370040726554</v>
      </c>
      <c r="P452" s="2" t="s">
        <v>1683</v>
      </c>
      <c r="Q452" s="2" t="s">
        <v>32</v>
      </c>
      <c r="R452" s="51">
        <f t="shared" si="27"/>
        <v>1.2000247941447604E-3</v>
      </c>
      <c r="S452" s="8">
        <f t="shared" si="16"/>
        <v>4.8000991765790417E-3</v>
      </c>
      <c r="T452" s="8">
        <f t="shared" si="17"/>
        <v>1.2000247941447604E-3</v>
      </c>
      <c r="U452" s="8">
        <f t="shared" si="18"/>
        <v>1.2000247941447604E-3</v>
      </c>
      <c r="V452" s="2"/>
      <c r="W452" s="2"/>
      <c r="X452" s="2"/>
      <c r="Y452" s="2"/>
      <c r="Z452" s="2"/>
    </row>
    <row r="453" spans="1:26" ht="12.5" x14ac:dyDescent="0.25">
      <c r="A453" s="50">
        <v>467</v>
      </c>
      <c r="B453" s="8">
        <v>1634</v>
      </c>
      <c r="C453" s="50">
        <v>2</v>
      </c>
      <c r="D453" s="8">
        <v>0.17241400000000001</v>
      </c>
      <c r="E453" s="50">
        <v>3</v>
      </c>
      <c r="F453" s="8">
        <v>8.5499000000000006E-2</v>
      </c>
      <c r="G453" s="50">
        <v>4</v>
      </c>
      <c r="H453" s="50">
        <v>1</v>
      </c>
      <c r="I453" s="50">
        <v>0</v>
      </c>
      <c r="J453" s="50">
        <v>2</v>
      </c>
      <c r="K453" s="50">
        <v>0</v>
      </c>
      <c r="L453" s="50">
        <v>1</v>
      </c>
      <c r="M453" s="2" t="s">
        <v>1813</v>
      </c>
      <c r="N453" s="2" t="s">
        <v>1814</v>
      </c>
      <c r="O453" s="8">
        <v>1593.7738849644484</v>
      </c>
      <c r="P453" s="2" t="s">
        <v>1683</v>
      </c>
      <c r="Q453" s="2" t="s">
        <v>32</v>
      </c>
      <c r="R453" s="51">
        <f t="shared" si="27"/>
        <v>9.0375897148431791E-2</v>
      </c>
      <c r="S453" s="8">
        <f t="shared" si="16"/>
        <v>0.36150358859372717</v>
      </c>
      <c r="T453" s="8">
        <f t="shared" si="17"/>
        <v>9.0375897148431791E-2</v>
      </c>
      <c r="U453" s="8">
        <f t="shared" si="18"/>
        <v>9.0375897148431791E-2</v>
      </c>
      <c r="V453" s="2"/>
      <c r="W453" s="2"/>
      <c r="X453" s="2"/>
      <c r="Y453" s="2"/>
      <c r="Z453" s="2"/>
    </row>
    <row r="454" spans="1:26" ht="12.5" x14ac:dyDescent="0.25">
      <c r="A454" s="50">
        <v>471</v>
      </c>
      <c r="B454" s="8">
        <v>1560</v>
      </c>
      <c r="C454" s="50">
        <v>2</v>
      </c>
      <c r="D454" s="8">
        <v>0.151724</v>
      </c>
      <c r="E454" s="50">
        <v>3</v>
      </c>
      <c r="F454" s="8">
        <v>7.775E-2</v>
      </c>
      <c r="G454" s="50">
        <v>3</v>
      </c>
      <c r="H454" s="50">
        <v>1</v>
      </c>
      <c r="I454" s="50">
        <v>0</v>
      </c>
      <c r="J454" s="50">
        <v>2</v>
      </c>
      <c r="K454" s="50">
        <v>0</v>
      </c>
      <c r="L454" s="50">
        <v>0</v>
      </c>
      <c r="M454" s="2" t="s">
        <v>1813</v>
      </c>
      <c r="N454" s="2" t="s">
        <v>1814</v>
      </c>
      <c r="O454" s="8">
        <v>801.86288554424289</v>
      </c>
      <c r="P454" s="2" t="s">
        <v>1683</v>
      </c>
      <c r="Q454" s="2" t="s">
        <v>32</v>
      </c>
      <c r="R454" s="51">
        <f t="shared" si="27"/>
        <v>4.5470112388438191E-2</v>
      </c>
      <c r="S454" s="8">
        <f t="shared" si="16"/>
        <v>0.13641033716531459</v>
      </c>
      <c r="T454" s="8">
        <f t="shared" si="17"/>
        <v>4.5470112388438191E-2</v>
      </c>
      <c r="U454" s="8">
        <f t="shared" si="18"/>
        <v>0</v>
      </c>
      <c r="V454" s="2"/>
      <c r="W454" s="2"/>
      <c r="X454" s="2"/>
      <c r="Y454" s="2"/>
      <c r="Z454" s="2"/>
    </row>
    <row r="455" spans="1:26" ht="12.5" x14ac:dyDescent="0.25">
      <c r="A455" s="50">
        <v>501</v>
      </c>
      <c r="B455" s="8">
        <v>2297</v>
      </c>
      <c r="C455" s="50">
        <v>4</v>
      </c>
      <c r="D455" s="8">
        <v>0.303448</v>
      </c>
      <c r="E455" s="50">
        <v>4</v>
      </c>
      <c r="F455" s="8">
        <v>0.163577</v>
      </c>
      <c r="G455" s="50">
        <v>5</v>
      </c>
      <c r="H455" s="50">
        <v>2</v>
      </c>
      <c r="I455" s="50">
        <v>0</v>
      </c>
      <c r="J455" s="50">
        <v>2</v>
      </c>
      <c r="K455" s="50">
        <v>1</v>
      </c>
      <c r="L455" s="50">
        <v>0</v>
      </c>
      <c r="M455" s="2" t="s">
        <v>1813</v>
      </c>
      <c r="N455" s="2" t="s">
        <v>1814</v>
      </c>
      <c r="O455" s="8">
        <v>22.141855420278873</v>
      </c>
      <c r="P455" s="2" t="s">
        <v>1683</v>
      </c>
      <c r="Q455" s="2" t="s">
        <v>32</v>
      </c>
      <c r="R455" s="51">
        <f t="shared" si="27"/>
        <v>1.2555670958199995E-3</v>
      </c>
      <c r="S455" s="8">
        <f t="shared" si="16"/>
        <v>6.2778354790999974E-3</v>
      </c>
      <c r="T455" s="8">
        <f t="shared" si="17"/>
        <v>2.5111341916399989E-3</v>
      </c>
      <c r="U455" s="8">
        <f t="shared" si="18"/>
        <v>0</v>
      </c>
      <c r="V455" s="2"/>
      <c r="W455" s="2"/>
      <c r="X455" s="2"/>
      <c r="Y455" s="2"/>
      <c r="Z455" s="2"/>
    </row>
    <row r="456" spans="1:26" ht="12.5" x14ac:dyDescent="0.25">
      <c r="A456" s="50">
        <v>502</v>
      </c>
      <c r="B456" s="8">
        <v>1782</v>
      </c>
      <c r="C456" s="50">
        <v>2</v>
      </c>
      <c r="D456" s="8">
        <v>0.2</v>
      </c>
      <c r="E456" s="50">
        <v>4</v>
      </c>
      <c r="F456" s="8">
        <v>0.12217799999999999</v>
      </c>
      <c r="G456" s="50">
        <v>3</v>
      </c>
      <c r="H456" s="50">
        <v>2</v>
      </c>
      <c r="I456" s="50">
        <v>0</v>
      </c>
      <c r="J456" s="50">
        <v>1</v>
      </c>
      <c r="K456" s="50">
        <v>0</v>
      </c>
      <c r="L456" s="50">
        <v>0</v>
      </c>
      <c r="M456" s="2" t="s">
        <v>1813</v>
      </c>
      <c r="N456" s="2" t="s">
        <v>1814</v>
      </c>
      <c r="O456" s="8">
        <v>1434.9319071561245</v>
      </c>
      <c r="P456" s="2" t="s">
        <v>1683</v>
      </c>
      <c r="Q456" s="2" t="s">
        <v>32</v>
      </c>
      <c r="R456" s="51">
        <f t="shared" si="27"/>
        <v>8.1368668215465068E-2</v>
      </c>
      <c r="S456" s="8">
        <f t="shared" si="16"/>
        <v>0.2441060046463952</v>
      </c>
      <c r="T456" s="8">
        <f t="shared" si="17"/>
        <v>0.16273733643093014</v>
      </c>
      <c r="U456" s="8">
        <f t="shared" si="18"/>
        <v>0</v>
      </c>
      <c r="V456" s="2"/>
      <c r="W456" s="2"/>
      <c r="X456" s="2"/>
      <c r="Y456" s="2"/>
      <c r="Z456" s="2"/>
    </row>
    <row r="457" spans="1:26" ht="12.5" x14ac:dyDescent="0.25">
      <c r="A457" s="50">
        <v>9</v>
      </c>
      <c r="B457" s="8">
        <v>2006</v>
      </c>
      <c r="C457" s="50">
        <v>1</v>
      </c>
      <c r="D457" s="8">
        <v>6.8966E-2</v>
      </c>
      <c r="E457" s="50">
        <v>1</v>
      </c>
      <c r="F457" s="8">
        <v>2.2214000000000001E-2</v>
      </c>
      <c r="G457" s="50">
        <v>2</v>
      </c>
      <c r="H457" s="50">
        <v>0</v>
      </c>
      <c r="I457" s="50">
        <v>0</v>
      </c>
      <c r="J457" s="50">
        <v>2</v>
      </c>
      <c r="K457" s="50">
        <v>0</v>
      </c>
      <c r="L457" s="50">
        <v>0</v>
      </c>
      <c r="M457" s="2" t="s">
        <v>1813</v>
      </c>
      <c r="N457" s="2" t="s">
        <v>1814</v>
      </c>
      <c r="O457" s="8">
        <v>88.847824422653375</v>
      </c>
      <c r="P457" s="2" t="s">
        <v>1681</v>
      </c>
      <c r="Q457" s="2" t="s">
        <v>38</v>
      </c>
      <c r="R457" s="51">
        <f t="shared" ref="R457:R484" si="28">O457/$X$24</f>
        <v>3.4583942225885843E-3</v>
      </c>
      <c r="S457" s="8">
        <f t="shared" si="16"/>
        <v>6.9167884451771687E-3</v>
      </c>
      <c r="T457" s="8">
        <f t="shared" si="17"/>
        <v>0</v>
      </c>
      <c r="U457" s="8">
        <f t="shared" si="18"/>
        <v>0</v>
      </c>
      <c r="V457" s="2"/>
      <c r="W457" s="2"/>
      <c r="X457" s="2"/>
      <c r="Y457" s="2"/>
      <c r="Z457" s="2"/>
    </row>
    <row r="458" spans="1:26" ht="12.5" x14ac:dyDescent="0.25">
      <c r="A458" s="50">
        <v>76</v>
      </c>
      <c r="B458" s="8">
        <v>1636</v>
      </c>
      <c r="C458" s="50">
        <v>4</v>
      </c>
      <c r="D458" s="8">
        <v>0.303448</v>
      </c>
      <c r="E458" s="50">
        <v>4</v>
      </c>
      <c r="F458" s="8">
        <v>0.163577</v>
      </c>
      <c r="G458" s="50">
        <v>5</v>
      </c>
      <c r="H458" s="50">
        <v>2</v>
      </c>
      <c r="I458" s="50">
        <v>0</v>
      </c>
      <c r="J458" s="50">
        <v>2</v>
      </c>
      <c r="K458" s="50">
        <v>1</v>
      </c>
      <c r="L458" s="50">
        <v>0</v>
      </c>
      <c r="M458" s="2" t="s">
        <v>1813</v>
      </c>
      <c r="N458" s="2" t="s">
        <v>1814</v>
      </c>
      <c r="O458" s="8">
        <v>879.87680501610362</v>
      </c>
      <c r="P458" s="2" t="s">
        <v>1681</v>
      </c>
      <c r="Q458" s="2" t="s">
        <v>38</v>
      </c>
      <c r="R458" s="51">
        <f t="shared" si="28"/>
        <v>3.4249131915508518E-2</v>
      </c>
      <c r="S458" s="8">
        <f t="shared" si="16"/>
        <v>0.17124565957754259</v>
      </c>
      <c r="T458" s="8">
        <f t="shared" si="17"/>
        <v>6.8498263831017037E-2</v>
      </c>
      <c r="U458" s="8">
        <f t="shared" si="18"/>
        <v>0</v>
      </c>
      <c r="V458" s="2"/>
      <c r="W458" s="2"/>
      <c r="X458" s="2"/>
      <c r="Y458" s="2"/>
      <c r="Z458" s="2"/>
    </row>
    <row r="459" spans="1:26" ht="12.5" x14ac:dyDescent="0.25">
      <c r="A459" s="50">
        <v>101</v>
      </c>
      <c r="B459" s="8">
        <v>1562</v>
      </c>
      <c r="C459" s="50">
        <v>2</v>
      </c>
      <c r="D459" s="8">
        <v>0.17241400000000001</v>
      </c>
      <c r="E459" s="50">
        <v>3</v>
      </c>
      <c r="F459" s="8">
        <v>8.5499000000000006E-2</v>
      </c>
      <c r="G459" s="50">
        <v>4</v>
      </c>
      <c r="H459" s="50">
        <v>1</v>
      </c>
      <c r="I459" s="50">
        <v>0</v>
      </c>
      <c r="J459" s="50">
        <v>2</v>
      </c>
      <c r="K459" s="50">
        <v>0</v>
      </c>
      <c r="L459" s="50">
        <v>1</v>
      </c>
      <c r="M459" s="2" t="s">
        <v>1813</v>
      </c>
      <c r="N459" s="2" t="s">
        <v>1814</v>
      </c>
      <c r="O459" s="8">
        <v>1599.993228935695</v>
      </c>
      <c r="P459" s="2" t="s">
        <v>1681</v>
      </c>
      <c r="Q459" s="2" t="s">
        <v>38</v>
      </c>
      <c r="R459" s="51">
        <f t="shared" si="28"/>
        <v>6.2279604200654107E-2</v>
      </c>
      <c r="S459" s="8">
        <f t="shared" si="16"/>
        <v>0.24911841680261643</v>
      </c>
      <c r="T459" s="8">
        <f t="shared" si="17"/>
        <v>6.2279604200654107E-2</v>
      </c>
      <c r="U459" s="8">
        <f t="shared" si="18"/>
        <v>6.2279604200654107E-2</v>
      </c>
      <c r="V459" s="2"/>
      <c r="W459" s="2"/>
      <c r="X459" s="2"/>
      <c r="Y459" s="2"/>
      <c r="Z459" s="2"/>
    </row>
    <row r="460" spans="1:26" ht="12.5" x14ac:dyDescent="0.25">
      <c r="A460" s="50">
        <v>103</v>
      </c>
      <c r="B460" s="8">
        <v>1783</v>
      </c>
      <c r="C460" s="50">
        <v>3</v>
      </c>
      <c r="D460" s="8">
        <v>0.275862</v>
      </c>
      <c r="E460" s="50">
        <v>4</v>
      </c>
      <c r="F460" s="8">
        <v>0.12689800000000001</v>
      </c>
      <c r="G460" s="50">
        <v>6</v>
      </c>
      <c r="H460" s="50">
        <v>1</v>
      </c>
      <c r="I460" s="50">
        <v>0</v>
      </c>
      <c r="J460" s="50">
        <v>3</v>
      </c>
      <c r="K460" s="50">
        <v>1</v>
      </c>
      <c r="L460" s="50">
        <v>1</v>
      </c>
      <c r="M460" s="2" t="s">
        <v>1813</v>
      </c>
      <c r="N460" s="2" t="s">
        <v>1814</v>
      </c>
      <c r="O460" s="8">
        <v>1599.9932627196852</v>
      </c>
      <c r="P460" s="2" t="s">
        <v>1681</v>
      </c>
      <c r="Q460" s="2" t="s">
        <v>38</v>
      </c>
      <c r="R460" s="51">
        <f t="shared" si="28"/>
        <v>6.2279605515693129E-2</v>
      </c>
      <c r="S460" s="8">
        <f t="shared" si="16"/>
        <v>0.3736776330941588</v>
      </c>
      <c r="T460" s="8">
        <f t="shared" si="17"/>
        <v>6.2279605515693129E-2</v>
      </c>
      <c r="U460" s="8">
        <f t="shared" si="18"/>
        <v>6.2279605515693129E-2</v>
      </c>
      <c r="V460" s="2"/>
      <c r="W460" s="2"/>
      <c r="X460" s="2"/>
      <c r="Y460" s="2"/>
      <c r="Z460" s="2"/>
    </row>
    <row r="461" spans="1:26" ht="12.5" x14ac:dyDescent="0.25">
      <c r="A461" s="50">
        <v>110</v>
      </c>
      <c r="B461" s="8">
        <v>1931</v>
      </c>
      <c r="C461" s="50">
        <v>4</v>
      </c>
      <c r="D461" s="8">
        <v>0.33793099999999998</v>
      </c>
      <c r="E461" s="50">
        <v>5</v>
      </c>
      <c r="F461" s="8">
        <v>0.17468500000000001</v>
      </c>
      <c r="G461" s="50">
        <v>6</v>
      </c>
      <c r="H461" s="50">
        <v>2</v>
      </c>
      <c r="I461" s="50">
        <v>0</v>
      </c>
      <c r="J461" s="50">
        <v>3</v>
      </c>
      <c r="K461" s="50">
        <v>1</v>
      </c>
      <c r="L461" s="50">
        <v>0</v>
      </c>
      <c r="M461" s="2" t="s">
        <v>1813</v>
      </c>
      <c r="N461" s="2" t="s">
        <v>1814</v>
      </c>
      <c r="O461" s="8">
        <v>1599.9932042039877</v>
      </c>
      <c r="P461" s="2" t="s">
        <v>1681</v>
      </c>
      <c r="Q461" s="2" t="s">
        <v>38</v>
      </c>
      <c r="R461" s="51">
        <f t="shared" si="28"/>
        <v>6.2279603237974442E-2</v>
      </c>
      <c r="S461" s="8">
        <f t="shared" si="16"/>
        <v>0.37367761942784666</v>
      </c>
      <c r="T461" s="8">
        <f t="shared" si="17"/>
        <v>0.12455920647594888</v>
      </c>
      <c r="U461" s="8">
        <f t="shared" si="18"/>
        <v>0</v>
      </c>
      <c r="V461" s="2"/>
      <c r="W461" s="2"/>
      <c r="X461" s="2"/>
      <c r="Y461" s="2"/>
      <c r="Z461" s="2"/>
    </row>
    <row r="462" spans="1:26" ht="12.5" x14ac:dyDescent="0.25">
      <c r="A462" s="50">
        <v>141</v>
      </c>
      <c r="B462" s="8">
        <v>1933</v>
      </c>
      <c r="C462" s="50">
        <v>2</v>
      </c>
      <c r="D462" s="8">
        <v>0.137931</v>
      </c>
      <c r="E462" s="50">
        <v>2</v>
      </c>
      <c r="F462" s="8">
        <v>5.2505999999999997E-2</v>
      </c>
      <c r="G462" s="50">
        <v>3</v>
      </c>
      <c r="H462" s="50">
        <v>0</v>
      </c>
      <c r="I462" s="50">
        <v>0</v>
      </c>
      <c r="J462" s="50">
        <v>2</v>
      </c>
      <c r="K462" s="50">
        <v>1</v>
      </c>
      <c r="L462" s="50">
        <v>0</v>
      </c>
      <c r="M462" s="2" t="s">
        <v>1813</v>
      </c>
      <c r="N462" s="2" t="s">
        <v>1814</v>
      </c>
      <c r="O462" s="8">
        <v>109.76714329777248</v>
      </c>
      <c r="P462" s="2" t="s">
        <v>1681</v>
      </c>
      <c r="Q462" s="2" t="s">
        <v>38</v>
      </c>
      <c r="R462" s="51">
        <f t="shared" si="28"/>
        <v>4.2726769808702153E-3</v>
      </c>
      <c r="S462" s="8">
        <f t="shared" si="16"/>
        <v>1.2818030942610647E-2</v>
      </c>
      <c r="T462" s="8">
        <f t="shared" si="17"/>
        <v>0</v>
      </c>
      <c r="U462" s="8">
        <f t="shared" si="18"/>
        <v>0</v>
      </c>
      <c r="V462" s="2"/>
      <c r="W462" s="2"/>
      <c r="X462" s="2"/>
      <c r="Y462" s="2"/>
      <c r="Z462" s="2"/>
    </row>
    <row r="463" spans="1:26" ht="12.5" x14ac:dyDescent="0.25">
      <c r="A463" s="50">
        <v>163</v>
      </c>
      <c r="B463" s="8">
        <v>1858</v>
      </c>
      <c r="C463" s="50">
        <v>4</v>
      </c>
      <c r="D463" s="8">
        <v>0.289655</v>
      </c>
      <c r="E463" s="50">
        <v>4</v>
      </c>
      <c r="F463" s="8">
        <v>0.13025600000000001</v>
      </c>
      <c r="G463" s="50">
        <v>6</v>
      </c>
      <c r="H463" s="50">
        <v>1</v>
      </c>
      <c r="I463" s="50">
        <v>0</v>
      </c>
      <c r="J463" s="50">
        <v>4</v>
      </c>
      <c r="K463" s="50">
        <v>1</v>
      </c>
      <c r="L463" s="50">
        <v>0</v>
      </c>
      <c r="M463" s="2" t="s">
        <v>1813</v>
      </c>
      <c r="N463" s="2" t="s">
        <v>1814</v>
      </c>
      <c r="O463" s="8">
        <v>1599.993228935695</v>
      </c>
      <c r="P463" s="2" t="s">
        <v>1681</v>
      </c>
      <c r="Q463" s="2" t="s">
        <v>38</v>
      </c>
      <c r="R463" s="51">
        <f t="shared" si="28"/>
        <v>6.2279604200654107E-2</v>
      </c>
      <c r="S463" s="8">
        <f t="shared" si="16"/>
        <v>0.37367762520392467</v>
      </c>
      <c r="T463" s="8">
        <f t="shared" si="17"/>
        <v>6.2279604200654107E-2</v>
      </c>
      <c r="U463" s="8">
        <f t="shared" si="18"/>
        <v>0</v>
      </c>
      <c r="V463" s="2"/>
      <c r="W463" s="2"/>
      <c r="X463" s="2"/>
      <c r="Y463" s="2"/>
      <c r="Z463" s="2"/>
    </row>
    <row r="464" spans="1:26" ht="12.5" x14ac:dyDescent="0.25">
      <c r="A464" s="50">
        <v>167</v>
      </c>
      <c r="B464" s="8">
        <v>1932</v>
      </c>
      <c r="C464" s="50">
        <v>2</v>
      </c>
      <c r="D464" s="8">
        <v>0.137931</v>
      </c>
      <c r="E464" s="50">
        <v>2</v>
      </c>
      <c r="F464" s="8">
        <v>5.2505999999999997E-2</v>
      </c>
      <c r="G464" s="50">
        <v>3</v>
      </c>
      <c r="H464" s="50">
        <v>0</v>
      </c>
      <c r="I464" s="50">
        <v>0</v>
      </c>
      <c r="J464" s="50">
        <v>2</v>
      </c>
      <c r="K464" s="50">
        <v>1</v>
      </c>
      <c r="L464" s="50">
        <v>0</v>
      </c>
      <c r="M464" s="2" t="s">
        <v>1813</v>
      </c>
      <c r="N464" s="2" t="s">
        <v>1814</v>
      </c>
      <c r="O464" s="8">
        <v>1240.5431215721883</v>
      </c>
      <c r="P464" s="2" t="s">
        <v>1681</v>
      </c>
      <c r="Q464" s="2" t="s">
        <v>38</v>
      </c>
      <c r="R464" s="51">
        <f t="shared" si="28"/>
        <v>4.828803847923345E-2</v>
      </c>
      <c r="S464" s="8">
        <f t="shared" si="16"/>
        <v>0.14486411543770034</v>
      </c>
      <c r="T464" s="8">
        <f t="shared" si="17"/>
        <v>0</v>
      </c>
      <c r="U464" s="8">
        <f t="shared" si="18"/>
        <v>0</v>
      </c>
      <c r="V464" s="2"/>
      <c r="W464" s="2"/>
      <c r="X464" s="2"/>
      <c r="Y464" s="2"/>
      <c r="Z464" s="2"/>
    </row>
    <row r="465" spans="1:26" ht="12.5" x14ac:dyDescent="0.25">
      <c r="A465" s="50">
        <v>172</v>
      </c>
      <c r="B465" s="8">
        <v>1710</v>
      </c>
      <c r="C465" s="50">
        <v>3</v>
      </c>
      <c r="D465" s="8">
        <v>0.24137900000000001</v>
      </c>
      <c r="E465" s="50">
        <v>4</v>
      </c>
      <c r="F465" s="8">
        <v>0.11579100000000001</v>
      </c>
      <c r="G465" s="50">
        <v>5</v>
      </c>
      <c r="H465" s="50">
        <v>1</v>
      </c>
      <c r="I465" s="50">
        <v>0</v>
      </c>
      <c r="J465" s="50">
        <v>2</v>
      </c>
      <c r="K465" s="50">
        <v>1</v>
      </c>
      <c r="L465" s="50">
        <v>1</v>
      </c>
      <c r="M465" s="2" t="s">
        <v>1813</v>
      </c>
      <c r="N465" s="2" t="s">
        <v>1814</v>
      </c>
      <c r="O465" s="8">
        <v>1599.9931704199987</v>
      </c>
      <c r="P465" s="2" t="s">
        <v>1681</v>
      </c>
      <c r="Q465" s="2" t="s">
        <v>38</v>
      </c>
      <c r="R465" s="51">
        <f t="shared" si="28"/>
        <v>6.2279601922935461E-2</v>
      </c>
      <c r="S465" s="8">
        <f t="shared" si="16"/>
        <v>0.31139800961467728</v>
      </c>
      <c r="T465" s="8">
        <f t="shared" si="17"/>
        <v>6.2279601922935461E-2</v>
      </c>
      <c r="U465" s="8">
        <f t="shared" si="18"/>
        <v>6.2279601922935461E-2</v>
      </c>
      <c r="V465" s="2"/>
      <c r="W465" s="2"/>
      <c r="X465" s="2"/>
      <c r="Y465" s="2"/>
      <c r="Z465" s="2"/>
    </row>
    <row r="466" spans="1:26" ht="12.5" x14ac:dyDescent="0.25">
      <c r="A466" s="50">
        <v>178</v>
      </c>
      <c r="B466" s="8">
        <v>1930</v>
      </c>
      <c r="C466" s="50">
        <v>1</v>
      </c>
      <c r="D466" s="8">
        <v>0.117241</v>
      </c>
      <c r="E466" s="50">
        <v>3</v>
      </c>
      <c r="F466" s="8">
        <v>6.6642999999999994E-2</v>
      </c>
      <c r="G466" s="50">
        <v>2</v>
      </c>
      <c r="H466" s="50">
        <v>1</v>
      </c>
      <c r="I466" s="50">
        <v>0</v>
      </c>
      <c r="J466" s="50">
        <v>1</v>
      </c>
      <c r="K466" s="50">
        <v>0</v>
      </c>
      <c r="L466" s="50">
        <v>0</v>
      </c>
      <c r="M466" s="2" t="s">
        <v>1813</v>
      </c>
      <c r="N466" s="2" t="s">
        <v>1814</v>
      </c>
      <c r="O466" s="8">
        <v>206.99126933620897</v>
      </c>
      <c r="P466" s="2" t="s">
        <v>1681</v>
      </c>
      <c r="Q466" s="2" t="s">
        <v>38</v>
      </c>
      <c r="R466" s="51">
        <f t="shared" si="28"/>
        <v>8.0571180515715789E-3</v>
      </c>
      <c r="S466" s="8">
        <f t="shared" si="16"/>
        <v>1.6114236103143158E-2</v>
      </c>
      <c r="T466" s="8">
        <f t="shared" si="17"/>
        <v>8.0571180515715789E-3</v>
      </c>
      <c r="U466" s="8">
        <f t="shared" si="18"/>
        <v>0</v>
      </c>
      <c r="V466" s="2"/>
      <c r="W466" s="2"/>
      <c r="X466" s="2"/>
      <c r="Y466" s="2"/>
      <c r="Z466" s="2"/>
    </row>
    <row r="467" spans="1:26" ht="12.5" x14ac:dyDescent="0.25">
      <c r="A467" s="50">
        <v>182</v>
      </c>
      <c r="B467" s="8">
        <v>1338</v>
      </c>
      <c r="C467" s="50">
        <v>5</v>
      </c>
      <c r="D467" s="8">
        <v>0.44137900000000002</v>
      </c>
      <c r="E467" s="50">
        <v>5</v>
      </c>
      <c r="F467" s="8">
        <v>0.208006</v>
      </c>
      <c r="G467" s="50">
        <v>9</v>
      </c>
      <c r="H467" s="50">
        <v>2</v>
      </c>
      <c r="I467" s="50">
        <v>0</v>
      </c>
      <c r="J467" s="50">
        <v>6</v>
      </c>
      <c r="K467" s="50">
        <v>1</v>
      </c>
      <c r="L467" s="50">
        <v>0</v>
      </c>
      <c r="M467" s="2" t="s">
        <v>1813</v>
      </c>
      <c r="N467" s="2" t="s">
        <v>1814</v>
      </c>
      <c r="O467" s="8">
        <v>459.79883566765898</v>
      </c>
      <c r="P467" s="2" t="s">
        <v>1681</v>
      </c>
      <c r="Q467" s="2" t="s">
        <v>38</v>
      </c>
      <c r="R467" s="51">
        <f t="shared" si="28"/>
        <v>1.7897631677073995E-2</v>
      </c>
      <c r="S467" s="8">
        <f t="shared" si="16"/>
        <v>0.16107868509366596</v>
      </c>
      <c r="T467" s="8">
        <f t="shared" si="17"/>
        <v>3.5795263354147989E-2</v>
      </c>
      <c r="U467" s="8">
        <f t="shared" si="18"/>
        <v>0</v>
      </c>
      <c r="V467" s="2"/>
      <c r="W467" s="2"/>
      <c r="X467" s="2"/>
      <c r="Y467" s="2"/>
      <c r="Z467" s="2"/>
    </row>
    <row r="468" spans="1:26" ht="12.5" x14ac:dyDescent="0.25">
      <c r="A468" s="50">
        <v>218</v>
      </c>
      <c r="B468" s="8">
        <v>1488</v>
      </c>
      <c r="C468" s="50">
        <v>2</v>
      </c>
      <c r="D468" s="8">
        <v>0.151724</v>
      </c>
      <c r="E468" s="50">
        <v>3</v>
      </c>
      <c r="F468" s="8">
        <v>7.775E-2</v>
      </c>
      <c r="G468" s="50">
        <v>3</v>
      </c>
      <c r="H468" s="50">
        <v>1</v>
      </c>
      <c r="I468" s="50">
        <v>0</v>
      </c>
      <c r="J468" s="50">
        <v>2</v>
      </c>
      <c r="K468" s="50">
        <v>0</v>
      </c>
      <c r="L468" s="50">
        <v>0</v>
      </c>
      <c r="M468" s="2" t="s">
        <v>1813</v>
      </c>
      <c r="N468" s="2" t="s">
        <v>1814</v>
      </c>
      <c r="O468" s="8">
        <v>1531.4895228518308</v>
      </c>
      <c r="P468" s="2" t="s">
        <v>1681</v>
      </c>
      <c r="Q468" s="2" t="s">
        <v>38</v>
      </c>
      <c r="R468" s="51">
        <f t="shared" si="28"/>
        <v>5.9613103103009477E-2</v>
      </c>
      <c r="S468" s="8">
        <f t="shared" si="16"/>
        <v>0.17883930930902842</v>
      </c>
      <c r="T468" s="8">
        <f t="shared" si="17"/>
        <v>5.9613103103009477E-2</v>
      </c>
      <c r="U468" s="8">
        <f t="shared" si="18"/>
        <v>0</v>
      </c>
      <c r="V468" s="2"/>
      <c r="W468" s="2"/>
      <c r="X468" s="2"/>
      <c r="Y468" s="2"/>
      <c r="Z468" s="2"/>
    </row>
    <row r="469" spans="1:26" ht="12.5" x14ac:dyDescent="0.25">
      <c r="A469" s="50">
        <v>219</v>
      </c>
      <c r="B469" s="8">
        <v>1487</v>
      </c>
      <c r="C469" s="50">
        <v>4</v>
      </c>
      <c r="D469" s="8">
        <v>0.4</v>
      </c>
      <c r="E469" s="50">
        <v>4</v>
      </c>
      <c r="F469" s="8">
        <v>0.16796900000000001</v>
      </c>
      <c r="G469" s="50">
        <v>10</v>
      </c>
      <c r="H469" s="50">
        <v>1</v>
      </c>
      <c r="I469" s="50">
        <v>0</v>
      </c>
      <c r="J469" s="50">
        <v>6</v>
      </c>
      <c r="K469" s="50">
        <v>1</v>
      </c>
      <c r="L469" s="50">
        <v>2</v>
      </c>
      <c r="M469" s="2" t="s">
        <v>1813</v>
      </c>
      <c r="N469" s="2" t="s">
        <v>1814</v>
      </c>
      <c r="O469" s="8">
        <v>802.01935368144473</v>
      </c>
      <c r="P469" s="2" t="s">
        <v>1681</v>
      </c>
      <c r="Q469" s="2" t="s">
        <v>38</v>
      </c>
      <c r="R469" s="51">
        <f t="shared" si="28"/>
        <v>3.1218537057041699E-2</v>
      </c>
      <c r="S469" s="8">
        <f t="shared" si="16"/>
        <v>0.31218537057041701</v>
      </c>
      <c r="T469" s="8">
        <f t="shared" si="17"/>
        <v>3.1218537057041699E-2</v>
      </c>
      <c r="U469" s="8">
        <f t="shared" si="18"/>
        <v>6.2437074114083398E-2</v>
      </c>
      <c r="V469" s="2"/>
      <c r="W469" s="2"/>
      <c r="X469" s="2"/>
      <c r="Y469" s="2"/>
      <c r="Z469" s="2"/>
    </row>
    <row r="470" spans="1:26" ht="12.5" x14ac:dyDescent="0.25">
      <c r="A470" s="50">
        <v>235</v>
      </c>
      <c r="B470" s="8">
        <v>1859</v>
      </c>
      <c r="C470" s="50">
        <v>2</v>
      </c>
      <c r="D470" s="8">
        <v>0.137931</v>
      </c>
      <c r="E470" s="50">
        <v>2</v>
      </c>
      <c r="F470" s="8">
        <v>5.2505999999999997E-2</v>
      </c>
      <c r="G470" s="50">
        <v>3</v>
      </c>
      <c r="H470" s="50">
        <v>0</v>
      </c>
      <c r="I470" s="50">
        <v>0</v>
      </c>
      <c r="J470" s="50">
        <v>2</v>
      </c>
      <c r="K470" s="50">
        <v>1</v>
      </c>
      <c r="L470" s="50">
        <v>0</v>
      </c>
      <c r="M470" s="2" t="s">
        <v>1813</v>
      </c>
      <c r="N470" s="2" t="s">
        <v>1814</v>
      </c>
      <c r="O470" s="8">
        <v>1458.1738160851801</v>
      </c>
      <c r="P470" s="2" t="s">
        <v>1681</v>
      </c>
      <c r="Q470" s="2" t="s">
        <v>38</v>
      </c>
      <c r="R470" s="51">
        <f t="shared" si="28"/>
        <v>5.6759295276487896E-2</v>
      </c>
      <c r="S470" s="8">
        <f t="shared" si="16"/>
        <v>0.17027788582946368</v>
      </c>
      <c r="T470" s="8">
        <f t="shared" si="17"/>
        <v>0</v>
      </c>
      <c r="U470" s="8">
        <f t="shared" si="18"/>
        <v>0</v>
      </c>
      <c r="V470" s="2"/>
      <c r="W470" s="2"/>
      <c r="X470" s="2"/>
      <c r="Y470" s="2"/>
      <c r="Z470" s="2"/>
    </row>
    <row r="471" spans="1:26" ht="12.5" x14ac:dyDescent="0.25">
      <c r="A471" s="50">
        <v>261</v>
      </c>
      <c r="B471" s="8">
        <v>1414</v>
      </c>
      <c r="C471" s="50">
        <v>2</v>
      </c>
      <c r="D471" s="8">
        <v>0.18620700000000001</v>
      </c>
      <c r="E471" s="50">
        <v>3</v>
      </c>
      <c r="F471" s="8">
        <v>9.6934999999999993E-2</v>
      </c>
      <c r="G471" s="50">
        <v>3</v>
      </c>
      <c r="H471" s="50">
        <v>1</v>
      </c>
      <c r="I471" s="50">
        <v>0</v>
      </c>
      <c r="J471" s="50">
        <v>1</v>
      </c>
      <c r="K471" s="50">
        <v>1</v>
      </c>
      <c r="L471" s="50">
        <v>0</v>
      </c>
      <c r="M471" s="2" t="s">
        <v>1813</v>
      </c>
      <c r="N471" s="2" t="s">
        <v>1814</v>
      </c>
      <c r="O471" s="8">
        <v>1126.4157783267949</v>
      </c>
      <c r="P471" s="2" t="s">
        <v>1681</v>
      </c>
      <c r="Q471" s="2" t="s">
        <v>38</v>
      </c>
      <c r="R471" s="51">
        <f t="shared" si="28"/>
        <v>4.3845641075762339E-2</v>
      </c>
      <c r="S471" s="8">
        <f t="shared" si="16"/>
        <v>0.13153692322728702</v>
      </c>
      <c r="T471" s="8">
        <f t="shared" si="17"/>
        <v>4.3845641075762339E-2</v>
      </c>
      <c r="U471" s="8">
        <f t="shared" si="18"/>
        <v>0</v>
      </c>
      <c r="V471" s="2"/>
      <c r="W471" s="2"/>
      <c r="X471" s="2"/>
      <c r="Y471" s="2"/>
      <c r="Z471" s="2"/>
    </row>
    <row r="472" spans="1:26" ht="12.5" x14ac:dyDescent="0.25">
      <c r="A472" s="50">
        <v>355</v>
      </c>
      <c r="B472" s="8">
        <v>1709</v>
      </c>
      <c r="C472" s="50">
        <v>2</v>
      </c>
      <c r="D472" s="8">
        <v>0.137931</v>
      </c>
      <c r="E472" s="50">
        <v>3</v>
      </c>
      <c r="F472" s="8">
        <v>7.4392E-2</v>
      </c>
      <c r="G472" s="50">
        <v>3</v>
      </c>
      <c r="H472" s="50">
        <v>1</v>
      </c>
      <c r="I472" s="50">
        <v>0</v>
      </c>
      <c r="J472" s="50">
        <v>1</v>
      </c>
      <c r="K472" s="50">
        <v>0</v>
      </c>
      <c r="L472" s="50">
        <v>1</v>
      </c>
      <c r="M472" s="2" t="s">
        <v>1813</v>
      </c>
      <c r="N472" s="2" t="s">
        <v>1814</v>
      </c>
      <c r="O472" s="8">
        <v>1218.0525166414693</v>
      </c>
      <c r="P472" s="2" t="s">
        <v>1681</v>
      </c>
      <c r="Q472" s="2" t="s">
        <v>38</v>
      </c>
      <c r="R472" s="51">
        <f t="shared" si="28"/>
        <v>4.7412593541100681E-2</v>
      </c>
      <c r="S472" s="8">
        <f t="shared" si="16"/>
        <v>0.14223778062330206</v>
      </c>
      <c r="T472" s="8">
        <f t="shared" si="17"/>
        <v>4.7412593541100681E-2</v>
      </c>
      <c r="U472" s="8">
        <f t="shared" si="18"/>
        <v>4.7412593541100681E-2</v>
      </c>
      <c r="V472" s="2"/>
      <c r="W472" s="2"/>
      <c r="X472" s="2"/>
      <c r="Y472" s="2"/>
      <c r="Z472" s="2"/>
    </row>
    <row r="473" spans="1:26" ht="12.5" x14ac:dyDescent="0.25">
      <c r="A473" s="50">
        <v>391</v>
      </c>
      <c r="B473" s="8">
        <v>2004</v>
      </c>
      <c r="C473" s="50">
        <v>3</v>
      </c>
      <c r="D473" s="8">
        <v>0.26896599999999998</v>
      </c>
      <c r="E473" s="50">
        <v>4</v>
      </c>
      <c r="F473" s="8">
        <v>0.15246999999999999</v>
      </c>
      <c r="G473" s="50">
        <v>4</v>
      </c>
      <c r="H473" s="50">
        <v>2</v>
      </c>
      <c r="I473" s="50">
        <v>0</v>
      </c>
      <c r="J473" s="50">
        <v>1</v>
      </c>
      <c r="K473" s="50">
        <v>1</v>
      </c>
      <c r="L473" s="50">
        <v>0</v>
      </c>
      <c r="M473" s="2" t="s">
        <v>1813</v>
      </c>
      <c r="N473" s="2" t="s">
        <v>1814</v>
      </c>
      <c r="O473" s="8">
        <v>1170.9057152839846</v>
      </c>
      <c r="P473" s="2" t="s">
        <v>1681</v>
      </c>
      <c r="Q473" s="2" t="s">
        <v>38</v>
      </c>
      <c r="R473" s="51">
        <f t="shared" si="28"/>
        <v>4.5577408194832553E-2</v>
      </c>
      <c r="S473" s="8">
        <f t="shared" si="16"/>
        <v>0.18230963277933021</v>
      </c>
      <c r="T473" s="8">
        <f t="shared" si="17"/>
        <v>9.1154816389665105E-2</v>
      </c>
      <c r="U473" s="8">
        <f t="shared" si="18"/>
        <v>0</v>
      </c>
      <c r="V473" s="2"/>
      <c r="W473" s="2"/>
      <c r="X473" s="2"/>
      <c r="Y473" s="2"/>
      <c r="Z473" s="2"/>
    </row>
    <row r="474" spans="1:26" ht="12.5" x14ac:dyDescent="0.25">
      <c r="A474" s="50">
        <v>418</v>
      </c>
      <c r="B474" s="8">
        <v>2005</v>
      </c>
      <c r="C474" s="50">
        <v>1</v>
      </c>
      <c r="D474" s="8">
        <v>3.4483E-2</v>
      </c>
      <c r="E474" s="50">
        <v>1</v>
      </c>
      <c r="F474" s="8">
        <v>1.1107000000000001E-2</v>
      </c>
      <c r="G474" s="50">
        <v>1</v>
      </c>
      <c r="H474" s="50">
        <v>0</v>
      </c>
      <c r="I474" s="50">
        <v>0</v>
      </c>
      <c r="J474" s="50">
        <v>1</v>
      </c>
      <c r="K474" s="50">
        <v>0</v>
      </c>
      <c r="L474" s="50">
        <v>0</v>
      </c>
      <c r="M474" s="2" t="s">
        <v>1813</v>
      </c>
      <c r="N474" s="2" t="s">
        <v>1814</v>
      </c>
      <c r="O474" s="8">
        <v>600.89376997733871</v>
      </c>
      <c r="P474" s="2" t="s">
        <v>1681</v>
      </c>
      <c r="Q474" s="2" t="s">
        <v>38</v>
      </c>
      <c r="R474" s="51">
        <f t="shared" si="28"/>
        <v>2.3389740333914638E-2</v>
      </c>
      <c r="S474" s="8">
        <f t="shared" si="16"/>
        <v>2.3389740333914638E-2</v>
      </c>
      <c r="T474" s="8">
        <f t="shared" si="17"/>
        <v>0</v>
      </c>
      <c r="U474" s="8">
        <f t="shared" si="18"/>
        <v>0</v>
      </c>
      <c r="V474" s="2"/>
      <c r="W474" s="2"/>
      <c r="X474" s="2"/>
      <c r="Y474" s="2"/>
      <c r="Z474" s="2"/>
    </row>
    <row r="475" spans="1:26" ht="12.5" x14ac:dyDescent="0.25">
      <c r="A475" s="50">
        <v>425</v>
      </c>
      <c r="B475" s="8">
        <v>1561</v>
      </c>
      <c r="C475" s="50">
        <v>1</v>
      </c>
      <c r="D475" s="8">
        <v>0.110345</v>
      </c>
      <c r="E475" s="50">
        <v>2</v>
      </c>
      <c r="F475" s="8">
        <v>3.7713000000000003E-2</v>
      </c>
      <c r="G475" s="50">
        <v>4</v>
      </c>
      <c r="H475" s="50">
        <v>0</v>
      </c>
      <c r="I475" s="50">
        <v>0</v>
      </c>
      <c r="J475" s="50">
        <v>2</v>
      </c>
      <c r="K475" s="50">
        <v>0</v>
      </c>
      <c r="L475" s="50">
        <v>2</v>
      </c>
      <c r="M475" s="2" t="s">
        <v>1813</v>
      </c>
      <c r="N475" s="2" t="s">
        <v>1814</v>
      </c>
      <c r="O475" s="8">
        <v>81.524279642710837</v>
      </c>
      <c r="P475" s="2" t="s">
        <v>1681</v>
      </c>
      <c r="Q475" s="2" t="s">
        <v>38</v>
      </c>
      <c r="R475" s="51">
        <f t="shared" si="28"/>
        <v>3.1733258473030292E-3</v>
      </c>
      <c r="S475" s="8">
        <f t="shared" si="16"/>
        <v>1.2693303389212117E-2</v>
      </c>
      <c r="T475" s="8">
        <f t="shared" si="17"/>
        <v>0</v>
      </c>
      <c r="U475" s="8">
        <f t="shared" si="18"/>
        <v>6.3466516946060585E-3</v>
      </c>
      <c r="V475" s="2"/>
      <c r="W475" s="2"/>
      <c r="X475" s="2"/>
      <c r="Y475" s="2"/>
      <c r="Z475" s="2"/>
    </row>
    <row r="476" spans="1:26" ht="12.5" x14ac:dyDescent="0.25">
      <c r="A476" s="50">
        <v>448</v>
      </c>
      <c r="B476" s="8">
        <v>1635</v>
      </c>
      <c r="C476" s="50">
        <v>2</v>
      </c>
      <c r="D476" s="8">
        <v>0.137931</v>
      </c>
      <c r="E476" s="50">
        <v>3</v>
      </c>
      <c r="F476" s="8">
        <v>7.4392E-2</v>
      </c>
      <c r="G476" s="50">
        <v>3</v>
      </c>
      <c r="H476" s="50">
        <v>1</v>
      </c>
      <c r="I476" s="50">
        <v>0</v>
      </c>
      <c r="J476" s="50">
        <v>1</v>
      </c>
      <c r="K476" s="50">
        <v>0</v>
      </c>
      <c r="L476" s="50">
        <v>1</v>
      </c>
      <c r="M476" s="2" t="s">
        <v>1813</v>
      </c>
      <c r="N476" s="2" t="s">
        <v>1814</v>
      </c>
      <c r="O476" s="8">
        <v>1427.5982506031582</v>
      </c>
      <c r="P476" s="2" t="s">
        <v>1681</v>
      </c>
      <c r="Q476" s="2" t="s">
        <v>38</v>
      </c>
      <c r="R476" s="51">
        <f t="shared" si="28"/>
        <v>5.5569143917098586E-2</v>
      </c>
      <c r="S476" s="8">
        <f t="shared" si="16"/>
        <v>0.16670743175129576</v>
      </c>
      <c r="T476" s="8">
        <f t="shared" si="17"/>
        <v>5.5569143917098586E-2</v>
      </c>
      <c r="U476" s="8">
        <f t="shared" si="18"/>
        <v>5.5569143917098586E-2</v>
      </c>
      <c r="V476" s="2"/>
      <c r="W476" s="2"/>
      <c r="X476" s="2"/>
      <c r="Y476" s="2"/>
      <c r="Z476" s="2"/>
    </row>
    <row r="477" spans="1:26" ht="12.5" x14ac:dyDescent="0.25">
      <c r="A477" s="50">
        <v>460</v>
      </c>
      <c r="B477" s="8">
        <v>1857</v>
      </c>
      <c r="C477" s="50">
        <v>3</v>
      </c>
      <c r="D477" s="8">
        <v>0.206897</v>
      </c>
      <c r="E477" s="50">
        <v>4</v>
      </c>
      <c r="F477" s="8">
        <v>0.104684</v>
      </c>
      <c r="G477" s="50">
        <v>4</v>
      </c>
      <c r="H477" s="50">
        <v>1</v>
      </c>
      <c r="I477" s="50">
        <v>0</v>
      </c>
      <c r="J477" s="50">
        <v>1</v>
      </c>
      <c r="K477" s="50">
        <v>1</v>
      </c>
      <c r="L477" s="50">
        <v>1</v>
      </c>
      <c r="M477" s="2" t="s">
        <v>1813</v>
      </c>
      <c r="N477" s="2" t="s">
        <v>1814</v>
      </c>
      <c r="O477" s="8">
        <v>1578.8308392770239</v>
      </c>
      <c r="P477" s="2" t="s">
        <v>1681</v>
      </c>
      <c r="Q477" s="2" t="s">
        <v>38</v>
      </c>
      <c r="R477" s="51">
        <f t="shared" si="28"/>
        <v>6.1455859932211941E-2</v>
      </c>
      <c r="S477" s="8">
        <f t="shared" si="16"/>
        <v>0.24582343972884776</v>
      </c>
      <c r="T477" s="8">
        <f t="shared" si="17"/>
        <v>6.1455859932211941E-2</v>
      </c>
      <c r="U477" s="8">
        <f t="shared" si="18"/>
        <v>6.1455859932211941E-2</v>
      </c>
      <c r="V477" s="2"/>
      <c r="W477" s="2"/>
      <c r="X477" s="2"/>
      <c r="Y477" s="2"/>
      <c r="Z477" s="2"/>
    </row>
    <row r="478" spans="1:26" ht="12.5" x14ac:dyDescent="0.25">
      <c r="A478" s="50">
        <v>466</v>
      </c>
      <c r="B478" s="8">
        <v>1563</v>
      </c>
      <c r="C478" s="50">
        <v>4</v>
      </c>
      <c r="D478" s="8">
        <v>0.303448</v>
      </c>
      <c r="E478" s="50">
        <v>4</v>
      </c>
      <c r="F478" s="8">
        <v>0.163577</v>
      </c>
      <c r="G478" s="50">
        <v>5</v>
      </c>
      <c r="H478" s="50">
        <v>2</v>
      </c>
      <c r="I478" s="50">
        <v>0</v>
      </c>
      <c r="J478" s="50">
        <v>2</v>
      </c>
      <c r="K478" s="50">
        <v>1</v>
      </c>
      <c r="L478" s="50">
        <v>0</v>
      </c>
      <c r="M478" s="2" t="s">
        <v>1813</v>
      </c>
      <c r="N478" s="2" t="s">
        <v>1814</v>
      </c>
      <c r="O478" s="8">
        <v>4.2984518186742173</v>
      </c>
      <c r="P478" s="2" t="s">
        <v>1681</v>
      </c>
      <c r="Q478" s="2" t="s">
        <v>38</v>
      </c>
      <c r="R478" s="51">
        <f t="shared" si="28"/>
        <v>1.6731688178498621E-4</v>
      </c>
      <c r="S478" s="8">
        <f t="shared" si="16"/>
        <v>8.3658440892493105E-4</v>
      </c>
      <c r="T478" s="8">
        <f t="shared" si="17"/>
        <v>3.3463376356997242E-4</v>
      </c>
      <c r="U478" s="8">
        <f t="shared" si="18"/>
        <v>0</v>
      </c>
      <c r="V478" s="2"/>
      <c r="W478" s="2"/>
      <c r="X478" s="2"/>
      <c r="Y478" s="2"/>
      <c r="Z478" s="2"/>
    </row>
    <row r="479" spans="1:26" ht="12.5" x14ac:dyDescent="0.25">
      <c r="A479" s="50">
        <v>473</v>
      </c>
      <c r="B479" s="8">
        <v>1413</v>
      </c>
      <c r="C479" s="50">
        <v>5</v>
      </c>
      <c r="D479" s="8">
        <v>0.6</v>
      </c>
      <c r="E479" s="50">
        <v>5</v>
      </c>
      <c r="F479" s="8">
        <v>0.26826100000000003</v>
      </c>
      <c r="G479" s="50">
        <v>13</v>
      </c>
      <c r="H479" s="50">
        <v>2</v>
      </c>
      <c r="I479" s="50">
        <v>0</v>
      </c>
      <c r="J479" s="50">
        <v>8</v>
      </c>
      <c r="K479" s="50">
        <v>2</v>
      </c>
      <c r="L479" s="50">
        <v>1</v>
      </c>
      <c r="M479" s="2" t="s">
        <v>1813</v>
      </c>
      <c r="N479" s="2" t="s">
        <v>1814</v>
      </c>
      <c r="O479" s="8">
        <v>1274.3885105818053</v>
      </c>
      <c r="P479" s="2" t="s">
        <v>1681</v>
      </c>
      <c r="Q479" s="2" t="s">
        <v>38</v>
      </c>
      <c r="R479" s="51">
        <f t="shared" si="28"/>
        <v>4.9605467449191191E-2</v>
      </c>
      <c r="S479" s="8">
        <f t="shared" si="16"/>
        <v>0.64487107683948552</v>
      </c>
      <c r="T479" s="8">
        <f t="shared" si="17"/>
        <v>9.9210934898382383E-2</v>
      </c>
      <c r="U479" s="8">
        <f t="shared" si="18"/>
        <v>4.9605467449191191E-2</v>
      </c>
      <c r="V479" s="2"/>
      <c r="W479" s="2"/>
      <c r="X479" s="2"/>
      <c r="Y479" s="2"/>
      <c r="Z479" s="2"/>
    </row>
    <row r="480" spans="1:26" ht="12.5" x14ac:dyDescent="0.25">
      <c r="A480" s="50">
        <v>503</v>
      </c>
      <c r="B480" s="8">
        <v>1782</v>
      </c>
      <c r="C480" s="50">
        <v>2</v>
      </c>
      <c r="D480" s="8">
        <v>0.2</v>
      </c>
      <c r="E480" s="50">
        <v>4</v>
      </c>
      <c r="F480" s="8">
        <v>0.12217799999999999</v>
      </c>
      <c r="G480" s="50">
        <v>3</v>
      </c>
      <c r="H480" s="50">
        <v>2</v>
      </c>
      <c r="I480" s="50">
        <v>0</v>
      </c>
      <c r="J480" s="50">
        <v>1</v>
      </c>
      <c r="K480" s="50">
        <v>0</v>
      </c>
      <c r="L480" s="50">
        <v>0</v>
      </c>
      <c r="M480" s="2" t="s">
        <v>1813</v>
      </c>
      <c r="N480" s="2" t="s">
        <v>1814</v>
      </c>
      <c r="O480" s="8">
        <v>165.05605988228666</v>
      </c>
      <c r="P480" s="2" t="s">
        <v>1681</v>
      </c>
      <c r="Q480" s="2" t="s">
        <v>38</v>
      </c>
      <c r="R480" s="51">
        <f t="shared" si="28"/>
        <v>6.4247934894238372E-3</v>
      </c>
      <c r="S480" s="8">
        <f t="shared" si="16"/>
        <v>1.9274380468271513E-2</v>
      </c>
      <c r="T480" s="8">
        <f t="shared" si="17"/>
        <v>1.2849586978847674E-2</v>
      </c>
      <c r="U480" s="8">
        <f t="shared" si="18"/>
        <v>0</v>
      </c>
      <c r="V480" s="2"/>
      <c r="W480" s="2"/>
      <c r="X480" s="2"/>
      <c r="Y480" s="2"/>
      <c r="Z480" s="2"/>
    </row>
    <row r="481" spans="1:26" ht="12.5" x14ac:dyDescent="0.25">
      <c r="A481" s="50">
        <v>511</v>
      </c>
      <c r="B481" s="8">
        <v>1784</v>
      </c>
      <c r="C481" s="50">
        <v>4</v>
      </c>
      <c r="D481" s="8">
        <v>0.303448</v>
      </c>
      <c r="E481" s="50">
        <v>4</v>
      </c>
      <c r="F481" s="8">
        <v>0.163577</v>
      </c>
      <c r="G481" s="50">
        <v>5</v>
      </c>
      <c r="H481" s="50">
        <v>2</v>
      </c>
      <c r="I481" s="50">
        <v>0</v>
      </c>
      <c r="J481" s="50">
        <v>2</v>
      </c>
      <c r="K481" s="50">
        <v>1</v>
      </c>
      <c r="L481" s="50">
        <v>0</v>
      </c>
      <c r="M481" s="2" t="s">
        <v>1813</v>
      </c>
      <c r="N481" s="2" t="s">
        <v>1814</v>
      </c>
      <c r="O481" s="8">
        <v>1599.9932627196852</v>
      </c>
      <c r="P481" s="2" t="s">
        <v>1681</v>
      </c>
      <c r="Q481" s="2" t="s">
        <v>38</v>
      </c>
      <c r="R481" s="51">
        <f t="shared" si="28"/>
        <v>6.2279605515693129E-2</v>
      </c>
      <c r="S481" s="8">
        <f t="shared" si="16"/>
        <v>0.31139802757846563</v>
      </c>
      <c r="T481" s="8">
        <f t="shared" si="17"/>
        <v>0.12455921103138626</v>
      </c>
      <c r="U481" s="8">
        <f t="shared" si="18"/>
        <v>0</v>
      </c>
      <c r="V481" s="2"/>
      <c r="W481" s="2"/>
      <c r="X481" s="2"/>
      <c r="Y481" s="2"/>
      <c r="Z481" s="2"/>
    </row>
    <row r="482" spans="1:26" ht="12.5" x14ac:dyDescent="0.25">
      <c r="A482" s="50">
        <v>515</v>
      </c>
      <c r="B482" s="8">
        <v>1711</v>
      </c>
      <c r="C482" s="50">
        <v>4</v>
      </c>
      <c r="D482" s="8">
        <v>0.33793099999999998</v>
      </c>
      <c r="E482" s="50">
        <v>5</v>
      </c>
      <c r="F482" s="8">
        <v>0.17468500000000001</v>
      </c>
      <c r="G482" s="50">
        <v>6</v>
      </c>
      <c r="H482" s="50">
        <v>2</v>
      </c>
      <c r="I482" s="50">
        <v>0</v>
      </c>
      <c r="J482" s="50">
        <v>3</v>
      </c>
      <c r="K482" s="50">
        <v>1</v>
      </c>
      <c r="L482" s="50">
        <v>0</v>
      </c>
      <c r="M482" s="2" t="s">
        <v>1813</v>
      </c>
      <c r="N482" s="2" t="s">
        <v>1814</v>
      </c>
      <c r="O482" s="8">
        <v>531.46579956302105</v>
      </c>
      <c r="P482" s="2" t="s">
        <v>1681</v>
      </c>
      <c r="Q482" s="2" t="s">
        <v>38</v>
      </c>
      <c r="R482" s="51">
        <f t="shared" si="28"/>
        <v>2.0687262323595378E-2</v>
      </c>
      <c r="S482" s="8">
        <f t="shared" si="16"/>
        <v>0.12412357394157227</v>
      </c>
      <c r="T482" s="8">
        <f t="shared" si="17"/>
        <v>4.1374524647190755E-2</v>
      </c>
      <c r="U482" s="8">
        <f t="shared" si="18"/>
        <v>0</v>
      </c>
      <c r="V482" s="2"/>
      <c r="W482" s="2"/>
      <c r="X482" s="2"/>
      <c r="Y482" s="2"/>
      <c r="Z482" s="2"/>
    </row>
    <row r="483" spans="1:26" ht="12.5" x14ac:dyDescent="0.25">
      <c r="A483" s="50">
        <v>520</v>
      </c>
      <c r="B483" s="8">
        <v>2078</v>
      </c>
      <c r="C483" s="50">
        <v>3</v>
      </c>
      <c r="D483" s="8">
        <v>0.26896599999999998</v>
      </c>
      <c r="E483" s="50">
        <v>4</v>
      </c>
      <c r="F483" s="8">
        <v>0.15246999999999999</v>
      </c>
      <c r="G483" s="50">
        <v>4</v>
      </c>
      <c r="H483" s="50">
        <v>2</v>
      </c>
      <c r="I483" s="50">
        <v>0</v>
      </c>
      <c r="J483" s="50">
        <v>1</v>
      </c>
      <c r="K483" s="50">
        <v>1</v>
      </c>
      <c r="L483" s="50">
        <v>0</v>
      </c>
      <c r="M483" s="2" t="s">
        <v>1813</v>
      </c>
      <c r="N483" s="2" t="s">
        <v>1814</v>
      </c>
      <c r="O483" s="8">
        <v>73.047424431393296</v>
      </c>
      <c r="P483" s="2" t="s">
        <v>1681</v>
      </c>
      <c r="Q483" s="2" t="s">
        <v>38</v>
      </c>
      <c r="R483" s="51">
        <f t="shared" si="28"/>
        <v>2.8433649587945899E-3</v>
      </c>
      <c r="S483" s="8">
        <f t="shared" si="16"/>
        <v>1.1373459835178359E-2</v>
      </c>
      <c r="T483" s="8">
        <f t="shared" si="17"/>
        <v>5.6867299175891797E-3</v>
      </c>
      <c r="U483" s="8">
        <f t="shared" si="18"/>
        <v>0</v>
      </c>
      <c r="V483" s="2"/>
      <c r="W483" s="2"/>
      <c r="X483" s="2"/>
      <c r="Y483" s="2"/>
      <c r="Z483" s="2"/>
    </row>
    <row r="484" spans="1:26" ht="12.5" x14ac:dyDescent="0.25">
      <c r="A484" s="50">
        <v>524</v>
      </c>
      <c r="B484" s="8">
        <v>1337</v>
      </c>
      <c r="C484" s="50">
        <v>5</v>
      </c>
      <c r="D484" s="8">
        <v>0.54482799999999998</v>
      </c>
      <c r="E484" s="50">
        <v>5</v>
      </c>
      <c r="F484" s="8">
        <v>0.24940499999999999</v>
      </c>
      <c r="G484" s="50">
        <v>11</v>
      </c>
      <c r="H484" s="50">
        <v>2</v>
      </c>
      <c r="I484" s="50">
        <v>0</v>
      </c>
      <c r="J484" s="50">
        <v>7</v>
      </c>
      <c r="K484" s="50">
        <v>2</v>
      </c>
      <c r="L484" s="50">
        <v>0</v>
      </c>
      <c r="M484" s="2" t="s">
        <v>1813</v>
      </c>
      <c r="N484" s="2" t="s">
        <v>1814</v>
      </c>
      <c r="O484" s="8">
        <v>60.540416223998491</v>
      </c>
      <c r="P484" s="2" t="s">
        <v>1681</v>
      </c>
      <c r="Q484" s="2" t="s">
        <v>38</v>
      </c>
      <c r="R484" s="51">
        <f t="shared" si="28"/>
        <v>2.3565306979964856E-3</v>
      </c>
      <c r="S484" s="8">
        <f t="shared" si="16"/>
        <v>2.5921837677961343E-2</v>
      </c>
      <c r="T484" s="8">
        <f t="shared" si="17"/>
        <v>4.7130613959929712E-3</v>
      </c>
      <c r="U484" s="8">
        <f t="shared" si="18"/>
        <v>0</v>
      </c>
      <c r="V484" s="2"/>
      <c r="W484" s="2"/>
      <c r="X484" s="2"/>
      <c r="Y484" s="2"/>
      <c r="Z484" s="2"/>
    </row>
    <row r="485" spans="1:26" ht="12.5" x14ac:dyDescent="0.25">
      <c r="A485" s="50">
        <v>25</v>
      </c>
      <c r="B485" s="8">
        <v>3401</v>
      </c>
      <c r="C485" s="50">
        <v>2</v>
      </c>
      <c r="D485" s="8">
        <v>0.193103</v>
      </c>
      <c r="E485" s="50">
        <v>3</v>
      </c>
      <c r="F485" s="8">
        <v>6.3284999999999994E-2</v>
      </c>
      <c r="G485" s="50">
        <v>6</v>
      </c>
      <c r="H485" s="50">
        <v>0</v>
      </c>
      <c r="I485" s="50">
        <v>0</v>
      </c>
      <c r="J485" s="50">
        <v>5</v>
      </c>
      <c r="K485" s="50">
        <v>0</v>
      </c>
      <c r="L485" s="50">
        <v>1</v>
      </c>
      <c r="M485" s="2" t="s">
        <v>1813</v>
      </c>
      <c r="N485" s="2" t="s">
        <v>1814</v>
      </c>
      <c r="O485" s="8">
        <v>244.65726427008201</v>
      </c>
      <c r="P485" s="2" t="s">
        <v>1663</v>
      </c>
      <c r="Q485" s="2" t="s">
        <v>16</v>
      </c>
      <c r="R485" s="51">
        <f t="shared" ref="R485:R523" si="29">O485/$X$25</f>
        <v>7.1013335930958056E-3</v>
      </c>
      <c r="S485" s="8">
        <f t="shared" si="16"/>
        <v>4.2608001558574832E-2</v>
      </c>
      <c r="T485" s="8">
        <f t="shared" si="17"/>
        <v>0</v>
      </c>
      <c r="U485" s="8">
        <f t="shared" si="18"/>
        <v>7.1013335930958056E-3</v>
      </c>
      <c r="V485" s="2"/>
      <c r="W485" s="2"/>
      <c r="X485" s="2"/>
      <c r="Y485" s="2"/>
      <c r="Z485" s="2"/>
    </row>
    <row r="486" spans="1:26" ht="12.5" x14ac:dyDescent="0.25">
      <c r="A486" s="50">
        <v>38</v>
      </c>
      <c r="B486" s="8">
        <v>3838</v>
      </c>
      <c r="C486" s="50">
        <v>3</v>
      </c>
      <c r="D486" s="8">
        <v>0.234483</v>
      </c>
      <c r="E486" s="50">
        <v>3</v>
      </c>
      <c r="F486" s="8">
        <v>7.8783000000000006E-2</v>
      </c>
      <c r="G486" s="50">
        <v>8</v>
      </c>
      <c r="H486" s="50">
        <v>0</v>
      </c>
      <c r="I486" s="50">
        <v>0</v>
      </c>
      <c r="J486" s="50">
        <v>5</v>
      </c>
      <c r="K486" s="50">
        <v>0</v>
      </c>
      <c r="L486" s="50">
        <v>3</v>
      </c>
      <c r="M486" s="2" t="s">
        <v>1813</v>
      </c>
      <c r="N486" s="2" t="s">
        <v>1814</v>
      </c>
      <c r="O486" s="8">
        <v>13.799992250133284</v>
      </c>
      <c r="P486" s="2" t="s">
        <v>1663</v>
      </c>
      <c r="Q486" s="2" t="s">
        <v>16</v>
      </c>
      <c r="R486" s="51">
        <f t="shared" si="29"/>
        <v>4.005536023739354E-4</v>
      </c>
      <c r="S486" s="8">
        <f t="shared" si="16"/>
        <v>3.2044288189914832E-3</v>
      </c>
      <c r="T486" s="8">
        <f t="shared" si="17"/>
        <v>0</v>
      </c>
      <c r="U486" s="8">
        <f t="shared" si="18"/>
        <v>1.2016608071218063E-3</v>
      </c>
      <c r="V486" s="2"/>
      <c r="W486" s="2"/>
      <c r="X486" s="2"/>
      <c r="Y486" s="2"/>
      <c r="Z486" s="2"/>
    </row>
    <row r="487" spans="1:26" ht="12.5" x14ac:dyDescent="0.25">
      <c r="A487" s="50">
        <v>50</v>
      </c>
      <c r="B487" s="8">
        <v>4060</v>
      </c>
      <c r="C487" s="50">
        <v>5</v>
      </c>
      <c r="D487" s="8">
        <v>0.47586200000000001</v>
      </c>
      <c r="E487" s="50">
        <v>5</v>
      </c>
      <c r="F487" s="8">
        <v>0.20807600000000001</v>
      </c>
      <c r="G487" s="50">
        <v>14</v>
      </c>
      <c r="H487" s="50">
        <v>1</v>
      </c>
      <c r="I487" s="50">
        <v>0</v>
      </c>
      <c r="J487" s="50">
        <v>2</v>
      </c>
      <c r="K487" s="50">
        <v>2</v>
      </c>
      <c r="L487" s="50">
        <v>9</v>
      </c>
      <c r="M487" s="2" t="s">
        <v>1813</v>
      </c>
      <c r="N487" s="2" t="s">
        <v>1814</v>
      </c>
      <c r="O487" s="8">
        <v>1243.8067927019836</v>
      </c>
      <c r="P487" s="2" t="s">
        <v>1663</v>
      </c>
      <c r="Q487" s="2" t="s">
        <v>16</v>
      </c>
      <c r="R487" s="51">
        <f t="shared" si="29"/>
        <v>3.6102287772599176E-2</v>
      </c>
      <c r="S487" s="8">
        <f t="shared" si="16"/>
        <v>0.50543202881638849</v>
      </c>
      <c r="T487" s="8">
        <f t="shared" si="17"/>
        <v>3.6102287772599176E-2</v>
      </c>
      <c r="U487" s="8">
        <f t="shared" si="18"/>
        <v>0.32492058995339257</v>
      </c>
      <c r="V487" s="2"/>
      <c r="W487" s="2"/>
      <c r="X487" s="2"/>
      <c r="Y487" s="2"/>
      <c r="Z487" s="2"/>
    </row>
    <row r="488" spans="1:26" ht="12.5" x14ac:dyDescent="0.25">
      <c r="A488" s="50">
        <v>73</v>
      </c>
      <c r="B488" s="8">
        <v>4134</v>
      </c>
      <c r="C488" s="50">
        <v>5</v>
      </c>
      <c r="D488" s="8">
        <v>0.54482799999999998</v>
      </c>
      <c r="E488" s="50">
        <v>5</v>
      </c>
      <c r="F488" s="8">
        <v>0.238368</v>
      </c>
      <c r="G488" s="50">
        <v>15</v>
      </c>
      <c r="H488" s="50">
        <v>1</v>
      </c>
      <c r="I488" s="50">
        <v>0</v>
      </c>
      <c r="J488" s="50">
        <v>2</v>
      </c>
      <c r="K488" s="50">
        <v>3</v>
      </c>
      <c r="L488" s="50">
        <v>9</v>
      </c>
      <c r="M488" s="2" t="s">
        <v>1813</v>
      </c>
      <c r="N488" s="2" t="s">
        <v>1814</v>
      </c>
      <c r="O488" s="8">
        <v>361.03247354013172</v>
      </c>
      <c r="P488" s="2" t="s">
        <v>1663</v>
      </c>
      <c r="Q488" s="2" t="s">
        <v>16</v>
      </c>
      <c r="R488" s="51">
        <f t="shared" si="29"/>
        <v>1.0479198482816218E-2</v>
      </c>
      <c r="S488" s="8">
        <f t="shared" si="16"/>
        <v>0.15718797724224326</v>
      </c>
      <c r="T488" s="8">
        <f t="shared" si="17"/>
        <v>1.0479198482816218E-2</v>
      </c>
      <c r="U488" s="8">
        <f t="shared" si="18"/>
        <v>9.4312786345345956E-2</v>
      </c>
      <c r="V488" s="2"/>
      <c r="W488" s="2"/>
      <c r="X488" s="2"/>
      <c r="Y488" s="2"/>
      <c r="Z488" s="2"/>
    </row>
    <row r="489" spans="1:26" ht="12.5" x14ac:dyDescent="0.25">
      <c r="A489" s="50">
        <v>112</v>
      </c>
      <c r="B489" s="8">
        <v>3913</v>
      </c>
      <c r="C489" s="50">
        <v>4</v>
      </c>
      <c r="D489" s="8">
        <v>0.35862100000000002</v>
      </c>
      <c r="E489" s="50">
        <v>4</v>
      </c>
      <c r="F489" s="8">
        <v>0.14981700000000001</v>
      </c>
      <c r="G489" s="50">
        <v>11</v>
      </c>
      <c r="H489" s="50">
        <v>1</v>
      </c>
      <c r="I489" s="50">
        <v>0</v>
      </c>
      <c r="J489" s="50">
        <v>5</v>
      </c>
      <c r="K489" s="50">
        <v>0</v>
      </c>
      <c r="L489" s="50">
        <v>5</v>
      </c>
      <c r="M489" s="2" t="s">
        <v>1813</v>
      </c>
      <c r="N489" s="2" t="s">
        <v>1814</v>
      </c>
      <c r="O489" s="8">
        <v>1599.9932289363242</v>
      </c>
      <c r="P489" s="2" t="s">
        <v>1663</v>
      </c>
      <c r="Q489" s="2" t="s">
        <v>16</v>
      </c>
      <c r="R489" s="51">
        <f t="shared" si="29"/>
        <v>4.6440826922794796E-2</v>
      </c>
      <c r="S489" s="8">
        <f t="shared" si="16"/>
        <v>0.51084909615074281</v>
      </c>
      <c r="T489" s="8">
        <f t="shared" si="17"/>
        <v>4.6440826922794796E-2</v>
      </c>
      <c r="U489" s="8">
        <f t="shared" si="18"/>
        <v>0.23220413461397399</v>
      </c>
      <c r="V489" s="2"/>
      <c r="W489" s="2"/>
      <c r="X489" s="2"/>
      <c r="Y489" s="2"/>
      <c r="Z489" s="2"/>
    </row>
    <row r="490" spans="1:26" ht="12.5" x14ac:dyDescent="0.25">
      <c r="A490" s="50">
        <v>118</v>
      </c>
      <c r="B490" s="8">
        <v>3839</v>
      </c>
      <c r="C490" s="50">
        <v>3</v>
      </c>
      <c r="D490" s="8">
        <v>0.262069</v>
      </c>
      <c r="E490" s="50">
        <v>4</v>
      </c>
      <c r="F490" s="8">
        <v>0.115462</v>
      </c>
      <c r="G490" s="50">
        <v>7</v>
      </c>
      <c r="H490" s="50">
        <v>1</v>
      </c>
      <c r="I490" s="50">
        <v>0</v>
      </c>
      <c r="J490" s="50">
        <v>4</v>
      </c>
      <c r="K490" s="50">
        <v>0</v>
      </c>
      <c r="L490" s="50">
        <v>2</v>
      </c>
      <c r="M490" s="2" t="s">
        <v>1813</v>
      </c>
      <c r="N490" s="2" t="s">
        <v>1814</v>
      </c>
      <c r="O490" s="8">
        <v>996.38169788430571</v>
      </c>
      <c r="P490" s="2" t="s">
        <v>1663</v>
      </c>
      <c r="Q490" s="2" t="s">
        <v>16</v>
      </c>
      <c r="R490" s="51">
        <f t="shared" si="29"/>
        <v>2.892061612738675E-2</v>
      </c>
      <c r="S490" s="8">
        <f t="shared" si="16"/>
        <v>0.20244431289170725</v>
      </c>
      <c r="T490" s="8">
        <f t="shared" si="17"/>
        <v>2.892061612738675E-2</v>
      </c>
      <c r="U490" s="8">
        <f t="shared" si="18"/>
        <v>5.78412322547735E-2</v>
      </c>
      <c r="V490" s="2"/>
      <c r="W490" s="2"/>
      <c r="X490" s="2"/>
      <c r="Y490" s="2"/>
      <c r="Z490" s="2"/>
    </row>
    <row r="491" spans="1:26" ht="12.5" x14ac:dyDescent="0.25">
      <c r="A491" s="50">
        <v>127</v>
      </c>
      <c r="B491" s="8">
        <v>3546</v>
      </c>
      <c r="C491" s="50">
        <v>0</v>
      </c>
      <c r="D491" s="8">
        <v>0</v>
      </c>
      <c r="E491" s="50">
        <v>0</v>
      </c>
      <c r="F491" s="8">
        <v>0</v>
      </c>
      <c r="G491" s="50">
        <v>0</v>
      </c>
      <c r="H491" s="50">
        <v>0</v>
      </c>
      <c r="I491" s="50">
        <v>0</v>
      </c>
      <c r="J491" s="50">
        <v>0</v>
      </c>
      <c r="K491" s="50">
        <v>0</v>
      </c>
      <c r="L491" s="50">
        <v>0</v>
      </c>
      <c r="M491" s="2" t="s">
        <v>1813</v>
      </c>
      <c r="N491" s="2" t="s">
        <v>1814</v>
      </c>
      <c r="O491" s="8">
        <v>1123.1844141719168</v>
      </c>
      <c r="P491" s="2" t="s">
        <v>1663</v>
      </c>
      <c r="Q491" s="2" t="s">
        <v>16</v>
      </c>
      <c r="R491" s="51">
        <f t="shared" si="29"/>
        <v>3.2601146078359164E-2</v>
      </c>
      <c r="S491" s="8">
        <f t="shared" si="16"/>
        <v>0</v>
      </c>
      <c r="T491" s="8">
        <f t="shared" si="17"/>
        <v>0</v>
      </c>
      <c r="U491" s="8">
        <f t="shared" si="18"/>
        <v>0</v>
      </c>
      <c r="V491" s="2"/>
      <c r="W491" s="2"/>
      <c r="X491" s="2"/>
      <c r="Y491" s="2"/>
      <c r="Z491" s="2"/>
    </row>
    <row r="492" spans="1:26" ht="12.5" x14ac:dyDescent="0.25">
      <c r="A492" s="50">
        <v>131</v>
      </c>
      <c r="B492" s="8">
        <v>3547</v>
      </c>
      <c r="C492" s="50">
        <v>2</v>
      </c>
      <c r="D492" s="8">
        <v>0.193103</v>
      </c>
      <c r="E492" s="50">
        <v>3</v>
      </c>
      <c r="F492" s="8">
        <v>6.3284999999999994E-2</v>
      </c>
      <c r="G492" s="50">
        <v>6</v>
      </c>
      <c r="H492" s="50">
        <v>0</v>
      </c>
      <c r="I492" s="50">
        <v>0</v>
      </c>
      <c r="J492" s="50">
        <v>5</v>
      </c>
      <c r="K492" s="50">
        <v>0</v>
      </c>
      <c r="L492" s="50">
        <v>1</v>
      </c>
      <c r="M492" s="2" t="s">
        <v>1813</v>
      </c>
      <c r="N492" s="2" t="s">
        <v>1814</v>
      </c>
      <c r="O492" s="8">
        <v>1592.5595033181692</v>
      </c>
      <c r="P492" s="2" t="s">
        <v>1663</v>
      </c>
      <c r="Q492" s="2" t="s">
        <v>16</v>
      </c>
      <c r="R492" s="51">
        <f t="shared" si="29"/>
        <v>4.6225058281665121E-2</v>
      </c>
      <c r="S492" s="8">
        <f t="shared" si="16"/>
        <v>0.27735034968999073</v>
      </c>
      <c r="T492" s="8">
        <f t="shared" si="17"/>
        <v>0</v>
      </c>
      <c r="U492" s="8">
        <f t="shared" si="18"/>
        <v>4.6225058281665121E-2</v>
      </c>
      <c r="V492" s="2"/>
      <c r="W492" s="2"/>
      <c r="X492" s="2"/>
      <c r="Y492" s="2"/>
      <c r="Z492" s="2"/>
    </row>
    <row r="493" spans="1:26" ht="12.5" x14ac:dyDescent="0.25">
      <c r="A493" s="50">
        <v>173</v>
      </c>
      <c r="B493" s="8">
        <v>3988</v>
      </c>
      <c r="C493" s="50">
        <v>4</v>
      </c>
      <c r="D493" s="8">
        <v>0.33793099999999998</v>
      </c>
      <c r="E493" s="50">
        <v>4</v>
      </c>
      <c r="F493" s="8">
        <v>0.15557000000000001</v>
      </c>
      <c r="G493" s="50">
        <v>11</v>
      </c>
      <c r="H493" s="50">
        <v>1</v>
      </c>
      <c r="I493" s="50">
        <v>0</v>
      </c>
      <c r="J493" s="50">
        <v>0</v>
      </c>
      <c r="K493" s="50">
        <v>1</v>
      </c>
      <c r="L493" s="50">
        <v>9</v>
      </c>
      <c r="M493" s="2" t="s">
        <v>1813</v>
      </c>
      <c r="N493" s="2" t="s">
        <v>1814</v>
      </c>
      <c r="O493" s="8">
        <v>664.11533035588582</v>
      </c>
      <c r="P493" s="2" t="s">
        <v>1663</v>
      </c>
      <c r="Q493" s="2" t="s">
        <v>16</v>
      </c>
      <c r="R493" s="51">
        <f t="shared" si="29"/>
        <v>1.92763722721103E-2</v>
      </c>
      <c r="S493" s="8">
        <f t="shared" si="16"/>
        <v>0.2120400949932133</v>
      </c>
      <c r="T493" s="8">
        <f t="shared" si="17"/>
        <v>1.92763722721103E-2</v>
      </c>
      <c r="U493" s="8">
        <f t="shared" si="18"/>
        <v>0.17348735044899269</v>
      </c>
      <c r="V493" s="2"/>
      <c r="W493" s="2"/>
      <c r="X493" s="2"/>
      <c r="Y493" s="2"/>
      <c r="Z493" s="2"/>
    </row>
    <row r="494" spans="1:26" ht="12.5" x14ac:dyDescent="0.25">
      <c r="A494" s="50">
        <v>202</v>
      </c>
      <c r="B494" s="8">
        <v>4206</v>
      </c>
      <c r="C494" s="50">
        <v>5</v>
      </c>
      <c r="D494" s="8">
        <v>0.54482799999999998</v>
      </c>
      <c r="E494" s="50">
        <v>5</v>
      </c>
      <c r="F494" s="8">
        <v>0.246752</v>
      </c>
      <c r="G494" s="50">
        <v>14</v>
      </c>
      <c r="H494" s="50">
        <v>2</v>
      </c>
      <c r="I494" s="50">
        <v>0</v>
      </c>
      <c r="J494" s="50">
        <v>6</v>
      </c>
      <c r="K494" s="50">
        <v>1</v>
      </c>
      <c r="L494" s="50">
        <v>5</v>
      </c>
      <c r="M494" s="2" t="s">
        <v>1813</v>
      </c>
      <c r="N494" s="2" t="s">
        <v>1814</v>
      </c>
      <c r="O494" s="8">
        <v>174.38691888084094</v>
      </c>
      <c r="P494" s="2" t="s">
        <v>1663</v>
      </c>
      <c r="Q494" s="2" t="s">
        <v>16</v>
      </c>
      <c r="R494" s="51">
        <f t="shared" si="29"/>
        <v>5.0616918689890891E-3</v>
      </c>
      <c r="S494" s="8">
        <f t="shared" si="16"/>
        <v>7.0863686165847248E-2</v>
      </c>
      <c r="T494" s="8">
        <f t="shared" si="17"/>
        <v>1.0123383737978178E-2</v>
      </c>
      <c r="U494" s="8">
        <f t="shared" si="18"/>
        <v>2.5308459344945446E-2</v>
      </c>
      <c r="V494" s="2"/>
      <c r="W494" s="2"/>
      <c r="X494" s="2"/>
      <c r="Y494" s="2"/>
      <c r="Z494" s="2"/>
    </row>
    <row r="495" spans="1:26" ht="12.5" x14ac:dyDescent="0.25">
      <c r="A495" s="50">
        <v>205</v>
      </c>
      <c r="B495" s="8">
        <v>3841</v>
      </c>
      <c r="C495" s="50">
        <v>4</v>
      </c>
      <c r="D495" s="8">
        <v>0.40689700000000001</v>
      </c>
      <c r="E495" s="50">
        <v>5</v>
      </c>
      <c r="F495" s="8">
        <v>0.19966999999999999</v>
      </c>
      <c r="G495" s="50">
        <v>13</v>
      </c>
      <c r="H495" s="50">
        <v>2</v>
      </c>
      <c r="I495" s="50">
        <v>0</v>
      </c>
      <c r="J495" s="50">
        <v>1</v>
      </c>
      <c r="K495" s="50">
        <v>0</v>
      </c>
      <c r="L495" s="50">
        <v>10</v>
      </c>
      <c r="M495" s="2" t="s">
        <v>1813</v>
      </c>
      <c r="N495" s="2" t="s">
        <v>1814</v>
      </c>
      <c r="O495" s="8">
        <v>1343.0427067984301</v>
      </c>
      <c r="P495" s="2" t="s">
        <v>1663</v>
      </c>
      <c r="Q495" s="2" t="s">
        <v>16</v>
      </c>
      <c r="R495" s="51">
        <f t="shared" si="29"/>
        <v>3.8982673656570821E-2</v>
      </c>
      <c r="S495" s="8">
        <f t="shared" si="16"/>
        <v>0.50677475753542067</v>
      </c>
      <c r="T495" s="8">
        <f t="shared" si="17"/>
        <v>7.7965347313141642E-2</v>
      </c>
      <c r="U495" s="8">
        <f t="shared" si="18"/>
        <v>0.38982673656570821</v>
      </c>
      <c r="V495" s="2"/>
      <c r="W495" s="2"/>
      <c r="X495" s="2"/>
      <c r="Y495" s="2"/>
      <c r="Z495" s="2"/>
    </row>
    <row r="496" spans="1:26" ht="12.5" x14ac:dyDescent="0.25">
      <c r="A496" s="50">
        <v>241</v>
      </c>
      <c r="B496" s="8">
        <v>3692</v>
      </c>
      <c r="C496" s="50">
        <v>3</v>
      </c>
      <c r="D496" s="8">
        <v>0.24137900000000001</v>
      </c>
      <c r="E496" s="50">
        <v>4</v>
      </c>
      <c r="F496" s="8">
        <v>0.107713</v>
      </c>
      <c r="G496" s="50">
        <v>6</v>
      </c>
      <c r="H496" s="50">
        <v>1</v>
      </c>
      <c r="I496" s="50">
        <v>0</v>
      </c>
      <c r="J496" s="50">
        <v>4</v>
      </c>
      <c r="K496" s="50">
        <v>0</v>
      </c>
      <c r="L496" s="50">
        <v>1</v>
      </c>
      <c r="M496" s="2" t="s">
        <v>1813</v>
      </c>
      <c r="N496" s="2" t="s">
        <v>1814</v>
      </c>
      <c r="O496" s="8">
        <v>1208.3718667042328</v>
      </c>
      <c r="P496" s="2" t="s">
        <v>1663</v>
      </c>
      <c r="Q496" s="2" t="s">
        <v>16</v>
      </c>
      <c r="R496" s="51">
        <f t="shared" si="29"/>
        <v>3.5073766379182032E-2</v>
      </c>
      <c r="S496" s="8">
        <f t="shared" si="16"/>
        <v>0.21044259827509221</v>
      </c>
      <c r="T496" s="8">
        <f t="shared" si="17"/>
        <v>3.5073766379182032E-2</v>
      </c>
      <c r="U496" s="8">
        <f t="shared" si="18"/>
        <v>3.5073766379182032E-2</v>
      </c>
      <c r="V496" s="2"/>
      <c r="W496" s="2"/>
      <c r="X496" s="2"/>
      <c r="Y496" s="2"/>
      <c r="Z496" s="2"/>
    </row>
    <row r="497" spans="1:26" ht="12.5" x14ac:dyDescent="0.25">
      <c r="A497" s="50">
        <v>252</v>
      </c>
      <c r="B497" s="8">
        <v>4208</v>
      </c>
      <c r="C497" s="50">
        <v>4</v>
      </c>
      <c r="D497" s="8">
        <v>0.35862100000000002</v>
      </c>
      <c r="E497" s="50">
        <v>4</v>
      </c>
      <c r="F497" s="8">
        <v>0.16597300000000001</v>
      </c>
      <c r="G497" s="50">
        <v>9</v>
      </c>
      <c r="H497" s="50">
        <v>1</v>
      </c>
      <c r="I497" s="50">
        <v>0</v>
      </c>
      <c r="J497" s="50">
        <v>1</v>
      </c>
      <c r="K497" s="50">
        <v>2</v>
      </c>
      <c r="L497" s="50">
        <v>5</v>
      </c>
      <c r="M497" s="2" t="s">
        <v>1813</v>
      </c>
      <c r="N497" s="2" t="s">
        <v>1814</v>
      </c>
      <c r="O497" s="8">
        <v>0.57021015440984424</v>
      </c>
      <c r="P497" s="2" t="s">
        <v>1663</v>
      </c>
      <c r="Q497" s="2" t="s">
        <v>16</v>
      </c>
      <c r="R497" s="51">
        <f t="shared" si="29"/>
        <v>1.6550714472818283E-5</v>
      </c>
      <c r="S497" s="8">
        <f t="shared" si="16"/>
        <v>1.4895643025536454E-4</v>
      </c>
      <c r="T497" s="8">
        <f t="shared" si="17"/>
        <v>1.6550714472818283E-5</v>
      </c>
      <c r="U497" s="8">
        <f t="shared" si="18"/>
        <v>8.275357236409141E-5</v>
      </c>
      <c r="V497" s="2"/>
      <c r="W497" s="2"/>
      <c r="X497" s="2"/>
      <c r="Y497" s="2"/>
      <c r="Z497" s="2"/>
    </row>
    <row r="498" spans="1:26" ht="12.5" x14ac:dyDescent="0.25">
      <c r="A498" s="50">
        <v>275</v>
      </c>
      <c r="B498" s="8">
        <v>3622</v>
      </c>
      <c r="C498" s="50">
        <v>4</v>
      </c>
      <c r="D498" s="8">
        <v>0.289655</v>
      </c>
      <c r="E498" s="50">
        <v>4</v>
      </c>
      <c r="F498" s="8">
        <v>0.135681</v>
      </c>
      <c r="G498" s="50">
        <v>8</v>
      </c>
      <c r="H498" s="50">
        <v>1</v>
      </c>
      <c r="I498" s="50">
        <v>0</v>
      </c>
      <c r="J498" s="50">
        <v>1</v>
      </c>
      <c r="K498" s="50">
        <v>1</v>
      </c>
      <c r="L498" s="50">
        <v>5</v>
      </c>
      <c r="M498" s="2" t="s">
        <v>1813</v>
      </c>
      <c r="N498" s="2" t="s">
        <v>1814</v>
      </c>
      <c r="O498" s="8">
        <v>26.57419209259416</v>
      </c>
      <c r="P498" s="2" t="s">
        <v>1663</v>
      </c>
      <c r="Q498" s="2" t="s">
        <v>16</v>
      </c>
      <c r="R498" s="51">
        <f t="shared" si="29"/>
        <v>7.7133292395600676E-4</v>
      </c>
      <c r="S498" s="8">
        <f t="shared" si="16"/>
        <v>6.1706633916480541E-3</v>
      </c>
      <c r="T498" s="8">
        <f t="shared" si="17"/>
        <v>7.7133292395600676E-4</v>
      </c>
      <c r="U498" s="8">
        <f t="shared" si="18"/>
        <v>3.8566646197800338E-3</v>
      </c>
      <c r="V498" s="2"/>
      <c r="W498" s="2"/>
      <c r="X498" s="2"/>
      <c r="Y498" s="2"/>
      <c r="Z498" s="2"/>
    </row>
    <row r="499" spans="1:26" ht="12.5" x14ac:dyDescent="0.25">
      <c r="A499" s="50">
        <v>277</v>
      </c>
      <c r="B499" s="8">
        <v>3693</v>
      </c>
      <c r="C499" s="50">
        <v>2</v>
      </c>
      <c r="D499" s="8">
        <v>0.15862100000000001</v>
      </c>
      <c r="E499" s="50">
        <v>2</v>
      </c>
      <c r="F499" s="8">
        <v>5.2178000000000002E-2</v>
      </c>
      <c r="G499" s="50">
        <v>5</v>
      </c>
      <c r="H499" s="50">
        <v>0</v>
      </c>
      <c r="I499" s="50">
        <v>0</v>
      </c>
      <c r="J499" s="50">
        <v>4</v>
      </c>
      <c r="K499" s="50">
        <v>0</v>
      </c>
      <c r="L499" s="50">
        <v>1</v>
      </c>
      <c r="M499" s="2" t="s">
        <v>1813</v>
      </c>
      <c r="N499" s="2" t="s">
        <v>1814</v>
      </c>
      <c r="O499" s="8">
        <v>1582.3314427457713</v>
      </c>
      <c r="P499" s="2" t="s">
        <v>1663</v>
      </c>
      <c r="Q499" s="2" t="s">
        <v>16</v>
      </c>
      <c r="R499" s="51">
        <f t="shared" si="29"/>
        <v>4.592818228106206E-2</v>
      </c>
      <c r="S499" s="8">
        <f t="shared" si="16"/>
        <v>0.22964091140531029</v>
      </c>
      <c r="T499" s="8">
        <f t="shared" si="17"/>
        <v>0</v>
      </c>
      <c r="U499" s="8">
        <f t="shared" si="18"/>
        <v>4.592818228106206E-2</v>
      </c>
      <c r="V499" s="2"/>
      <c r="W499" s="2"/>
      <c r="X499" s="2"/>
      <c r="Y499" s="2"/>
      <c r="Z499" s="2"/>
    </row>
    <row r="500" spans="1:26" ht="12.5" x14ac:dyDescent="0.25">
      <c r="A500" s="50">
        <v>302</v>
      </c>
      <c r="B500" s="8">
        <v>4132</v>
      </c>
      <c r="C500" s="50">
        <v>4</v>
      </c>
      <c r="D500" s="8">
        <v>0.31034499999999998</v>
      </c>
      <c r="E500" s="50">
        <v>4</v>
      </c>
      <c r="F500" s="8">
        <v>0.105388</v>
      </c>
      <c r="G500" s="50">
        <v>11</v>
      </c>
      <c r="H500" s="50">
        <v>0</v>
      </c>
      <c r="I500" s="50">
        <v>0</v>
      </c>
      <c r="J500" s="50">
        <v>6</v>
      </c>
      <c r="K500" s="50">
        <v>0</v>
      </c>
      <c r="L500" s="50">
        <v>5</v>
      </c>
      <c r="M500" s="2" t="s">
        <v>1813</v>
      </c>
      <c r="N500" s="2" t="s">
        <v>1814</v>
      </c>
      <c r="O500" s="8">
        <v>2.4775862344139421</v>
      </c>
      <c r="P500" s="2" t="s">
        <v>1663</v>
      </c>
      <c r="Q500" s="2" t="s">
        <v>16</v>
      </c>
      <c r="R500" s="51">
        <f t="shared" si="29"/>
        <v>7.191352526860971E-5</v>
      </c>
      <c r="S500" s="8">
        <f t="shared" si="16"/>
        <v>7.9104877795470676E-4</v>
      </c>
      <c r="T500" s="8">
        <f t="shared" si="17"/>
        <v>0</v>
      </c>
      <c r="U500" s="8">
        <f t="shared" si="18"/>
        <v>3.5956762634304853E-4</v>
      </c>
      <c r="V500" s="2"/>
      <c r="W500" s="2"/>
      <c r="X500" s="2"/>
      <c r="Y500" s="2"/>
      <c r="Z500" s="2"/>
    </row>
    <row r="501" spans="1:26" ht="12.5" x14ac:dyDescent="0.25">
      <c r="A501" s="50">
        <v>305</v>
      </c>
      <c r="B501" s="8">
        <v>4061</v>
      </c>
      <c r="C501" s="50">
        <v>5</v>
      </c>
      <c r="D501" s="8">
        <v>0.53793100000000005</v>
      </c>
      <c r="E501" s="50">
        <v>5</v>
      </c>
      <c r="F501" s="8">
        <v>0.239402</v>
      </c>
      <c r="G501" s="50">
        <v>16</v>
      </c>
      <c r="H501" s="50">
        <v>1</v>
      </c>
      <c r="I501" s="50">
        <v>0</v>
      </c>
      <c r="J501" s="50">
        <v>0</v>
      </c>
      <c r="K501" s="50">
        <v>3</v>
      </c>
      <c r="L501" s="50">
        <v>12</v>
      </c>
      <c r="M501" s="2" t="s">
        <v>1813</v>
      </c>
      <c r="N501" s="2" t="s">
        <v>1814</v>
      </c>
      <c r="O501" s="8">
        <v>1458.6112080106798</v>
      </c>
      <c r="P501" s="2" t="s">
        <v>1663</v>
      </c>
      <c r="Q501" s="2" t="s">
        <v>16</v>
      </c>
      <c r="R501" s="51">
        <f t="shared" si="29"/>
        <v>4.2337123328894083E-2</v>
      </c>
      <c r="S501" s="8">
        <f t="shared" si="16"/>
        <v>0.67739397326230533</v>
      </c>
      <c r="T501" s="8">
        <f t="shared" si="17"/>
        <v>4.2337123328894083E-2</v>
      </c>
      <c r="U501" s="8">
        <f t="shared" si="18"/>
        <v>0.508045479946729</v>
      </c>
      <c r="V501" s="2"/>
      <c r="W501" s="2"/>
      <c r="X501" s="2"/>
      <c r="Y501" s="2"/>
      <c r="Z501" s="2"/>
    </row>
    <row r="502" spans="1:26" ht="12.5" x14ac:dyDescent="0.25">
      <c r="A502" s="50">
        <v>322</v>
      </c>
      <c r="B502" s="8">
        <v>3621</v>
      </c>
      <c r="C502" s="50">
        <v>4</v>
      </c>
      <c r="D502" s="8">
        <v>0.29655199999999998</v>
      </c>
      <c r="E502" s="50">
        <v>4</v>
      </c>
      <c r="F502" s="8">
        <v>0.10203</v>
      </c>
      <c r="G502" s="50">
        <v>11</v>
      </c>
      <c r="H502" s="50">
        <v>0</v>
      </c>
      <c r="I502" s="50">
        <v>0</v>
      </c>
      <c r="J502" s="50">
        <v>5</v>
      </c>
      <c r="K502" s="50">
        <v>0</v>
      </c>
      <c r="L502" s="50">
        <v>6</v>
      </c>
      <c r="M502" s="2" t="s">
        <v>1813</v>
      </c>
      <c r="N502" s="2" t="s">
        <v>1814</v>
      </c>
      <c r="O502" s="8">
        <v>1599.993228935695</v>
      </c>
      <c r="P502" s="2" t="s">
        <v>1663</v>
      </c>
      <c r="Q502" s="2" t="s">
        <v>16</v>
      </c>
      <c r="R502" s="51">
        <f t="shared" si="29"/>
        <v>4.644082692277654E-2</v>
      </c>
      <c r="S502" s="8">
        <f t="shared" si="16"/>
        <v>0.51084909615054197</v>
      </c>
      <c r="T502" s="8">
        <f t="shared" si="17"/>
        <v>0</v>
      </c>
      <c r="U502" s="8">
        <f t="shared" si="18"/>
        <v>0.27864496153665924</v>
      </c>
      <c r="V502" s="2"/>
      <c r="W502" s="2"/>
      <c r="X502" s="2"/>
      <c r="Y502" s="2"/>
      <c r="Z502" s="2"/>
    </row>
    <row r="503" spans="1:26" ht="12.5" x14ac:dyDescent="0.25">
      <c r="A503" s="50">
        <v>327</v>
      </c>
      <c r="B503" s="8">
        <v>3619</v>
      </c>
      <c r="C503" s="50">
        <v>0</v>
      </c>
      <c r="D503" s="8">
        <v>0</v>
      </c>
      <c r="E503" s="50">
        <v>0</v>
      </c>
      <c r="F503" s="8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0</v>
      </c>
      <c r="M503" s="2" t="s">
        <v>1813</v>
      </c>
      <c r="N503" s="2" t="s">
        <v>1814</v>
      </c>
      <c r="O503" s="8">
        <v>151.813617821132</v>
      </c>
      <c r="P503" s="2" t="s">
        <v>1663</v>
      </c>
      <c r="Q503" s="2" t="s">
        <v>16</v>
      </c>
      <c r="R503" s="51">
        <f t="shared" si="29"/>
        <v>4.4064873664756577E-3</v>
      </c>
      <c r="S503" s="8">
        <f t="shared" si="16"/>
        <v>0</v>
      </c>
      <c r="T503" s="8">
        <f t="shared" si="17"/>
        <v>0</v>
      </c>
      <c r="U503" s="8">
        <f t="shared" si="18"/>
        <v>0</v>
      </c>
      <c r="V503" s="2"/>
      <c r="W503" s="2"/>
      <c r="X503" s="2"/>
      <c r="Y503" s="2"/>
      <c r="Z503" s="2"/>
    </row>
    <row r="504" spans="1:26" ht="12.5" x14ac:dyDescent="0.25">
      <c r="A504" s="50">
        <v>358</v>
      </c>
      <c r="B504" s="8">
        <v>4133</v>
      </c>
      <c r="C504" s="50">
        <v>4</v>
      </c>
      <c r="D504" s="8">
        <v>0.37241400000000002</v>
      </c>
      <c r="E504" s="50">
        <v>5</v>
      </c>
      <c r="F504" s="8">
        <v>0.191216</v>
      </c>
      <c r="G504" s="50">
        <v>9</v>
      </c>
      <c r="H504" s="50">
        <v>2</v>
      </c>
      <c r="I504" s="50">
        <v>0</v>
      </c>
      <c r="J504" s="50">
        <v>1</v>
      </c>
      <c r="K504" s="50">
        <v>1</v>
      </c>
      <c r="L504" s="50">
        <v>5</v>
      </c>
      <c r="M504" s="2" t="s">
        <v>1813</v>
      </c>
      <c r="N504" s="2" t="s">
        <v>1814</v>
      </c>
      <c r="O504" s="8">
        <v>636.08692459881479</v>
      </c>
      <c r="P504" s="2" t="s">
        <v>1663</v>
      </c>
      <c r="Q504" s="2" t="s">
        <v>16</v>
      </c>
      <c r="R504" s="51">
        <f t="shared" si="29"/>
        <v>1.8462829866339403E-2</v>
      </c>
      <c r="S504" s="8">
        <f t="shared" si="16"/>
        <v>0.16616546879705463</v>
      </c>
      <c r="T504" s="8">
        <f t="shared" si="17"/>
        <v>3.6925659732678806E-2</v>
      </c>
      <c r="U504" s="8">
        <f t="shared" si="18"/>
        <v>9.2314149331697015E-2</v>
      </c>
      <c r="V504" s="2"/>
      <c r="W504" s="2"/>
      <c r="X504" s="2"/>
      <c r="Y504" s="2"/>
      <c r="Z504" s="2"/>
    </row>
    <row r="505" spans="1:26" ht="12.5" x14ac:dyDescent="0.25">
      <c r="A505" s="50">
        <v>364</v>
      </c>
      <c r="B505" s="8">
        <v>3768</v>
      </c>
      <c r="C505" s="50">
        <v>5</v>
      </c>
      <c r="D505" s="8">
        <v>0.45517200000000002</v>
      </c>
      <c r="E505" s="50">
        <v>5</v>
      </c>
      <c r="F505" s="8">
        <v>0.22221299999999999</v>
      </c>
      <c r="G505" s="50">
        <v>13</v>
      </c>
      <c r="H505" s="50">
        <v>2</v>
      </c>
      <c r="I505" s="50">
        <v>0</v>
      </c>
      <c r="J505" s="50">
        <v>1</v>
      </c>
      <c r="K505" s="50">
        <v>1</v>
      </c>
      <c r="L505" s="50">
        <v>9</v>
      </c>
      <c r="M505" s="2" t="s">
        <v>1813</v>
      </c>
      <c r="N505" s="2" t="s">
        <v>1814</v>
      </c>
      <c r="O505" s="8">
        <v>133.63235990401694</v>
      </c>
      <c r="P505" s="2" t="s">
        <v>1663</v>
      </c>
      <c r="Q505" s="2" t="s">
        <v>16</v>
      </c>
      <c r="R505" s="51">
        <f t="shared" si="29"/>
        <v>3.8787647255937589E-3</v>
      </c>
      <c r="S505" s="8">
        <f t="shared" si="16"/>
        <v>5.0423941432718868E-2</v>
      </c>
      <c r="T505" s="8">
        <f t="shared" si="17"/>
        <v>7.7575294511875179E-3</v>
      </c>
      <c r="U505" s="8">
        <f t="shared" si="18"/>
        <v>3.4908882530343834E-2</v>
      </c>
      <c r="V505" s="2"/>
      <c r="W505" s="2"/>
      <c r="X505" s="2"/>
      <c r="Y505" s="2"/>
      <c r="Z505" s="2"/>
    </row>
    <row r="506" spans="1:26" ht="12.5" x14ac:dyDescent="0.25">
      <c r="A506" s="50">
        <v>365</v>
      </c>
      <c r="B506" s="8">
        <v>4059</v>
      </c>
      <c r="C506" s="50">
        <v>5</v>
      </c>
      <c r="D506" s="8">
        <v>0.47586200000000001</v>
      </c>
      <c r="E506" s="50">
        <v>5</v>
      </c>
      <c r="F506" s="8">
        <v>0.21646000000000001</v>
      </c>
      <c r="G506" s="50">
        <v>13</v>
      </c>
      <c r="H506" s="50">
        <v>2</v>
      </c>
      <c r="I506" s="50">
        <v>0</v>
      </c>
      <c r="J506" s="50">
        <v>6</v>
      </c>
      <c r="K506" s="50">
        <v>0</v>
      </c>
      <c r="L506" s="50">
        <v>5</v>
      </c>
      <c r="M506" s="2" t="s">
        <v>1813</v>
      </c>
      <c r="N506" s="2" t="s">
        <v>1814</v>
      </c>
      <c r="O506" s="8">
        <v>1272.6939492119884</v>
      </c>
      <c r="P506" s="2" t="s">
        <v>1663</v>
      </c>
      <c r="Q506" s="2" t="s">
        <v>16</v>
      </c>
      <c r="R506" s="51">
        <f t="shared" si="29"/>
        <v>3.6940755968283154E-2</v>
      </c>
      <c r="S506" s="8">
        <f t="shared" si="16"/>
        <v>0.48022982758768101</v>
      </c>
      <c r="T506" s="8">
        <f t="shared" si="17"/>
        <v>7.3881511936566308E-2</v>
      </c>
      <c r="U506" s="8">
        <f t="shared" si="18"/>
        <v>0.18470377984141578</v>
      </c>
      <c r="V506" s="2"/>
      <c r="W506" s="2"/>
      <c r="X506" s="2"/>
      <c r="Y506" s="2"/>
      <c r="Z506" s="2"/>
    </row>
    <row r="507" spans="1:26" ht="12.5" x14ac:dyDescent="0.25">
      <c r="A507" s="50">
        <v>372</v>
      </c>
      <c r="B507" s="8">
        <v>3694</v>
      </c>
      <c r="C507" s="50">
        <v>4</v>
      </c>
      <c r="D507" s="8">
        <v>0.36551699999999998</v>
      </c>
      <c r="E507" s="50">
        <v>5</v>
      </c>
      <c r="F507" s="8">
        <v>0.184171</v>
      </c>
      <c r="G507" s="50">
        <v>11</v>
      </c>
      <c r="H507" s="50">
        <v>2</v>
      </c>
      <c r="I507" s="50">
        <v>0</v>
      </c>
      <c r="J507" s="50">
        <v>1</v>
      </c>
      <c r="K507" s="50">
        <v>0</v>
      </c>
      <c r="L507" s="50">
        <v>8</v>
      </c>
      <c r="M507" s="2" t="s">
        <v>1813</v>
      </c>
      <c r="N507" s="2" t="s">
        <v>1814</v>
      </c>
      <c r="O507" s="8">
        <v>1518.6916002249227</v>
      </c>
      <c r="P507" s="2" t="s">
        <v>1663</v>
      </c>
      <c r="Q507" s="2" t="s">
        <v>16</v>
      </c>
      <c r="R507" s="51">
        <f t="shared" si="29"/>
        <v>4.4080995143983073E-2</v>
      </c>
      <c r="S507" s="8">
        <f t="shared" si="16"/>
        <v>0.48489094658381382</v>
      </c>
      <c r="T507" s="8">
        <f t="shared" si="17"/>
        <v>8.8161990287966147E-2</v>
      </c>
      <c r="U507" s="8">
        <f t="shared" si="18"/>
        <v>0.35264796115186459</v>
      </c>
      <c r="V507" s="2"/>
      <c r="W507" s="2"/>
      <c r="X507" s="2"/>
      <c r="Y507" s="2"/>
      <c r="Z507" s="2"/>
    </row>
    <row r="508" spans="1:26" ht="12.5" x14ac:dyDescent="0.25">
      <c r="A508" s="50">
        <v>392</v>
      </c>
      <c r="B508" s="8">
        <v>3985</v>
      </c>
      <c r="C508" s="50">
        <v>4</v>
      </c>
      <c r="D508" s="8">
        <v>0.289655</v>
      </c>
      <c r="E508" s="50">
        <v>3</v>
      </c>
      <c r="F508" s="8">
        <v>9.7639000000000004E-2</v>
      </c>
      <c r="G508" s="50">
        <v>10</v>
      </c>
      <c r="H508" s="50">
        <v>0</v>
      </c>
      <c r="I508" s="50">
        <v>0</v>
      </c>
      <c r="J508" s="50">
        <v>6</v>
      </c>
      <c r="K508" s="50">
        <v>0</v>
      </c>
      <c r="L508" s="50">
        <v>4</v>
      </c>
      <c r="M508" s="2" t="s">
        <v>1813</v>
      </c>
      <c r="N508" s="2" t="s">
        <v>1814</v>
      </c>
      <c r="O508" s="8">
        <v>35.902835639286458</v>
      </c>
      <c r="P508" s="2" t="s">
        <v>1663</v>
      </c>
      <c r="Q508" s="2" t="s">
        <v>16</v>
      </c>
      <c r="R508" s="51">
        <f t="shared" si="29"/>
        <v>1.042102770066165E-3</v>
      </c>
      <c r="S508" s="8">
        <f t="shared" si="16"/>
        <v>1.042102770066165E-2</v>
      </c>
      <c r="T508" s="8">
        <f t="shared" si="17"/>
        <v>0</v>
      </c>
      <c r="U508" s="8">
        <f t="shared" si="18"/>
        <v>4.1684110802646598E-3</v>
      </c>
      <c r="V508" s="2"/>
      <c r="W508" s="2"/>
      <c r="X508" s="2"/>
      <c r="Y508" s="2"/>
      <c r="Z508" s="2"/>
    </row>
    <row r="509" spans="1:26" ht="12.5" x14ac:dyDescent="0.25">
      <c r="A509" s="50">
        <v>394</v>
      </c>
      <c r="B509" s="8">
        <v>3620</v>
      </c>
      <c r="C509" s="50">
        <v>4</v>
      </c>
      <c r="D509" s="8">
        <v>0.289655</v>
      </c>
      <c r="E509" s="50">
        <v>4</v>
      </c>
      <c r="F509" s="8">
        <v>0.12217799999999999</v>
      </c>
      <c r="G509" s="50">
        <v>7</v>
      </c>
      <c r="H509" s="50">
        <v>1</v>
      </c>
      <c r="I509" s="50">
        <v>0</v>
      </c>
      <c r="J509" s="50">
        <v>6</v>
      </c>
      <c r="K509" s="50">
        <v>0</v>
      </c>
      <c r="L509" s="50">
        <v>0</v>
      </c>
      <c r="M509" s="2" t="s">
        <v>1813</v>
      </c>
      <c r="N509" s="2" t="s">
        <v>1814</v>
      </c>
      <c r="O509" s="8">
        <v>1587.3100916004055</v>
      </c>
      <c r="P509" s="2" t="s">
        <v>1663</v>
      </c>
      <c r="Q509" s="2" t="s">
        <v>16</v>
      </c>
      <c r="R509" s="51">
        <f t="shared" si="29"/>
        <v>4.6072690748714229E-2</v>
      </c>
      <c r="S509" s="8">
        <f t="shared" si="16"/>
        <v>0.3225088352409996</v>
      </c>
      <c r="T509" s="8">
        <f t="shared" si="17"/>
        <v>4.6072690748714229E-2</v>
      </c>
      <c r="U509" s="8">
        <f t="shared" si="18"/>
        <v>0</v>
      </c>
      <c r="V509" s="2"/>
      <c r="W509" s="2"/>
      <c r="X509" s="2"/>
      <c r="Y509" s="2"/>
      <c r="Z509" s="2"/>
    </row>
    <row r="510" spans="1:26" ht="12.5" x14ac:dyDescent="0.25">
      <c r="A510" s="50">
        <v>403</v>
      </c>
      <c r="B510" s="8">
        <v>3987</v>
      </c>
      <c r="C510" s="50">
        <v>5</v>
      </c>
      <c r="D510" s="8">
        <v>0.49655199999999999</v>
      </c>
      <c r="E510" s="50">
        <v>5</v>
      </c>
      <c r="F510" s="8">
        <v>0.21582499999999999</v>
      </c>
      <c r="G510" s="50">
        <v>15</v>
      </c>
      <c r="H510" s="50">
        <v>1</v>
      </c>
      <c r="I510" s="50">
        <v>0</v>
      </c>
      <c r="J510" s="50">
        <v>2</v>
      </c>
      <c r="K510" s="50">
        <v>2</v>
      </c>
      <c r="L510" s="50">
        <v>10</v>
      </c>
      <c r="M510" s="2" t="s">
        <v>1813</v>
      </c>
      <c r="N510" s="2" t="s">
        <v>1814</v>
      </c>
      <c r="O510" s="8">
        <v>1599.9879925059511</v>
      </c>
      <c r="P510" s="2" t="s">
        <v>1663</v>
      </c>
      <c r="Q510" s="2" t="s">
        <v>16</v>
      </c>
      <c r="R510" s="51">
        <f t="shared" si="29"/>
        <v>4.6440674932053679E-2</v>
      </c>
      <c r="S510" s="8">
        <f t="shared" si="16"/>
        <v>0.69661012398080513</v>
      </c>
      <c r="T510" s="8">
        <f t="shared" si="17"/>
        <v>4.6440674932053679E-2</v>
      </c>
      <c r="U510" s="8">
        <f t="shared" si="18"/>
        <v>0.46440674932053677</v>
      </c>
      <c r="V510" s="2"/>
      <c r="W510" s="2"/>
      <c r="X510" s="2"/>
      <c r="Y510" s="2"/>
      <c r="Z510" s="2"/>
    </row>
    <row r="511" spans="1:26" ht="12.5" x14ac:dyDescent="0.25">
      <c r="A511" s="50">
        <v>423</v>
      </c>
      <c r="B511" s="8">
        <v>3840</v>
      </c>
      <c r="C511" s="50">
        <v>2</v>
      </c>
      <c r="D511" s="8">
        <v>0.17931</v>
      </c>
      <c r="E511" s="50">
        <v>3</v>
      </c>
      <c r="F511" s="8">
        <v>8.9889999999999998E-2</v>
      </c>
      <c r="G511" s="50">
        <v>5</v>
      </c>
      <c r="H511" s="50">
        <v>1</v>
      </c>
      <c r="I511" s="50">
        <v>0</v>
      </c>
      <c r="J511" s="50">
        <v>1</v>
      </c>
      <c r="K511" s="50">
        <v>0</v>
      </c>
      <c r="L511" s="50">
        <v>3</v>
      </c>
      <c r="M511" s="2" t="s">
        <v>1813</v>
      </c>
      <c r="N511" s="2" t="s">
        <v>1814</v>
      </c>
      <c r="O511" s="8">
        <v>1599.9879339904464</v>
      </c>
      <c r="P511" s="2" t="s">
        <v>1663</v>
      </c>
      <c r="Q511" s="2" t="s">
        <v>16</v>
      </c>
      <c r="R511" s="51">
        <f t="shared" si="29"/>
        <v>4.6440673233603728E-2</v>
      </c>
      <c r="S511" s="8">
        <f t="shared" si="16"/>
        <v>0.23220336616801865</v>
      </c>
      <c r="T511" s="8">
        <f t="shared" si="17"/>
        <v>4.6440673233603728E-2</v>
      </c>
      <c r="U511" s="8">
        <f t="shared" si="18"/>
        <v>0.13932201970081118</v>
      </c>
      <c r="V511" s="2"/>
      <c r="W511" s="2"/>
      <c r="X511" s="2"/>
      <c r="Y511" s="2"/>
      <c r="Z511" s="2"/>
    </row>
    <row r="512" spans="1:26" ht="12.5" x14ac:dyDescent="0.25">
      <c r="A512" s="50">
        <v>433</v>
      </c>
      <c r="B512" s="8">
        <v>3765</v>
      </c>
      <c r="C512" s="50">
        <v>2</v>
      </c>
      <c r="D512" s="8">
        <v>0.14482800000000001</v>
      </c>
      <c r="E512" s="50">
        <v>2</v>
      </c>
      <c r="F512" s="8">
        <v>4.8820000000000002E-2</v>
      </c>
      <c r="G512" s="50">
        <v>5</v>
      </c>
      <c r="H512" s="50">
        <v>0</v>
      </c>
      <c r="I512" s="50">
        <v>0</v>
      </c>
      <c r="J512" s="50">
        <v>3</v>
      </c>
      <c r="K512" s="50">
        <v>0</v>
      </c>
      <c r="L512" s="50">
        <v>2</v>
      </c>
      <c r="M512" s="2" t="s">
        <v>1813</v>
      </c>
      <c r="N512" s="2" t="s">
        <v>1814</v>
      </c>
      <c r="O512" s="8">
        <v>745.12914612726661</v>
      </c>
      <c r="P512" s="2" t="s">
        <v>1663</v>
      </c>
      <c r="Q512" s="2" t="s">
        <v>16</v>
      </c>
      <c r="R512" s="51">
        <f t="shared" si="29"/>
        <v>2.1627850096235274E-2</v>
      </c>
      <c r="S512" s="8">
        <f t="shared" ref="S512:S554" si="30">G512*R512</f>
        <v>0.10813925048117637</v>
      </c>
      <c r="T512" s="8">
        <f t="shared" ref="T512:T554" si="31">H512*R512</f>
        <v>0</v>
      </c>
      <c r="U512" s="8">
        <f t="shared" ref="U512:U554" si="32">L512*R512</f>
        <v>4.3255700192470548E-2</v>
      </c>
      <c r="V512" s="2"/>
      <c r="W512" s="2"/>
      <c r="X512" s="2"/>
      <c r="Y512" s="2"/>
      <c r="Z512" s="2"/>
    </row>
    <row r="513" spans="1:26" ht="12.5" x14ac:dyDescent="0.25">
      <c r="A513" s="50">
        <v>437</v>
      </c>
      <c r="B513" s="8">
        <v>3475</v>
      </c>
      <c r="C513" s="50">
        <v>3</v>
      </c>
      <c r="D513" s="8">
        <v>0.234483</v>
      </c>
      <c r="E513" s="50">
        <v>3</v>
      </c>
      <c r="F513" s="8">
        <v>7.8783000000000006E-2</v>
      </c>
      <c r="G513" s="50">
        <v>8</v>
      </c>
      <c r="H513" s="50">
        <v>0</v>
      </c>
      <c r="I513" s="50">
        <v>0</v>
      </c>
      <c r="J513" s="50">
        <v>5</v>
      </c>
      <c r="K513" s="50">
        <v>0</v>
      </c>
      <c r="L513" s="50">
        <v>3</v>
      </c>
      <c r="M513" s="2" t="s">
        <v>1813</v>
      </c>
      <c r="N513" s="2" t="s">
        <v>1814</v>
      </c>
      <c r="O513" s="8">
        <v>451.66994483244378</v>
      </c>
      <c r="P513" s="2" t="s">
        <v>1663</v>
      </c>
      <c r="Q513" s="2" t="s">
        <v>16</v>
      </c>
      <c r="R513" s="51">
        <f t="shared" si="29"/>
        <v>1.3110009064311225E-2</v>
      </c>
      <c r="S513" s="8">
        <f t="shared" si="30"/>
        <v>0.1048800725144898</v>
      </c>
      <c r="T513" s="8">
        <f t="shared" si="31"/>
        <v>0</v>
      </c>
      <c r="U513" s="8">
        <f t="shared" si="32"/>
        <v>3.9330027192933673E-2</v>
      </c>
      <c r="V513" s="2"/>
      <c r="W513" s="2"/>
      <c r="X513" s="2"/>
      <c r="Y513" s="2"/>
      <c r="Z513" s="2"/>
    </row>
    <row r="514" spans="1:26" ht="12.5" x14ac:dyDescent="0.25">
      <c r="A514" s="50">
        <v>440</v>
      </c>
      <c r="B514" s="8">
        <v>3912</v>
      </c>
      <c r="C514" s="50">
        <v>4</v>
      </c>
      <c r="D514" s="8">
        <v>0.289655</v>
      </c>
      <c r="E514" s="50">
        <v>3</v>
      </c>
      <c r="F514" s="8">
        <v>9.7639000000000004E-2</v>
      </c>
      <c r="G514" s="50">
        <v>10</v>
      </c>
      <c r="H514" s="50">
        <v>0</v>
      </c>
      <c r="I514" s="50">
        <v>0</v>
      </c>
      <c r="J514" s="50">
        <v>6</v>
      </c>
      <c r="K514" s="50">
        <v>0</v>
      </c>
      <c r="L514" s="50">
        <v>4</v>
      </c>
      <c r="M514" s="2" t="s">
        <v>1813</v>
      </c>
      <c r="N514" s="2" t="s">
        <v>1814</v>
      </c>
      <c r="O514" s="8">
        <v>1139.0261059371733</v>
      </c>
      <c r="P514" s="2" t="s">
        <v>1663</v>
      </c>
      <c r="Q514" s="2" t="s">
        <v>16</v>
      </c>
      <c r="R514" s="51">
        <f t="shared" si="29"/>
        <v>3.3060961315154652E-2</v>
      </c>
      <c r="S514" s="8">
        <f t="shared" si="30"/>
        <v>0.33060961315154652</v>
      </c>
      <c r="T514" s="8">
        <f t="shared" si="31"/>
        <v>0</v>
      </c>
      <c r="U514" s="8">
        <f t="shared" si="32"/>
        <v>0.13224384526061861</v>
      </c>
      <c r="V514" s="2"/>
      <c r="W514" s="2"/>
      <c r="X514" s="2"/>
      <c r="Y514" s="2"/>
      <c r="Z514" s="2"/>
    </row>
    <row r="515" spans="1:26" ht="12.5" x14ac:dyDescent="0.25">
      <c r="A515" s="50">
        <v>444</v>
      </c>
      <c r="B515" s="8">
        <v>3328</v>
      </c>
      <c r="C515" s="50">
        <v>2</v>
      </c>
      <c r="D515" s="8">
        <v>0.15862100000000001</v>
      </c>
      <c r="E515" s="50">
        <v>2</v>
      </c>
      <c r="F515" s="8">
        <v>5.2178000000000002E-2</v>
      </c>
      <c r="G515" s="50">
        <v>5</v>
      </c>
      <c r="H515" s="50">
        <v>0</v>
      </c>
      <c r="I515" s="50">
        <v>0</v>
      </c>
      <c r="J515" s="50">
        <v>4</v>
      </c>
      <c r="K515" s="50">
        <v>0</v>
      </c>
      <c r="L515" s="50">
        <v>1</v>
      </c>
      <c r="M515" s="2" t="s">
        <v>1813</v>
      </c>
      <c r="N515" s="2" t="s">
        <v>1814</v>
      </c>
      <c r="O515" s="8">
        <v>122.66473227731352</v>
      </c>
      <c r="P515" s="2" t="s">
        <v>1663</v>
      </c>
      <c r="Q515" s="2" t="s">
        <v>16</v>
      </c>
      <c r="R515" s="51">
        <f t="shared" si="29"/>
        <v>3.5604223181674418E-3</v>
      </c>
      <c r="S515" s="8">
        <f t="shared" si="30"/>
        <v>1.7802111590837208E-2</v>
      </c>
      <c r="T515" s="8">
        <f t="shared" si="31"/>
        <v>0</v>
      </c>
      <c r="U515" s="8">
        <f t="shared" si="32"/>
        <v>3.5604223181674418E-3</v>
      </c>
      <c r="V515" s="2"/>
      <c r="W515" s="2"/>
      <c r="X515" s="2"/>
      <c r="Y515" s="2"/>
      <c r="Z515" s="2"/>
    </row>
    <row r="516" spans="1:26" ht="12.5" x14ac:dyDescent="0.25">
      <c r="A516" s="50">
        <v>452</v>
      </c>
      <c r="B516" s="8">
        <v>3548</v>
      </c>
      <c r="C516" s="50">
        <v>2</v>
      </c>
      <c r="D516" s="8">
        <v>0.137931</v>
      </c>
      <c r="E516" s="50">
        <v>2</v>
      </c>
      <c r="F516" s="8">
        <v>4.9853000000000001E-2</v>
      </c>
      <c r="G516" s="50">
        <v>6</v>
      </c>
      <c r="H516" s="50">
        <v>0</v>
      </c>
      <c r="I516" s="50">
        <v>0</v>
      </c>
      <c r="J516" s="50">
        <v>1</v>
      </c>
      <c r="K516" s="50">
        <v>0</v>
      </c>
      <c r="L516" s="50">
        <v>5</v>
      </c>
      <c r="M516" s="2" t="s">
        <v>1813</v>
      </c>
      <c r="N516" s="2" t="s">
        <v>1814</v>
      </c>
      <c r="O516" s="8">
        <v>400.28522977444459</v>
      </c>
      <c r="P516" s="2" t="s">
        <v>1663</v>
      </c>
      <c r="Q516" s="2" t="s">
        <v>16</v>
      </c>
      <c r="R516" s="51">
        <f t="shared" si="29"/>
        <v>1.1618534840965847E-2</v>
      </c>
      <c r="S516" s="8">
        <f t="shared" si="30"/>
        <v>6.9711209045795086E-2</v>
      </c>
      <c r="T516" s="8">
        <f t="shared" si="31"/>
        <v>0</v>
      </c>
      <c r="U516" s="8">
        <f t="shared" si="32"/>
        <v>5.8092674204829234E-2</v>
      </c>
      <c r="V516" s="2"/>
      <c r="W516" s="2"/>
      <c r="X516" s="2"/>
      <c r="Y516" s="2"/>
      <c r="Z516" s="2"/>
    </row>
    <row r="517" spans="1:26" ht="12.5" x14ac:dyDescent="0.25">
      <c r="A517" s="50">
        <v>470</v>
      </c>
      <c r="B517" s="8">
        <v>3767</v>
      </c>
      <c r="C517" s="50">
        <v>4</v>
      </c>
      <c r="D517" s="8">
        <v>0.32413799999999998</v>
      </c>
      <c r="E517" s="50">
        <v>4</v>
      </c>
      <c r="F517" s="8">
        <v>0.13871</v>
      </c>
      <c r="G517" s="50">
        <v>10</v>
      </c>
      <c r="H517" s="50">
        <v>1</v>
      </c>
      <c r="I517" s="50">
        <v>0</v>
      </c>
      <c r="J517" s="50">
        <v>4</v>
      </c>
      <c r="K517" s="50">
        <v>0</v>
      </c>
      <c r="L517" s="50">
        <v>5</v>
      </c>
      <c r="M517" s="2" t="s">
        <v>1813</v>
      </c>
      <c r="N517" s="2" t="s">
        <v>1814</v>
      </c>
      <c r="O517" s="8">
        <v>1599.9931704199987</v>
      </c>
      <c r="P517" s="2" t="s">
        <v>1663</v>
      </c>
      <c r="Q517" s="2" t="s">
        <v>16</v>
      </c>
      <c r="R517" s="51">
        <f t="shared" si="29"/>
        <v>4.6440825224321025E-2</v>
      </c>
      <c r="S517" s="8">
        <f t="shared" si="30"/>
        <v>0.46440825224321025</v>
      </c>
      <c r="T517" s="8">
        <f t="shared" si="31"/>
        <v>4.6440825224321025E-2</v>
      </c>
      <c r="U517" s="8">
        <f t="shared" si="32"/>
        <v>0.23220412612160513</v>
      </c>
      <c r="V517" s="2"/>
      <c r="W517" s="2"/>
      <c r="X517" s="2"/>
      <c r="Y517" s="2"/>
      <c r="Z517" s="2"/>
    </row>
    <row r="518" spans="1:26" ht="12.5" x14ac:dyDescent="0.25">
      <c r="A518" s="50">
        <v>472</v>
      </c>
      <c r="B518" s="8">
        <v>4135</v>
      </c>
      <c r="C518" s="50">
        <v>4</v>
      </c>
      <c r="D518" s="8">
        <v>0.37930999999999998</v>
      </c>
      <c r="E518" s="50">
        <v>5</v>
      </c>
      <c r="F518" s="8">
        <v>0.17372199999999999</v>
      </c>
      <c r="G518" s="50">
        <v>10</v>
      </c>
      <c r="H518" s="50">
        <v>1</v>
      </c>
      <c r="I518" s="50">
        <v>0</v>
      </c>
      <c r="J518" s="50">
        <v>1</v>
      </c>
      <c r="K518" s="50">
        <v>2</v>
      </c>
      <c r="L518" s="50">
        <v>6</v>
      </c>
      <c r="M518" s="2" t="s">
        <v>1813</v>
      </c>
      <c r="N518" s="2" t="s">
        <v>1814</v>
      </c>
      <c r="O518" s="8">
        <v>258.54081100906086</v>
      </c>
      <c r="P518" s="2" t="s">
        <v>1663</v>
      </c>
      <c r="Q518" s="2" t="s">
        <v>16</v>
      </c>
      <c r="R518" s="51">
        <f t="shared" si="29"/>
        <v>7.5043124179550134E-3</v>
      </c>
      <c r="S518" s="8">
        <f t="shared" si="30"/>
        <v>7.5043124179550141E-2</v>
      </c>
      <c r="T518" s="8">
        <f t="shared" si="31"/>
        <v>7.5043124179550134E-3</v>
      </c>
      <c r="U518" s="8">
        <f t="shared" si="32"/>
        <v>4.5025874507730081E-2</v>
      </c>
      <c r="V518" s="2"/>
      <c r="W518" s="2"/>
      <c r="X518" s="2"/>
      <c r="Y518" s="2"/>
      <c r="Z518" s="2"/>
    </row>
    <row r="519" spans="1:26" ht="12.5" x14ac:dyDescent="0.25">
      <c r="A519" s="50">
        <v>478</v>
      </c>
      <c r="B519" s="8">
        <v>3474</v>
      </c>
      <c r="C519" s="50">
        <v>2</v>
      </c>
      <c r="D519" s="8">
        <v>0.124138</v>
      </c>
      <c r="E519" s="50">
        <v>2</v>
      </c>
      <c r="F519" s="8">
        <v>4.1070000000000002E-2</v>
      </c>
      <c r="G519" s="50">
        <v>4</v>
      </c>
      <c r="H519" s="50">
        <v>0</v>
      </c>
      <c r="I519" s="50">
        <v>0</v>
      </c>
      <c r="J519" s="50">
        <v>3</v>
      </c>
      <c r="K519" s="50">
        <v>0</v>
      </c>
      <c r="L519" s="50">
        <v>1</v>
      </c>
      <c r="M519" s="2" t="s">
        <v>1813</v>
      </c>
      <c r="N519" s="2" t="s">
        <v>1814</v>
      </c>
      <c r="O519" s="8">
        <v>1584.5815871543866</v>
      </c>
      <c r="P519" s="2" t="s">
        <v>1663</v>
      </c>
      <c r="Q519" s="2" t="s">
        <v>16</v>
      </c>
      <c r="R519" s="51">
        <f t="shared" si="29"/>
        <v>4.5993494161851251E-2</v>
      </c>
      <c r="S519" s="8">
        <f t="shared" si="30"/>
        <v>0.183973976647405</v>
      </c>
      <c r="T519" s="8">
        <f t="shared" si="31"/>
        <v>0</v>
      </c>
      <c r="U519" s="8">
        <f t="shared" si="32"/>
        <v>4.5993494161851251E-2</v>
      </c>
      <c r="V519" s="2"/>
      <c r="W519" s="2"/>
      <c r="X519" s="2"/>
      <c r="Y519" s="2"/>
      <c r="Z519" s="2"/>
    </row>
    <row r="520" spans="1:26" ht="12.5" x14ac:dyDescent="0.25">
      <c r="A520" s="50">
        <v>504</v>
      </c>
      <c r="B520" s="8">
        <v>3986</v>
      </c>
      <c r="C520" s="50">
        <v>3</v>
      </c>
      <c r="D520" s="8">
        <v>0.262069</v>
      </c>
      <c r="E520" s="50">
        <v>3</v>
      </c>
      <c r="F520" s="8">
        <v>9.0923000000000004E-2</v>
      </c>
      <c r="G520" s="50">
        <v>10</v>
      </c>
      <c r="H520" s="50">
        <v>0</v>
      </c>
      <c r="I520" s="50">
        <v>0</v>
      </c>
      <c r="J520" s="50">
        <v>4</v>
      </c>
      <c r="K520" s="50">
        <v>0</v>
      </c>
      <c r="L520" s="50">
        <v>6</v>
      </c>
      <c r="M520" s="2" t="s">
        <v>1813</v>
      </c>
      <c r="N520" s="2" t="s">
        <v>1814</v>
      </c>
      <c r="O520" s="8">
        <v>1470.5649323747043</v>
      </c>
      <c r="P520" s="2" t="s">
        <v>1663</v>
      </c>
      <c r="Q520" s="2" t="s">
        <v>16</v>
      </c>
      <c r="R520" s="51">
        <f t="shared" si="29"/>
        <v>4.2684087824888556E-2</v>
      </c>
      <c r="S520" s="8">
        <f t="shared" si="30"/>
        <v>0.42684087824888556</v>
      </c>
      <c r="T520" s="8">
        <f t="shared" si="31"/>
        <v>0</v>
      </c>
      <c r="U520" s="8">
        <f t="shared" si="32"/>
        <v>0.25610452694933133</v>
      </c>
      <c r="V520" s="2"/>
      <c r="W520" s="2"/>
      <c r="X520" s="2"/>
      <c r="Y520" s="2"/>
      <c r="Z520" s="2"/>
    </row>
    <row r="521" spans="1:26" ht="12.5" x14ac:dyDescent="0.25">
      <c r="A521" s="50">
        <v>505</v>
      </c>
      <c r="B521" s="8">
        <v>3914</v>
      </c>
      <c r="C521" s="50">
        <v>4</v>
      </c>
      <c r="D521" s="8">
        <v>0.32413799999999998</v>
      </c>
      <c r="E521" s="50">
        <v>4</v>
      </c>
      <c r="F521" s="8">
        <v>0.14413400000000001</v>
      </c>
      <c r="G521" s="50">
        <v>12</v>
      </c>
      <c r="H521" s="50">
        <v>1</v>
      </c>
      <c r="I521" s="50">
        <v>0</v>
      </c>
      <c r="J521" s="50">
        <v>1</v>
      </c>
      <c r="K521" s="50">
        <v>0</v>
      </c>
      <c r="L521" s="50">
        <v>10</v>
      </c>
      <c r="M521" s="2" t="s">
        <v>1813</v>
      </c>
      <c r="N521" s="2" t="s">
        <v>1814</v>
      </c>
      <c r="O521" s="8">
        <v>1599.993228935695</v>
      </c>
      <c r="P521" s="2" t="s">
        <v>1663</v>
      </c>
      <c r="Q521" s="2" t="s">
        <v>16</v>
      </c>
      <c r="R521" s="51">
        <f t="shared" si="29"/>
        <v>4.644082692277654E-2</v>
      </c>
      <c r="S521" s="8">
        <f t="shared" si="30"/>
        <v>0.55728992307331848</v>
      </c>
      <c r="T521" s="8">
        <f t="shared" si="31"/>
        <v>4.644082692277654E-2</v>
      </c>
      <c r="U521" s="8">
        <f t="shared" si="32"/>
        <v>0.4644082692277654</v>
      </c>
      <c r="V521" s="2"/>
      <c r="W521" s="2"/>
      <c r="X521" s="2"/>
      <c r="Y521" s="2"/>
      <c r="Z521" s="2"/>
    </row>
    <row r="522" spans="1:26" ht="12.5" x14ac:dyDescent="0.25">
      <c r="A522" s="50">
        <v>508</v>
      </c>
      <c r="B522" s="8">
        <v>3766</v>
      </c>
      <c r="C522" s="50">
        <v>4</v>
      </c>
      <c r="D522" s="8">
        <v>0.29655199999999998</v>
      </c>
      <c r="E522" s="50">
        <v>4</v>
      </c>
      <c r="F522" s="8">
        <v>0.12656899999999999</v>
      </c>
      <c r="G522" s="50">
        <v>8</v>
      </c>
      <c r="H522" s="50">
        <v>1</v>
      </c>
      <c r="I522" s="50">
        <v>0</v>
      </c>
      <c r="J522" s="50">
        <v>5</v>
      </c>
      <c r="K522" s="50">
        <v>0</v>
      </c>
      <c r="L522" s="50">
        <v>2</v>
      </c>
      <c r="M522" s="2" t="s">
        <v>1813</v>
      </c>
      <c r="N522" s="2" t="s">
        <v>1814</v>
      </c>
      <c r="O522" s="8">
        <v>1300.8177238975668</v>
      </c>
      <c r="P522" s="2" t="s">
        <v>1663</v>
      </c>
      <c r="Q522" s="2" t="s">
        <v>16</v>
      </c>
      <c r="R522" s="51">
        <f t="shared" si="29"/>
        <v>3.7757066518207739E-2</v>
      </c>
      <c r="S522" s="8">
        <f t="shared" si="30"/>
        <v>0.30205653214566192</v>
      </c>
      <c r="T522" s="8">
        <f t="shared" si="31"/>
        <v>3.7757066518207739E-2</v>
      </c>
      <c r="U522" s="8">
        <f t="shared" si="32"/>
        <v>7.5514133036415479E-2</v>
      </c>
      <c r="V522" s="2"/>
      <c r="W522" s="2"/>
      <c r="X522" s="2"/>
      <c r="Y522" s="2"/>
      <c r="Z522" s="2"/>
    </row>
    <row r="523" spans="1:26" ht="12.5" x14ac:dyDescent="0.25">
      <c r="A523" s="50">
        <v>544</v>
      </c>
      <c r="B523" s="8">
        <v>3400</v>
      </c>
      <c r="C523" s="50">
        <v>1</v>
      </c>
      <c r="D523" s="8">
        <v>2.069E-2</v>
      </c>
      <c r="E523" s="50">
        <v>1</v>
      </c>
      <c r="F523" s="8">
        <v>7.7489999999999998E-3</v>
      </c>
      <c r="G523" s="50">
        <v>1</v>
      </c>
      <c r="H523" s="50">
        <v>0</v>
      </c>
      <c r="I523" s="50">
        <v>0</v>
      </c>
      <c r="J523" s="50">
        <v>0</v>
      </c>
      <c r="K523" s="50">
        <v>0</v>
      </c>
      <c r="L523" s="50">
        <v>1</v>
      </c>
      <c r="M523" s="2" t="s">
        <v>1813</v>
      </c>
      <c r="N523" s="2" t="s">
        <v>1814</v>
      </c>
      <c r="O523" s="8">
        <v>7.0344636006429866</v>
      </c>
      <c r="P523" s="2" t="s">
        <v>1663</v>
      </c>
      <c r="Q523" s="2" t="s">
        <v>16</v>
      </c>
      <c r="R523" s="51">
        <f t="shared" si="29"/>
        <v>2.0417980567914151E-4</v>
      </c>
      <c r="S523" s="8">
        <f t="shared" si="30"/>
        <v>2.0417980567914151E-4</v>
      </c>
      <c r="T523" s="8">
        <f t="shared" si="31"/>
        <v>0</v>
      </c>
      <c r="U523" s="8">
        <f t="shared" si="32"/>
        <v>2.0417980567914151E-4</v>
      </c>
      <c r="V523" s="2"/>
      <c r="W523" s="2"/>
      <c r="X523" s="2"/>
      <c r="Y523" s="2"/>
      <c r="Z523" s="2"/>
    </row>
    <row r="524" spans="1:26" ht="12.5" x14ac:dyDescent="0.25">
      <c r="A524" s="50">
        <v>47</v>
      </c>
      <c r="B524" s="8">
        <v>3253</v>
      </c>
      <c r="C524" s="50">
        <v>0</v>
      </c>
      <c r="D524" s="8">
        <v>0</v>
      </c>
      <c r="E524" s="50">
        <v>0</v>
      </c>
      <c r="F524" s="8">
        <v>0</v>
      </c>
      <c r="G524" s="50">
        <v>0</v>
      </c>
      <c r="H524" s="50">
        <v>0</v>
      </c>
      <c r="I524" s="50">
        <v>0</v>
      </c>
      <c r="J524" s="50">
        <v>0</v>
      </c>
      <c r="K524" s="50">
        <v>0</v>
      </c>
      <c r="L524" s="50">
        <v>0</v>
      </c>
      <c r="M524" s="2" t="s">
        <v>1813</v>
      </c>
      <c r="N524" s="2" t="s">
        <v>1814</v>
      </c>
      <c r="O524" s="8">
        <v>223.71514953556635</v>
      </c>
      <c r="P524" s="2" t="s">
        <v>1673</v>
      </c>
      <c r="Q524" s="2" t="s">
        <v>43</v>
      </c>
      <c r="R524" s="51">
        <f t="shared" ref="R524:R554" si="33">O524/$X$26</f>
        <v>7.0333753468988592E-3</v>
      </c>
      <c r="S524" s="8">
        <f t="shared" si="30"/>
        <v>0</v>
      </c>
      <c r="T524" s="8">
        <f t="shared" si="31"/>
        <v>0</v>
      </c>
      <c r="U524" s="8">
        <f t="shared" si="32"/>
        <v>0</v>
      </c>
      <c r="V524" s="2"/>
      <c r="W524" s="2"/>
      <c r="X524" s="2"/>
      <c r="Y524" s="2"/>
      <c r="Z524" s="2"/>
    </row>
    <row r="525" spans="1:26" ht="12.5" x14ac:dyDescent="0.25">
      <c r="A525" s="50">
        <v>56</v>
      </c>
      <c r="B525" s="8">
        <v>2962</v>
      </c>
      <c r="C525" s="50">
        <v>1</v>
      </c>
      <c r="D525" s="8">
        <v>6.8966E-2</v>
      </c>
      <c r="E525" s="50">
        <v>1</v>
      </c>
      <c r="F525" s="8">
        <v>2.2214000000000001E-2</v>
      </c>
      <c r="G525" s="50">
        <v>2</v>
      </c>
      <c r="H525" s="50">
        <v>0</v>
      </c>
      <c r="I525" s="50">
        <v>0</v>
      </c>
      <c r="J525" s="50">
        <v>2</v>
      </c>
      <c r="K525" s="50">
        <v>0</v>
      </c>
      <c r="L525" s="50">
        <v>0</v>
      </c>
      <c r="M525" s="2" t="s">
        <v>1813</v>
      </c>
      <c r="N525" s="2" t="s">
        <v>1814</v>
      </c>
      <c r="O525" s="8">
        <v>1599.9931704206278</v>
      </c>
      <c r="P525" s="2" t="s">
        <v>1673</v>
      </c>
      <c r="Q525" s="2" t="s">
        <v>43</v>
      </c>
      <c r="R525" s="51">
        <f t="shared" si="33"/>
        <v>5.0302147813435963E-2</v>
      </c>
      <c r="S525" s="8">
        <f t="shared" si="30"/>
        <v>0.10060429562687193</v>
      </c>
      <c r="T525" s="8">
        <f t="shared" si="31"/>
        <v>0</v>
      </c>
      <c r="U525" s="8">
        <f t="shared" si="32"/>
        <v>0</v>
      </c>
      <c r="V525" s="2"/>
      <c r="W525" s="2"/>
      <c r="X525" s="2"/>
      <c r="Y525" s="2"/>
      <c r="Z525" s="2"/>
    </row>
    <row r="526" spans="1:26" ht="12.5" x14ac:dyDescent="0.25">
      <c r="A526" s="50">
        <v>77</v>
      </c>
      <c r="B526" s="8">
        <v>3109</v>
      </c>
      <c r="C526" s="50">
        <v>1</v>
      </c>
      <c r="D526" s="8">
        <v>3.4483E-2</v>
      </c>
      <c r="E526" s="50">
        <v>1</v>
      </c>
      <c r="F526" s="8">
        <v>1.1107000000000001E-2</v>
      </c>
      <c r="G526" s="50">
        <v>1</v>
      </c>
      <c r="H526" s="50">
        <v>0</v>
      </c>
      <c r="I526" s="50">
        <v>0</v>
      </c>
      <c r="J526" s="50">
        <v>1</v>
      </c>
      <c r="K526" s="50">
        <v>0</v>
      </c>
      <c r="L526" s="50">
        <v>0</v>
      </c>
      <c r="M526" s="2" t="s">
        <v>1813</v>
      </c>
      <c r="N526" s="2" t="s">
        <v>1814</v>
      </c>
      <c r="O526" s="8">
        <v>1023.7197895619281</v>
      </c>
      <c r="P526" s="2" t="s">
        <v>1673</v>
      </c>
      <c r="Q526" s="2" t="s">
        <v>43</v>
      </c>
      <c r="R526" s="51">
        <f t="shared" si="33"/>
        <v>3.2184702488789928E-2</v>
      </c>
      <c r="S526" s="8">
        <f t="shared" si="30"/>
        <v>3.2184702488789928E-2</v>
      </c>
      <c r="T526" s="8">
        <f t="shared" si="31"/>
        <v>0</v>
      </c>
      <c r="U526" s="8">
        <f t="shared" si="32"/>
        <v>0</v>
      </c>
      <c r="V526" s="2"/>
      <c r="W526" s="2"/>
      <c r="X526" s="2"/>
      <c r="Y526" s="2"/>
      <c r="Z526" s="2"/>
    </row>
    <row r="527" spans="1:26" ht="12.5" x14ac:dyDescent="0.25">
      <c r="A527" s="50">
        <v>79</v>
      </c>
      <c r="B527" s="8">
        <v>2745</v>
      </c>
      <c r="C527" s="50">
        <v>1</v>
      </c>
      <c r="D527" s="8">
        <v>3.4483E-2</v>
      </c>
      <c r="E527" s="50">
        <v>1</v>
      </c>
      <c r="F527" s="8">
        <v>1.1107000000000001E-2</v>
      </c>
      <c r="G527" s="50">
        <v>1</v>
      </c>
      <c r="H527" s="50">
        <v>0</v>
      </c>
      <c r="I527" s="50">
        <v>0</v>
      </c>
      <c r="J527" s="50">
        <v>1</v>
      </c>
      <c r="K527" s="50">
        <v>0</v>
      </c>
      <c r="L527" s="50">
        <v>0</v>
      </c>
      <c r="M527" s="2" t="s">
        <v>1813</v>
      </c>
      <c r="N527" s="2" t="s">
        <v>1814</v>
      </c>
      <c r="O527" s="8">
        <v>0.77425946522041478</v>
      </c>
      <c r="P527" s="2" t="s">
        <v>1673</v>
      </c>
      <c r="Q527" s="2" t="s">
        <v>43</v>
      </c>
      <c r="R527" s="51">
        <f t="shared" si="33"/>
        <v>2.4341925194112108E-5</v>
      </c>
      <c r="S527" s="8">
        <f t="shared" si="30"/>
        <v>2.4341925194112108E-5</v>
      </c>
      <c r="T527" s="8">
        <f t="shared" si="31"/>
        <v>0</v>
      </c>
      <c r="U527" s="8">
        <f t="shared" si="32"/>
        <v>0</v>
      </c>
      <c r="V527" s="2"/>
      <c r="W527" s="2"/>
      <c r="X527" s="2"/>
      <c r="Y527" s="2"/>
      <c r="Z527" s="2"/>
    </row>
    <row r="528" spans="1:26" ht="12.5" x14ac:dyDescent="0.25">
      <c r="A528" s="50">
        <v>92</v>
      </c>
      <c r="B528" s="8">
        <v>3255</v>
      </c>
      <c r="C528" s="50">
        <v>2</v>
      </c>
      <c r="D528" s="8">
        <v>0.193103</v>
      </c>
      <c r="E528" s="50">
        <v>3</v>
      </c>
      <c r="F528" s="8">
        <v>6.3284999999999994E-2</v>
      </c>
      <c r="G528" s="50">
        <v>6</v>
      </c>
      <c r="H528" s="50">
        <v>0</v>
      </c>
      <c r="I528" s="50">
        <v>0</v>
      </c>
      <c r="J528" s="50">
        <v>5</v>
      </c>
      <c r="K528" s="50">
        <v>0</v>
      </c>
      <c r="L528" s="50">
        <v>1</v>
      </c>
      <c r="M528" s="2" t="s">
        <v>1813</v>
      </c>
      <c r="N528" s="2" t="s">
        <v>1814</v>
      </c>
      <c r="O528" s="8">
        <v>43.823308331192052</v>
      </c>
      <c r="P528" s="2" t="s">
        <v>1673</v>
      </c>
      <c r="Q528" s="2" t="s">
        <v>43</v>
      </c>
      <c r="R528" s="51">
        <f t="shared" si="33"/>
        <v>1.3777599642940215E-3</v>
      </c>
      <c r="S528" s="8">
        <f t="shared" si="30"/>
        <v>8.2665597857641288E-3</v>
      </c>
      <c r="T528" s="8">
        <f t="shared" si="31"/>
        <v>0</v>
      </c>
      <c r="U528" s="8">
        <f t="shared" si="32"/>
        <v>1.3777599642940215E-3</v>
      </c>
      <c r="V528" s="2"/>
      <c r="W528" s="2"/>
      <c r="X528" s="2"/>
      <c r="Y528" s="2"/>
      <c r="Z528" s="2"/>
    </row>
    <row r="529" spans="1:26" ht="12.5" x14ac:dyDescent="0.25">
      <c r="A529" s="50">
        <v>99</v>
      </c>
      <c r="B529" s="8">
        <v>2815</v>
      </c>
      <c r="C529" s="50">
        <v>1</v>
      </c>
      <c r="D529" s="8">
        <v>3.4483E-2</v>
      </c>
      <c r="E529" s="50">
        <v>1</v>
      </c>
      <c r="F529" s="8">
        <v>1.1107000000000001E-2</v>
      </c>
      <c r="G529" s="50">
        <v>1</v>
      </c>
      <c r="H529" s="50">
        <v>0</v>
      </c>
      <c r="I529" s="50">
        <v>0</v>
      </c>
      <c r="J529" s="50">
        <v>1</v>
      </c>
      <c r="K529" s="50">
        <v>0</v>
      </c>
      <c r="L529" s="50">
        <v>0</v>
      </c>
      <c r="M529" s="2" t="s">
        <v>1813</v>
      </c>
      <c r="N529" s="2" t="s">
        <v>1814</v>
      </c>
      <c r="O529" s="8">
        <v>1281.2497976802722</v>
      </c>
      <c r="P529" s="2" t="s">
        <v>1673</v>
      </c>
      <c r="Q529" s="2" t="s">
        <v>43</v>
      </c>
      <c r="R529" s="51">
        <f t="shared" si="33"/>
        <v>4.0281182382737667E-2</v>
      </c>
      <c r="S529" s="8">
        <f t="shared" si="30"/>
        <v>4.0281182382737667E-2</v>
      </c>
      <c r="T529" s="8">
        <f t="shared" si="31"/>
        <v>0</v>
      </c>
      <c r="U529" s="8">
        <f t="shared" si="32"/>
        <v>0</v>
      </c>
      <c r="V529" s="2"/>
      <c r="W529" s="2"/>
      <c r="X529" s="2"/>
      <c r="Y529" s="2"/>
      <c r="Z529" s="2"/>
    </row>
    <row r="530" spans="1:26" ht="12.5" x14ac:dyDescent="0.25">
      <c r="A530" s="50">
        <v>121</v>
      </c>
      <c r="B530" s="8">
        <v>2597</v>
      </c>
      <c r="C530" s="50">
        <v>1</v>
      </c>
      <c r="D530" s="8">
        <v>5.5171999999999999E-2</v>
      </c>
      <c r="E530" s="50">
        <v>1</v>
      </c>
      <c r="F530" s="8">
        <v>1.8856000000000001E-2</v>
      </c>
      <c r="G530" s="50">
        <v>2</v>
      </c>
      <c r="H530" s="50">
        <v>0</v>
      </c>
      <c r="I530" s="50">
        <v>0</v>
      </c>
      <c r="J530" s="50">
        <v>1</v>
      </c>
      <c r="K530" s="50">
        <v>0</v>
      </c>
      <c r="L530" s="50">
        <v>1</v>
      </c>
      <c r="M530" s="2" t="s">
        <v>1813</v>
      </c>
      <c r="N530" s="2" t="s">
        <v>1814</v>
      </c>
      <c r="O530" s="8">
        <v>551.61789764711796</v>
      </c>
      <c r="P530" s="2" t="s">
        <v>1673</v>
      </c>
      <c r="Q530" s="2" t="s">
        <v>43</v>
      </c>
      <c r="R530" s="51">
        <f t="shared" si="33"/>
        <v>1.7342302165382031E-2</v>
      </c>
      <c r="S530" s="8">
        <f t="shared" si="30"/>
        <v>3.4684604330764063E-2</v>
      </c>
      <c r="T530" s="8">
        <f t="shared" si="31"/>
        <v>0</v>
      </c>
      <c r="U530" s="8">
        <f t="shared" si="32"/>
        <v>1.7342302165382031E-2</v>
      </c>
      <c r="V530" s="2"/>
      <c r="W530" s="2"/>
      <c r="X530" s="2"/>
      <c r="Y530" s="2"/>
      <c r="Z530" s="2"/>
    </row>
    <row r="531" spans="1:26" ht="12.5" x14ac:dyDescent="0.25">
      <c r="A531" s="50">
        <v>130</v>
      </c>
      <c r="B531" s="8">
        <v>3182</v>
      </c>
      <c r="C531" s="50">
        <v>1</v>
      </c>
      <c r="D531" s="8">
        <v>8.9654999999999999E-2</v>
      </c>
      <c r="E531" s="50">
        <v>1</v>
      </c>
      <c r="F531" s="8">
        <v>2.9963E-2</v>
      </c>
      <c r="G531" s="50">
        <v>3</v>
      </c>
      <c r="H531" s="50">
        <v>0</v>
      </c>
      <c r="I531" s="50">
        <v>0</v>
      </c>
      <c r="J531" s="50">
        <v>2</v>
      </c>
      <c r="K531" s="50">
        <v>0</v>
      </c>
      <c r="L531" s="50">
        <v>1</v>
      </c>
      <c r="M531" s="2" t="s">
        <v>1813</v>
      </c>
      <c r="N531" s="2" t="s">
        <v>1814</v>
      </c>
      <c r="O531" s="8">
        <v>1574.5906624106917</v>
      </c>
      <c r="P531" s="2" t="s">
        <v>1673</v>
      </c>
      <c r="Q531" s="2" t="s">
        <v>43</v>
      </c>
      <c r="R531" s="51">
        <f t="shared" si="33"/>
        <v>4.9503518959031621E-2</v>
      </c>
      <c r="S531" s="8">
        <f t="shared" si="30"/>
        <v>0.14851055687709486</v>
      </c>
      <c r="T531" s="8">
        <f t="shared" si="31"/>
        <v>0</v>
      </c>
      <c r="U531" s="8">
        <f t="shared" si="32"/>
        <v>4.9503518959031621E-2</v>
      </c>
      <c r="V531" s="2"/>
      <c r="W531" s="2"/>
      <c r="X531" s="2"/>
      <c r="Y531" s="2"/>
      <c r="Z531" s="2"/>
    </row>
    <row r="532" spans="1:26" ht="12.5" x14ac:dyDescent="0.25">
      <c r="A532" s="50">
        <v>150</v>
      </c>
      <c r="B532" s="8">
        <v>2816</v>
      </c>
      <c r="C532" s="50">
        <v>1</v>
      </c>
      <c r="D532" s="8">
        <v>6.8966E-2</v>
      </c>
      <c r="E532" s="50">
        <v>1</v>
      </c>
      <c r="F532" s="8">
        <v>2.2214000000000001E-2</v>
      </c>
      <c r="G532" s="50">
        <v>2</v>
      </c>
      <c r="H532" s="50">
        <v>0</v>
      </c>
      <c r="I532" s="50">
        <v>0</v>
      </c>
      <c r="J532" s="50">
        <v>2</v>
      </c>
      <c r="K532" s="50">
        <v>0</v>
      </c>
      <c r="L532" s="50">
        <v>0</v>
      </c>
      <c r="M532" s="2" t="s">
        <v>1813</v>
      </c>
      <c r="N532" s="2" t="s">
        <v>1814</v>
      </c>
      <c r="O532" s="8">
        <v>1599.9932289363242</v>
      </c>
      <c r="P532" s="2" t="s">
        <v>1673</v>
      </c>
      <c r="Q532" s="2" t="s">
        <v>43</v>
      </c>
      <c r="R532" s="51">
        <f t="shared" si="33"/>
        <v>5.0302149653109571E-2</v>
      </c>
      <c r="S532" s="8">
        <f t="shared" si="30"/>
        <v>0.10060429930621914</v>
      </c>
      <c r="T532" s="8">
        <f t="shared" si="31"/>
        <v>0</v>
      </c>
      <c r="U532" s="8">
        <f t="shared" si="32"/>
        <v>0</v>
      </c>
      <c r="V532" s="2"/>
      <c r="W532" s="2"/>
      <c r="X532" s="2"/>
      <c r="Y532" s="2"/>
      <c r="Z532" s="2"/>
    </row>
    <row r="533" spans="1:26" ht="12.5" x14ac:dyDescent="0.25">
      <c r="A533" s="50">
        <v>175</v>
      </c>
      <c r="B533" s="8">
        <v>2888</v>
      </c>
      <c r="C533" s="50">
        <v>0</v>
      </c>
      <c r="D533" s="8">
        <v>0</v>
      </c>
      <c r="E533" s="50">
        <v>0</v>
      </c>
      <c r="F533" s="8">
        <v>0</v>
      </c>
      <c r="G533" s="50">
        <v>0</v>
      </c>
      <c r="H533" s="50">
        <v>0</v>
      </c>
      <c r="I533" s="50">
        <v>0</v>
      </c>
      <c r="J533" s="50">
        <v>0</v>
      </c>
      <c r="K533" s="50">
        <v>0</v>
      </c>
      <c r="L533" s="50">
        <v>0</v>
      </c>
      <c r="M533" s="2" t="s">
        <v>1813</v>
      </c>
      <c r="N533" s="2" t="s">
        <v>1814</v>
      </c>
      <c r="O533" s="8">
        <v>349.78716622609971</v>
      </c>
      <c r="P533" s="2" t="s">
        <v>1673</v>
      </c>
      <c r="Q533" s="2" t="s">
        <v>43</v>
      </c>
      <c r="R533" s="51">
        <f t="shared" si="33"/>
        <v>1.099695052705915E-2</v>
      </c>
      <c r="S533" s="8">
        <f t="shared" si="30"/>
        <v>0</v>
      </c>
      <c r="T533" s="8">
        <f t="shared" si="31"/>
        <v>0</v>
      </c>
      <c r="U533" s="8">
        <f t="shared" si="32"/>
        <v>0</v>
      </c>
      <c r="V533" s="2"/>
      <c r="W533" s="2"/>
      <c r="X533" s="2"/>
      <c r="Y533" s="2"/>
      <c r="Z533" s="2"/>
    </row>
    <row r="534" spans="1:26" ht="12.5" x14ac:dyDescent="0.25">
      <c r="A534" s="50">
        <v>181</v>
      </c>
      <c r="B534" s="8">
        <v>3035</v>
      </c>
      <c r="C534" s="50">
        <v>2</v>
      </c>
      <c r="D534" s="8">
        <v>0.124138</v>
      </c>
      <c r="E534" s="50">
        <v>2</v>
      </c>
      <c r="F534" s="8">
        <v>4.1070000000000002E-2</v>
      </c>
      <c r="G534" s="50">
        <v>4</v>
      </c>
      <c r="H534" s="50">
        <v>0</v>
      </c>
      <c r="I534" s="50">
        <v>0</v>
      </c>
      <c r="J534" s="50">
        <v>3</v>
      </c>
      <c r="K534" s="50">
        <v>0</v>
      </c>
      <c r="L534" s="50">
        <v>1</v>
      </c>
      <c r="M534" s="2" t="s">
        <v>1813</v>
      </c>
      <c r="N534" s="2" t="s">
        <v>1814</v>
      </c>
      <c r="O534" s="8">
        <v>1599.9879925059511</v>
      </c>
      <c r="P534" s="2" t="s">
        <v>1673</v>
      </c>
      <c r="Q534" s="2" t="s">
        <v>43</v>
      </c>
      <c r="R534" s="51">
        <f t="shared" si="33"/>
        <v>5.0301985025097709E-2</v>
      </c>
      <c r="S534" s="8">
        <f t="shared" si="30"/>
        <v>0.20120794010039084</v>
      </c>
      <c r="T534" s="8">
        <f t="shared" si="31"/>
        <v>0</v>
      </c>
      <c r="U534" s="8">
        <f t="shared" si="32"/>
        <v>5.0301985025097709E-2</v>
      </c>
      <c r="V534" s="2"/>
      <c r="W534" s="2"/>
      <c r="X534" s="2"/>
      <c r="Y534" s="2"/>
      <c r="Z534" s="2"/>
    </row>
    <row r="535" spans="1:26" ht="12.5" x14ac:dyDescent="0.25">
      <c r="A535" s="50">
        <v>188</v>
      </c>
      <c r="B535" s="8">
        <v>2671</v>
      </c>
      <c r="C535" s="50">
        <v>1</v>
      </c>
      <c r="D535" s="8">
        <v>3.4483E-2</v>
      </c>
      <c r="E535" s="50">
        <v>1</v>
      </c>
      <c r="F535" s="8">
        <v>1.1107000000000001E-2</v>
      </c>
      <c r="G535" s="50">
        <v>1</v>
      </c>
      <c r="H535" s="50">
        <v>0</v>
      </c>
      <c r="I535" s="50">
        <v>0</v>
      </c>
      <c r="J535" s="50">
        <v>1</v>
      </c>
      <c r="K535" s="50">
        <v>0</v>
      </c>
      <c r="L535" s="50">
        <v>0</v>
      </c>
      <c r="M535" s="2" t="s">
        <v>1813</v>
      </c>
      <c r="N535" s="2" t="s">
        <v>1814</v>
      </c>
      <c r="O535" s="8">
        <v>1043.202002677948</v>
      </c>
      <c r="P535" s="2" t="s">
        <v>1673</v>
      </c>
      <c r="Q535" s="2" t="s">
        <v>43</v>
      </c>
      <c r="R535" s="51">
        <f t="shared" si="33"/>
        <v>3.2797203330676185E-2</v>
      </c>
      <c r="S535" s="8">
        <f t="shared" si="30"/>
        <v>3.2797203330676185E-2</v>
      </c>
      <c r="T535" s="8">
        <f t="shared" si="31"/>
        <v>0</v>
      </c>
      <c r="U535" s="8">
        <f t="shared" si="32"/>
        <v>0</v>
      </c>
      <c r="V535" s="2"/>
      <c r="W535" s="2"/>
      <c r="X535" s="2"/>
      <c r="Y535" s="2"/>
      <c r="Z535" s="2"/>
    </row>
    <row r="536" spans="1:26" ht="12.5" x14ac:dyDescent="0.25">
      <c r="A536" s="50">
        <v>197</v>
      </c>
      <c r="B536" s="8">
        <v>2669</v>
      </c>
      <c r="C536" s="50">
        <v>1</v>
      </c>
      <c r="D536" s="8">
        <v>3.4483E-2</v>
      </c>
      <c r="E536" s="50">
        <v>1</v>
      </c>
      <c r="F536" s="8">
        <v>1.1107000000000001E-2</v>
      </c>
      <c r="G536" s="50">
        <v>1</v>
      </c>
      <c r="H536" s="50">
        <v>0</v>
      </c>
      <c r="I536" s="50">
        <v>0</v>
      </c>
      <c r="J536" s="50">
        <v>1</v>
      </c>
      <c r="K536" s="50">
        <v>0</v>
      </c>
      <c r="L536" s="50">
        <v>0</v>
      </c>
      <c r="M536" s="2" t="s">
        <v>1813</v>
      </c>
      <c r="N536" s="2" t="s">
        <v>1814</v>
      </c>
      <c r="O536" s="8">
        <v>71.850512028676576</v>
      </c>
      <c r="P536" s="2" t="s">
        <v>1673</v>
      </c>
      <c r="Q536" s="2" t="s">
        <v>43</v>
      </c>
      <c r="R536" s="51">
        <f t="shared" si="33"/>
        <v>2.2589065649495171E-3</v>
      </c>
      <c r="S536" s="8">
        <f t="shared" si="30"/>
        <v>2.2589065649495171E-3</v>
      </c>
      <c r="T536" s="8">
        <f t="shared" si="31"/>
        <v>0</v>
      </c>
      <c r="U536" s="8">
        <f t="shared" si="32"/>
        <v>0</v>
      </c>
      <c r="V536" s="2"/>
      <c r="W536" s="2"/>
      <c r="X536" s="2"/>
      <c r="Y536" s="2"/>
      <c r="Z536" s="2"/>
    </row>
    <row r="537" spans="1:26" ht="12.5" x14ac:dyDescent="0.25">
      <c r="A537" s="50">
        <v>237</v>
      </c>
      <c r="B537" s="8">
        <v>3254</v>
      </c>
      <c r="C537" s="50">
        <v>1</v>
      </c>
      <c r="D537" s="8">
        <v>8.9654999999999999E-2</v>
      </c>
      <c r="E537" s="50">
        <v>1</v>
      </c>
      <c r="F537" s="8">
        <v>2.9963E-2</v>
      </c>
      <c r="G537" s="50">
        <v>3</v>
      </c>
      <c r="H537" s="50">
        <v>0</v>
      </c>
      <c r="I537" s="50">
        <v>0</v>
      </c>
      <c r="J537" s="50">
        <v>2</v>
      </c>
      <c r="K537" s="50">
        <v>0</v>
      </c>
      <c r="L537" s="50">
        <v>1</v>
      </c>
      <c r="M537" s="2" t="s">
        <v>1813</v>
      </c>
      <c r="N537" s="2" t="s">
        <v>1814</v>
      </c>
      <c r="O537" s="8">
        <v>1104.8375565752335</v>
      </c>
      <c r="P537" s="2" t="s">
        <v>1673</v>
      </c>
      <c r="Q537" s="2" t="s">
        <v>43</v>
      </c>
      <c r="R537" s="51">
        <f t="shared" si="33"/>
        <v>3.4734962066164519E-2</v>
      </c>
      <c r="S537" s="8">
        <f t="shared" si="30"/>
        <v>0.10420488619849355</v>
      </c>
      <c r="T537" s="8">
        <f t="shared" si="31"/>
        <v>0</v>
      </c>
      <c r="U537" s="8">
        <f t="shared" si="32"/>
        <v>3.4734962066164519E-2</v>
      </c>
      <c r="V537" s="2"/>
      <c r="W537" s="2"/>
      <c r="X537" s="2"/>
      <c r="Y537" s="2"/>
      <c r="Z537" s="2"/>
    </row>
    <row r="538" spans="1:26" ht="12.5" x14ac:dyDescent="0.25">
      <c r="A538" s="50">
        <v>242</v>
      </c>
      <c r="B538" s="8">
        <v>3107</v>
      </c>
      <c r="C538" s="50">
        <v>1</v>
      </c>
      <c r="D538" s="8">
        <v>3.4483E-2</v>
      </c>
      <c r="E538" s="50">
        <v>1</v>
      </c>
      <c r="F538" s="8">
        <v>1.1107000000000001E-2</v>
      </c>
      <c r="G538" s="50">
        <v>1</v>
      </c>
      <c r="H538" s="50">
        <v>0</v>
      </c>
      <c r="I538" s="50">
        <v>0</v>
      </c>
      <c r="J538" s="50">
        <v>1</v>
      </c>
      <c r="K538" s="50">
        <v>0</v>
      </c>
      <c r="L538" s="50">
        <v>0</v>
      </c>
      <c r="M538" s="2" t="s">
        <v>1813</v>
      </c>
      <c r="N538" s="2" t="s">
        <v>1814</v>
      </c>
      <c r="O538" s="8">
        <v>941.2889805190689</v>
      </c>
      <c r="P538" s="2" t="s">
        <v>1673</v>
      </c>
      <c r="Q538" s="2" t="s">
        <v>43</v>
      </c>
      <c r="R538" s="51">
        <f t="shared" si="33"/>
        <v>2.959316221379929E-2</v>
      </c>
      <c r="S538" s="8">
        <f t="shared" si="30"/>
        <v>2.959316221379929E-2</v>
      </c>
      <c r="T538" s="8">
        <f t="shared" si="31"/>
        <v>0</v>
      </c>
      <c r="U538" s="8">
        <f t="shared" si="32"/>
        <v>0</v>
      </c>
      <c r="V538" s="2"/>
      <c r="W538" s="2"/>
      <c r="X538" s="2"/>
      <c r="Y538" s="2"/>
      <c r="Z538" s="2"/>
    </row>
    <row r="539" spans="1:26" ht="12.5" x14ac:dyDescent="0.25">
      <c r="A539" s="50">
        <v>288</v>
      </c>
      <c r="B539" s="8">
        <v>2524</v>
      </c>
      <c r="C539" s="50">
        <v>1</v>
      </c>
      <c r="D539" s="8">
        <v>2.069E-2</v>
      </c>
      <c r="E539" s="50">
        <v>1</v>
      </c>
      <c r="F539" s="8">
        <v>7.7489999999999998E-3</v>
      </c>
      <c r="G539" s="50">
        <v>1</v>
      </c>
      <c r="H539" s="50">
        <v>0</v>
      </c>
      <c r="I539" s="50">
        <v>0</v>
      </c>
      <c r="J539" s="50">
        <v>0</v>
      </c>
      <c r="K539" s="50">
        <v>0</v>
      </c>
      <c r="L539" s="50">
        <v>1</v>
      </c>
      <c r="M539" s="2" t="s">
        <v>1813</v>
      </c>
      <c r="N539" s="2" t="s">
        <v>1814</v>
      </c>
      <c r="O539" s="8">
        <v>532.38575467681062</v>
      </c>
      <c r="P539" s="2" t="s">
        <v>1673</v>
      </c>
      <c r="Q539" s="2" t="s">
        <v>43</v>
      </c>
      <c r="R539" s="51">
        <f t="shared" si="33"/>
        <v>1.6737663272950256E-2</v>
      </c>
      <c r="S539" s="8">
        <f t="shared" si="30"/>
        <v>1.6737663272950256E-2</v>
      </c>
      <c r="T539" s="8">
        <f t="shared" si="31"/>
        <v>0</v>
      </c>
      <c r="U539" s="8">
        <f t="shared" si="32"/>
        <v>1.6737663272950256E-2</v>
      </c>
      <c r="V539" s="2"/>
      <c r="W539" s="2"/>
      <c r="X539" s="2"/>
      <c r="Y539" s="2"/>
      <c r="Z539" s="2"/>
    </row>
    <row r="540" spans="1:26" ht="12.5" x14ac:dyDescent="0.25">
      <c r="A540" s="50">
        <v>319</v>
      </c>
      <c r="B540" s="8">
        <v>2670</v>
      </c>
      <c r="C540" s="50">
        <v>1</v>
      </c>
      <c r="D540" s="8">
        <v>3.4483E-2</v>
      </c>
      <c r="E540" s="50">
        <v>1</v>
      </c>
      <c r="F540" s="8">
        <v>1.1107000000000001E-2</v>
      </c>
      <c r="G540" s="50">
        <v>1</v>
      </c>
      <c r="H540" s="50">
        <v>0</v>
      </c>
      <c r="I540" s="50">
        <v>0</v>
      </c>
      <c r="J540" s="50">
        <v>1</v>
      </c>
      <c r="K540" s="50">
        <v>0</v>
      </c>
      <c r="L540" s="50">
        <v>0</v>
      </c>
      <c r="M540" s="2" t="s">
        <v>1813</v>
      </c>
      <c r="N540" s="2" t="s">
        <v>1814</v>
      </c>
      <c r="O540" s="8">
        <v>1599.9931704206278</v>
      </c>
      <c r="P540" s="2" t="s">
        <v>1673</v>
      </c>
      <c r="Q540" s="2" t="s">
        <v>43</v>
      </c>
      <c r="R540" s="51">
        <f t="shared" si="33"/>
        <v>5.0302147813435963E-2</v>
      </c>
      <c r="S540" s="8">
        <f t="shared" si="30"/>
        <v>5.0302147813435963E-2</v>
      </c>
      <c r="T540" s="8">
        <f t="shared" si="31"/>
        <v>0</v>
      </c>
      <c r="U540" s="8">
        <f t="shared" si="32"/>
        <v>0</v>
      </c>
      <c r="V540" s="2"/>
      <c r="W540" s="2"/>
      <c r="X540" s="2"/>
      <c r="Y540" s="2"/>
      <c r="Z540" s="2"/>
    </row>
    <row r="541" spans="1:26" ht="12.5" x14ac:dyDescent="0.25">
      <c r="A541" s="50">
        <v>321</v>
      </c>
      <c r="B541" s="8">
        <v>2817</v>
      </c>
      <c r="C541" s="50">
        <v>1</v>
      </c>
      <c r="D541" s="8">
        <v>3.4483E-2</v>
      </c>
      <c r="E541" s="50">
        <v>1</v>
      </c>
      <c r="F541" s="8">
        <v>1.1107000000000001E-2</v>
      </c>
      <c r="G541" s="50">
        <v>1</v>
      </c>
      <c r="H541" s="50">
        <v>0</v>
      </c>
      <c r="I541" s="50">
        <v>0</v>
      </c>
      <c r="J541" s="50">
        <v>1</v>
      </c>
      <c r="K541" s="50">
        <v>0</v>
      </c>
      <c r="L541" s="50">
        <v>0</v>
      </c>
      <c r="M541" s="2" t="s">
        <v>1813</v>
      </c>
      <c r="N541" s="2" t="s">
        <v>1814</v>
      </c>
      <c r="O541" s="8">
        <v>926.43681675033235</v>
      </c>
      <c r="P541" s="2" t="s">
        <v>1673</v>
      </c>
      <c r="Q541" s="2" t="s">
        <v>43</v>
      </c>
      <c r="R541" s="51">
        <f t="shared" si="33"/>
        <v>2.912622538490774E-2</v>
      </c>
      <c r="S541" s="8">
        <f t="shared" si="30"/>
        <v>2.912622538490774E-2</v>
      </c>
      <c r="T541" s="8">
        <f t="shared" si="31"/>
        <v>0</v>
      </c>
      <c r="U541" s="8">
        <f t="shared" si="32"/>
        <v>0</v>
      </c>
      <c r="V541" s="2"/>
      <c r="W541" s="2"/>
      <c r="X541" s="2"/>
      <c r="Y541" s="2"/>
      <c r="Z541" s="2"/>
    </row>
    <row r="542" spans="1:26" ht="12.5" x14ac:dyDescent="0.25">
      <c r="A542" s="50">
        <v>333</v>
      </c>
      <c r="B542" s="8">
        <v>3181</v>
      </c>
      <c r="C542" s="50">
        <v>1</v>
      </c>
      <c r="D542" s="8">
        <v>5.5171999999999999E-2</v>
      </c>
      <c r="E542" s="50">
        <v>1</v>
      </c>
      <c r="F542" s="8">
        <v>1.8856000000000001E-2</v>
      </c>
      <c r="G542" s="50">
        <v>2</v>
      </c>
      <c r="H542" s="50">
        <v>0</v>
      </c>
      <c r="I542" s="50">
        <v>0</v>
      </c>
      <c r="J542" s="50">
        <v>1</v>
      </c>
      <c r="K542" s="50">
        <v>0</v>
      </c>
      <c r="L542" s="50">
        <v>1</v>
      </c>
      <c r="M542" s="2" t="s">
        <v>1813</v>
      </c>
      <c r="N542" s="2" t="s">
        <v>1814</v>
      </c>
      <c r="O542" s="8">
        <v>1599.9879339904464</v>
      </c>
      <c r="P542" s="2" t="s">
        <v>1673</v>
      </c>
      <c r="Q542" s="2" t="s">
        <v>43</v>
      </c>
      <c r="R542" s="51">
        <f t="shared" si="33"/>
        <v>5.0301983185430124E-2</v>
      </c>
      <c r="S542" s="8">
        <f t="shared" si="30"/>
        <v>0.10060396637086025</v>
      </c>
      <c r="T542" s="8">
        <f t="shared" si="31"/>
        <v>0</v>
      </c>
      <c r="U542" s="8">
        <f t="shared" si="32"/>
        <v>5.0301983185430124E-2</v>
      </c>
      <c r="V542" s="2"/>
      <c r="W542" s="2"/>
      <c r="X542" s="2"/>
      <c r="Y542" s="2"/>
      <c r="Z542" s="2"/>
    </row>
    <row r="543" spans="1:26" ht="12.5" x14ac:dyDescent="0.25">
      <c r="A543" s="50">
        <v>337</v>
      </c>
      <c r="B543" s="8">
        <v>2598</v>
      </c>
      <c r="C543" s="50">
        <v>0</v>
      </c>
      <c r="D543" s="8">
        <v>0</v>
      </c>
      <c r="E543" s="50">
        <v>0</v>
      </c>
      <c r="F543" s="8">
        <v>0</v>
      </c>
      <c r="G543" s="50">
        <v>0</v>
      </c>
      <c r="H543" s="50">
        <v>0</v>
      </c>
      <c r="I543" s="50">
        <v>0</v>
      </c>
      <c r="J543" s="50">
        <v>0</v>
      </c>
      <c r="K543" s="50">
        <v>0</v>
      </c>
      <c r="L543" s="50">
        <v>0</v>
      </c>
      <c r="M543" s="2" t="s">
        <v>1813</v>
      </c>
      <c r="N543" s="2" t="s">
        <v>1814</v>
      </c>
      <c r="O543" s="8">
        <v>1167.9003481942771</v>
      </c>
      <c r="P543" s="2" t="s">
        <v>1673</v>
      </c>
      <c r="Q543" s="2" t="s">
        <v>43</v>
      </c>
      <c r="R543" s="51">
        <f t="shared" si="33"/>
        <v>3.6717591694961679E-2</v>
      </c>
      <c r="S543" s="8">
        <f t="shared" si="30"/>
        <v>0</v>
      </c>
      <c r="T543" s="8">
        <f t="shared" si="31"/>
        <v>0</v>
      </c>
      <c r="U543" s="8">
        <f t="shared" si="32"/>
        <v>0</v>
      </c>
      <c r="V543" s="2"/>
      <c r="W543" s="2"/>
      <c r="X543" s="2"/>
      <c r="Y543" s="2"/>
      <c r="Z543" s="2"/>
    </row>
    <row r="544" spans="1:26" ht="12.5" x14ac:dyDescent="0.25">
      <c r="A544" s="50">
        <v>347</v>
      </c>
      <c r="B544" s="8">
        <v>3108</v>
      </c>
      <c r="C544" s="50">
        <v>2</v>
      </c>
      <c r="D544" s="8">
        <v>0.124138</v>
      </c>
      <c r="E544" s="50">
        <v>2</v>
      </c>
      <c r="F544" s="8">
        <v>4.1070000000000002E-2</v>
      </c>
      <c r="G544" s="50">
        <v>4</v>
      </c>
      <c r="H544" s="50">
        <v>0</v>
      </c>
      <c r="I544" s="50">
        <v>0</v>
      </c>
      <c r="J544" s="50">
        <v>3</v>
      </c>
      <c r="K544" s="50">
        <v>0</v>
      </c>
      <c r="L544" s="50">
        <v>1</v>
      </c>
      <c r="M544" s="2" t="s">
        <v>1813</v>
      </c>
      <c r="N544" s="2" t="s">
        <v>1814</v>
      </c>
      <c r="O544" s="8">
        <v>1599.9932289363242</v>
      </c>
      <c r="P544" s="2" t="s">
        <v>1673</v>
      </c>
      <c r="Q544" s="2" t="s">
        <v>43</v>
      </c>
      <c r="R544" s="51">
        <f t="shared" si="33"/>
        <v>5.0302149653109571E-2</v>
      </c>
      <c r="S544" s="8">
        <f t="shared" si="30"/>
        <v>0.20120859861243828</v>
      </c>
      <c r="T544" s="8">
        <f t="shared" si="31"/>
        <v>0</v>
      </c>
      <c r="U544" s="8">
        <f t="shared" si="32"/>
        <v>5.0302149653109571E-2</v>
      </c>
      <c r="V544" s="2"/>
      <c r="W544" s="2"/>
      <c r="X544" s="2"/>
      <c r="Y544" s="2"/>
      <c r="Z544" s="2"/>
    </row>
    <row r="545" spans="1:26" ht="12.5" x14ac:dyDescent="0.25">
      <c r="A545" s="50">
        <v>351</v>
      </c>
      <c r="B545" s="8">
        <v>2890</v>
      </c>
      <c r="C545" s="50">
        <v>1</v>
      </c>
      <c r="D545" s="8">
        <v>3.4483E-2</v>
      </c>
      <c r="E545" s="50">
        <v>1</v>
      </c>
      <c r="F545" s="8">
        <v>1.1107000000000001E-2</v>
      </c>
      <c r="G545" s="50">
        <v>1</v>
      </c>
      <c r="H545" s="50">
        <v>0</v>
      </c>
      <c r="I545" s="50">
        <v>0</v>
      </c>
      <c r="J545" s="50">
        <v>1</v>
      </c>
      <c r="K545" s="50">
        <v>0</v>
      </c>
      <c r="L545" s="50">
        <v>0</v>
      </c>
      <c r="M545" s="2" t="s">
        <v>1813</v>
      </c>
      <c r="N545" s="2" t="s">
        <v>1814</v>
      </c>
      <c r="O545" s="8">
        <v>1599.9931704206278</v>
      </c>
      <c r="P545" s="2" t="s">
        <v>1673</v>
      </c>
      <c r="Q545" s="2" t="s">
        <v>43</v>
      </c>
      <c r="R545" s="51">
        <f t="shared" si="33"/>
        <v>5.0302147813435963E-2</v>
      </c>
      <c r="S545" s="8">
        <f t="shared" si="30"/>
        <v>5.0302147813435963E-2</v>
      </c>
      <c r="T545" s="8">
        <f t="shared" si="31"/>
        <v>0</v>
      </c>
      <c r="U545" s="8">
        <f t="shared" si="32"/>
        <v>0</v>
      </c>
      <c r="V545" s="2"/>
      <c r="W545" s="2"/>
      <c r="X545" s="2"/>
      <c r="Y545" s="2"/>
      <c r="Z545" s="2"/>
    </row>
    <row r="546" spans="1:26" ht="12.5" x14ac:dyDescent="0.25">
      <c r="A546" s="50">
        <v>402</v>
      </c>
      <c r="B546" s="8">
        <v>3327</v>
      </c>
      <c r="C546" s="50">
        <v>0</v>
      </c>
      <c r="D546" s="8">
        <v>0</v>
      </c>
      <c r="E546" s="50">
        <v>0</v>
      </c>
      <c r="F546" s="8">
        <v>0</v>
      </c>
      <c r="G546" s="50">
        <v>0</v>
      </c>
      <c r="H546" s="50">
        <v>0</v>
      </c>
      <c r="I546" s="50">
        <v>0</v>
      </c>
      <c r="J546" s="50">
        <v>0</v>
      </c>
      <c r="K546" s="50">
        <v>0</v>
      </c>
      <c r="L546" s="50">
        <v>0</v>
      </c>
      <c r="M546" s="2" t="s">
        <v>1813</v>
      </c>
      <c r="N546" s="2" t="s">
        <v>1814</v>
      </c>
      <c r="O546" s="8">
        <v>227.6911587198326</v>
      </c>
      <c r="P546" s="2" t="s">
        <v>1673</v>
      </c>
      <c r="Q546" s="2" t="s">
        <v>43</v>
      </c>
      <c r="R546" s="51">
        <f t="shared" si="33"/>
        <v>7.1583770065259192E-3</v>
      </c>
      <c r="S546" s="8">
        <f t="shared" si="30"/>
        <v>0</v>
      </c>
      <c r="T546" s="8">
        <f t="shared" si="31"/>
        <v>0</v>
      </c>
      <c r="U546" s="8">
        <f t="shared" si="32"/>
        <v>0</v>
      </c>
      <c r="V546" s="2"/>
      <c r="W546" s="2"/>
      <c r="X546" s="2"/>
      <c r="Y546" s="2"/>
      <c r="Z546" s="2"/>
    </row>
    <row r="547" spans="1:26" ht="12.5" x14ac:dyDescent="0.25">
      <c r="A547" s="50">
        <v>407</v>
      </c>
      <c r="B547" s="8">
        <v>2744</v>
      </c>
      <c r="C547" s="50">
        <v>0</v>
      </c>
      <c r="D547" s="8">
        <v>0</v>
      </c>
      <c r="E547" s="50">
        <v>0</v>
      </c>
      <c r="F547" s="8">
        <v>0</v>
      </c>
      <c r="G547" s="50">
        <v>0</v>
      </c>
      <c r="H547" s="50">
        <v>0</v>
      </c>
      <c r="I547" s="50">
        <v>0</v>
      </c>
      <c r="J547" s="50">
        <v>0</v>
      </c>
      <c r="K547" s="50">
        <v>0</v>
      </c>
      <c r="L547" s="50">
        <v>0</v>
      </c>
      <c r="M547" s="2" t="s">
        <v>1813</v>
      </c>
      <c r="N547" s="2" t="s">
        <v>1814</v>
      </c>
      <c r="O547" s="8">
        <v>1599.9932289363242</v>
      </c>
      <c r="P547" s="2" t="s">
        <v>1673</v>
      </c>
      <c r="Q547" s="2" t="s">
        <v>43</v>
      </c>
      <c r="R547" s="51">
        <f t="shared" si="33"/>
        <v>5.0302149653109571E-2</v>
      </c>
      <c r="S547" s="8">
        <f t="shared" si="30"/>
        <v>0</v>
      </c>
      <c r="T547" s="8">
        <f t="shared" si="31"/>
        <v>0</v>
      </c>
      <c r="U547" s="8">
        <f t="shared" si="32"/>
        <v>0</v>
      </c>
      <c r="V547" s="2"/>
      <c r="W547" s="2"/>
      <c r="X547" s="2"/>
      <c r="Y547" s="2"/>
      <c r="Z547" s="2"/>
    </row>
    <row r="548" spans="1:26" ht="12.5" x14ac:dyDescent="0.25">
      <c r="A548" s="50">
        <v>430</v>
      </c>
      <c r="B548" s="8">
        <v>2889</v>
      </c>
      <c r="C548" s="50">
        <v>1</v>
      </c>
      <c r="D548" s="8">
        <v>0.103448</v>
      </c>
      <c r="E548" s="50">
        <v>2</v>
      </c>
      <c r="F548" s="8">
        <v>3.3321000000000003E-2</v>
      </c>
      <c r="G548" s="50">
        <v>3</v>
      </c>
      <c r="H548" s="50">
        <v>0</v>
      </c>
      <c r="I548" s="50">
        <v>0</v>
      </c>
      <c r="J548" s="50">
        <v>3</v>
      </c>
      <c r="K548" s="50">
        <v>0</v>
      </c>
      <c r="L548" s="50">
        <v>0</v>
      </c>
      <c r="M548" s="2" t="s">
        <v>1813</v>
      </c>
      <c r="N548" s="2" t="s">
        <v>1814</v>
      </c>
      <c r="O548" s="8">
        <v>1599.9879339904464</v>
      </c>
      <c r="P548" s="2" t="s">
        <v>1673</v>
      </c>
      <c r="Q548" s="2" t="s">
        <v>43</v>
      </c>
      <c r="R548" s="51">
        <f t="shared" si="33"/>
        <v>5.0301983185430124E-2</v>
      </c>
      <c r="S548" s="8">
        <f t="shared" si="30"/>
        <v>0.15090594955629039</v>
      </c>
      <c r="T548" s="8">
        <f t="shared" si="31"/>
        <v>0</v>
      </c>
      <c r="U548" s="8">
        <f t="shared" si="32"/>
        <v>0</v>
      </c>
      <c r="V548" s="2"/>
      <c r="W548" s="2"/>
      <c r="X548" s="2"/>
      <c r="Y548" s="2"/>
      <c r="Z548" s="2"/>
    </row>
    <row r="549" spans="1:26" ht="12.5" x14ac:dyDescent="0.25">
      <c r="A549" s="50">
        <v>446</v>
      </c>
      <c r="B549" s="8">
        <v>3328</v>
      </c>
      <c r="C549" s="50">
        <v>2</v>
      </c>
      <c r="D549" s="8">
        <v>0.15862100000000001</v>
      </c>
      <c r="E549" s="50">
        <v>2</v>
      </c>
      <c r="F549" s="8">
        <v>5.2178000000000002E-2</v>
      </c>
      <c r="G549" s="50">
        <v>5</v>
      </c>
      <c r="H549" s="50">
        <v>0</v>
      </c>
      <c r="I549" s="50">
        <v>0</v>
      </c>
      <c r="J549" s="50">
        <v>4</v>
      </c>
      <c r="K549" s="50">
        <v>0</v>
      </c>
      <c r="L549" s="50">
        <v>1</v>
      </c>
      <c r="M549" s="2" t="s">
        <v>1813</v>
      </c>
      <c r="N549" s="2" t="s">
        <v>1814</v>
      </c>
      <c r="O549" s="8">
        <v>36.290266088682387</v>
      </c>
      <c r="P549" s="2" t="s">
        <v>1673</v>
      </c>
      <c r="Q549" s="2" t="s">
        <v>43</v>
      </c>
      <c r="R549" s="51">
        <f t="shared" si="33"/>
        <v>1.140928825653623E-3</v>
      </c>
      <c r="S549" s="8">
        <f t="shared" si="30"/>
        <v>5.7046441282681149E-3</v>
      </c>
      <c r="T549" s="8">
        <f t="shared" si="31"/>
        <v>0</v>
      </c>
      <c r="U549" s="8">
        <f t="shared" si="32"/>
        <v>1.140928825653623E-3</v>
      </c>
      <c r="V549" s="2"/>
      <c r="W549" s="2"/>
      <c r="X549" s="2"/>
      <c r="Y549" s="2"/>
      <c r="Z549" s="2"/>
    </row>
    <row r="550" spans="1:26" ht="12.5" x14ac:dyDescent="0.25">
      <c r="A550" s="50">
        <v>463</v>
      </c>
      <c r="B550" s="8">
        <v>2963</v>
      </c>
      <c r="C550" s="50">
        <v>1</v>
      </c>
      <c r="D550" s="8">
        <v>3.4483E-2</v>
      </c>
      <c r="E550" s="50">
        <v>1</v>
      </c>
      <c r="F550" s="8">
        <v>1.1107000000000001E-2</v>
      </c>
      <c r="G550" s="50">
        <v>1</v>
      </c>
      <c r="H550" s="50">
        <v>0</v>
      </c>
      <c r="I550" s="50">
        <v>0</v>
      </c>
      <c r="J550" s="50">
        <v>1</v>
      </c>
      <c r="K550" s="50">
        <v>0</v>
      </c>
      <c r="L550" s="50">
        <v>0</v>
      </c>
      <c r="M550" s="2" t="s">
        <v>1813</v>
      </c>
      <c r="N550" s="2" t="s">
        <v>1814</v>
      </c>
      <c r="O550" s="8">
        <v>1268.9884068803296</v>
      </c>
      <c r="P550" s="2" t="s">
        <v>1673</v>
      </c>
      <c r="Q550" s="2" t="s">
        <v>43</v>
      </c>
      <c r="R550" s="51">
        <f t="shared" si="33"/>
        <v>3.9895696804536807E-2</v>
      </c>
      <c r="S550" s="8">
        <f t="shared" si="30"/>
        <v>3.9895696804536807E-2</v>
      </c>
      <c r="T550" s="8">
        <f t="shared" si="31"/>
        <v>0</v>
      </c>
      <c r="U550" s="8">
        <f t="shared" si="32"/>
        <v>0</v>
      </c>
      <c r="V550" s="2"/>
      <c r="W550" s="2"/>
      <c r="X550" s="2"/>
      <c r="Y550" s="2"/>
      <c r="Z550" s="2"/>
    </row>
    <row r="551" spans="1:26" ht="12.5" x14ac:dyDescent="0.25">
      <c r="A551" s="50">
        <v>477</v>
      </c>
      <c r="B551" s="8">
        <v>2961</v>
      </c>
      <c r="C551" s="50">
        <v>1</v>
      </c>
      <c r="D551" s="8">
        <v>3.4483E-2</v>
      </c>
      <c r="E551" s="50">
        <v>1</v>
      </c>
      <c r="F551" s="8">
        <v>1.1107000000000001E-2</v>
      </c>
      <c r="G551" s="50">
        <v>1</v>
      </c>
      <c r="H551" s="50">
        <v>0</v>
      </c>
      <c r="I551" s="50">
        <v>0</v>
      </c>
      <c r="J551" s="50">
        <v>1</v>
      </c>
      <c r="K551" s="50">
        <v>0</v>
      </c>
      <c r="L551" s="50">
        <v>0</v>
      </c>
      <c r="M551" s="2" t="s">
        <v>1813</v>
      </c>
      <c r="N551" s="2" t="s">
        <v>1814</v>
      </c>
      <c r="O551" s="8">
        <v>1599.9931704199987</v>
      </c>
      <c r="P551" s="2" t="s">
        <v>1673</v>
      </c>
      <c r="Q551" s="2" t="s">
        <v>43</v>
      </c>
      <c r="R551" s="51">
        <f t="shared" si="33"/>
        <v>5.0302147813416187E-2</v>
      </c>
      <c r="S551" s="8">
        <f t="shared" si="30"/>
        <v>5.0302147813416187E-2</v>
      </c>
      <c r="T551" s="8">
        <f t="shared" si="31"/>
        <v>0</v>
      </c>
      <c r="U551" s="8">
        <f t="shared" si="32"/>
        <v>0</v>
      </c>
      <c r="V551" s="2"/>
      <c r="W551" s="2"/>
      <c r="X551" s="2"/>
      <c r="Y551" s="2"/>
      <c r="Z551" s="2"/>
    </row>
    <row r="552" spans="1:26" ht="12.5" x14ac:dyDescent="0.25">
      <c r="A552" s="50">
        <v>527</v>
      </c>
      <c r="B552" s="8">
        <v>3034</v>
      </c>
      <c r="C552" s="50">
        <v>1</v>
      </c>
      <c r="D552" s="8">
        <v>8.9654999999999999E-2</v>
      </c>
      <c r="E552" s="50">
        <v>1</v>
      </c>
      <c r="F552" s="8">
        <v>2.9963E-2</v>
      </c>
      <c r="G552" s="50">
        <v>3</v>
      </c>
      <c r="H552" s="50">
        <v>0</v>
      </c>
      <c r="I552" s="50">
        <v>0</v>
      </c>
      <c r="J552" s="50">
        <v>2</v>
      </c>
      <c r="K552" s="50">
        <v>0</v>
      </c>
      <c r="L552" s="50">
        <v>1</v>
      </c>
      <c r="M552" s="2" t="s">
        <v>1813</v>
      </c>
      <c r="N552" s="2" t="s">
        <v>1814</v>
      </c>
      <c r="O552" s="8">
        <v>254.52523711103117</v>
      </c>
      <c r="P552" s="2" t="s">
        <v>1673</v>
      </c>
      <c r="Q552" s="2" t="s">
        <v>43</v>
      </c>
      <c r="R552" s="51">
        <f t="shared" si="33"/>
        <v>8.0020129686197705E-3</v>
      </c>
      <c r="S552" s="8">
        <f t="shared" si="30"/>
        <v>2.4006038905859312E-2</v>
      </c>
      <c r="T552" s="8">
        <f t="shared" si="31"/>
        <v>0</v>
      </c>
      <c r="U552" s="8">
        <f t="shared" si="32"/>
        <v>8.0020129686197705E-3</v>
      </c>
      <c r="V552" s="2"/>
      <c r="W552" s="2"/>
      <c r="X552" s="2"/>
      <c r="Y552" s="2"/>
      <c r="Z552" s="2"/>
    </row>
    <row r="553" spans="1:26" ht="12.5" x14ac:dyDescent="0.25">
      <c r="A553" s="50">
        <v>531</v>
      </c>
      <c r="B553" s="8">
        <v>2743</v>
      </c>
      <c r="C553" s="50">
        <v>1</v>
      </c>
      <c r="D553" s="8">
        <v>3.4483E-2</v>
      </c>
      <c r="E553" s="50">
        <v>1</v>
      </c>
      <c r="F553" s="8">
        <v>1.1107000000000001E-2</v>
      </c>
      <c r="G553" s="50">
        <v>1</v>
      </c>
      <c r="H553" s="50">
        <v>0</v>
      </c>
      <c r="I553" s="50">
        <v>0</v>
      </c>
      <c r="J553" s="50">
        <v>1</v>
      </c>
      <c r="K553" s="50">
        <v>0</v>
      </c>
      <c r="L553" s="50">
        <v>0</v>
      </c>
      <c r="M553" s="2" t="s">
        <v>1813</v>
      </c>
      <c r="N553" s="2" t="s">
        <v>1814</v>
      </c>
      <c r="O553" s="8">
        <v>1583.0666344269819</v>
      </c>
      <c r="P553" s="2" t="s">
        <v>1673</v>
      </c>
      <c r="Q553" s="2" t="s">
        <v>43</v>
      </c>
      <c r="R553" s="51">
        <f t="shared" si="33"/>
        <v>4.9769994844746736E-2</v>
      </c>
      <c r="S553" s="8">
        <f t="shared" si="30"/>
        <v>4.9769994844746736E-2</v>
      </c>
      <c r="T553" s="8">
        <f t="shared" si="31"/>
        <v>0</v>
      </c>
      <c r="U553" s="8">
        <f t="shared" si="32"/>
        <v>0</v>
      </c>
      <c r="V553" s="2"/>
      <c r="W553" s="2"/>
      <c r="X553" s="2"/>
      <c r="Y553" s="2"/>
      <c r="Z553" s="2"/>
    </row>
    <row r="554" spans="1:26" ht="12.5" x14ac:dyDescent="0.25">
      <c r="A554" s="50">
        <v>551</v>
      </c>
      <c r="B554" s="8">
        <v>3036</v>
      </c>
      <c r="C554" s="50">
        <v>1</v>
      </c>
      <c r="D554" s="8">
        <v>3.4483E-2</v>
      </c>
      <c r="E554" s="50">
        <v>1</v>
      </c>
      <c r="F554" s="8">
        <v>1.1107000000000001E-2</v>
      </c>
      <c r="G554" s="50">
        <v>1</v>
      </c>
      <c r="H554" s="50">
        <v>0</v>
      </c>
      <c r="I554" s="50">
        <v>0</v>
      </c>
      <c r="J554" s="50">
        <v>1</v>
      </c>
      <c r="K554" s="50">
        <v>0</v>
      </c>
      <c r="L554" s="50">
        <v>0</v>
      </c>
      <c r="M554" s="2" t="s">
        <v>1813</v>
      </c>
      <c r="N554" s="2" t="s">
        <v>1814</v>
      </c>
      <c r="O554" s="8">
        <v>1599.9932289363242</v>
      </c>
      <c r="P554" s="2" t="s">
        <v>1673</v>
      </c>
      <c r="Q554" s="2" t="s">
        <v>43</v>
      </c>
      <c r="R554" s="51">
        <f t="shared" si="33"/>
        <v>5.0302149653109571E-2</v>
      </c>
      <c r="S554" s="8">
        <f t="shared" si="30"/>
        <v>5.0302149653109571E-2</v>
      </c>
      <c r="T554" s="8">
        <f t="shared" si="31"/>
        <v>0</v>
      </c>
      <c r="U554" s="8">
        <f t="shared" si="32"/>
        <v>0</v>
      </c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5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5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5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5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5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5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5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5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5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5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5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5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5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5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5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5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5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5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5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5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5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5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5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5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5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5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5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5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5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5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5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5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5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5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5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5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5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5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5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5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5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5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5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5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5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5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5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5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5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5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5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5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5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5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5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5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5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5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5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5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5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5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5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5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5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5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5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5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5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5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5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5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5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5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5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5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5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5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5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5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5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5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5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5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5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5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5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5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5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5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5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5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5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5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5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5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5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5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5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5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5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5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5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5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5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5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5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5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5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5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5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5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5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5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5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5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5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5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5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5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5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5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5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5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5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5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5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5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5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5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5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5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5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5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5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5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5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5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5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5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5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5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5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5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5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5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5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5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5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5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5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5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5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5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5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5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5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5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5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5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5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5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5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5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5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5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5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5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5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5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5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5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5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5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5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5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5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5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5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5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5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5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5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5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5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5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5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5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5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5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5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5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5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5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5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5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5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5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5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5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5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5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5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5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5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5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5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5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5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5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5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5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5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5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5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5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5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5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5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5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5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5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5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5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5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5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5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5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5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5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5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5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5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5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5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5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5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5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5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5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5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5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5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5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5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5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5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5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5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5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5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5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5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5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5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5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5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5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5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5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5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5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5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5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5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5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5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5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5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5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5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5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5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5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5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5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5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5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5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5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5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5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5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5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5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5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5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5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5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5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5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5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5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5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5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5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5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5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5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5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5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5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5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5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5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5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5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5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5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5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5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5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5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5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5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5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5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5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5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5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5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5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5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5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5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5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5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5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5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5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5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5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5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5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5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5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5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5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5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5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5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5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5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5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5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5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5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5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5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5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5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5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5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5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5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5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5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5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5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5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5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5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5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5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5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5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5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5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5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5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5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5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5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5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5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5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5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5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5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5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5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5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5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5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5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5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5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5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5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5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5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5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5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5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5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5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5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5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5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5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5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5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5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5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5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5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5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5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5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5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5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5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5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5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5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5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5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5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5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5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5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5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5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5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5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5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5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5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5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5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5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5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5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5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5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5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5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5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5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5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5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5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5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5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5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5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E28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3" max="3" width="23.36328125" customWidth="1"/>
    <col min="4" max="4" width="23.26953125" customWidth="1"/>
    <col min="5" max="5" width="22.7265625" customWidth="1"/>
  </cols>
  <sheetData>
    <row r="1" spans="1:5" ht="15" customHeight="1" x14ac:dyDescent="0.25">
      <c r="A1" s="54"/>
      <c r="B1" s="55" t="s">
        <v>1819</v>
      </c>
      <c r="C1" s="56"/>
      <c r="D1" s="56"/>
      <c r="E1" s="57"/>
    </row>
    <row r="2" spans="1:5" ht="15" customHeight="1" x14ac:dyDescent="0.25">
      <c r="A2" s="55" t="s">
        <v>1661</v>
      </c>
      <c r="B2" s="54" t="s">
        <v>1812</v>
      </c>
      <c r="C2" s="58" t="s">
        <v>58</v>
      </c>
      <c r="D2" s="58" t="s">
        <v>59</v>
      </c>
      <c r="E2" s="59" t="s">
        <v>61</v>
      </c>
    </row>
    <row r="3" spans="1:5" ht="15" customHeight="1" x14ac:dyDescent="0.25">
      <c r="A3" s="54" t="s">
        <v>34</v>
      </c>
      <c r="B3" s="60">
        <v>12839.374248903849</v>
      </c>
      <c r="C3" s="61">
        <v>7.4028318519661731</v>
      </c>
      <c r="D3" s="61">
        <v>1.3531287451127607</v>
      </c>
      <c r="E3" s="62">
        <v>1.6780316820338355</v>
      </c>
    </row>
    <row r="4" spans="1:5" ht="15" customHeight="1" x14ac:dyDescent="0.25">
      <c r="A4" s="63" t="s">
        <v>18</v>
      </c>
      <c r="B4" s="64">
        <v>15834.417313239741</v>
      </c>
      <c r="C4" s="65">
        <v>7.9576799214215432</v>
      </c>
      <c r="D4" s="65">
        <v>1.9849957674973395</v>
      </c>
      <c r="E4" s="66">
        <v>3.6389546616430262</v>
      </c>
    </row>
    <row r="5" spans="1:5" ht="15" customHeight="1" x14ac:dyDescent="0.25">
      <c r="A5" s="63" t="s">
        <v>42</v>
      </c>
      <c r="B5" s="64">
        <v>4353.3987594210685</v>
      </c>
      <c r="C5" s="65">
        <v>3.14359356978597</v>
      </c>
      <c r="D5" s="65">
        <v>0.11357275522840916</v>
      </c>
      <c r="E5" s="66">
        <v>0.94141786195775312</v>
      </c>
    </row>
    <row r="6" spans="1:5" ht="15" customHeight="1" x14ac:dyDescent="0.25">
      <c r="A6" s="63" t="s">
        <v>28</v>
      </c>
      <c r="B6" s="64">
        <v>15199.88110195226</v>
      </c>
      <c r="C6" s="65">
        <v>2.7827970457998563</v>
      </c>
      <c r="D6" s="65">
        <v>0.31071744200438178</v>
      </c>
      <c r="E6" s="66">
        <v>0.42448345687206168</v>
      </c>
    </row>
    <row r="7" spans="1:5" ht="15" customHeight="1" x14ac:dyDescent="0.25">
      <c r="A7" s="63" t="s">
        <v>22</v>
      </c>
      <c r="B7" s="64">
        <v>19140.911492410676</v>
      </c>
      <c r="C7" s="65">
        <v>6.727975103565587</v>
      </c>
      <c r="D7" s="65">
        <v>1.9802349445940497</v>
      </c>
      <c r="E7" s="66">
        <v>2.6640402569261541</v>
      </c>
    </row>
    <row r="8" spans="1:5" ht="15" customHeight="1" x14ac:dyDescent="0.25">
      <c r="A8" s="63" t="s">
        <v>50</v>
      </c>
      <c r="B8" s="64">
        <v>14724.313775387167</v>
      </c>
      <c r="C8" s="65">
        <v>2.2402015287763675</v>
      </c>
      <c r="D8" s="65">
        <v>0</v>
      </c>
      <c r="E8" s="66">
        <v>0.68635704881478543</v>
      </c>
    </row>
    <row r="9" spans="1:5" ht="15" customHeight="1" x14ac:dyDescent="0.25">
      <c r="A9" s="63" t="s">
        <v>46</v>
      </c>
      <c r="B9" s="64">
        <v>11066.8118530638</v>
      </c>
      <c r="C9" s="65">
        <v>2.9250171666213669</v>
      </c>
      <c r="D9" s="65">
        <v>0.11841473228681446</v>
      </c>
      <c r="E9" s="66">
        <v>0.72865203531052236</v>
      </c>
    </row>
    <row r="10" spans="1:5" ht="15" customHeight="1" x14ac:dyDescent="0.25">
      <c r="A10" s="63" t="s">
        <v>10</v>
      </c>
      <c r="B10" s="64">
        <v>11384.71881022956</v>
      </c>
      <c r="C10" s="65">
        <v>4.6626453672976185</v>
      </c>
      <c r="D10" s="65">
        <v>1.5011968236042783</v>
      </c>
      <c r="E10" s="66">
        <v>1.4185415478594727</v>
      </c>
    </row>
    <row r="11" spans="1:5" ht="15" customHeight="1" x14ac:dyDescent="0.25">
      <c r="A11" s="63" t="s">
        <v>20</v>
      </c>
      <c r="B11" s="64">
        <v>15850.224244563145</v>
      </c>
      <c r="C11" s="65">
        <v>3.1613690126316669</v>
      </c>
      <c r="D11" s="65">
        <v>0.90176413039147252</v>
      </c>
      <c r="E11" s="66">
        <v>0.62774108678222718</v>
      </c>
    </row>
    <row r="12" spans="1:5" ht="15" customHeight="1" x14ac:dyDescent="0.25">
      <c r="A12" s="63" t="s">
        <v>14</v>
      </c>
      <c r="B12" s="64">
        <v>19088.768091435904</v>
      </c>
      <c r="C12" s="65">
        <v>10.60387877672796</v>
      </c>
      <c r="D12" s="65">
        <v>1.3866772969022321</v>
      </c>
      <c r="E12" s="66">
        <v>5.7670777652346255</v>
      </c>
    </row>
    <row r="13" spans="1:5" ht="15" customHeight="1" x14ac:dyDescent="0.25">
      <c r="A13" s="63" t="s">
        <v>47</v>
      </c>
      <c r="B13" s="64">
        <v>24981.247963206199</v>
      </c>
      <c r="C13" s="65">
        <v>2.7954061245666404</v>
      </c>
      <c r="D13" s="65">
        <v>2.7404051549334615E-3</v>
      </c>
      <c r="E13" s="66">
        <v>1.5036736023349995</v>
      </c>
    </row>
    <row r="14" spans="1:5" ht="15" customHeight="1" x14ac:dyDescent="0.25">
      <c r="A14" s="63" t="s">
        <v>44</v>
      </c>
      <c r="B14" s="64">
        <v>16055.996746553083</v>
      </c>
      <c r="C14" s="65">
        <v>4.4420195127557385</v>
      </c>
      <c r="D14" s="65">
        <v>3.0730320829675246E-3</v>
      </c>
      <c r="E14" s="66">
        <v>1.9082796184647348</v>
      </c>
    </row>
    <row r="15" spans="1:5" ht="15" customHeight="1" x14ac:dyDescent="0.25">
      <c r="A15" s="63" t="s">
        <v>48</v>
      </c>
      <c r="B15" s="64">
        <v>11911.344971123157</v>
      </c>
      <c r="C15" s="65">
        <v>0.72858874654116823</v>
      </c>
      <c r="D15" s="65">
        <v>0</v>
      </c>
      <c r="E15" s="66">
        <v>0.1728509754681474</v>
      </c>
    </row>
    <row r="16" spans="1:5" ht="15" customHeight="1" x14ac:dyDescent="0.25">
      <c r="A16" s="63" t="s">
        <v>26</v>
      </c>
      <c r="B16" s="64">
        <v>14293.784025163028</v>
      </c>
      <c r="C16" s="65">
        <v>4.8438907279863406</v>
      </c>
      <c r="D16" s="65">
        <v>1.5169581969174599</v>
      </c>
      <c r="E16" s="66">
        <v>0.30039650262078338</v>
      </c>
    </row>
    <row r="17" spans="1:5" ht="15" customHeight="1" x14ac:dyDescent="0.25">
      <c r="A17" s="63" t="s">
        <v>24</v>
      </c>
      <c r="B17" s="64">
        <v>15047.77718696559</v>
      </c>
      <c r="C17" s="65">
        <v>3.9081753689504604</v>
      </c>
      <c r="D17" s="65">
        <v>1.2710410872996899E-2</v>
      </c>
      <c r="E17" s="66">
        <v>1.4381828980278075</v>
      </c>
    </row>
    <row r="18" spans="1:5" ht="15" customHeight="1" x14ac:dyDescent="0.25">
      <c r="A18" s="63" t="s">
        <v>49</v>
      </c>
      <c r="B18" s="64">
        <v>11941.296536796441</v>
      </c>
      <c r="C18" s="65">
        <v>2.9972685286109533</v>
      </c>
      <c r="D18" s="65">
        <v>1.4926853152451854E-2</v>
      </c>
      <c r="E18" s="66">
        <v>4.2206597698220993E-2</v>
      </c>
    </row>
    <row r="19" spans="1:5" ht="15" customHeight="1" x14ac:dyDescent="0.25">
      <c r="A19" s="63" t="s">
        <v>36</v>
      </c>
      <c r="B19" s="64">
        <v>11561.784231520534</v>
      </c>
      <c r="C19" s="65">
        <v>4.3143844906488864</v>
      </c>
      <c r="D19" s="65">
        <v>0.21743888787837856</v>
      </c>
      <c r="E19" s="66">
        <v>0.74920879009177122</v>
      </c>
    </row>
    <row r="20" spans="1:5" ht="15" customHeight="1" x14ac:dyDescent="0.25">
      <c r="A20" s="63" t="s">
        <v>30</v>
      </c>
      <c r="B20" s="64">
        <v>19512.033947291111</v>
      </c>
      <c r="C20" s="65">
        <v>5.7208860193885824</v>
      </c>
      <c r="D20" s="65">
        <v>1.1724881726973555</v>
      </c>
      <c r="E20" s="66">
        <v>2.3777205658940224</v>
      </c>
    </row>
    <row r="21" spans="1:5" ht="15" customHeight="1" x14ac:dyDescent="0.25">
      <c r="A21" s="63" t="s">
        <v>45</v>
      </c>
      <c r="B21" s="64">
        <v>9769.7797943927799</v>
      </c>
      <c r="C21" s="65">
        <v>3.2296361720425275</v>
      </c>
      <c r="D21" s="65">
        <v>0.11620082779923172</v>
      </c>
      <c r="E21" s="66">
        <v>0.8613134792752728</v>
      </c>
    </row>
    <row r="22" spans="1:5" ht="15" customHeight="1" x14ac:dyDescent="0.25">
      <c r="A22" s="63" t="s">
        <v>12</v>
      </c>
      <c r="B22" s="64">
        <v>27974.322301282707</v>
      </c>
      <c r="C22" s="65">
        <v>7.4217319009841587</v>
      </c>
      <c r="D22" s="65">
        <v>2.4607877270716156</v>
      </c>
      <c r="E22" s="66">
        <v>2.3325633286738254</v>
      </c>
    </row>
    <row r="23" spans="1:5" ht="15" customHeight="1" x14ac:dyDescent="0.25">
      <c r="A23" s="63" t="s">
        <v>40</v>
      </c>
      <c r="B23" s="64">
        <v>19645.116732936101</v>
      </c>
      <c r="C23" s="65">
        <v>6.3281945401742892</v>
      </c>
      <c r="D23" s="65">
        <v>1.0435085369831834</v>
      </c>
      <c r="E23" s="66">
        <v>3.0193862777882376</v>
      </c>
    </row>
    <row r="24" spans="1:5" ht="15" customHeight="1" x14ac:dyDescent="0.25">
      <c r="A24" s="63" t="s">
        <v>32</v>
      </c>
      <c r="B24" s="64">
        <v>17634.943997810191</v>
      </c>
      <c r="C24" s="65">
        <v>3.6262075945954542</v>
      </c>
      <c r="D24" s="65">
        <v>1.3314902021794217</v>
      </c>
      <c r="E24" s="66">
        <v>0.19131703324180643</v>
      </c>
    </row>
    <row r="25" spans="1:5" ht="15" customHeight="1" x14ac:dyDescent="0.25">
      <c r="A25" s="63" t="s">
        <v>38</v>
      </c>
      <c r="B25" s="64">
        <v>25690.484862119447</v>
      </c>
      <c r="C25" s="65">
        <v>4.898386578035022</v>
      </c>
      <c r="D25" s="65">
        <v>1.1650266452014713</v>
      </c>
      <c r="E25" s="66">
        <v>0.46966560228757459</v>
      </c>
    </row>
    <row r="26" spans="1:5" ht="15" customHeight="1" x14ac:dyDescent="0.25">
      <c r="A26" s="63" t="s">
        <v>16</v>
      </c>
      <c r="B26" s="64">
        <v>34452.298439823666</v>
      </c>
      <c r="C26" s="65">
        <v>9.2086046421755352</v>
      </c>
      <c r="D26" s="65">
        <v>0.79133056738136265</v>
      </c>
      <c r="E26" s="66">
        <v>4.8928299441074632</v>
      </c>
    </row>
    <row r="27" spans="1:5" ht="15" customHeight="1" x14ac:dyDescent="0.25">
      <c r="A27" s="63" t="s">
        <v>43</v>
      </c>
      <c r="B27" s="64">
        <v>31807.651163421324</v>
      </c>
      <c r="C27" s="65">
        <v>1.6543900121060011</v>
      </c>
      <c r="D27" s="65">
        <v>0</v>
      </c>
      <c r="E27" s="66">
        <v>0.27974526608573325</v>
      </c>
    </row>
    <row r="28" spans="1:5" ht="15" customHeight="1" x14ac:dyDescent="0.25">
      <c r="A28" s="67" t="s">
        <v>1633</v>
      </c>
      <c r="B28" s="68">
        <v>431762.6825910125</v>
      </c>
      <c r="C28" s="69">
        <v>117.7257603041559</v>
      </c>
      <c r="D28" s="69">
        <v>19.499383102994567</v>
      </c>
      <c r="E28" s="70">
        <v>39.114637885494872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6.6328125" customWidth="1"/>
    <col min="2" max="2" width="10.90625" customWidth="1"/>
    <col min="3" max="3" width="15.453125" customWidth="1"/>
    <col min="5" max="5" width="12.08984375" customWidth="1"/>
    <col min="6" max="6" width="22.7265625" customWidth="1"/>
  </cols>
  <sheetData>
    <row r="1" spans="1:14" x14ac:dyDescent="0.3">
      <c r="A1" s="48" t="s">
        <v>1794</v>
      </c>
      <c r="B1" s="53" t="s">
        <v>1815</v>
      </c>
      <c r="C1" s="53" t="s">
        <v>1816</v>
      </c>
      <c r="D1" s="48" t="s">
        <v>1807</v>
      </c>
      <c r="E1" s="48" t="s">
        <v>1660</v>
      </c>
      <c r="F1" s="48" t="s">
        <v>1661</v>
      </c>
      <c r="G1" s="49" t="s">
        <v>1808</v>
      </c>
      <c r="H1" s="48" t="s">
        <v>1817</v>
      </c>
      <c r="I1" s="48" t="s">
        <v>1818</v>
      </c>
      <c r="J1" s="21"/>
      <c r="K1" s="21" t="s">
        <v>1661</v>
      </c>
      <c r="L1" s="21" t="s">
        <v>1812</v>
      </c>
      <c r="M1" s="21"/>
      <c r="N1" s="21"/>
    </row>
    <row r="2" spans="1:14" ht="15" customHeight="1" x14ac:dyDescent="0.25">
      <c r="A2" s="8">
        <v>2004</v>
      </c>
      <c r="B2" s="50">
        <v>5</v>
      </c>
      <c r="C2" s="50">
        <v>3</v>
      </c>
      <c r="D2" s="8">
        <v>203.49007075005827</v>
      </c>
      <c r="E2" s="2" t="s">
        <v>1684</v>
      </c>
      <c r="F2" s="2" t="s">
        <v>34</v>
      </c>
      <c r="G2" s="51">
        <f t="shared" ref="G2:G16" si="0">D2/$L$2</f>
        <v>1.5848908740037006E-2</v>
      </c>
      <c r="H2" s="8">
        <f t="shared" ref="H2:H256" si="1">B2*G2</f>
        <v>7.9244543700185022E-2</v>
      </c>
      <c r="I2" s="8">
        <f t="shared" ref="I2:I256" si="2">C2*G2</f>
        <v>4.7546726220111017E-2</v>
      </c>
      <c r="J2" s="2"/>
      <c r="K2" s="2" t="s">
        <v>34</v>
      </c>
      <c r="L2" s="2">
        <v>12839.374248903849</v>
      </c>
      <c r="M2" s="2"/>
      <c r="N2" s="2"/>
    </row>
    <row r="3" spans="1:14" ht="15" customHeight="1" x14ac:dyDescent="0.25">
      <c r="A3" s="8">
        <v>2005</v>
      </c>
      <c r="B3" s="50">
        <v>5</v>
      </c>
      <c r="C3" s="50">
        <v>3</v>
      </c>
      <c r="D3" s="8">
        <v>343.6305427569107</v>
      </c>
      <c r="E3" s="2" t="s">
        <v>1684</v>
      </c>
      <c r="F3" s="2" t="s">
        <v>34</v>
      </c>
      <c r="G3" s="51">
        <f t="shared" si="0"/>
        <v>2.6763807651003543E-2</v>
      </c>
      <c r="H3" s="8">
        <f t="shared" si="1"/>
        <v>0.13381903825501773</v>
      </c>
      <c r="I3" s="8">
        <f t="shared" si="2"/>
        <v>8.029142295301063E-2</v>
      </c>
      <c r="J3" s="2"/>
      <c r="K3" s="2" t="s">
        <v>18</v>
      </c>
      <c r="L3" s="2">
        <v>15834.417313239741</v>
      </c>
      <c r="M3" s="2"/>
      <c r="N3" s="2"/>
    </row>
    <row r="4" spans="1:14" ht="15" customHeight="1" x14ac:dyDescent="0.25">
      <c r="A4" s="8">
        <v>2077</v>
      </c>
      <c r="B4" s="50">
        <v>4</v>
      </c>
      <c r="C4" s="50">
        <v>3</v>
      </c>
      <c r="D4" s="8">
        <v>99.693113236413765</v>
      </c>
      <c r="E4" s="2" t="s">
        <v>1684</v>
      </c>
      <c r="F4" s="2" t="s">
        <v>34</v>
      </c>
      <c r="G4" s="51">
        <f t="shared" si="0"/>
        <v>7.7646395613808813E-3</v>
      </c>
      <c r="H4" s="8">
        <f t="shared" si="1"/>
        <v>3.1058558245523525E-2</v>
      </c>
      <c r="I4" s="8">
        <f t="shared" si="2"/>
        <v>2.3293918684142642E-2</v>
      </c>
      <c r="J4" s="2"/>
      <c r="K4" s="2" t="s">
        <v>42</v>
      </c>
      <c r="L4" s="2">
        <v>4353.3987594210685</v>
      </c>
      <c r="M4" s="2"/>
      <c r="N4" s="2"/>
    </row>
    <row r="5" spans="1:14" ht="15" customHeight="1" x14ac:dyDescent="0.25">
      <c r="A5" s="8">
        <v>2078</v>
      </c>
      <c r="B5" s="50">
        <v>5</v>
      </c>
      <c r="C5" s="50">
        <v>3</v>
      </c>
      <c r="D5" s="8">
        <v>1526.945839942852</v>
      </c>
      <c r="E5" s="2" t="s">
        <v>1684</v>
      </c>
      <c r="F5" s="2" t="s">
        <v>34</v>
      </c>
      <c r="G5" s="51">
        <f t="shared" si="0"/>
        <v>0.11892681141163977</v>
      </c>
      <c r="H5" s="8">
        <f t="shared" si="1"/>
        <v>0.59463405705819883</v>
      </c>
      <c r="I5" s="8">
        <f t="shared" si="2"/>
        <v>0.35678043423491934</v>
      </c>
      <c r="J5" s="2"/>
      <c r="K5" s="2" t="s">
        <v>28</v>
      </c>
      <c r="L5" s="2">
        <v>15199.88110195226</v>
      </c>
      <c r="M5" s="2"/>
      <c r="N5" s="2"/>
    </row>
    <row r="6" spans="1:14" ht="15" customHeight="1" x14ac:dyDescent="0.25">
      <c r="A6" s="8">
        <v>2151</v>
      </c>
      <c r="B6" s="50">
        <v>5</v>
      </c>
      <c r="C6" s="50">
        <v>3</v>
      </c>
      <c r="D6" s="8">
        <v>1599.993228935695</v>
      </c>
      <c r="E6" s="2" t="s">
        <v>1684</v>
      </c>
      <c r="F6" s="2" t="s">
        <v>34</v>
      </c>
      <c r="G6" s="51">
        <f t="shared" si="0"/>
        <v>0.12461613766514308</v>
      </c>
      <c r="H6" s="8">
        <f t="shared" si="1"/>
        <v>0.62308068832571539</v>
      </c>
      <c r="I6" s="8">
        <f t="shared" si="2"/>
        <v>0.37384841299542926</v>
      </c>
      <c r="J6" s="2"/>
      <c r="K6" s="2" t="s">
        <v>22</v>
      </c>
      <c r="L6" s="2">
        <v>19140.911492410676</v>
      </c>
      <c r="M6" s="2"/>
      <c r="N6" s="2"/>
    </row>
    <row r="7" spans="1:14" ht="15" customHeight="1" x14ac:dyDescent="0.25">
      <c r="A7" s="8">
        <v>2152</v>
      </c>
      <c r="B7" s="50">
        <v>4</v>
      </c>
      <c r="C7" s="50">
        <v>3</v>
      </c>
      <c r="D7" s="8">
        <v>1213.1509810749762</v>
      </c>
      <c r="E7" s="2" t="s">
        <v>1684</v>
      </c>
      <c r="F7" s="2" t="s">
        <v>34</v>
      </c>
      <c r="G7" s="51">
        <f t="shared" si="0"/>
        <v>9.4486768401392154E-2</v>
      </c>
      <c r="H7" s="8">
        <f t="shared" si="1"/>
        <v>0.37794707360556862</v>
      </c>
      <c r="I7" s="8">
        <f t="shared" si="2"/>
        <v>0.28346030520417648</v>
      </c>
      <c r="J7" s="2"/>
      <c r="K7" s="2" t="s">
        <v>50</v>
      </c>
      <c r="L7" s="2">
        <v>14724.313775387167</v>
      </c>
      <c r="M7" s="2"/>
      <c r="N7" s="2"/>
    </row>
    <row r="8" spans="1:14" ht="15" customHeight="1" x14ac:dyDescent="0.25">
      <c r="A8" s="8">
        <v>2224</v>
      </c>
      <c r="B8" s="50">
        <v>5</v>
      </c>
      <c r="C8" s="50">
        <v>1</v>
      </c>
      <c r="D8" s="8">
        <v>616.16469578656802</v>
      </c>
      <c r="E8" s="2" t="s">
        <v>1684</v>
      </c>
      <c r="F8" s="2" t="s">
        <v>34</v>
      </c>
      <c r="G8" s="51">
        <f t="shared" si="0"/>
        <v>4.799024343722768E-2</v>
      </c>
      <c r="H8" s="8">
        <f t="shared" si="1"/>
        <v>0.2399512171861384</v>
      </c>
      <c r="I8" s="8">
        <f t="shared" si="2"/>
        <v>4.799024343722768E-2</v>
      </c>
      <c r="J8" s="2"/>
      <c r="K8" s="2" t="s">
        <v>46</v>
      </c>
      <c r="L8" s="2">
        <v>11066.8118530638</v>
      </c>
      <c r="M8" s="2"/>
      <c r="N8" s="2"/>
    </row>
    <row r="9" spans="1:14" ht="15" customHeight="1" x14ac:dyDescent="0.25">
      <c r="A9" s="8">
        <v>2225</v>
      </c>
      <c r="B9" s="50">
        <v>5</v>
      </c>
      <c r="C9" s="50">
        <v>3</v>
      </c>
      <c r="D9" s="8">
        <v>1599.9932042039877</v>
      </c>
      <c r="E9" s="2" t="s">
        <v>1684</v>
      </c>
      <c r="F9" s="2" t="s">
        <v>34</v>
      </c>
      <c r="G9" s="51">
        <f t="shared" si="0"/>
        <v>0.12461613573890377</v>
      </c>
      <c r="H9" s="8">
        <f t="shared" si="1"/>
        <v>0.62308067869451889</v>
      </c>
      <c r="I9" s="8">
        <f t="shared" si="2"/>
        <v>0.37384840721671131</v>
      </c>
      <c r="J9" s="2"/>
      <c r="K9" s="2" t="s">
        <v>10</v>
      </c>
      <c r="L9" s="2">
        <v>11384.71881022956</v>
      </c>
      <c r="M9" s="2"/>
      <c r="N9" s="2"/>
    </row>
    <row r="10" spans="1:14" ht="15" customHeight="1" x14ac:dyDescent="0.25">
      <c r="A10" s="8">
        <v>2298</v>
      </c>
      <c r="B10" s="50">
        <v>5</v>
      </c>
      <c r="C10" s="50">
        <v>2</v>
      </c>
      <c r="D10" s="8">
        <v>1599.9931704199987</v>
      </c>
      <c r="E10" s="2" t="s">
        <v>1684</v>
      </c>
      <c r="F10" s="2" t="s">
        <v>34</v>
      </c>
      <c r="G10" s="51">
        <f t="shared" si="0"/>
        <v>0.12461613310762375</v>
      </c>
      <c r="H10" s="8">
        <f t="shared" si="1"/>
        <v>0.62308066553811869</v>
      </c>
      <c r="I10" s="8">
        <f t="shared" si="2"/>
        <v>0.24923226621524749</v>
      </c>
      <c r="J10" s="2"/>
      <c r="K10" s="2" t="s">
        <v>20</v>
      </c>
      <c r="L10" s="2">
        <v>15850.224244563145</v>
      </c>
      <c r="M10" s="2"/>
      <c r="N10" s="2"/>
    </row>
    <row r="11" spans="1:14" ht="15" customHeight="1" x14ac:dyDescent="0.25">
      <c r="A11" s="8">
        <v>2299</v>
      </c>
      <c r="B11" s="50">
        <v>5</v>
      </c>
      <c r="C11" s="50">
        <v>3</v>
      </c>
      <c r="D11" s="8">
        <v>734.72551680767606</v>
      </c>
      <c r="E11" s="2" t="s">
        <v>1684</v>
      </c>
      <c r="F11" s="2" t="s">
        <v>34</v>
      </c>
      <c r="G11" s="51">
        <f t="shared" si="0"/>
        <v>5.7224402261691426E-2</v>
      </c>
      <c r="H11" s="8">
        <f t="shared" si="1"/>
        <v>0.28612201130845716</v>
      </c>
      <c r="I11" s="8">
        <f t="shared" si="2"/>
        <v>0.17167320678507428</v>
      </c>
      <c r="J11" s="2"/>
      <c r="K11" s="2" t="s">
        <v>14</v>
      </c>
      <c r="L11" s="2">
        <v>19088.768091435904</v>
      </c>
      <c r="M11" s="2"/>
      <c r="N11" s="2"/>
    </row>
    <row r="12" spans="1:14" ht="15" customHeight="1" x14ac:dyDescent="0.25">
      <c r="A12" s="8">
        <v>2371</v>
      </c>
      <c r="B12" s="50">
        <v>5</v>
      </c>
      <c r="C12" s="50">
        <v>3</v>
      </c>
      <c r="D12" s="8">
        <v>677.94137575295224</v>
      </c>
      <c r="E12" s="2" t="s">
        <v>1684</v>
      </c>
      <c r="F12" s="2" t="s">
        <v>34</v>
      </c>
      <c r="G12" s="51">
        <f t="shared" si="0"/>
        <v>5.2801745833589278E-2</v>
      </c>
      <c r="H12" s="8">
        <f t="shared" si="1"/>
        <v>0.26400872916794638</v>
      </c>
      <c r="I12" s="8">
        <f t="shared" si="2"/>
        <v>0.15840523750076785</v>
      </c>
      <c r="J12" s="2"/>
      <c r="K12" s="2" t="s">
        <v>47</v>
      </c>
      <c r="L12" s="2">
        <v>24981.247963206199</v>
      </c>
      <c r="M12" s="2"/>
      <c r="N12" s="2"/>
    </row>
    <row r="13" spans="1:14" ht="15" customHeight="1" x14ac:dyDescent="0.25">
      <c r="A13" s="8">
        <v>2372</v>
      </c>
      <c r="B13" s="50">
        <v>4</v>
      </c>
      <c r="C13" s="50">
        <v>2</v>
      </c>
      <c r="D13" s="8">
        <v>896.98507118375608</v>
      </c>
      <c r="E13" s="2" t="s">
        <v>1684</v>
      </c>
      <c r="F13" s="2" t="s">
        <v>34</v>
      </c>
      <c r="G13" s="51">
        <f t="shared" si="0"/>
        <v>6.986205509667541E-2</v>
      </c>
      <c r="H13" s="8">
        <f t="shared" si="1"/>
        <v>0.27944822038670164</v>
      </c>
      <c r="I13" s="8">
        <f t="shared" si="2"/>
        <v>0.13972411019335082</v>
      </c>
      <c r="J13" s="2"/>
      <c r="K13" s="2" t="s">
        <v>44</v>
      </c>
      <c r="L13" s="2">
        <v>16055.996746553083</v>
      </c>
      <c r="M13" s="2"/>
      <c r="N13" s="2"/>
    </row>
    <row r="14" spans="1:14" ht="15" customHeight="1" x14ac:dyDescent="0.25">
      <c r="A14" s="8">
        <v>2445</v>
      </c>
      <c r="B14" s="50">
        <v>4</v>
      </c>
      <c r="C14" s="50">
        <v>3</v>
      </c>
      <c r="D14" s="8">
        <v>1308.2855027776861</v>
      </c>
      <c r="E14" s="2" t="s">
        <v>1684</v>
      </c>
      <c r="F14" s="2" t="s">
        <v>34</v>
      </c>
      <c r="G14" s="51">
        <f t="shared" si="0"/>
        <v>0.10189636016641387</v>
      </c>
      <c r="H14" s="8">
        <f t="shared" si="1"/>
        <v>0.4075854406656555</v>
      </c>
      <c r="I14" s="8">
        <f t="shared" si="2"/>
        <v>0.30568908049924159</v>
      </c>
      <c r="J14" s="2"/>
      <c r="K14" s="2" t="s">
        <v>48</v>
      </c>
      <c r="L14" s="2">
        <v>11911.344971123157</v>
      </c>
      <c r="M14" s="2"/>
      <c r="N14" s="2"/>
    </row>
    <row r="15" spans="1:14" ht="15" customHeight="1" x14ac:dyDescent="0.25">
      <c r="A15" s="8">
        <v>2517</v>
      </c>
      <c r="B15" s="50">
        <v>4</v>
      </c>
      <c r="C15" s="50">
        <v>3</v>
      </c>
      <c r="D15" s="8">
        <v>295.04364293548485</v>
      </c>
      <c r="E15" s="2" t="s">
        <v>1684</v>
      </c>
      <c r="F15" s="2" t="s">
        <v>34</v>
      </c>
      <c r="G15" s="51">
        <f t="shared" si="0"/>
        <v>2.2979596763500681E-2</v>
      </c>
      <c r="H15" s="8">
        <f t="shared" si="1"/>
        <v>9.1918387054002723E-2</v>
      </c>
      <c r="I15" s="8">
        <f t="shared" si="2"/>
        <v>6.8938790290502039E-2</v>
      </c>
      <c r="J15" s="2"/>
      <c r="K15" s="2" t="s">
        <v>26</v>
      </c>
      <c r="L15" s="2">
        <v>14293.784025163028</v>
      </c>
      <c r="M15" s="2"/>
      <c r="N15" s="2"/>
    </row>
    <row r="16" spans="1:14" ht="15" customHeight="1" x14ac:dyDescent="0.25">
      <c r="A16" s="8">
        <v>2591</v>
      </c>
      <c r="B16" s="50">
        <v>3</v>
      </c>
      <c r="C16" s="50">
        <v>3</v>
      </c>
      <c r="D16" s="8">
        <v>123.33829233883225</v>
      </c>
      <c r="E16" s="2" t="s">
        <v>1684</v>
      </c>
      <c r="F16" s="2" t="s">
        <v>34</v>
      </c>
      <c r="G16" s="51">
        <f t="shared" si="0"/>
        <v>9.6062541637776597E-3</v>
      </c>
      <c r="H16" s="8">
        <f t="shared" si="1"/>
        <v>2.8818762491332979E-2</v>
      </c>
      <c r="I16" s="8">
        <f t="shared" si="2"/>
        <v>2.8818762491332979E-2</v>
      </c>
      <c r="J16" s="2"/>
      <c r="K16" s="2" t="s">
        <v>24</v>
      </c>
      <c r="L16" s="2">
        <v>15047.77718696559</v>
      </c>
      <c r="M16" s="2"/>
      <c r="N16" s="2"/>
    </row>
    <row r="17" spans="1:14" ht="15" customHeight="1" x14ac:dyDescent="0.25">
      <c r="A17" s="8">
        <v>2224</v>
      </c>
      <c r="B17" s="50">
        <v>5</v>
      </c>
      <c r="C17" s="50">
        <v>1</v>
      </c>
      <c r="D17" s="8">
        <v>310.79349411872067</v>
      </c>
      <c r="E17" s="2" t="s">
        <v>1686</v>
      </c>
      <c r="F17" s="2" t="s">
        <v>18</v>
      </c>
      <c r="G17" s="51">
        <f t="shared" ref="G17:G33" si="3">D17/$L$3</f>
        <v>1.9627719035726989E-2</v>
      </c>
      <c r="H17" s="8">
        <f t="shared" si="1"/>
        <v>9.8138595178634949E-2</v>
      </c>
      <c r="I17" s="8">
        <f t="shared" si="2"/>
        <v>1.9627719035726989E-2</v>
      </c>
      <c r="J17" s="2"/>
      <c r="K17" s="2" t="s">
        <v>49</v>
      </c>
      <c r="L17" s="2">
        <v>11941.296536796441</v>
      </c>
      <c r="M17" s="2"/>
      <c r="N17" s="2"/>
    </row>
    <row r="18" spans="1:14" ht="15" customHeight="1" x14ac:dyDescent="0.25">
      <c r="A18" s="8">
        <v>2297</v>
      </c>
      <c r="B18" s="50">
        <v>5</v>
      </c>
      <c r="C18" s="50">
        <v>3</v>
      </c>
      <c r="D18" s="8">
        <v>1242.09830785638</v>
      </c>
      <c r="E18" s="2" t="s">
        <v>1686</v>
      </c>
      <c r="F18" s="2" t="s">
        <v>18</v>
      </c>
      <c r="G18" s="51">
        <f t="shared" si="3"/>
        <v>7.8442943828303413E-2</v>
      </c>
      <c r="H18" s="8">
        <f t="shared" si="1"/>
        <v>0.39221471914151707</v>
      </c>
      <c r="I18" s="8">
        <f t="shared" si="2"/>
        <v>0.23532883148491024</v>
      </c>
      <c r="J18" s="2"/>
      <c r="K18" s="2" t="s">
        <v>36</v>
      </c>
      <c r="L18" s="2">
        <v>11561.784231520534</v>
      </c>
      <c r="M18" s="2"/>
      <c r="N18" s="2"/>
    </row>
    <row r="19" spans="1:14" ht="15" customHeight="1" x14ac:dyDescent="0.25">
      <c r="A19" s="8">
        <v>2370</v>
      </c>
      <c r="B19" s="50">
        <v>4</v>
      </c>
      <c r="C19" s="50">
        <v>4</v>
      </c>
      <c r="D19" s="8">
        <v>662.46413860372456</v>
      </c>
      <c r="E19" s="2" t="s">
        <v>1686</v>
      </c>
      <c r="F19" s="2" t="s">
        <v>18</v>
      </c>
      <c r="G19" s="51">
        <f t="shared" si="3"/>
        <v>4.1836976094460632E-2</v>
      </c>
      <c r="H19" s="8">
        <f t="shared" si="1"/>
        <v>0.16734790437784253</v>
      </c>
      <c r="I19" s="8">
        <f t="shared" si="2"/>
        <v>0.16734790437784253</v>
      </c>
      <c r="J19" s="2"/>
      <c r="K19" s="2" t="s">
        <v>30</v>
      </c>
      <c r="L19" s="2">
        <v>19512.033947291111</v>
      </c>
      <c r="M19" s="2"/>
      <c r="N19" s="2"/>
    </row>
    <row r="20" spans="1:14" ht="15" customHeight="1" x14ac:dyDescent="0.25">
      <c r="A20" s="8">
        <v>2371</v>
      </c>
      <c r="B20" s="50">
        <v>5</v>
      </c>
      <c r="C20" s="50">
        <v>3</v>
      </c>
      <c r="D20" s="8">
        <v>922.04658297026731</v>
      </c>
      <c r="E20" s="2" t="s">
        <v>1686</v>
      </c>
      <c r="F20" s="2" t="s">
        <v>18</v>
      </c>
      <c r="G20" s="51">
        <f t="shared" si="3"/>
        <v>5.823053445732481E-2</v>
      </c>
      <c r="H20" s="8">
        <f t="shared" si="1"/>
        <v>0.29115267228662406</v>
      </c>
      <c r="I20" s="8">
        <f t="shared" si="2"/>
        <v>0.17469160337197442</v>
      </c>
      <c r="J20" s="2"/>
      <c r="K20" s="2" t="s">
        <v>45</v>
      </c>
      <c r="L20" s="2">
        <v>9769.7797943927799</v>
      </c>
      <c r="M20" s="2"/>
      <c r="N20" s="2"/>
    </row>
    <row r="21" spans="1:14" ht="15" customHeight="1" x14ac:dyDescent="0.25">
      <c r="A21" s="8">
        <v>2443</v>
      </c>
      <c r="B21" s="50">
        <v>4</v>
      </c>
      <c r="C21" s="50">
        <v>3</v>
      </c>
      <c r="D21" s="8">
        <v>640.65685028560677</v>
      </c>
      <c r="E21" s="2" t="s">
        <v>1686</v>
      </c>
      <c r="F21" s="2" t="s">
        <v>18</v>
      </c>
      <c r="G21" s="51">
        <f t="shared" si="3"/>
        <v>4.0459767960639124E-2</v>
      </c>
      <c r="H21" s="8">
        <f t="shared" si="1"/>
        <v>0.1618390718425565</v>
      </c>
      <c r="I21" s="8">
        <f t="shared" si="2"/>
        <v>0.12137930388191737</v>
      </c>
      <c r="J21" s="2"/>
      <c r="K21" s="2" t="s">
        <v>12</v>
      </c>
      <c r="L21" s="2">
        <v>27974.322301282707</v>
      </c>
      <c r="M21" s="2"/>
      <c r="N21" s="2"/>
    </row>
    <row r="22" spans="1:14" ht="15" customHeight="1" x14ac:dyDescent="0.25">
      <c r="A22" s="8">
        <v>2444</v>
      </c>
      <c r="B22" s="50">
        <v>5</v>
      </c>
      <c r="C22" s="50">
        <v>3</v>
      </c>
      <c r="D22" s="8">
        <v>1599.9985329321603</v>
      </c>
      <c r="E22" s="2" t="s">
        <v>1686</v>
      </c>
      <c r="F22" s="2" t="s">
        <v>18</v>
      </c>
      <c r="G22" s="51">
        <f t="shared" si="3"/>
        <v>0.10104562114794982</v>
      </c>
      <c r="H22" s="8">
        <f t="shared" si="1"/>
        <v>0.50522810573974908</v>
      </c>
      <c r="I22" s="8">
        <f t="shared" si="2"/>
        <v>0.30313686344384949</v>
      </c>
      <c r="J22" s="2"/>
      <c r="K22" s="2" t="s">
        <v>40</v>
      </c>
      <c r="L22" s="2">
        <v>19645.116732936101</v>
      </c>
      <c r="M22" s="2"/>
      <c r="N22" s="2"/>
    </row>
    <row r="23" spans="1:14" ht="15" customHeight="1" x14ac:dyDescent="0.25">
      <c r="A23" s="8">
        <v>2515</v>
      </c>
      <c r="B23" s="50">
        <v>3</v>
      </c>
      <c r="C23" s="50">
        <v>3</v>
      </c>
      <c r="D23" s="8">
        <v>346.90862722191429</v>
      </c>
      <c r="E23" s="2" t="s">
        <v>1686</v>
      </c>
      <c r="F23" s="2" t="s">
        <v>18</v>
      </c>
      <c r="G23" s="51">
        <f t="shared" si="3"/>
        <v>2.190851866281503E-2</v>
      </c>
      <c r="H23" s="8">
        <f t="shared" si="1"/>
        <v>6.5725555988445095E-2</v>
      </c>
      <c r="I23" s="8">
        <f t="shared" si="2"/>
        <v>6.5725555988445095E-2</v>
      </c>
      <c r="J23" s="2"/>
      <c r="K23" s="2" t="s">
        <v>32</v>
      </c>
      <c r="L23" s="2">
        <v>17634.943997810191</v>
      </c>
      <c r="M23" s="2"/>
      <c r="N23" s="2"/>
    </row>
    <row r="24" spans="1:14" ht="15" customHeight="1" x14ac:dyDescent="0.25">
      <c r="A24" s="8">
        <v>2516</v>
      </c>
      <c r="B24" s="50">
        <v>5</v>
      </c>
      <c r="C24" s="50">
        <v>4</v>
      </c>
      <c r="D24" s="8">
        <v>1600.0009449769157</v>
      </c>
      <c r="E24" s="2" t="s">
        <v>1686</v>
      </c>
      <c r="F24" s="2" t="s">
        <v>18</v>
      </c>
      <c r="G24" s="51">
        <f t="shared" si="3"/>
        <v>0.10104577347718983</v>
      </c>
      <c r="H24" s="8">
        <f t="shared" si="1"/>
        <v>0.50522886738594919</v>
      </c>
      <c r="I24" s="8">
        <f t="shared" si="2"/>
        <v>0.40418309390875934</v>
      </c>
      <c r="J24" s="2"/>
      <c r="K24" s="2" t="s">
        <v>38</v>
      </c>
      <c r="L24" s="2">
        <v>25690.484862119447</v>
      </c>
      <c r="M24" s="2"/>
      <c r="N24" s="2"/>
    </row>
    <row r="25" spans="1:14" ht="15" customHeight="1" x14ac:dyDescent="0.25">
      <c r="A25" s="8">
        <v>2517</v>
      </c>
      <c r="B25" s="50">
        <v>4</v>
      </c>
      <c r="C25" s="50">
        <v>3</v>
      </c>
      <c r="D25" s="8">
        <v>1267.960601402156</v>
      </c>
      <c r="E25" s="2" t="s">
        <v>1686</v>
      </c>
      <c r="F25" s="2" t="s">
        <v>18</v>
      </c>
      <c r="G25" s="51">
        <f t="shared" si="3"/>
        <v>8.0076240023178327E-2</v>
      </c>
      <c r="H25" s="8">
        <f t="shared" si="1"/>
        <v>0.32030496009271331</v>
      </c>
      <c r="I25" s="8">
        <f t="shared" si="2"/>
        <v>0.240228720069535</v>
      </c>
      <c r="J25" s="2"/>
      <c r="K25" s="2" t="s">
        <v>16</v>
      </c>
      <c r="L25" s="2">
        <v>34452.298439823666</v>
      </c>
      <c r="M25" s="2"/>
      <c r="N25" s="2"/>
    </row>
    <row r="26" spans="1:14" ht="15" customHeight="1" x14ac:dyDescent="0.25">
      <c r="A26" s="8">
        <v>2589</v>
      </c>
      <c r="B26" s="50">
        <v>4</v>
      </c>
      <c r="C26" s="50">
        <v>3</v>
      </c>
      <c r="D26" s="8">
        <v>1600.0037446298113</v>
      </c>
      <c r="E26" s="2" t="s">
        <v>1686</v>
      </c>
      <c r="F26" s="2" t="s">
        <v>18</v>
      </c>
      <c r="G26" s="51">
        <f t="shared" si="3"/>
        <v>0.1010459502852681</v>
      </c>
      <c r="H26" s="8">
        <f t="shared" si="1"/>
        <v>0.40418380114107239</v>
      </c>
      <c r="I26" s="8">
        <f t="shared" si="2"/>
        <v>0.3031378508558043</v>
      </c>
      <c r="J26" s="2"/>
      <c r="K26" s="2" t="s">
        <v>43</v>
      </c>
      <c r="L26" s="2">
        <v>31807.651163421324</v>
      </c>
      <c r="M26" s="2"/>
      <c r="N26" s="2"/>
    </row>
    <row r="27" spans="1:14" ht="15" customHeight="1" x14ac:dyDescent="0.25">
      <c r="A27" s="8">
        <v>2590</v>
      </c>
      <c r="B27" s="50">
        <v>4</v>
      </c>
      <c r="C27" s="50">
        <v>3</v>
      </c>
      <c r="D27" s="8">
        <v>1599.99847441627</v>
      </c>
      <c r="E27" s="2" t="s">
        <v>1686</v>
      </c>
      <c r="F27" s="2" t="s">
        <v>18</v>
      </c>
      <c r="G27" s="51">
        <f t="shared" si="3"/>
        <v>0.10104561745246238</v>
      </c>
      <c r="H27" s="8">
        <f t="shared" si="1"/>
        <v>0.40418246980984951</v>
      </c>
      <c r="I27" s="8">
        <f t="shared" si="2"/>
        <v>0.30313685235738713</v>
      </c>
      <c r="J27" s="2"/>
      <c r="K27" s="2"/>
      <c r="L27" s="2"/>
      <c r="M27" s="2"/>
      <c r="N27" s="2"/>
    </row>
    <row r="28" spans="1:14" ht="15" customHeight="1" x14ac:dyDescent="0.25">
      <c r="A28" s="8">
        <v>2661</v>
      </c>
      <c r="B28" s="50">
        <v>3</v>
      </c>
      <c r="C28" s="50">
        <v>3</v>
      </c>
      <c r="D28" s="8">
        <v>395.465747362309</v>
      </c>
      <c r="E28" s="2" t="s">
        <v>1686</v>
      </c>
      <c r="F28" s="2" t="s">
        <v>18</v>
      </c>
      <c r="G28" s="51">
        <f t="shared" si="3"/>
        <v>2.4975074203181794E-2</v>
      </c>
      <c r="H28" s="8">
        <f t="shared" si="1"/>
        <v>7.4925222609545386E-2</v>
      </c>
      <c r="I28" s="8">
        <f t="shared" si="2"/>
        <v>7.4925222609545386E-2</v>
      </c>
      <c r="J28" s="2"/>
      <c r="K28" s="2"/>
      <c r="L28" s="2"/>
      <c r="M28" s="2"/>
      <c r="N28" s="2"/>
    </row>
    <row r="29" spans="1:14" ht="15" customHeight="1" x14ac:dyDescent="0.25">
      <c r="A29" s="8">
        <v>2662</v>
      </c>
      <c r="B29" s="50">
        <v>3</v>
      </c>
      <c r="C29" s="50">
        <v>4</v>
      </c>
      <c r="D29" s="8">
        <v>1599.9826299941749</v>
      </c>
      <c r="E29" s="2" t="s">
        <v>1686</v>
      </c>
      <c r="F29" s="2" t="s">
        <v>18</v>
      </c>
      <c r="G29" s="51">
        <f t="shared" si="3"/>
        <v>0.10104461682062467</v>
      </c>
      <c r="H29" s="8">
        <f t="shared" si="1"/>
        <v>0.30313385046187402</v>
      </c>
      <c r="I29" s="8">
        <f t="shared" si="2"/>
        <v>0.40417846728249868</v>
      </c>
      <c r="J29" s="2"/>
      <c r="K29" s="2"/>
      <c r="L29" s="2"/>
      <c r="M29" s="2"/>
      <c r="N29" s="2"/>
    </row>
    <row r="30" spans="1:14" ht="15" customHeight="1" x14ac:dyDescent="0.25">
      <c r="A30" s="8">
        <v>2663</v>
      </c>
      <c r="B30" s="50">
        <v>3</v>
      </c>
      <c r="C30" s="50">
        <v>3</v>
      </c>
      <c r="D30" s="8">
        <v>424.57101188809884</v>
      </c>
      <c r="E30" s="2" t="s">
        <v>1686</v>
      </c>
      <c r="F30" s="2" t="s">
        <v>18</v>
      </c>
      <c r="G30" s="51">
        <f t="shared" si="3"/>
        <v>2.6813175596496333E-2</v>
      </c>
      <c r="H30" s="8">
        <f t="shared" si="1"/>
        <v>8.0439526789488999E-2</v>
      </c>
      <c r="I30" s="8">
        <f t="shared" si="2"/>
        <v>8.0439526789488999E-2</v>
      </c>
      <c r="J30" s="2"/>
      <c r="K30" s="2"/>
      <c r="L30" s="2"/>
      <c r="M30" s="2"/>
      <c r="N30" s="2"/>
    </row>
    <row r="31" spans="1:14" ht="15" customHeight="1" x14ac:dyDescent="0.25">
      <c r="A31" s="8">
        <v>2735</v>
      </c>
      <c r="B31" s="50">
        <v>3</v>
      </c>
      <c r="C31" s="50">
        <v>4</v>
      </c>
      <c r="D31" s="8">
        <v>692.24200322323759</v>
      </c>
      <c r="E31" s="2" t="s">
        <v>1686</v>
      </c>
      <c r="F31" s="2" t="s">
        <v>18</v>
      </c>
      <c r="G31" s="51">
        <f t="shared" si="3"/>
        <v>4.371755458563218E-2</v>
      </c>
      <c r="H31" s="8">
        <f t="shared" si="1"/>
        <v>0.13115266375689655</v>
      </c>
      <c r="I31" s="8">
        <f t="shared" si="2"/>
        <v>0.17487021834252872</v>
      </c>
      <c r="J31" s="2"/>
      <c r="K31" s="2"/>
      <c r="L31" s="2"/>
      <c r="M31" s="2"/>
      <c r="N31" s="2"/>
    </row>
    <row r="32" spans="1:14" ht="15" customHeight="1" x14ac:dyDescent="0.25">
      <c r="A32" s="8">
        <v>2736</v>
      </c>
      <c r="B32" s="50">
        <v>4</v>
      </c>
      <c r="C32" s="50">
        <v>3</v>
      </c>
      <c r="D32" s="8">
        <v>775.47667305231266</v>
      </c>
      <c r="E32" s="2" t="s">
        <v>1686</v>
      </c>
      <c r="F32" s="2" t="s">
        <v>18</v>
      </c>
      <c r="G32" s="51">
        <f t="shared" si="3"/>
        <v>4.8974121226671725E-2</v>
      </c>
      <c r="H32" s="8">
        <f t="shared" si="1"/>
        <v>0.1958964849066869</v>
      </c>
      <c r="I32" s="8">
        <f t="shared" si="2"/>
        <v>0.14692236368001518</v>
      </c>
      <c r="J32" s="2"/>
      <c r="K32" s="2"/>
      <c r="L32" s="2"/>
      <c r="M32" s="2"/>
      <c r="N32" s="2"/>
    </row>
    <row r="33" spans="1:14" ht="15" customHeight="1" x14ac:dyDescent="0.25">
      <c r="A33" s="8">
        <v>2808</v>
      </c>
      <c r="B33" s="50">
        <v>4</v>
      </c>
      <c r="C33" s="50">
        <v>3</v>
      </c>
      <c r="D33" s="8">
        <v>153.74894830568195</v>
      </c>
      <c r="E33" s="2" t="s">
        <v>1686</v>
      </c>
      <c r="F33" s="2" t="s">
        <v>18</v>
      </c>
      <c r="G33" s="51">
        <f t="shared" si="3"/>
        <v>9.7097951420749007E-3</v>
      </c>
      <c r="H33" s="8">
        <f t="shared" si="1"/>
        <v>3.8839180568299603E-2</v>
      </c>
      <c r="I33" s="8">
        <f t="shared" si="2"/>
        <v>2.9129385426224702E-2</v>
      </c>
      <c r="J33" s="2"/>
      <c r="K33" s="2"/>
      <c r="L33" s="2"/>
      <c r="M33" s="2"/>
      <c r="N33" s="2"/>
    </row>
    <row r="34" spans="1:14" ht="15" customHeight="1" x14ac:dyDescent="0.25">
      <c r="A34" s="8">
        <v>3252</v>
      </c>
      <c r="B34" s="50">
        <v>1</v>
      </c>
      <c r="C34" s="50">
        <v>3</v>
      </c>
      <c r="D34" s="8">
        <v>70.167824584023151</v>
      </c>
      <c r="E34" s="2" t="s">
        <v>1666</v>
      </c>
      <c r="F34" s="2" t="s">
        <v>42</v>
      </c>
      <c r="G34" s="51">
        <f t="shared" ref="G34:G45" si="4">D34/$L$4</f>
        <v>1.6117941052878497E-2</v>
      </c>
      <c r="H34" s="8">
        <f t="shared" si="1"/>
        <v>1.6117941052878497E-2</v>
      </c>
      <c r="I34" s="8">
        <f t="shared" si="2"/>
        <v>4.8353823158635491E-2</v>
      </c>
      <c r="J34" s="2"/>
      <c r="K34" s="2"/>
      <c r="L34" s="2"/>
      <c r="M34" s="2"/>
      <c r="N34" s="2"/>
    </row>
    <row r="35" spans="1:14" ht="15" customHeight="1" x14ac:dyDescent="0.25">
      <c r="A35" s="8">
        <v>3325</v>
      </c>
      <c r="B35" s="50">
        <v>1</v>
      </c>
      <c r="C35" s="50">
        <v>3</v>
      </c>
      <c r="D35" s="8">
        <v>664.72606484046798</v>
      </c>
      <c r="E35" s="2" t="s">
        <v>1666</v>
      </c>
      <c r="F35" s="2" t="s">
        <v>42</v>
      </c>
      <c r="G35" s="51">
        <f t="shared" si="4"/>
        <v>0.15269128824965847</v>
      </c>
      <c r="H35" s="8">
        <f t="shared" si="1"/>
        <v>0.15269128824965847</v>
      </c>
      <c r="I35" s="8">
        <f t="shared" si="2"/>
        <v>0.45807386474897538</v>
      </c>
      <c r="J35" s="2"/>
      <c r="K35" s="2"/>
      <c r="L35" s="2"/>
      <c r="M35" s="2"/>
      <c r="N35" s="2"/>
    </row>
    <row r="36" spans="1:14" ht="15" customHeight="1" x14ac:dyDescent="0.25">
      <c r="A36" s="8">
        <v>3398</v>
      </c>
      <c r="B36" s="50">
        <v>1</v>
      </c>
      <c r="C36" s="50">
        <v>3</v>
      </c>
      <c r="D36" s="8">
        <v>668.65210734191191</v>
      </c>
      <c r="E36" s="2" t="s">
        <v>1666</v>
      </c>
      <c r="F36" s="2" t="s">
        <v>42</v>
      </c>
      <c r="G36" s="51">
        <f t="shared" si="4"/>
        <v>0.15359312213127746</v>
      </c>
      <c r="H36" s="8">
        <f t="shared" si="1"/>
        <v>0.15359312213127746</v>
      </c>
      <c r="I36" s="8">
        <f t="shared" si="2"/>
        <v>0.46077936639383238</v>
      </c>
      <c r="J36" s="2"/>
      <c r="K36" s="2"/>
      <c r="L36" s="2"/>
      <c r="M36" s="2"/>
      <c r="N36" s="2"/>
    </row>
    <row r="37" spans="1:14" ht="15" customHeight="1" x14ac:dyDescent="0.25">
      <c r="A37" s="8">
        <v>3470</v>
      </c>
      <c r="B37" s="50">
        <v>3</v>
      </c>
      <c r="C37" s="50">
        <v>4</v>
      </c>
      <c r="D37" s="8">
        <v>258.83220172733485</v>
      </c>
      <c r="E37" s="2" t="s">
        <v>1666</v>
      </c>
      <c r="F37" s="2" t="s">
        <v>42</v>
      </c>
      <c r="G37" s="51">
        <f t="shared" si="4"/>
        <v>5.9455201793128486E-2</v>
      </c>
      <c r="H37" s="8">
        <f t="shared" si="1"/>
        <v>0.17836560537938545</v>
      </c>
      <c r="I37" s="8">
        <f t="shared" si="2"/>
        <v>0.23782080717251394</v>
      </c>
      <c r="J37" s="2"/>
      <c r="K37" s="2"/>
      <c r="L37" s="2"/>
      <c r="M37" s="2"/>
      <c r="N37" s="2"/>
    </row>
    <row r="38" spans="1:14" ht="15" customHeight="1" x14ac:dyDescent="0.25">
      <c r="A38" s="8">
        <v>3471</v>
      </c>
      <c r="B38" s="50">
        <v>1</v>
      </c>
      <c r="C38" s="50">
        <v>3</v>
      </c>
      <c r="D38" s="8">
        <v>591.715430485409</v>
      </c>
      <c r="E38" s="2" t="s">
        <v>1666</v>
      </c>
      <c r="F38" s="2" t="s">
        <v>42</v>
      </c>
      <c r="G38" s="51">
        <f t="shared" si="4"/>
        <v>0.13592033792100808</v>
      </c>
      <c r="H38" s="8">
        <f t="shared" si="1"/>
        <v>0.13592033792100808</v>
      </c>
      <c r="I38" s="8">
        <f t="shared" si="2"/>
        <v>0.4077610137630242</v>
      </c>
      <c r="J38" s="2"/>
      <c r="K38" s="2"/>
      <c r="L38" s="2"/>
      <c r="M38" s="2"/>
      <c r="N38" s="2"/>
    </row>
    <row r="39" spans="1:14" ht="15" customHeight="1" x14ac:dyDescent="0.25">
      <c r="A39" s="8">
        <v>3542</v>
      </c>
      <c r="B39" s="50">
        <v>5</v>
      </c>
      <c r="C39" s="50">
        <v>4</v>
      </c>
      <c r="D39" s="8">
        <v>246.29178526741245</v>
      </c>
      <c r="E39" s="2" t="s">
        <v>1666</v>
      </c>
      <c r="F39" s="2" t="s">
        <v>42</v>
      </c>
      <c r="G39" s="51">
        <f t="shared" si="4"/>
        <v>5.6574598119324422E-2</v>
      </c>
      <c r="H39" s="8">
        <f t="shared" si="1"/>
        <v>0.28287299059662213</v>
      </c>
      <c r="I39" s="8">
        <f t="shared" si="2"/>
        <v>0.22629839247729769</v>
      </c>
      <c r="J39" s="2"/>
      <c r="K39" s="2"/>
      <c r="L39" s="2"/>
      <c r="M39" s="2"/>
      <c r="N39" s="2"/>
    </row>
    <row r="40" spans="1:14" ht="15" customHeight="1" x14ac:dyDescent="0.25">
      <c r="A40" s="8">
        <v>3544</v>
      </c>
      <c r="B40" s="50">
        <v>1</v>
      </c>
      <c r="C40" s="50">
        <v>3</v>
      </c>
      <c r="D40" s="8">
        <v>135.78186580402408</v>
      </c>
      <c r="E40" s="2" t="s">
        <v>1666</v>
      </c>
      <c r="F40" s="2" t="s">
        <v>42</v>
      </c>
      <c r="G40" s="51">
        <f t="shared" si="4"/>
        <v>3.1189852643335816E-2</v>
      </c>
      <c r="H40" s="8">
        <f t="shared" si="1"/>
        <v>3.1189852643335816E-2</v>
      </c>
      <c r="I40" s="8">
        <f t="shared" si="2"/>
        <v>9.3569557930007444E-2</v>
      </c>
      <c r="J40" s="2"/>
      <c r="K40" s="2"/>
      <c r="L40" s="2"/>
      <c r="M40" s="2"/>
      <c r="N40" s="2"/>
    </row>
    <row r="41" spans="1:14" ht="15" customHeight="1" x14ac:dyDescent="0.25">
      <c r="A41" s="8">
        <v>3615</v>
      </c>
      <c r="B41" s="50">
        <v>4</v>
      </c>
      <c r="C41" s="50">
        <v>4</v>
      </c>
      <c r="D41" s="8">
        <v>349.78733486203055</v>
      </c>
      <c r="E41" s="2" t="s">
        <v>1666</v>
      </c>
      <c r="F41" s="2" t="s">
        <v>42</v>
      </c>
      <c r="G41" s="51">
        <f t="shared" si="4"/>
        <v>8.0348103675333113E-2</v>
      </c>
      <c r="H41" s="8">
        <f t="shared" si="1"/>
        <v>0.32139241470133245</v>
      </c>
      <c r="I41" s="8">
        <f t="shared" si="2"/>
        <v>0.32139241470133245</v>
      </c>
      <c r="J41" s="2"/>
      <c r="K41" s="2"/>
      <c r="L41" s="2"/>
      <c r="M41" s="2"/>
      <c r="N41" s="2"/>
    </row>
    <row r="42" spans="1:14" ht="15" customHeight="1" x14ac:dyDescent="0.25">
      <c r="A42" s="8">
        <v>3616</v>
      </c>
      <c r="B42" s="50">
        <v>4</v>
      </c>
      <c r="C42" s="50">
        <v>3</v>
      </c>
      <c r="D42" s="8">
        <v>812.85843554154883</v>
      </c>
      <c r="E42" s="2" t="s">
        <v>1666</v>
      </c>
      <c r="F42" s="2" t="s">
        <v>42</v>
      </c>
      <c r="G42" s="51">
        <f t="shared" si="4"/>
        <v>0.18671812082053468</v>
      </c>
      <c r="H42" s="8">
        <f t="shared" si="1"/>
        <v>0.74687248328213873</v>
      </c>
      <c r="I42" s="8">
        <f t="shared" si="2"/>
        <v>0.56015436246160411</v>
      </c>
      <c r="J42" s="2"/>
      <c r="K42" s="2"/>
      <c r="L42" s="2"/>
      <c r="M42" s="2"/>
      <c r="N42" s="2"/>
    </row>
    <row r="43" spans="1:14" ht="12.5" x14ac:dyDescent="0.25">
      <c r="A43" s="8">
        <v>3617</v>
      </c>
      <c r="B43" s="50">
        <v>1</v>
      </c>
      <c r="C43" s="50">
        <v>2</v>
      </c>
      <c r="D43" s="8">
        <v>27.502766214376592</v>
      </c>
      <c r="E43" s="2" t="s">
        <v>1666</v>
      </c>
      <c r="F43" s="2" t="s">
        <v>42</v>
      </c>
      <c r="G43" s="51">
        <f t="shared" si="4"/>
        <v>6.3175389469799026E-3</v>
      </c>
      <c r="H43" s="8">
        <f t="shared" si="1"/>
        <v>6.3175389469799026E-3</v>
      </c>
      <c r="I43" s="8">
        <f t="shared" si="2"/>
        <v>1.2635077893959805E-2</v>
      </c>
      <c r="J43" s="2"/>
      <c r="K43" s="2"/>
      <c r="L43" s="2"/>
      <c r="M43" s="2"/>
      <c r="N43" s="2"/>
    </row>
    <row r="44" spans="1:14" ht="12.5" x14ac:dyDescent="0.25">
      <c r="A44" s="8">
        <v>3688</v>
      </c>
      <c r="B44" s="50">
        <v>5</v>
      </c>
      <c r="C44" s="50">
        <v>3</v>
      </c>
      <c r="D44" s="8">
        <v>454.76286432584993</v>
      </c>
      <c r="E44" s="2" t="s">
        <v>1666</v>
      </c>
      <c r="F44" s="2" t="s">
        <v>42</v>
      </c>
      <c r="G44" s="51">
        <f t="shared" si="4"/>
        <v>0.10446156887000309</v>
      </c>
      <c r="H44" s="8">
        <f t="shared" si="1"/>
        <v>0.52230784435001543</v>
      </c>
      <c r="I44" s="8">
        <f t="shared" si="2"/>
        <v>0.31338470661000928</v>
      </c>
      <c r="J44" s="2"/>
      <c r="K44" s="2"/>
      <c r="L44" s="2"/>
      <c r="M44" s="2"/>
      <c r="N44" s="2"/>
    </row>
    <row r="45" spans="1:14" ht="12.5" x14ac:dyDescent="0.25">
      <c r="A45" s="8">
        <v>3761</v>
      </c>
      <c r="B45" s="50">
        <v>4</v>
      </c>
      <c r="C45" s="50">
        <v>4</v>
      </c>
      <c r="D45" s="8">
        <v>72.320078426679274</v>
      </c>
      <c r="E45" s="2" t="s">
        <v>1666</v>
      </c>
      <c r="F45" s="2" t="s">
        <v>42</v>
      </c>
      <c r="G45" s="51">
        <f t="shared" si="4"/>
        <v>1.6612325776538026E-2</v>
      </c>
      <c r="H45" s="8">
        <f t="shared" si="1"/>
        <v>6.6449303106152102E-2</v>
      </c>
      <c r="I45" s="8">
        <f t="shared" si="2"/>
        <v>6.6449303106152102E-2</v>
      </c>
      <c r="J45" s="2"/>
      <c r="K45" s="2"/>
      <c r="L45" s="2"/>
      <c r="M45" s="2"/>
      <c r="N45" s="2"/>
    </row>
    <row r="46" spans="1:14" ht="12.5" x14ac:dyDescent="0.25">
      <c r="A46" s="8">
        <v>3249</v>
      </c>
      <c r="B46" s="50">
        <v>5</v>
      </c>
      <c r="C46" s="50">
        <v>2</v>
      </c>
      <c r="D46" s="8">
        <v>5.9944429182069419</v>
      </c>
      <c r="E46" s="2" t="s">
        <v>1667</v>
      </c>
      <c r="F46" s="2" t="s">
        <v>28</v>
      </c>
      <c r="G46" s="51">
        <f t="shared" ref="G46:G66" si="5">D46/$L$5</f>
        <v>3.9437432950952629E-4</v>
      </c>
      <c r="H46" s="8">
        <f t="shared" si="1"/>
        <v>1.9718716475476314E-3</v>
      </c>
      <c r="I46" s="8">
        <f t="shared" si="2"/>
        <v>7.8874865901905258E-4</v>
      </c>
      <c r="J46" s="2"/>
      <c r="K46" s="2"/>
      <c r="L46" s="2"/>
      <c r="M46" s="2"/>
      <c r="N46" s="2"/>
    </row>
    <row r="47" spans="1:14" ht="12.5" x14ac:dyDescent="0.25">
      <c r="A47" s="8">
        <v>3250</v>
      </c>
      <c r="B47" s="50">
        <v>5</v>
      </c>
      <c r="C47" s="50">
        <v>1</v>
      </c>
      <c r="D47" s="8">
        <v>12.739836380344308</v>
      </c>
      <c r="E47" s="2" t="s">
        <v>1667</v>
      </c>
      <c r="F47" s="2" t="s">
        <v>28</v>
      </c>
      <c r="G47" s="51">
        <f t="shared" si="5"/>
        <v>8.3815368652508831E-4</v>
      </c>
      <c r="H47" s="8">
        <f t="shared" si="1"/>
        <v>4.1907684326254416E-3</v>
      </c>
      <c r="I47" s="8">
        <f t="shared" si="2"/>
        <v>8.3815368652508831E-4</v>
      </c>
      <c r="J47" s="2"/>
      <c r="K47" s="2"/>
      <c r="L47" s="2"/>
      <c r="M47" s="2"/>
      <c r="N47" s="2"/>
    </row>
    <row r="48" spans="1:14" ht="12.5" x14ac:dyDescent="0.25">
      <c r="A48" s="8">
        <v>3322</v>
      </c>
      <c r="B48" s="50">
        <v>5</v>
      </c>
      <c r="C48" s="50">
        <v>2</v>
      </c>
      <c r="D48" s="8">
        <v>987.28957897038049</v>
      </c>
      <c r="E48" s="2" t="s">
        <v>1667</v>
      </c>
      <c r="F48" s="2" t="s">
        <v>28</v>
      </c>
      <c r="G48" s="51">
        <f t="shared" si="5"/>
        <v>6.4953769858342766E-2</v>
      </c>
      <c r="H48" s="8">
        <f t="shared" si="1"/>
        <v>0.32476884929171385</v>
      </c>
      <c r="I48" s="8">
        <f t="shared" si="2"/>
        <v>0.12990753971668553</v>
      </c>
      <c r="J48" s="2"/>
      <c r="K48" s="2"/>
      <c r="L48" s="2"/>
      <c r="M48" s="2"/>
      <c r="N48" s="2"/>
    </row>
    <row r="49" spans="1:14" ht="12.5" x14ac:dyDescent="0.25">
      <c r="A49" s="8">
        <v>3323</v>
      </c>
      <c r="B49" s="50">
        <v>4</v>
      </c>
      <c r="C49" s="50">
        <v>3</v>
      </c>
      <c r="D49" s="8">
        <v>494.38518902888535</v>
      </c>
      <c r="E49" s="2" t="s">
        <v>1667</v>
      </c>
      <c r="F49" s="2" t="s">
        <v>28</v>
      </c>
      <c r="G49" s="51">
        <f t="shared" si="5"/>
        <v>3.2525595806495285E-2</v>
      </c>
      <c r="H49" s="8">
        <f t="shared" si="1"/>
        <v>0.13010238322598114</v>
      </c>
      <c r="I49" s="8">
        <f t="shared" si="2"/>
        <v>9.7576787419485861E-2</v>
      </c>
      <c r="J49" s="2"/>
      <c r="K49" s="2"/>
      <c r="L49" s="2"/>
      <c r="M49" s="2"/>
      <c r="N49" s="2"/>
    </row>
    <row r="50" spans="1:14" ht="12.5" x14ac:dyDescent="0.25">
      <c r="A50" s="8">
        <v>3324</v>
      </c>
      <c r="B50" s="50">
        <v>3</v>
      </c>
      <c r="C50" s="50">
        <v>3</v>
      </c>
      <c r="D50" s="8">
        <v>99.181640340554594</v>
      </c>
      <c r="E50" s="2" t="s">
        <v>1667</v>
      </c>
      <c r="F50" s="2" t="s">
        <v>28</v>
      </c>
      <c r="G50" s="51">
        <f t="shared" si="5"/>
        <v>6.5251589585010499E-3</v>
      </c>
      <c r="H50" s="8">
        <f t="shared" si="1"/>
        <v>1.9575476875503151E-2</v>
      </c>
      <c r="I50" s="8">
        <f t="shared" si="2"/>
        <v>1.9575476875503151E-2</v>
      </c>
      <c r="J50" s="2"/>
      <c r="K50" s="2"/>
      <c r="L50" s="2"/>
      <c r="M50" s="2"/>
      <c r="N50" s="2"/>
    </row>
    <row r="51" spans="1:14" ht="12.5" x14ac:dyDescent="0.25">
      <c r="A51" s="8">
        <v>3394</v>
      </c>
      <c r="B51" s="50">
        <v>4</v>
      </c>
      <c r="C51" s="50">
        <v>2</v>
      </c>
      <c r="D51" s="8">
        <v>146.78037505458119</v>
      </c>
      <c r="E51" s="2" t="s">
        <v>1667</v>
      </c>
      <c r="F51" s="2" t="s">
        <v>28</v>
      </c>
      <c r="G51" s="51">
        <f t="shared" si="5"/>
        <v>9.6566791588737384E-3</v>
      </c>
      <c r="H51" s="8">
        <f t="shared" si="1"/>
        <v>3.8626716635494954E-2</v>
      </c>
      <c r="I51" s="8">
        <f t="shared" si="2"/>
        <v>1.9313358317747477E-2</v>
      </c>
      <c r="J51" s="2"/>
      <c r="K51" s="2"/>
      <c r="L51" s="2"/>
      <c r="M51" s="2"/>
      <c r="N51" s="2"/>
    </row>
    <row r="52" spans="1:14" ht="12.5" x14ac:dyDescent="0.25">
      <c r="A52" s="8">
        <v>3395</v>
      </c>
      <c r="B52" s="50">
        <v>5</v>
      </c>
      <c r="C52" s="50">
        <v>3</v>
      </c>
      <c r="D52" s="8">
        <v>1478.1026743021689</v>
      </c>
      <c r="E52" s="2" t="s">
        <v>1667</v>
      </c>
      <c r="F52" s="2" t="s">
        <v>28</v>
      </c>
      <c r="G52" s="51">
        <f t="shared" si="5"/>
        <v>9.7244357662266356E-2</v>
      </c>
      <c r="H52" s="8">
        <f t="shared" si="1"/>
        <v>0.48622178831133178</v>
      </c>
      <c r="I52" s="8">
        <f t="shared" si="2"/>
        <v>0.29173307298679907</v>
      </c>
      <c r="J52" s="2"/>
      <c r="K52" s="2"/>
      <c r="L52" s="2"/>
      <c r="M52" s="2"/>
      <c r="N52" s="2"/>
    </row>
    <row r="53" spans="1:14" ht="12.5" x14ac:dyDescent="0.25">
      <c r="A53" s="8">
        <v>3396</v>
      </c>
      <c r="B53" s="50">
        <v>5</v>
      </c>
      <c r="C53" s="50">
        <v>3</v>
      </c>
      <c r="D53" s="8">
        <v>1546.2718092962054</v>
      </c>
      <c r="E53" s="2" t="s">
        <v>1667</v>
      </c>
      <c r="F53" s="2" t="s">
        <v>28</v>
      </c>
      <c r="G53" s="51">
        <f t="shared" si="5"/>
        <v>0.10172920425657828</v>
      </c>
      <c r="H53" s="8">
        <f t="shared" si="1"/>
        <v>0.50864602128289138</v>
      </c>
      <c r="I53" s="8">
        <f t="shared" si="2"/>
        <v>0.30518761276973483</v>
      </c>
      <c r="J53" s="2"/>
      <c r="K53" s="2"/>
      <c r="L53" s="2"/>
      <c r="M53" s="2"/>
      <c r="N53" s="2"/>
    </row>
    <row r="54" spans="1:14" ht="12.5" x14ac:dyDescent="0.25">
      <c r="A54" s="8">
        <v>3468</v>
      </c>
      <c r="B54" s="50">
        <v>4</v>
      </c>
      <c r="C54" s="50">
        <v>3</v>
      </c>
      <c r="D54" s="8">
        <v>1599.9931704199987</v>
      </c>
      <c r="E54" s="2" t="s">
        <v>1667</v>
      </c>
      <c r="F54" s="2" t="s">
        <v>28</v>
      </c>
      <c r="G54" s="51">
        <f t="shared" si="5"/>
        <v>0.10526353197687165</v>
      </c>
      <c r="H54" s="8">
        <f t="shared" si="1"/>
        <v>0.42105412790748659</v>
      </c>
      <c r="I54" s="8">
        <f t="shared" si="2"/>
        <v>0.31579059593061493</v>
      </c>
      <c r="J54" s="2"/>
      <c r="K54" s="2"/>
      <c r="L54" s="2"/>
      <c r="M54" s="2"/>
      <c r="N54" s="2"/>
    </row>
    <row r="55" spans="1:14" ht="12.5" x14ac:dyDescent="0.25">
      <c r="A55" s="8">
        <v>3469</v>
      </c>
      <c r="B55" s="50">
        <v>5</v>
      </c>
      <c r="C55" s="50">
        <v>3</v>
      </c>
      <c r="D55" s="8">
        <v>1599.9879002070868</v>
      </c>
      <c r="E55" s="2" t="s">
        <v>1667</v>
      </c>
      <c r="F55" s="2" t="s">
        <v>28</v>
      </c>
      <c r="G55" s="51">
        <f t="shared" si="5"/>
        <v>0.10526318524962579</v>
      </c>
      <c r="H55" s="8">
        <f t="shared" si="1"/>
        <v>0.52631592624812895</v>
      </c>
      <c r="I55" s="8">
        <f t="shared" si="2"/>
        <v>0.31578955574887735</v>
      </c>
      <c r="J55" s="2"/>
      <c r="K55" s="2"/>
      <c r="L55" s="2"/>
      <c r="M55" s="2"/>
      <c r="N55" s="2"/>
    </row>
    <row r="56" spans="1:14" ht="12.5" x14ac:dyDescent="0.25">
      <c r="A56" s="8">
        <v>3470</v>
      </c>
      <c r="B56" s="50">
        <v>3</v>
      </c>
      <c r="C56" s="50">
        <v>4</v>
      </c>
      <c r="D56" s="8">
        <v>492.50607204990143</v>
      </c>
      <c r="E56" s="2" t="s">
        <v>1667</v>
      </c>
      <c r="F56" s="2" t="s">
        <v>28</v>
      </c>
      <c r="G56" s="51">
        <f t="shared" si="5"/>
        <v>3.2401968722416151E-2</v>
      </c>
      <c r="H56" s="8">
        <f t="shared" si="1"/>
        <v>9.7205906167248446E-2</v>
      </c>
      <c r="I56" s="8">
        <f t="shared" si="2"/>
        <v>0.1296078748896646</v>
      </c>
      <c r="J56" s="2"/>
      <c r="K56" s="2"/>
      <c r="L56" s="2"/>
      <c r="M56" s="2"/>
      <c r="N56" s="2"/>
    </row>
    <row r="57" spans="1:14" ht="12.5" x14ac:dyDescent="0.25">
      <c r="A57" s="8">
        <v>3540</v>
      </c>
      <c r="B57" s="50">
        <v>4</v>
      </c>
      <c r="C57" s="50">
        <v>2</v>
      </c>
      <c r="D57" s="8">
        <v>644.28897847414191</v>
      </c>
      <c r="E57" s="2" t="s">
        <v>1667</v>
      </c>
      <c r="F57" s="2" t="s">
        <v>28</v>
      </c>
      <c r="G57" s="51">
        <f t="shared" si="5"/>
        <v>4.238776436161662E-2</v>
      </c>
      <c r="H57" s="8">
        <f t="shared" si="1"/>
        <v>0.16955105744646648</v>
      </c>
      <c r="I57" s="8">
        <f t="shared" si="2"/>
        <v>8.477552872323324E-2</v>
      </c>
      <c r="J57" s="2"/>
      <c r="K57" s="2"/>
      <c r="L57" s="2"/>
      <c r="M57" s="2"/>
      <c r="N57" s="2"/>
    </row>
    <row r="58" spans="1:14" ht="12.5" x14ac:dyDescent="0.25">
      <c r="A58" s="8">
        <v>3541</v>
      </c>
      <c r="B58" s="50">
        <v>5</v>
      </c>
      <c r="C58" s="50">
        <v>3</v>
      </c>
      <c r="D58" s="8">
        <v>1599.9932042039877</v>
      </c>
      <c r="E58" s="2" t="s">
        <v>1667</v>
      </c>
      <c r="F58" s="2" t="s">
        <v>28</v>
      </c>
      <c r="G58" s="51">
        <f t="shared" si="5"/>
        <v>0.10526353419951988</v>
      </c>
      <c r="H58" s="8">
        <f t="shared" si="1"/>
        <v>0.52631767099759941</v>
      </c>
      <c r="I58" s="8">
        <f t="shared" si="2"/>
        <v>0.31579060259855962</v>
      </c>
      <c r="J58" s="2"/>
      <c r="K58" s="2"/>
      <c r="L58" s="2"/>
      <c r="M58" s="2"/>
      <c r="N58" s="2"/>
    </row>
    <row r="59" spans="1:14" ht="12.5" x14ac:dyDescent="0.25">
      <c r="A59" s="8">
        <v>3542</v>
      </c>
      <c r="B59" s="50">
        <v>5</v>
      </c>
      <c r="C59" s="50">
        <v>4</v>
      </c>
      <c r="D59" s="8">
        <v>1353.701392003456</v>
      </c>
      <c r="E59" s="2" t="s">
        <v>1667</v>
      </c>
      <c r="F59" s="2" t="s">
        <v>28</v>
      </c>
      <c r="G59" s="51">
        <f t="shared" si="5"/>
        <v>8.9059998754173655E-2</v>
      </c>
      <c r="H59" s="8">
        <f t="shared" si="1"/>
        <v>0.44529999377086826</v>
      </c>
      <c r="I59" s="8">
        <f t="shared" si="2"/>
        <v>0.35623999501669462</v>
      </c>
      <c r="J59" s="2"/>
      <c r="K59" s="2"/>
      <c r="L59" s="2"/>
      <c r="M59" s="2"/>
      <c r="N59" s="2"/>
    </row>
    <row r="60" spans="1:14" ht="12.5" x14ac:dyDescent="0.25">
      <c r="A60" s="8">
        <v>3614</v>
      </c>
      <c r="B60" s="50">
        <v>4</v>
      </c>
      <c r="C60" s="50">
        <v>3</v>
      </c>
      <c r="D60" s="8">
        <v>716.5351040167094</v>
      </c>
      <c r="E60" s="2" t="s">
        <v>1667</v>
      </c>
      <c r="F60" s="2" t="s">
        <v>28</v>
      </c>
      <c r="G60" s="51">
        <f t="shared" si="5"/>
        <v>4.714083611645345E-2</v>
      </c>
      <c r="H60" s="8">
        <f t="shared" si="1"/>
        <v>0.1885633444658138</v>
      </c>
      <c r="I60" s="8">
        <f t="shared" si="2"/>
        <v>0.14142250834936035</v>
      </c>
      <c r="J60" s="2"/>
      <c r="K60" s="2"/>
      <c r="L60" s="2"/>
      <c r="M60" s="2"/>
      <c r="N60" s="2"/>
    </row>
    <row r="61" spans="1:14" ht="12.5" x14ac:dyDescent="0.25">
      <c r="A61" s="8">
        <v>3615</v>
      </c>
      <c r="B61" s="50">
        <v>4</v>
      </c>
      <c r="C61" s="50">
        <v>4</v>
      </c>
      <c r="D61" s="8">
        <v>1250.2006233366217</v>
      </c>
      <c r="E61" s="2" t="s">
        <v>1667</v>
      </c>
      <c r="F61" s="2" t="s">
        <v>28</v>
      </c>
      <c r="G61" s="51">
        <f t="shared" si="5"/>
        <v>8.2250684393580353E-2</v>
      </c>
      <c r="H61" s="8">
        <f t="shared" si="1"/>
        <v>0.32900273757432141</v>
      </c>
      <c r="I61" s="8">
        <f t="shared" si="2"/>
        <v>0.32900273757432141</v>
      </c>
      <c r="J61" s="2"/>
      <c r="K61" s="2"/>
      <c r="L61" s="2"/>
      <c r="M61" s="2"/>
      <c r="N61" s="2"/>
    </row>
    <row r="62" spans="1:14" ht="12.5" x14ac:dyDescent="0.25">
      <c r="A62" s="8">
        <v>3616</v>
      </c>
      <c r="B62" s="50">
        <v>4</v>
      </c>
      <c r="C62" s="50">
        <v>3</v>
      </c>
      <c r="D62" s="8">
        <v>1.7304208583959726</v>
      </c>
      <c r="E62" s="2" t="s">
        <v>1667</v>
      </c>
      <c r="F62" s="2" t="s">
        <v>28</v>
      </c>
      <c r="G62" s="51">
        <f t="shared" si="5"/>
        <v>1.1384436804401837E-4</v>
      </c>
      <c r="H62" s="8">
        <f t="shared" si="1"/>
        <v>4.553774721760735E-4</v>
      </c>
      <c r="I62" s="8">
        <f t="shared" si="2"/>
        <v>3.4153310413205512E-4</v>
      </c>
      <c r="J62" s="2"/>
      <c r="K62" s="2"/>
      <c r="L62" s="2"/>
      <c r="M62" s="2"/>
      <c r="N62" s="2"/>
    </row>
    <row r="63" spans="1:14" ht="12.5" x14ac:dyDescent="0.25">
      <c r="A63" s="8">
        <v>3686</v>
      </c>
      <c r="B63" s="50">
        <v>5</v>
      </c>
      <c r="C63" s="50">
        <v>2</v>
      </c>
      <c r="D63" s="8">
        <v>1.8974955292146407</v>
      </c>
      <c r="E63" s="2" t="s">
        <v>1667</v>
      </c>
      <c r="F63" s="2" t="s">
        <v>28</v>
      </c>
      <c r="G63" s="51">
        <f t="shared" si="5"/>
        <v>1.2483620868395661E-4</v>
      </c>
      <c r="H63" s="8">
        <f t="shared" si="1"/>
        <v>6.2418104341978309E-4</v>
      </c>
      <c r="I63" s="8">
        <f t="shared" si="2"/>
        <v>2.4967241736791322E-4</v>
      </c>
      <c r="J63" s="2"/>
      <c r="K63" s="2"/>
      <c r="L63" s="2"/>
      <c r="M63" s="2"/>
      <c r="N63" s="2"/>
    </row>
    <row r="64" spans="1:14" ht="12.5" x14ac:dyDescent="0.25">
      <c r="A64" s="8">
        <v>3687</v>
      </c>
      <c r="B64" s="50">
        <v>4</v>
      </c>
      <c r="C64" s="50">
        <v>4</v>
      </c>
      <c r="D64" s="8">
        <v>1038.1360966779307</v>
      </c>
      <c r="E64" s="2" t="s">
        <v>1667</v>
      </c>
      <c r="F64" s="2" t="s">
        <v>28</v>
      </c>
      <c r="G64" s="51">
        <f t="shared" si="5"/>
        <v>6.8298961663890476E-2</v>
      </c>
      <c r="H64" s="8">
        <f t="shared" si="1"/>
        <v>0.2731958466555619</v>
      </c>
      <c r="I64" s="8">
        <f t="shared" si="2"/>
        <v>0.2731958466555619</v>
      </c>
      <c r="J64" s="2"/>
      <c r="K64" s="2"/>
      <c r="L64" s="2"/>
      <c r="M64" s="2"/>
      <c r="N64" s="2"/>
    </row>
    <row r="65" spans="1:14" ht="12.5" x14ac:dyDescent="0.25">
      <c r="A65" s="8">
        <v>3688</v>
      </c>
      <c r="B65" s="50">
        <v>5</v>
      </c>
      <c r="C65" s="50">
        <v>3</v>
      </c>
      <c r="D65" s="8">
        <v>1.9996173166420197</v>
      </c>
      <c r="E65" s="2" t="s">
        <v>1667</v>
      </c>
      <c r="F65" s="2" t="s">
        <v>28</v>
      </c>
      <c r="G65" s="51">
        <f t="shared" si="5"/>
        <v>1.3155479988492743E-4</v>
      </c>
      <c r="H65" s="8">
        <f t="shared" si="1"/>
        <v>6.5777399942463718E-4</v>
      </c>
      <c r="I65" s="8">
        <f t="shared" si="2"/>
        <v>3.9466439965478228E-4</v>
      </c>
      <c r="J65" s="2"/>
      <c r="K65" s="2"/>
      <c r="L65" s="2"/>
      <c r="M65" s="2"/>
      <c r="N65" s="2"/>
    </row>
    <row r="66" spans="1:14" ht="12.5" x14ac:dyDescent="0.25">
      <c r="A66" s="8">
        <v>3761</v>
      </c>
      <c r="B66" s="50">
        <v>4</v>
      </c>
      <c r="C66" s="50">
        <v>4</v>
      </c>
      <c r="D66" s="8">
        <v>128.16548056684886</v>
      </c>
      <c r="E66" s="2" t="s">
        <v>1667</v>
      </c>
      <c r="F66" s="2" t="s">
        <v>28</v>
      </c>
      <c r="G66" s="51">
        <f t="shared" si="5"/>
        <v>8.4320054681472079E-3</v>
      </c>
      <c r="H66" s="8">
        <f t="shared" si="1"/>
        <v>3.3728021872588831E-2</v>
      </c>
      <c r="I66" s="8">
        <f t="shared" si="2"/>
        <v>3.3728021872588831E-2</v>
      </c>
      <c r="J66" s="2"/>
      <c r="K66" s="2"/>
      <c r="L66" s="2"/>
      <c r="M66" s="2"/>
      <c r="N66" s="2"/>
    </row>
    <row r="67" spans="1:14" ht="12.5" x14ac:dyDescent="0.25">
      <c r="A67" s="8">
        <v>3616</v>
      </c>
      <c r="B67" s="50">
        <v>4</v>
      </c>
      <c r="C67" s="50">
        <v>3</v>
      </c>
      <c r="D67" s="8">
        <v>550.82823564686976</v>
      </c>
      <c r="E67" s="2" t="s">
        <v>1669</v>
      </c>
      <c r="F67" s="2" t="s">
        <v>22</v>
      </c>
      <c r="G67" s="51">
        <f t="shared" ref="G67:G88" si="6">D67/$L$6</f>
        <v>2.8777534228987569E-2</v>
      </c>
      <c r="H67" s="8">
        <f t="shared" si="1"/>
        <v>0.11511013691595028</v>
      </c>
      <c r="I67" s="8">
        <f t="shared" si="2"/>
        <v>8.6332602686962703E-2</v>
      </c>
      <c r="J67" s="2"/>
      <c r="K67" s="2"/>
      <c r="L67" s="2"/>
      <c r="M67" s="2"/>
      <c r="N67" s="2"/>
    </row>
    <row r="68" spans="1:14" ht="12.5" x14ac:dyDescent="0.25">
      <c r="A68" s="8">
        <v>3687</v>
      </c>
      <c r="B68" s="50">
        <v>4</v>
      </c>
      <c r="C68" s="50">
        <v>4</v>
      </c>
      <c r="D68" s="8">
        <v>4.8031220681983893</v>
      </c>
      <c r="E68" s="2" t="s">
        <v>1669</v>
      </c>
      <c r="F68" s="2" t="s">
        <v>22</v>
      </c>
      <c r="G68" s="51">
        <f t="shared" si="6"/>
        <v>2.5093486640397533E-4</v>
      </c>
      <c r="H68" s="8">
        <f t="shared" si="1"/>
        <v>1.0037394656159013E-3</v>
      </c>
      <c r="I68" s="8">
        <f t="shared" si="2"/>
        <v>1.0037394656159013E-3</v>
      </c>
      <c r="J68" s="2"/>
      <c r="K68" s="2"/>
      <c r="L68" s="2"/>
      <c r="M68" s="2"/>
      <c r="N68" s="2"/>
    </row>
    <row r="69" spans="1:14" ht="12.5" x14ac:dyDescent="0.25">
      <c r="A69" s="8">
        <v>3688</v>
      </c>
      <c r="B69" s="50">
        <v>5</v>
      </c>
      <c r="C69" s="50">
        <v>3</v>
      </c>
      <c r="D69" s="8">
        <v>1143.2307503392628</v>
      </c>
      <c r="E69" s="2" t="s">
        <v>1669</v>
      </c>
      <c r="F69" s="2" t="s">
        <v>22</v>
      </c>
      <c r="G69" s="51">
        <f t="shared" si="6"/>
        <v>5.9727079914274249E-2</v>
      </c>
      <c r="H69" s="8">
        <f t="shared" si="1"/>
        <v>0.29863539957137125</v>
      </c>
      <c r="I69" s="8">
        <f t="shared" si="2"/>
        <v>0.17918123974282274</v>
      </c>
      <c r="J69" s="2"/>
      <c r="K69" s="2"/>
      <c r="L69" s="2"/>
      <c r="M69" s="2"/>
      <c r="N69" s="2"/>
    </row>
    <row r="70" spans="1:14" ht="12.5" x14ac:dyDescent="0.25">
      <c r="A70" s="8">
        <v>3689</v>
      </c>
      <c r="B70" s="50">
        <v>2</v>
      </c>
      <c r="C70" s="50">
        <v>3</v>
      </c>
      <c r="D70" s="8">
        <v>187.37755961508049</v>
      </c>
      <c r="E70" s="2" t="s">
        <v>1669</v>
      </c>
      <c r="F70" s="2" t="s">
        <v>22</v>
      </c>
      <c r="G70" s="51">
        <f t="shared" si="6"/>
        <v>9.7893749568496377E-3</v>
      </c>
      <c r="H70" s="8">
        <f t="shared" si="1"/>
        <v>1.9578749913699275E-2</v>
      </c>
      <c r="I70" s="8">
        <f t="shared" si="2"/>
        <v>2.9368124870548913E-2</v>
      </c>
      <c r="J70" s="2"/>
      <c r="K70" s="2"/>
      <c r="L70" s="2"/>
      <c r="M70" s="2"/>
      <c r="N70" s="2"/>
    </row>
    <row r="71" spans="1:14" ht="12.5" x14ac:dyDescent="0.25">
      <c r="A71" s="8">
        <v>3761</v>
      </c>
      <c r="B71" s="50">
        <v>4</v>
      </c>
      <c r="C71" s="50">
        <v>4</v>
      </c>
      <c r="D71" s="8">
        <v>1399.5023451856723</v>
      </c>
      <c r="E71" s="2" t="s">
        <v>1669</v>
      </c>
      <c r="F71" s="2" t="s">
        <v>22</v>
      </c>
      <c r="G71" s="51">
        <f t="shared" si="6"/>
        <v>7.3115762838178916E-2</v>
      </c>
      <c r="H71" s="8">
        <f t="shared" si="1"/>
        <v>0.29246305135271566</v>
      </c>
      <c r="I71" s="8">
        <f t="shared" si="2"/>
        <v>0.29246305135271566</v>
      </c>
      <c r="J71" s="2"/>
      <c r="K71" s="2"/>
      <c r="L71" s="2"/>
      <c r="M71" s="2"/>
      <c r="N71" s="2"/>
    </row>
    <row r="72" spans="1:14" ht="12.5" x14ac:dyDescent="0.25">
      <c r="A72" s="8">
        <v>3762</v>
      </c>
      <c r="B72" s="50">
        <v>4</v>
      </c>
      <c r="C72" s="50">
        <v>1</v>
      </c>
      <c r="D72" s="8">
        <v>1546.2633420770833</v>
      </c>
      <c r="E72" s="2" t="s">
        <v>1669</v>
      </c>
      <c r="F72" s="2" t="s">
        <v>22</v>
      </c>
      <c r="G72" s="51">
        <f t="shared" si="6"/>
        <v>8.0783161381325699E-2</v>
      </c>
      <c r="H72" s="8">
        <f t="shared" si="1"/>
        <v>0.3231326455253028</v>
      </c>
      <c r="I72" s="8">
        <f t="shared" si="2"/>
        <v>8.0783161381325699E-2</v>
      </c>
      <c r="J72" s="2"/>
      <c r="K72" s="2"/>
      <c r="L72" s="2"/>
      <c r="M72" s="2"/>
      <c r="N72" s="2"/>
    </row>
    <row r="73" spans="1:14" ht="12.5" x14ac:dyDescent="0.25">
      <c r="A73" s="8">
        <v>3763</v>
      </c>
      <c r="B73" s="50">
        <v>2</v>
      </c>
      <c r="C73" s="50">
        <v>1</v>
      </c>
      <c r="D73" s="8">
        <v>2.696260339667448</v>
      </c>
      <c r="E73" s="2" t="s">
        <v>1669</v>
      </c>
      <c r="F73" s="2" t="s">
        <v>22</v>
      </c>
      <c r="G73" s="51">
        <f t="shared" si="6"/>
        <v>1.4086373790174562E-4</v>
      </c>
      <c r="H73" s="8">
        <f t="shared" si="1"/>
        <v>2.8172747580349123E-4</v>
      </c>
      <c r="I73" s="8">
        <f t="shared" si="2"/>
        <v>1.4086373790174562E-4</v>
      </c>
      <c r="J73" s="2"/>
      <c r="K73" s="2"/>
      <c r="L73" s="2"/>
      <c r="M73" s="2"/>
      <c r="N73" s="2"/>
    </row>
    <row r="74" spans="1:14" ht="12.5" x14ac:dyDescent="0.25">
      <c r="A74" s="8">
        <v>3834</v>
      </c>
      <c r="B74" s="50">
        <v>5</v>
      </c>
      <c r="C74" s="50">
        <v>4</v>
      </c>
      <c r="D74" s="8">
        <v>165.60603956574261</v>
      </c>
      <c r="E74" s="2" t="s">
        <v>1669</v>
      </c>
      <c r="F74" s="2" t="s">
        <v>22</v>
      </c>
      <c r="G74" s="51">
        <f t="shared" si="6"/>
        <v>8.6519411382997603E-3</v>
      </c>
      <c r="H74" s="8">
        <f t="shared" si="1"/>
        <v>4.3259705691498798E-2</v>
      </c>
      <c r="I74" s="8">
        <f t="shared" si="2"/>
        <v>3.4607764553199041E-2</v>
      </c>
      <c r="J74" s="2"/>
      <c r="K74" s="2"/>
      <c r="L74" s="2"/>
      <c r="M74" s="2"/>
      <c r="N74" s="2"/>
    </row>
    <row r="75" spans="1:14" ht="12.5" x14ac:dyDescent="0.25">
      <c r="A75" s="8">
        <v>3835</v>
      </c>
      <c r="B75" s="50">
        <v>5</v>
      </c>
      <c r="C75" s="50">
        <v>3</v>
      </c>
      <c r="D75" s="8">
        <v>1599.9931704206278</v>
      </c>
      <c r="E75" s="2" t="s">
        <v>1669</v>
      </c>
      <c r="F75" s="2" t="s">
        <v>22</v>
      </c>
      <c r="G75" s="51">
        <f t="shared" si="6"/>
        <v>8.3590228764968758E-2</v>
      </c>
      <c r="H75" s="8">
        <f t="shared" si="1"/>
        <v>0.41795114382484377</v>
      </c>
      <c r="I75" s="8">
        <f t="shared" si="2"/>
        <v>0.25077068629490629</v>
      </c>
      <c r="J75" s="2"/>
      <c r="K75" s="2"/>
      <c r="L75" s="2"/>
      <c r="M75" s="2"/>
      <c r="N75" s="2"/>
    </row>
    <row r="76" spans="1:14" ht="12.5" x14ac:dyDescent="0.25">
      <c r="A76" s="8">
        <v>3836</v>
      </c>
      <c r="B76" s="50">
        <v>2</v>
      </c>
      <c r="C76" s="50">
        <v>1</v>
      </c>
      <c r="D76" s="8">
        <v>1157.1791915753615</v>
      </c>
      <c r="E76" s="2" t="s">
        <v>1669</v>
      </c>
      <c r="F76" s="2" t="s">
        <v>22</v>
      </c>
      <c r="G76" s="51">
        <f t="shared" si="6"/>
        <v>6.0455803895973305E-2</v>
      </c>
      <c r="H76" s="8">
        <f t="shared" si="1"/>
        <v>0.12091160779194661</v>
      </c>
      <c r="I76" s="8">
        <f t="shared" si="2"/>
        <v>6.0455803895973305E-2</v>
      </c>
      <c r="J76" s="2"/>
      <c r="K76" s="2"/>
      <c r="L76" s="2"/>
      <c r="M76" s="2"/>
      <c r="N76" s="2"/>
    </row>
    <row r="77" spans="1:14" ht="12.5" x14ac:dyDescent="0.25">
      <c r="A77" s="8">
        <v>3908</v>
      </c>
      <c r="B77" s="50">
        <v>4</v>
      </c>
      <c r="C77" s="50">
        <v>3</v>
      </c>
      <c r="D77" s="8">
        <v>1530.7044992055808</v>
      </c>
      <c r="E77" s="2" t="s">
        <v>1669</v>
      </c>
      <c r="F77" s="2" t="s">
        <v>22</v>
      </c>
      <c r="G77" s="51">
        <f t="shared" si="6"/>
        <v>7.9970303389809899E-2</v>
      </c>
      <c r="H77" s="8">
        <f t="shared" si="1"/>
        <v>0.3198812135592396</v>
      </c>
      <c r="I77" s="8">
        <f t="shared" si="2"/>
        <v>0.2399109101694297</v>
      </c>
      <c r="J77" s="2"/>
      <c r="K77" s="2"/>
      <c r="L77" s="2"/>
      <c r="M77" s="2"/>
      <c r="N77" s="2"/>
    </row>
    <row r="78" spans="1:14" ht="12.5" x14ac:dyDescent="0.25">
      <c r="A78" s="8">
        <v>3909</v>
      </c>
      <c r="B78" s="50">
        <v>4</v>
      </c>
      <c r="C78" s="50">
        <v>3</v>
      </c>
      <c r="D78" s="8">
        <v>1599.993262719056</v>
      </c>
      <c r="E78" s="2" t="s">
        <v>1669</v>
      </c>
      <c r="F78" s="2" t="s">
        <v>22</v>
      </c>
      <c r="G78" s="51">
        <f t="shared" si="6"/>
        <v>8.3590233587018531E-2</v>
      </c>
      <c r="H78" s="8">
        <f t="shared" si="1"/>
        <v>0.33436093434807412</v>
      </c>
      <c r="I78" s="8">
        <f t="shared" si="2"/>
        <v>0.25077070076105556</v>
      </c>
      <c r="J78" s="2"/>
      <c r="K78" s="2"/>
      <c r="L78" s="2"/>
      <c r="M78" s="2"/>
      <c r="N78" s="2"/>
    </row>
    <row r="79" spans="1:14" ht="12.5" x14ac:dyDescent="0.25">
      <c r="A79" s="8">
        <v>3910</v>
      </c>
      <c r="B79" s="50">
        <v>2</v>
      </c>
      <c r="C79" s="50">
        <v>3</v>
      </c>
      <c r="D79" s="8">
        <v>4.7462277980520549</v>
      </c>
      <c r="E79" s="2" t="s">
        <v>1669</v>
      </c>
      <c r="F79" s="2" t="s">
        <v>22</v>
      </c>
      <c r="G79" s="51">
        <f t="shared" si="6"/>
        <v>2.4796247555577082E-4</v>
      </c>
      <c r="H79" s="8">
        <f t="shared" si="1"/>
        <v>4.9592495111154165E-4</v>
      </c>
      <c r="I79" s="8">
        <f t="shared" si="2"/>
        <v>7.4388742666731253E-4</v>
      </c>
      <c r="J79" s="2"/>
      <c r="K79" s="2"/>
      <c r="L79" s="2"/>
      <c r="M79" s="2"/>
      <c r="N79" s="2"/>
    </row>
    <row r="80" spans="1:14" ht="12.5" x14ac:dyDescent="0.25">
      <c r="A80" s="8">
        <v>3981</v>
      </c>
      <c r="B80" s="50">
        <v>5</v>
      </c>
      <c r="C80" s="50">
        <v>4</v>
      </c>
      <c r="D80" s="8">
        <v>454.51255630395428</v>
      </c>
      <c r="E80" s="2" t="s">
        <v>1669</v>
      </c>
      <c r="F80" s="2" t="s">
        <v>22</v>
      </c>
      <c r="G80" s="51">
        <f t="shared" si="6"/>
        <v>2.3745606706565014E-2</v>
      </c>
      <c r="H80" s="8">
        <f t="shared" si="1"/>
        <v>0.11872803353282507</v>
      </c>
      <c r="I80" s="8">
        <f t="shared" si="2"/>
        <v>9.4982426826260055E-2</v>
      </c>
      <c r="J80" s="2"/>
      <c r="K80" s="2"/>
      <c r="L80" s="2"/>
      <c r="M80" s="2"/>
      <c r="N80" s="2"/>
    </row>
    <row r="81" spans="1:14" ht="12.5" x14ac:dyDescent="0.25">
      <c r="A81" s="8">
        <v>3982</v>
      </c>
      <c r="B81" s="50">
        <v>5</v>
      </c>
      <c r="C81" s="50">
        <v>3</v>
      </c>
      <c r="D81" s="8">
        <v>1599.9932289363242</v>
      </c>
      <c r="E81" s="2" t="s">
        <v>1669</v>
      </c>
      <c r="F81" s="2" t="s">
        <v>22</v>
      </c>
      <c r="G81" s="51">
        <f t="shared" si="6"/>
        <v>8.359023182206958E-2</v>
      </c>
      <c r="H81" s="8">
        <f t="shared" si="1"/>
        <v>0.41795115911034791</v>
      </c>
      <c r="I81" s="8">
        <f t="shared" si="2"/>
        <v>0.25077069546620873</v>
      </c>
      <c r="J81" s="2"/>
      <c r="K81" s="2"/>
      <c r="L81" s="2"/>
      <c r="M81" s="2"/>
      <c r="N81" s="2"/>
    </row>
    <row r="82" spans="1:14" ht="12.5" x14ac:dyDescent="0.25">
      <c r="A82" s="8">
        <v>3983</v>
      </c>
      <c r="B82" s="50">
        <v>3</v>
      </c>
      <c r="C82" s="50">
        <v>3</v>
      </c>
      <c r="D82" s="8">
        <v>824.91726872176264</v>
      </c>
      <c r="E82" s="2" t="s">
        <v>1669</v>
      </c>
      <c r="F82" s="2" t="s">
        <v>22</v>
      </c>
      <c r="G82" s="51">
        <f t="shared" si="6"/>
        <v>4.3097073462193283E-2</v>
      </c>
      <c r="H82" s="8">
        <f t="shared" si="1"/>
        <v>0.12929122038657986</v>
      </c>
      <c r="I82" s="8">
        <f t="shared" si="2"/>
        <v>0.12929122038657986</v>
      </c>
      <c r="J82" s="2"/>
      <c r="K82" s="2"/>
      <c r="L82" s="2"/>
      <c r="M82" s="2"/>
      <c r="N82" s="2"/>
    </row>
    <row r="83" spans="1:14" ht="12.5" x14ac:dyDescent="0.25">
      <c r="A83" s="8">
        <v>4055</v>
      </c>
      <c r="B83" s="50">
        <v>4</v>
      </c>
      <c r="C83" s="50">
        <v>4</v>
      </c>
      <c r="D83" s="8">
        <v>1589.6598656174331</v>
      </c>
      <c r="E83" s="2" t="s">
        <v>1669</v>
      </c>
      <c r="F83" s="2" t="s">
        <v>22</v>
      </c>
      <c r="G83" s="51">
        <f t="shared" si="6"/>
        <v>8.3050374390359061E-2</v>
      </c>
      <c r="H83" s="8">
        <f t="shared" si="1"/>
        <v>0.33220149756143624</v>
      </c>
      <c r="I83" s="8">
        <f t="shared" si="2"/>
        <v>0.33220149756143624</v>
      </c>
      <c r="J83" s="2"/>
      <c r="K83" s="2"/>
      <c r="L83" s="2"/>
      <c r="M83" s="2"/>
      <c r="N83" s="2"/>
    </row>
    <row r="84" spans="1:14" ht="12.5" x14ac:dyDescent="0.25">
      <c r="A84" s="8">
        <v>4056</v>
      </c>
      <c r="B84" s="50">
        <v>5</v>
      </c>
      <c r="C84" s="50">
        <v>3</v>
      </c>
      <c r="D84" s="8">
        <v>1223.3718504773531</v>
      </c>
      <c r="E84" s="2" t="s">
        <v>1669</v>
      </c>
      <c r="F84" s="2" t="s">
        <v>22</v>
      </c>
      <c r="G84" s="51">
        <f t="shared" si="6"/>
        <v>6.3913980844768917E-2</v>
      </c>
      <c r="H84" s="8">
        <f t="shared" si="1"/>
        <v>0.31956990422384457</v>
      </c>
      <c r="I84" s="8">
        <f t="shared" si="2"/>
        <v>0.19174194253430676</v>
      </c>
      <c r="J84" s="2"/>
      <c r="K84" s="2"/>
      <c r="L84" s="2"/>
      <c r="M84" s="2"/>
      <c r="N84" s="2"/>
    </row>
    <row r="85" spans="1:14" ht="12.5" x14ac:dyDescent="0.25">
      <c r="A85" s="8">
        <v>4128</v>
      </c>
      <c r="B85" s="50">
        <v>5</v>
      </c>
      <c r="C85" s="50">
        <v>4</v>
      </c>
      <c r="D85" s="8">
        <v>291.97770681939249</v>
      </c>
      <c r="E85" s="2" t="s">
        <v>1669</v>
      </c>
      <c r="F85" s="2" t="s">
        <v>22</v>
      </c>
      <c r="G85" s="51">
        <f t="shared" si="6"/>
        <v>1.5254117179067514E-2</v>
      </c>
      <c r="H85" s="8">
        <f t="shared" si="1"/>
        <v>7.627058589533757E-2</v>
      </c>
      <c r="I85" s="8">
        <f t="shared" si="2"/>
        <v>6.1016468716270054E-2</v>
      </c>
      <c r="J85" s="2"/>
      <c r="K85" s="2"/>
      <c r="L85" s="2"/>
      <c r="M85" s="2"/>
      <c r="N85" s="2"/>
    </row>
    <row r="86" spans="1:14" ht="12.5" x14ac:dyDescent="0.25">
      <c r="A86" s="8">
        <v>4129</v>
      </c>
      <c r="B86" s="50">
        <v>4</v>
      </c>
      <c r="C86" s="50">
        <v>3</v>
      </c>
      <c r="D86" s="8">
        <v>1277.7987364515557</v>
      </c>
      <c r="E86" s="2" t="s">
        <v>1669</v>
      </c>
      <c r="F86" s="2" t="s">
        <v>22</v>
      </c>
      <c r="G86" s="51">
        <f t="shared" si="6"/>
        <v>6.6757465388113821E-2</v>
      </c>
      <c r="H86" s="8">
        <f t="shared" si="1"/>
        <v>0.26702986155245528</v>
      </c>
      <c r="I86" s="8">
        <f t="shared" si="2"/>
        <v>0.20027239616434145</v>
      </c>
      <c r="J86" s="2"/>
      <c r="K86" s="2"/>
      <c r="L86" s="2"/>
      <c r="M86" s="2"/>
      <c r="N86" s="2"/>
    </row>
    <row r="87" spans="1:14" ht="12.5" x14ac:dyDescent="0.25">
      <c r="A87" s="8">
        <v>4202</v>
      </c>
      <c r="B87" s="50">
        <v>4</v>
      </c>
      <c r="C87" s="50">
        <v>3</v>
      </c>
      <c r="D87" s="8">
        <v>944.64656991406537</v>
      </c>
      <c r="E87" s="2" t="s">
        <v>1669</v>
      </c>
      <c r="F87" s="2" t="s">
        <v>22</v>
      </c>
      <c r="G87" s="51">
        <f t="shared" si="6"/>
        <v>4.935222496006083E-2</v>
      </c>
      <c r="H87" s="8">
        <f t="shared" si="1"/>
        <v>0.19740889984024332</v>
      </c>
      <c r="I87" s="8">
        <f t="shared" si="2"/>
        <v>0.14805667488018248</v>
      </c>
      <c r="J87" s="2"/>
      <c r="K87" s="2"/>
      <c r="L87" s="2"/>
      <c r="M87" s="2"/>
      <c r="N87" s="2"/>
    </row>
    <row r="88" spans="1:14" ht="12.5" x14ac:dyDescent="0.25">
      <c r="A88" s="8">
        <v>4203</v>
      </c>
      <c r="B88" s="50">
        <v>5</v>
      </c>
      <c r="C88" s="50">
        <v>3</v>
      </c>
      <c r="D88" s="8">
        <v>41.109702612583753</v>
      </c>
      <c r="E88" s="2" t="s">
        <v>1669</v>
      </c>
      <c r="F88" s="2" t="s">
        <v>22</v>
      </c>
      <c r="G88" s="51">
        <f t="shared" si="6"/>
        <v>2.147740071254373E-3</v>
      </c>
      <c r="H88" s="8">
        <f t="shared" si="1"/>
        <v>1.0738700356271865E-2</v>
      </c>
      <c r="I88" s="8">
        <f t="shared" si="2"/>
        <v>6.4432202137631196E-3</v>
      </c>
      <c r="J88" s="2"/>
      <c r="K88" s="2"/>
      <c r="L88" s="2"/>
      <c r="M88" s="2"/>
      <c r="N88" s="2"/>
    </row>
    <row r="89" spans="1:14" ht="12.5" x14ac:dyDescent="0.25">
      <c r="A89" s="8">
        <v>2376</v>
      </c>
      <c r="B89" s="50">
        <v>2</v>
      </c>
      <c r="C89" s="50">
        <v>1</v>
      </c>
      <c r="D89" s="8">
        <v>156.09165173124936</v>
      </c>
      <c r="E89" s="2" t="s">
        <v>1674</v>
      </c>
      <c r="F89" s="2" t="s">
        <v>50</v>
      </c>
      <c r="G89" s="51">
        <f t="shared" ref="G89:G116" si="7">D89/$L$7</f>
        <v>1.0600945763066302E-2</v>
      </c>
      <c r="H89" s="8">
        <f t="shared" si="1"/>
        <v>2.1201891526132603E-2</v>
      </c>
      <c r="I89" s="8">
        <f t="shared" si="2"/>
        <v>1.0600945763066302E-2</v>
      </c>
      <c r="J89" s="2"/>
      <c r="K89" s="2"/>
      <c r="L89" s="2"/>
      <c r="M89" s="2"/>
      <c r="N89" s="2"/>
    </row>
    <row r="90" spans="1:14" ht="12.5" x14ac:dyDescent="0.25">
      <c r="A90" s="8">
        <v>2377</v>
      </c>
      <c r="B90" s="50">
        <v>2</v>
      </c>
      <c r="C90" s="50">
        <v>3</v>
      </c>
      <c r="D90" s="8">
        <v>195.06622917204791</v>
      </c>
      <c r="E90" s="2" t="s">
        <v>1674</v>
      </c>
      <c r="F90" s="2" t="s">
        <v>50</v>
      </c>
      <c r="G90" s="51">
        <f t="shared" si="7"/>
        <v>1.324789950470332E-2</v>
      </c>
      <c r="H90" s="8">
        <f t="shared" si="1"/>
        <v>2.6495799009406639E-2</v>
      </c>
      <c r="I90" s="8">
        <f t="shared" si="2"/>
        <v>3.9743698514109957E-2</v>
      </c>
      <c r="J90" s="2"/>
      <c r="K90" s="2"/>
      <c r="L90" s="2"/>
      <c r="M90" s="2"/>
      <c r="N90" s="2"/>
    </row>
    <row r="91" spans="1:14" ht="12.5" x14ac:dyDescent="0.25">
      <c r="A91" s="8">
        <v>2449</v>
      </c>
      <c r="B91" s="50">
        <v>2</v>
      </c>
      <c r="C91" s="50">
        <v>1</v>
      </c>
      <c r="D91" s="8">
        <v>161.61136593093795</v>
      </c>
      <c r="E91" s="2" t="s">
        <v>1674</v>
      </c>
      <c r="F91" s="2" t="s">
        <v>50</v>
      </c>
      <c r="G91" s="51">
        <f t="shared" si="7"/>
        <v>1.0975816489396191E-2</v>
      </c>
      <c r="H91" s="8">
        <f t="shared" si="1"/>
        <v>2.1951632978792383E-2</v>
      </c>
      <c r="I91" s="8">
        <f t="shared" si="2"/>
        <v>1.0975816489396191E-2</v>
      </c>
      <c r="J91" s="2"/>
      <c r="K91" s="2"/>
      <c r="L91" s="2"/>
      <c r="M91" s="2"/>
      <c r="N91" s="2"/>
    </row>
    <row r="92" spans="1:14" ht="12.5" x14ac:dyDescent="0.25">
      <c r="A92" s="8">
        <v>2450</v>
      </c>
      <c r="B92" s="50">
        <v>2</v>
      </c>
      <c r="C92" s="50">
        <v>1</v>
      </c>
      <c r="D92" s="8">
        <v>424.93368257147159</v>
      </c>
      <c r="E92" s="2" t="s">
        <v>1674</v>
      </c>
      <c r="F92" s="2" t="s">
        <v>50</v>
      </c>
      <c r="G92" s="51">
        <f t="shared" si="7"/>
        <v>2.8859319969245779E-2</v>
      </c>
      <c r="H92" s="8">
        <f t="shared" si="1"/>
        <v>5.7718639938491557E-2</v>
      </c>
      <c r="I92" s="8">
        <f t="shared" si="2"/>
        <v>2.8859319969245779E-2</v>
      </c>
      <c r="J92" s="2"/>
      <c r="K92" s="2"/>
      <c r="L92" s="2"/>
      <c r="M92" s="2"/>
      <c r="N92" s="2"/>
    </row>
    <row r="93" spans="1:14" ht="12.5" x14ac:dyDescent="0.25">
      <c r="A93" s="8">
        <v>2451</v>
      </c>
      <c r="B93" s="50">
        <v>2</v>
      </c>
      <c r="C93" s="50">
        <v>1</v>
      </c>
      <c r="D93" s="8">
        <v>132.3874677446492</v>
      </c>
      <c r="E93" s="2" t="s">
        <v>1674</v>
      </c>
      <c r="F93" s="2" t="s">
        <v>50</v>
      </c>
      <c r="G93" s="51">
        <f t="shared" si="7"/>
        <v>8.9910789571698152E-3</v>
      </c>
      <c r="H93" s="8">
        <f t="shared" si="1"/>
        <v>1.798215791433963E-2</v>
      </c>
      <c r="I93" s="8">
        <f t="shared" si="2"/>
        <v>8.9910789571698152E-3</v>
      </c>
      <c r="J93" s="2"/>
      <c r="K93" s="2"/>
      <c r="L93" s="2"/>
      <c r="M93" s="2"/>
      <c r="N93" s="2"/>
    </row>
    <row r="94" spans="1:14" ht="12.5" x14ac:dyDescent="0.25">
      <c r="A94" s="8">
        <v>2522</v>
      </c>
      <c r="B94" s="50">
        <v>2</v>
      </c>
      <c r="C94" s="50">
        <v>1</v>
      </c>
      <c r="D94" s="8">
        <v>1014.9327109826263</v>
      </c>
      <c r="E94" s="2" t="s">
        <v>1674</v>
      </c>
      <c r="F94" s="2" t="s">
        <v>50</v>
      </c>
      <c r="G94" s="51">
        <f t="shared" si="7"/>
        <v>6.8929033058176548E-2</v>
      </c>
      <c r="H94" s="8">
        <f t="shared" si="1"/>
        <v>0.1378580661163531</v>
      </c>
      <c r="I94" s="8">
        <f t="shared" si="2"/>
        <v>6.8929033058176548E-2</v>
      </c>
      <c r="J94" s="2"/>
      <c r="K94" s="2"/>
      <c r="L94" s="2"/>
      <c r="M94" s="2"/>
      <c r="N94" s="2"/>
    </row>
    <row r="95" spans="1:14" ht="12.5" x14ac:dyDescent="0.25">
      <c r="A95" s="8">
        <v>2523</v>
      </c>
      <c r="B95" s="50">
        <v>1</v>
      </c>
      <c r="C95" s="50">
        <v>3</v>
      </c>
      <c r="D95" s="8">
        <v>297.01686069583059</v>
      </c>
      <c r="E95" s="2" t="s">
        <v>1674</v>
      </c>
      <c r="F95" s="2" t="s">
        <v>50</v>
      </c>
      <c r="G95" s="51">
        <f t="shared" si="7"/>
        <v>2.0171864388839451E-2</v>
      </c>
      <c r="H95" s="8">
        <f t="shared" si="1"/>
        <v>2.0171864388839451E-2</v>
      </c>
      <c r="I95" s="8">
        <f t="shared" si="2"/>
        <v>6.0515593166518354E-2</v>
      </c>
      <c r="J95" s="2"/>
      <c r="K95" s="2"/>
      <c r="L95" s="2"/>
      <c r="M95" s="2"/>
      <c r="N95" s="2"/>
    </row>
    <row r="96" spans="1:14" ht="12.5" x14ac:dyDescent="0.25">
      <c r="A96" s="8">
        <v>2595</v>
      </c>
      <c r="B96" s="50">
        <v>1</v>
      </c>
      <c r="C96" s="50">
        <v>1</v>
      </c>
      <c r="D96" s="8">
        <v>36.70581555662951</v>
      </c>
      <c r="E96" s="2" t="s">
        <v>1674</v>
      </c>
      <c r="F96" s="2" t="s">
        <v>50</v>
      </c>
      <c r="G96" s="51">
        <f t="shared" si="7"/>
        <v>2.4928710510085795E-3</v>
      </c>
      <c r="H96" s="8">
        <f t="shared" si="1"/>
        <v>2.4928710510085795E-3</v>
      </c>
      <c r="I96" s="8">
        <f t="shared" si="2"/>
        <v>2.4928710510085795E-3</v>
      </c>
      <c r="J96" s="2"/>
      <c r="K96" s="2"/>
      <c r="L96" s="2"/>
      <c r="M96" s="2"/>
      <c r="N96" s="2"/>
    </row>
    <row r="97" spans="1:14" ht="12.5" x14ac:dyDescent="0.25">
      <c r="A97" s="8">
        <v>2596</v>
      </c>
      <c r="B97" s="50">
        <v>1</v>
      </c>
      <c r="C97" s="50">
        <v>3</v>
      </c>
      <c r="D97" s="8">
        <v>291.67911359827332</v>
      </c>
      <c r="E97" s="2" t="s">
        <v>1674</v>
      </c>
      <c r="F97" s="2" t="s">
        <v>50</v>
      </c>
      <c r="G97" s="51">
        <f t="shared" si="7"/>
        <v>1.9809351936375983E-2</v>
      </c>
      <c r="H97" s="8">
        <f t="shared" si="1"/>
        <v>1.9809351936375983E-2</v>
      </c>
      <c r="I97" s="8">
        <f t="shared" si="2"/>
        <v>5.9428055809127953E-2</v>
      </c>
      <c r="J97" s="2"/>
      <c r="K97" s="2"/>
      <c r="L97" s="2"/>
      <c r="M97" s="2"/>
      <c r="N97" s="2"/>
    </row>
    <row r="98" spans="1:14" ht="12.5" x14ac:dyDescent="0.25">
      <c r="A98" s="8">
        <v>2597</v>
      </c>
      <c r="B98" s="50">
        <v>2</v>
      </c>
      <c r="C98" s="50">
        <v>1</v>
      </c>
      <c r="D98" s="8">
        <v>466.28996056043007</v>
      </c>
      <c r="E98" s="2" t="s">
        <v>1674</v>
      </c>
      <c r="F98" s="2" t="s">
        <v>50</v>
      </c>
      <c r="G98" s="51">
        <f t="shared" si="7"/>
        <v>3.166802661729947E-2</v>
      </c>
      <c r="H98" s="8">
        <f t="shared" si="1"/>
        <v>6.3336053234598941E-2</v>
      </c>
      <c r="I98" s="8">
        <f t="shared" si="2"/>
        <v>3.166802661729947E-2</v>
      </c>
      <c r="J98" s="2"/>
      <c r="K98" s="2"/>
      <c r="L98" s="2"/>
      <c r="M98" s="2"/>
      <c r="N98" s="2"/>
    </row>
    <row r="99" spans="1:14" ht="12.5" x14ac:dyDescent="0.25">
      <c r="A99" s="8">
        <v>2668</v>
      </c>
      <c r="B99" s="50">
        <v>2</v>
      </c>
      <c r="C99" s="50">
        <v>1</v>
      </c>
      <c r="D99" s="8">
        <v>199.10241212819318</v>
      </c>
      <c r="E99" s="2" t="s">
        <v>1674</v>
      </c>
      <c r="F99" s="2" t="s">
        <v>50</v>
      </c>
      <c r="G99" s="51">
        <f t="shared" si="7"/>
        <v>1.3522016384967856E-2</v>
      </c>
      <c r="H99" s="8">
        <f t="shared" si="1"/>
        <v>2.7044032769935712E-2</v>
      </c>
      <c r="I99" s="8">
        <f t="shared" si="2"/>
        <v>1.3522016384967856E-2</v>
      </c>
      <c r="J99" s="2"/>
      <c r="K99" s="2"/>
      <c r="L99" s="2"/>
      <c r="M99" s="2"/>
      <c r="N99" s="2"/>
    </row>
    <row r="100" spans="1:14" ht="12.5" x14ac:dyDescent="0.25">
      <c r="A100" s="8">
        <v>2669</v>
      </c>
      <c r="B100" s="50">
        <v>1</v>
      </c>
      <c r="C100" s="50">
        <v>3</v>
      </c>
      <c r="D100" s="8">
        <v>1330.6764834380174</v>
      </c>
      <c r="E100" s="2" t="s">
        <v>1674</v>
      </c>
      <c r="F100" s="2" t="s">
        <v>50</v>
      </c>
      <c r="G100" s="51">
        <f t="shared" si="7"/>
        <v>9.037273340794641E-2</v>
      </c>
      <c r="H100" s="8">
        <f t="shared" si="1"/>
        <v>9.037273340794641E-2</v>
      </c>
      <c r="I100" s="8">
        <f t="shared" si="2"/>
        <v>0.27111820022383926</v>
      </c>
      <c r="J100" s="2"/>
      <c r="K100" s="2"/>
      <c r="L100" s="2"/>
      <c r="M100" s="2"/>
      <c r="N100" s="2"/>
    </row>
    <row r="101" spans="1:14" ht="12.5" x14ac:dyDescent="0.25">
      <c r="A101" s="8">
        <v>2742</v>
      </c>
      <c r="B101" s="50">
        <v>2</v>
      </c>
      <c r="C101" s="50">
        <v>2</v>
      </c>
      <c r="D101" s="8">
        <v>879.93377698915378</v>
      </c>
      <c r="E101" s="2" t="s">
        <v>1674</v>
      </c>
      <c r="F101" s="2" t="s">
        <v>50</v>
      </c>
      <c r="G101" s="51">
        <f t="shared" si="7"/>
        <v>5.9760596684650349E-2</v>
      </c>
      <c r="H101" s="8">
        <f t="shared" si="1"/>
        <v>0.1195211933693007</v>
      </c>
      <c r="I101" s="8">
        <f t="shared" si="2"/>
        <v>0.1195211933693007</v>
      </c>
      <c r="J101" s="2"/>
      <c r="K101" s="2"/>
      <c r="L101" s="2"/>
      <c r="M101" s="2"/>
      <c r="N101" s="2"/>
    </row>
    <row r="102" spans="1:14" ht="12.5" x14ac:dyDescent="0.25">
      <c r="A102" s="8">
        <v>2743</v>
      </c>
      <c r="B102" s="50">
        <v>2</v>
      </c>
      <c r="C102" s="50">
        <v>1</v>
      </c>
      <c r="D102" s="8">
        <v>16.921352751504756</v>
      </c>
      <c r="E102" s="2" t="s">
        <v>1674</v>
      </c>
      <c r="F102" s="2" t="s">
        <v>50</v>
      </c>
      <c r="G102" s="51">
        <f t="shared" si="7"/>
        <v>1.1492116379501576E-3</v>
      </c>
      <c r="H102" s="8">
        <f t="shared" si="1"/>
        <v>2.2984232759003151E-3</v>
      </c>
      <c r="I102" s="8">
        <f t="shared" si="2"/>
        <v>1.1492116379501576E-3</v>
      </c>
      <c r="J102" s="2"/>
      <c r="K102" s="2"/>
      <c r="L102" s="2"/>
      <c r="M102" s="2"/>
      <c r="N102" s="2"/>
    </row>
    <row r="103" spans="1:14" ht="12.5" x14ac:dyDescent="0.25">
      <c r="A103" s="8">
        <v>2814</v>
      </c>
      <c r="B103" s="50">
        <v>1</v>
      </c>
      <c r="C103" s="50">
        <v>2</v>
      </c>
      <c r="D103" s="8">
        <v>897.22012751377486</v>
      </c>
      <c r="E103" s="2" t="s">
        <v>1674</v>
      </c>
      <c r="F103" s="2" t="s">
        <v>50</v>
      </c>
      <c r="G103" s="51">
        <f t="shared" si="7"/>
        <v>6.0934597102484188E-2</v>
      </c>
      <c r="H103" s="8">
        <f t="shared" si="1"/>
        <v>6.0934597102484188E-2</v>
      </c>
      <c r="I103" s="8">
        <f t="shared" si="2"/>
        <v>0.12186919420496838</v>
      </c>
      <c r="J103" s="2"/>
      <c r="K103" s="2"/>
      <c r="L103" s="2"/>
      <c r="M103" s="2"/>
      <c r="N103" s="2"/>
    </row>
    <row r="104" spans="1:14" ht="12.5" x14ac:dyDescent="0.25">
      <c r="A104" s="8">
        <v>2815</v>
      </c>
      <c r="B104" s="50">
        <v>2</v>
      </c>
      <c r="C104" s="50">
        <v>3</v>
      </c>
      <c r="D104" s="8">
        <v>318.74341973544551</v>
      </c>
      <c r="E104" s="2" t="s">
        <v>1674</v>
      </c>
      <c r="F104" s="2" t="s">
        <v>50</v>
      </c>
      <c r="G104" s="51">
        <f t="shared" si="7"/>
        <v>2.1647421034197863E-2</v>
      </c>
      <c r="H104" s="8">
        <f t="shared" si="1"/>
        <v>4.3294842068395727E-2</v>
      </c>
      <c r="I104" s="8">
        <f t="shared" si="2"/>
        <v>6.4942263102593586E-2</v>
      </c>
      <c r="J104" s="2"/>
      <c r="K104" s="2"/>
      <c r="L104" s="2"/>
      <c r="M104" s="2"/>
      <c r="N104" s="2"/>
    </row>
    <row r="105" spans="1:14" ht="12.5" x14ac:dyDescent="0.25">
      <c r="A105" s="8">
        <v>2887</v>
      </c>
      <c r="B105" s="50">
        <v>2</v>
      </c>
      <c r="C105" s="50">
        <v>2</v>
      </c>
      <c r="D105" s="8">
        <v>263.50207078898461</v>
      </c>
      <c r="E105" s="2" t="s">
        <v>1674</v>
      </c>
      <c r="F105" s="2" t="s">
        <v>50</v>
      </c>
      <c r="G105" s="51">
        <f t="shared" si="7"/>
        <v>1.7895711461232831E-2</v>
      </c>
      <c r="H105" s="8">
        <f t="shared" si="1"/>
        <v>3.5791422922465663E-2</v>
      </c>
      <c r="I105" s="8">
        <f t="shared" si="2"/>
        <v>3.5791422922465663E-2</v>
      </c>
      <c r="J105" s="2"/>
      <c r="K105" s="2"/>
      <c r="L105" s="2"/>
      <c r="M105" s="2"/>
      <c r="N105" s="2"/>
    </row>
    <row r="106" spans="1:14" ht="12.5" x14ac:dyDescent="0.25">
      <c r="A106" s="8">
        <v>2888</v>
      </c>
      <c r="B106" s="50">
        <v>2</v>
      </c>
      <c r="C106" s="50">
        <v>2</v>
      </c>
      <c r="D106" s="8">
        <v>1220.4256787876654</v>
      </c>
      <c r="E106" s="2" t="s">
        <v>1674</v>
      </c>
      <c r="F106" s="2" t="s">
        <v>50</v>
      </c>
      <c r="G106" s="51">
        <f t="shared" si="7"/>
        <v>8.2885063263708883E-2</v>
      </c>
      <c r="H106" s="8">
        <f t="shared" si="1"/>
        <v>0.16577012652741777</v>
      </c>
      <c r="I106" s="8">
        <f t="shared" si="2"/>
        <v>0.16577012652741777</v>
      </c>
      <c r="J106" s="2"/>
      <c r="K106" s="2"/>
      <c r="L106" s="2"/>
      <c r="M106" s="2"/>
      <c r="N106" s="2"/>
    </row>
    <row r="107" spans="1:14" ht="12.5" x14ac:dyDescent="0.25">
      <c r="A107" s="8">
        <v>2960</v>
      </c>
      <c r="B107" s="50">
        <v>1</v>
      </c>
      <c r="C107" s="50">
        <v>2</v>
      </c>
      <c r="D107" s="8">
        <v>1055.5886852058254</v>
      </c>
      <c r="E107" s="2" t="s">
        <v>1674</v>
      </c>
      <c r="F107" s="2" t="s">
        <v>50</v>
      </c>
      <c r="G107" s="51">
        <f t="shared" si="7"/>
        <v>7.1690178660164375E-2</v>
      </c>
      <c r="H107" s="8">
        <f t="shared" si="1"/>
        <v>7.1690178660164375E-2</v>
      </c>
      <c r="I107" s="8">
        <f t="shared" si="2"/>
        <v>0.14338035732032875</v>
      </c>
      <c r="J107" s="2"/>
      <c r="K107" s="2"/>
      <c r="L107" s="2"/>
      <c r="M107" s="2"/>
      <c r="N107" s="2"/>
    </row>
    <row r="108" spans="1:14" ht="12.5" x14ac:dyDescent="0.25">
      <c r="A108" s="8">
        <v>3033</v>
      </c>
      <c r="B108" s="50">
        <v>1</v>
      </c>
      <c r="C108" s="50">
        <v>2</v>
      </c>
      <c r="D108" s="8">
        <v>162.90060654835978</v>
      </c>
      <c r="E108" s="2" t="s">
        <v>1674</v>
      </c>
      <c r="F108" s="2" t="s">
        <v>50</v>
      </c>
      <c r="G108" s="51">
        <f t="shared" si="7"/>
        <v>1.1063375110944781E-2</v>
      </c>
      <c r="H108" s="8">
        <f t="shared" si="1"/>
        <v>1.1063375110944781E-2</v>
      </c>
      <c r="I108" s="8">
        <f t="shared" si="2"/>
        <v>2.2126750221889563E-2</v>
      </c>
      <c r="J108" s="2"/>
      <c r="K108" s="2"/>
      <c r="L108" s="2"/>
      <c r="M108" s="2"/>
      <c r="N108" s="2"/>
    </row>
    <row r="109" spans="1:14" ht="12.5" x14ac:dyDescent="0.25">
      <c r="A109" s="8">
        <v>3034</v>
      </c>
      <c r="B109" s="50">
        <v>1</v>
      </c>
      <c r="C109" s="50">
        <v>2</v>
      </c>
      <c r="D109" s="8">
        <v>1221.4465643579176</v>
      </c>
      <c r="E109" s="2" t="s">
        <v>1674</v>
      </c>
      <c r="F109" s="2" t="s">
        <v>50</v>
      </c>
      <c r="G109" s="51">
        <f t="shared" si="7"/>
        <v>8.2954396584488735E-2</v>
      </c>
      <c r="H109" s="8">
        <f t="shared" si="1"/>
        <v>8.2954396584488735E-2</v>
      </c>
      <c r="I109" s="8">
        <f t="shared" si="2"/>
        <v>0.16590879316897747</v>
      </c>
      <c r="J109" s="2"/>
      <c r="K109" s="2"/>
      <c r="L109" s="2"/>
      <c r="M109" s="2"/>
      <c r="N109" s="2"/>
    </row>
    <row r="110" spans="1:14" ht="12.5" x14ac:dyDescent="0.25">
      <c r="A110" s="8">
        <v>3106</v>
      </c>
      <c r="B110" s="50">
        <v>2</v>
      </c>
      <c r="C110" s="50">
        <v>2</v>
      </c>
      <c r="D110" s="8">
        <v>424.6480804116668</v>
      </c>
      <c r="E110" s="2" t="s">
        <v>1674</v>
      </c>
      <c r="F110" s="2" t="s">
        <v>50</v>
      </c>
      <c r="G110" s="51">
        <f t="shared" si="7"/>
        <v>2.883992333289576E-2</v>
      </c>
      <c r="H110" s="8">
        <f t="shared" si="1"/>
        <v>5.7679846665791519E-2</v>
      </c>
      <c r="I110" s="8">
        <f t="shared" si="2"/>
        <v>5.7679846665791519E-2</v>
      </c>
      <c r="J110" s="2"/>
      <c r="K110" s="2"/>
      <c r="L110" s="2"/>
      <c r="M110" s="2"/>
      <c r="N110" s="2"/>
    </row>
    <row r="111" spans="1:14" ht="12.5" x14ac:dyDescent="0.25">
      <c r="A111" s="8">
        <v>3107</v>
      </c>
      <c r="B111" s="50">
        <v>3</v>
      </c>
      <c r="C111" s="50">
        <v>3</v>
      </c>
      <c r="D111" s="8">
        <v>641.55330849634493</v>
      </c>
      <c r="E111" s="2" t="s">
        <v>1674</v>
      </c>
      <c r="F111" s="2" t="s">
        <v>50</v>
      </c>
      <c r="G111" s="51">
        <f t="shared" si="7"/>
        <v>4.3571015823416576E-2</v>
      </c>
      <c r="H111" s="8">
        <f t="shared" si="1"/>
        <v>0.13071304747024973</v>
      </c>
      <c r="I111" s="8">
        <f t="shared" si="2"/>
        <v>0.13071304747024973</v>
      </c>
      <c r="J111" s="2"/>
      <c r="K111" s="2"/>
      <c r="L111" s="2"/>
      <c r="M111" s="2"/>
      <c r="N111" s="2"/>
    </row>
    <row r="112" spans="1:14" ht="12.5" x14ac:dyDescent="0.25">
      <c r="A112" s="8">
        <v>3180</v>
      </c>
      <c r="B112" s="50">
        <v>1</v>
      </c>
      <c r="C112" s="50">
        <v>3</v>
      </c>
      <c r="D112" s="8">
        <v>1061.0760011238447</v>
      </c>
      <c r="E112" s="2" t="s">
        <v>1674</v>
      </c>
      <c r="F112" s="2" t="s">
        <v>50</v>
      </c>
      <c r="G112" s="51">
        <f t="shared" si="7"/>
        <v>7.2062849061089396E-2</v>
      </c>
      <c r="H112" s="8">
        <f t="shared" si="1"/>
        <v>7.2062849061089396E-2</v>
      </c>
      <c r="I112" s="8">
        <f t="shared" si="2"/>
        <v>0.21618854718326819</v>
      </c>
      <c r="J112" s="2"/>
      <c r="K112" s="2"/>
      <c r="L112" s="2"/>
      <c r="M112" s="2"/>
      <c r="N112" s="2"/>
    </row>
    <row r="113" spans="1:14" ht="12.5" x14ac:dyDescent="0.25">
      <c r="A113" s="8">
        <v>3252</v>
      </c>
      <c r="B113" s="50">
        <v>1</v>
      </c>
      <c r="C113" s="50">
        <v>3</v>
      </c>
      <c r="D113" s="8">
        <v>1082.7720058270979</v>
      </c>
      <c r="E113" s="2" t="s">
        <v>1674</v>
      </c>
      <c r="F113" s="2" t="s">
        <v>50</v>
      </c>
      <c r="G113" s="51">
        <f t="shared" si="7"/>
        <v>7.3536330612366835E-2</v>
      </c>
      <c r="H113" s="8">
        <f t="shared" si="1"/>
        <v>7.3536330612366835E-2</v>
      </c>
      <c r="I113" s="8">
        <f t="shared" si="2"/>
        <v>0.2206089918371005</v>
      </c>
      <c r="J113" s="2"/>
      <c r="K113" s="2"/>
      <c r="L113" s="2"/>
      <c r="M113" s="2"/>
      <c r="N113" s="2"/>
    </row>
    <row r="114" spans="1:14" ht="12.5" x14ac:dyDescent="0.25">
      <c r="A114" s="8">
        <v>3253</v>
      </c>
      <c r="B114" s="50">
        <v>2</v>
      </c>
      <c r="C114" s="50">
        <v>4</v>
      </c>
      <c r="D114" s="8">
        <v>488.97491780566969</v>
      </c>
      <c r="E114" s="2" t="s">
        <v>1674</v>
      </c>
      <c r="F114" s="2" t="s">
        <v>50</v>
      </c>
      <c r="G114" s="51">
        <f t="shared" si="7"/>
        <v>3.3208672761580862E-2</v>
      </c>
      <c r="H114" s="8">
        <f t="shared" si="1"/>
        <v>6.6417345523161725E-2</v>
      </c>
      <c r="I114" s="8">
        <f t="shared" si="2"/>
        <v>0.13283469104632345</v>
      </c>
      <c r="J114" s="2"/>
      <c r="K114" s="2"/>
      <c r="L114" s="2"/>
      <c r="M114" s="2"/>
      <c r="N114" s="2"/>
    </row>
    <row r="115" spans="1:14" ht="12.5" x14ac:dyDescent="0.25">
      <c r="A115" s="8">
        <v>3326</v>
      </c>
      <c r="B115" s="50">
        <v>1</v>
      </c>
      <c r="C115" s="50">
        <v>4</v>
      </c>
      <c r="D115" s="8">
        <v>176.02120886293741</v>
      </c>
      <c r="E115" s="2" t="s">
        <v>1674</v>
      </c>
      <c r="F115" s="2" t="s">
        <v>50</v>
      </c>
      <c r="G115" s="51">
        <f t="shared" si="7"/>
        <v>1.195445923987103E-2</v>
      </c>
      <c r="H115" s="8">
        <f t="shared" si="1"/>
        <v>1.195445923987103E-2</v>
      </c>
      <c r="I115" s="8">
        <f t="shared" si="2"/>
        <v>4.781783695948412E-2</v>
      </c>
      <c r="J115" s="2"/>
      <c r="K115" s="2"/>
      <c r="L115" s="2"/>
      <c r="M115" s="2"/>
      <c r="N115" s="2"/>
    </row>
    <row r="116" spans="1:14" ht="12.5" x14ac:dyDescent="0.25">
      <c r="A116" s="8">
        <v>3398</v>
      </c>
      <c r="B116" s="50">
        <v>1</v>
      </c>
      <c r="C116" s="50">
        <v>3</v>
      </c>
      <c r="D116" s="8">
        <v>106.092216070622</v>
      </c>
      <c r="E116" s="2" t="s">
        <v>1674</v>
      </c>
      <c r="F116" s="2" t="s">
        <v>50</v>
      </c>
      <c r="G116" s="51">
        <f t="shared" si="7"/>
        <v>7.2052401007620046E-3</v>
      </c>
      <c r="H116" s="8">
        <f t="shared" si="1"/>
        <v>7.2052401007620046E-3</v>
      </c>
      <c r="I116" s="8">
        <f t="shared" si="2"/>
        <v>2.1615720302286014E-2</v>
      </c>
      <c r="J116" s="2"/>
      <c r="K116" s="2"/>
      <c r="L116" s="2"/>
      <c r="M116" s="2"/>
      <c r="N116" s="2"/>
    </row>
    <row r="117" spans="1:14" ht="12.5" x14ac:dyDescent="0.25">
      <c r="A117" s="8">
        <v>1565</v>
      </c>
      <c r="B117" s="50">
        <v>5</v>
      </c>
      <c r="C117" s="50">
        <v>3</v>
      </c>
      <c r="D117" s="8">
        <v>591.88069870006916</v>
      </c>
      <c r="E117" s="2" t="s">
        <v>1677</v>
      </c>
      <c r="F117" s="2" t="s">
        <v>46</v>
      </c>
      <c r="G117" s="51">
        <f t="shared" ref="G117:G132" si="8">D117/$L$8</f>
        <v>5.3482494015312049E-2</v>
      </c>
      <c r="H117" s="8">
        <f t="shared" si="1"/>
        <v>0.26741247007656022</v>
      </c>
      <c r="I117" s="8">
        <f t="shared" si="2"/>
        <v>0.16044748204593615</v>
      </c>
      <c r="J117" s="2"/>
      <c r="K117" s="2"/>
      <c r="L117" s="2"/>
      <c r="M117" s="2"/>
      <c r="N117" s="2"/>
    </row>
    <row r="118" spans="1:14" ht="12.5" x14ac:dyDescent="0.25">
      <c r="A118" s="8">
        <v>1638</v>
      </c>
      <c r="B118" s="50">
        <v>5</v>
      </c>
      <c r="C118" s="50">
        <v>3</v>
      </c>
      <c r="D118" s="8">
        <v>499.72387984205881</v>
      </c>
      <c r="E118" s="2" t="s">
        <v>1677</v>
      </c>
      <c r="F118" s="2" t="s">
        <v>46</v>
      </c>
      <c r="G118" s="51">
        <f t="shared" si="8"/>
        <v>4.515517987266697E-2</v>
      </c>
      <c r="H118" s="8">
        <f t="shared" si="1"/>
        <v>0.22577589936333486</v>
      </c>
      <c r="I118" s="8">
        <f t="shared" si="2"/>
        <v>0.1354655396180009</v>
      </c>
      <c r="J118" s="2"/>
      <c r="K118" s="2"/>
      <c r="L118" s="2"/>
      <c r="M118" s="2"/>
      <c r="N118" s="2"/>
    </row>
    <row r="119" spans="1:14" ht="12.5" x14ac:dyDescent="0.25">
      <c r="A119" s="8">
        <v>1639</v>
      </c>
      <c r="B119" s="50">
        <v>5</v>
      </c>
      <c r="C119" s="50">
        <v>3</v>
      </c>
      <c r="D119" s="8">
        <v>289.14501988956766</v>
      </c>
      <c r="E119" s="2" t="s">
        <v>1677</v>
      </c>
      <c r="F119" s="2" t="s">
        <v>46</v>
      </c>
      <c r="G119" s="51">
        <f t="shared" si="8"/>
        <v>2.6127219268620626E-2</v>
      </c>
      <c r="H119" s="8">
        <f t="shared" si="1"/>
        <v>0.13063609634310314</v>
      </c>
      <c r="I119" s="8">
        <f t="shared" si="2"/>
        <v>7.8381657805861871E-2</v>
      </c>
      <c r="J119" s="2"/>
      <c r="K119" s="2"/>
      <c r="L119" s="2"/>
      <c r="M119" s="2"/>
      <c r="N119" s="2"/>
    </row>
    <row r="120" spans="1:14" ht="12.5" x14ac:dyDescent="0.25">
      <c r="A120" s="8">
        <v>1712</v>
      </c>
      <c r="B120" s="50">
        <v>5</v>
      </c>
      <c r="C120" s="50">
        <v>3</v>
      </c>
      <c r="D120" s="8">
        <v>218.86898430696695</v>
      </c>
      <c r="E120" s="2" t="s">
        <v>1677</v>
      </c>
      <c r="F120" s="2" t="s">
        <v>46</v>
      </c>
      <c r="G120" s="51">
        <f t="shared" si="8"/>
        <v>1.9777058398835434E-2</v>
      </c>
      <c r="H120" s="8">
        <f t="shared" si="1"/>
        <v>9.8885291994177171E-2</v>
      </c>
      <c r="I120" s="8">
        <f t="shared" si="2"/>
        <v>5.9331175196506297E-2</v>
      </c>
      <c r="J120" s="2"/>
      <c r="K120" s="2"/>
      <c r="L120" s="2"/>
      <c r="M120" s="2"/>
      <c r="N120" s="2"/>
    </row>
    <row r="121" spans="1:14" ht="12.5" x14ac:dyDescent="0.25">
      <c r="A121" s="8">
        <v>1713</v>
      </c>
      <c r="B121" s="50">
        <v>4</v>
      </c>
      <c r="C121" s="50">
        <v>3</v>
      </c>
      <c r="D121" s="8">
        <v>1599.4130317428408</v>
      </c>
      <c r="E121" s="2" t="s">
        <v>1677</v>
      </c>
      <c r="F121" s="2" t="s">
        <v>46</v>
      </c>
      <c r="G121" s="51">
        <f t="shared" si="8"/>
        <v>0.14452337791394276</v>
      </c>
      <c r="H121" s="8">
        <f t="shared" si="1"/>
        <v>0.57809351165577105</v>
      </c>
      <c r="I121" s="8">
        <f t="shared" si="2"/>
        <v>0.43357013374182829</v>
      </c>
      <c r="J121" s="2"/>
      <c r="K121" s="2"/>
      <c r="L121" s="2"/>
      <c r="M121" s="2"/>
      <c r="N121" s="2"/>
    </row>
    <row r="122" spans="1:14" ht="12.5" x14ac:dyDescent="0.25">
      <c r="A122" s="8">
        <v>1786</v>
      </c>
      <c r="B122" s="50">
        <v>5</v>
      </c>
      <c r="C122" s="50">
        <v>3</v>
      </c>
      <c r="D122" s="8">
        <v>1599.9879587225903</v>
      </c>
      <c r="E122" s="2" t="s">
        <v>1677</v>
      </c>
      <c r="F122" s="2" t="s">
        <v>46</v>
      </c>
      <c r="G122" s="51">
        <f t="shared" si="8"/>
        <v>0.14457532846550025</v>
      </c>
      <c r="H122" s="8">
        <f t="shared" si="1"/>
        <v>0.72287664232750126</v>
      </c>
      <c r="I122" s="8">
        <f t="shared" si="2"/>
        <v>0.43372598539650076</v>
      </c>
      <c r="J122" s="2"/>
      <c r="K122" s="2"/>
      <c r="L122" s="2"/>
      <c r="M122" s="2"/>
      <c r="N122" s="2"/>
    </row>
    <row r="123" spans="1:14" ht="12.5" x14ac:dyDescent="0.25">
      <c r="A123" s="8">
        <v>1787</v>
      </c>
      <c r="B123" s="50">
        <v>3</v>
      </c>
      <c r="C123" s="50">
        <v>3</v>
      </c>
      <c r="D123" s="8">
        <v>168.80095220302815</v>
      </c>
      <c r="E123" s="2" t="s">
        <v>1677</v>
      </c>
      <c r="F123" s="2" t="s">
        <v>46</v>
      </c>
      <c r="G123" s="51">
        <f t="shared" si="8"/>
        <v>1.5252897984011205E-2</v>
      </c>
      <c r="H123" s="8">
        <f t="shared" si="1"/>
        <v>4.5758693952033615E-2</v>
      </c>
      <c r="I123" s="8">
        <f t="shared" si="2"/>
        <v>4.5758693952033615E-2</v>
      </c>
      <c r="J123" s="2"/>
      <c r="K123" s="2"/>
      <c r="L123" s="2"/>
      <c r="M123" s="2"/>
      <c r="N123" s="2"/>
    </row>
    <row r="124" spans="1:14" ht="12.5" x14ac:dyDescent="0.25">
      <c r="A124" s="8">
        <v>1860</v>
      </c>
      <c r="B124" s="50">
        <v>5</v>
      </c>
      <c r="C124" s="50">
        <v>3</v>
      </c>
      <c r="D124" s="8">
        <v>244.24008733524889</v>
      </c>
      <c r="E124" s="2" t="s">
        <v>1677</v>
      </c>
      <c r="F124" s="2" t="s">
        <v>46</v>
      </c>
      <c r="G124" s="51">
        <f t="shared" si="8"/>
        <v>2.2069597873178991E-2</v>
      </c>
      <c r="H124" s="8">
        <f t="shared" si="1"/>
        <v>0.11034798936589496</v>
      </c>
      <c r="I124" s="8">
        <f t="shared" si="2"/>
        <v>6.6208793619536965E-2</v>
      </c>
      <c r="J124" s="2"/>
      <c r="K124" s="2"/>
      <c r="L124" s="2"/>
      <c r="M124" s="2"/>
      <c r="N124" s="2"/>
    </row>
    <row r="125" spans="1:14" ht="12.5" x14ac:dyDescent="0.25">
      <c r="A125" s="8">
        <v>1861</v>
      </c>
      <c r="B125" s="50">
        <v>4</v>
      </c>
      <c r="C125" s="50">
        <v>3</v>
      </c>
      <c r="D125" s="8">
        <v>1599.6002524936857</v>
      </c>
      <c r="E125" s="2" t="s">
        <v>1677</v>
      </c>
      <c r="F125" s="2" t="s">
        <v>46</v>
      </c>
      <c r="G125" s="51">
        <f t="shared" si="8"/>
        <v>0.14454029522972717</v>
      </c>
      <c r="H125" s="8">
        <f t="shared" si="1"/>
        <v>0.57816118091890867</v>
      </c>
      <c r="I125" s="8">
        <f t="shared" si="2"/>
        <v>0.4336208856891815</v>
      </c>
      <c r="J125" s="2"/>
      <c r="K125" s="2"/>
      <c r="L125" s="2"/>
      <c r="M125" s="2"/>
      <c r="N125" s="2"/>
    </row>
    <row r="126" spans="1:14" ht="12.5" x14ac:dyDescent="0.25">
      <c r="A126" s="8">
        <v>1934</v>
      </c>
      <c r="B126" s="50">
        <v>4</v>
      </c>
      <c r="C126" s="50">
        <v>3</v>
      </c>
      <c r="D126" s="8">
        <v>873.96648445997846</v>
      </c>
      <c r="E126" s="2" t="s">
        <v>1677</v>
      </c>
      <c r="F126" s="2" t="s">
        <v>46</v>
      </c>
      <c r="G126" s="51">
        <f t="shared" si="8"/>
        <v>7.8971839050288414E-2</v>
      </c>
      <c r="H126" s="8">
        <f t="shared" si="1"/>
        <v>0.31588735620115366</v>
      </c>
      <c r="I126" s="8">
        <f t="shared" si="2"/>
        <v>0.23691551715086523</v>
      </c>
      <c r="J126" s="2"/>
      <c r="K126" s="2"/>
      <c r="L126" s="2"/>
      <c r="M126" s="2"/>
      <c r="N126" s="2"/>
    </row>
    <row r="127" spans="1:14" ht="12.5" x14ac:dyDescent="0.25">
      <c r="A127" s="8">
        <v>1935</v>
      </c>
      <c r="B127" s="50">
        <v>3</v>
      </c>
      <c r="C127" s="50">
        <v>3</v>
      </c>
      <c r="D127" s="8">
        <v>110.22108758755756</v>
      </c>
      <c r="E127" s="2" t="s">
        <v>1677</v>
      </c>
      <c r="F127" s="2" t="s">
        <v>46</v>
      </c>
      <c r="G127" s="51">
        <f t="shared" si="8"/>
        <v>9.9596061676103503E-3</v>
      </c>
      <c r="H127" s="8">
        <f t="shared" si="1"/>
        <v>2.9878818502831049E-2</v>
      </c>
      <c r="I127" s="8">
        <f t="shared" si="2"/>
        <v>2.9878818502831049E-2</v>
      </c>
      <c r="J127" s="2"/>
      <c r="K127" s="2"/>
      <c r="L127" s="2"/>
      <c r="M127" s="2"/>
      <c r="N127" s="2"/>
    </row>
    <row r="128" spans="1:14" ht="12.5" x14ac:dyDescent="0.25">
      <c r="A128" s="8">
        <v>2008</v>
      </c>
      <c r="B128" s="50">
        <v>3</v>
      </c>
      <c r="C128" s="50">
        <v>1</v>
      </c>
      <c r="D128" s="8">
        <v>1346.9617042958803</v>
      </c>
      <c r="E128" s="2" t="s">
        <v>1677</v>
      </c>
      <c r="F128" s="2" t="s">
        <v>46</v>
      </c>
      <c r="G128" s="51">
        <f t="shared" si="8"/>
        <v>0.12171181024668633</v>
      </c>
      <c r="H128" s="8">
        <f t="shared" si="1"/>
        <v>0.365135430740059</v>
      </c>
      <c r="I128" s="8">
        <f t="shared" si="2"/>
        <v>0.12171181024668633</v>
      </c>
      <c r="J128" s="2"/>
      <c r="K128" s="2"/>
      <c r="L128" s="2"/>
      <c r="M128" s="2"/>
      <c r="N128" s="2"/>
    </row>
    <row r="129" spans="1:14" ht="12.5" x14ac:dyDescent="0.25">
      <c r="A129" s="8">
        <v>2081</v>
      </c>
      <c r="B129" s="50">
        <v>2</v>
      </c>
      <c r="C129" s="50">
        <v>3</v>
      </c>
      <c r="D129" s="8">
        <v>496.02846446398041</v>
      </c>
      <c r="E129" s="2" t="s">
        <v>1677</v>
      </c>
      <c r="F129" s="2" t="s">
        <v>46</v>
      </c>
      <c r="G129" s="51">
        <f t="shared" si="8"/>
        <v>4.4821261177098358E-2</v>
      </c>
      <c r="H129" s="8">
        <f t="shared" si="1"/>
        <v>8.9642522354196716E-2</v>
      </c>
      <c r="I129" s="8">
        <f t="shared" si="2"/>
        <v>0.13446378353129507</v>
      </c>
      <c r="J129" s="2"/>
      <c r="K129" s="2"/>
      <c r="L129" s="2"/>
      <c r="M129" s="2"/>
      <c r="N129" s="2"/>
    </row>
    <row r="130" spans="1:14" ht="12.5" x14ac:dyDescent="0.25">
      <c r="A130" s="8">
        <v>2155</v>
      </c>
      <c r="B130" s="50">
        <v>2</v>
      </c>
      <c r="C130" s="50">
        <v>3</v>
      </c>
      <c r="D130" s="8">
        <v>794.67906016800703</v>
      </c>
      <c r="E130" s="2" t="s">
        <v>1677</v>
      </c>
      <c r="F130" s="2" t="s">
        <v>46</v>
      </c>
      <c r="G130" s="51">
        <f t="shared" si="8"/>
        <v>7.1807406750843378E-2</v>
      </c>
      <c r="H130" s="8">
        <f t="shared" si="1"/>
        <v>0.14361481350168676</v>
      </c>
      <c r="I130" s="8">
        <f t="shared" si="2"/>
        <v>0.21542222025253013</v>
      </c>
      <c r="J130" s="2"/>
      <c r="K130" s="2"/>
      <c r="L130" s="2"/>
      <c r="M130" s="2"/>
      <c r="N130" s="2"/>
    </row>
    <row r="131" spans="1:14" ht="12.5" x14ac:dyDescent="0.25">
      <c r="A131" s="8">
        <v>2228</v>
      </c>
      <c r="B131" s="50">
        <v>2</v>
      </c>
      <c r="C131" s="50">
        <v>1</v>
      </c>
      <c r="D131" s="8">
        <v>575.92978179040608</v>
      </c>
      <c r="E131" s="2" t="s">
        <v>1677</v>
      </c>
      <c r="F131" s="2" t="s">
        <v>46</v>
      </c>
      <c r="G131" s="51">
        <f t="shared" si="8"/>
        <v>5.2041165010947785E-2</v>
      </c>
      <c r="H131" s="8">
        <f t="shared" si="1"/>
        <v>0.10408233002189557</v>
      </c>
      <c r="I131" s="8">
        <f t="shared" si="2"/>
        <v>5.2041165010947785E-2</v>
      </c>
      <c r="J131" s="2"/>
      <c r="K131" s="2"/>
      <c r="L131" s="2"/>
      <c r="M131" s="2"/>
      <c r="N131" s="2"/>
    </row>
    <row r="132" spans="1:14" ht="12.5" x14ac:dyDescent="0.25">
      <c r="A132" s="8">
        <v>2302</v>
      </c>
      <c r="B132" s="50">
        <v>2</v>
      </c>
      <c r="C132" s="50">
        <v>1</v>
      </c>
      <c r="D132" s="8">
        <v>57.364405061935663</v>
      </c>
      <c r="E132" s="2" t="s">
        <v>1677</v>
      </c>
      <c r="F132" s="2" t="s">
        <v>46</v>
      </c>
      <c r="G132" s="51">
        <f t="shared" si="8"/>
        <v>5.1834625747300992E-3</v>
      </c>
      <c r="H132" s="8">
        <f t="shared" si="1"/>
        <v>1.0366925149460198E-2</v>
      </c>
      <c r="I132" s="8">
        <f t="shared" si="2"/>
        <v>5.1834625747300992E-3</v>
      </c>
      <c r="J132" s="2"/>
      <c r="K132" s="2"/>
      <c r="L132" s="2"/>
      <c r="M132" s="2"/>
      <c r="N132" s="2"/>
    </row>
    <row r="133" spans="1:14" ht="12.5" x14ac:dyDescent="0.25">
      <c r="A133" s="8">
        <v>2002</v>
      </c>
      <c r="B133" s="50">
        <v>4</v>
      </c>
      <c r="C133" s="50">
        <v>4</v>
      </c>
      <c r="D133" s="8">
        <v>336.32737511481076</v>
      </c>
      <c r="E133" s="2" t="s">
        <v>1685</v>
      </c>
      <c r="F133" s="2" t="s">
        <v>10</v>
      </c>
      <c r="G133" s="51">
        <f t="shared" ref="G133:G144" si="9">D133/$L$9</f>
        <v>2.9542001056065529E-2</v>
      </c>
      <c r="H133" s="8">
        <f t="shared" si="1"/>
        <v>0.11816800422426212</v>
      </c>
      <c r="I133" s="8">
        <f t="shared" si="2"/>
        <v>0.11816800422426212</v>
      </c>
      <c r="J133" s="2"/>
      <c r="K133" s="2"/>
      <c r="L133" s="2"/>
      <c r="M133" s="2"/>
      <c r="N133" s="2"/>
    </row>
    <row r="134" spans="1:14" ht="12.5" x14ac:dyDescent="0.25">
      <c r="A134" s="8">
        <v>2076</v>
      </c>
      <c r="B134" s="50">
        <v>4</v>
      </c>
      <c r="C134" s="50">
        <v>4</v>
      </c>
      <c r="D134" s="8">
        <v>1239.5145625551545</v>
      </c>
      <c r="E134" s="2" t="s">
        <v>1685</v>
      </c>
      <c r="F134" s="2" t="s">
        <v>10</v>
      </c>
      <c r="G134" s="51">
        <f t="shared" si="9"/>
        <v>0.10887529004593492</v>
      </c>
      <c r="H134" s="8">
        <f t="shared" si="1"/>
        <v>0.43550116018373969</v>
      </c>
      <c r="I134" s="8">
        <f t="shared" si="2"/>
        <v>0.43550116018373969</v>
      </c>
      <c r="J134" s="2"/>
      <c r="K134" s="2"/>
      <c r="L134" s="2"/>
      <c r="M134" s="2"/>
      <c r="N134" s="2"/>
    </row>
    <row r="135" spans="1:14" ht="12.5" x14ac:dyDescent="0.25">
      <c r="A135" s="8">
        <v>2149</v>
      </c>
      <c r="B135" s="50">
        <v>4</v>
      </c>
      <c r="C135" s="50">
        <v>4</v>
      </c>
      <c r="D135" s="8">
        <v>1520.6105022734419</v>
      </c>
      <c r="E135" s="2" t="s">
        <v>1685</v>
      </c>
      <c r="F135" s="2" t="s">
        <v>10</v>
      </c>
      <c r="G135" s="51">
        <f t="shared" si="9"/>
        <v>0.13356592530920669</v>
      </c>
      <c r="H135" s="8">
        <f t="shared" si="1"/>
        <v>0.53426370123682676</v>
      </c>
      <c r="I135" s="8">
        <f t="shared" si="2"/>
        <v>0.53426370123682676</v>
      </c>
      <c r="J135" s="2"/>
      <c r="K135" s="2"/>
      <c r="L135" s="2"/>
      <c r="M135" s="2"/>
      <c r="N135" s="2"/>
    </row>
    <row r="136" spans="1:14" ht="12.5" x14ac:dyDescent="0.25">
      <c r="A136" s="8">
        <v>2150</v>
      </c>
      <c r="B136" s="50">
        <v>4</v>
      </c>
      <c r="C136" s="50">
        <v>3</v>
      </c>
      <c r="D136" s="8">
        <v>1290.2654011825075</v>
      </c>
      <c r="E136" s="2" t="s">
        <v>1685</v>
      </c>
      <c r="F136" s="2" t="s">
        <v>10</v>
      </c>
      <c r="G136" s="51">
        <f t="shared" si="9"/>
        <v>0.11333309348169054</v>
      </c>
      <c r="H136" s="8">
        <f t="shared" si="1"/>
        <v>0.45333237392676218</v>
      </c>
      <c r="I136" s="8">
        <f t="shared" si="2"/>
        <v>0.33999928044507166</v>
      </c>
      <c r="J136" s="2"/>
      <c r="K136" s="2"/>
      <c r="L136" s="2"/>
      <c r="M136" s="2"/>
      <c r="N136" s="2"/>
    </row>
    <row r="137" spans="1:14" ht="12.5" x14ac:dyDescent="0.25">
      <c r="A137" s="8">
        <v>2222</v>
      </c>
      <c r="B137" s="50">
        <v>4</v>
      </c>
      <c r="C137" s="50">
        <v>3</v>
      </c>
      <c r="D137" s="8">
        <v>811.50051203860482</v>
      </c>
      <c r="E137" s="2" t="s">
        <v>1685</v>
      </c>
      <c r="F137" s="2" t="s">
        <v>10</v>
      </c>
      <c r="G137" s="51">
        <f t="shared" si="9"/>
        <v>7.1279802827404384E-2</v>
      </c>
      <c r="H137" s="8">
        <f t="shared" si="1"/>
        <v>0.28511921130961754</v>
      </c>
      <c r="I137" s="8">
        <f t="shared" si="2"/>
        <v>0.21383940848221317</v>
      </c>
      <c r="J137" s="2"/>
      <c r="K137" s="2"/>
      <c r="L137" s="2"/>
      <c r="M137" s="2"/>
      <c r="N137" s="2"/>
    </row>
    <row r="138" spans="1:14" ht="12.5" x14ac:dyDescent="0.25">
      <c r="A138" s="8">
        <v>2223</v>
      </c>
      <c r="B138" s="50">
        <v>5</v>
      </c>
      <c r="C138" s="50">
        <v>3</v>
      </c>
      <c r="D138" s="8">
        <v>1599.9826299941749</v>
      </c>
      <c r="E138" s="2" t="s">
        <v>1685</v>
      </c>
      <c r="F138" s="2" t="s">
        <v>10</v>
      </c>
      <c r="G138" s="51">
        <f t="shared" si="9"/>
        <v>0.14053773805608055</v>
      </c>
      <c r="H138" s="8">
        <f t="shared" si="1"/>
        <v>0.70268869028040282</v>
      </c>
      <c r="I138" s="8">
        <f t="shared" si="2"/>
        <v>0.42161321416824166</v>
      </c>
      <c r="J138" s="2"/>
      <c r="K138" s="2"/>
      <c r="L138" s="2"/>
      <c r="M138" s="2"/>
      <c r="N138" s="2"/>
    </row>
    <row r="139" spans="1:14" ht="12.5" x14ac:dyDescent="0.25">
      <c r="A139" s="8">
        <v>2296</v>
      </c>
      <c r="B139" s="50">
        <v>3</v>
      </c>
      <c r="C139" s="50">
        <v>3</v>
      </c>
      <c r="D139" s="8">
        <v>1600.0037446298113</v>
      </c>
      <c r="E139" s="2" t="s">
        <v>1685</v>
      </c>
      <c r="F139" s="2" t="s">
        <v>10</v>
      </c>
      <c r="G139" s="51">
        <f t="shared" si="9"/>
        <v>0.14053959270317271</v>
      </c>
      <c r="H139" s="8">
        <f t="shared" si="1"/>
        <v>0.42161877810951809</v>
      </c>
      <c r="I139" s="8">
        <f t="shared" si="2"/>
        <v>0.42161877810951809</v>
      </c>
      <c r="J139" s="2"/>
      <c r="K139" s="2"/>
      <c r="L139" s="2"/>
      <c r="M139" s="2"/>
      <c r="N139" s="2"/>
    </row>
    <row r="140" spans="1:14" ht="12.5" x14ac:dyDescent="0.25">
      <c r="A140" s="8">
        <v>2297</v>
      </c>
      <c r="B140" s="50">
        <v>5</v>
      </c>
      <c r="C140" s="50">
        <v>3</v>
      </c>
      <c r="D140" s="8">
        <v>335.75830615722032</v>
      </c>
      <c r="E140" s="2" t="s">
        <v>1685</v>
      </c>
      <c r="F140" s="2" t="s">
        <v>10</v>
      </c>
      <c r="G140" s="51">
        <f t="shared" si="9"/>
        <v>2.9492015723351021E-2</v>
      </c>
      <c r="H140" s="8">
        <f t="shared" si="1"/>
        <v>0.14746007861675511</v>
      </c>
      <c r="I140" s="8">
        <f t="shared" si="2"/>
        <v>8.8476047170053057E-2</v>
      </c>
      <c r="J140" s="2"/>
      <c r="K140" s="2"/>
      <c r="L140" s="2"/>
      <c r="M140" s="2"/>
      <c r="N140" s="2"/>
    </row>
    <row r="141" spans="1:14" ht="12.5" x14ac:dyDescent="0.25">
      <c r="A141" s="8">
        <v>2369</v>
      </c>
      <c r="B141" s="50">
        <v>3</v>
      </c>
      <c r="C141" s="50">
        <v>3</v>
      </c>
      <c r="D141" s="8">
        <v>704.66131343102211</v>
      </c>
      <c r="E141" s="2" t="s">
        <v>1685</v>
      </c>
      <c r="F141" s="2" t="s">
        <v>10</v>
      </c>
      <c r="G141" s="51">
        <f t="shared" si="9"/>
        <v>6.1895363880033624E-2</v>
      </c>
      <c r="H141" s="8">
        <f t="shared" si="1"/>
        <v>0.18568609164010086</v>
      </c>
      <c r="I141" s="8">
        <f t="shared" si="2"/>
        <v>0.18568609164010086</v>
      </c>
      <c r="J141" s="2"/>
      <c r="K141" s="2"/>
      <c r="L141" s="2"/>
      <c r="M141" s="2"/>
      <c r="N141" s="2"/>
    </row>
    <row r="142" spans="1:14" ht="12.5" x14ac:dyDescent="0.25">
      <c r="A142" s="8">
        <v>2370</v>
      </c>
      <c r="B142" s="50">
        <v>4</v>
      </c>
      <c r="C142" s="50">
        <v>4</v>
      </c>
      <c r="D142" s="8">
        <v>937.51855528170904</v>
      </c>
      <c r="E142" s="2" t="s">
        <v>1685</v>
      </c>
      <c r="F142" s="2" t="s">
        <v>10</v>
      </c>
      <c r="G142" s="51">
        <f t="shared" si="9"/>
        <v>8.2348854715613748E-2</v>
      </c>
      <c r="H142" s="8">
        <f t="shared" si="1"/>
        <v>0.32939541886245499</v>
      </c>
      <c r="I142" s="8">
        <f t="shared" si="2"/>
        <v>0.32939541886245499</v>
      </c>
      <c r="J142" s="2"/>
      <c r="K142" s="2"/>
      <c r="L142" s="2"/>
      <c r="M142" s="2"/>
      <c r="N142" s="2"/>
    </row>
    <row r="143" spans="1:14" ht="12.5" x14ac:dyDescent="0.25">
      <c r="A143" s="8">
        <v>2443</v>
      </c>
      <c r="B143" s="50">
        <v>4</v>
      </c>
      <c r="C143" s="50">
        <v>3</v>
      </c>
      <c r="D143" s="8">
        <v>959.34695107195034</v>
      </c>
      <c r="E143" s="2" t="s">
        <v>1685</v>
      </c>
      <c r="F143" s="2" t="s">
        <v>10</v>
      </c>
      <c r="G143" s="51">
        <f t="shared" si="9"/>
        <v>8.4266196386857103E-2</v>
      </c>
      <c r="H143" s="8">
        <f t="shared" si="1"/>
        <v>0.33706478554742841</v>
      </c>
      <c r="I143" s="8">
        <f t="shared" si="2"/>
        <v>0.2527985891605713</v>
      </c>
      <c r="J143" s="2"/>
      <c r="K143" s="2"/>
      <c r="L143" s="2"/>
      <c r="M143" s="2"/>
      <c r="N143" s="2"/>
    </row>
    <row r="144" spans="1:14" ht="12.5" x14ac:dyDescent="0.25">
      <c r="A144" s="8">
        <v>2515</v>
      </c>
      <c r="B144" s="50">
        <v>3</v>
      </c>
      <c r="C144" s="50">
        <v>3</v>
      </c>
      <c r="D144" s="8">
        <v>49.228956499153909</v>
      </c>
      <c r="E144" s="2" t="s">
        <v>1685</v>
      </c>
      <c r="F144" s="2" t="s">
        <v>10</v>
      </c>
      <c r="G144" s="51">
        <f t="shared" si="9"/>
        <v>4.32412581458929E-3</v>
      </c>
      <c r="H144" s="8">
        <f t="shared" si="1"/>
        <v>1.297237744376787E-2</v>
      </c>
      <c r="I144" s="8">
        <f t="shared" si="2"/>
        <v>1.297237744376787E-2</v>
      </c>
      <c r="J144" s="2"/>
      <c r="K144" s="2"/>
      <c r="L144" s="2"/>
      <c r="M144" s="2"/>
      <c r="N144" s="2"/>
    </row>
    <row r="145" spans="1:14" ht="12.5" x14ac:dyDescent="0.25">
      <c r="A145" s="8">
        <v>2809</v>
      </c>
      <c r="B145" s="50">
        <v>4</v>
      </c>
      <c r="C145" s="50">
        <v>3</v>
      </c>
      <c r="D145" s="8">
        <v>125.33701474751128</v>
      </c>
      <c r="E145" s="2" t="s">
        <v>1675</v>
      </c>
      <c r="F145" s="2" t="s">
        <v>20</v>
      </c>
      <c r="G145" s="51">
        <f t="shared" ref="G145:G165" si="10">D145/$L$10</f>
        <v>7.9075862154129248E-3</v>
      </c>
      <c r="H145" s="8">
        <f t="shared" si="1"/>
        <v>3.1630344861651699E-2</v>
      </c>
      <c r="I145" s="8">
        <f t="shared" si="2"/>
        <v>2.3722758646238774E-2</v>
      </c>
      <c r="J145" s="2"/>
      <c r="K145" s="2"/>
      <c r="L145" s="2"/>
      <c r="M145" s="2"/>
      <c r="N145" s="2"/>
    </row>
    <row r="146" spans="1:14" ht="12.5" x14ac:dyDescent="0.25">
      <c r="A146" s="8">
        <v>2811</v>
      </c>
      <c r="B146" s="50">
        <v>3</v>
      </c>
      <c r="C146" s="50">
        <v>1</v>
      </c>
      <c r="D146" s="8">
        <v>223.01881950663449</v>
      </c>
      <c r="E146" s="2" t="s">
        <v>1675</v>
      </c>
      <c r="F146" s="2" t="s">
        <v>20</v>
      </c>
      <c r="G146" s="51">
        <f t="shared" si="10"/>
        <v>1.4070388914726752E-2</v>
      </c>
      <c r="H146" s="8">
        <f t="shared" si="1"/>
        <v>4.2211166744180253E-2</v>
      </c>
      <c r="I146" s="8">
        <f t="shared" si="2"/>
        <v>1.4070388914726752E-2</v>
      </c>
      <c r="J146" s="2"/>
      <c r="K146" s="2"/>
      <c r="L146" s="2"/>
      <c r="M146" s="2"/>
      <c r="N146" s="2"/>
    </row>
    <row r="147" spans="1:14" ht="12.5" x14ac:dyDescent="0.25">
      <c r="A147" s="8">
        <v>2882</v>
      </c>
      <c r="B147" s="50">
        <v>4</v>
      </c>
      <c r="C147" s="50">
        <v>3</v>
      </c>
      <c r="D147" s="8">
        <v>106.8960910877062</v>
      </c>
      <c r="E147" s="2" t="s">
        <v>1675</v>
      </c>
      <c r="F147" s="2" t="s">
        <v>20</v>
      </c>
      <c r="G147" s="51">
        <f t="shared" si="10"/>
        <v>6.7441374606654596E-3</v>
      </c>
      <c r="H147" s="8">
        <f t="shared" si="1"/>
        <v>2.6976549842661839E-2</v>
      </c>
      <c r="I147" s="8">
        <f t="shared" si="2"/>
        <v>2.0232412381996377E-2</v>
      </c>
      <c r="J147" s="2"/>
      <c r="K147" s="2"/>
      <c r="L147" s="2"/>
      <c r="M147" s="2"/>
      <c r="N147" s="2"/>
    </row>
    <row r="148" spans="1:14" ht="12.5" x14ac:dyDescent="0.25">
      <c r="A148" s="8">
        <v>2883</v>
      </c>
      <c r="B148" s="50">
        <v>4</v>
      </c>
      <c r="C148" s="50">
        <v>3</v>
      </c>
      <c r="D148" s="8">
        <v>806.24145540032532</v>
      </c>
      <c r="E148" s="2" t="s">
        <v>1675</v>
      </c>
      <c r="F148" s="2" t="s">
        <v>20</v>
      </c>
      <c r="G148" s="51">
        <f t="shared" si="10"/>
        <v>5.0866249143249671E-2</v>
      </c>
      <c r="H148" s="8">
        <f t="shared" si="1"/>
        <v>0.20346499657299869</v>
      </c>
      <c r="I148" s="8">
        <f t="shared" si="2"/>
        <v>0.15259874742974902</v>
      </c>
      <c r="J148" s="2"/>
      <c r="K148" s="2"/>
      <c r="L148" s="2"/>
      <c r="M148" s="2"/>
      <c r="N148" s="2"/>
    </row>
    <row r="149" spans="1:14" ht="12.5" x14ac:dyDescent="0.25">
      <c r="A149" s="8">
        <v>2884</v>
      </c>
      <c r="B149" s="50">
        <v>4</v>
      </c>
      <c r="C149" s="50">
        <v>3</v>
      </c>
      <c r="D149" s="8">
        <v>990.71302419048175</v>
      </c>
      <c r="E149" s="2" t="s">
        <v>1675</v>
      </c>
      <c r="F149" s="2" t="s">
        <v>20</v>
      </c>
      <c r="G149" s="51">
        <f t="shared" si="10"/>
        <v>6.2504669265503326E-2</v>
      </c>
      <c r="H149" s="8">
        <f t="shared" si="1"/>
        <v>0.25001867706201331</v>
      </c>
      <c r="I149" s="8">
        <f t="shared" si="2"/>
        <v>0.18751400779650998</v>
      </c>
      <c r="J149" s="2"/>
      <c r="K149" s="2"/>
      <c r="L149" s="2"/>
      <c r="M149" s="2"/>
      <c r="N149" s="2"/>
    </row>
    <row r="150" spans="1:14" ht="12.5" x14ac:dyDescent="0.25">
      <c r="A150" s="8">
        <v>2885</v>
      </c>
      <c r="B150" s="50">
        <v>3</v>
      </c>
      <c r="C150" s="50">
        <v>1</v>
      </c>
      <c r="D150" s="8">
        <v>613.07312044261653</v>
      </c>
      <c r="E150" s="2" t="s">
        <v>1675</v>
      </c>
      <c r="F150" s="2" t="s">
        <v>20</v>
      </c>
      <c r="G150" s="51">
        <f t="shared" si="10"/>
        <v>3.8679144911966112E-2</v>
      </c>
      <c r="H150" s="8">
        <f t="shared" si="1"/>
        <v>0.11603743473589834</v>
      </c>
      <c r="I150" s="8">
        <f t="shared" si="2"/>
        <v>3.8679144911966112E-2</v>
      </c>
      <c r="J150" s="2"/>
      <c r="K150" s="2"/>
      <c r="L150" s="2"/>
      <c r="M150" s="2"/>
      <c r="N150" s="2"/>
    </row>
    <row r="151" spans="1:14" ht="12.5" x14ac:dyDescent="0.25">
      <c r="A151" s="8">
        <v>2955</v>
      </c>
      <c r="B151" s="50">
        <v>4</v>
      </c>
      <c r="C151" s="50">
        <v>3</v>
      </c>
      <c r="D151" s="8">
        <v>1566.7881199143994</v>
      </c>
      <c r="E151" s="2" t="s">
        <v>1675</v>
      </c>
      <c r="F151" s="2" t="s">
        <v>20</v>
      </c>
      <c r="G151" s="51">
        <f t="shared" si="10"/>
        <v>9.8849586967315634E-2</v>
      </c>
      <c r="H151" s="8">
        <f t="shared" si="1"/>
        <v>0.39539834786926253</v>
      </c>
      <c r="I151" s="8">
        <f t="shared" si="2"/>
        <v>0.29654876090194693</v>
      </c>
      <c r="J151" s="2"/>
      <c r="K151" s="2"/>
      <c r="L151" s="2"/>
      <c r="M151" s="2"/>
      <c r="N151" s="2"/>
    </row>
    <row r="152" spans="1:14" ht="12.5" x14ac:dyDescent="0.25">
      <c r="A152" s="8">
        <v>2956</v>
      </c>
      <c r="B152" s="50">
        <v>5</v>
      </c>
      <c r="C152" s="50">
        <v>2</v>
      </c>
      <c r="D152" s="8">
        <v>1413.3166091643047</v>
      </c>
      <c r="E152" s="2" t="s">
        <v>1675</v>
      </c>
      <c r="F152" s="2" t="s">
        <v>20</v>
      </c>
      <c r="G152" s="51">
        <f t="shared" si="10"/>
        <v>8.9166978798365742E-2</v>
      </c>
      <c r="H152" s="8">
        <f t="shared" si="1"/>
        <v>0.44583489399182874</v>
      </c>
      <c r="I152" s="8">
        <f t="shared" si="2"/>
        <v>0.17833395759673148</v>
      </c>
      <c r="J152" s="2"/>
      <c r="K152" s="2"/>
      <c r="L152" s="2"/>
      <c r="M152" s="2"/>
      <c r="N152" s="2"/>
    </row>
    <row r="153" spans="1:14" ht="12.5" x14ac:dyDescent="0.25">
      <c r="A153" s="8">
        <v>2957</v>
      </c>
      <c r="B153" s="50">
        <v>4</v>
      </c>
      <c r="C153" s="50">
        <v>1</v>
      </c>
      <c r="D153" s="8">
        <v>1598.2127579505982</v>
      </c>
      <c r="E153" s="2" t="s">
        <v>1675</v>
      </c>
      <c r="F153" s="2" t="s">
        <v>20</v>
      </c>
      <c r="G153" s="51">
        <f t="shared" si="10"/>
        <v>0.10083218592309873</v>
      </c>
      <c r="H153" s="8">
        <f t="shared" si="1"/>
        <v>0.40332874369239491</v>
      </c>
      <c r="I153" s="8">
        <f t="shared" si="2"/>
        <v>0.10083218592309873</v>
      </c>
      <c r="J153" s="2"/>
      <c r="K153" s="2"/>
      <c r="L153" s="2"/>
      <c r="M153" s="2"/>
      <c r="N153" s="2"/>
    </row>
    <row r="154" spans="1:14" ht="12.5" x14ac:dyDescent="0.25">
      <c r="A154" s="8">
        <v>3028</v>
      </c>
      <c r="B154" s="50">
        <v>4</v>
      </c>
      <c r="C154" s="50">
        <v>3</v>
      </c>
      <c r="D154" s="8">
        <v>353.89504565502142</v>
      </c>
      <c r="E154" s="2" t="s">
        <v>1675</v>
      </c>
      <c r="F154" s="2" t="s">
        <v>20</v>
      </c>
      <c r="G154" s="51">
        <f t="shared" si="10"/>
        <v>2.2327447245827612E-2</v>
      </c>
      <c r="H154" s="8">
        <f t="shared" si="1"/>
        <v>8.9309788983310448E-2</v>
      </c>
      <c r="I154" s="8">
        <f t="shared" si="2"/>
        <v>6.6982341737482839E-2</v>
      </c>
      <c r="J154" s="2"/>
      <c r="K154" s="2"/>
      <c r="L154" s="2"/>
      <c r="M154" s="2"/>
      <c r="N154" s="2"/>
    </row>
    <row r="155" spans="1:14" ht="12.5" x14ac:dyDescent="0.25">
      <c r="A155" s="8">
        <v>3029</v>
      </c>
      <c r="B155" s="50">
        <v>4</v>
      </c>
      <c r="C155" s="50">
        <v>3</v>
      </c>
      <c r="D155" s="8">
        <v>1467.446645523223</v>
      </c>
      <c r="E155" s="2" t="s">
        <v>1675</v>
      </c>
      <c r="F155" s="2" t="s">
        <v>20</v>
      </c>
      <c r="G155" s="51">
        <f t="shared" si="10"/>
        <v>9.2582074731629008E-2</v>
      </c>
      <c r="H155" s="8">
        <f t="shared" si="1"/>
        <v>0.37032829892651603</v>
      </c>
      <c r="I155" s="8">
        <f t="shared" si="2"/>
        <v>0.27774622419488704</v>
      </c>
      <c r="J155" s="2"/>
      <c r="K155" s="2"/>
      <c r="L155" s="2"/>
      <c r="M155" s="2"/>
      <c r="N155" s="2"/>
    </row>
    <row r="156" spans="1:14" ht="12.5" x14ac:dyDescent="0.25">
      <c r="A156" s="8">
        <v>3030</v>
      </c>
      <c r="B156" s="50">
        <v>4</v>
      </c>
      <c r="C156" s="50">
        <v>2</v>
      </c>
      <c r="D156" s="8">
        <v>1583.4373183462649</v>
      </c>
      <c r="E156" s="2" t="s">
        <v>1675</v>
      </c>
      <c r="F156" s="2" t="s">
        <v>20</v>
      </c>
      <c r="G156" s="51">
        <f t="shared" si="10"/>
        <v>9.9899994720226537E-2</v>
      </c>
      <c r="H156" s="8">
        <f t="shared" si="1"/>
        <v>0.39959997888090615</v>
      </c>
      <c r="I156" s="8">
        <f t="shared" si="2"/>
        <v>0.19979998944045307</v>
      </c>
      <c r="J156" s="2"/>
      <c r="K156" s="2"/>
      <c r="L156" s="2"/>
      <c r="M156" s="2"/>
      <c r="N156" s="2"/>
    </row>
    <row r="157" spans="1:14" ht="12.5" x14ac:dyDescent="0.25">
      <c r="A157" s="8">
        <v>3031</v>
      </c>
      <c r="B157" s="50">
        <v>4</v>
      </c>
      <c r="C157" s="50">
        <v>1</v>
      </c>
      <c r="D157" s="8">
        <v>184.98847544776336</v>
      </c>
      <c r="E157" s="2" t="s">
        <v>1675</v>
      </c>
      <c r="F157" s="2" t="s">
        <v>20</v>
      </c>
      <c r="G157" s="51">
        <f t="shared" si="10"/>
        <v>1.1671032068282383E-2</v>
      </c>
      <c r="H157" s="8">
        <f t="shared" si="1"/>
        <v>4.6684128273129531E-2</v>
      </c>
      <c r="I157" s="8">
        <f t="shared" si="2"/>
        <v>1.1671032068282383E-2</v>
      </c>
      <c r="J157" s="2"/>
      <c r="K157" s="2"/>
      <c r="L157" s="2"/>
      <c r="M157" s="2"/>
      <c r="N157" s="2"/>
    </row>
    <row r="158" spans="1:14" ht="12.5" x14ac:dyDescent="0.25">
      <c r="A158" s="8">
        <v>3101</v>
      </c>
      <c r="B158" s="50">
        <v>4</v>
      </c>
      <c r="C158" s="50">
        <v>3</v>
      </c>
      <c r="D158" s="8">
        <v>240.56283596553675</v>
      </c>
      <c r="E158" s="2" t="s">
        <v>1675</v>
      </c>
      <c r="F158" s="2" t="s">
        <v>20</v>
      </c>
      <c r="G158" s="51">
        <f t="shared" si="10"/>
        <v>1.5177251264949974E-2</v>
      </c>
      <c r="H158" s="8">
        <f t="shared" si="1"/>
        <v>6.0709005059799898E-2</v>
      </c>
      <c r="I158" s="8">
        <f t="shared" si="2"/>
        <v>4.5531753794849923E-2</v>
      </c>
      <c r="J158" s="2"/>
      <c r="K158" s="2"/>
      <c r="L158" s="2"/>
      <c r="M158" s="2"/>
      <c r="N158" s="2"/>
    </row>
    <row r="159" spans="1:14" ht="12.5" x14ac:dyDescent="0.25">
      <c r="A159" s="8">
        <v>3102</v>
      </c>
      <c r="B159" s="50">
        <v>5</v>
      </c>
      <c r="C159" s="50">
        <v>2</v>
      </c>
      <c r="D159" s="8">
        <v>1599.9932627196852</v>
      </c>
      <c r="E159" s="2" t="s">
        <v>1675</v>
      </c>
      <c r="F159" s="2" t="s">
        <v>20</v>
      </c>
      <c r="G159" s="51">
        <f t="shared" si="10"/>
        <v>0.10094451901956566</v>
      </c>
      <c r="H159" s="8">
        <f t="shared" si="1"/>
        <v>0.50472259509782835</v>
      </c>
      <c r="I159" s="8">
        <f t="shared" si="2"/>
        <v>0.20188903803913133</v>
      </c>
      <c r="J159" s="2"/>
      <c r="K159" s="2"/>
      <c r="L159" s="2"/>
      <c r="M159" s="2"/>
      <c r="N159" s="2"/>
    </row>
    <row r="160" spans="1:14" ht="12.5" x14ac:dyDescent="0.25">
      <c r="A160" s="8">
        <v>3103</v>
      </c>
      <c r="B160" s="50">
        <v>5</v>
      </c>
      <c r="C160" s="50">
        <v>2</v>
      </c>
      <c r="D160" s="8">
        <v>86.996512517213844</v>
      </c>
      <c r="E160" s="2" t="s">
        <v>1675</v>
      </c>
      <c r="F160" s="2" t="s">
        <v>20</v>
      </c>
      <c r="G160" s="51">
        <f t="shared" si="10"/>
        <v>5.4886613069247206E-3</v>
      </c>
      <c r="H160" s="8">
        <f t="shared" si="1"/>
        <v>2.7443306534623603E-2</v>
      </c>
      <c r="I160" s="8">
        <f t="shared" si="2"/>
        <v>1.0977322613849441E-2</v>
      </c>
      <c r="J160" s="2"/>
      <c r="K160" s="2"/>
      <c r="L160" s="2"/>
      <c r="M160" s="2"/>
      <c r="N160" s="2"/>
    </row>
    <row r="161" spans="1:14" ht="12.5" x14ac:dyDescent="0.25">
      <c r="A161" s="8">
        <v>3175</v>
      </c>
      <c r="B161" s="50">
        <v>5</v>
      </c>
      <c r="C161" s="50">
        <v>2</v>
      </c>
      <c r="D161" s="8">
        <v>355.47053832015365</v>
      </c>
      <c r="E161" s="2" t="s">
        <v>1675</v>
      </c>
      <c r="F161" s="2" t="s">
        <v>20</v>
      </c>
      <c r="G161" s="51">
        <f t="shared" si="10"/>
        <v>2.2426846007688829E-2</v>
      </c>
      <c r="H161" s="8">
        <f t="shared" si="1"/>
        <v>0.11213423003844414</v>
      </c>
      <c r="I161" s="8">
        <f t="shared" si="2"/>
        <v>4.4853692015377658E-2</v>
      </c>
      <c r="J161" s="2"/>
      <c r="K161" s="2"/>
      <c r="L161" s="2"/>
      <c r="M161" s="2"/>
      <c r="N161" s="2"/>
    </row>
    <row r="162" spans="1:14" ht="12.5" x14ac:dyDescent="0.25">
      <c r="A162" s="8">
        <v>3176</v>
      </c>
      <c r="B162" s="50">
        <v>4</v>
      </c>
      <c r="C162" s="50">
        <v>2</v>
      </c>
      <c r="D162" s="8">
        <v>1003.6554582952635</v>
      </c>
      <c r="E162" s="2" t="s">
        <v>1675</v>
      </c>
      <c r="F162" s="2" t="s">
        <v>20</v>
      </c>
      <c r="G162" s="51">
        <f t="shared" si="10"/>
        <v>6.3321215069845574E-2</v>
      </c>
      <c r="H162" s="8">
        <f t="shared" si="1"/>
        <v>0.2532848602793823</v>
      </c>
      <c r="I162" s="8">
        <f t="shared" si="2"/>
        <v>0.12664243013969115</v>
      </c>
      <c r="J162" s="2"/>
      <c r="K162" s="2"/>
      <c r="L162" s="2"/>
      <c r="M162" s="2"/>
      <c r="N162" s="2"/>
    </row>
    <row r="163" spans="1:14" ht="12.5" x14ac:dyDescent="0.25">
      <c r="A163" s="8">
        <v>3248</v>
      </c>
      <c r="B163" s="50">
        <v>4</v>
      </c>
      <c r="C163" s="50">
        <v>2</v>
      </c>
      <c r="D163" s="8">
        <v>1182.4695717958193</v>
      </c>
      <c r="E163" s="2" t="s">
        <v>1675</v>
      </c>
      <c r="F163" s="2" t="s">
        <v>20</v>
      </c>
      <c r="G163" s="51">
        <f t="shared" si="10"/>
        <v>7.4602702999701939E-2</v>
      </c>
      <c r="H163" s="8">
        <f t="shared" si="1"/>
        <v>0.29841081199880776</v>
      </c>
      <c r="I163" s="8">
        <f t="shared" si="2"/>
        <v>0.14920540599940388</v>
      </c>
      <c r="J163" s="2"/>
      <c r="K163" s="2"/>
      <c r="L163" s="2"/>
      <c r="M163" s="2"/>
      <c r="N163" s="2"/>
    </row>
    <row r="164" spans="1:14" ht="12.5" x14ac:dyDescent="0.25">
      <c r="A164" s="8">
        <v>3322</v>
      </c>
      <c r="B164" s="50">
        <v>5</v>
      </c>
      <c r="C164" s="50">
        <v>2</v>
      </c>
      <c r="D164" s="8">
        <v>289.05860879532207</v>
      </c>
      <c r="E164" s="2" t="s">
        <v>1675</v>
      </c>
      <c r="F164" s="2" t="s">
        <v>20</v>
      </c>
      <c r="G164" s="51">
        <f t="shared" si="10"/>
        <v>1.8236878187668122E-2</v>
      </c>
      <c r="H164" s="8">
        <f t="shared" si="1"/>
        <v>9.1184390938340604E-2</v>
      </c>
      <c r="I164" s="8">
        <f t="shared" si="2"/>
        <v>3.6473756375336244E-2</v>
      </c>
      <c r="J164" s="2"/>
      <c r="K164" s="2"/>
      <c r="L164" s="2"/>
      <c r="M164" s="2"/>
      <c r="N164" s="2"/>
    </row>
    <row r="165" spans="1:14" ht="12.5" x14ac:dyDescent="0.25">
      <c r="A165" s="8">
        <v>3394</v>
      </c>
      <c r="B165" s="50">
        <v>4</v>
      </c>
      <c r="C165" s="50">
        <v>2</v>
      </c>
      <c r="D165" s="8">
        <v>58.652958777302068</v>
      </c>
      <c r="E165" s="2" t="s">
        <v>1675</v>
      </c>
      <c r="F165" s="2" t="s">
        <v>20</v>
      </c>
      <c r="G165" s="51">
        <f t="shared" si="10"/>
        <v>3.7004497773853815E-3</v>
      </c>
      <c r="H165" s="8">
        <f t="shared" si="1"/>
        <v>1.4801799109541526E-2</v>
      </c>
      <c r="I165" s="8">
        <f t="shared" si="2"/>
        <v>7.400899554770763E-3</v>
      </c>
      <c r="J165" s="2"/>
      <c r="K165" s="2"/>
      <c r="L165" s="2"/>
      <c r="M165" s="2"/>
      <c r="N165" s="2"/>
    </row>
    <row r="166" spans="1:14" ht="12.5" x14ac:dyDescent="0.25">
      <c r="A166" s="8">
        <v>3911</v>
      </c>
      <c r="B166" s="50">
        <v>3</v>
      </c>
      <c r="C166" s="50">
        <v>3</v>
      </c>
      <c r="D166" s="8">
        <v>54.659441325374964</v>
      </c>
      <c r="E166" s="2" t="s">
        <v>1664</v>
      </c>
      <c r="F166" s="2" t="s">
        <v>14</v>
      </c>
      <c r="G166" s="51">
        <f t="shared" ref="G166:G190" si="11">D166/$L$11</f>
        <v>2.863434720541117E-3</v>
      </c>
      <c r="H166" s="8">
        <f t="shared" si="1"/>
        <v>8.5903041616233501E-3</v>
      </c>
      <c r="I166" s="8">
        <f t="shared" si="2"/>
        <v>8.5903041616233501E-3</v>
      </c>
      <c r="J166" s="2"/>
      <c r="K166" s="2"/>
      <c r="L166" s="2"/>
      <c r="M166" s="2"/>
      <c r="N166" s="2"/>
    </row>
    <row r="167" spans="1:14" ht="12.5" x14ac:dyDescent="0.25">
      <c r="A167" s="8">
        <v>4058</v>
      </c>
      <c r="B167" s="50">
        <v>3</v>
      </c>
      <c r="C167" s="50">
        <v>3</v>
      </c>
      <c r="D167" s="8">
        <v>680.28248952144986</v>
      </c>
      <c r="E167" s="2" t="s">
        <v>1664</v>
      </c>
      <c r="F167" s="2" t="s">
        <v>14</v>
      </c>
      <c r="G167" s="51">
        <f t="shared" si="11"/>
        <v>3.5637841387294956E-2</v>
      </c>
      <c r="H167" s="8">
        <f t="shared" si="1"/>
        <v>0.10691352416188488</v>
      </c>
      <c r="I167" s="8">
        <f t="shared" si="2"/>
        <v>0.10691352416188488</v>
      </c>
      <c r="J167" s="2"/>
      <c r="K167" s="2"/>
      <c r="L167" s="2"/>
      <c r="M167" s="2"/>
      <c r="N167" s="2"/>
    </row>
    <row r="168" spans="1:14" ht="12.5" x14ac:dyDescent="0.25">
      <c r="A168" s="8">
        <v>4060</v>
      </c>
      <c r="B168" s="50">
        <v>4</v>
      </c>
      <c r="C168" s="50">
        <v>3</v>
      </c>
      <c r="D168" s="8">
        <v>356.18637321058083</v>
      </c>
      <c r="E168" s="2" t="s">
        <v>1664</v>
      </c>
      <c r="F168" s="2" t="s">
        <v>14</v>
      </c>
      <c r="G168" s="51">
        <f t="shared" si="11"/>
        <v>1.8659474068962175E-2</v>
      </c>
      <c r="H168" s="8">
        <f t="shared" si="1"/>
        <v>7.46378962758487E-2</v>
      </c>
      <c r="I168" s="8">
        <f t="shared" si="2"/>
        <v>5.5978422206886522E-2</v>
      </c>
      <c r="J168" s="2"/>
      <c r="K168" s="2"/>
      <c r="L168" s="2"/>
      <c r="M168" s="2"/>
      <c r="N168" s="2"/>
    </row>
    <row r="169" spans="1:14" ht="12.5" x14ac:dyDescent="0.25">
      <c r="A169" s="8">
        <v>4131</v>
      </c>
      <c r="B169" s="50">
        <v>1</v>
      </c>
      <c r="C169" s="50">
        <v>3</v>
      </c>
      <c r="D169" s="8">
        <v>348.85754541363235</v>
      </c>
      <c r="E169" s="2" t="s">
        <v>1664</v>
      </c>
      <c r="F169" s="2" t="s">
        <v>14</v>
      </c>
      <c r="G169" s="51">
        <f t="shared" si="11"/>
        <v>1.8275540031844475E-2</v>
      </c>
      <c r="H169" s="8">
        <f t="shared" si="1"/>
        <v>1.8275540031844475E-2</v>
      </c>
      <c r="I169" s="8">
        <f t="shared" si="2"/>
        <v>5.4826620095533421E-2</v>
      </c>
      <c r="J169" s="2"/>
      <c r="K169" s="2"/>
      <c r="L169" s="2"/>
      <c r="M169" s="2"/>
      <c r="N169" s="2"/>
    </row>
    <row r="170" spans="1:14" ht="12.5" x14ac:dyDescent="0.25">
      <c r="A170" s="8">
        <v>4132</v>
      </c>
      <c r="B170" s="50">
        <v>3</v>
      </c>
      <c r="C170" s="50">
        <v>3</v>
      </c>
      <c r="D170" s="8">
        <v>67.195852908964056</v>
      </c>
      <c r="E170" s="2" t="s">
        <v>1664</v>
      </c>
      <c r="F170" s="2" t="s">
        <v>14</v>
      </c>
      <c r="G170" s="51">
        <f t="shared" si="11"/>
        <v>3.520177550855741E-3</v>
      </c>
      <c r="H170" s="8">
        <f t="shared" si="1"/>
        <v>1.0560532652567223E-2</v>
      </c>
      <c r="I170" s="8">
        <f t="shared" si="2"/>
        <v>1.0560532652567223E-2</v>
      </c>
      <c r="J170" s="2"/>
      <c r="K170" s="2"/>
      <c r="L170" s="2"/>
      <c r="M170" s="2"/>
      <c r="N170" s="2"/>
    </row>
    <row r="171" spans="1:14" ht="12.5" x14ac:dyDescent="0.25">
      <c r="A171" s="8">
        <v>4133</v>
      </c>
      <c r="B171" s="50">
        <v>5</v>
      </c>
      <c r="C171" s="50">
        <v>3</v>
      </c>
      <c r="D171" s="8">
        <v>963.90625288019771</v>
      </c>
      <c r="E171" s="2" t="s">
        <v>1664</v>
      </c>
      <c r="F171" s="2" t="s">
        <v>14</v>
      </c>
      <c r="G171" s="51">
        <f t="shared" si="11"/>
        <v>5.0495990535536453E-2</v>
      </c>
      <c r="H171" s="8">
        <f t="shared" si="1"/>
        <v>0.25247995267768225</v>
      </c>
      <c r="I171" s="8">
        <f t="shared" si="2"/>
        <v>0.15148797160660937</v>
      </c>
      <c r="J171" s="2"/>
      <c r="K171" s="2"/>
      <c r="L171" s="2"/>
      <c r="M171" s="2"/>
      <c r="N171" s="2"/>
    </row>
    <row r="172" spans="1:14" ht="12.5" x14ac:dyDescent="0.25">
      <c r="A172" s="8">
        <v>4134</v>
      </c>
      <c r="B172" s="50">
        <v>4</v>
      </c>
      <c r="C172" s="50">
        <v>3</v>
      </c>
      <c r="D172" s="8">
        <v>320.28860347779676</v>
      </c>
      <c r="E172" s="2" t="s">
        <v>1664</v>
      </c>
      <c r="F172" s="2" t="s">
        <v>14</v>
      </c>
      <c r="G172" s="51">
        <f t="shared" si="11"/>
        <v>1.6778903800580662E-2</v>
      </c>
      <c r="H172" s="8">
        <f t="shared" si="1"/>
        <v>6.7115615202322648E-2</v>
      </c>
      <c r="I172" s="8">
        <f t="shared" si="2"/>
        <v>5.0336711401741986E-2</v>
      </c>
      <c r="J172" s="2"/>
      <c r="K172" s="2"/>
      <c r="L172" s="2"/>
      <c r="M172" s="2"/>
      <c r="N172" s="2"/>
    </row>
    <row r="173" spans="1:14" ht="12.5" x14ac:dyDescent="0.25">
      <c r="A173" s="8">
        <v>4205</v>
      </c>
      <c r="B173" s="50">
        <v>3</v>
      </c>
      <c r="C173" s="50">
        <v>3</v>
      </c>
      <c r="D173" s="8">
        <v>903.13260718377853</v>
      </c>
      <c r="E173" s="2" t="s">
        <v>1664</v>
      </c>
      <c r="F173" s="2" t="s">
        <v>14</v>
      </c>
      <c r="G173" s="51">
        <f t="shared" si="11"/>
        <v>4.7312252045691998E-2</v>
      </c>
      <c r="H173" s="8">
        <f t="shared" si="1"/>
        <v>0.14193675613707599</v>
      </c>
      <c r="I173" s="8">
        <f t="shared" si="2"/>
        <v>0.14193675613707599</v>
      </c>
      <c r="J173" s="2"/>
      <c r="K173" s="2"/>
      <c r="L173" s="2"/>
      <c r="M173" s="2"/>
      <c r="N173" s="2"/>
    </row>
    <row r="174" spans="1:14" ht="12.5" x14ac:dyDescent="0.25">
      <c r="A174" s="8">
        <v>4206</v>
      </c>
      <c r="B174" s="50">
        <v>5</v>
      </c>
      <c r="C174" s="50">
        <v>3</v>
      </c>
      <c r="D174" s="8">
        <v>1382.919015834957</v>
      </c>
      <c r="E174" s="2" t="s">
        <v>1664</v>
      </c>
      <c r="F174" s="2" t="s">
        <v>14</v>
      </c>
      <c r="G174" s="51">
        <f t="shared" si="11"/>
        <v>7.2446739842546348E-2</v>
      </c>
      <c r="H174" s="8">
        <f t="shared" si="1"/>
        <v>0.36223369921273174</v>
      </c>
      <c r="I174" s="8">
        <f t="shared" si="2"/>
        <v>0.21734021952763904</v>
      </c>
      <c r="J174" s="2"/>
      <c r="K174" s="2"/>
      <c r="L174" s="2"/>
      <c r="M174" s="2"/>
      <c r="N174" s="2"/>
    </row>
    <row r="175" spans="1:14" ht="12.5" x14ac:dyDescent="0.25">
      <c r="A175" s="8">
        <v>4207</v>
      </c>
      <c r="B175" s="50">
        <v>4</v>
      </c>
      <c r="C175" s="50">
        <v>3</v>
      </c>
      <c r="D175" s="8">
        <v>1600.0114855240249</v>
      </c>
      <c r="E175" s="2" t="s">
        <v>1664</v>
      </c>
      <c r="F175" s="2" t="s">
        <v>14</v>
      </c>
      <c r="G175" s="51">
        <f t="shared" si="11"/>
        <v>8.3819525590122457E-2</v>
      </c>
      <c r="H175" s="8">
        <f t="shared" si="1"/>
        <v>0.33527810236048983</v>
      </c>
      <c r="I175" s="8">
        <f t="shared" si="2"/>
        <v>0.25145857677036737</v>
      </c>
      <c r="J175" s="2"/>
      <c r="K175" s="2"/>
      <c r="L175" s="2"/>
      <c r="M175" s="2"/>
      <c r="N175" s="2"/>
    </row>
    <row r="176" spans="1:14" ht="12.5" x14ac:dyDescent="0.25">
      <c r="A176" s="8">
        <v>4278</v>
      </c>
      <c r="B176" s="50">
        <v>4</v>
      </c>
      <c r="C176" s="50">
        <v>3</v>
      </c>
      <c r="D176" s="8">
        <v>76.798043720029099</v>
      </c>
      <c r="E176" s="2" t="s">
        <v>1664</v>
      </c>
      <c r="F176" s="2" t="s">
        <v>14</v>
      </c>
      <c r="G176" s="51">
        <f t="shared" si="11"/>
        <v>4.0232058638966974E-3</v>
      </c>
      <c r="H176" s="8">
        <f t="shared" si="1"/>
        <v>1.609282345558679E-2</v>
      </c>
      <c r="I176" s="8">
        <f t="shared" si="2"/>
        <v>1.2069617591690092E-2</v>
      </c>
      <c r="J176" s="2"/>
      <c r="K176" s="2"/>
      <c r="L176" s="2"/>
      <c r="M176" s="2"/>
      <c r="N176" s="2"/>
    </row>
    <row r="177" spans="1:14" ht="12.5" x14ac:dyDescent="0.25">
      <c r="A177" s="8">
        <v>4279</v>
      </c>
      <c r="B177" s="50">
        <v>5</v>
      </c>
      <c r="C177" s="50">
        <v>3</v>
      </c>
      <c r="D177" s="8">
        <v>1058.3117185334702</v>
      </c>
      <c r="E177" s="2" t="s">
        <v>1664</v>
      </c>
      <c r="F177" s="2" t="s">
        <v>14</v>
      </c>
      <c r="G177" s="51">
        <f t="shared" si="11"/>
        <v>5.544159337386876E-2</v>
      </c>
      <c r="H177" s="8">
        <f t="shared" si="1"/>
        <v>0.27720796686934379</v>
      </c>
      <c r="I177" s="8">
        <f t="shared" si="2"/>
        <v>0.16632478012160629</v>
      </c>
      <c r="J177" s="2"/>
      <c r="K177" s="2"/>
      <c r="L177" s="2"/>
      <c r="M177" s="2"/>
      <c r="N177" s="2"/>
    </row>
    <row r="178" spans="1:14" ht="12.5" x14ac:dyDescent="0.25">
      <c r="A178" s="8">
        <v>4280</v>
      </c>
      <c r="B178" s="50">
        <v>4</v>
      </c>
      <c r="C178" s="50">
        <v>3</v>
      </c>
      <c r="D178" s="8">
        <v>1599.9932289363242</v>
      </c>
      <c r="E178" s="2" t="s">
        <v>1664</v>
      </c>
      <c r="F178" s="2" t="s">
        <v>14</v>
      </c>
      <c r="G178" s="51">
        <f t="shared" si="11"/>
        <v>8.3818569185412986E-2</v>
      </c>
      <c r="H178" s="8">
        <f t="shared" si="1"/>
        <v>0.33527427674165194</v>
      </c>
      <c r="I178" s="8">
        <f t="shared" si="2"/>
        <v>0.25145570755623897</v>
      </c>
      <c r="J178" s="2"/>
      <c r="K178" s="2"/>
      <c r="L178" s="2"/>
      <c r="M178" s="2"/>
      <c r="N178" s="2"/>
    </row>
    <row r="179" spans="1:14" ht="12.5" x14ac:dyDescent="0.25">
      <c r="A179" s="8">
        <v>4281</v>
      </c>
      <c r="B179" s="50">
        <v>4</v>
      </c>
      <c r="C179" s="50">
        <v>3</v>
      </c>
      <c r="D179" s="8">
        <v>149.00518933505538</v>
      </c>
      <c r="E179" s="2" t="s">
        <v>1664</v>
      </c>
      <c r="F179" s="2" t="s">
        <v>14</v>
      </c>
      <c r="G179" s="51">
        <f t="shared" si="11"/>
        <v>7.8059091409835883E-3</v>
      </c>
      <c r="H179" s="8">
        <f t="shared" si="1"/>
        <v>3.1223636563934353E-2</v>
      </c>
      <c r="I179" s="8">
        <f t="shared" si="2"/>
        <v>2.3417727422950764E-2</v>
      </c>
      <c r="J179" s="2"/>
      <c r="K179" s="2"/>
      <c r="L179" s="2"/>
      <c r="M179" s="2"/>
      <c r="N179" s="2"/>
    </row>
    <row r="180" spans="1:14" ht="12.5" x14ac:dyDescent="0.25">
      <c r="A180" s="8">
        <v>4352</v>
      </c>
      <c r="B180" s="50">
        <v>5</v>
      </c>
      <c r="C180" s="50">
        <v>3</v>
      </c>
      <c r="D180" s="8">
        <v>1387.016984500284</v>
      </c>
      <c r="E180" s="2" t="s">
        <v>1664</v>
      </c>
      <c r="F180" s="2" t="s">
        <v>14</v>
      </c>
      <c r="G180" s="51">
        <f t="shared" si="11"/>
        <v>7.2661419419861012E-2</v>
      </c>
      <c r="H180" s="8">
        <f t="shared" si="1"/>
        <v>0.36330709709930509</v>
      </c>
      <c r="I180" s="8">
        <f t="shared" si="2"/>
        <v>0.21798425825958304</v>
      </c>
      <c r="J180" s="2"/>
      <c r="K180" s="2"/>
      <c r="L180" s="2"/>
      <c r="M180" s="2"/>
      <c r="N180" s="2"/>
    </row>
    <row r="181" spans="1:14" ht="12.5" x14ac:dyDescent="0.25">
      <c r="A181" s="8">
        <v>4353</v>
      </c>
      <c r="B181" s="50">
        <v>4</v>
      </c>
      <c r="C181" s="50">
        <v>5</v>
      </c>
      <c r="D181" s="8">
        <v>1596.56581439808</v>
      </c>
      <c r="E181" s="2" t="s">
        <v>1664</v>
      </c>
      <c r="F181" s="2" t="s">
        <v>14</v>
      </c>
      <c r="G181" s="51">
        <f t="shared" si="11"/>
        <v>8.3639017811441299E-2</v>
      </c>
      <c r="H181" s="8">
        <f t="shared" si="1"/>
        <v>0.3345560712457652</v>
      </c>
      <c r="I181" s="8">
        <f t="shared" si="2"/>
        <v>0.41819508905720648</v>
      </c>
      <c r="J181" s="2"/>
      <c r="K181" s="2"/>
      <c r="L181" s="2"/>
      <c r="M181" s="2"/>
      <c r="N181" s="2"/>
    </row>
    <row r="182" spans="1:14" ht="12.5" x14ac:dyDescent="0.25">
      <c r="A182" s="8">
        <v>4354</v>
      </c>
      <c r="B182" s="50">
        <v>3</v>
      </c>
      <c r="C182" s="50">
        <v>3</v>
      </c>
      <c r="D182" s="8">
        <v>650.96949430534539</v>
      </c>
      <c r="E182" s="2" t="s">
        <v>1664</v>
      </c>
      <c r="F182" s="2" t="s">
        <v>14</v>
      </c>
      <c r="G182" s="51">
        <f t="shared" si="11"/>
        <v>3.4102226565233415E-2</v>
      </c>
      <c r="H182" s="8">
        <f t="shared" si="1"/>
        <v>0.10230667969570025</v>
      </c>
      <c r="I182" s="8">
        <f t="shared" si="2"/>
        <v>0.10230667969570025</v>
      </c>
      <c r="J182" s="2"/>
      <c r="K182" s="2"/>
      <c r="L182" s="2"/>
      <c r="M182" s="2"/>
      <c r="N182" s="2"/>
    </row>
    <row r="183" spans="1:14" ht="12.5" x14ac:dyDescent="0.25">
      <c r="A183" s="8">
        <v>4425</v>
      </c>
      <c r="B183" s="50">
        <v>4</v>
      </c>
      <c r="C183" s="50">
        <v>3</v>
      </c>
      <c r="D183" s="8">
        <v>7.2624924399073141</v>
      </c>
      <c r="E183" s="2" t="s">
        <v>1664</v>
      </c>
      <c r="F183" s="2" t="s">
        <v>14</v>
      </c>
      <c r="G183" s="51">
        <f t="shared" si="11"/>
        <v>3.8045893821537916E-4</v>
      </c>
      <c r="H183" s="8">
        <f t="shared" si="1"/>
        <v>1.5218357528615166E-3</v>
      </c>
      <c r="I183" s="8">
        <f t="shared" si="2"/>
        <v>1.1413768146461374E-3</v>
      </c>
      <c r="J183" s="2"/>
      <c r="K183" s="2"/>
      <c r="L183" s="2"/>
      <c r="M183" s="2"/>
      <c r="N183" s="2"/>
    </row>
    <row r="184" spans="1:14" ht="12.5" x14ac:dyDescent="0.25">
      <c r="A184" s="8">
        <v>4426</v>
      </c>
      <c r="B184" s="50">
        <v>4</v>
      </c>
      <c r="C184" s="50">
        <v>2</v>
      </c>
      <c r="D184" s="8">
        <v>1599.9931704199987</v>
      </c>
      <c r="E184" s="2" t="s">
        <v>1664</v>
      </c>
      <c r="F184" s="2" t="s">
        <v>14</v>
      </c>
      <c r="G184" s="51">
        <f t="shared" si="11"/>
        <v>8.3818566119928342E-2</v>
      </c>
      <c r="H184" s="8">
        <f t="shared" si="1"/>
        <v>0.33527426447971337</v>
      </c>
      <c r="I184" s="8">
        <f t="shared" si="2"/>
        <v>0.16763713223985668</v>
      </c>
      <c r="J184" s="2"/>
      <c r="K184" s="2"/>
      <c r="L184" s="2"/>
      <c r="M184" s="2"/>
      <c r="N184" s="2"/>
    </row>
    <row r="185" spans="1:14" ht="12.5" x14ac:dyDescent="0.25">
      <c r="A185" s="8">
        <v>4427</v>
      </c>
      <c r="B185" s="50">
        <v>3</v>
      </c>
      <c r="C185" s="50">
        <v>3</v>
      </c>
      <c r="D185" s="8">
        <v>502.00695709896615</v>
      </c>
      <c r="E185" s="2" t="s">
        <v>1664</v>
      </c>
      <c r="F185" s="2" t="s">
        <v>14</v>
      </c>
      <c r="G185" s="51">
        <f t="shared" si="11"/>
        <v>2.6298551833954621E-2</v>
      </c>
      <c r="H185" s="8">
        <f t="shared" si="1"/>
        <v>7.8895655501863865E-2</v>
      </c>
      <c r="I185" s="8">
        <f t="shared" si="2"/>
        <v>7.8895655501863865E-2</v>
      </c>
      <c r="J185" s="2"/>
      <c r="K185" s="2"/>
      <c r="L185" s="2"/>
      <c r="M185" s="2"/>
      <c r="N185" s="2"/>
    </row>
    <row r="186" spans="1:14" ht="12.5" x14ac:dyDescent="0.25">
      <c r="A186" s="8">
        <v>4500</v>
      </c>
      <c r="B186" s="50">
        <v>4</v>
      </c>
      <c r="C186" s="50">
        <v>2</v>
      </c>
      <c r="D186" s="8">
        <v>1170.4929416962855</v>
      </c>
      <c r="E186" s="2" t="s">
        <v>1664</v>
      </c>
      <c r="F186" s="2" t="s">
        <v>14</v>
      </c>
      <c r="G186" s="51">
        <f t="shared" si="11"/>
        <v>6.1318411753423847E-2</v>
      </c>
      <c r="H186" s="8">
        <f t="shared" si="1"/>
        <v>0.24527364701369539</v>
      </c>
      <c r="I186" s="8">
        <f t="shared" si="2"/>
        <v>0.12263682350684769</v>
      </c>
      <c r="J186" s="2"/>
      <c r="K186" s="2"/>
      <c r="L186" s="2"/>
      <c r="M186" s="2"/>
      <c r="N186" s="2"/>
    </row>
    <row r="187" spans="1:14" ht="12.5" x14ac:dyDescent="0.25">
      <c r="A187" s="8">
        <v>4501</v>
      </c>
      <c r="B187" s="50">
        <v>4</v>
      </c>
      <c r="C187" s="50">
        <v>2</v>
      </c>
      <c r="D187" s="8">
        <v>717.68453682451559</v>
      </c>
      <c r="E187" s="2" t="s">
        <v>1664</v>
      </c>
      <c r="F187" s="2" t="s">
        <v>14</v>
      </c>
      <c r="G187" s="51">
        <f t="shared" si="11"/>
        <v>3.759721598516888E-2</v>
      </c>
      <c r="H187" s="8">
        <f t="shared" si="1"/>
        <v>0.15038886394067552</v>
      </c>
      <c r="I187" s="8">
        <f t="shared" si="2"/>
        <v>7.5194431970337761E-2</v>
      </c>
      <c r="J187" s="2"/>
      <c r="K187" s="2"/>
      <c r="L187" s="2"/>
      <c r="M187" s="2"/>
      <c r="N187" s="2"/>
    </row>
    <row r="188" spans="1:14" ht="12.5" x14ac:dyDescent="0.25">
      <c r="A188" s="8">
        <v>4574</v>
      </c>
      <c r="B188" s="50">
        <v>4</v>
      </c>
      <c r="C188" s="50">
        <v>2</v>
      </c>
      <c r="D188" s="8">
        <v>1265.016795025176</v>
      </c>
      <c r="E188" s="2" t="s">
        <v>1664</v>
      </c>
      <c r="F188" s="2" t="s">
        <v>14</v>
      </c>
      <c r="G188" s="51">
        <f t="shared" si="11"/>
        <v>6.6270216546489472E-2</v>
      </c>
      <c r="H188" s="8">
        <f t="shared" si="1"/>
        <v>0.26508086618595789</v>
      </c>
      <c r="I188" s="8">
        <f t="shared" si="2"/>
        <v>0.13254043309297894</v>
      </c>
      <c r="J188" s="2"/>
      <c r="K188" s="2"/>
      <c r="L188" s="2"/>
      <c r="M188" s="2"/>
      <c r="N188" s="2"/>
    </row>
    <row r="189" spans="1:14" ht="12.5" x14ac:dyDescent="0.25">
      <c r="A189" s="8">
        <v>4648</v>
      </c>
      <c r="B189" s="50">
        <v>4</v>
      </c>
      <c r="C189" s="50">
        <v>2</v>
      </c>
      <c r="D189" s="8">
        <v>595.30196290809079</v>
      </c>
      <c r="E189" s="2" t="s">
        <v>1664</v>
      </c>
      <c r="F189" s="2" t="s">
        <v>14</v>
      </c>
      <c r="G189" s="51">
        <f t="shared" si="11"/>
        <v>3.1185981204055305E-2</v>
      </c>
      <c r="H189" s="8">
        <f t="shared" si="1"/>
        <v>0.12474392481622122</v>
      </c>
      <c r="I189" s="8">
        <f t="shared" si="2"/>
        <v>6.2371962408110611E-2</v>
      </c>
      <c r="J189" s="2"/>
      <c r="K189" s="2"/>
      <c r="L189" s="2"/>
      <c r="M189" s="2"/>
      <c r="N189" s="2"/>
    </row>
    <row r="190" spans="1:14" ht="12.5" x14ac:dyDescent="0.25">
      <c r="A190" s="8">
        <v>4649</v>
      </c>
      <c r="B190" s="50">
        <v>4</v>
      </c>
      <c r="C190" s="50">
        <v>2</v>
      </c>
      <c r="D190" s="8">
        <v>34.909094013619431</v>
      </c>
      <c r="E190" s="2" t="s">
        <v>1664</v>
      </c>
      <c r="F190" s="2" t="s">
        <v>14</v>
      </c>
      <c r="G190" s="51">
        <f t="shared" si="11"/>
        <v>1.8287766840900147E-3</v>
      </c>
      <c r="H190" s="8">
        <f t="shared" si="1"/>
        <v>7.3151067363600589E-3</v>
      </c>
      <c r="I190" s="8">
        <f t="shared" si="2"/>
        <v>3.6575533681800295E-3</v>
      </c>
      <c r="J190" s="2"/>
      <c r="K190" s="2"/>
      <c r="L190" s="2"/>
      <c r="M190" s="2"/>
      <c r="N190" s="2"/>
    </row>
    <row r="191" spans="1:14" ht="12.5" x14ac:dyDescent="0.25">
      <c r="A191" s="8">
        <v>1863</v>
      </c>
      <c r="B191" s="50">
        <v>5</v>
      </c>
      <c r="C191" s="50">
        <v>5</v>
      </c>
      <c r="D191" s="8">
        <v>600.32969800909711</v>
      </c>
      <c r="E191" s="2" t="s">
        <v>1672</v>
      </c>
      <c r="F191" s="2" t="s">
        <v>47</v>
      </c>
      <c r="G191" s="51">
        <f t="shared" ref="G191:G223" si="12">D191/$L$12</f>
        <v>2.4031213288195082E-2</v>
      </c>
      <c r="H191" s="8">
        <f t="shared" si="1"/>
        <v>0.1201560664409754</v>
      </c>
      <c r="I191" s="8">
        <f t="shared" si="2"/>
        <v>0.1201560664409754</v>
      </c>
      <c r="J191" s="2"/>
      <c r="K191" s="2"/>
      <c r="L191" s="2"/>
      <c r="M191" s="2"/>
      <c r="N191" s="2"/>
    </row>
    <row r="192" spans="1:14" ht="12.5" x14ac:dyDescent="0.25">
      <c r="A192" s="8">
        <v>1936</v>
      </c>
      <c r="B192" s="50">
        <v>4</v>
      </c>
      <c r="C192" s="50">
        <v>3</v>
      </c>
      <c r="D192" s="8">
        <v>923.94360711327249</v>
      </c>
      <c r="E192" s="2" t="s">
        <v>1672</v>
      </c>
      <c r="F192" s="2" t="s">
        <v>47</v>
      </c>
      <c r="G192" s="51">
        <f t="shared" si="12"/>
        <v>3.6985486412612741E-2</v>
      </c>
      <c r="H192" s="8">
        <f t="shared" si="1"/>
        <v>0.14794194565045096</v>
      </c>
      <c r="I192" s="8">
        <f t="shared" si="2"/>
        <v>0.11095645923783823</v>
      </c>
      <c r="J192" s="2"/>
      <c r="K192" s="2"/>
      <c r="L192" s="2"/>
      <c r="M192" s="2"/>
      <c r="N192" s="2"/>
    </row>
    <row r="193" spans="1:14" ht="12.5" x14ac:dyDescent="0.25">
      <c r="A193" s="8">
        <v>1937</v>
      </c>
      <c r="B193" s="50">
        <v>4</v>
      </c>
      <c r="C193" s="50">
        <v>5</v>
      </c>
      <c r="D193" s="8">
        <v>7.6749822149145661</v>
      </c>
      <c r="E193" s="2" t="s">
        <v>1672</v>
      </c>
      <c r="F193" s="2" t="s">
        <v>47</v>
      </c>
      <c r="G193" s="51">
        <f t="shared" si="12"/>
        <v>3.0722973592907431E-4</v>
      </c>
      <c r="H193" s="8">
        <f t="shared" si="1"/>
        <v>1.2289189437162972E-3</v>
      </c>
      <c r="I193" s="8">
        <f t="shared" si="2"/>
        <v>1.5361486796453714E-3</v>
      </c>
      <c r="J193" s="2"/>
      <c r="K193" s="2"/>
      <c r="L193" s="2"/>
      <c r="M193" s="2"/>
      <c r="N193" s="2"/>
    </row>
    <row r="194" spans="1:14" ht="12.5" x14ac:dyDescent="0.25">
      <c r="A194" s="8">
        <v>2009</v>
      </c>
      <c r="B194" s="50">
        <v>5</v>
      </c>
      <c r="C194" s="50">
        <v>3</v>
      </c>
      <c r="D194" s="8">
        <v>115.19320239224075</v>
      </c>
      <c r="E194" s="2" t="s">
        <v>1672</v>
      </c>
      <c r="F194" s="2" t="s">
        <v>47</v>
      </c>
      <c r="G194" s="51">
        <f t="shared" si="12"/>
        <v>4.611186861517241E-3</v>
      </c>
      <c r="H194" s="8">
        <f t="shared" si="1"/>
        <v>2.3055934307586207E-2</v>
      </c>
      <c r="I194" s="8">
        <f t="shared" si="2"/>
        <v>1.3833560584551723E-2</v>
      </c>
      <c r="J194" s="2"/>
      <c r="K194" s="2"/>
      <c r="L194" s="2"/>
      <c r="M194" s="2"/>
      <c r="N194" s="2"/>
    </row>
    <row r="195" spans="1:14" ht="12.5" x14ac:dyDescent="0.25">
      <c r="A195" s="8">
        <v>2010</v>
      </c>
      <c r="B195" s="50">
        <v>3</v>
      </c>
      <c r="C195" s="50">
        <v>5</v>
      </c>
      <c r="D195" s="8">
        <v>1388.5480236316025</v>
      </c>
      <c r="E195" s="2" t="s">
        <v>1672</v>
      </c>
      <c r="F195" s="2" t="s">
        <v>47</v>
      </c>
      <c r="G195" s="51">
        <f t="shared" si="12"/>
        <v>5.5583613183646186E-2</v>
      </c>
      <c r="H195" s="8">
        <f t="shared" si="1"/>
        <v>0.16675083955093856</v>
      </c>
      <c r="I195" s="8">
        <f t="shared" si="2"/>
        <v>0.27791806591823093</v>
      </c>
      <c r="J195" s="2"/>
      <c r="K195" s="2"/>
      <c r="L195" s="2"/>
      <c r="M195" s="2"/>
      <c r="N195" s="2"/>
    </row>
    <row r="196" spans="1:14" ht="12.5" x14ac:dyDescent="0.25">
      <c r="A196" s="8">
        <v>2083</v>
      </c>
      <c r="B196" s="50">
        <v>4</v>
      </c>
      <c r="C196" s="50">
        <v>3</v>
      </c>
      <c r="D196" s="8">
        <v>1599.993228935695</v>
      </c>
      <c r="E196" s="2" t="s">
        <v>1672</v>
      </c>
      <c r="F196" s="2" t="s">
        <v>47</v>
      </c>
      <c r="G196" s="51">
        <f t="shared" si="12"/>
        <v>6.4047770203164225E-2</v>
      </c>
      <c r="H196" s="8">
        <f t="shared" si="1"/>
        <v>0.2561910808126569</v>
      </c>
      <c r="I196" s="8">
        <f t="shared" si="2"/>
        <v>0.19214331060949269</v>
      </c>
      <c r="J196" s="2"/>
      <c r="K196" s="2"/>
      <c r="L196" s="2"/>
      <c r="M196" s="2"/>
      <c r="N196" s="2"/>
    </row>
    <row r="197" spans="1:14" ht="12.5" x14ac:dyDescent="0.25">
      <c r="A197" s="8">
        <v>2084</v>
      </c>
      <c r="B197" s="50">
        <v>4</v>
      </c>
      <c r="C197" s="50">
        <v>5</v>
      </c>
      <c r="D197" s="8">
        <v>10.362478929028462</v>
      </c>
      <c r="E197" s="2" t="s">
        <v>1672</v>
      </c>
      <c r="F197" s="2" t="s">
        <v>47</v>
      </c>
      <c r="G197" s="51">
        <f t="shared" si="12"/>
        <v>4.1481029868047065E-4</v>
      </c>
      <c r="H197" s="8">
        <f t="shared" si="1"/>
        <v>1.6592411947218826E-3</v>
      </c>
      <c r="I197" s="8">
        <f t="shared" si="2"/>
        <v>2.0740514934023532E-3</v>
      </c>
      <c r="J197" s="2"/>
      <c r="K197" s="2"/>
      <c r="L197" s="2"/>
      <c r="M197" s="2"/>
      <c r="N197" s="2"/>
    </row>
    <row r="198" spans="1:14" ht="12.5" x14ac:dyDescent="0.25">
      <c r="A198" s="8">
        <v>2156</v>
      </c>
      <c r="B198" s="50">
        <v>4</v>
      </c>
      <c r="C198" s="50">
        <v>3</v>
      </c>
      <c r="D198" s="8">
        <v>1382.3375689745117</v>
      </c>
      <c r="E198" s="2" t="s">
        <v>1672</v>
      </c>
      <c r="F198" s="2" t="s">
        <v>47</v>
      </c>
      <c r="G198" s="51">
        <f t="shared" si="12"/>
        <v>5.5335008523613269E-2</v>
      </c>
      <c r="H198" s="8">
        <f t="shared" si="1"/>
        <v>0.22134003409445308</v>
      </c>
      <c r="I198" s="8">
        <f t="shared" si="2"/>
        <v>0.16600502557083979</v>
      </c>
      <c r="J198" s="2"/>
      <c r="K198" s="2"/>
      <c r="L198" s="2"/>
      <c r="M198" s="2"/>
      <c r="N198" s="2"/>
    </row>
    <row r="199" spans="1:14" ht="12.5" x14ac:dyDescent="0.25">
      <c r="A199" s="8">
        <v>2157</v>
      </c>
      <c r="B199" s="50">
        <v>4</v>
      </c>
      <c r="C199" s="50">
        <v>5</v>
      </c>
      <c r="D199" s="8">
        <v>1413.8037918722496</v>
      </c>
      <c r="E199" s="2" t="s">
        <v>1672</v>
      </c>
      <c r="F199" s="2" t="s">
        <v>47</v>
      </c>
      <c r="G199" s="51">
        <f t="shared" si="12"/>
        <v>5.6594602237429459E-2</v>
      </c>
      <c r="H199" s="8">
        <f t="shared" si="1"/>
        <v>0.22637840894971784</v>
      </c>
      <c r="I199" s="8">
        <f t="shared" si="2"/>
        <v>0.28297301118714729</v>
      </c>
      <c r="J199" s="2"/>
      <c r="K199" s="2"/>
      <c r="L199" s="2"/>
      <c r="M199" s="2"/>
      <c r="N199" s="2"/>
    </row>
    <row r="200" spans="1:14" ht="12.5" x14ac:dyDescent="0.25">
      <c r="A200" s="8">
        <v>2158</v>
      </c>
      <c r="B200" s="50">
        <v>4</v>
      </c>
      <c r="C200" s="50">
        <v>5</v>
      </c>
      <c r="D200" s="8">
        <v>58.096261766012837</v>
      </c>
      <c r="E200" s="2" t="s">
        <v>1672</v>
      </c>
      <c r="F200" s="2" t="s">
        <v>47</v>
      </c>
      <c r="G200" s="51">
        <f t="shared" si="12"/>
        <v>2.3255948562529907E-3</v>
      </c>
      <c r="H200" s="8">
        <f t="shared" si="1"/>
        <v>9.3023794250119626E-3</v>
      </c>
      <c r="I200" s="8">
        <f t="shared" si="2"/>
        <v>1.1627974281264953E-2</v>
      </c>
      <c r="J200" s="2"/>
      <c r="K200" s="2"/>
      <c r="L200" s="2"/>
      <c r="M200" s="2"/>
      <c r="N200" s="2"/>
    </row>
    <row r="201" spans="1:14" ht="12.5" x14ac:dyDescent="0.25">
      <c r="A201" s="8">
        <v>2229</v>
      </c>
      <c r="B201" s="50">
        <v>2</v>
      </c>
      <c r="C201" s="50">
        <v>1</v>
      </c>
      <c r="D201" s="8">
        <v>748.57588035729543</v>
      </c>
      <c r="E201" s="2" t="s">
        <v>1672</v>
      </c>
      <c r="F201" s="2" t="s">
        <v>47</v>
      </c>
      <c r="G201" s="51">
        <f t="shared" si="12"/>
        <v>2.9965511789476672E-2</v>
      </c>
      <c r="H201" s="8">
        <f t="shared" si="1"/>
        <v>5.9931023578953344E-2</v>
      </c>
      <c r="I201" s="8">
        <f t="shared" si="2"/>
        <v>2.9965511789476672E-2</v>
      </c>
      <c r="J201" s="2"/>
      <c r="K201" s="2"/>
      <c r="L201" s="2"/>
      <c r="M201" s="2"/>
      <c r="N201" s="2"/>
    </row>
    <row r="202" spans="1:14" ht="12.5" x14ac:dyDescent="0.25">
      <c r="A202" s="8">
        <v>2230</v>
      </c>
      <c r="B202" s="50">
        <v>2</v>
      </c>
      <c r="C202" s="50">
        <v>1</v>
      </c>
      <c r="D202" s="8">
        <v>1198.2111724987917</v>
      </c>
      <c r="E202" s="2" t="s">
        <v>1672</v>
      </c>
      <c r="F202" s="2" t="s">
        <v>47</v>
      </c>
      <c r="G202" s="51">
        <f t="shared" si="12"/>
        <v>4.7964424125791681E-2</v>
      </c>
      <c r="H202" s="8">
        <f t="shared" si="1"/>
        <v>9.5928848251583362E-2</v>
      </c>
      <c r="I202" s="8">
        <f t="shared" si="2"/>
        <v>4.7964424125791681E-2</v>
      </c>
      <c r="J202" s="2"/>
      <c r="K202" s="2"/>
      <c r="L202" s="2"/>
      <c r="M202" s="2"/>
      <c r="N202" s="2"/>
    </row>
    <row r="203" spans="1:14" ht="12.5" x14ac:dyDescent="0.25">
      <c r="A203" s="8">
        <v>2231</v>
      </c>
      <c r="B203" s="50">
        <v>3</v>
      </c>
      <c r="C203" s="50">
        <v>5</v>
      </c>
      <c r="D203" s="8">
        <v>1307.5535441384627</v>
      </c>
      <c r="E203" s="2" t="s">
        <v>1672</v>
      </c>
      <c r="F203" s="2" t="s">
        <v>47</v>
      </c>
      <c r="G203" s="51">
        <f t="shared" si="12"/>
        <v>5.2341402081445325E-2</v>
      </c>
      <c r="H203" s="8">
        <f t="shared" si="1"/>
        <v>0.15702420624433597</v>
      </c>
      <c r="I203" s="8">
        <f t="shared" si="2"/>
        <v>0.2617070104072266</v>
      </c>
      <c r="J203" s="2"/>
      <c r="K203" s="2"/>
      <c r="L203" s="2"/>
      <c r="M203" s="2"/>
      <c r="N203" s="2"/>
    </row>
    <row r="204" spans="1:14" ht="12.5" x14ac:dyDescent="0.25">
      <c r="A204" s="8">
        <v>2302</v>
      </c>
      <c r="B204" s="50">
        <v>2</v>
      </c>
      <c r="C204" s="50">
        <v>1</v>
      </c>
      <c r="D204" s="8">
        <v>482.09905885570817</v>
      </c>
      <c r="E204" s="2" t="s">
        <v>1672</v>
      </c>
      <c r="F204" s="2" t="s">
        <v>47</v>
      </c>
      <c r="G204" s="51">
        <f t="shared" si="12"/>
        <v>1.9298437754821977E-2</v>
      </c>
      <c r="H204" s="8">
        <f t="shared" si="1"/>
        <v>3.8596875509643955E-2</v>
      </c>
      <c r="I204" s="8">
        <f t="shared" si="2"/>
        <v>1.9298437754821977E-2</v>
      </c>
      <c r="J204" s="2"/>
      <c r="K204" s="2"/>
      <c r="L204" s="2"/>
      <c r="M204" s="2"/>
      <c r="N204" s="2"/>
    </row>
    <row r="205" spans="1:14" ht="12.5" x14ac:dyDescent="0.25">
      <c r="A205" s="8">
        <v>2303</v>
      </c>
      <c r="B205" s="50">
        <v>2</v>
      </c>
      <c r="C205" s="50">
        <v>1</v>
      </c>
      <c r="D205" s="8">
        <v>542.66281913949763</v>
      </c>
      <c r="E205" s="2" t="s">
        <v>1672</v>
      </c>
      <c r="F205" s="2" t="s">
        <v>47</v>
      </c>
      <c r="G205" s="51">
        <f t="shared" si="12"/>
        <v>2.1722806640355287E-2</v>
      </c>
      <c r="H205" s="8">
        <f t="shared" si="1"/>
        <v>4.3445613280710574E-2</v>
      </c>
      <c r="I205" s="8">
        <f t="shared" si="2"/>
        <v>2.1722806640355287E-2</v>
      </c>
      <c r="J205" s="2"/>
      <c r="K205" s="2"/>
      <c r="L205" s="2"/>
      <c r="M205" s="2"/>
      <c r="N205" s="2"/>
    </row>
    <row r="206" spans="1:14" ht="12.5" x14ac:dyDescent="0.25">
      <c r="A206" s="8">
        <v>2304</v>
      </c>
      <c r="B206" s="50">
        <v>2</v>
      </c>
      <c r="C206" s="50">
        <v>3</v>
      </c>
      <c r="D206" s="8">
        <v>1312.7530484708157</v>
      </c>
      <c r="E206" s="2" t="s">
        <v>1672</v>
      </c>
      <c r="F206" s="2" t="s">
        <v>47</v>
      </c>
      <c r="G206" s="51">
        <f t="shared" si="12"/>
        <v>5.2549538373916023E-2</v>
      </c>
      <c r="H206" s="8">
        <f t="shared" si="1"/>
        <v>0.10509907674783205</v>
      </c>
      <c r="I206" s="8">
        <f t="shared" si="2"/>
        <v>0.15764861512174808</v>
      </c>
      <c r="J206" s="2"/>
      <c r="K206" s="2"/>
      <c r="L206" s="2"/>
      <c r="M206" s="2"/>
      <c r="N206" s="2"/>
    </row>
    <row r="207" spans="1:14" ht="12.5" x14ac:dyDescent="0.25">
      <c r="A207" s="8">
        <v>2305</v>
      </c>
      <c r="B207" s="50">
        <v>4</v>
      </c>
      <c r="C207" s="50">
        <v>5</v>
      </c>
      <c r="D207" s="8">
        <v>1188.159534798257</v>
      </c>
      <c r="E207" s="2" t="s">
        <v>1672</v>
      </c>
      <c r="F207" s="2" t="s">
        <v>47</v>
      </c>
      <c r="G207" s="51">
        <f t="shared" si="12"/>
        <v>4.7562056809501506E-2</v>
      </c>
      <c r="H207" s="8">
        <f t="shared" si="1"/>
        <v>0.19024822723800602</v>
      </c>
      <c r="I207" s="8">
        <f t="shared" si="2"/>
        <v>0.23781028404750754</v>
      </c>
      <c r="J207" s="2"/>
      <c r="K207" s="2"/>
      <c r="L207" s="2"/>
      <c r="M207" s="2"/>
      <c r="N207" s="2"/>
    </row>
    <row r="208" spans="1:14" ht="12.5" x14ac:dyDescent="0.25">
      <c r="A208" s="8">
        <v>2376</v>
      </c>
      <c r="B208" s="50">
        <v>2</v>
      </c>
      <c r="C208" s="50">
        <v>1</v>
      </c>
      <c r="D208" s="8">
        <v>588.04715281999142</v>
      </c>
      <c r="E208" s="2" t="s">
        <v>1672</v>
      </c>
      <c r="F208" s="2" t="s">
        <v>47</v>
      </c>
      <c r="G208" s="51">
        <f t="shared" si="12"/>
        <v>2.353954268762316E-2</v>
      </c>
      <c r="H208" s="8">
        <f t="shared" si="1"/>
        <v>4.707908537524632E-2</v>
      </c>
      <c r="I208" s="8">
        <f t="shared" si="2"/>
        <v>2.353954268762316E-2</v>
      </c>
      <c r="J208" s="2"/>
      <c r="K208" s="2"/>
      <c r="L208" s="2"/>
      <c r="M208" s="2"/>
      <c r="N208" s="2"/>
    </row>
    <row r="209" spans="1:14" ht="12.5" x14ac:dyDescent="0.25">
      <c r="A209" s="8">
        <v>2377</v>
      </c>
      <c r="B209" s="50">
        <v>2</v>
      </c>
      <c r="C209" s="50">
        <v>3</v>
      </c>
      <c r="D209" s="8">
        <v>641.81559605254836</v>
      </c>
      <c r="E209" s="2" t="s">
        <v>1672</v>
      </c>
      <c r="F209" s="2" t="s">
        <v>47</v>
      </c>
      <c r="G209" s="51">
        <f t="shared" si="12"/>
        <v>2.5691894856407927E-2</v>
      </c>
      <c r="H209" s="8">
        <f t="shared" si="1"/>
        <v>5.1383789712815854E-2</v>
      </c>
      <c r="I209" s="8">
        <f t="shared" si="2"/>
        <v>7.7075684569223785E-2</v>
      </c>
      <c r="J209" s="2"/>
      <c r="K209" s="2"/>
      <c r="L209" s="2"/>
      <c r="M209" s="2"/>
      <c r="N209" s="2"/>
    </row>
    <row r="210" spans="1:14" ht="12.5" x14ac:dyDescent="0.25">
      <c r="A210" s="8">
        <v>2378</v>
      </c>
      <c r="B210" s="50">
        <v>2</v>
      </c>
      <c r="C210" s="50">
        <v>3</v>
      </c>
      <c r="D210" s="8">
        <v>1599.9932289363242</v>
      </c>
      <c r="E210" s="2" t="s">
        <v>1672</v>
      </c>
      <c r="F210" s="2" t="s">
        <v>47</v>
      </c>
      <c r="G210" s="51">
        <f t="shared" si="12"/>
        <v>6.4047770203189414E-2</v>
      </c>
      <c r="H210" s="8">
        <f t="shared" si="1"/>
        <v>0.12809554040637883</v>
      </c>
      <c r="I210" s="8">
        <f t="shared" si="2"/>
        <v>0.19214331060956824</v>
      </c>
      <c r="J210" s="2"/>
      <c r="K210" s="2"/>
      <c r="L210" s="2"/>
      <c r="M210" s="2"/>
      <c r="N210" s="2"/>
    </row>
    <row r="211" spans="1:14" ht="12.5" x14ac:dyDescent="0.25">
      <c r="A211" s="8">
        <v>2379</v>
      </c>
      <c r="B211" s="50">
        <v>5</v>
      </c>
      <c r="C211" s="50">
        <v>3</v>
      </c>
      <c r="D211" s="8">
        <v>479.90577864948347</v>
      </c>
      <c r="E211" s="2" t="s">
        <v>1672</v>
      </c>
      <c r="F211" s="2" t="s">
        <v>47</v>
      </c>
      <c r="G211" s="51">
        <f t="shared" si="12"/>
        <v>1.9210640691622611E-2</v>
      </c>
      <c r="H211" s="8">
        <f t="shared" si="1"/>
        <v>9.6053203458113051E-2</v>
      </c>
      <c r="I211" s="8">
        <f t="shared" si="2"/>
        <v>5.7631922074867836E-2</v>
      </c>
      <c r="J211" s="2"/>
      <c r="K211" s="2"/>
      <c r="L211" s="2"/>
      <c r="M211" s="2"/>
      <c r="N211" s="2"/>
    </row>
    <row r="212" spans="1:14" ht="12.5" x14ac:dyDescent="0.25">
      <c r="A212" s="8">
        <v>2449</v>
      </c>
      <c r="B212" s="50">
        <v>2</v>
      </c>
      <c r="C212" s="50">
        <v>1</v>
      </c>
      <c r="D212" s="8">
        <v>30.884210755034989</v>
      </c>
      <c r="E212" s="2" t="s">
        <v>1672</v>
      </c>
      <c r="F212" s="2" t="s">
        <v>47</v>
      </c>
      <c r="G212" s="51">
        <f t="shared" si="12"/>
        <v>1.236295752739135E-3</v>
      </c>
      <c r="H212" s="8">
        <f t="shared" si="1"/>
        <v>2.47259150547827E-3</v>
      </c>
      <c r="I212" s="8">
        <f t="shared" si="2"/>
        <v>1.236295752739135E-3</v>
      </c>
      <c r="J212" s="2"/>
      <c r="K212" s="2"/>
      <c r="L212" s="2"/>
      <c r="M212" s="2"/>
      <c r="N212" s="2"/>
    </row>
    <row r="213" spans="1:14" ht="12.5" x14ac:dyDescent="0.25">
      <c r="A213" s="8">
        <v>2450</v>
      </c>
      <c r="B213" s="50">
        <v>2</v>
      </c>
      <c r="C213" s="50">
        <v>1</v>
      </c>
      <c r="D213" s="8">
        <v>544.40275357185578</v>
      </c>
      <c r="E213" s="2" t="s">
        <v>1672</v>
      </c>
      <c r="F213" s="2" t="s">
        <v>47</v>
      </c>
      <c r="G213" s="51">
        <f t="shared" si="12"/>
        <v>2.1792456260539227E-2</v>
      </c>
      <c r="H213" s="8">
        <f t="shared" si="1"/>
        <v>4.3584912521078455E-2</v>
      </c>
      <c r="I213" s="8">
        <f t="shared" si="2"/>
        <v>2.1792456260539227E-2</v>
      </c>
      <c r="J213" s="2"/>
      <c r="K213" s="2"/>
      <c r="L213" s="2"/>
      <c r="M213" s="2"/>
      <c r="N213" s="2"/>
    </row>
    <row r="214" spans="1:14" ht="12.5" x14ac:dyDescent="0.25">
      <c r="A214" s="8">
        <v>2451</v>
      </c>
      <c r="B214" s="50">
        <v>2</v>
      </c>
      <c r="C214" s="50">
        <v>1</v>
      </c>
      <c r="D214" s="8">
        <v>1417.7271623849731</v>
      </c>
      <c r="E214" s="2" t="s">
        <v>1672</v>
      </c>
      <c r="F214" s="2" t="s">
        <v>47</v>
      </c>
      <c r="G214" s="51">
        <f t="shared" si="12"/>
        <v>5.6751654860200826E-2</v>
      </c>
      <c r="H214" s="8">
        <f t="shared" si="1"/>
        <v>0.11350330972040165</v>
      </c>
      <c r="I214" s="8">
        <f t="shared" si="2"/>
        <v>5.6751654860200826E-2</v>
      </c>
      <c r="J214" s="2"/>
      <c r="K214" s="2"/>
      <c r="L214" s="2"/>
      <c r="M214" s="2"/>
      <c r="N214" s="2"/>
    </row>
    <row r="215" spans="1:14" ht="12.5" x14ac:dyDescent="0.25">
      <c r="A215" s="8">
        <v>2452</v>
      </c>
      <c r="B215" s="50">
        <v>3</v>
      </c>
      <c r="C215" s="50">
        <v>5</v>
      </c>
      <c r="D215" s="8">
        <v>1599.9932289363242</v>
      </c>
      <c r="E215" s="2" t="s">
        <v>1672</v>
      </c>
      <c r="F215" s="2" t="s">
        <v>47</v>
      </c>
      <c r="G215" s="51">
        <f t="shared" si="12"/>
        <v>6.4047770203189414E-2</v>
      </c>
      <c r="H215" s="8">
        <f t="shared" si="1"/>
        <v>0.19214331060956824</v>
      </c>
      <c r="I215" s="8">
        <f t="shared" si="2"/>
        <v>0.32023885101594707</v>
      </c>
      <c r="J215" s="2"/>
      <c r="K215" s="2"/>
      <c r="L215" s="2"/>
      <c r="M215" s="2"/>
      <c r="N215" s="2"/>
    </row>
    <row r="216" spans="1:14" ht="12.5" x14ac:dyDescent="0.25">
      <c r="A216" s="8">
        <v>2453</v>
      </c>
      <c r="B216" s="50">
        <v>3</v>
      </c>
      <c r="C216" s="50">
        <v>3</v>
      </c>
      <c r="D216" s="8">
        <v>5.2447252278205299E-2</v>
      </c>
      <c r="E216" s="2" t="s">
        <v>1672</v>
      </c>
      <c r="F216" s="2" t="s">
        <v>47</v>
      </c>
      <c r="G216" s="51">
        <f t="shared" si="12"/>
        <v>2.0994648608209083E-6</v>
      </c>
      <c r="H216" s="8">
        <f t="shared" si="1"/>
        <v>6.2983945824627254E-6</v>
      </c>
      <c r="I216" s="8">
        <f t="shared" si="2"/>
        <v>6.2983945824627254E-6</v>
      </c>
      <c r="J216" s="2"/>
      <c r="K216" s="2"/>
      <c r="L216" s="2"/>
      <c r="M216" s="2"/>
      <c r="N216" s="2"/>
    </row>
    <row r="217" spans="1:14" ht="12.5" x14ac:dyDescent="0.25">
      <c r="A217" s="8">
        <v>2522</v>
      </c>
      <c r="B217" s="50">
        <v>2</v>
      </c>
      <c r="C217" s="50">
        <v>1</v>
      </c>
      <c r="D217" s="8">
        <v>28.887239145493186</v>
      </c>
      <c r="E217" s="2" t="s">
        <v>1672</v>
      </c>
      <c r="F217" s="2" t="s">
        <v>47</v>
      </c>
      <c r="G217" s="51">
        <f t="shared" si="12"/>
        <v>1.1563569277259467E-3</v>
      </c>
      <c r="H217" s="8">
        <f t="shared" si="1"/>
        <v>2.3127138554518934E-3</v>
      </c>
      <c r="I217" s="8">
        <f t="shared" si="2"/>
        <v>1.1563569277259467E-3</v>
      </c>
      <c r="J217" s="2"/>
      <c r="K217" s="2"/>
      <c r="L217" s="2"/>
      <c r="M217" s="2"/>
      <c r="N217" s="2"/>
    </row>
    <row r="218" spans="1:14" ht="12.5" x14ac:dyDescent="0.25">
      <c r="A218" s="8">
        <v>2524</v>
      </c>
      <c r="B218" s="50">
        <v>2</v>
      </c>
      <c r="C218" s="50">
        <v>3</v>
      </c>
      <c r="D218" s="8">
        <v>1067.6257284318601</v>
      </c>
      <c r="E218" s="2" t="s">
        <v>1672</v>
      </c>
      <c r="F218" s="2" t="s">
        <v>47</v>
      </c>
      <c r="G218" s="51">
        <f t="shared" si="12"/>
        <v>4.2737085433214542E-2</v>
      </c>
      <c r="H218" s="8">
        <f t="shared" si="1"/>
        <v>8.5474170866429083E-2</v>
      </c>
      <c r="I218" s="8">
        <f t="shared" si="2"/>
        <v>0.12821125629964364</v>
      </c>
      <c r="J218" s="2"/>
      <c r="K218" s="2"/>
      <c r="L218" s="2"/>
      <c r="M218" s="2"/>
      <c r="N218" s="2"/>
    </row>
    <row r="219" spans="1:14" ht="12.5" x14ac:dyDescent="0.25">
      <c r="A219" s="8">
        <v>2525</v>
      </c>
      <c r="B219" s="50">
        <v>4</v>
      </c>
      <c r="C219" s="50">
        <v>3</v>
      </c>
      <c r="D219" s="8">
        <v>1386.000957036387</v>
      </c>
      <c r="E219" s="2" t="s">
        <v>1672</v>
      </c>
      <c r="F219" s="2" t="s">
        <v>47</v>
      </c>
      <c r="G219" s="51">
        <f t="shared" si="12"/>
        <v>5.5481654042174672E-2</v>
      </c>
      <c r="H219" s="8">
        <f t="shared" si="1"/>
        <v>0.22192661616869869</v>
      </c>
      <c r="I219" s="8">
        <f t="shared" si="2"/>
        <v>0.16644496212652402</v>
      </c>
      <c r="J219" s="2"/>
      <c r="K219" s="2"/>
      <c r="L219" s="2"/>
      <c r="M219" s="2"/>
      <c r="N219" s="2"/>
    </row>
    <row r="220" spans="1:14" ht="12.5" x14ac:dyDescent="0.25">
      <c r="A220" s="8">
        <v>2597</v>
      </c>
      <c r="B220" s="50">
        <v>2</v>
      </c>
      <c r="C220" s="50">
        <v>1</v>
      </c>
      <c r="D220" s="8">
        <v>434.63968361018152</v>
      </c>
      <c r="E220" s="2" t="s">
        <v>1672</v>
      </c>
      <c r="F220" s="2" t="s">
        <v>47</v>
      </c>
      <c r="G220" s="51">
        <f t="shared" si="12"/>
        <v>1.7398637740209919E-2</v>
      </c>
      <c r="H220" s="8">
        <f t="shared" si="1"/>
        <v>3.4797275480419838E-2</v>
      </c>
      <c r="I220" s="8">
        <f t="shared" si="2"/>
        <v>1.7398637740209919E-2</v>
      </c>
      <c r="J220" s="2"/>
      <c r="K220" s="2"/>
      <c r="L220" s="2"/>
      <c r="M220" s="2"/>
      <c r="N220" s="2"/>
    </row>
    <row r="221" spans="1:14" ht="12.5" x14ac:dyDescent="0.25">
      <c r="A221" s="8">
        <v>2598</v>
      </c>
      <c r="B221" s="50">
        <v>2</v>
      </c>
      <c r="C221" s="50">
        <v>3</v>
      </c>
      <c r="D221" s="8">
        <v>432.09282466608778</v>
      </c>
      <c r="E221" s="2" t="s">
        <v>1672</v>
      </c>
      <c r="F221" s="2" t="s">
        <v>47</v>
      </c>
      <c r="G221" s="51">
        <f t="shared" si="12"/>
        <v>1.7296686911018162E-2</v>
      </c>
      <c r="H221" s="8">
        <f t="shared" si="1"/>
        <v>3.4593373822036325E-2</v>
      </c>
      <c r="I221" s="8">
        <f t="shared" si="2"/>
        <v>5.1890060733054487E-2</v>
      </c>
      <c r="J221" s="2"/>
      <c r="K221" s="2"/>
      <c r="L221" s="2"/>
      <c r="M221" s="2"/>
      <c r="N221" s="2"/>
    </row>
    <row r="222" spans="1:14" ht="12.5" x14ac:dyDescent="0.25">
      <c r="A222" s="8">
        <v>2599</v>
      </c>
      <c r="B222" s="50">
        <v>3</v>
      </c>
      <c r="C222" s="50">
        <v>3</v>
      </c>
      <c r="D222" s="8">
        <v>62.836406381810924</v>
      </c>
      <c r="E222" s="2" t="s">
        <v>1672</v>
      </c>
      <c r="F222" s="2" t="s">
        <v>47</v>
      </c>
      <c r="G222" s="51">
        <f t="shared" si="12"/>
        <v>2.5153429674274063E-3</v>
      </c>
      <c r="H222" s="8">
        <f t="shared" si="1"/>
        <v>7.5460289022822192E-3</v>
      </c>
      <c r="I222" s="8">
        <f t="shared" si="2"/>
        <v>7.5460289022822192E-3</v>
      </c>
      <c r="J222" s="2"/>
      <c r="K222" s="2"/>
      <c r="L222" s="2"/>
      <c r="M222" s="2"/>
      <c r="N222" s="2"/>
    </row>
    <row r="223" spans="1:14" ht="12.5" x14ac:dyDescent="0.25">
      <c r="A223" s="8">
        <v>2671</v>
      </c>
      <c r="B223" s="50">
        <v>4</v>
      </c>
      <c r="C223" s="50">
        <v>3</v>
      </c>
      <c r="D223" s="8">
        <v>386.04566247811215</v>
      </c>
      <c r="E223" s="2" t="s">
        <v>1672</v>
      </c>
      <c r="F223" s="2" t="s">
        <v>47</v>
      </c>
      <c r="G223" s="51">
        <f t="shared" si="12"/>
        <v>1.5453417821507642E-2</v>
      </c>
      <c r="H223" s="8">
        <f t="shared" si="1"/>
        <v>6.1813671286030568E-2</v>
      </c>
      <c r="I223" s="8">
        <f t="shared" si="2"/>
        <v>4.6360253464522924E-2</v>
      </c>
      <c r="J223" s="2"/>
      <c r="K223" s="2"/>
      <c r="L223" s="2"/>
      <c r="M223" s="2"/>
      <c r="N223" s="2"/>
    </row>
    <row r="224" spans="1:14" ht="12.5" x14ac:dyDescent="0.25">
      <c r="A224" s="8">
        <v>1491</v>
      </c>
      <c r="B224" s="50">
        <v>5</v>
      </c>
      <c r="C224" s="50">
        <v>3</v>
      </c>
      <c r="D224" s="8">
        <v>583.88266165407435</v>
      </c>
      <c r="E224" s="2" t="s">
        <v>1671</v>
      </c>
      <c r="F224" s="2" t="s">
        <v>44</v>
      </c>
      <c r="G224" s="51">
        <f t="shared" ref="G224:G245" si="13">D224/$L$13</f>
        <v>3.6365394865904094E-2</v>
      </c>
      <c r="H224" s="8">
        <f t="shared" si="1"/>
        <v>0.18182697432952047</v>
      </c>
      <c r="I224" s="8">
        <f t="shared" si="2"/>
        <v>0.10909618459771228</v>
      </c>
      <c r="J224" s="2"/>
      <c r="K224" s="2"/>
      <c r="L224" s="2"/>
      <c r="M224" s="2"/>
      <c r="N224" s="2"/>
    </row>
    <row r="225" spans="1:14" ht="12.5" x14ac:dyDescent="0.25">
      <c r="A225" s="8">
        <v>1565</v>
      </c>
      <c r="B225" s="50">
        <v>5</v>
      </c>
      <c r="C225" s="50">
        <v>3</v>
      </c>
      <c r="D225" s="8">
        <v>49.340593126179819</v>
      </c>
      <c r="E225" s="2" t="s">
        <v>1671</v>
      </c>
      <c r="F225" s="2" t="s">
        <v>44</v>
      </c>
      <c r="G225" s="51">
        <f t="shared" si="13"/>
        <v>3.0730320829675246E-3</v>
      </c>
      <c r="H225" s="8">
        <f t="shared" si="1"/>
        <v>1.5365160414837624E-2</v>
      </c>
      <c r="I225" s="8">
        <f t="shared" si="2"/>
        <v>9.2190962489025734E-3</v>
      </c>
      <c r="J225" s="2"/>
      <c r="K225" s="2"/>
      <c r="L225" s="2"/>
      <c r="M225" s="2"/>
      <c r="N225" s="2"/>
    </row>
    <row r="226" spans="1:14" ht="12.5" x14ac:dyDescent="0.25">
      <c r="A226" s="8">
        <v>1566</v>
      </c>
      <c r="B226" s="50">
        <v>5</v>
      </c>
      <c r="C226" s="50">
        <v>3</v>
      </c>
      <c r="D226" s="8">
        <v>1049.1138857392866</v>
      </c>
      <c r="E226" s="2" t="s">
        <v>1671</v>
      </c>
      <c r="F226" s="2" t="s">
        <v>44</v>
      </c>
      <c r="G226" s="51">
        <f t="shared" si="13"/>
        <v>6.5340937862640724E-2</v>
      </c>
      <c r="H226" s="8">
        <f t="shared" si="1"/>
        <v>0.32670468931320362</v>
      </c>
      <c r="I226" s="8">
        <f t="shared" si="2"/>
        <v>0.19602281358792217</v>
      </c>
      <c r="J226" s="2"/>
      <c r="K226" s="2"/>
      <c r="L226" s="2"/>
      <c r="M226" s="2"/>
      <c r="N226" s="2"/>
    </row>
    <row r="227" spans="1:14" ht="12.5" x14ac:dyDescent="0.25">
      <c r="A227" s="8">
        <v>1639</v>
      </c>
      <c r="B227" s="50">
        <v>5</v>
      </c>
      <c r="C227" s="50">
        <v>3</v>
      </c>
      <c r="D227" s="8">
        <v>1310.8481423015173</v>
      </c>
      <c r="E227" s="2" t="s">
        <v>1671</v>
      </c>
      <c r="F227" s="2" t="s">
        <v>44</v>
      </c>
      <c r="G227" s="51">
        <f t="shared" si="13"/>
        <v>8.1642277523687939E-2</v>
      </c>
      <c r="H227" s="8">
        <f t="shared" si="1"/>
        <v>0.40821138761843967</v>
      </c>
      <c r="I227" s="8">
        <f t="shared" si="2"/>
        <v>0.24492683257106382</v>
      </c>
      <c r="J227" s="2"/>
      <c r="K227" s="2"/>
      <c r="L227" s="2"/>
      <c r="M227" s="2"/>
      <c r="N227" s="2"/>
    </row>
    <row r="228" spans="1:14" ht="12.5" x14ac:dyDescent="0.25">
      <c r="A228" s="8">
        <v>1640</v>
      </c>
      <c r="B228" s="50">
        <v>5</v>
      </c>
      <c r="C228" s="50">
        <v>3</v>
      </c>
      <c r="D228" s="8">
        <v>636.22341942871503</v>
      </c>
      <c r="E228" s="2" t="s">
        <v>1671</v>
      </c>
      <c r="F228" s="2" t="s">
        <v>44</v>
      </c>
      <c r="G228" s="51">
        <f t="shared" si="13"/>
        <v>3.9625283280236095E-2</v>
      </c>
      <c r="H228" s="8">
        <f t="shared" si="1"/>
        <v>0.19812641640118048</v>
      </c>
      <c r="I228" s="8">
        <f t="shared" si="2"/>
        <v>0.11887584984070829</v>
      </c>
      <c r="J228" s="2"/>
      <c r="K228" s="2"/>
      <c r="L228" s="2"/>
      <c r="M228" s="2"/>
      <c r="N228" s="2"/>
    </row>
    <row r="229" spans="1:14" ht="12.5" x14ac:dyDescent="0.25">
      <c r="A229" s="8">
        <v>1713</v>
      </c>
      <c r="B229" s="50">
        <v>4</v>
      </c>
      <c r="C229" s="50">
        <v>3</v>
      </c>
      <c r="D229" s="8">
        <v>0.58017972301669907</v>
      </c>
      <c r="E229" s="2" t="s">
        <v>1671</v>
      </c>
      <c r="F229" s="2" t="s">
        <v>44</v>
      </c>
      <c r="G229" s="51">
        <f t="shared" si="13"/>
        <v>3.613476834698865E-5</v>
      </c>
      <c r="H229" s="8">
        <f t="shared" si="1"/>
        <v>1.445390733879546E-4</v>
      </c>
      <c r="I229" s="8">
        <f t="shared" si="2"/>
        <v>1.0840430504096594E-4</v>
      </c>
      <c r="J229" s="2"/>
      <c r="K229" s="2"/>
      <c r="L229" s="2"/>
      <c r="M229" s="2"/>
      <c r="N229" s="2"/>
    </row>
    <row r="230" spans="1:14" ht="12.5" x14ac:dyDescent="0.25">
      <c r="A230" s="8">
        <v>1714</v>
      </c>
      <c r="B230" s="50">
        <v>3</v>
      </c>
      <c r="C230" s="50">
        <v>3</v>
      </c>
      <c r="D230" s="8">
        <v>1599.9932042039877</v>
      </c>
      <c r="E230" s="2" t="s">
        <v>1671</v>
      </c>
      <c r="F230" s="2" t="s">
        <v>44</v>
      </c>
      <c r="G230" s="51">
        <f t="shared" si="13"/>
        <v>9.9650817663965705E-2</v>
      </c>
      <c r="H230" s="8">
        <f t="shared" si="1"/>
        <v>0.2989524529918971</v>
      </c>
      <c r="I230" s="8">
        <f t="shared" si="2"/>
        <v>0.2989524529918971</v>
      </c>
      <c r="J230" s="2"/>
      <c r="K230" s="2"/>
      <c r="L230" s="2"/>
      <c r="M230" s="2"/>
      <c r="N230" s="2"/>
    </row>
    <row r="231" spans="1:14" ht="12.5" x14ac:dyDescent="0.25">
      <c r="A231" s="8">
        <v>1715</v>
      </c>
      <c r="B231" s="50">
        <v>4</v>
      </c>
      <c r="C231" s="50">
        <v>3</v>
      </c>
      <c r="D231" s="8">
        <v>203.97669273292163</v>
      </c>
      <c r="E231" s="2" t="s">
        <v>1671</v>
      </c>
      <c r="F231" s="2" t="s">
        <v>44</v>
      </c>
      <c r="G231" s="51">
        <f t="shared" si="13"/>
        <v>1.2704081593483853E-2</v>
      </c>
      <c r="H231" s="8">
        <f t="shared" si="1"/>
        <v>5.0816326373935412E-2</v>
      </c>
      <c r="I231" s="8">
        <f t="shared" si="2"/>
        <v>3.8112244780451561E-2</v>
      </c>
      <c r="J231" s="2"/>
      <c r="K231" s="2"/>
      <c r="L231" s="2"/>
      <c r="M231" s="2"/>
      <c r="N231" s="2"/>
    </row>
    <row r="232" spans="1:14" ht="12.5" x14ac:dyDescent="0.25">
      <c r="A232" s="8">
        <v>1787</v>
      </c>
      <c r="B232" s="50">
        <v>3</v>
      </c>
      <c r="C232" s="50">
        <v>3</v>
      </c>
      <c r="D232" s="8">
        <v>1394.9235458840321</v>
      </c>
      <c r="E232" s="2" t="s">
        <v>1671</v>
      </c>
      <c r="F232" s="2" t="s">
        <v>44</v>
      </c>
      <c r="G232" s="51">
        <f t="shared" si="13"/>
        <v>8.6878663959837663E-2</v>
      </c>
      <c r="H232" s="8">
        <f t="shared" si="1"/>
        <v>0.26063599187951297</v>
      </c>
      <c r="I232" s="8">
        <f t="shared" si="2"/>
        <v>0.26063599187951297</v>
      </c>
      <c r="J232" s="2"/>
      <c r="K232" s="2"/>
      <c r="L232" s="2"/>
      <c r="M232" s="2"/>
      <c r="N232" s="2"/>
    </row>
    <row r="233" spans="1:14" ht="12.5" x14ac:dyDescent="0.25">
      <c r="A233" s="8">
        <v>1788</v>
      </c>
      <c r="B233" s="50">
        <v>4</v>
      </c>
      <c r="C233" s="50">
        <v>3</v>
      </c>
      <c r="D233" s="8">
        <v>1599.993228935695</v>
      </c>
      <c r="E233" s="2" t="s">
        <v>1671</v>
      </c>
      <c r="F233" s="2" t="s">
        <v>44</v>
      </c>
      <c r="G233" s="51">
        <f t="shared" si="13"/>
        <v>9.9650819204306532E-2</v>
      </c>
      <c r="H233" s="8">
        <f t="shared" si="1"/>
        <v>0.39860327681722613</v>
      </c>
      <c r="I233" s="8">
        <f t="shared" si="2"/>
        <v>0.29895245761291961</v>
      </c>
      <c r="J233" s="2"/>
      <c r="K233" s="2"/>
      <c r="L233" s="2"/>
      <c r="M233" s="2"/>
      <c r="N233" s="2"/>
    </row>
    <row r="234" spans="1:14" ht="12.5" x14ac:dyDescent="0.25">
      <c r="A234" s="8">
        <v>1861</v>
      </c>
      <c r="B234" s="50">
        <v>4</v>
      </c>
      <c r="C234" s="50">
        <v>3</v>
      </c>
      <c r="D234" s="8">
        <v>0.39301894520352237</v>
      </c>
      <c r="E234" s="2" t="s">
        <v>1671</v>
      </c>
      <c r="F234" s="2" t="s">
        <v>44</v>
      </c>
      <c r="G234" s="51">
        <f t="shared" si="13"/>
        <v>2.4478015996602394E-5</v>
      </c>
      <c r="H234" s="8">
        <f t="shared" si="1"/>
        <v>9.7912063986409575E-5</v>
      </c>
      <c r="I234" s="8">
        <f t="shared" si="2"/>
        <v>7.3434047989807185E-5</v>
      </c>
      <c r="J234" s="2"/>
      <c r="K234" s="2"/>
      <c r="L234" s="2"/>
      <c r="M234" s="2"/>
      <c r="N234" s="2"/>
    </row>
    <row r="235" spans="1:14" ht="12.5" x14ac:dyDescent="0.25">
      <c r="A235" s="8">
        <v>1862</v>
      </c>
      <c r="B235" s="50">
        <v>4</v>
      </c>
      <c r="C235" s="50">
        <v>3</v>
      </c>
      <c r="D235" s="8">
        <v>1584.0600005282352</v>
      </c>
      <c r="E235" s="2" t="s">
        <v>1671</v>
      </c>
      <c r="F235" s="2" t="s">
        <v>44</v>
      </c>
      <c r="G235" s="51">
        <f t="shared" si="13"/>
        <v>9.8658465465141718E-2</v>
      </c>
      <c r="H235" s="8">
        <f t="shared" si="1"/>
        <v>0.39463386186056687</v>
      </c>
      <c r="I235" s="8">
        <f t="shared" si="2"/>
        <v>0.29597539639542514</v>
      </c>
      <c r="J235" s="2"/>
      <c r="K235" s="2"/>
      <c r="L235" s="2"/>
      <c r="M235" s="2"/>
      <c r="N235" s="2"/>
    </row>
    <row r="236" spans="1:14" ht="12.5" x14ac:dyDescent="0.25">
      <c r="A236" s="8">
        <v>1863</v>
      </c>
      <c r="B236" s="50">
        <v>5</v>
      </c>
      <c r="C236" s="50">
        <v>5</v>
      </c>
      <c r="D236" s="8">
        <v>204.44798832399144</v>
      </c>
      <c r="E236" s="2" t="s">
        <v>1671</v>
      </c>
      <c r="F236" s="2" t="s">
        <v>44</v>
      </c>
      <c r="G236" s="51">
        <f t="shared" si="13"/>
        <v>1.273343483754022E-2</v>
      </c>
      <c r="H236" s="8">
        <f t="shared" si="1"/>
        <v>6.3667174187701098E-2</v>
      </c>
      <c r="I236" s="8">
        <f t="shared" si="2"/>
        <v>6.3667174187701098E-2</v>
      </c>
      <c r="J236" s="2"/>
      <c r="K236" s="2"/>
      <c r="L236" s="2"/>
      <c r="M236" s="2"/>
      <c r="N236" s="2"/>
    </row>
    <row r="237" spans="1:14" ht="12.5" x14ac:dyDescent="0.25">
      <c r="A237" s="8">
        <v>1935</v>
      </c>
      <c r="B237" s="50">
        <v>3</v>
      </c>
      <c r="C237" s="50">
        <v>3</v>
      </c>
      <c r="D237" s="8">
        <v>1354.1798296975096</v>
      </c>
      <c r="E237" s="2" t="s">
        <v>1671</v>
      </c>
      <c r="F237" s="2" t="s">
        <v>44</v>
      </c>
      <c r="G237" s="51">
        <f t="shared" si="13"/>
        <v>8.4341062786290499E-2</v>
      </c>
      <c r="H237" s="8">
        <f t="shared" si="1"/>
        <v>0.2530231883588715</v>
      </c>
      <c r="I237" s="8">
        <f t="shared" si="2"/>
        <v>0.2530231883588715</v>
      </c>
      <c r="J237" s="2"/>
      <c r="K237" s="2"/>
      <c r="L237" s="2"/>
      <c r="M237" s="2"/>
      <c r="N237" s="2"/>
    </row>
    <row r="238" spans="1:14" ht="12.5" x14ac:dyDescent="0.25">
      <c r="A238" s="8">
        <v>1936</v>
      </c>
      <c r="B238" s="50">
        <v>4</v>
      </c>
      <c r="C238" s="50">
        <v>3</v>
      </c>
      <c r="D238" s="8">
        <v>676.04955892246471</v>
      </c>
      <c r="E238" s="2" t="s">
        <v>1671</v>
      </c>
      <c r="F238" s="2" t="s">
        <v>44</v>
      </c>
      <c r="G238" s="51">
        <f t="shared" si="13"/>
        <v>4.2105735918737008E-2</v>
      </c>
      <c r="H238" s="8">
        <f t="shared" si="1"/>
        <v>0.16842294367494803</v>
      </c>
      <c r="I238" s="8">
        <f t="shared" si="2"/>
        <v>0.12631720775621103</v>
      </c>
      <c r="J238" s="2"/>
      <c r="K238" s="2"/>
      <c r="L238" s="2"/>
      <c r="M238" s="2"/>
      <c r="N238" s="2"/>
    </row>
    <row r="239" spans="1:14" ht="12.5" x14ac:dyDescent="0.25">
      <c r="A239" s="8">
        <v>2008</v>
      </c>
      <c r="B239" s="50">
        <v>3</v>
      </c>
      <c r="C239" s="50">
        <v>1</v>
      </c>
      <c r="D239" s="8">
        <v>163.58587604205943</v>
      </c>
      <c r="E239" s="2" t="s">
        <v>1671</v>
      </c>
      <c r="F239" s="2" t="s">
        <v>44</v>
      </c>
      <c r="G239" s="51">
        <f t="shared" si="13"/>
        <v>1.0188459715350789E-2</v>
      </c>
      <c r="H239" s="8">
        <f t="shared" si="1"/>
        <v>3.0565379146052368E-2</v>
      </c>
      <c r="I239" s="8">
        <f t="shared" si="2"/>
        <v>1.0188459715350789E-2</v>
      </c>
      <c r="J239" s="2"/>
      <c r="K239" s="2"/>
      <c r="L239" s="2"/>
      <c r="M239" s="2"/>
      <c r="N239" s="2"/>
    </row>
    <row r="240" spans="1:14" ht="12.5" x14ac:dyDescent="0.25">
      <c r="A240" s="8">
        <v>2009</v>
      </c>
      <c r="B240" s="50">
        <v>5</v>
      </c>
      <c r="C240" s="50">
        <v>3</v>
      </c>
      <c r="D240" s="8">
        <v>1484.8000100241604</v>
      </c>
      <c r="E240" s="2" t="s">
        <v>1671</v>
      </c>
      <c r="F240" s="2" t="s">
        <v>44</v>
      </c>
      <c r="G240" s="51">
        <f t="shared" si="13"/>
        <v>9.2476352197998463E-2</v>
      </c>
      <c r="H240" s="8">
        <f t="shared" si="1"/>
        <v>0.46238176098999229</v>
      </c>
      <c r="I240" s="8">
        <f t="shared" si="2"/>
        <v>0.27742905659399542</v>
      </c>
      <c r="J240" s="2"/>
      <c r="K240" s="2"/>
      <c r="L240" s="2"/>
      <c r="M240" s="2"/>
      <c r="N240" s="2"/>
    </row>
    <row r="241" spans="1:14" ht="12.5" x14ac:dyDescent="0.25">
      <c r="A241" s="8">
        <v>2082</v>
      </c>
      <c r="B241" s="50">
        <v>3</v>
      </c>
      <c r="C241" s="50">
        <v>3</v>
      </c>
      <c r="D241" s="8">
        <v>1162.5564201257075</v>
      </c>
      <c r="E241" s="2" t="s">
        <v>1671</v>
      </c>
      <c r="F241" s="2" t="s">
        <v>44</v>
      </c>
      <c r="G241" s="51">
        <f t="shared" si="13"/>
        <v>7.2406368690581993E-2</v>
      </c>
      <c r="H241" s="8">
        <f t="shared" si="1"/>
        <v>0.21721910607174599</v>
      </c>
      <c r="I241" s="8">
        <f t="shared" si="2"/>
        <v>0.21721910607174599</v>
      </c>
      <c r="J241" s="2"/>
      <c r="K241" s="2"/>
      <c r="L241" s="2"/>
      <c r="M241" s="2"/>
      <c r="N241" s="2"/>
    </row>
    <row r="242" spans="1:14" ht="12.5" x14ac:dyDescent="0.25">
      <c r="A242" s="8">
        <v>2155</v>
      </c>
      <c r="B242" s="50">
        <v>2</v>
      </c>
      <c r="C242" s="50">
        <v>3</v>
      </c>
      <c r="D242" s="8">
        <v>519.82687781312097</v>
      </c>
      <c r="E242" s="2" t="s">
        <v>1671</v>
      </c>
      <c r="F242" s="2" t="s">
        <v>44</v>
      </c>
      <c r="G242" s="51">
        <f t="shared" si="13"/>
        <v>3.2375870898498901E-2</v>
      </c>
      <c r="H242" s="8">
        <f t="shared" si="1"/>
        <v>6.4751741796997803E-2</v>
      </c>
      <c r="I242" s="8">
        <f t="shared" si="2"/>
        <v>9.7127612695496704E-2</v>
      </c>
      <c r="J242" s="2"/>
      <c r="K242" s="2"/>
      <c r="L242" s="2"/>
      <c r="M242" s="2"/>
      <c r="N242" s="2"/>
    </row>
    <row r="243" spans="1:14" ht="12.5" x14ac:dyDescent="0.25">
      <c r="A243" s="8">
        <v>2156</v>
      </c>
      <c r="B243" s="50">
        <v>4</v>
      </c>
      <c r="C243" s="50">
        <v>3</v>
      </c>
      <c r="D243" s="8">
        <v>169.14904663807428</v>
      </c>
      <c r="E243" s="2" t="s">
        <v>1671</v>
      </c>
      <c r="F243" s="2" t="s">
        <v>44</v>
      </c>
      <c r="G243" s="51">
        <f t="shared" si="13"/>
        <v>1.053494524868955E-2</v>
      </c>
      <c r="H243" s="8">
        <f t="shared" si="1"/>
        <v>4.2139780994758201E-2</v>
      </c>
      <c r="I243" s="8">
        <f t="shared" si="2"/>
        <v>3.1604835746068649E-2</v>
      </c>
      <c r="J243" s="2"/>
      <c r="K243" s="2"/>
      <c r="L243" s="2"/>
      <c r="M243" s="2"/>
      <c r="N243" s="2"/>
    </row>
    <row r="244" spans="1:14" ht="12.5" x14ac:dyDescent="0.25">
      <c r="A244" s="8">
        <v>2229</v>
      </c>
      <c r="B244" s="50">
        <v>2</v>
      </c>
      <c r="C244" s="50">
        <v>1</v>
      </c>
      <c r="D244" s="8">
        <v>180.31302131154237</v>
      </c>
      <c r="E244" s="2" t="s">
        <v>1671</v>
      </c>
      <c r="F244" s="2" t="s">
        <v>44</v>
      </c>
      <c r="G244" s="51">
        <f t="shared" si="13"/>
        <v>1.1230260204820491E-2</v>
      </c>
      <c r="H244" s="8">
        <f t="shared" si="1"/>
        <v>2.2460520409640982E-2</v>
      </c>
      <c r="I244" s="8">
        <f t="shared" si="2"/>
        <v>1.1230260204820491E-2</v>
      </c>
      <c r="J244" s="2"/>
      <c r="K244" s="2"/>
      <c r="L244" s="2"/>
      <c r="M244" s="2"/>
      <c r="N244" s="2"/>
    </row>
    <row r="245" spans="1:14" ht="12.5" x14ac:dyDescent="0.25">
      <c r="A245" s="8">
        <v>2302</v>
      </c>
      <c r="B245" s="50">
        <v>2</v>
      </c>
      <c r="C245" s="50">
        <v>1</v>
      </c>
      <c r="D245" s="8">
        <v>127.7595444515857</v>
      </c>
      <c r="E245" s="2" t="s">
        <v>1671</v>
      </c>
      <c r="F245" s="2" t="s">
        <v>44</v>
      </c>
      <c r="G245" s="51">
        <f t="shared" si="13"/>
        <v>7.9571232149765626E-3</v>
      </c>
      <c r="H245" s="8">
        <f t="shared" si="1"/>
        <v>1.5914246429953125E-2</v>
      </c>
      <c r="I245" s="8">
        <f t="shared" si="2"/>
        <v>7.9571232149765626E-3</v>
      </c>
      <c r="J245" s="2"/>
      <c r="K245" s="2"/>
      <c r="L245" s="2"/>
      <c r="M245" s="2"/>
      <c r="N245" s="2"/>
    </row>
    <row r="246" spans="1:14" ht="12.5" x14ac:dyDescent="0.25">
      <c r="A246" s="8">
        <v>3253</v>
      </c>
      <c r="B246" s="50">
        <v>2</v>
      </c>
      <c r="C246" s="50">
        <v>4</v>
      </c>
      <c r="D246" s="8">
        <v>887.30310900152267</v>
      </c>
      <c r="E246" s="2" t="s">
        <v>1665</v>
      </c>
      <c r="F246" s="2" t="s">
        <v>48</v>
      </c>
      <c r="G246" s="51">
        <f t="shared" ref="G246:G259" si="14">D246/$L$14</f>
        <v>7.4492268602128833E-2</v>
      </c>
      <c r="H246" s="8">
        <f t="shared" si="1"/>
        <v>0.14898453720425767</v>
      </c>
      <c r="I246" s="8">
        <f t="shared" si="2"/>
        <v>0.29796907440851533</v>
      </c>
      <c r="J246" s="2"/>
      <c r="K246" s="2"/>
      <c r="L246" s="2"/>
      <c r="M246" s="2"/>
      <c r="N246" s="2"/>
    </row>
    <row r="247" spans="1:14" ht="12.5" x14ac:dyDescent="0.25">
      <c r="A247" s="8">
        <v>3326</v>
      </c>
      <c r="B247" s="50">
        <v>1</v>
      </c>
      <c r="C247" s="50">
        <v>4</v>
      </c>
      <c r="D247" s="8">
        <v>1285.8999628551783</v>
      </c>
      <c r="E247" s="2" t="s">
        <v>1665</v>
      </c>
      <c r="F247" s="2" t="s">
        <v>48</v>
      </c>
      <c r="G247" s="51">
        <f t="shared" si="14"/>
        <v>0.10795589968828909</v>
      </c>
      <c r="H247" s="8">
        <f t="shared" si="1"/>
        <v>0.10795589968828909</v>
      </c>
      <c r="I247" s="8">
        <f t="shared" si="2"/>
        <v>0.43182359875315635</v>
      </c>
      <c r="J247" s="2"/>
      <c r="K247" s="2"/>
      <c r="L247" s="2"/>
      <c r="M247" s="2"/>
      <c r="N247" s="2"/>
    </row>
    <row r="248" spans="1:14" ht="12.5" x14ac:dyDescent="0.25">
      <c r="A248" s="8">
        <v>3327</v>
      </c>
      <c r="B248" s="50">
        <v>2</v>
      </c>
      <c r="C248" s="50">
        <v>4</v>
      </c>
      <c r="D248" s="8">
        <v>683.43150053858778</v>
      </c>
      <c r="E248" s="2" t="s">
        <v>1665</v>
      </c>
      <c r="F248" s="2" t="s">
        <v>48</v>
      </c>
      <c r="G248" s="51">
        <f t="shared" si="14"/>
        <v>5.7376518117428423E-2</v>
      </c>
      <c r="H248" s="8">
        <f t="shared" si="1"/>
        <v>0.11475303623485685</v>
      </c>
      <c r="I248" s="8">
        <f t="shared" si="2"/>
        <v>0.22950607246971369</v>
      </c>
      <c r="J248" s="2"/>
      <c r="K248" s="2"/>
      <c r="L248" s="2"/>
      <c r="M248" s="2"/>
      <c r="N248" s="2"/>
    </row>
    <row r="249" spans="1:14" ht="12.5" x14ac:dyDescent="0.25">
      <c r="A249" s="8">
        <v>3398</v>
      </c>
      <c r="B249" s="50">
        <v>1</v>
      </c>
      <c r="C249" s="50">
        <v>3</v>
      </c>
      <c r="D249" s="8">
        <v>772.98763454107154</v>
      </c>
      <c r="E249" s="2" t="s">
        <v>1665</v>
      </c>
      <c r="F249" s="2" t="s">
        <v>48</v>
      </c>
      <c r="G249" s="51">
        <f t="shared" si="14"/>
        <v>6.4895075779858313E-2</v>
      </c>
      <c r="H249" s="8">
        <f t="shared" si="1"/>
        <v>6.4895075779858313E-2</v>
      </c>
      <c r="I249" s="8">
        <f t="shared" si="2"/>
        <v>0.19468522733957494</v>
      </c>
      <c r="J249" s="2"/>
      <c r="K249" s="2"/>
      <c r="L249" s="2"/>
      <c r="M249" s="2"/>
      <c r="N249" s="2"/>
    </row>
    <row r="250" spans="1:14" ht="12.5" x14ac:dyDescent="0.25">
      <c r="A250" s="8">
        <v>3399</v>
      </c>
      <c r="B250" s="50">
        <v>2</v>
      </c>
      <c r="C250" s="50">
        <v>4</v>
      </c>
      <c r="D250" s="8">
        <v>1527.9307192464228</v>
      </c>
      <c r="E250" s="2" t="s">
        <v>1665</v>
      </c>
      <c r="F250" s="2" t="s">
        <v>48</v>
      </c>
      <c r="G250" s="51">
        <f t="shared" si="14"/>
        <v>0.12827524708171972</v>
      </c>
      <c r="H250" s="8">
        <f t="shared" si="1"/>
        <v>0.25655049416343945</v>
      </c>
      <c r="I250" s="8">
        <f t="shared" si="2"/>
        <v>0.51310098832687889</v>
      </c>
      <c r="J250" s="2"/>
      <c r="K250" s="2"/>
      <c r="L250" s="2"/>
      <c r="M250" s="2"/>
      <c r="N250" s="2"/>
    </row>
    <row r="251" spans="1:14" ht="12.5" x14ac:dyDescent="0.25">
      <c r="A251" s="8">
        <v>3472</v>
      </c>
      <c r="B251" s="50">
        <v>1</v>
      </c>
      <c r="C251" s="50">
        <v>3</v>
      </c>
      <c r="D251" s="8">
        <v>1245.8301600443253</v>
      </c>
      <c r="E251" s="2" t="s">
        <v>1665</v>
      </c>
      <c r="F251" s="2" t="s">
        <v>48</v>
      </c>
      <c r="G251" s="51">
        <f t="shared" si="14"/>
        <v>0.10459189647051689</v>
      </c>
      <c r="H251" s="8">
        <f t="shared" si="1"/>
        <v>0.10459189647051689</v>
      </c>
      <c r="I251" s="8">
        <f t="shared" si="2"/>
        <v>0.31377568941155065</v>
      </c>
      <c r="J251" s="2"/>
      <c r="K251" s="2"/>
      <c r="L251" s="2"/>
      <c r="M251" s="2"/>
      <c r="N251" s="2"/>
    </row>
    <row r="252" spans="1:14" ht="12.5" x14ac:dyDescent="0.25">
      <c r="A252" s="8">
        <v>3473</v>
      </c>
      <c r="B252" s="50">
        <v>2</v>
      </c>
      <c r="C252" s="50">
        <v>4</v>
      </c>
      <c r="D252" s="8">
        <v>44.407788062027635</v>
      </c>
      <c r="E252" s="2" t="s">
        <v>1665</v>
      </c>
      <c r="F252" s="2" t="s">
        <v>48</v>
      </c>
      <c r="G252" s="51">
        <f t="shared" si="14"/>
        <v>3.7281925903150373E-3</v>
      </c>
      <c r="H252" s="8">
        <f t="shared" si="1"/>
        <v>7.4563851806300745E-3</v>
      </c>
      <c r="I252" s="8">
        <f t="shared" si="2"/>
        <v>1.4912770361260149E-2</v>
      </c>
      <c r="J252" s="2"/>
      <c r="K252" s="2"/>
      <c r="L252" s="2"/>
      <c r="M252" s="2"/>
      <c r="N252" s="2"/>
    </row>
    <row r="253" spans="1:14" ht="12.5" x14ac:dyDescent="0.25">
      <c r="A253" s="8">
        <v>3544</v>
      </c>
      <c r="B253" s="50">
        <v>1</v>
      </c>
      <c r="C253" s="50">
        <v>3</v>
      </c>
      <c r="D253" s="8">
        <v>928.58332757657502</v>
      </c>
      <c r="E253" s="2" t="s">
        <v>1665</v>
      </c>
      <c r="F253" s="2" t="s">
        <v>48</v>
      </c>
      <c r="G253" s="51">
        <f t="shared" si="14"/>
        <v>7.7957890551214229E-2</v>
      </c>
      <c r="H253" s="8">
        <f t="shared" si="1"/>
        <v>7.7957890551214229E-2</v>
      </c>
      <c r="I253" s="8">
        <f t="shared" si="2"/>
        <v>0.2338736716536427</v>
      </c>
      <c r="J253" s="2"/>
      <c r="K253" s="2"/>
      <c r="L253" s="2"/>
      <c r="M253" s="2"/>
      <c r="N253" s="2"/>
    </row>
    <row r="254" spans="1:14" ht="12.5" x14ac:dyDescent="0.25">
      <c r="A254" s="8">
        <v>3545</v>
      </c>
      <c r="B254" s="50">
        <v>4</v>
      </c>
      <c r="C254" s="50">
        <v>3</v>
      </c>
      <c r="D254" s="8">
        <v>1329.8655959309438</v>
      </c>
      <c r="E254" s="2" t="s">
        <v>1665</v>
      </c>
      <c r="F254" s="2" t="s">
        <v>48</v>
      </c>
      <c r="G254" s="51">
        <f t="shared" si="14"/>
        <v>0.11164697178655776</v>
      </c>
      <c r="H254" s="8">
        <f t="shared" si="1"/>
        <v>0.44658788714623104</v>
      </c>
      <c r="I254" s="8">
        <f t="shared" si="2"/>
        <v>0.3349409153596733</v>
      </c>
      <c r="J254" s="2"/>
      <c r="K254" s="2"/>
      <c r="L254" s="2"/>
      <c r="M254" s="2"/>
      <c r="N254" s="2"/>
    </row>
    <row r="255" spans="1:14" ht="12.5" x14ac:dyDescent="0.25">
      <c r="A255" s="8">
        <v>3617</v>
      </c>
      <c r="B255" s="50">
        <v>1</v>
      </c>
      <c r="C255" s="50">
        <v>2</v>
      </c>
      <c r="D255" s="8">
        <v>40.222027337025885</v>
      </c>
      <c r="E255" s="2" t="s">
        <v>1665</v>
      </c>
      <c r="F255" s="2" t="s">
        <v>48</v>
      </c>
      <c r="G255" s="51">
        <f t="shared" si="14"/>
        <v>3.3767830110316439E-3</v>
      </c>
      <c r="H255" s="8">
        <f t="shared" si="1"/>
        <v>3.3767830110316439E-3</v>
      </c>
      <c r="I255" s="8">
        <f t="shared" si="2"/>
        <v>6.7535660220632877E-3</v>
      </c>
      <c r="J255" s="2"/>
      <c r="K255" s="2"/>
      <c r="L255" s="2"/>
      <c r="M255" s="2"/>
      <c r="N255" s="2"/>
    </row>
    <row r="256" spans="1:14" ht="12.5" x14ac:dyDescent="0.25">
      <c r="A256" s="8">
        <v>3618</v>
      </c>
      <c r="B256" s="50">
        <v>1</v>
      </c>
      <c r="C256" s="50">
        <v>3</v>
      </c>
      <c r="D256" s="8">
        <v>1554.362716107865</v>
      </c>
      <c r="E256" s="2" t="s">
        <v>1665</v>
      </c>
      <c r="F256" s="2" t="s">
        <v>48</v>
      </c>
      <c r="G256" s="51">
        <f t="shared" si="14"/>
        <v>0.13049430772730777</v>
      </c>
      <c r="H256" s="8">
        <f t="shared" si="1"/>
        <v>0.13049430772730777</v>
      </c>
      <c r="I256" s="8">
        <f t="shared" si="2"/>
        <v>0.39148292318192335</v>
      </c>
      <c r="J256" s="2"/>
      <c r="K256" s="2"/>
      <c r="L256" s="2"/>
      <c r="M256" s="2"/>
      <c r="N256" s="2"/>
    </row>
    <row r="257" spans="1:14" ht="12.5" x14ac:dyDescent="0.25">
      <c r="A257" s="8">
        <v>3690</v>
      </c>
      <c r="B257" s="50">
        <v>1</v>
      </c>
      <c r="C257" s="50">
        <v>1</v>
      </c>
      <c r="D257" s="8">
        <v>908.91960533643282</v>
      </c>
      <c r="E257" s="2" t="s">
        <v>1665</v>
      </c>
      <c r="F257" s="2" t="s">
        <v>48</v>
      </c>
      <c r="G257" s="51">
        <f t="shared" si="14"/>
        <v>7.6307050760425418E-2</v>
      </c>
      <c r="H257" s="8">
        <f t="shared" ref="H257:H511" si="15">B257*G257</f>
        <v>7.6307050760425418E-2</v>
      </c>
      <c r="I257" s="8">
        <f t="shared" ref="I257:I511" si="16">C257*G257</f>
        <v>7.6307050760425418E-2</v>
      </c>
      <c r="J257" s="2"/>
      <c r="K257" s="2"/>
      <c r="L257" s="2"/>
      <c r="M257" s="2"/>
      <c r="N257" s="2"/>
    </row>
    <row r="258" spans="1:14" ht="12.5" x14ac:dyDescent="0.25">
      <c r="A258" s="8">
        <v>3691</v>
      </c>
      <c r="B258" s="50">
        <v>2</v>
      </c>
      <c r="C258" s="50">
        <v>3</v>
      </c>
      <c r="D258" s="8">
        <v>245.26084563441685</v>
      </c>
      <c r="E258" s="2" t="s">
        <v>1665</v>
      </c>
      <c r="F258" s="2" t="s">
        <v>48</v>
      </c>
      <c r="G258" s="51">
        <f t="shared" si="14"/>
        <v>2.05905249347581E-2</v>
      </c>
      <c r="H258" s="8">
        <f t="shared" si="15"/>
        <v>4.1181049869516199E-2</v>
      </c>
      <c r="I258" s="8">
        <f t="shared" si="16"/>
        <v>6.1771574804274296E-2</v>
      </c>
      <c r="J258" s="2"/>
      <c r="K258" s="2"/>
      <c r="L258" s="2"/>
      <c r="M258" s="2"/>
      <c r="N258" s="2"/>
    </row>
    <row r="259" spans="1:14" ht="12.5" x14ac:dyDescent="0.25">
      <c r="A259" s="8">
        <v>3764</v>
      </c>
      <c r="B259" s="50">
        <v>2</v>
      </c>
      <c r="C259" s="50">
        <v>2</v>
      </c>
      <c r="D259" s="8">
        <v>456.33997891076376</v>
      </c>
      <c r="E259" s="2" t="s">
        <v>1665</v>
      </c>
      <c r="F259" s="2" t="s">
        <v>48</v>
      </c>
      <c r="G259" s="51">
        <f t="shared" si="14"/>
        <v>3.8311372898448937E-2</v>
      </c>
      <c r="H259" s="8">
        <f t="shared" si="15"/>
        <v>7.6622745796897873E-2</v>
      </c>
      <c r="I259" s="8">
        <f t="shared" si="16"/>
        <v>7.6622745796897873E-2</v>
      </c>
      <c r="J259" s="2"/>
      <c r="K259" s="2"/>
      <c r="L259" s="2"/>
      <c r="M259" s="2"/>
      <c r="N259" s="2"/>
    </row>
    <row r="260" spans="1:14" ht="12.5" x14ac:dyDescent="0.25">
      <c r="A260" s="8">
        <v>1339</v>
      </c>
      <c r="B260" s="50">
        <v>4</v>
      </c>
      <c r="C260" s="50">
        <v>3</v>
      </c>
      <c r="D260" s="8">
        <v>162.75745589246839</v>
      </c>
      <c r="E260" s="2" t="s">
        <v>1682</v>
      </c>
      <c r="F260" s="2" t="s">
        <v>26</v>
      </c>
      <c r="G260" s="51">
        <f t="shared" ref="G260:G277" si="17">D260/$L$15</f>
        <v>1.1386589835550007E-2</v>
      </c>
      <c r="H260" s="8">
        <f t="shared" si="15"/>
        <v>4.5546359342200027E-2</v>
      </c>
      <c r="I260" s="8">
        <f t="shared" si="16"/>
        <v>3.415976950665002E-2</v>
      </c>
      <c r="J260" s="2"/>
      <c r="K260" s="2"/>
      <c r="L260" s="2"/>
      <c r="M260" s="2"/>
      <c r="N260" s="2"/>
    </row>
    <row r="261" spans="1:14" ht="12.5" x14ac:dyDescent="0.25">
      <c r="A261" s="8">
        <v>1414</v>
      </c>
      <c r="B261" s="50">
        <v>4</v>
      </c>
      <c r="C261" s="50">
        <v>3</v>
      </c>
      <c r="D261" s="8">
        <v>248.20989787824911</v>
      </c>
      <c r="E261" s="2" t="s">
        <v>1682</v>
      </c>
      <c r="F261" s="2" t="s">
        <v>26</v>
      </c>
      <c r="G261" s="51">
        <f t="shared" si="17"/>
        <v>1.7364883745360646E-2</v>
      </c>
      <c r="H261" s="8">
        <f t="shared" si="15"/>
        <v>6.9459534981442583E-2</v>
      </c>
      <c r="I261" s="8">
        <f t="shared" si="16"/>
        <v>5.2094651236081937E-2</v>
      </c>
      <c r="J261" s="2"/>
      <c r="K261" s="2"/>
      <c r="L261" s="2"/>
      <c r="M261" s="2"/>
      <c r="N261" s="2"/>
    </row>
    <row r="262" spans="1:14" ht="12.5" x14ac:dyDescent="0.25">
      <c r="A262" s="8">
        <v>1415</v>
      </c>
      <c r="B262" s="50">
        <v>4</v>
      </c>
      <c r="C262" s="50">
        <v>3</v>
      </c>
      <c r="D262" s="8">
        <v>446.39374494494228</v>
      </c>
      <c r="E262" s="2" t="s">
        <v>1682</v>
      </c>
      <c r="F262" s="2" t="s">
        <v>26</v>
      </c>
      <c r="G262" s="51">
        <f t="shared" si="17"/>
        <v>3.1229920933400344E-2</v>
      </c>
      <c r="H262" s="8">
        <f t="shared" si="15"/>
        <v>0.12491968373360138</v>
      </c>
      <c r="I262" s="8">
        <f t="shared" si="16"/>
        <v>9.3689762800201026E-2</v>
      </c>
      <c r="J262" s="2"/>
      <c r="K262" s="2"/>
      <c r="L262" s="2"/>
      <c r="M262" s="2"/>
      <c r="N262" s="2"/>
    </row>
    <row r="263" spans="1:14" ht="12.5" x14ac:dyDescent="0.25">
      <c r="A263" s="8">
        <v>1488</v>
      </c>
      <c r="B263" s="50">
        <v>3</v>
      </c>
      <c r="C263" s="50">
        <v>3</v>
      </c>
      <c r="D263" s="8">
        <v>68.503731723865798</v>
      </c>
      <c r="E263" s="2" t="s">
        <v>1682</v>
      </c>
      <c r="F263" s="2" t="s">
        <v>26</v>
      </c>
      <c r="G263" s="51">
        <f t="shared" si="17"/>
        <v>4.7925539943286279E-3</v>
      </c>
      <c r="H263" s="8">
        <f t="shared" si="15"/>
        <v>1.4377661982985884E-2</v>
      </c>
      <c r="I263" s="8">
        <f t="shared" si="16"/>
        <v>1.4377661982985884E-2</v>
      </c>
      <c r="J263" s="2"/>
      <c r="K263" s="2"/>
      <c r="L263" s="2"/>
      <c r="M263" s="2"/>
      <c r="N263" s="2"/>
    </row>
    <row r="264" spans="1:14" ht="12.5" x14ac:dyDescent="0.25">
      <c r="A264" s="8">
        <v>1489</v>
      </c>
      <c r="B264" s="50">
        <v>3</v>
      </c>
      <c r="C264" s="50">
        <v>3</v>
      </c>
      <c r="D264" s="8">
        <v>1599.9932289363242</v>
      </c>
      <c r="E264" s="2" t="s">
        <v>1682</v>
      </c>
      <c r="F264" s="2" t="s">
        <v>26</v>
      </c>
      <c r="G264" s="51">
        <f t="shared" si="17"/>
        <v>0.11193629525391373</v>
      </c>
      <c r="H264" s="8">
        <f t="shared" si="15"/>
        <v>0.33580888576174117</v>
      </c>
      <c r="I264" s="8">
        <f t="shared" si="16"/>
        <v>0.33580888576174117</v>
      </c>
      <c r="J264" s="2"/>
      <c r="K264" s="2"/>
      <c r="L264" s="2"/>
      <c r="M264" s="2"/>
      <c r="N264" s="2"/>
    </row>
    <row r="265" spans="1:14" ht="12.5" x14ac:dyDescent="0.25">
      <c r="A265" s="8">
        <v>1490</v>
      </c>
      <c r="B265" s="50">
        <v>5</v>
      </c>
      <c r="C265" s="50">
        <v>3</v>
      </c>
      <c r="D265" s="8">
        <v>726.48259938755041</v>
      </c>
      <c r="E265" s="2" t="s">
        <v>1682</v>
      </c>
      <c r="F265" s="2" t="s">
        <v>26</v>
      </c>
      <c r="G265" s="51">
        <f t="shared" si="17"/>
        <v>5.0825071801045667E-2</v>
      </c>
      <c r="H265" s="8">
        <f t="shared" si="15"/>
        <v>0.25412535900522831</v>
      </c>
      <c r="I265" s="8">
        <f t="shared" si="16"/>
        <v>0.15247521540313699</v>
      </c>
      <c r="J265" s="2"/>
      <c r="K265" s="2"/>
      <c r="L265" s="2"/>
      <c r="M265" s="2"/>
      <c r="N265" s="2"/>
    </row>
    <row r="266" spans="1:14" ht="12.5" x14ac:dyDescent="0.25">
      <c r="A266" s="8">
        <v>1563</v>
      </c>
      <c r="B266" s="50">
        <v>3</v>
      </c>
      <c r="C266" s="50">
        <v>3</v>
      </c>
      <c r="D266" s="8">
        <v>1595.6895150479047</v>
      </c>
      <c r="E266" s="2" t="s">
        <v>1682</v>
      </c>
      <c r="F266" s="2" t="s">
        <v>26</v>
      </c>
      <c r="G266" s="51">
        <f t="shared" si="17"/>
        <v>0.1116352053619129</v>
      </c>
      <c r="H266" s="8">
        <f t="shared" si="15"/>
        <v>0.33490561608573871</v>
      </c>
      <c r="I266" s="8">
        <f t="shared" si="16"/>
        <v>0.33490561608573871</v>
      </c>
      <c r="J266" s="2"/>
      <c r="K266" s="2"/>
      <c r="L266" s="2"/>
      <c r="M266" s="2"/>
      <c r="N266" s="2"/>
    </row>
    <row r="267" spans="1:14" ht="12.5" x14ac:dyDescent="0.25">
      <c r="A267" s="8">
        <v>1564</v>
      </c>
      <c r="B267" s="50">
        <v>5</v>
      </c>
      <c r="C267" s="50">
        <v>3</v>
      </c>
      <c r="D267" s="8">
        <v>1599.993262719056</v>
      </c>
      <c r="E267" s="2" t="s">
        <v>1682</v>
      </c>
      <c r="F267" s="2" t="s">
        <v>26</v>
      </c>
      <c r="G267" s="51">
        <f t="shared" si="17"/>
        <v>0.1119362976173699</v>
      </c>
      <c r="H267" s="8">
        <f t="shared" si="15"/>
        <v>0.55968148808684948</v>
      </c>
      <c r="I267" s="8">
        <f t="shared" si="16"/>
        <v>0.33580889285210969</v>
      </c>
      <c r="J267" s="2"/>
      <c r="K267" s="2"/>
      <c r="L267" s="2"/>
      <c r="M267" s="2"/>
      <c r="N267" s="2"/>
    </row>
    <row r="268" spans="1:14" ht="12.5" x14ac:dyDescent="0.25">
      <c r="A268" s="8">
        <v>1565</v>
      </c>
      <c r="B268" s="50">
        <v>5</v>
      </c>
      <c r="C268" s="50">
        <v>3</v>
      </c>
      <c r="D268" s="8">
        <v>106.21061451904238</v>
      </c>
      <c r="E268" s="2" t="s">
        <v>1682</v>
      </c>
      <c r="F268" s="2" t="s">
        <v>26</v>
      </c>
      <c r="G268" s="51">
        <f t="shared" si="17"/>
        <v>7.4305456366254982E-3</v>
      </c>
      <c r="H268" s="8">
        <f t="shared" si="15"/>
        <v>3.7152728183127488E-2</v>
      </c>
      <c r="I268" s="8">
        <f t="shared" si="16"/>
        <v>2.2291636909876494E-2</v>
      </c>
      <c r="J268" s="2"/>
      <c r="K268" s="2"/>
      <c r="L268" s="2"/>
      <c r="M268" s="2"/>
      <c r="N268" s="2"/>
    </row>
    <row r="269" spans="1:14" ht="12.5" x14ac:dyDescent="0.25">
      <c r="A269" s="8">
        <v>1636</v>
      </c>
      <c r="B269" s="50">
        <v>3</v>
      </c>
      <c r="C269" s="50">
        <v>3</v>
      </c>
      <c r="D269" s="8">
        <v>720.11639200630214</v>
      </c>
      <c r="E269" s="2" t="s">
        <v>1682</v>
      </c>
      <c r="F269" s="2" t="s">
        <v>26</v>
      </c>
      <c r="G269" s="51">
        <f t="shared" si="17"/>
        <v>5.0379688873051158E-2</v>
      </c>
      <c r="H269" s="8">
        <f t="shared" si="15"/>
        <v>0.15113906661915347</v>
      </c>
      <c r="I269" s="8">
        <f t="shared" si="16"/>
        <v>0.15113906661915347</v>
      </c>
      <c r="J269" s="2"/>
      <c r="K269" s="2"/>
      <c r="L269" s="2"/>
      <c r="M269" s="2"/>
      <c r="N269" s="2"/>
    </row>
    <row r="270" spans="1:14" ht="12.5" x14ac:dyDescent="0.25">
      <c r="A270" s="8">
        <v>1637</v>
      </c>
      <c r="B270" s="50">
        <v>4</v>
      </c>
      <c r="C270" s="50">
        <v>3</v>
      </c>
      <c r="D270" s="8">
        <v>1599.9931704206278</v>
      </c>
      <c r="E270" s="2" t="s">
        <v>1682</v>
      </c>
      <c r="F270" s="2" t="s">
        <v>26</v>
      </c>
      <c r="G270" s="51">
        <f t="shared" si="17"/>
        <v>0.1119362911601275</v>
      </c>
      <c r="H270" s="8">
        <f t="shared" si="15"/>
        <v>0.44774516464051001</v>
      </c>
      <c r="I270" s="8">
        <f t="shared" si="16"/>
        <v>0.33580887348038252</v>
      </c>
      <c r="J270" s="2"/>
      <c r="K270" s="2"/>
      <c r="L270" s="2"/>
      <c r="M270" s="2"/>
      <c r="N270" s="2"/>
    </row>
    <row r="271" spans="1:14" ht="12.5" x14ac:dyDescent="0.25">
      <c r="A271" s="8">
        <v>1638</v>
      </c>
      <c r="B271" s="50">
        <v>5</v>
      </c>
      <c r="C271" s="50">
        <v>3</v>
      </c>
      <c r="D271" s="8">
        <v>1100.2640188590342</v>
      </c>
      <c r="E271" s="2" t="s">
        <v>1682</v>
      </c>
      <c r="F271" s="2" t="s">
        <v>26</v>
      </c>
      <c r="G271" s="51">
        <f t="shared" si="17"/>
        <v>7.6974999546803716E-2</v>
      </c>
      <c r="H271" s="8">
        <f t="shared" si="15"/>
        <v>0.38487499773401856</v>
      </c>
      <c r="I271" s="8">
        <f t="shared" si="16"/>
        <v>0.23092499864041116</v>
      </c>
      <c r="J271" s="2"/>
      <c r="K271" s="2"/>
      <c r="L271" s="2"/>
      <c r="M271" s="2"/>
      <c r="N271" s="2"/>
    </row>
    <row r="272" spans="1:14" ht="12.5" x14ac:dyDescent="0.25">
      <c r="A272" s="8">
        <v>1711</v>
      </c>
      <c r="B272" s="50">
        <v>4</v>
      </c>
      <c r="C272" s="50">
        <v>3</v>
      </c>
      <c r="D272" s="8">
        <v>1068.5221078256475</v>
      </c>
      <c r="E272" s="2" t="s">
        <v>1682</v>
      </c>
      <c r="F272" s="2" t="s">
        <v>26</v>
      </c>
      <c r="G272" s="51">
        <f t="shared" si="17"/>
        <v>7.4754320195730001E-2</v>
      </c>
      <c r="H272" s="8">
        <f t="shared" si="15"/>
        <v>0.29901728078292</v>
      </c>
      <c r="I272" s="8">
        <f t="shared" si="16"/>
        <v>0.22426296058719</v>
      </c>
      <c r="J272" s="2"/>
      <c r="K272" s="2"/>
      <c r="L272" s="2"/>
      <c r="M272" s="2"/>
      <c r="N272" s="2"/>
    </row>
    <row r="273" spans="1:14" ht="12.5" x14ac:dyDescent="0.25">
      <c r="A273" s="8">
        <v>1712</v>
      </c>
      <c r="B273" s="50">
        <v>5</v>
      </c>
      <c r="C273" s="50">
        <v>3</v>
      </c>
      <c r="D273" s="8">
        <v>1381.1242197596221</v>
      </c>
      <c r="E273" s="2" t="s">
        <v>1682</v>
      </c>
      <c r="F273" s="2" t="s">
        <v>26</v>
      </c>
      <c r="G273" s="51">
        <f t="shared" si="17"/>
        <v>9.6624114183358784E-2</v>
      </c>
      <c r="H273" s="8">
        <f t="shared" si="15"/>
        <v>0.48312057091679395</v>
      </c>
      <c r="I273" s="8">
        <f t="shared" si="16"/>
        <v>0.28987234255007632</v>
      </c>
      <c r="J273" s="2"/>
      <c r="K273" s="2"/>
      <c r="L273" s="2"/>
      <c r="M273" s="2"/>
      <c r="N273" s="2"/>
    </row>
    <row r="274" spans="1:14" ht="12.5" x14ac:dyDescent="0.25">
      <c r="A274" s="8">
        <v>1785</v>
      </c>
      <c r="B274" s="50">
        <v>5</v>
      </c>
      <c r="C274" s="50">
        <v>3</v>
      </c>
      <c r="D274" s="8">
        <v>1560.4491063631986</v>
      </c>
      <c r="E274" s="2" t="s">
        <v>1682</v>
      </c>
      <c r="F274" s="2" t="s">
        <v>26</v>
      </c>
      <c r="G274" s="51">
        <f t="shared" si="17"/>
        <v>0.10916976943377321</v>
      </c>
      <c r="H274" s="8">
        <f t="shared" si="15"/>
        <v>0.54584884716886606</v>
      </c>
      <c r="I274" s="8">
        <f t="shared" si="16"/>
        <v>0.32750930830131963</v>
      </c>
      <c r="J274" s="2"/>
      <c r="K274" s="2"/>
      <c r="L274" s="2"/>
      <c r="M274" s="2"/>
      <c r="N274" s="2"/>
    </row>
    <row r="275" spans="1:14" ht="12.5" x14ac:dyDescent="0.25">
      <c r="A275" s="8">
        <v>1859</v>
      </c>
      <c r="B275" s="50">
        <v>5</v>
      </c>
      <c r="C275" s="50">
        <v>3</v>
      </c>
      <c r="D275" s="8">
        <v>141.81413234772648</v>
      </c>
      <c r="E275" s="2" t="s">
        <v>1682</v>
      </c>
      <c r="F275" s="2" t="s">
        <v>26</v>
      </c>
      <c r="G275" s="51">
        <f t="shared" si="17"/>
        <v>9.9213848549883216E-3</v>
      </c>
      <c r="H275" s="8">
        <f t="shared" si="15"/>
        <v>4.9606924274941608E-2</v>
      </c>
      <c r="I275" s="8">
        <f t="shared" si="16"/>
        <v>2.9764154564964965E-2</v>
      </c>
      <c r="J275" s="2"/>
      <c r="K275" s="2"/>
      <c r="L275" s="2"/>
      <c r="M275" s="2"/>
      <c r="N275" s="2"/>
    </row>
    <row r="276" spans="1:14" ht="12.5" x14ac:dyDescent="0.25">
      <c r="A276" s="8">
        <v>1860</v>
      </c>
      <c r="B276" s="50">
        <v>5</v>
      </c>
      <c r="C276" s="50">
        <v>3</v>
      </c>
      <c r="D276" s="8">
        <v>103.52299634263758</v>
      </c>
      <c r="E276" s="2" t="s">
        <v>1682</v>
      </c>
      <c r="F276" s="2" t="s">
        <v>26</v>
      </c>
      <c r="G276" s="51">
        <f t="shared" si="17"/>
        <v>7.2425185773336079E-3</v>
      </c>
      <c r="H276" s="8">
        <f t="shared" si="15"/>
        <v>3.6212592886668039E-2</v>
      </c>
      <c r="I276" s="8">
        <f t="shared" si="16"/>
        <v>2.1727555732000824E-2</v>
      </c>
      <c r="J276" s="2"/>
      <c r="K276" s="2"/>
      <c r="L276" s="2"/>
      <c r="M276" s="2"/>
      <c r="N276" s="2"/>
    </row>
    <row r="277" spans="1:14" ht="12.5" x14ac:dyDescent="0.25">
      <c r="A277" s="8">
        <v>1933</v>
      </c>
      <c r="B277" s="50">
        <v>5</v>
      </c>
      <c r="C277" s="50">
        <v>3</v>
      </c>
      <c r="D277" s="8">
        <v>63.743830188828959</v>
      </c>
      <c r="E277" s="2" t="s">
        <v>1682</v>
      </c>
      <c r="F277" s="2" t="s">
        <v>26</v>
      </c>
      <c r="G277" s="51">
        <f t="shared" si="17"/>
        <v>4.4595489953264443E-3</v>
      </c>
      <c r="H277" s="8">
        <f t="shared" si="15"/>
        <v>2.2297744976632221E-2</v>
      </c>
      <c r="I277" s="8">
        <f t="shared" si="16"/>
        <v>1.3378646985979334E-2</v>
      </c>
      <c r="J277" s="2"/>
      <c r="K277" s="2"/>
      <c r="L277" s="2"/>
      <c r="M277" s="2"/>
      <c r="N277" s="2"/>
    </row>
    <row r="278" spans="1:14" ht="12.5" x14ac:dyDescent="0.25">
      <c r="A278" s="8">
        <v>3182</v>
      </c>
      <c r="B278" s="50">
        <v>3</v>
      </c>
      <c r="C278" s="50">
        <v>3</v>
      </c>
      <c r="D278" s="8">
        <v>4.2890370475737587</v>
      </c>
      <c r="E278" s="2" t="s">
        <v>1662</v>
      </c>
      <c r="F278" s="2" t="s">
        <v>24</v>
      </c>
      <c r="G278" s="51">
        <f t="shared" ref="G278:G301" si="18">D278/$L$16</f>
        <v>2.8502794760205046E-4</v>
      </c>
      <c r="H278" s="8">
        <f t="shared" si="15"/>
        <v>8.5508384280615145E-4</v>
      </c>
      <c r="I278" s="8">
        <f t="shared" si="16"/>
        <v>8.5508384280615145E-4</v>
      </c>
      <c r="J278" s="2"/>
      <c r="K278" s="2"/>
      <c r="L278" s="2"/>
      <c r="M278" s="2"/>
      <c r="N278" s="2"/>
    </row>
    <row r="279" spans="1:14" ht="12.5" x14ac:dyDescent="0.25">
      <c r="A279" s="8">
        <v>3254</v>
      </c>
      <c r="B279" s="50">
        <v>2</v>
      </c>
      <c r="C279" s="50">
        <v>3</v>
      </c>
      <c r="D279" s="8">
        <v>495.15561574820055</v>
      </c>
      <c r="E279" s="2" t="s">
        <v>1662</v>
      </c>
      <c r="F279" s="2" t="s">
        <v>24</v>
      </c>
      <c r="G279" s="51">
        <f t="shared" si="18"/>
        <v>3.2905565359985872E-2</v>
      </c>
      <c r="H279" s="8">
        <f t="shared" si="15"/>
        <v>6.5811130719971744E-2</v>
      </c>
      <c r="I279" s="8">
        <f t="shared" si="16"/>
        <v>9.8716696079957617E-2</v>
      </c>
      <c r="J279" s="2"/>
      <c r="K279" s="2"/>
      <c r="L279" s="2"/>
      <c r="M279" s="2"/>
      <c r="N279" s="2"/>
    </row>
    <row r="280" spans="1:14" ht="12.5" x14ac:dyDescent="0.25">
      <c r="A280" s="8">
        <v>3327</v>
      </c>
      <c r="B280" s="50">
        <v>2</v>
      </c>
      <c r="C280" s="50">
        <v>4</v>
      </c>
      <c r="D280" s="8">
        <v>688.86532531262776</v>
      </c>
      <c r="E280" s="2" t="s">
        <v>1662</v>
      </c>
      <c r="F280" s="2" t="s">
        <v>24</v>
      </c>
      <c r="G280" s="51">
        <f t="shared" si="18"/>
        <v>4.5778543684799111E-2</v>
      </c>
      <c r="H280" s="8">
        <f t="shared" si="15"/>
        <v>9.1557087369598222E-2</v>
      </c>
      <c r="I280" s="8">
        <f t="shared" si="16"/>
        <v>0.18311417473919644</v>
      </c>
      <c r="J280" s="2"/>
      <c r="K280" s="2"/>
      <c r="L280" s="2"/>
      <c r="M280" s="2"/>
      <c r="N280" s="2"/>
    </row>
    <row r="281" spans="1:14" ht="12.5" x14ac:dyDescent="0.25">
      <c r="A281" s="8">
        <v>3328</v>
      </c>
      <c r="B281" s="50">
        <v>2</v>
      </c>
      <c r="C281" s="50">
        <v>3</v>
      </c>
      <c r="D281" s="8">
        <v>1055.6413865360817</v>
      </c>
      <c r="E281" s="2" t="s">
        <v>1662</v>
      </c>
      <c r="F281" s="2" t="s">
        <v>24</v>
      </c>
      <c r="G281" s="51">
        <f t="shared" si="18"/>
        <v>7.0152646030038249E-2</v>
      </c>
      <c r="H281" s="8">
        <f t="shared" si="15"/>
        <v>0.1403052920600765</v>
      </c>
      <c r="I281" s="8">
        <f t="shared" si="16"/>
        <v>0.21045793809011476</v>
      </c>
      <c r="J281" s="2"/>
      <c r="K281" s="2"/>
      <c r="L281" s="2"/>
      <c r="M281" s="2"/>
      <c r="N281" s="2"/>
    </row>
    <row r="282" spans="1:14" ht="12.5" x14ac:dyDescent="0.25">
      <c r="A282" s="8">
        <v>3399</v>
      </c>
      <c r="B282" s="50">
        <v>2</v>
      </c>
      <c r="C282" s="50">
        <v>4</v>
      </c>
      <c r="D282" s="8">
        <v>53.820076273817065</v>
      </c>
      <c r="E282" s="2" t="s">
        <v>1662</v>
      </c>
      <c r="F282" s="2" t="s">
        <v>24</v>
      </c>
      <c r="G282" s="51">
        <f t="shared" si="18"/>
        <v>3.5766130508920685E-3</v>
      </c>
      <c r="H282" s="8">
        <f t="shared" si="15"/>
        <v>7.1532261017841371E-3</v>
      </c>
      <c r="I282" s="8">
        <f t="shared" si="16"/>
        <v>1.4306452203568274E-2</v>
      </c>
      <c r="J282" s="2"/>
      <c r="K282" s="2"/>
      <c r="L282" s="2"/>
      <c r="M282" s="2"/>
      <c r="N282" s="2"/>
    </row>
    <row r="283" spans="1:14" ht="12.5" x14ac:dyDescent="0.25">
      <c r="A283" s="8">
        <v>3400</v>
      </c>
      <c r="B283" s="50">
        <v>1</v>
      </c>
      <c r="C283" s="50">
        <v>4</v>
      </c>
      <c r="D283" s="8">
        <v>1592.9587542404865</v>
      </c>
      <c r="E283" s="2" t="s">
        <v>1662</v>
      </c>
      <c r="F283" s="2" t="s">
        <v>24</v>
      </c>
      <c r="G283" s="51">
        <f t="shared" si="18"/>
        <v>0.10586007052392496</v>
      </c>
      <c r="H283" s="8">
        <f t="shared" si="15"/>
        <v>0.10586007052392496</v>
      </c>
      <c r="I283" s="8">
        <f t="shared" si="16"/>
        <v>0.42344028209569984</v>
      </c>
      <c r="J283" s="2"/>
      <c r="K283" s="2"/>
      <c r="L283" s="2"/>
      <c r="M283" s="2"/>
      <c r="N283" s="2"/>
    </row>
    <row r="284" spans="1:14" ht="12.5" x14ac:dyDescent="0.25">
      <c r="A284" s="8">
        <v>3473</v>
      </c>
      <c r="B284" s="50">
        <v>2</v>
      </c>
      <c r="C284" s="50">
        <v>4</v>
      </c>
      <c r="D284" s="8">
        <v>1486.7886370718686</v>
      </c>
      <c r="E284" s="2" t="s">
        <v>1662</v>
      </c>
      <c r="F284" s="2" t="s">
        <v>24</v>
      </c>
      <c r="G284" s="51">
        <f t="shared" si="18"/>
        <v>9.8804535620033468E-2</v>
      </c>
      <c r="H284" s="8">
        <f t="shared" si="15"/>
        <v>0.19760907124006694</v>
      </c>
      <c r="I284" s="8">
        <f t="shared" si="16"/>
        <v>0.39521814248013387</v>
      </c>
      <c r="J284" s="2"/>
      <c r="K284" s="2"/>
      <c r="L284" s="2"/>
      <c r="M284" s="2"/>
      <c r="N284" s="2"/>
    </row>
    <row r="285" spans="1:14" ht="12.5" x14ac:dyDescent="0.25">
      <c r="A285" s="8">
        <v>3474</v>
      </c>
      <c r="B285" s="50">
        <v>2</v>
      </c>
      <c r="C285" s="50">
        <v>4</v>
      </c>
      <c r="D285" s="8">
        <v>15.411594361436</v>
      </c>
      <c r="E285" s="2" t="s">
        <v>1662</v>
      </c>
      <c r="F285" s="2" t="s">
        <v>24</v>
      </c>
      <c r="G285" s="51">
        <f t="shared" si="18"/>
        <v>1.0241774695325466E-3</v>
      </c>
      <c r="H285" s="8">
        <f t="shared" si="15"/>
        <v>2.0483549390650931E-3</v>
      </c>
      <c r="I285" s="8">
        <f t="shared" si="16"/>
        <v>4.0967098781301862E-3</v>
      </c>
      <c r="J285" s="2"/>
      <c r="K285" s="2"/>
      <c r="L285" s="2"/>
      <c r="M285" s="2"/>
      <c r="N285" s="2"/>
    </row>
    <row r="286" spans="1:14" ht="12.5" x14ac:dyDescent="0.25">
      <c r="A286" s="8">
        <v>3545</v>
      </c>
      <c r="B286" s="50">
        <v>4</v>
      </c>
      <c r="C286" s="50">
        <v>3</v>
      </c>
      <c r="D286" s="8">
        <v>270.12757417402099</v>
      </c>
      <c r="E286" s="2" t="s">
        <v>1662</v>
      </c>
      <c r="F286" s="2" t="s">
        <v>24</v>
      </c>
      <c r="G286" s="51">
        <f t="shared" si="18"/>
        <v>1.7951327350062437E-2</v>
      </c>
      <c r="H286" s="8">
        <f t="shared" si="15"/>
        <v>7.1805309400249748E-2</v>
      </c>
      <c r="I286" s="8">
        <f t="shared" si="16"/>
        <v>5.3853982050187307E-2</v>
      </c>
      <c r="J286" s="2"/>
      <c r="K286" s="2"/>
      <c r="L286" s="2"/>
      <c r="M286" s="2"/>
      <c r="N286" s="2"/>
    </row>
    <row r="287" spans="1:14" ht="12.5" x14ac:dyDescent="0.25">
      <c r="A287" s="8">
        <v>3546</v>
      </c>
      <c r="B287" s="50">
        <v>2</v>
      </c>
      <c r="C287" s="50">
        <v>4</v>
      </c>
      <c r="D287" s="8">
        <v>476.8087660643493</v>
      </c>
      <c r="E287" s="2" t="s">
        <v>1662</v>
      </c>
      <c r="F287" s="2" t="s">
        <v>24</v>
      </c>
      <c r="G287" s="51">
        <f t="shared" si="18"/>
        <v>3.1686325504431435E-2</v>
      </c>
      <c r="H287" s="8">
        <f t="shared" si="15"/>
        <v>6.3372651008862871E-2</v>
      </c>
      <c r="I287" s="8">
        <f t="shared" si="16"/>
        <v>0.12674530201772574</v>
      </c>
      <c r="J287" s="2"/>
      <c r="K287" s="2"/>
      <c r="L287" s="2"/>
      <c r="M287" s="2"/>
      <c r="N287" s="2"/>
    </row>
    <row r="288" spans="1:14" ht="12.5" x14ac:dyDescent="0.25">
      <c r="A288" s="8">
        <v>3619</v>
      </c>
      <c r="B288" s="50">
        <v>2</v>
      </c>
      <c r="C288" s="50">
        <v>3</v>
      </c>
      <c r="D288" s="8">
        <v>1103.6077501179489</v>
      </c>
      <c r="E288" s="2" t="s">
        <v>1662</v>
      </c>
      <c r="F288" s="2" t="s">
        <v>24</v>
      </c>
      <c r="G288" s="51">
        <f t="shared" si="18"/>
        <v>7.334025061680842E-2</v>
      </c>
      <c r="H288" s="8">
        <f t="shared" si="15"/>
        <v>0.14668050123361684</v>
      </c>
      <c r="I288" s="8">
        <f t="shared" si="16"/>
        <v>0.22002075185042524</v>
      </c>
      <c r="J288" s="2"/>
      <c r="K288" s="2"/>
      <c r="L288" s="2"/>
      <c r="M288" s="2"/>
      <c r="N288" s="2"/>
    </row>
    <row r="289" spans="1:14" ht="12.5" x14ac:dyDescent="0.25">
      <c r="A289" s="8">
        <v>3691</v>
      </c>
      <c r="B289" s="50">
        <v>2</v>
      </c>
      <c r="C289" s="50">
        <v>3</v>
      </c>
      <c r="D289" s="8">
        <v>1128.1718920011974</v>
      </c>
      <c r="E289" s="2" t="s">
        <v>1662</v>
      </c>
      <c r="F289" s="2" t="s">
        <v>24</v>
      </c>
      <c r="G289" s="51">
        <f t="shared" si="18"/>
        <v>7.4972660611855799E-2</v>
      </c>
      <c r="H289" s="8">
        <f t="shared" si="15"/>
        <v>0.1499453212237116</v>
      </c>
      <c r="I289" s="8">
        <f t="shared" si="16"/>
        <v>0.22491798183556738</v>
      </c>
      <c r="J289" s="2"/>
      <c r="K289" s="2"/>
      <c r="L289" s="2"/>
      <c r="M289" s="2"/>
      <c r="N289" s="2"/>
    </row>
    <row r="290" spans="1:14" ht="12.5" x14ac:dyDescent="0.25">
      <c r="A290" s="8">
        <v>3764</v>
      </c>
      <c r="B290" s="50">
        <v>2</v>
      </c>
      <c r="C290" s="50">
        <v>2</v>
      </c>
      <c r="D290" s="8">
        <v>645.84622518996844</v>
      </c>
      <c r="E290" s="2" t="s">
        <v>1662</v>
      </c>
      <c r="F290" s="2" t="s">
        <v>24</v>
      </c>
      <c r="G290" s="51">
        <f t="shared" si="18"/>
        <v>4.2919709480374386E-2</v>
      </c>
      <c r="H290" s="8">
        <f t="shared" si="15"/>
        <v>8.5839418960748773E-2</v>
      </c>
      <c r="I290" s="8">
        <f t="shared" si="16"/>
        <v>8.5839418960748773E-2</v>
      </c>
      <c r="J290" s="2"/>
      <c r="K290" s="2"/>
      <c r="L290" s="2"/>
      <c r="M290" s="2"/>
      <c r="N290" s="2"/>
    </row>
    <row r="291" spans="1:14" ht="12.5" x14ac:dyDescent="0.25">
      <c r="A291" s="8">
        <v>3765</v>
      </c>
      <c r="B291" s="50">
        <v>1</v>
      </c>
      <c r="C291" s="50">
        <v>3</v>
      </c>
      <c r="D291" s="8">
        <v>559.4257537187458</v>
      </c>
      <c r="E291" s="2" t="s">
        <v>1662</v>
      </c>
      <c r="F291" s="2" t="s">
        <v>24</v>
      </c>
      <c r="G291" s="51">
        <f t="shared" si="18"/>
        <v>3.7176637238044791E-2</v>
      </c>
      <c r="H291" s="8">
        <f t="shared" si="15"/>
        <v>3.7176637238044791E-2</v>
      </c>
      <c r="I291" s="8">
        <f t="shared" si="16"/>
        <v>0.11152991171413437</v>
      </c>
      <c r="J291" s="2"/>
      <c r="K291" s="2"/>
      <c r="L291" s="2"/>
      <c r="M291" s="2"/>
      <c r="N291" s="2"/>
    </row>
    <row r="292" spans="1:14" ht="12.5" x14ac:dyDescent="0.25">
      <c r="A292" s="8">
        <v>3838</v>
      </c>
      <c r="B292" s="50">
        <v>2</v>
      </c>
      <c r="C292" s="50">
        <v>3</v>
      </c>
      <c r="D292" s="8">
        <v>1173.3543815562196</v>
      </c>
      <c r="E292" s="2" t="s">
        <v>1662</v>
      </c>
      <c r="F292" s="2" t="s">
        <v>24</v>
      </c>
      <c r="G292" s="51">
        <f t="shared" si="18"/>
        <v>7.7975262856269642E-2</v>
      </c>
      <c r="H292" s="8">
        <f t="shared" si="15"/>
        <v>0.15595052571253928</v>
      </c>
      <c r="I292" s="8">
        <f t="shared" si="16"/>
        <v>0.23392578856880891</v>
      </c>
      <c r="J292" s="2"/>
      <c r="K292" s="2"/>
      <c r="L292" s="2"/>
      <c r="M292" s="2"/>
      <c r="N292" s="2"/>
    </row>
    <row r="293" spans="1:14" ht="12.5" x14ac:dyDescent="0.25">
      <c r="A293" s="8">
        <v>3911</v>
      </c>
      <c r="B293" s="50">
        <v>3</v>
      </c>
      <c r="C293" s="50">
        <v>3</v>
      </c>
      <c r="D293" s="8">
        <v>762.9909498819602</v>
      </c>
      <c r="E293" s="2" t="s">
        <v>1662</v>
      </c>
      <c r="F293" s="2" t="s">
        <v>24</v>
      </c>
      <c r="G293" s="51">
        <f t="shared" si="18"/>
        <v>5.0704561903193536E-2</v>
      </c>
      <c r="H293" s="8">
        <f t="shared" si="15"/>
        <v>0.15211368570958061</v>
      </c>
      <c r="I293" s="8">
        <f t="shared" si="16"/>
        <v>0.15211368570958061</v>
      </c>
      <c r="J293" s="2"/>
      <c r="K293" s="2"/>
      <c r="L293" s="2"/>
      <c r="M293" s="2"/>
      <c r="N293" s="2"/>
    </row>
    <row r="294" spans="1:14" ht="12.5" x14ac:dyDescent="0.25">
      <c r="A294" s="8">
        <v>3912</v>
      </c>
      <c r="B294" s="50">
        <v>2</v>
      </c>
      <c r="C294" s="50">
        <v>1</v>
      </c>
      <c r="D294" s="8">
        <v>153.15596654468919</v>
      </c>
      <c r="E294" s="2" t="s">
        <v>1662</v>
      </c>
      <c r="F294" s="2" t="s">
        <v>24</v>
      </c>
      <c r="G294" s="51">
        <f t="shared" si="18"/>
        <v>1.0177979421263172E-2</v>
      </c>
      <c r="H294" s="8">
        <f t="shared" si="15"/>
        <v>2.0355958842526344E-2</v>
      </c>
      <c r="I294" s="8">
        <f t="shared" si="16"/>
        <v>1.0177979421263172E-2</v>
      </c>
      <c r="J294" s="2"/>
      <c r="K294" s="2"/>
      <c r="L294" s="2"/>
      <c r="M294" s="2"/>
      <c r="N294" s="2"/>
    </row>
    <row r="295" spans="1:14" ht="12.5" x14ac:dyDescent="0.25">
      <c r="A295" s="8">
        <v>3985</v>
      </c>
      <c r="B295" s="50">
        <v>2</v>
      </c>
      <c r="C295" s="50">
        <v>3</v>
      </c>
      <c r="D295" s="8">
        <v>1223.3633703376813</v>
      </c>
      <c r="E295" s="2" t="s">
        <v>1662</v>
      </c>
      <c r="F295" s="2" t="s">
        <v>24</v>
      </c>
      <c r="G295" s="51">
        <f t="shared" si="18"/>
        <v>8.1298610096204829E-2</v>
      </c>
      <c r="H295" s="8">
        <f t="shared" si="15"/>
        <v>0.16259722019240966</v>
      </c>
      <c r="I295" s="8">
        <f t="shared" si="16"/>
        <v>0.2438958302886145</v>
      </c>
      <c r="J295" s="2"/>
      <c r="K295" s="2"/>
      <c r="L295" s="2"/>
      <c r="M295" s="2"/>
      <c r="N295" s="2"/>
    </row>
    <row r="296" spans="1:14" ht="12.5" x14ac:dyDescent="0.25">
      <c r="A296" s="8">
        <v>4058</v>
      </c>
      <c r="B296" s="50">
        <v>3</v>
      </c>
      <c r="C296" s="50">
        <v>3</v>
      </c>
      <c r="D296" s="8">
        <v>777.28848786843855</v>
      </c>
      <c r="E296" s="2" t="s">
        <v>1662</v>
      </c>
      <c r="F296" s="2" t="s">
        <v>24</v>
      </c>
      <c r="G296" s="51">
        <f t="shared" si="18"/>
        <v>5.1654704758768433E-2</v>
      </c>
      <c r="H296" s="8">
        <f t="shared" si="15"/>
        <v>0.1549641142763053</v>
      </c>
      <c r="I296" s="8">
        <f t="shared" si="16"/>
        <v>0.1549641142763053</v>
      </c>
      <c r="J296" s="2"/>
      <c r="K296" s="2"/>
      <c r="L296" s="2"/>
      <c r="M296" s="2"/>
      <c r="N296" s="2"/>
    </row>
    <row r="297" spans="1:14" ht="12.5" x14ac:dyDescent="0.25">
      <c r="A297" s="8">
        <v>4059</v>
      </c>
      <c r="B297" s="50">
        <v>4</v>
      </c>
      <c r="C297" s="50">
        <v>1</v>
      </c>
      <c r="D297" s="8">
        <v>45.773062391006761</v>
      </c>
      <c r="E297" s="2" t="s">
        <v>1662</v>
      </c>
      <c r="F297" s="2" t="s">
        <v>24</v>
      </c>
      <c r="G297" s="51">
        <f t="shared" si="18"/>
        <v>3.0418487609356329E-3</v>
      </c>
      <c r="H297" s="8">
        <f t="shared" si="15"/>
        <v>1.2167395043742531E-2</v>
      </c>
      <c r="I297" s="8">
        <f t="shared" si="16"/>
        <v>3.0418487609356329E-3</v>
      </c>
      <c r="J297" s="2"/>
      <c r="K297" s="2"/>
      <c r="L297" s="2"/>
      <c r="M297" s="2"/>
      <c r="N297" s="2"/>
    </row>
    <row r="298" spans="1:14" ht="12.5" x14ac:dyDescent="0.25">
      <c r="A298" s="8">
        <v>4132</v>
      </c>
      <c r="B298" s="50">
        <v>3</v>
      </c>
      <c r="C298" s="50">
        <v>3</v>
      </c>
      <c r="D298" s="8">
        <v>1229.6738093903082</v>
      </c>
      <c r="E298" s="2" t="s">
        <v>1662</v>
      </c>
      <c r="F298" s="2" t="s">
        <v>24</v>
      </c>
      <c r="G298" s="51">
        <f t="shared" si="18"/>
        <v>8.1717970309625118E-2</v>
      </c>
      <c r="H298" s="8">
        <f t="shared" si="15"/>
        <v>0.24515391092887534</v>
      </c>
      <c r="I298" s="8">
        <f t="shared" si="16"/>
        <v>0.24515391092887534</v>
      </c>
      <c r="J298" s="2"/>
      <c r="K298" s="2"/>
      <c r="L298" s="2"/>
      <c r="M298" s="2"/>
      <c r="N298" s="2"/>
    </row>
    <row r="299" spans="1:14" ht="12.5" x14ac:dyDescent="0.25">
      <c r="A299" s="8">
        <v>4205</v>
      </c>
      <c r="B299" s="50">
        <v>3</v>
      </c>
      <c r="C299" s="50">
        <v>3</v>
      </c>
      <c r="D299" s="8">
        <v>41.632265294909196</v>
      </c>
      <c r="E299" s="2" t="s">
        <v>1662</v>
      </c>
      <c r="F299" s="2" t="s">
        <v>24</v>
      </c>
      <c r="G299" s="51">
        <f t="shared" si="18"/>
        <v>2.7666720989842361E-3</v>
      </c>
      <c r="H299" s="8">
        <f t="shared" si="15"/>
        <v>8.3000162969527093E-3</v>
      </c>
      <c r="I299" s="8">
        <f t="shared" si="16"/>
        <v>8.3000162969527093E-3</v>
      </c>
      <c r="J299" s="2"/>
      <c r="K299" s="2"/>
      <c r="L299" s="2"/>
      <c r="M299" s="2"/>
      <c r="N299" s="2"/>
    </row>
    <row r="300" spans="1:14" ht="12.5" x14ac:dyDescent="0.25">
      <c r="A300" s="8">
        <v>4206</v>
      </c>
      <c r="B300" s="50">
        <v>5</v>
      </c>
      <c r="C300" s="50">
        <v>3</v>
      </c>
      <c r="D300" s="8">
        <v>36.090800147575138</v>
      </c>
      <c r="E300" s="2" t="s">
        <v>1662</v>
      </c>
      <c r="F300" s="2" t="s">
        <v>24</v>
      </c>
      <c r="G300" s="51">
        <f t="shared" si="18"/>
        <v>2.3984140447558628E-3</v>
      </c>
      <c r="H300" s="8">
        <f t="shared" si="15"/>
        <v>1.1992070223779315E-2</v>
      </c>
      <c r="I300" s="8">
        <f t="shared" si="16"/>
        <v>7.1952421342675885E-3</v>
      </c>
      <c r="J300" s="2"/>
      <c r="K300" s="2"/>
      <c r="L300" s="2"/>
      <c r="M300" s="2"/>
      <c r="N300" s="2"/>
    </row>
    <row r="301" spans="1:14" ht="12.5" x14ac:dyDescent="0.25">
      <c r="A301" s="8">
        <v>4279</v>
      </c>
      <c r="B301" s="50">
        <v>5</v>
      </c>
      <c r="C301" s="50">
        <v>3</v>
      </c>
      <c r="D301" s="8">
        <v>27.535705694478324</v>
      </c>
      <c r="E301" s="2" t="s">
        <v>1662</v>
      </c>
      <c r="F301" s="2" t="s">
        <v>24</v>
      </c>
      <c r="G301" s="51">
        <f t="shared" si="18"/>
        <v>1.8298852616139079E-3</v>
      </c>
      <c r="H301" s="8">
        <f t="shared" si="15"/>
        <v>9.1494263080695391E-3</v>
      </c>
      <c r="I301" s="8">
        <f t="shared" si="16"/>
        <v>5.4896557848417241E-3</v>
      </c>
      <c r="J301" s="2"/>
      <c r="K301" s="2"/>
      <c r="L301" s="2"/>
      <c r="M301" s="2"/>
      <c r="N301" s="2"/>
    </row>
    <row r="302" spans="1:14" ht="12.5" x14ac:dyDescent="0.25">
      <c r="A302" s="8">
        <v>1785</v>
      </c>
      <c r="B302" s="50">
        <v>5</v>
      </c>
      <c r="C302" s="50">
        <v>3</v>
      </c>
      <c r="D302" s="8">
        <v>39.544122466840733</v>
      </c>
      <c r="E302" s="2" t="s">
        <v>1678</v>
      </c>
      <c r="F302" s="2" t="s">
        <v>49</v>
      </c>
      <c r="G302" s="51">
        <f t="shared" ref="G302:G320" si="19">D302/$L$17</f>
        <v>3.3115434613810754E-3</v>
      </c>
      <c r="H302" s="8">
        <f t="shared" si="15"/>
        <v>1.6557717306905376E-2</v>
      </c>
      <c r="I302" s="8">
        <f t="shared" si="16"/>
        <v>9.9346303841432258E-3</v>
      </c>
      <c r="J302" s="2"/>
      <c r="K302" s="2"/>
      <c r="L302" s="2"/>
      <c r="M302" s="2"/>
      <c r="N302" s="2"/>
    </row>
    <row r="303" spans="1:14" ht="12.5" x14ac:dyDescent="0.25">
      <c r="A303" s="8">
        <v>1860</v>
      </c>
      <c r="B303" s="50">
        <v>5</v>
      </c>
      <c r="C303" s="50">
        <v>3</v>
      </c>
      <c r="D303" s="8">
        <v>1252.230176123612</v>
      </c>
      <c r="E303" s="2" t="s">
        <v>1678</v>
      </c>
      <c r="F303" s="2" t="s">
        <v>49</v>
      </c>
      <c r="G303" s="51">
        <f t="shared" si="19"/>
        <v>0.10486551207106652</v>
      </c>
      <c r="H303" s="8">
        <f t="shared" si="15"/>
        <v>0.52432756035533257</v>
      </c>
      <c r="I303" s="8">
        <f t="shared" si="16"/>
        <v>0.31459653621319955</v>
      </c>
      <c r="J303" s="2"/>
      <c r="K303" s="2"/>
      <c r="L303" s="2"/>
      <c r="M303" s="2"/>
      <c r="N303" s="2"/>
    </row>
    <row r="304" spans="1:14" ht="12.5" x14ac:dyDescent="0.25">
      <c r="A304" s="8">
        <v>1933</v>
      </c>
      <c r="B304" s="50">
        <v>5</v>
      </c>
      <c r="C304" s="50">
        <v>3</v>
      </c>
      <c r="D304" s="8">
        <v>1426.4822061000125</v>
      </c>
      <c r="E304" s="2" t="s">
        <v>1678</v>
      </c>
      <c r="F304" s="2" t="s">
        <v>49</v>
      </c>
      <c r="G304" s="51">
        <f t="shared" si="19"/>
        <v>0.11945789987748709</v>
      </c>
      <c r="H304" s="8">
        <f t="shared" si="15"/>
        <v>0.59728949938743547</v>
      </c>
      <c r="I304" s="8">
        <f t="shared" si="16"/>
        <v>0.35837369963246124</v>
      </c>
      <c r="J304" s="2"/>
      <c r="K304" s="2"/>
      <c r="L304" s="2"/>
      <c r="M304" s="2"/>
      <c r="N304" s="2"/>
    </row>
    <row r="305" spans="1:14" ht="12.5" x14ac:dyDescent="0.25">
      <c r="A305" s="8">
        <v>1934</v>
      </c>
      <c r="B305" s="50">
        <v>4</v>
      </c>
      <c r="C305" s="50">
        <v>3</v>
      </c>
      <c r="D305" s="8">
        <v>726.02141877095073</v>
      </c>
      <c r="E305" s="2" t="s">
        <v>1678</v>
      </c>
      <c r="F305" s="2" t="s">
        <v>49</v>
      </c>
      <c r="G305" s="51">
        <f t="shared" si="19"/>
        <v>6.0799211922571067E-2</v>
      </c>
      <c r="H305" s="8">
        <f t="shared" si="15"/>
        <v>0.24319684769028427</v>
      </c>
      <c r="I305" s="8">
        <f t="shared" si="16"/>
        <v>0.1823976357677132</v>
      </c>
      <c r="J305" s="2"/>
      <c r="K305" s="2"/>
      <c r="L305" s="2"/>
      <c r="M305" s="2"/>
      <c r="N305" s="2"/>
    </row>
    <row r="306" spans="1:14" ht="12.5" x14ac:dyDescent="0.25">
      <c r="A306" s="8">
        <v>2006</v>
      </c>
      <c r="B306" s="50">
        <v>4</v>
      </c>
      <c r="C306" s="50">
        <v>3</v>
      </c>
      <c r="D306" s="8">
        <v>189.13974607951269</v>
      </c>
      <c r="E306" s="2" t="s">
        <v>1678</v>
      </c>
      <c r="F306" s="2" t="s">
        <v>49</v>
      </c>
      <c r="G306" s="51">
        <f t="shared" si="19"/>
        <v>1.5839129821178889E-2</v>
      </c>
      <c r="H306" s="8">
        <f t="shared" si="15"/>
        <v>6.3356519284715557E-2</v>
      </c>
      <c r="I306" s="8">
        <f t="shared" si="16"/>
        <v>4.7517389463536668E-2</v>
      </c>
      <c r="J306" s="2"/>
      <c r="K306" s="2"/>
      <c r="L306" s="2"/>
      <c r="M306" s="2"/>
      <c r="N306" s="2"/>
    </row>
    <row r="307" spans="1:14" ht="12.5" x14ac:dyDescent="0.25">
      <c r="A307" s="8">
        <v>2007</v>
      </c>
      <c r="B307" s="50">
        <v>3</v>
      </c>
      <c r="C307" s="50">
        <v>3</v>
      </c>
      <c r="D307" s="8">
        <v>1599.9932042033583</v>
      </c>
      <c r="E307" s="2" t="s">
        <v>1678</v>
      </c>
      <c r="F307" s="2" t="s">
        <v>49</v>
      </c>
      <c r="G307" s="51">
        <f t="shared" si="19"/>
        <v>0.13398823145150682</v>
      </c>
      <c r="H307" s="8">
        <f t="shared" si="15"/>
        <v>0.40196469435452042</v>
      </c>
      <c r="I307" s="8">
        <f t="shared" si="16"/>
        <v>0.40196469435452042</v>
      </c>
      <c r="J307" s="2"/>
      <c r="K307" s="2"/>
      <c r="L307" s="2"/>
      <c r="M307" s="2"/>
      <c r="N307" s="2"/>
    </row>
    <row r="308" spans="1:14" ht="12.5" x14ac:dyDescent="0.25">
      <c r="A308" s="8">
        <v>2080</v>
      </c>
      <c r="B308" s="50">
        <v>3</v>
      </c>
      <c r="C308" s="50">
        <v>3</v>
      </c>
      <c r="D308" s="8">
        <v>1597.7176957072165</v>
      </c>
      <c r="E308" s="2" t="s">
        <v>1678</v>
      </c>
      <c r="F308" s="2" t="s">
        <v>49</v>
      </c>
      <c r="G308" s="51">
        <f t="shared" si="19"/>
        <v>0.13379767354272951</v>
      </c>
      <c r="H308" s="8">
        <f t="shared" si="15"/>
        <v>0.40139302062818849</v>
      </c>
      <c r="I308" s="8">
        <f t="shared" si="16"/>
        <v>0.40139302062818849</v>
      </c>
      <c r="J308" s="2"/>
      <c r="K308" s="2"/>
      <c r="L308" s="2"/>
      <c r="M308" s="2"/>
      <c r="N308" s="2"/>
    </row>
    <row r="309" spans="1:14" ht="12.5" x14ac:dyDescent="0.25">
      <c r="A309" s="8">
        <v>2081</v>
      </c>
      <c r="B309" s="50">
        <v>2</v>
      </c>
      <c r="C309" s="50">
        <v>3</v>
      </c>
      <c r="D309" s="8">
        <v>1081.922795402978</v>
      </c>
      <c r="E309" s="2" t="s">
        <v>1678</v>
      </c>
      <c r="F309" s="2" t="s">
        <v>49</v>
      </c>
      <c r="G309" s="51">
        <f t="shared" si="19"/>
        <v>9.0603461028632287E-2</v>
      </c>
      <c r="H309" s="8">
        <f t="shared" si="15"/>
        <v>0.18120692205726457</v>
      </c>
      <c r="I309" s="8">
        <f t="shared" si="16"/>
        <v>0.27181038308589689</v>
      </c>
      <c r="J309" s="2"/>
      <c r="K309" s="2"/>
      <c r="L309" s="2"/>
      <c r="M309" s="2"/>
      <c r="N309" s="2"/>
    </row>
    <row r="310" spans="1:14" ht="12.5" x14ac:dyDescent="0.25">
      <c r="A310" s="8">
        <v>2153</v>
      </c>
      <c r="B310" s="50">
        <v>3</v>
      </c>
      <c r="C310" s="50">
        <v>3</v>
      </c>
      <c r="D310" s="8">
        <v>569.12065142909444</v>
      </c>
      <c r="E310" s="2" t="s">
        <v>1678</v>
      </c>
      <c r="F310" s="2" t="s">
        <v>49</v>
      </c>
      <c r="G310" s="51">
        <f t="shared" si="19"/>
        <v>4.7659870908940319E-2</v>
      </c>
      <c r="H310" s="8">
        <f t="shared" si="15"/>
        <v>0.14297961272682097</v>
      </c>
      <c r="I310" s="8">
        <f t="shared" si="16"/>
        <v>0.14297961272682097</v>
      </c>
      <c r="J310" s="2"/>
      <c r="K310" s="2"/>
      <c r="L310" s="2"/>
      <c r="M310" s="2"/>
      <c r="N310" s="2"/>
    </row>
    <row r="311" spans="1:14" ht="12.5" x14ac:dyDescent="0.25">
      <c r="A311" s="8">
        <v>2154</v>
      </c>
      <c r="B311" s="50">
        <v>2</v>
      </c>
      <c r="C311" s="50">
        <v>3</v>
      </c>
      <c r="D311" s="8">
        <v>1481.1946749772742</v>
      </c>
      <c r="E311" s="2" t="s">
        <v>1678</v>
      </c>
      <c r="F311" s="2" t="s">
        <v>49</v>
      </c>
      <c r="G311" s="51">
        <f t="shared" si="19"/>
        <v>0.12403968617754825</v>
      </c>
      <c r="H311" s="8">
        <f t="shared" si="15"/>
        <v>0.2480793723550965</v>
      </c>
      <c r="I311" s="8">
        <f t="shared" si="16"/>
        <v>0.37211905853264476</v>
      </c>
      <c r="J311" s="2"/>
      <c r="K311" s="2"/>
      <c r="L311" s="2"/>
      <c r="M311" s="2"/>
      <c r="N311" s="2"/>
    </row>
    <row r="312" spans="1:14" ht="12.5" x14ac:dyDescent="0.25">
      <c r="A312" s="8">
        <v>2227</v>
      </c>
      <c r="B312" s="50">
        <v>2</v>
      </c>
      <c r="C312" s="50">
        <v>1</v>
      </c>
      <c r="D312" s="8">
        <v>812.72173717924181</v>
      </c>
      <c r="E312" s="2" t="s">
        <v>1678</v>
      </c>
      <c r="F312" s="2" t="s">
        <v>49</v>
      </c>
      <c r="G312" s="51">
        <f t="shared" si="19"/>
        <v>6.8059756716943171E-2</v>
      </c>
      <c r="H312" s="8">
        <f t="shared" si="15"/>
        <v>0.13611951343388634</v>
      </c>
      <c r="I312" s="8">
        <f t="shared" si="16"/>
        <v>6.8059756716943171E-2</v>
      </c>
      <c r="J312" s="2"/>
      <c r="K312" s="2"/>
      <c r="L312" s="2"/>
      <c r="M312" s="2"/>
      <c r="N312" s="2"/>
    </row>
    <row r="313" spans="1:14" ht="12.5" x14ac:dyDescent="0.25">
      <c r="A313" s="8">
        <v>2228</v>
      </c>
      <c r="B313" s="50">
        <v>2</v>
      </c>
      <c r="C313" s="50">
        <v>1</v>
      </c>
      <c r="D313" s="8">
        <v>467.65907336118306</v>
      </c>
      <c r="E313" s="2" t="s">
        <v>1678</v>
      </c>
      <c r="F313" s="2" t="s">
        <v>49</v>
      </c>
      <c r="G313" s="51">
        <f t="shared" si="19"/>
        <v>3.9163173941800848E-2</v>
      </c>
      <c r="H313" s="8">
        <f t="shared" si="15"/>
        <v>7.8326347883601696E-2</v>
      </c>
      <c r="I313" s="8">
        <f t="shared" si="16"/>
        <v>3.9163173941800848E-2</v>
      </c>
      <c r="J313" s="2"/>
      <c r="K313" s="2"/>
      <c r="L313" s="2"/>
      <c r="M313" s="2"/>
      <c r="N313" s="2"/>
    </row>
    <row r="314" spans="1:14" ht="12.5" x14ac:dyDescent="0.25">
      <c r="A314" s="8">
        <v>2300</v>
      </c>
      <c r="B314" s="50">
        <v>3</v>
      </c>
      <c r="C314" s="50">
        <v>1</v>
      </c>
      <c r="D314" s="8">
        <v>85.158252536952219</v>
      </c>
      <c r="E314" s="2" t="s">
        <v>1678</v>
      </c>
      <c r="F314" s="2" t="s">
        <v>49</v>
      </c>
      <c r="G314" s="51">
        <f t="shared" si="19"/>
        <v>7.1314075715766543E-3</v>
      </c>
      <c r="H314" s="8">
        <f t="shared" si="15"/>
        <v>2.1394222714729964E-2</v>
      </c>
      <c r="I314" s="8">
        <f t="shared" si="16"/>
        <v>7.1314075715766543E-3</v>
      </c>
      <c r="J314" s="2"/>
      <c r="K314" s="2"/>
      <c r="L314" s="2"/>
      <c r="M314" s="2"/>
      <c r="N314" s="2"/>
    </row>
    <row r="315" spans="1:14" ht="12.5" x14ac:dyDescent="0.25">
      <c r="A315" s="8">
        <v>2301</v>
      </c>
      <c r="B315" s="50">
        <v>3</v>
      </c>
      <c r="C315" s="50">
        <v>1</v>
      </c>
      <c r="D315" s="8">
        <v>98.874696215819426</v>
      </c>
      <c r="E315" s="2" t="s">
        <v>1678</v>
      </c>
      <c r="F315" s="2" t="s">
        <v>49</v>
      </c>
      <c r="G315" s="51">
        <f t="shared" si="19"/>
        <v>8.2800637193074095E-3</v>
      </c>
      <c r="H315" s="8">
        <f t="shared" si="15"/>
        <v>2.4840191157922228E-2</v>
      </c>
      <c r="I315" s="8">
        <f t="shared" si="16"/>
        <v>8.2800637193074095E-3</v>
      </c>
      <c r="J315" s="2"/>
      <c r="K315" s="2"/>
      <c r="L315" s="2"/>
      <c r="M315" s="2"/>
      <c r="N315" s="2"/>
    </row>
    <row r="316" spans="1:14" ht="12.5" x14ac:dyDescent="0.25">
      <c r="A316" s="8">
        <v>2302</v>
      </c>
      <c r="B316" s="50">
        <v>2</v>
      </c>
      <c r="C316" s="50">
        <v>1</v>
      </c>
      <c r="D316" s="8">
        <v>429.33591712519558</v>
      </c>
      <c r="E316" s="2" t="s">
        <v>1678</v>
      </c>
      <c r="F316" s="2" t="s">
        <v>49</v>
      </c>
      <c r="G316" s="51">
        <f t="shared" si="19"/>
        <v>3.5953877855911275E-2</v>
      </c>
      <c r="H316" s="8">
        <f t="shared" si="15"/>
        <v>7.1907755711822549E-2</v>
      </c>
      <c r="I316" s="8">
        <f t="shared" si="16"/>
        <v>3.5953877855911275E-2</v>
      </c>
      <c r="J316" s="2"/>
      <c r="K316" s="2"/>
      <c r="L316" s="2"/>
      <c r="M316" s="2"/>
      <c r="N316" s="2"/>
    </row>
    <row r="317" spans="1:14" ht="12.5" x14ac:dyDescent="0.25">
      <c r="A317" s="8">
        <v>2375</v>
      </c>
      <c r="B317" s="50">
        <v>3</v>
      </c>
      <c r="C317" s="50">
        <v>1</v>
      </c>
      <c r="D317" s="8">
        <v>0.28303870514148016</v>
      </c>
      <c r="E317" s="2" t="s">
        <v>1678</v>
      </c>
      <c r="F317" s="2" t="s">
        <v>49</v>
      </c>
      <c r="G317" s="51">
        <f t="shared" si="19"/>
        <v>2.3702510382294934E-5</v>
      </c>
      <c r="H317" s="8">
        <f t="shared" si="15"/>
        <v>7.1107531146884798E-5</v>
      </c>
      <c r="I317" s="8">
        <f t="shared" si="16"/>
        <v>2.3702510382294934E-5</v>
      </c>
      <c r="J317" s="2"/>
      <c r="K317" s="2"/>
      <c r="L317" s="2"/>
      <c r="M317" s="2"/>
      <c r="N317" s="2"/>
    </row>
    <row r="318" spans="1:14" ht="12.5" x14ac:dyDescent="0.25">
      <c r="A318" s="8">
        <v>2449</v>
      </c>
      <c r="B318" s="50">
        <v>2</v>
      </c>
      <c r="C318" s="50">
        <v>1</v>
      </c>
      <c r="D318" s="8">
        <v>54.509583774385625</v>
      </c>
      <c r="E318" s="2" t="s">
        <v>1678</v>
      </c>
      <c r="F318" s="2" t="s">
        <v>49</v>
      </c>
      <c r="G318" s="51">
        <f t="shared" si="19"/>
        <v>4.5647960928210246E-3</v>
      </c>
      <c r="H318" s="8">
        <f t="shared" si="15"/>
        <v>9.1295921856420492E-3</v>
      </c>
      <c r="I318" s="8">
        <f t="shared" si="16"/>
        <v>4.5647960928210246E-3</v>
      </c>
      <c r="J318" s="2"/>
      <c r="K318" s="2"/>
      <c r="L318" s="2"/>
      <c r="M318" s="2"/>
      <c r="N318" s="2"/>
    </row>
    <row r="319" spans="1:14" ht="12.5" x14ac:dyDescent="0.25">
      <c r="A319" s="8">
        <v>2811</v>
      </c>
      <c r="B319" s="50">
        <v>3</v>
      </c>
      <c r="C319" s="50">
        <v>1</v>
      </c>
      <c r="D319" s="8">
        <v>9.5145873186688821</v>
      </c>
      <c r="E319" s="2" t="s">
        <v>1678</v>
      </c>
      <c r="F319" s="2" t="s">
        <v>49</v>
      </c>
      <c r="G319" s="51">
        <f t="shared" si="19"/>
        <v>7.9678008910926974E-4</v>
      </c>
      <c r="H319" s="8">
        <f t="shared" si="15"/>
        <v>2.3903402673278091E-3</v>
      </c>
      <c r="I319" s="8">
        <f t="shared" si="16"/>
        <v>7.9678008910926974E-4</v>
      </c>
      <c r="J319" s="2"/>
      <c r="K319" s="2"/>
      <c r="L319" s="2"/>
      <c r="M319" s="2"/>
      <c r="N319" s="2"/>
    </row>
    <row r="320" spans="1:14" ht="12.5" x14ac:dyDescent="0.25">
      <c r="A320" s="8">
        <v>2885</v>
      </c>
      <c r="B320" s="50">
        <v>3</v>
      </c>
      <c r="C320" s="50">
        <v>1</v>
      </c>
      <c r="D320" s="8">
        <v>19.872959319004384</v>
      </c>
      <c r="E320" s="2" t="s">
        <v>1678</v>
      </c>
      <c r="F320" s="2" t="s">
        <v>49</v>
      </c>
      <c r="G320" s="51">
        <f t="shared" si="19"/>
        <v>1.664221239106404E-3</v>
      </c>
      <c r="H320" s="8">
        <f t="shared" si="15"/>
        <v>4.9926637173192123E-3</v>
      </c>
      <c r="I320" s="8">
        <f t="shared" si="16"/>
        <v>1.664221239106404E-3</v>
      </c>
      <c r="J320" s="2"/>
      <c r="K320" s="2"/>
      <c r="L320" s="2"/>
      <c r="M320" s="2"/>
      <c r="N320" s="2"/>
    </row>
    <row r="321" spans="1:14" ht="12.5" x14ac:dyDescent="0.25">
      <c r="A321" s="8">
        <v>2885</v>
      </c>
      <c r="B321" s="50">
        <v>3</v>
      </c>
      <c r="C321" s="50">
        <v>1</v>
      </c>
      <c r="D321" s="8">
        <v>55.369392206862592</v>
      </c>
      <c r="E321" s="2" t="s">
        <v>1676</v>
      </c>
      <c r="F321" s="2" t="s">
        <v>36</v>
      </c>
      <c r="G321" s="51">
        <f t="shared" ref="G321:G337" si="20">D321/$L$18</f>
        <v>4.7890006506012047E-3</v>
      </c>
      <c r="H321" s="8">
        <f t="shared" si="15"/>
        <v>1.4367001951803614E-2</v>
      </c>
      <c r="I321" s="8">
        <f t="shared" si="16"/>
        <v>4.7890006506012047E-3</v>
      </c>
      <c r="J321" s="2"/>
      <c r="K321" s="2"/>
      <c r="L321" s="2"/>
      <c r="M321" s="2"/>
      <c r="N321" s="2"/>
    </row>
    <row r="322" spans="1:14" ht="12.5" x14ac:dyDescent="0.25">
      <c r="A322" s="8">
        <v>2957</v>
      </c>
      <c r="B322" s="50">
        <v>4</v>
      </c>
      <c r="C322" s="50">
        <v>1</v>
      </c>
      <c r="D322" s="8">
        <v>1.7804462533892369</v>
      </c>
      <c r="E322" s="2" t="s">
        <v>1676</v>
      </c>
      <c r="F322" s="2" t="s">
        <v>36</v>
      </c>
      <c r="G322" s="51">
        <f t="shared" si="20"/>
        <v>1.539940737291448E-4</v>
      </c>
      <c r="H322" s="8">
        <f t="shared" si="15"/>
        <v>6.1597629491657918E-4</v>
      </c>
      <c r="I322" s="8">
        <f t="shared" si="16"/>
        <v>1.539940737291448E-4</v>
      </c>
      <c r="J322" s="2"/>
      <c r="K322" s="2"/>
      <c r="L322" s="2"/>
      <c r="M322" s="2"/>
      <c r="N322" s="2"/>
    </row>
    <row r="323" spans="1:14" ht="12.5" x14ac:dyDescent="0.25">
      <c r="A323" s="8">
        <v>2958</v>
      </c>
      <c r="B323" s="50">
        <v>3</v>
      </c>
      <c r="C323" s="50">
        <v>1</v>
      </c>
      <c r="D323" s="8">
        <v>184.5855335083701</v>
      </c>
      <c r="E323" s="2" t="s">
        <v>1676</v>
      </c>
      <c r="F323" s="2" t="s">
        <v>36</v>
      </c>
      <c r="G323" s="51">
        <f t="shared" si="20"/>
        <v>1.5965142560361946E-2</v>
      </c>
      <c r="H323" s="8">
        <f t="shared" si="15"/>
        <v>4.7895427681085838E-2</v>
      </c>
      <c r="I323" s="8">
        <f t="shared" si="16"/>
        <v>1.5965142560361946E-2</v>
      </c>
      <c r="J323" s="2"/>
      <c r="K323" s="2"/>
      <c r="L323" s="2"/>
      <c r="M323" s="2"/>
      <c r="N323" s="2"/>
    </row>
    <row r="324" spans="1:14" ht="12.5" x14ac:dyDescent="0.25">
      <c r="A324" s="8">
        <v>3030</v>
      </c>
      <c r="B324" s="50">
        <v>4</v>
      </c>
      <c r="C324" s="50">
        <v>2</v>
      </c>
      <c r="D324" s="8">
        <v>16.555915334090148</v>
      </c>
      <c r="E324" s="2" t="s">
        <v>1676</v>
      </c>
      <c r="F324" s="2" t="s">
        <v>36</v>
      </c>
      <c r="G324" s="51">
        <f t="shared" si="20"/>
        <v>1.4319515917754519E-3</v>
      </c>
      <c r="H324" s="8">
        <f t="shared" si="15"/>
        <v>5.7278063671018075E-3</v>
      </c>
      <c r="I324" s="8">
        <f t="shared" si="16"/>
        <v>2.8639031835509038E-3</v>
      </c>
      <c r="J324" s="2"/>
      <c r="K324" s="2"/>
      <c r="L324" s="2"/>
      <c r="M324" s="2"/>
      <c r="N324" s="2"/>
    </row>
    <row r="325" spans="1:14" ht="12.5" x14ac:dyDescent="0.25">
      <c r="A325" s="8">
        <v>3031</v>
      </c>
      <c r="B325" s="50">
        <v>4</v>
      </c>
      <c r="C325" s="50">
        <v>1</v>
      </c>
      <c r="D325" s="8">
        <v>1414.9994836077681</v>
      </c>
      <c r="E325" s="2" t="s">
        <v>1676</v>
      </c>
      <c r="F325" s="2" t="s">
        <v>36</v>
      </c>
      <c r="G325" s="51">
        <f t="shared" si="20"/>
        <v>0.12238590993162619</v>
      </c>
      <c r="H325" s="8">
        <f t="shared" si="15"/>
        <v>0.48954363972650478</v>
      </c>
      <c r="I325" s="8">
        <f t="shared" si="16"/>
        <v>0.12238590993162619</v>
      </c>
      <c r="J325" s="2"/>
      <c r="K325" s="2"/>
      <c r="L325" s="2"/>
      <c r="M325" s="2"/>
      <c r="N325" s="2"/>
    </row>
    <row r="326" spans="1:14" ht="12.5" x14ac:dyDescent="0.25">
      <c r="A326" s="8">
        <v>3103</v>
      </c>
      <c r="B326" s="50">
        <v>5</v>
      </c>
      <c r="C326" s="50">
        <v>2</v>
      </c>
      <c r="D326" s="8">
        <v>1512.9967451248701</v>
      </c>
      <c r="E326" s="2" t="s">
        <v>1676</v>
      </c>
      <c r="F326" s="2" t="s">
        <v>36</v>
      </c>
      <c r="G326" s="51">
        <f t="shared" si="20"/>
        <v>0.13086187346413489</v>
      </c>
      <c r="H326" s="8">
        <f t="shared" si="15"/>
        <v>0.65430936732067446</v>
      </c>
      <c r="I326" s="8">
        <f t="shared" si="16"/>
        <v>0.26172374692826977</v>
      </c>
      <c r="J326" s="2"/>
      <c r="K326" s="2"/>
      <c r="L326" s="2"/>
      <c r="M326" s="2"/>
      <c r="N326" s="2"/>
    </row>
    <row r="327" spans="1:14" ht="12.5" x14ac:dyDescent="0.25">
      <c r="A327" s="8">
        <v>3104</v>
      </c>
      <c r="B327" s="50">
        <v>4</v>
      </c>
      <c r="C327" s="50">
        <v>1</v>
      </c>
      <c r="D327" s="8">
        <v>1232.0184802748192</v>
      </c>
      <c r="E327" s="2" t="s">
        <v>1676</v>
      </c>
      <c r="F327" s="2" t="s">
        <v>36</v>
      </c>
      <c r="G327" s="51">
        <f t="shared" si="20"/>
        <v>0.10655954613960061</v>
      </c>
      <c r="H327" s="8">
        <f t="shared" si="15"/>
        <v>0.42623818455840246</v>
      </c>
      <c r="I327" s="8">
        <f t="shared" si="16"/>
        <v>0.10655954613960061</v>
      </c>
      <c r="J327" s="2"/>
      <c r="K327" s="2"/>
      <c r="L327" s="2"/>
      <c r="M327" s="2"/>
      <c r="N327" s="2"/>
    </row>
    <row r="328" spans="1:14" ht="12.5" x14ac:dyDescent="0.25">
      <c r="A328" s="8">
        <v>3176</v>
      </c>
      <c r="B328" s="50">
        <v>4</v>
      </c>
      <c r="C328" s="50">
        <v>2</v>
      </c>
      <c r="D328" s="8">
        <v>596.33771212473516</v>
      </c>
      <c r="E328" s="2" t="s">
        <v>1676</v>
      </c>
      <c r="F328" s="2" t="s">
        <v>36</v>
      </c>
      <c r="G328" s="51">
        <f t="shared" si="20"/>
        <v>5.1578346402535183E-2</v>
      </c>
      <c r="H328" s="8">
        <f t="shared" si="15"/>
        <v>0.20631338561014073</v>
      </c>
      <c r="I328" s="8">
        <f t="shared" si="16"/>
        <v>0.10315669280507037</v>
      </c>
      <c r="J328" s="2"/>
      <c r="K328" s="2"/>
      <c r="L328" s="2"/>
      <c r="M328" s="2"/>
      <c r="N328" s="2"/>
    </row>
    <row r="329" spans="1:14" ht="12.5" x14ac:dyDescent="0.25">
      <c r="A329" s="8">
        <v>3177</v>
      </c>
      <c r="B329" s="50">
        <v>5</v>
      </c>
      <c r="C329" s="50">
        <v>2</v>
      </c>
      <c r="D329" s="8">
        <v>1599.9879002070868</v>
      </c>
      <c r="E329" s="2" t="s">
        <v>1676</v>
      </c>
      <c r="F329" s="2" t="s">
        <v>36</v>
      </c>
      <c r="G329" s="51">
        <f t="shared" si="20"/>
        <v>0.13838589859211256</v>
      </c>
      <c r="H329" s="8">
        <f t="shared" si="15"/>
        <v>0.69192949296056283</v>
      </c>
      <c r="I329" s="8">
        <f t="shared" si="16"/>
        <v>0.27677179718422512</v>
      </c>
      <c r="J329" s="2"/>
      <c r="K329" s="2"/>
      <c r="L329" s="2"/>
      <c r="M329" s="2"/>
      <c r="N329" s="2"/>
    </row>
    <row r="330" spans="1:14" ht="12.5" x14ac:dyDescent="0.25">
      <c r="A330" s="8">
        <v>3178</v>
      </c>
      <c r="B330" s="50">
        <v>4</v>
      </c>
      <c r="C330" s="50">
        <v>1</v>
      </c>
      <c r="D330" s="8">
        <v>83.246988932925063</v>
      </c>
      <c r="E330" s="2" t="s">
        <v>1676</v>
      </c>
      <c r="F330" s="2" t="s">
        <v>36</v>
      </c>
      <c r="G330" s="51">
        <f t="shared" si="20"/>
        <v>7.2001853058260143E-3</v>
      </c>
      <c r="H330" s="8">
        <f t="shared" si="15"/>
        <v>2.8800741223304057E-2</v>
      </c>
      <c r="I330" s="8">
        <f t="shared" si="16"/>
        <v>7.2001853058260143E-3</v>
      </c>
      <c r="J330" s="2"/>
      <c r="K330" s="2"/>
      <c r="L330" s="2"/>
      <c r="M330" s="2"/>
      <c r="N330" s="2"/>
    </row>
    <row r="331" spans="1:14" ht="12.5" x14ac:dyDescent="0.25">
      <c r="A331" s="8">
        <v>3249</v>
      </c>
      <c r="B331" s="50">
        <v>5</v>
      </c>
      <c r="C331" s="50">
        <v>2</v>
      </c>
      <c r="D331" s="8">
        <v>1593.9987499760769</v>
      </c>
      <c r="E331" s="2" t="s">
        <v>1676</v>
      </c>
      <c r="F331" s="2" t="s">
        <v>36</v>
      </c>
      <c r="G331" s="51">
        <f t="shared" si="20"/>
        <v>0.13786788596438321</v>
      </c>
      <c r="H331" s="8">
        <f t="shared" si="15"/>
        <v>0.68933942982191598</v>
      </c>
      <c r="I331" s="8">
        <f t="shared" si="16"/>
        <v>0.27573577192876642</v>
      </c>
      <c r="J331" s="2"/>
      <c r="K331" s="2"/>
      <c r="L331" s="2"/>
      <c r="M331" s="2"/>
      <c r="N331" s="2"/>
    </row>
    <row r="332" spans="1:14" ht="12.5" x14ac:dyDescent="0.25">
      <c r="A332" s="8">
        <v>3250</v>
      </c>
      <c r="B332" s="50">
        <v>5</v>
      </c>
      <c r="C332" s="50">
        <v>1</v>
      </c>
      <c r="D332" s="8">
        <v>1587.2533347244025</v>
      </c>
      <c r="E332" s="2" t="s">
        <v>1676</v>
      </c>
      <c r="F332" s="2" t="s">
        <v>36</v>
      </c>
      <c r="G332" s="51">
        <f t="shared" si="20"/>
        <v>0.13728446258295696</v>
      </c>
      <c r="H332" s="8">
        <f t="shared" si="15"/>
        <v>0.68642231291478484</v>
      </c>
      <c r="I332" s="8">
        <f t="shared" si="16"/>
        <v>0.13728446258295696</v>
      </c>
      <c r="J332" s="2"/>
      <c r="K332" s="2"/>
      <c r="L332" s="2"/>
      <c r="M332" s="2"/>
      <c r="N332" s="2"/>
    </row>
    <row r="333" spans="1:14" ht="12.5" x14ac:dyDescent="0.25">
      <c r="A333" s="8">
        <v>3322</v>
      </c>
      <c r="B333" s="50">
        <v>5</v>
      </c>
      <c r="C333" s="50">
        <v>2</v>
      </c>
      <c r="D333" s="8">
        <v>323.64504309078666</v>
      </c>
      <c r="E333" s="2" t="s">
        <v>1676</v>
      </c>
      <c r="F333" s="2" t="s">
        <v>36</v>
      </c>
      <c r="G333" s="51">
        <f t="shared" si="20"/>
        <v>2.7992655511460178E-2</v>
      </c>
      <c r="H333" s="8">
        <f t="shared" si="15"/>
        <v>0.1399632775573009</v>
      </c>
      <c r="I333" s="8">
        <f t="shared" si="16"/>
        <v>5.5985311022920356E-2</v>
      </c>
      <c r="J333" s="2"/>
      <c r="K333" s="2"/>
      <c r="L333" s="2"/>
      <c r="M333" s="2"/>
      <c r="N333" s="2"/>
    </row>
    <row r="334" spans="1:14" ht="12.5" x14ac:dyDescent="0.25">
      <c r="A334" s="8">
        <v>3323</v>
      </c>
      <c r="B334" s="50">
        <v>4</v>
      </c>
      <c r="C334" s="50">
        <v>3</v>
      </c>
      <c r="D334" s="8">
        <v>1105.6027746068767</v>
      </c>
      <c r="E334" s="2" t="s">
        <v>1676</v>
      </c>
      <c r="F334" s="2" t="s">
        <v>36</v>
      </c>
      <c r="G334" s="51">
        <f t="shared" si="20"/>
        <v>9.5625619062558356E-2</v>
      </c>
      <c r="H334" s="8">
        <f t="shared" si="15"/>
        <v>0.38250247625023343</v>
      </c>
      <c r="I334" s="8">
        <f t="shared" si="16"/>
        <v>0.28687685718767508</v>
      </c>
      <c r="J334" s="2"/>
      <c r="K334" s="2"/>
      <c r="L334" s="2"/>
      <c r="M334" s="2"/>
      <c r="N334" s="2"/>
    </row>
    <row r="335" spans="1:14" ht="12.5" x14ac:dyDescent="0.25">
      <c r="A335" s="8">
        <v>3324</v>
      </c>
      <c r="B335" s="50">
        <v>3</v>
      </c>
      <c r="C335" s="50">
        <v>3</v>
      </c>
      <c r="D335" s="8">
        <v>96.217092735209931</v>
      </c>
      <c r="E335" s="2" t="s">
        <v>1676</v>
      </c>
      <c r="F335" s="2" t="s">
        <v>36</v>
      </c>
      <c r="G335" s="51">
        <f t="shared" si="20"/>
        <v>8.3219934578000736E-3</v>
      </c>
      <c r="H335" s="8">
        <f t="shared" si="15"/>
        <v>2.4965980373400219E-2</v>
      </c>
      <c r="I335" s="8">
        <f t="shared" si="16"/>
        <v>2.4965980373400219E-2</v>
      </c>
      <c r="J335" s="2"/>
      <c r="K335" s="2"/>
      <c r="L335" s="2"/>
      <c r="M335" s="2"/>
      <c r="N335" s="2"/>
    </row>
    <row r="336" spans="1:14" ht="12.5" x14ac:dyDescent="0.25">
      <c r="A336" s="8">
        <v>3395</v>
      </c>
      <c r="B336" s="50">
        <v>5</v>
      </c>
      <c r="C336" s="50">
        <v>3</v>
      </c>
      <c r="D336" s="8">
        <v>121.89058227644746</v>
      </c>
      <c r="E336" s="2" t="s">
        <v>1676</v>
      </c>
      <c r="F336" s="2" t="s">
        <v>36</v>
      </c>
      <c r="G336" s="51">
        <f t="shared" si="20"/>
        <v>1.0542540825501738E-2</v>
      </c>
      <c r="H336" s="8">
        <f t="shared" si="15"/>
        <v>5.271270412750869E-2</v>
      </c>
      <c r="I336" s="8">
        <f t="shared" si="16"/>
        <v>3.1627622476505211E-2</v>
      </c>
      <c r="J336" s="2"/>
      <c r="K336" s="2"/>
      <c r="L336" s="2"/>
      <c r="M336" s="2"/>
      <c r="N336" s="2"/>
    </row>
    <row r="337" spans="1:14" ht="12.5" x14ac:dyDescent="0.25">
      <c r="A337" s="8">
        <v>3396</v>
      </c>
      <c r="B337" s="50">
        <v>5</v>
      </c>
      <c r="C337" s="50">
        <v>3</v>
      </c>
      <c r="D337" s="8">
        <v>35.298056535815057</v>
      </c>
      <c r="E337" s="2" t="s">
        <v>1676</v>
      </c>
      <c r="F337" s="2" t="s">
        <v>36</v>
      </c>
      <c r="G337" s="51">
        <f t="shared" si="20"/>
        <v>3.0529938830360678E-3</v>
      </c>
      <c r="H337" s="8">
        <f t="shared" si="15"/>
        <v>1.526496941518034E-2</v>
      </c>
      <c r="I337" s="8">
        <f t="shared" si="16"/>
        <v>9.158981649108203E-3</v>
      </c>
      <c r="J337" s="2"/>
      <c r="K337" s="2"/>
      <c r="L337" s="2"/>
      <c r="M337" s="2"/>
      <c r="N337" s="2"/>
    </row>
    <row r="338" spans="1:14" ht="12.5" x14ac:dyDescent="0.25">
      <c r="A338" s="8">
        <v>2445</v>
      </c>
      <c r="B338" s="50">
        <v>4</v>
      </c>
      <c r="C338" s="50">
        <v>3</v>
      </c>
      <c r="D338" s="8">
        <v>249.03499162801148</v>
      </c>
      <c r="E338" s="2" t="s">
        <v>1680</v>
      </c>
      <c r="F338" s="2" t="s">
        <v>30</v>
      </c>
      <c r="G338" s="51">
        <f t="shared" ref="G338:G358" si="21">D338/$L$19</f>
        <v>1.2763148747113852E-2</v>
      </c>
      <c r="H338" s="8">
        <f t="shared" si="15"/>
        <v>5.1052594988455408E-2</v>
      </c>
      <c r="I338" s="8">
        <f t="shared" si="16"/>
        <v>3.8289446241341556E-2</v>
      </c>
      <c r="J338" s="2"/>
      <c r="K338" s="2"/>
      <c r="L338" s="2"/>
      <c r="M338" s="2"/>
      <c r="N338" s="2"/>
    </row>
    <row r="339" spans="1:14" ht="12.5" x14ac:dyDescent="0.25">
      <c r="A339" s="8">
        <v>2446</v>
      </c>
      <c r="B339" s="50">
        <v>3</v>
      </c>
      <c r="C339" s="50">
        <v>3</v>
      </c>
      <c r="D339" s="8">
        <v>488.20720089859668</v>
      </c>
      <c r="E339" s="2" t="s">
        <v>1680</v>
      </c>
      <c r="F339" s="2" t="s">
        <v>30</v>
      </c>
      <c r="G339" s="51">
        <f t="shared" si="21"/>
        <v>2.5020825723111009E-2</v>
      </c>
      <c r="H339" s="8">
        <f t="shared" si="15"/>
        <v>7.5062477169333022E-2</v>
      </c>
      <c r="I339" s="8">
        <f t="shared" si="16"/>
        <v>7.5062477169333022E-2</v>
      </c>
      <c r="J339" s="2"/>
      <c r="K339" s="2"/>
      <c r="L339" s="2"/>
      <c r="M339" s="2"/>
      <c r="N339" s="2"/>
    </row>
    <row r="340" spans="1:14" ht="12.5" x14ac:dyDescent="0.25">
      <c r="A340" s="8">
        <v>2517</v>
      </c>
      <c r="B340" s="50">
        <v>4</v>
      </c>
      <c r="C340" s="50">
        <v>3</v>
      </c>
      <c r="D340" s="8">
        <v>37.001971999042873</v>
      </c>
      <c r="E340" s="2" t="s">
        <v>1680</v>
      </c>
      <c r="F340" s="2" t="s">
        <v>30</v>
      </c>
      <c r="G340" s="51">
        <f t="shared" si="21"/>
        <v>1.896366729321928E-3</v>
      </c>
      <c r="H340" s="8">
        <f t="shared" si="15"/>
        <v>7.5854669172877118E-3</v>
      </c>
      <c r="I340" s="8">
        <f t="shared" si="16"/>
        <v>5.6891001879657843E-3</v>
      </c>
      <c r="J340" s="2"/>
      <c r="K340" s="2"/>
      <c r="L340" s="2"/>
      <c r="M340" s="2"/>
      <c r="N340" s="2"/>
    </row>
    <row r="341" spans="1:14" ht="12.5" x14ac:dyDescent="0.25">
      <c r="A341" s="8">
        <v>2518</v>
      </c>
      <c r="B341" s="50">
        <v>3</v>
      </c>
      <c r="C341" s="50">
        <v>2</v>
      </c>
      <c r="D341" s="8">
        <v>1210.4359314681899</v>
      </c>
      <c r="E341" s="2" t="s">
        <v>1680</v>
      </c>
      <c r="F341" s="2" t="s">
        <v>30</v>
      </c>
      <c r="G341" s="51">
        <f t="shared" si="21"/>
        <v>6.203535391225766E-2</v>
      </c>
      <c r="H341" s="8">
        <f t="shared" si="15"/>
        <v>0.18610606173677297</v>
      </c>
      <c r="I341" s="8">
        <f t="shared" si="16"/>
        <v>0.12407070782451532</v>
      </c>
      <c r="J341" s="2"/>
      <c r="K341" s="2"/>
      <c r="L341" s="2"/>
      <c r="M341" s="2"/>
      <c r="N341" s="2"/>
    </row>
    <row r="342" spans="1:14" ht="12.5" x14ac:dyDescent="0.25">
      <c r="A342" s="8">
        <v>2519</v>
      </c>
      <c r="B342" s="50">
        <v>4</v>
      </c>
      <c r="C342" s="50">
        <v>1</v>
      </c>
      <c r="D342" s="8">
        <v>503.34479969880721</v>
      </c>
      <c r="E342" s="2" t="s">
        <v>1680</v>
      </c>
      <c r="F342" s="2" t="s">
        <v>30</v>
      </c>
      <c r="G342" s="51">
        <f t="shared" si="21"/>
        <v>2.5796634069954937E-2</v>
      </c>
      <c r="H342" s="8">
        <f t="shared" si="15"/>
        <v>0.10318653627981975</v>
      </c>
      <c r="I342" s="8">
        <f t="shared" si="16"/>
        <v>2.5796634069954937E-2</v>
      </c>
      <c r="J342" s="2"/>
      <c r="K342" s="2"/>
      <c r="L342" s="2"/>
      <c r="M342" s="2"/>
      <c r="N342" s="2"/>
    </row>
    <row r="343" spans="1:14" ht="12.5" x14ac:dyDescent="0.25">
      <c r="A343" s="8">
        <v>2591</v>
      </c>
      <c r="B343" s="50">
        <v>3</v>
      </c>
      <c r="C343" s="50">
        <v>3</v>
      </c>
      <c r="D343" s="8">
        <v>1476.6548769952676</v>
      </c>
      <c r="E343" s="2" t="s">
        <v>1680</v>
      </c>
      <c r="F343" s="2" t="s">
        <v>30</v>
      </c>
      <c r="G343" s="51">
        <f t="shared" si="21"/>
        <v>7.5679187571333337E-2</v>
      </c>
      <c r="H343" s="8">
        <f t="shared" si="15"/>
        <v>0.227037562714</v>
      </c>
      <c r="I343" s="8">
        <f t="shared" si="16"/>
        <v>0.227037562714</v>
      </c>
      <c r="J343" s="2"/>
      <c r="K343" s="2"/>
      <c r="L343" s="2"/>
      <c r="M343" s="2"/>
      <c r="N343" s="2"/>
    </row>
    <row r="344" spans="1:14" ht="12.5" x14ac:dyDescent="0.25">
      <c r="A344" s="8">
        <v>2592</v>
      </c>
      <c r="B344" s="50">
        <v>4</v>
      </c>
      <c r="C344" s="50">
        <v>1</v>
      </c>
      <c r="D344" s="8">
        <v>1599.9931704199987</v>
      </c>
      <c r="E344" s="2" t="s">
        <v>1680</v>
      </c>
      <c r="F344" s="2" t="s">
        <v>30</v>
      </c>
      <c r="G344" s="51">
        <f t="shared" si="21"/>
        <v>8.2000327323237795E-2</v>
      </c>
      <c r="H344" s="8">
        <f t="shared" si="15"/>
        <v>0.32800130929295118</v>
      </c>
      <c r="I344" s="8">
        <f t="shared" si="16"/>
        <v>8.2000327323237795E-2</v>
      </c>
      <c r="J344" s="2"/>
      <c r="K344" s="2"/>
      <c r="L344" s="2"/>
      <c r="M344" s="2"/>
      <c r="N344" s="2"/>
    </row>
    <row r="345" spans="1:14" ht="12.5" x14ac:dyDescent="0.25">
      <c r="A345" s="8">
        <v>2663</v>
      </c>
      <c r="B345" s="50">
        <v>3</v>
      </c>
      <c r="C345" s="50">
        <v>3</v>
      </c>
      <c r="D345" s="8">
        <v>1175.416896839557</v>
      </c>
      <c r="E345" s="2" t="s">
        <v>1680</v>
      </c>
      <c r="F345" s="2" t="s">
        <v>30</v>
      </c>
      <c r="G345" s="51">
        <f t="shared" si="21"/>
        <v>6.0240613562623599E-2</v>
      </c>
      <c r="H345" s="8">
        <f t="shared" si="15"/>
        <v>0.18072184068787078</v>
      </c>
      <c r="I345" s="8">
        <f t="shared" si="16"/>
        <v>0.18072184068787078</v>
      </c>
      <c r="J345" s="2"/>
      <c r="K345" s="2"/>
      <c r="L345" s="2"/>
      <c r="M345" s="2"/>
      <c r="N345" s="2"/>
    </row>
    <row r="346" spans="1:14" ht="12.5" x14ac:dyDescent="0.25">
      <c r="A346" s="8">
        <v>2664</v>
      </c>
      <c r="B346" s="50">
        <v>4</v>
      </c>
      <c r="C346" s="50">
        <v>3</v>
      </c>
      <c r="D346" s="8">
        <v>1599.9932042039877</v>
      </c>
      <c r="E346" s="2" t="s">
        <v>1680</v>
      </c>
      <c r="F346" s="2" t="s">
        <v>30</v>
      </c>
      <c r="G346" s="51">
        <f t="shared" si="21"/>
        <v>8.2000329054681534E-2</v>
      </c>
      <c r="H346" s="8">
        <f t="shared" si="15"/>
        <v>0.32800131621872614</v>
      </c>
      <c r="I346" s="8">
        <f t="shared" si="16"/>
        <v>0.24600098716404462</v>
      </c>
      <c r="J346" s="2"/>
      <c r="K346" s="2"/>
      <c r="L346" s="2"/>
      <c r="M346" s="2"/>
      <c r="N346" s="2"/>
    </row>
    <row r="347" spans="1:14" ht="12.5" x14ac:dyDescent="0.25">
      <c r="A347" s="8">
        <v>2665</v>
      </c>
      <c r="B347" s="50">
        <v>4</v>
      </c>
      <c r="C347" s="50">
        <v>1</v>
      </c>
      <c r="D347" s="8">
        <v>805.28063477728574</v>
      </c>
      <c r="E347" s="2" t="s">
        <v>1680</v>
      </c>
      <c r="F347" s="2" t="s">
        <v>30</v>
      </c>
      <c r="G347" s="51">
        <f t="shared" si="21"/>
        <v>4.1270973438885611E-2</v>
      </c>
      <c r="H347" s="8">
        <f t="shared" si="15"/>
        <v>0.16508389375554244</v>
      </c>
      <c r="I347" s="8">
        <f t="shared" si="16"/>
        <v>4.1270973438885611E-2</v>
      </c>
      <c r="J347" s="2"/>
      <c r="K347" s="2"/>
      <c r="L347" s="2"/>
      <c r="M347" s="2"/>
      <c r="N347" s="2"/>
    </row>
    <row r="348" spans="1:14" ht="12.5" x14ac:dyDescent="0.25">
      <c r="A348" s="8">
        <v>2736</v>
      </c>
      <c r="B348" s="50">
        <v>4</v>
      </c>
      <c r="C348" s="50">
        <v>3</v>
      </c>
      <c r="D348" s="8">
        <v>765.91517242458951</v>
      </c>
      <c r="E348" s="2" t="s">
        <v>1680</v>
      </c>
      <c r="F348" s="2" t="s">
        <v>30</v>
      </c>
      <c r="G348" s="51">
        <f t="shared" si="21"/>
        <v>3.9253476828381741E-2</v>
      </c>
      <c r="H348" s="8">
        <f t="shared" si="15"/>
        <v>0.15701390731352696</v>
      </c>
      <c r="I348" s="8">
        <f t="shared" si="16"/>
        <v>0.11776043048514523</v>
      </c>
      <c r="J348" s="2"/>
      <c r="K348" s="2"/>
      <c r="L348" s="2"/>
      <c r="M348" s="2"/>
      <c r="N348" s="2"/>
    </row>
    <row r="349" spans="1:14" ht="12.5" x14ac:dyDescent="0.25">
      <c r="A349" s="8">
        <v>2737</v>
      </c>
      <c r="B349" s="50">
        <v>4</v>
      </c>
      <c r="C349" s="50">
        <v>3</v>
      </c>
      <c r="D349" s="8">
        <v>1599.993228935695</v>
      </c>
      <c r="E349" s="2" t="s">
        <v>1680</v>
      </c>
      <c r="F349" s="2" t="s">
        <v>30</v>
      </c>
      <c r="G349" s="51">
        <f t="shared" si="21"/>
        <v>8.2000330322192005E-2</v>
      </c>
      <c r="H349" s="8">
        <f t="shared" si="15"/>
        <v>0.32800132128876802</v>
      </c>
      <c r="I349" s="8">
        <f t="shared" si="16"/>
        <v>0.24600099096657602</v>
      </c>
      <c r="J349" s="2"/>
      <c r="K349" s="2"/>
      <c r="L349" s="2"/>
      <c r="M349" s="2"/>
      <c r="N349" s="2"/>
    </row>
    <row r="350" spans="1:14" ht="12.5" x14ac:dyDescent="0.25">
      <c r="A350" s="8">
        <v>2738</v>
      </c>
      <c r="B350" s="50">
        <v>4</v>
      </c>
      <c r="C350" s="50">
        <v>1</v>
      </c>
      <c r="D350" s="8">
        <v>1599.993228935695</v>
      </c>
      <c r="E350" s="2" t="s">
        <v>1680</v>
      </c>
      <c r="F350" s="2" t="s">
        <v>30</v>
      </c>
      <c r="G350" s="51">
        <f t="shared" si="21"/>
        <v>8.2000330322192005E-2</v>
      </c>
      <c r="H350" s="8">
        <f t="shared" si="15"/>
        <v>0.32800132128876802</v>
      </c>
      <c r="I350" s="8">
        <f t="shared" si="16"/>
        <v>8.2000330322192005E-2</v>
      </c>
      <c r="J350" s="2"/>
      <c r="K350" s="2"/>
      <c r="L350" s="2"/>
      <c r="M350" s="2"/>
      <c r="N350" s="2"/>
    </row>
    <row r="351" spans="1:14" ht="12.5" x14ac:dyDescent="0.25">
      <c r="A351" s="8">
        <v>2809</v>
      </c>
      <c r="B351" s="50">
        <v>4</v>
      </c>
      <c r="C351" s="50">
        <v>3</v>
      </c>
      <c r="D351" s="8">
        <v>1474.6509491394288</v>
      </c>
      <c r="E351" s="2" t="s">
        <v>1680</v>
      </c>
      <c r="F351" s="2" t="s">
        <v>30</v>
      </c>
      <c r="G351" s="51">
        <f t="shared" si="21"/>
        <v>7.5576485420381159E-2</v>
      </c>
      <c r="H351" s="8">
        <f t="shared" si="15"/>
        <v>0.30230594168152464</v>
      </c>
      <c r="I351" s="8">
        <f t="shared" si="16"/>
        <v>0.22672945626114349</v>
      </c>
      <c r="J351" s="2"/>
      <c r="K351" s="2"/>
      <c r="L351" s="2"/>
      <c r="M351" s="2"/>
      <c r="N351" s="2"/>
    </row>
    <row r="352" spans="1:14" ht="12.5" x14ac:dyDescent="0.25">
      <c r="A352" s="8">
        <v>2810</v>
      </c>
      <c r="B352" s="50">
        <v>4</v>
      </c>
      <c r="C352" s="50">
        <v>3</v>
      </c>
      <c r="D352" s="8">
        <v>1599.9932627196852</v>
      </c>
      <c r="E352" s="2" t="s">
        <v>1680</v>
      </c>
      <c r="F352" s="2" t="s">
        <v>30</v>
      </c>
      <c r="G352" s="51">
        <f t="shared" si="21"/>
        <v>8.2000332053635799E-2</v>
      </c>
      <c r="H352" s="8">
        <f t="shared" si="15"/>
        <v>0.3280013282145432</v>
      </c>
      <c r="I352" s="8">
        <f t="shared" si="16"/>
        <v>0.2460009961609074</v>
      </c>
      <c r="J352" s="2"/>
      <c r="K352" s="2"/>
      <c r="L352" s="2"/>
      <c r="M352" s="2"/>
      <c r="N352" s="2"/>
    </row>
    <row r="353" spans="1:14" ht="12.5" x14ac:dyDescent="0.25">
      <c r="A353" s="8">
        <v>2811</v>
      </c>
      <c r="B353" s="50">
        <v>3</v>
      </c>
      <c r="C353" s="50">
        <v>1</v>
      </c>
      <c r="D353" s="8">
        <v>1062.0318371233286</v>
      </c>
      <c r="E353" s="2" t="s">
        <v>1680</v>
      </c>
      <c r="F353" s="2" t="s">
        <v>30</v>
      </c>
      <c r="G353" s="51">
        <f t="shared" si="21"/>
        <v>5.4429581251870071E-2</v>
      </c>
      <c r="H353" s="8">
        <f t="shared" si="15"/>
        <v>0.1632887437556102</v>
      </c>
      <c r="I353" s="8">
        <f t="shared" si="16"/>
        <v>5.4429581251870071E-2</v>
      </c>
      <c r="J353" s="2"/>
      <c r="K353" s="2"/>
      <c r="L353" s="2"/>
      <c r="M353" s="2"/>
      <c r="N353" s="2"/>
    </row>
    <row r="354" spans="1:14" ht="12.5" x14ac:dyDescent="0.25">
      <c r="A354" s="8">
        <v>2882</v>
      </c>
      <c r="B354" s="50">
        <v>4</v>
      </c>
      <c r="C354" s="50">
        <v>3</v>
      </c>
      <c r="D354" s="8">
        <v>641.18435880100094</v>
      </c>
      <c r="E354" s="2" t="s">
        <v>1680</v>
      </c>
      <c r="F354" s="2" t="s">
        <v>30</v>
      </c>
      <c r="G354" s="51">
        <f t="shared" si="21"/>
        <v>3.2860969826777983E-2</v>
      </c>
      <c r="H354" s="8">
        <f t="shared" si="15"/>
        <v>0.13144387930711193</v>
      </c>
      <c r="I354" s="8">
        <f t="shared" si="16"/>
        <v>9.858290948033395E-2</v>
      </c>
      <c r="J354" s="2"/>
      <c r="K354" s="2"/>
      <c r="L354" s="2"/>
      <c r="M354" s="2"/>
      <c r="N354" s="2"/>
    </row>
    <row r="355" spans="1:14" ht="12.5" x14ac:dyDescent="0.25">
      <c r="A355" s="8">
        <v>2883</v>
      </c>
      <c r="B355" s="50">
        <v>4</v>
      </c>
      <c r="C355" s="50">
        <v>3</v>
      </c>
      <c r="D355" s="8">
        <v>793.75170769299575</v>
      </c>
      <c r="E355" s="2" t="s">
        <v>1680</v>
      </c>
      <c r="F355" s="2" t="s">
        <v>30</v>
      </c>
      <c r="G355" s="51">
        <f t="shared" si="21"/>
        <v>4.0680111045173412E-2</v>
      </c>
      <c r="H355" s="8">
        <f t="shared" si="15"/>
        <v>0.16272044418069365</v>
      </c>
      <c r="I355" s="8">
        <f t="shared" si="16"/>
        <v>0.12204033313552023</v>
      </c>
      <c r="J355" s="2"/>
      <c r="K355" s="2"/>
      <c r="L355" s="2"/>
      <c r="M355" s="2"/>
      <c r="N355" s="2"/>
    </row>
    <row r="356" spans="1:14" ht="12.5" x14ac:dyDescent="0.25">
      <c r="A356" s="8">
        <v>2884</v>
      </c>
      <c r="B356" s="50">
        <v>4</v>
      </c>
      <c r="C356" s="50">
        <v>3</v>
      </c>
      <c r="D356" s="8">
        <v>609.28013551216111</v>
      </c>
      <c r="E356" s="2" t="s">
        <v>1680</v>
      </c>
      <c r="F356" s="2" t="s">
        <v>30</v>
      </c>
      <c r="G356" s="51">
        <f t="shared" si="21"/>
        <v>3.1225864876928862E-2</v>
      </c>
      <c r="H356" s="8">
        <f t="shared" si="15"/>
        <v>0.12490345950771545</v>
      </c>
      <c r="I356" s="8">
        <f t="shared" si="16"/>
        <v>9.3677594630786593E-2</v>
      </c>
      <c r="J356" s="2"/>
      <c r="K356" s="2"/>
      <c r="L356" s="2"/>
      <c r="M356" s="2"/>
      <c r="N356" s="2"/>
    </row>
    <row r="357" spans="1:14" ht="12.5" x14ac:dyDescent="0.25">
      <c r="A357" s="8">
        <v>2955</v>
      </c>
      <c r="B357" s="50">
        <v>4</v>
      </c>
      <c r="C357" s="50">
        <v>3</v>
      </c>
      <c r="D357" s="8">
        <v>33.19979085954602</v>
      </c>
      <c r="E357" s="2" t="s">
        <v>1680</v>
      </c>
      <c r="F357" s="2" t="s">
        <v>30</v>
      </c>
      <c r="G357" s="51">
        <f t="shared" si="21"/>
        <v>1.701503336311856E-3</v>
      </c>
      <c r="H357" s="8">
        <f t="shared" si="15"/>
        <v>6.806013345247424E-3</v>
      </c>
      <c r="I357" s="8">
        <f t="shared" si="16"/>
        <v>5.104510008935568E-3</v>
      </c>
      <c r="J357" s="2"/>
      <c r="K357" s="2"/>
      <c r="L357" s="2"/>
      <c r="M357" s="2"/>
      <c r="N357" s="2"/>
    </row>
    <row r="358" spans="1:14" ht="12.5" x14ac:dyDescent="0.25">
      <c r="A358" s="8">
        <v>2956</v>
      </c>
      <c r="B358" s="50">
        <v>5</v>
      </c>
      <c r="C358" s="50">
        <v>2</v>
      </c>
      <c r="D358" s="8">
        <v>186.67659621824006</v>
      </c>
      <c r="E358" s="2" t="s">
        <v>1680</v>
      </c>
      <c r="F358" s="2" t="s">
        <v>30</v>
      </c>
      <c r="G358" s="51">
        <f t="shared" si="21"/>
        <v>9.5672545836338451E-3</v>
      </c>
      <c r="H358" s="8">
        <f t="shared" si="15"/>
        <v>4.7836272918169227E-2</v>
      </c>
      <c r="I358" s="8">
        <f t="shared" si="16"/>
        <v>1.913450916726769E-2</v>
      </c>
      <c r="J358" s="2"/>
      <c r="K358" s="2"/>
      <c r="L358" s="2"/>
      <c r="M358" s="2"/>
      <c r="N358" s="2"/>
    </row>
    <row r="359" spans="1:14" ht="12.5" x14ac:dyDescent="0.25">
      <c r="A359" s="8">
        <v>1932</v>
      </c>
      <c r="B359" s="50">
        <v>5</v>
      </c>
      <c r="C359" s="50">
        <v>3</v>
      </c>
      <c r="D359" s="8">
        <v>359.45008066440778</v>
      </c>
      <c r="E359" s="2" t="s">
        <v>1679</v>
      </c>
      <c r="F359" s="2" t="s">
        <v>45</v>
      </c>
      <c r="G359" s="51">
        <f t="shared" ref="G359:G373" si="22">D359/$L$20</f>
        <v>3.6792035053922999E-2</v>
      </c>
      <c r="H359" s="8">
        <f t="shared" si="15"/>
        <v>0.183960175269615</v>
      </c>
      <c r="I359" s="8">
        <f t="shared" si="16"/>
        <v>0.11037610516176899</v>
      </c>
      <c r="J359" s="2"/>
      <c r="K359" s="2"/>
      <c r="L359" s="2"/>
      <c r="M359" s="2"/>
      <c r="N359" s="2"/>
    </row>
    <row r="360" spans="1:14" ht="12.5" x14ac:dyDescent="0.25">
      <c r="A360" s="8">
        <v>2005</v>
      </c>
      <c r="B360" s="50">
        <v>5</v>
      </c>
      <c r="C360" s="50">
        <v>3</v>
      </c>
      <c r="D360" s="8">
        <v>655.46884885091663</v>
      </c>
      <c r="E360" s="2" t="s">
        <v>1679</v>
      </c>
      <c r="F360" s="2" t="s">
        <v>45</v>
      </c>
      <c r="G360" s="51">
        <f t="shared" si="22"/>
        <v>6.7091465994669933E-2</v>
      </c>
      <c r="H360" s="8">
        <f t="shared" si="15"/>
        <v>0.33545732997334965</v>
      </c>
      <c r="I360" s="8">
        <f t="shared" si="16"/>
        <v>0.20127439798400981</v>
      </c>
      <c r="J360" s="2"/>
      <c r="K360" s="2"/>
      <c r="L360" s="2"/>
      <c r="M360" s="2"/>
      <c r="N360" s="2"/>
    </row>
    <row r="361" spans="1:14" ht="12.5" x14ac:dyDescent="0.25">
      <c r="A361" s="8">
        <v>2006</v>
      </c>
      <c r="B361" s="50">
        <v>4</v>
      </c>
      <c r="C361" s="50">
        <v>3</v>
      </c>
      <c r="D361" s="8">
        <v>1322.0003355360104</v>
      </c>
      <c r="E361" s="2" t="s">
        <v>1679</v>
      </c>
      <c r="F361" s="2" t="s">
        <v>45</v>
      </c>
      <c r="G361" s="51">
        <f t="shared" si="22"/>
        <v>0.13531526435168506</v>
      </c>
      <c r="H361" s="8">
        <f t="shared" si="15"/>
        <v>0.54126105740674024</v>
      </c>
      <c r="I361" s="8">
        <f t="shared" si="16"/>
        <v>0.40594579305505518</v>
      </c>
      <c r="J361" s="2"/>
      <c r="K361" s="2"/>
      <c r="L361" s="2"/>
      <c r="M361" s="2"/>
      <c r="N361" s="2"/>
    </row>
    <row r="362" spans="1:14" ht="12.5" x14ac:dyDescent="0.25">
      <c r="A362" s="8">
        <v>2079</v>
      </c>
      <c r="B362" s="50">
        <v>3</v>
      </c>
      <c r="C362" s="50">
        <v>5</v>
      </c>
      <c r="D362" s="8">
        <v>1599.8114039161101</v>
      </c>
      <c r="E362" s="2" t="s">
        <v>1679</v>
      </c>
      <c r="F362" s="2" t="s">
        <v>45</v>
      </c>
      <c r="G362" s="51">
        <f t="shared" si="22"/>
        <v>0.1637510197347844</v>
      </c>
      <c r="H362" s="8">
        <f t="shared" si="15"/>
        <v>0.49125305920435319</v>
      </c>
      <c r="I362" s="8">
        <f t="shared" si="16"/>
        <v>0.81875509867392204</v>
      </c>
      <c r="J362" s="2"/>
      <c r="K362" s="2"/>
      <c r="L362" s="2"/>
      <c r="M362" s="2"/>
      <c r="N362" s="2"/>
    </row>
    <row r="363" spans="1:14" ht="12.5" x14ac:dyDescent="0.25">
      <c r="A363" s="8">
        <v>2152</v>
      </c>
      <c r="B363" s="50">
        <v>4</v>
      </c>
      <c r="C363" s="50">
        <v>3</v>
      </c>
      <c r="D363" s="8">
        <v>386.84224786071889</v>
      </c>
      <c r="E363" s="2" t="s">
        <v>1679</v>
      </c>
      <c r="F363" s="2" t="s">
        <v>45</v>
      </c>
      <c r="G363" s="51">
        <f t="shared" si="22"/>
        <v>3.9595800110330148E-2</v>
      </c>
      <c r="H363" s="8">
        <f t="shared" si="15"/>
        <v>0.15838320044132059</v>
      </c>
      <c r="I363" s="8">
        <f t="shared" si="16"/>
        <v>0.11878740033099044</v>
      </c>
      <c r="J363" s="2"/>
      <c r="K363" s="2"/>
      <c r="L363" s="2"/>
      <c r="M363" s="2"/>
      <c r="N363" s="2"/>
    </row>
    <row r="364" spans="1:14" ht="12.5" x14ac:dyDescent="0.25">
      <c r="A364" s="8">
        <v>2153</v>
      </c>
      <c r="B364" s="50">
        <v>3</v>
      </c>
      <c r="C364" s="50">
        <v>3</v>
      </c>
      <c r="D364" s="8">
        <v>999.22068077577012</v>
      </c>
      <c r="E364" s="2" t="s">
        <v>1679</v>
      </c>
      <c r="F364" s="2" t="s">
        <v>45</v>
      </c>
      <c r="G364" s="51">
        <f t="shared" si="22"/>
        <v>0.10227668399949587</v>
      </c>
      <c r="H364" s="8">
        <f t="shared" si="15"/>
        <v>0.30683005199848762</v>
      </c>
      <c r="I364" s="8">
        <f t="shared" si="16"/>
        <v>0.30683005199848762</v>
      </c>
      <c r="J364" s="2"/>
      <c r="K364" s="2"/>
      <c r="L364" s="2"/>
      <c r="M364" s="2"/>
      <c r="N364" s="2"/>
    </row>
    <row r="365" spans="1:14" ht="12.5" x14ac:dyDescent="0.25">
      <c r="A365" s="8">
        <v>2226</v>
      </c>
      <c r="B365" s="50">
        <v>3</v>
      </c>
      <c r="C365" s="50">
        <v>3</v>
      </c>
      <c r="D365" s="8">
        <v>699.90089974892783</v>
      </c>
      <c r="E365" s="2" t="s">
        <v>1679</v>
      </c>
      <c r="F365" s="2" t="s">
        <v>45</v>
      </c>
      <c r="G365" s="51">
        <f t="shared" si="22"/>
        <v>7.1639373095248843E-2</v>
      </c>
      <c r="H365" s="8">
        <f t="shared" si="15"/>
        <v>0.21491811928574653</v>
      </c>
      <c r="I365" s="8">
        <f t="shared" si="16"/>
        <v>0.21491811928574653</v>
      </c>
      <c r="J365" s="2"/>
      <c r="K365" s="2"/>
      <c r="L365" s="2"/>
      <c r="M365" s="2"/>
      <c r="N365" s="2"/>
    </row>
    <row r="366" spans="1:14" ht="12.5" x14ac:dyDescent="0.25">
      <c r="A366" s="8">
        <v>2299</v>
      </c>
      <c r="B366" s="50">
        <v>5</v>
      </c>
      <c r="C366" s="50">
        <v>3</v>
      </c>
      <c r="D366" s="8">
        <v>865.26766155093571</v>
      </c>
      <c r="E366" s="2" t="s">
        <v>1679</v>
      </c>
      <c r="F366" s="2" t="s">
        <v>45</v>
      </c>
      <c r="G366" s="51">
        <f t="shared" si="22"/>
        <v>8.8565728169998595E-2</v>
      </c>
      <c r="H366" s="8">
        <f t="shared" si="15"/>
        <v>0.44282864084999296</v>
      </c>
      <c r="I366" s="8">
        <f t="shared" si="16"/>
        <v>0.2656971845099958</v>
      </c>
      <c r="J366" s="2"/>
      <c r="K366" s="2"/>
      <c r="L366" s="2"/>
      <c r="M366" s="2"/>
      <c r="N366" s="2"/>
    </row>
    <row r="367" spans="1:14" ht="12.5" x14ac:dyDescent="0.25">
      <c r="A367" s="8">
        <v>2300</v>
      </c>
      <c r="B367" s="50">
        <v>3</v>
      </c>
      <c r="C367" s="50">
        <v>1</v>
      </c>
      <c r="D367" s="8">
        <v>53.958984937769074</v>
      </c>
      <c r="E367" s="2" t="s">
        <v>1679</v>
      </c>
      <c r="F367" s="2" t="s">
        <v>45</v>
      </c>
      <c r="G367" s="51">
        <f t="shared" si="22"/>
        <v>5.5230502706660831E-3</v>
      </c>
      <c r="H367" s="8">
        <f t="shared" si="15"/>
        <v>1.6569150811998251E-2</v>
      </c>
      <c r="I367" s="8">
        <f t="shared" si="16"/>
        <v>5.5230502706660831E-3</v>
      </c>
      <c r="J367" s="2"/>
      <c r="K367" s="2"/>
      <c r="L367" s="2"/>
      <c r="M367" s="2"/>
      <c r="N367" s="2"/>
    </row>
    <row r="368" spans="1:14" ht="12.5" x14ac:dyDescent="0.25">
      <c r="A368" s="8">
        <v>2372</v>
      </c>
      <c r="B368" s="50">
        <v>4</v>
      </c>
      <c r="C368" s="50">
        <v>2</v>
      </c>
      <c r="D368" s="8">
        <v>703.00818137736076</v>
      </c>
      <c r="E368" s="2" t="s">
        <v>1679</v>
      </c>
      <c r="F368" s="2" t="s">
        <v>45</v>
      </c>
      <c r="G368" s="51">
        <f t="shared" si="22"/>
        <v>7.1957423419189231E-2</v>
      </c>
      <c r="H368" s="8">
        <f t="shared" si="15"/>
        <v>0.28782969367675693</v>
      </c>
      <c r="I368" s="8">
        <f t="shared" si="16"/>
        <v>0.14391484683837846</v>
      </c>
      <c r="J368" s="2"/>
      <c r="K368" s="2"/>
      <c r="L368" s="2"/>
      <c r="M368" s="2"/>
      <c r="N368" s="2"/>
    </row>
    <row r="369" spans="1:14" ht="12.5" x14ac:dyDescent="0.25">
      <c r="A369" s="8">
        <v>2373</v>
      </c>
      <c r="B369" s="50">
        <v>4</v>
      </c>
      <c r="C369" s="50">
        <v>1</v>
      </c>
      <c r="D369" s="8">
        <v>543.49557532490144</v>
      </c>
      <c r="E369" s="2" t="s">
        <v>1679</v>
      </c>
      <c r="F369" s="2" t="s">
        <v>45</v>
      </c>
      <c r="G369" s="51">
        <f t="shared" si="22"/>
        <v>5.5630278958470759E-2</v>
      </c>
      <c r="H369" s="8">
        <f t="shared" si="15"/>
        <v>0.22252111583388304</v>
      </c>
      <c r="I369" s="8">
        <f t="shared" si="16"/>
        <v>5.5630278958470759E-2</v>
      </c>
      <c r="J369" s="2"/>
      <c r="K369" s="2"/>
      <c r="L369" s="2"/>
      <c r="M369" s="2"/>
      <c r="N369" s="2"/>
    </row>
    <row r="370" spans="1:14" ht="12.5" x14ac:dyDescent="0.25">
      <c r="A370" s="8">
        <v>2445</v>
      </c>
      <c r="B370" s="50">
        <v>4</v>
      </c>
      <c r="C370" s="50">
        <v>3</v>
      </c>
      <c r="D370" s="8">
        <v>42.672734217096334</v>
      </c>
      <c r="E370" s="2" t="s">
        <v>1679</v>
      </c>
      <c r="F370" s="2" t="s">
        <v>45</v>
      </c>
      <c r="G370" s="51">
        <f t="shared" si="22"/>
        <v>4.3678296865593347E-3</v>
      </c>
      <c r="H370" s="8">
        <f t="shared" si="15"/>
        <v>1.7471318746237339E-2</v>
      </c>
      <c r="I370" s="8">
        <f t="shared" si="16"/>
        <v>1.3103489059678005E-2</v>
      </c>
      <c r="J370" s="2"/>
      <c r="K370" s="2"/>
      <c r="L370" s="2"/>
      <c r="M370" s="2"/>
      <c r="N370" s="2"/>
    </row>
    <row r="371" spans="1:14" ht="12.5" x14ac:dyDescent="0.25">
      <c r="A371" s="8">
        <v>2446</v>
      </c>
      <c r="B371" s="50">
        <v>3</v>
      </c>
      <c r="C371" s="50">
        <v>3</v>
      </c>
      <c r="D371" s="8">
        <v>1111.7860266512971</v>
      </c>
      <c r="E371" s="2" t="s">
        <v>1679</v>
      </c>
      <c r="F371" s="2" t="s">
        <v>45</v>
      </c>
      <c r="G371" s="51">
        <f t="shared" si="22"/>
        <v>0.11379847346092592</v>
      </c>
      <c r="H371" s="8">
        <f t="shared" si="15"/>
        <v>0.34139542038277776</v>
      </c>
      <c r="I371" s="8">
        <f t="shared" si="16"/>
        <v>0.34139542038277776</v>
      </c>
      <c r="J371" s="2"/>
      <c r="K371" s="2"/>
      <c r="L371" s="2"/>
      <c r="M371" s="2"/>
      <c r="N371" s="2"/>
    </row>
    <row r="372" spans="1:14" ht="12.5" x14ac:dyDescent="0.25">
      <c r="A372" s="8">
        <v>2518</v>
      </c>
      <c r="B372" s="50">
        <v>3</v>
      </c>
      <c r="C372" s="50">
        <v>2</v>
      </c>
      <c r="D372" s="8">
        <v>389.57558393019167</v>
      </c>
      <c r="E372" s="2" t="s">
        <v>1679</v>
      </c>
      <c r="F372" s="2" t="s">
        <v>45</v>
      </c>
      <c r="G372" s="51">
        <f t="shared" si="22"/>
        <v>3.9875574693483143E-2</v>
      </c>
      <c r="H372" s="8">
        <f t="shared" si="15"/>
        <v>0.11962672408044943</v>
      </c>
      <c r="I372" s="8">
        <f t="shared" si="16"/>
        <v>7.9751149386966286E-2</v>
      </c>
      <c r="J372" s="2"/>
      <c r="K372" s="2"/>
      <c r="L372" s="2"/>
      <c r="M372" s="2"/>
      <c r="N372" s="2"/>
    </row>
    <row r="373" spans="1:14" ht="12.5" x14ac:dyDescent="0.25">
      <c r="A373" s="8">
        <v>2519</v>
      </c>
      <c r="B373" s="50">
        <v>4</v>
      </c>
      <c r="C373" s="50">
        <v>1</v>
      </c>
      <c r="D373" s="8">
        <v>37.32054905036572</v>
      </c>
      <c r="E373" s="2" t="s">
        <v>1679</v>
      </c>
      <c r="F373" s="2" t="s">
        <v>45</v>
      </c>
      <c r="G373" s="51">
        <f t="shared" si="22"/>
        <v>3.8199990005696235E-3</v>
      </c>
      <c r="H373" s="8">
        <f t="shared" si="15"/>
        <v>1.5279996002278494E-2</v>
      </c>
      <c r="I373" s="8">
        <f t="shared" si="16"/>
        <v>3.8199990005696235E-3</v>
      </c>
      <c r="J373" s="2"/>
      <c r="K373" s="2"/>
      <c r="L373" s="2"/>
      <c r="M373" s="2"/>
      <c r="N373" s="2"/>
    </row>
    <row r="374" spans="1:14" ht="12.5" x14ac:dyDescent="0.25">
      <c r="A374" s="8">
        <v>4204</v>
      </c>
      <c r="B374" s="50">
        <v>3</v>
      </c>
      <c r="C374" s="50">
        <v>3</v>
      </c>
      <c r="D374" s="8">
        <v>74.075486641915461</v>
      </c>
      <c r="E374" s="2" t="s">
        <v>1670</v>
      </c>
      <c r="F374" s="2" t="s">
        <v>12</v>
      </c>
      <c r="G374" s="51">
        <f t="shared" ref="G374:G404" si="23">D374/$L$21</f>
        <v>2.6479814539964344E-3</v>
      </c>
      <c r="H374" s="8">
        <f t="shared" si="15"/>
        <v>7.9439443619893028E-3</v>
      </c>
      <c r="I374" s="8">
        <f t="shared" si="16"/>
        <v>7.9439443619893028E-3</v>
      </c>
      <c r="J374" s="2"/>
      <c r="K374" s="2"/>
      <c r="L374" s="2"/>
      <c r="M374" s="2"/>
      <c r="N374" s="2"/>
    </row>
    <row r="375" spans="1:14" ht="12.5" x14ac:dyDescent="0.25">
      <c r="A375" s="8">
        <v>4276</v>
      </c>
      <c r="B375" s="50">
        <v>4</v>
      </c>
      <c r="C375" s="50">
        <v>3</v>
      </c>
      <c r="D375" s="8">
        <v>0.24096179195168585</v>
      </c>
      <c r="E375" s="2" t="s">
        <v>1670</v>
      </c>
      <c r="F375" s="2" t="s">
        <v>12</v>
      </c>
      <c r="G375" s="51">
        <f t="shared" si="23"/>
        <v>8.6136775488797814E-6</v>
      </c>
      <c r="H375" s="8">
        <f t="shared" si="15"/>
        <v>3.4454710195519126E-5</v>
      </c>
      <c r="I375" s="8">
        <f t="shared" si="16"/>
        <v>2.5841032646639344E-5</v>
      </c>
      <c r="J375" s="2"/>
      <c r="K375" s="2"/>
      <c r="L375" s="2"/>
      <c r="M375" s="2"/>
      <c r="N375" s="2"/>
    </row>
    <row r="376" spans="1:14" ht="12.5" x14ac:dyDescent="0.25">
      <c r="A376" s="8">
        <v>4277</v>
      </c>
      <c r="B376" s="50">
        <v>5</v>
      </c>
      <c r="C376" s="50">
        <v>3</v>
      </c>
      <c r="D376" s="8">
        <v>101.25706386452879</v>
      </c>
      <c r="E376" s="2" t="s">
        <v>1670</v>
      </c>
      <c r="F376" s="2" t="s">
        <v>12</v>
      </c>
      <c r="G376" s="51">
        <f t="shared" si="23"/>
        <v>3.6196431418067218E-3</v>
      </c>
      <c r="H376" s="8">
        <f t="shared" si="15"/>
        <v>1.809821570903361E-2</v>
      </c>
      <c r="I376" s="8">
        <f t="shared" si="16"/>
        <v>1.0858929425420166E-2</v>
      </c>
      <c r="J376" s="2"/>
      <c r="K376" s="2"/>
      <c r="L376" s="2"/>
      <c r="M376" s="2"/>
      <c r="N376" s="2"/>
    </row>
    <row r="377" spans="1:14" ht="12.5" x14ac:dyDescent="0.25">
      <c r="A377" s="8">
        <v>4278</v>
      </c>
      <c r="B377" s="50">
        <v>4</v>
      </c>
      <c r="C377" s="50">
        <v>3</v>
      </c>
      <c r="D377" s="8">
        <v>1166.0464420171495</v>
      </c>
      <c r="E377" s="2" t="s">
        <v>1670</v>
      </c>
      <c r="F377" s="2" t="s">
        <v>12</v>
      </c>
      <c r="G377" s="51">
        <f t="shared" si="23"/>
        <v>4.1682741389008834E-2</v>
      </c>
      <c r="H377" s="8">
        <f t="shared" si="15"/>
        <v>0.16673096555603534</v>
      </c>
      <c r="I377" s="8">
        <f t="shared" si="16"/>
        <v>0.12504822416702649</v>
      </c>
      <c r="J377" s="2"/>
      <c r="K377" s="2"/>
      <c r="L377" s="2"/>
      <c r="M377" s="2"/>
      <c r="N377" s="2"/>
    </row>
    <row r="378" spans="1:14" ht="12.5" x14ac:dyDescent="0.25">
      <c r="A378" s="8">
        <v>4349</v>
      </c>
      <c r="B378" s="50">
        <v>5</v>
      </c>
      <c r="C378" s="50">
        <v>3</v>
      </c>
      <c r="D378" s="8">
        <v>146.68030099500422</v>
      </c>
      <c r="E378" s="2" t="s">
        <v>1670</v>
      </c>
      <c r="F378" s="2" t="s">
        <v>12</v>
      </c>
      <c r="G378" s="51">
        <f t="shared" si="23"/>
        <v>5.2433906857603657E-3</v>
      </c>
      <c r="H378" s="8">
        <f t="shared" si="15"/>
        <v>2.6216953428801829E-2</v>
      </c>
      <c r="I378" s="8">
        <f t="shared" si="16"/>
        <v>1.5730172057281097E-2</v>
      </c>
      <c r="J378" s="2"/>
      <c r="K378" s="2"/>
      <c r="L378" s="2"/>
      <c r="M378" s="2"/>
      <c r="N378" s="2"/>
    </row>
    <row r="379" spans="1:14" ht="12.5" x14ac:dyDescent="0.25">
      <c r="A379" s="8">
        <v>4350</v>
      </c>
      <c r="B379" s="50">
        <v>5</v>
      </c>
      <c r="C379" s="50">
        <v>3</v>
      </c>
      <c r="D379" s="8">
        <v>490.20812498247165</v>
      </c>
      <c r="E379" s="2" t="s">
        <v>1670</v>
      </c>
      <c r="F379" s="2" t="s">
        <v>12</v>
      </c>
      <c r="G379" s="51">
        <f t="shared" si="23"/>
        <v>1.7523503150601583E-2</v>
      </c>
      <c r="H379" s="8">
        <f t="shared" si="15"/>
        <v>8.7617515753007913E-2</v>
      </c>
      <c r="I379" s="8">
        <f t="shared" si="16"/>
        <v>5.2570509451804748E-2</v>
      </c>
      <c r="J379" s="2"/>
      <c r="K379" s="2"/>
      <c r="L379" s="2"/>
      <c r="M379" s="2"/>
      <c r="N379" s="2"/>
    </row>
    <row r="380" spans="1:14" ht="12.5" x14ac:dyDescent="0.25">
      <c r="A380" s="8">
        <v>4351</v>
      </c>
      <c r="B380" s="50">
        <v>4</v>
      </c>
      <c r="C380" s="50">
        <v>3</v>
      </c>
      <c r="D380" s="8">
        <v>1569.7544917247337</v>
      </c>
      <c r="E380" s="2" t="s">
        <v>1670</v>
      </c>
      <c r="F380" s="2" t="s">
        <v>12</v>
      </c>
      <c r="G380" s="51">
        <f t="shared" si="23"/>
        <v>5.6114120471571022E-2</v>
      </c>
      <c r="H380" s="8">
        <f t="shared" si="15"/>
        <v>0.22445648188628409</v>
      </c>
      <c r="I380" s="8">
        <f t="shared" si="16"/>
        <v>0.16834236141471307</v>
      </c>
      <c r="J380" s="2"/>
      <c r="K380" s="2"/>
      <c r="L380" s="2"/>
      <c r="M380" s="2"/>
      <c r="N380" s="2"/>
    </row>
    <row r="381" spans="1:14" ht="12.5" x14ac:dyDescent="0.25">
      <c r="A381" s="8">
        <v>4352</v>
      </c>
      <c r="B381" s="50">
        <v>5</v>
      </c>
      <c r="C381" s="50">
        <v>3</v>
      </c>
      <c r="D381" s="8">
        <v>180.71034775140384</v>
      </c>
      <c r="E381" s="2" t="s">
        <v>1670</v>
      </c>
      <c r="F381" s="2" t="s">
        <v>12</v>
      </c>
      <c r="G381" s="51">
        <f t="shared" si="23"/>
        <v>6.4598650793094544E-3</v>
      </c>
      <c r="H381" s="8">
        <f t="shared" si="15"/>
        <v>3.2299325396547271E-2</v>
      </c>
      <c r="I381" s="8">
        <f t="shared" si="16"/>
        <v>1.9379595237928364E-2</v>
      </c>
      <c r="J381" s="2"/>
      <c r="K381" s="2"/>
      <c r="L381" s="2"/>
      <c r="M381" s="2"/>
      <c r="N381" s="2"/>
    </row>
    <row r="382" spans="1:14" ht="12.5" x14ac:dyDescent="0.25">
      <c r="A382" s="8">
        <v>4423</v>
      </c>
      <c r="B382" s="50">
        <v>4</v>
      </c>
      <c r="C382" s="50">
        <v>3</v>
      </c>
      <c r="D382" s="8">
        <v>1510.623599985036</v>
      </c>
      <c r="E382" s="2" t="s">
        <v>1670</v>
      </c>
      <c r="F382" s="2" t="s">
        <v>12</v>
      </c>
      <c r="G382" s="51">
        <f t="shared" si="23"/>
        <v>5.400036446694436E-2</v>
      </c>
      <c r="H382" s="8">
        <f t="shared" si="15"/>
        <v>0.21600145786777744</v>
      </c>
      <c r="I382" s="8">
        <f t="shared" si="16"/>
        <v>0.16200109340083307</v>
      </c>
      <c r="J382" s="2"/>
      <c r="K382" s="2"/>
      <c r="L382" s="2"/>
      <c r="M382" s="2"/>
      <c r="N382" s="2"/>
    </row>
    <row r="383" spans="1:14" ht="12.5" x14ac:dyDescent="0.25">
      <c r="A383" s="8">
        <v>4424</v>
      </c>
      <c r="B383" s="50">
        <v>5</v>
      </c>
      <c r="C383" s="50">
        <v>3</v>
      </c>
      <c r="D383" s="8">
        <v>1593.5999144217822</v>
      </c>
      <c r="E383" s="2" t="s">
        <v>1670</v>
      </c>
      <c r="F383" s="2" t="s">
        <v>12</v>
      </c>
      <c r="G383" s="51">
        <f t="shared" si="23"/>
        <v>5.696652441688322E-2</v>
      </c>
      <c r="H383" s="8">
        <f t="shared" si="15"/>
        <v>0.28483262208441612</v>
      </c>
      <c r="I383" s="8">
        <f t="shared" si="16"/>
        <v>0.17089957325064967</v>
      </c>
      <c r="J383" s="2"/>
      <c r="K383" s="2"/>
      <c r="L383" s="2"/>
      <c r="M383" s="2"/>
      <c r="N383" s="2"/>
    </row>
    <row r="384" spans="1:14" ht="12.5" x14ac:dyDescent="0.25">
      <c r="A384" s="8">
        <v>4425</v>
      </c>
      <c r="B384" s="50">
        <v>4</v>
      </c>
      <c r="C384" s="50">
        <v>3</v>
      </c>
      <c r="D384" s="8">
        <v>1592.7306743901668</v>
      </c>
      <c r="E384" s="2" t="s">
        <v>1670</v>
      </c>
      <c r="F384" s="2" t="s">
        <v>12</v>
      </c>
      <c r="G384" s="51">
        <f t="shared" si="23"/>
        <v>5.6935451634413152E-2</v>
      </c>
      <c r="H384" s="8">
        <f t="shared" si="15"/>
        <v>0.22774180653765261</v>
      </c>
      <c r="I384" s="8">
        <f t="shared" si="16"/>
        <v>0.17080635490323945</v>
      </c>
      <c r="J384" s="2"/>
      <c r="K384" s="2"/>
      <c r="L384" s="2"/>
      <c r="M384" s="2"/>
      <c r="N384" s="2"/>
    </row>
    <row r="385" spans="1:14" ht="12.5" x14ac:dyDescent="0.25">
      <c r="A385" s="8">
        <v>4497</v>
      </c>
      <c r="B385" s="50">
        <v>4</v>
      </c>
      <c r="C385" s="50">
        <v>3</v>
      </c>
      <c r="D385" s="8">
        <v>1115.8382725092192</v>
      </c>
      <c r="E385" s="2" t="s">
        <v>1670</v>
      </c>
      <c r="F385" s="2" t="s">
        <v>12</v>
      </c>
      <c r="G385" s="51">
        <f t="shared" si="23"/>
        <v>3.9887946542249378E-2</v>
      </c>
      <c r="H385" s="8">
        <f t="shared" si="15"/>
        <v>0.15955178616899751</v>
      </c>
      <c r="I385" s="8">
        <f t="shared" si="16"/>
        <v>0.11966383962674813</v>
      </c>
      <c r="J385" s="2"/>
      <c r="K385" s="2"/>
      <c r="L385" s="2"/>
      <c r="M385" s="2"/>
      <c r="N385" s="2"/>
    </row>
    <row r="386" spans="1:14" ht="12.5" x14ac:dyDescent="0.25">
      <c r="A386" s="8">
        <v>4498</v>
      </c>
      <c r="B386" s="50">
        <v>4</v>
      </c>
      <c r="C386" s="50">
        <v>3</v>
      </c>
      <c r="D386" s="8">
        <v>1599.9932042033583</v>
      </c>
      <c r="E386" s="2" t="s">
        <v>1670</v>
      </c>
      <c r="F386" s="2" t="s">
        <v>12</v>
      </c>
      <c r="G386" s="51">
        <f t="shared" si="23"/>
        <v>5.7195065781092895E-2</v>
      </c>
      <c r="H386" s="8">
        <f t="shared" si="15"/>
        <v>0.22878026312437158</v>
      </c>
      <c r="I386" s="8">
        <f t="shared" si="16"/>
        <v>0.17158519734327868</v>
      </c>
      <c r="J386" s="2"/>
      <c r="K386" s="2"/>
      <c r="L386" s="2"/>
      <c r="M386" s="2"/>
      <c r="N386" s="2"/>
    </row>
    <row r="387" spans="1:14" ht="12.5" x14ac:dyDescent="0.25">
      <c r="A387" s="8">
        <v>4499</v>
      </c>
      <c r="B387" s="50">
        <v>5</v>
      </c>
      <c r="C387" s="50">
        <v>3</v>
      </c>
      <c r="D387" s="8">
        <v>1599.9932042039877</v>
      </c>
      <c r="E387" s="2" t="s">
        <v>1670</v>
      </c>
      <c r="F387" s="2" t="s">
        <v>12</v>
      </c>
      <c r="G387" s="51">
        <f t="shared" si="23"/>
        <v>5.7195065781115391E-2</v>
      </c>
      <c r="H387" s="8">
        <f t="shared" si="15"/>
        <v>0.28597532890557698</v>
      </c>
      <c r="I387" s="8">
        <f t="shared" si="16"/>
        <v>0.17158519734334618</v>
      </c>
      <c r="J387" s="2"/>
      <c r="K387" s="2"/>
      <c r="L387" s="2"/>
      <c r="M387" s="2"/>
      <c r="N387" s="2"/>
    </row>
    <row r="388" spans="1:14" ht="12.5" x14ac:dyDescent="0.25">
      <c r="A388" s="8">
        <v>4500</v>
      </c>
      <c r="B388" s="50">
        <v>4</v>
      </c>
      <c r="C388" s="50">
        <v>2</v>
      </c>
      <c r="D388" s="8">
        <v>429.50027093350553</v>
      </c>
      <c r="E388" s="2" t="s">
        <v>1670</v>
      </c>
      <c r="F388" s="2" t="s">
        <v>12</v>
      </c>
      <c r="G388" s="51">
        <f t="shared" si="23"/>
        <v>1.5353375367159892E-2</v>
      </c>
      <c r="H388" s="8">
        <f t="shared" si="15"/>
        <v>6.1413501468639567E-2</v>
      </c>
      <c r="I388" s="8">
        <f t="shared" si="16"/>
        <v>3.0706750734319783E-2</v>
      </c>
      <c r="J388" s="2"/>
      <c r="K388" s="2"/>
      <c r="L388" s="2"/>
      <c r="M388" s="2"/>
      <c r="N388" s="2"/>
    </row>
    <row r="389" spans="1:14" ht="12.5" x14ac:dyDescent="0.25">
      <c r="A389" s="8">
        <v>4571</v>
      </c>
      <c r="B389" s="50">
        <v>4</v>
      </c>
      <c r="C389" s="50">
        <v>1</v>
      </c>
      <c r="D389" s="8">
        <v>1422.3393341795618</v>
      </c>
      <c r="E389" s="2" t="s">
        <v>1670</v>
      </c>
      <c r="F389" s="2" t="s">
        <v>12</v>
      </c>
      <c r="G389" s="51">
        <f t="shared" si="23"/>
        <v>5.0844460818782487E-2</v>
      </c>
      <c r="H389" s="8">
        <f t="shared" si="15"/>
        <v>0.20337784327512995</v>
      </c>
      <c r="I389" s="8">
        <f t="shared" si="16"/>
        <v>5.0844460818782487E-2</v>
      </c>
      <c r="J389" s="2"/>
      <c r="K389" s="2"/>
      <c r="L389" s="2"/>
      <c r="M389" s="2"/>
      <c r="N389" s="2"/>
    </row>
    <row r="390" spans="1:14" ht="12.5" x14ac:dyDescent="0.25">
      <c r="A390" s="8">
        <v>4572</v>
      </c>
      <c r="B390" s="50">
        <v>4</v>
      </c>
      <c r="C390" s="50">
        <v>1</v>
      </c>
      <c r="D390" s="8">
        <v>1599.9879587225903</v>
      </c>
      <c r="E390" s="2" t="s">
        <v>1670</v>
      </c>
      <c r="F390" s="2" t="s">
        <v>12</v>
      </c>
      <c r="G390" s="51">
        <f t="shared" si="23"/>
        <v>5.7194878270535474E-2</v>
      </c>
      <c r="H390" s="8">
        <f t="shared" si="15"/>
        <v>0.22877951308214189</v>
      </c>
      <c r="I390" s="8">
        <f t="shared" si="16"/>
        <v>5.7194878270535474E-2</v>
      </c>
      <c r="J390" s="2"/>
      <c r="K390" s="2"/>
      <c r="L390" s="2"/>
      <c r="M390" s="2"/>
      <c r="N390" s="2"/>
    </row>
    <row r="391" spans="1:14" ht="12.5" x14ac:dyDescent="0.25">
      <c r="A391" s="8">
        <v>4573</v>
      </c>
      <c r="B391" s="50">
        <v>4</v>
      </c>
      <c r="C391" s="50">
        <v>2</v>
      </c>
      <c r="D391" s="8">
        <v>1599.993228935695</v>
      </c>
      <c r="E391" s="2" t="s">
        <v>1670</v>
      </c>
      <c r="F391" s="2" t="s">
        <v>12</v>
      </c>
      <c r="G391" s="51">
        <f t="shared" si="23"/>
        <v>5.7195066665201411E-2</v>
      </c>
      <c r="H391" s="8">
        <f t="shared" si="15"/>
        <v>0.22878026666080564</v>
      </c>
      <c r="I391" s="8">
        <f t="shared" si="16"/>
        <v>0.11439013333040282</v>
      </c>
      <c r="J391" s="2"/>
      <c r="K391" s="2"/>
      <c r="L391" s="2"/>
      <c r="M391" s="2"/>
      <c r="N391" s="2"/>
    </row>
    <row r="392" spans="1:14" ht="12.5" x14ac:dyDescent="0.25">
      <c r="A392" s="8">
        <v>4645</v>
      </c>
      <c r="B392" s="50">
        <v>4</v>
      </c>
      <c r="C392" s="50">
        <v>2</v>
      </c>
      <c r="D392" s="8">
        <v>67.83056817127256</v>
      </c>
      <c r="E392" s="2" t="s">
        <v>1670</v>
      </c>
      <c r="F392" s="2" t="s">
        <v>12</v>
      </c>
      <c r="G392" s="51">
        <f t="shared" si="23"/>
        <v>2.4247439291196814E-3</v>
      </c>
      <c r="H392" s="8">
        <f t="shared" si="15"/>
        <v>9.6989757164787256E-3</v>
      </c>
      <c r="I392" s="8">
        <f t="shared" si="16"/>
        <v>4.8494878582393628E-3</v>
      </c>
      <c r="J392" s="2"/>
      <c r="K392" s="2"/>
      <c r="L392" s="2"/>
      <c r="M392" s="2"/>
      <c r="N392" s="2"/>
    </row>
    <row r="393" spans="1:14" ht="12.5" x14ac:dyDescent="0.25">
      <c r="A393" s="8">
        <v>4646</v>
      </c>
      <c r="B393" s="50">
        <v>4</v>
      </c>
      <c r="C393" s="50">
        <v>2</v>
      </c>
      <c r="D393" s="8">
        <v>1590.768214733213</v>
      </c>
      <c r="E393" s="2" t="s">
        <v>1670</v>
      </c>
      <c r="F393" s="2" t="s">
        <v>12</v>
      </c>
      <c r="G393" s="51">
        <f t="shared" si="23"/>
        <v>5.6865299455718055E-2</v>
      </c>
      <c r="H393" s="8">
        <f t="shared" si="15"/>
        <v>0.22746119782287222</v>
      </c>
      <c r="I393" s="8">
        <f t="shared" si="16"/>
        <v>0.11373059891143611</v>
      </c>
      <c r="J393" s="2"/>
      <c r="K393" s="2"/>
      <c r="L393" s="2"/>
      <c r="M393" s="2"/>
      <c r="N393" s="2"/>
    </row>
    <row r="394" spans="1:14" ht="12.5" x14ac:dyDescent="0.25">
      <c r="A394" s="8">
        <v>4647</v>
      </c>
      <c r="B394" s="50">
        <v>4</v>
      </c>
      <c r="C394" s="50">
        <v>2</v>
      </c>
      <c r="D394" s="8">
        <v>1599.9932627196852</v>
      </c>
      <c r="E394" s="2" t="s">
        <v>1670</v>
      </c>
      <c r="F394" s="2" t="s">
        <v>12</v>
      </c>
      <c r="G394" s="51">
        <f t="shared" si="23"/>
        <v>5.719506787288E-2</v>
      </c>
      <c r="H394" s="8">
        <f t="shared" si="15"/>
        <v>0.22878027149152</v>
      </c>
      <c r="I394" s="8">
        <f t="shared" si="16"/>
        <v>0.11439013574576</v>
      </c>
      <c r="J394" s="2"/>
      <c r="K394" s="2"/>
      <c r="L394" s="2"/>
      <c r="M394" s="2"/>
      <c r="N394" s="2"/>
    </row>
    <row r="395" spans="1:14" ht="12.5" x14ac:dyDescent="0.25">
      <c r="A395" s="8">
        <v>4648</v>
      </c>
      <c r="B395" s="50">
        <v>4</v>
      </c>
      <c r="C395" s="50">
        <v>2</v>
      </c>
      <c r="D395" s="8">
        <v>569.9935405747043</v>
      </c>
      <c r="E395" s="2" t="s">
        <v>1670</v>
      </c>
      <c r="F395" s="2" t="s">
        <v>12</v>
      </c>
      <c r="G395" s="51">
        <f t="shared" si="23"/>
        <v>2.0375597822742193E-2</v>
      </c>
      <c r="H395" s="8">
        <f t="shared" si="15"/>
        <v>8.150239129096877E-2</v>
      </c>
      <c r="I395" s="8">
        <f t="shared" si="16"/>
        <v>4.0751195645484385E-2</v>
      </c>
      <c r="J395" s="2"/>
      <c r="K395" s="2"/>
      <c r="L395" s="2"/>
      <c r="M395" s="2"/>
      <c r="N395" s="2"/>
    </row>
    <row r="396" spans="1:14" ht="12.5" x14ac:dyDescent="0.25">
      <c r="A396" s="8">
        <v>4719</v>
      </c>
      <c r="B396" s="50">
        <v>4</v>
      </c>
      <c r="C396" s="50">
        <v>2</v>
      </c>
      <c r="D396" s="8">
        <v>129.69067750136659</v>
      </c>
      <c r="E396" s="2" t="s">
        <v>1670</v>
      </c>
      <c r="F396" s="2" t="s">
        <v>12</v>
      </c>
      <c r="G396" s="51">
        <f t="shared" si="23"/>
        <v>4.6360614603850429E-3</v>
      </c>
      <c r="H396" s="8">
        <f t="shared" si="15"/>
        <v>1.8544245841540172E-2</v>
      </c>
      <c r="I396" s="8">
        <f t="shared" si="16"/>
        <v>9.2721229207700859E-3</v>
      </c>
      <c r="J396" s="2"/>
      <c r="K396" s="2"/>
      <c r="L396" s="2"/>
      <c r="M396" s="2"/>
      <c r="N396" s="2"/>
    </row>
    <row r="397" spans="1:14" ht="12.5" x14ac:dyDescent="0.25">
      <c r="A397" s="8">
        <v>4720</v>
      </c>
      <c r="B397" s="50">
        <v>4</v>
      </c>
      <c r="C397" s="50">
        <v>2</v>
      </c>
      <c r="D397" s="8">
        <v>1599.9879002070868</v>
      </c>
      <c r="E397" s="2" t="s">
        <v>1670</v>
      </c>
      <c r="F397" s="2" t="s">
        <v>12</v>
      </c>
      <c r="G397" s="51">
        <f t="shared" si="23"/>
        <v>5.7194876178777797E-2</v>
      </c>
      <c r="H397" s="8">
        <f t="shared" si="15"/>
        <v>0.22877950471511119</v>
      </c>
      <c r="I397" s="8">
        <f t="shared" si="16"/>
        <v>0.11438975235755559</v>
      </c>
      <c r="J397" s="2"/>
      <c r="K397" s="2"/>
      <c r="L397" s="2"/>
      <c r="M397" s="2"/>
      <c r="N397" s="2"/>
    </row>
    <row r="398" spans="1:14" ht="12.5" x14ac:dyDescent="0.25">
      <c r="A398" s="8">
        <v>4721</v>
      </c>
      <c r="B398" s="50">
        <v>4</v>
      </c>
      <c r="C398" s="50">
        <v>2</v>
      </c>
      <c r="D398" s="8">
        <v>1590.8328747219234</v>
      </c>
      <c r="E398" s="2" t="s">
        <v>1670</v>
      </c>
      <c r="F398" s="2" t="s">
        <v>12</v>
      </c>
      <c r="G398" s="51">
        <f t="shared" si="23"/>
        <v>5.6867610860727766E-2</v>
      </c>
      <c r="H398" s="8">
        <f t="shared" si="15"/>
        <v>0.22747044344291106</v>
      </c>
      <c r="I398" s="8">
        <f t="shared" si="16"/>
        <v>0.11373522172145553</v>
      </c>
      <c r="J398" s="2"/>
      <c r="K398" s="2"/>
      <c r="L398" s="2"/>
      <c r="M398" s="2"/>
      <c r="N398" s="2"/>
    </row>
    <row r="399" spans="1:14" ht="12.5" x14ac:dyDescent="0.25">
      <c r="A399" s="8">
        <v>4794</v>
      </c>
      <c r="B399" s="50">
        <v>4</v>
      </c>
      <c r="C399" s="50">
        <v>2</v>
      </c>
      <c r="D399" s="8">
        <v>1168.2309530396385</v>
      </c>
      <c r="E399" s="2" t="s">
        <v>1670</v>
      </c>
      <c r="F399" s="2" t="s">
        <v>12</v>
      </c>
      <c r="G399" s="51">
        <f t="shared" si="23"/>
        <v>4.1760831252954843E-2</v>
      </c>
      <c r="H399" s="8">
        <f t="shared" si="15"/>
        <v>0.16704332501181937</v>
      </c>
      <c r="I399" s="8">
        <f t="shared" si="16"/>
        <v>8.3521662505909686E-2</v>
      </c>
      <c r="J399" s="2"/>
      <c r="K399" s="2"/>
      <c r="L399" s="2"/>
      <c r="M399" s="2"/>
      <c r="N399" s="2"/>
    </row>
    <row r="400" spans="1:14" ht="12.5" x14ac:dyDescent="0.25">
      <c r="A400" s="8">
        <v>4795</v>
      </c>
      <c r="B400" s="50">
        <v>5</v>
      </c>
      <c r="C400" s="50">
        <v>2</v>
      </c>
      <c r="D400" s="8">
        <v>1021.9749237018399</v>
      </c>
      <c r="E400" s="2" t="s">
        <v>1670</v>
      </c>
      <c r="F400" s="2" t="s">
        <v>12</v>
      </c>
      <c r="G400" s="51">
        <f t="shared" si="23"/>
        <v>3.6532607034951453E-2</v>
      </c>
      <c r="H400" s="8">
        <f t="shared" si="15"/>
        <v>0.18266303517475727</v>
      </c>
      <c r="I400" s="8">
        <f t="shared" si="16"/>
        <v>7.3065214069902906E-2</v>
      </c>
      <c r="J400" s="2"/>
      <c r="K400" s="2"/>
      <c r="L400" s="2"/>
      <c r="M400" s="2"/>
      <c r="N400" s="2"/>
    </row>
    <row r="401" spans="1:14" ht="12.5" x14ac:dyDescent="0.25">
      <c r="A401" s="8">
        <v>4796</v>
      </c>
      <c r="B401" s="50">
        <v>4</v>
      </c>
      <c r="C401" s="50">
        <v>2</v>
      </c>
      <c r="D401" s="8">
        <v>116.13126348376713</v>
      </c>
      <c r="E401" s="2" t="s">
        <v>1670</v>
      </c>
      <c r="F401" s="2" t="s">
        <v>12</v>
      </c>
      <c r="G401" s="51">
        <f t="shared" si="23"/>
        <v>4.1513521662128756E-3</v>
      </c>
      <c r="H401" s="8">
        <f t="shared" si="15"/>
        <v>1.6605408664851502E-2</v>
      </c>
      <c r="I401" s="8">
        <f t="shared" si="16"/>
        <v>8.3027043324257511E-3</v>
      </c>
      <c r="J401" s="2"/>
      <c r="K401" s="2"/>
      <c r="L401" s="2"/>
      <c r="M401" s="2"/>
      <c r="N401" s="2"/>
    </row>
    <row r="402" spans="1:14" ht="12.5" x14ac:dyDescent="0.25">
      <c r="A402" s="8">
        <v>4868</v>
      </c>
      <c r="B402" s="50">
        <v>5</v>
      </c>
      <c r="C402" s="50">
        <v>2</v>
      </c>
      <c r="D402" s="8">
        <v>115.39696919325641</v>
      </c>
      <c r="E402" s="2" t="s">
        <v>1670</v>
      </c>
      <c r="F402" s="2" t="s">
        <v>12</v>
      </c>
      <c r="G402" s="51">
        <f t="shared" si="23"/>
        <v>4.1251032983188694E-3</v>
      </c>
      <c r="H402" s="8">
        <f t="shared" si="15"/>
        <v>2.0625516491594345E-2</v>
      </c>
      <c r="I402" s="8">
        <f t="shared" si="16"/>
        <v>8.2502065966377387E-3</v>
      </c>
      <c r="J402" s="2"/>
      <c r="K402" s="2"/>
      <c r="L402" s="2"/>
      <c r="M402" s="2"/>
      <c r="N402" s="2"/>
    </row>
    <row r="403" spans="1:14" ht="12.5" x14ac:dyDescent="0.25">
      <c r="A403" s="8">
        <v>4869</v>
      </c>
      <c r="B403" s="50">
        <v>4</v>
      </c>
      <c r="C403" s="50">
        <v>2</v>
      </c>
      <c r="D403" s="8">
        <v>365.97050895771719</v>
      </c>
      <c r="E403" s="2" t="s">
        <v>1670</v>
      </c>
      <c r="F403" s="2" t="s">
        <v>12</v>
      </c>
      <c r="G403" s="51">
        <f t="shared" si="23"/>
        <v>1.3082372649325496E-2</v>
      </c>
      <c r="H403" s="8">
        <f t="shared" si="15"/>
        <v>5.2329490597301985E-2</v>
      </c>
      <c r="I403" s="8">
        <f t="shared" si="16"/>
        <v>2.6164745298650992E-2</v>
      </c>
      <c r="J403" s="2"/>
      <c r="K403" s="2"/>
      <c r="L403" s="2"/>
      <c r="M403" s="2"/>
      <c r="N403" s="2"/>
    </row>
    <row r="404" spans="1:14" ht="12.5" x14ac:dyDescent="0.25">
      <c r="A404" s="8">
        <v>4870</v>
      </c>
      <c r="B404" s="50">
        <v>4</v>
      </c>
      <c r="C404" s="50">
        <v>2</v>
      </c>
      <c r="D404" s="8">
        <v>243.94776202317408</v>
      </c>
      <c r="E404" s="2" t="s">
        <v>1670</v>
      </c>
      <c r="F404" s="2" t="s">
        <v>12</v>
      </c>
      <c r="G404" s="51">
        <f t="shared" si="23"/>
        <v>8.7204172239049495E-3</v>
      </c>
      <c r="H404" s="8">
        <f t="shared" si="15"/>
        <v>3.4881668895619798E-2</v>
      </c>
      <c r="I404" s="8">
        <f t="shared" si="16"/>
        <v>1.7440834447809899E-2</v>
      </c>
      <c r="J404" s="2"/>
      <c r="K404" s="2"/>
      <c r="L404" s="2"/>
      <c r="M404" s="2"/>
      <c r="N404" s="2"/>
    </row>
    <row r="405" spans="1:14" ht="12.5" x14ac:dyDescent="0.25">
      <c r="A405" s="8">
        <v>3544</v>
      </c>
      <c r="B405" s="50">
        <v>1</v>
      </c>
      <c r="C405" s="50">
        <v>3</v>
      </c>
      <c r="D405" s="8">
        <v>13.765017409818112</v>
      </c>
      <c r="E405" s="2" t="s">
        <v>1668</v>
      </c>
      <c r="F405" s="2" t="s">
        <v>40</v>
      </c>
      <c r="G405" s="51">
        <f t="shared" ref="G405:G434" si="24">D405/$L$22</f>
        <v>7.0068392043404432E-4</v>
      </c>
      <c r="H405" s="8">
        <f t="shared" si="15"/>
        <v>7.0068392043404432E-4</v>
      </c>
      <c r="I405" s="8">
        <f t="shared" si="16"/>
        <v>2.1020517613021331E-3</v>
      </c>
      <c r="J405" s="2"/>
      <c r="K405" s="2"/>
      <c r="L405" s="2"/>
      <c r="M405" s="2"/>
      <c r="N405" s="2"/>
    </row>
    <row r="406" spans="1:14" ht="12.5" x14ac:dyDescent="0.25">
      <c r="A406" s="8">
        <v>3617</v>
      </c>
      <c r="B406" s="50">
        <v>1</v>
      </c>
      <c r="C406" s="50">
        <v>2</v>
      </c>
      <c r="D406" s="8">
        <v>77.073525793948946</v>
      </c>
      <c r="E406" s="2" t="s">
        <v>1668</v>
      </c>
      <c r="F406" s="2" t="s">
        <v>40</v>
      </c>
      <c r="G406" s="51">
        <f t="shared" si="24"/>
        <v>3.9232918206452295E-3</v>
      </c>
      <c r="H406" s="8">
        <f t="shared" si="15"/>
        <v>3.9232918206452295E-3</v>
      </c>
      <c r="I406" s="8">
        <f t="shared" si="16"/>
        <v>7.846583641290459E-3</v>
      </c>
      <c r="J406" s="2"/>
      <c r="K406" s="2"/>
      <c r="L406" s="2"/>
      <c r="M406" s="2"/>
      <c r="N406" s="2"/>
    </row>
    <row r="407" spans="1:14" ht="12.5" x14ac:dyDescent="0.25">
      <c r="A407" s="8">
        <v>3689</v>
      </c>
      <c r="B407" s="50">
        <v>2</v>
      </c>
      <c r="C407" s="50">
        <v>3</v>
      </c>
      <c r="D407" s="8">
        <v>103.72571037987024</v>
      </c>
      <c r="E407" s="2" t="s">
        <v>1668</v>
      </c>
      <c r="F407" s="2" t="s">
        <v>40</v>
      </c>
      <c r="G407" s="51">
        <f t="shared" si="24"/>
        <v>5.2799742444883755E-3</v>
      </c>
      <c r="H407" s="8">
        <f t="shared" si="15"/>
        <v>1.0559948488976751E-2</v>
      </c>
      <c r="I407" s="8">
        <f t="shared" si="16"/>
        <v>1.5839922733465128E-2</v>
      </c>
      <c r="J407" s="2"/>
      <c r="K407" s="2"/>
      <c r="L407" s="2"/>
      <c r="M407" s="2"/>
      <c r="N407" s="2"/>
    </row>
    <row r="408" spans="1:14" ht="12.5" x14ac:dyDescent="0.25">
      <c r="A408" s="8">
        <v>3690</v>
      </c>
      <c r="B408" s="50">
        <v>1</v>
      </c>
      <c r="C408" s="50">
        <v>1</v>
      </c>
      <c r="D408" s="8">
        <v>297.2781875832892</v>
      </c>
      <c r="E408" s="2" t="s">
        <v>1668</v>
      </c>
      <c r="F408" s="2" t="s">
        <v>40</v>
      </c>
      <c r="G408" s="51">
        <f t="shared" si="24"/>
        <v>1.5132421538879748E-2</v>
      </c>
      <c r="H408" s="8">
        <f t="shared" si="15"/>
        <v>1.5132421538879748E-2</v>
      </c>
      <c r="I408" s="8">
        <f t="shared" si="16"/>
        <v>1.5132421538879748E-2</v>
      </c>
      <c r="J408" s="2"/>
      <c r="K408" s="2"/>
      <c r="L408" s="2"/>
      <c r="M408" s="2"/>
      <c r="N408" s="2"/>
    </row>
    <row r="409" spans="1:14" ht="12.5" x14ac:dyDescent="0.25">
      <c r="A409" s="8">
        <v>3763</v>
      </c>
      <c r="B409" s="50">
        <v>2</v>
      </c>
      <c r="C409" s="50">
        <v>1</v>
      </c>
      <c r="D409" s="8">
        <v>804.36097581463582</v>
      </c>
      <c r="E409" s="2" t="s">
        <v>1668</v>
      </c>
      <c r="F409" s="2" t="s">
        <v>40</v>
      </c>
      <c r="G409" s="51">
        <f t="shared" si="24"/>
        <v>4.094457603634806E-2</v>
      </c>
      <c r="H409" s="8">
        <f t="shared" si="15"/>
        <v>8.188915207269612E-2</v>
      </c>
      <c r="I409" s="8">
        <f t="shared" si="16"/>
        <v>4.094457603634806E-2</v>
      </c>
      <c r="J409" s="2"/>
      <c r="K409" s="2"/>
      <c r="L409" s="2"/>
      <c r="M409" s="2"/>
      <c r="N409" s="2"/>
    </row>
    <row r="410" spans="1:14" ht="12.5" x14ac:dyDescent="0.25">
      <c r="A410" s="8">
        <v>3764</v>
      </c>
      <c r="B410" s="50">
        <v>2</v>
      </c>
      <c r="C410" s="50">
        <v>2</v>
      </c>
      <c r="D410" s="8">
        <v>497.80700007563109</v>
      </c>
      <c r="E410" s="2" t="s">
        <v>1668</v>
      </c>
      <c r="F410" s="2" t="s">
        <v>40</v>
      </c>
      <c r="G410" s="51">
        <f t="shared" si="24"/>
        <v>2.5339986870173734E-2</v>
      </c>
      <c r="H410" s="8">
        <f t="shared" si="15"/>
        <v>5.0679973740347467E-2</v>
      </c>
      <c r="I410" s="8">
        <f t="shared" si="16"/>
        <v>5.0679973740347467E-2</v>
      </c>
      <c r="J410" s="2"/>
      <c r="K410" s="2"/>
      <c r="L410" s="2"/>
      <c r="M410" s="2"/>
      <c r="N410" s="2"/>
    </row>
    <row r="411" spans="1:14" ht="12.5" x14ac:dyDescent="0.25">
      <c r="A411" s="8">
        <v>3836</v>
      </c>
      <c r="B411" s="50">
        <v>2</v>
      </c>
      <c r="C411" s="50">
        <v>1</v>
      </c>
      <c r="D411" s="8">
        <v>82.802806456177294</v>
      </c>
      <c r="E411" s="2" t="s">
        <v>1668</v>
      </c>
      <c r="F411" s="2" t="s">
        <v>40</v>
      </c>
      <c r="G411" s="51">
        <f t="shared" si="24"/>
        <v>4.2149307424248546E-3</v>
      </c>
      <c r="H411" s="8">
        <f t="shared" si="15"/>
        <v>8.4298614848497093E-3</v>
      </c>
      <c r="I411" s="8">
        <f t="shared" si="16"/>
        <v>4.2149307424248546E-3</v>
      </c>
      <c r="J411" s="2"/>
      <c r="K411" s="2"/>
      <c r="L411" s="2"/>
      <c r="M411" s="2"/>
      <c r="N411" s="2"/>
    </row>
    <row r="412" spans="1:14" ht="12.5" x14ac:dyDescent="0.25">
      <c r="A412" s="8">
        <v>3837</v>
      </c>
      <c r="B412" s="50">
        <v>1</v>
      </c>
      <c r="C412" s="50">
        <v>3</v>
      </c>
      <c r="D412" s="8">
        <v>1143.2274530188984</v>
      </c>
      <c r="E412" s="2" t="s">
        <v>1668</v>
      </c>
      <c r="F412" s="2" t="s">
        <v>40</v>
      </c>
      <c r="G412" s="51">
        <f t="shared" si="24"/>
        <v>5.8193976068475872E-2</v>
      </c>
      <c r="H412" s="8">
        <f t="shared" si="15"/>
        <v>5.8193976068475872E-2</v>
      </c>
      <c r="I412" s="8">
        <f t="shared" si="16"/>
        <v>0.17458192820542762</v>
      </c>
      <c r="J412" s="2"/>
      <c r="K412" s="2"/>
      <c r="L412" s="2"/>
      <c r="M412" s="2"/>
      <c r="N412" s="2"/>
    </row>
    <row r="413" spans="1:14" ht="12.5" x14ac:dyDescent="0.25">
      <c r="A413" s="8">
        <v>3910</v>
      </c>
      <c r="B413" s="50">
        <v>2</v>
      </c>
      <c r="C413" s="50">
        <v>3</v>
      </c>
      <c r="D413" s="8">
        <v>842.52034909907184</v>
      </c>
      <c r="E413" s="2" t="s">
        <v>1668</v>
      </c>
      <c r="F413" s="2" t="s">
        <v>40</v>
      </c>
      <c r="G413" s="51">
        <f t="shared" si="24"/>
        <v>4.2887011594415263E-2</v>
      </c>
      <c r="H413" s="8">
        <f t="shared" si="15"/>
        <v>8.5774023188830525E-2</v>
      </c>
      <c r="I413" s="8">
        <f t="shared" si="16"/>
        <v>0.12866103478324578</v>
      </c>
      <c r="J413" s="2"/>
      <c r="K413" s="2"/>
      <c r="L413" s="2"/>
      <c r="M413" s="2"/>
      <c r="N413" s="2"/>
    </row>
    <row r="414" spans="1:14" ht="12.5" x14ac:dyDescent="0.25">
      <c r="A414" s="8">
        <v>3911</v>
      </c>
      <c r="B414" s="50">
        <v>3</v>
      </c>
      <c r="C414" s="50">
        <v>3</v>
      </c>
      <c r="D414" s="8">
        <v>782.34287151234992</v>
      </c>
      <c r="E414" s="2" t="s">
        <v>1668</v>
      </c>
      <c r="F414" s="2" t="s">
        <v>40</v>
      </c>
      <c r="G414" s="51">
        <f t="shared" si="24"/>
        <v>3.9823783291687433E-2</v>
      </c>
      <c r="H414" s="8">
        <f t="shared" si="15"/>
        <v>0.1194713498750623</v>
      </c>
      <c r="I414" s="8">
        <f t="shared" si="16"/>
        <v>0.1194713498750623</v>
      </c>
      <c r="J414" s="2"/>
      <c r="K414" s="2"/>
      <c r="L414" s="2"/>
      <c r="M414" s="2"/>
      <c r="N414" s="2"/>
    </row>
    <row r="415" spans="1:14" ht="12.5" x14ac:dyDescent="0.25">
      <c r="A415" s="8">
        <v>3983</v>
      </c>
      <c r="B415" s="50">
        <v>3</v>
      </c>
      <c r="C415" s="50">
        <v>3</v>
      </c>
      <c r="D415" s="8">
        <v>775.07069897354961</v>
      </c>
      <c r="E415" s="2" t="s">
        <v>1668</v>
      </c>
      <c r="F415" s="2" t="s">
        <v>40</v>
      </c>
      <c r="G415" s="51">
        <f t="shared" si="24"/>
        <v>3.9453606181637069E-2</v>
      </c>
      <c r="H415" s="8">
        <f t="shared" si="15"/>
        <v>0.11836081854491121</v>
      </c>
      <c r="I415" s="8">
        <f t="shared" si="16"/>
        <v>0.11836081854491121</v>
      </c>
      <c r="J415" s="2"/>
      <c r="K415" s="2"/>
      <c r="L415" s="2"/>
      <c r="M415" s="2"/>
      <c r="N415" s="2"/>
    </row>
    <row r="416" spans="1:14" ht="12.5" x14ac:dyDescent="0.25">
      <c r="A416" s="8">
        <v>3984</v>
      </c>
      <c r="B416" s="50">
        <v>1</v>
      </c>
      <c r="C416" s="50">
        <v>3</v>
      </c>
      <c r="D416" s="8">
        <v>1283.9224530290219</v>
      </c>
      <c r="E416" s="2" t="s">
        <v>1668</v>
      </c>
      <c r="F416" s="2" t="s">
        <v>40</v>
      </c>
      <c r="G416" s="51">
        <f t="shared" si="24"/>
        <v>6.5355806762728799E-2</v>
      </c>
      <c r="H416" s="8">
        <f t="shared" si="15"/>
        <v>6.5355806762728799E-2</v>
      </c>
      <c r="I416" s="8">
        <f t="shared" si="16"/>
        <v>0.19606742028818641</v>
      </c>
      <c r="J416" s="2"/>
      <c r="K416" s="2"/>
      <c r="L416" s="2"/>
      <c r="M416" s="2"/>
      <c r="N416" s="2"/>
    </row>
    <row r="417" spans="1:14" ht="12.5" x14ac:dyDescent="0.25">
      <c r="A417" s="8">
        <v>4056</v>
      </c>
      <c r="B417" s="50">
        <v>5</v>
      </c>
      <c r="C417" s="50">
        <v>3</v>
      </c>
      <c r="D417" s="8">
        <v>376.62134475328338</v>
      </c>
      <c r="E417" s="2" t="s">
        <v>1668</v>
      </c>
      <c r="F417" s="2" t="s">
        <v>40</v>
      </c>
      <c r="G417" s="51">
        <f t="shared" si="24"/>
        <v>1.9171244939555757E-2</v>
      </c>
      <c r="H417" s="8">
        <f t="shared" si="15"/>
        <v>9.5856224697778783E-2</v>
      </c>
      <c r="I417" s="8">
        <f t="shared" si="16"/>
        <v>5.751373481866727E-2</v>
      </c>
      <c r="J417" s="2"/>
      <c r="K417" s="2"/>
      <c r="L417" s="2"/>
      <c r="M417" s="2"/>
      <c r="N417" s="2"/>
    </row>
    <row r="418" spans="1:14" ht="12.5" x14ac:dyDescent="0.25">
      <c r="A418" s="8">
        <v>4057</v>
      </c>
      <c r="B418" s="50">
        <v>2</v>
      </c>
      <c r="C418" s="50">
        <v>3</v>
      </c>
      <c r="D418" s="8">
        <v>998.4589185501826</v>
      </c>
      <c r="E418" s="2" t="s">
        <v>1668</v>
      </c>
      <c r="F418" s="2" t="s">
        <v>40</v>
      </c>
      <c r="G418" s="51">
        <f t="shared" si="24"/>
        <v>5.08247892910818E-2</v>
      </c>
      <c r="H418" s="8">
        <f t="shared" si="15"/>
        <v>0.1016495785821636</v>
      </c>
      <c r="I418" s="8">
        <f t="shared" si="16"/>
        <v>0.15247436787324539</v>
      </c>
      <c r="J418" s="2"/>
      <c r="K418" s="2"/>
      <c r="L418" s="2"/>
      <c r="M418" s="2"/>
      <c r="N418" s="2"/>
    </row>
    <row r="419" spans="1:14" ht="12.5" x14ac:dyDescent="0.25">
      <c r="A419" s="8">
        <v>4058</v>
      </c>
      <c r="B419" s="50">
        <v>3</v>
      </c>
      <c r="C419" s="50">
        <v>3</v>
      </c>
      <c r="D419" s="8">
        <v>142.42222472379174</v>
      </c>
      <c r="E419" s="2" t="s">
        <v>1668</v>
      </c>
      <c r="F419" s="2" t="s">
        <v>40</v>
      </c>
      <c r="G419" s="51">
        <f t="shared" si="24"/>
        <v>7.2497520203080885E-3</v>
      </c>
      <c r="H419" s="8">
        <f t="shared" si="15"/>
        <v>2.1749256060924267E-2</v>
      </c>
      <c r="I419" s="8">
        <f t="shared" si="16"/>
        <v>2.1749256060924267E-2</v>
      </c>
      <c r="J419" s="2"/>
      <c r="K419" s="2"/>
      <c r="L419" s="2"/>
      <c r="M419" s="2"/>
      <c r="N419" s="2"/>
    </row>
    <row r="420" spans="1:14" ht="12.5" x14ac:dyDescent="0.25">
      <c r="A420" s="8">
        <v>4129</v>
      </c>
      <c r="B420" s="50">
        <v>4</v>
      </c>
      <c r="C420" s="50">
        <v>3</v>
      </c>
      <c r="D420" s="8">
        <v>322.19442657566395</v>
      </c>
      <c r="E420" s="2" t="s">
        <v>1668</v>
      </c>
      <c r="F420" s="2" t="s">
        <v>40</v>
      </c>
      <c r="G420" s="51">
        <f t="shared" si="24"/>
        <v>1.6400738715667062E-2</v>
      </c>
      <c r="H420" s="8">
        <f t="shared" si="15"/>
        <v>6.5602954862668247E-2</v>
      </c>
      <c r="I420" s="8">
        <f t="shared" si="16"/>
        <v>4.9202216147001182E-2</v>
      </c>
      <c r="J420" s="2"/>
      <c r="K420" s="2"/>
      <c r="L420" s="2"/>
      <c r="M420" s="2"/>
      <c r="N420" s="2"/>
    </row>
    <row r="421" spans="1:14" ht="12.5" x14ac:dyDescent="0.25">
      <c r="A421" s="8">
        <v>4130</v>
      </c>
      <c r="B421" s="50">
        <v>4</v>
      </c>
      <c r="C421" s="50">
        <v>3</v>
      </c>
      <c r="D421" s="8">
        <v>1599.9879002070868</v>
      </c>
      <c r="E421" s="2" t="s">
        <v>1668</v>
      </c>
      <c r="F421" s="2" t="s">
        <v>40</v>
      </c>
      <c r="G421" s="51">
        <f t="shared" si="24"/>
        <v>8.144456059783145E-2</v>
      </c>
      <c r="H421" s="8">
        <f t="shared" si="15"/>
        <v>0.3257782423913258</v>
      </c>
      <c r="I421" s="8">
        <f t="shared" si="16"/>
        <v>0.24433368179349435</v>
      </c>
      <c r="J421" s="2"/>
      <c r="K421" s="2"/>
      <c r="L421" s="2"/>
      <c r="M421" s="2"/>
      <c r="N421" s="2"/>
    </row>
    <row r="422" spans="1:14" ht="12.5" x14ac:dyDescent="0.25">
      <c r="A422" s="8">
        <v>4131</v>
      </c>
      <c r="B422" s="50">
        <v>1</v>
      </c>
      <c r="C422" s="50">
        <v>3</v>
      </c>
      <c r="D422" s="8">
        <v>658.81448314017678</v>
      </c>
      <c r="E422" s="2" t="s">
        <v>1668</v>
      </c>
      <c r="F422" s="2" t="s">
        <v>40</v>
      </c>
      <c r="G422" s="51">
        <f t="shared" si="24"/>
        <v>3.3535788669335757E-2</v>
      </c>
      <c r="H422" s="8">
        <f t="shared" si="15"/>
        <v>3.3535788669335757E-2</v>
      </c>
      <c r="I422" s="8">
        <f t="shared" si="16"/>
        <v>0.10060736600800727</v>
      </c>
      <c r="J422" s="2"/>
      <c r="K422" s="2"/>
      <c r="L422" s="2"/>
      <c r="M422" s="2"/>
      <c r="N422" s="2"/>
    </row>
    <row r="423" spans="1:14" ht="12.5" x14ac:dyDescent="0.25">
      <c r="A423" s="8">
        <v>4202</v>
      </c>
      <c r="B423" s="50">
        <v>4</v>
      </c>
      <c r="C423" s="50">
        <v>3</v>
      </c>
      <c r="D423" s="8">
        <v>606.03134165651397</v>
      </c>
      <c r="E423" s="2" t="s">
        <v>1668</v>
      </c>
      <c r="F423" s="2" t="s">
        <v>40</v>
      </c>
      <c r="G423" s="51">
        <f t="shared" si="24"/>
        <v>3.0848955997317625E-2</v>
      </c>
      <c r="H423" s="8">
        <f t="shared" si="15"/>
        <v>0.1233958239892705</v>
      </c>
      <c r="I423" s="8">
        <f t="shared" si="16"/>
        <v>9.2546867991952872E-2</v>
      </c>
      <c r="J423" s="2"/>
      <c r="K423" s="2"/>
      <c r="L423" s="2"/>
      <c r="M423" s="2"/>
      <c r="N423" s="2"/>
    </row>
    <row r="424" spans="1:14" ht="12.5" x14ac:dyDescent="0.25">
      <c r="A424" s="8">
        <v>4203</v>
      </c>
      <c r="B424" s="50">
        <v>5</v>
      </c>
      <c r="C424" s="50">
        <v>3</v>
      </c>
      <c r="D424" s="8">
        <v>1558.9018158239248</v>
      </c>
      <c r="E424" s="2" t="s">
        <v>1668</v>
      </c>
      <c r="F424" s="2" t="s">
        <v>40</v>
      </c>
      <c r="G424" s="51">
        <f t="shared" si="24"/>
        <v>7.935314597598403E-2</v>
      </c>
      <c r="H424" s="8">
        <f t="shared" si="15"/>
        <v>0.39676572987992015</v>
      </c>
      <c r="I424" s="8">
        <f t="shared" si="16"/>
        <v>0.23805943792795209</v>
      </c>
      <c r="J424" s="2"/>
      <c r="K424" s="2"/>
      <c r="L424" s="2"/>
      <c r="M424" s="2"/>
      <c r="N424" s="2"/>
    </row>
    <row r="425" spans="1:14" ht="12.5" x14ac:dyDescent="0.25">
      <c r="A425" s="8">
        <v>4204</v>
      </c>
      <c r="B425" s="50">
        <v>3</v>
      </c>
      <c r="C425" s="50">
        <v>3</v>
      </c>
      <c r="D425" s="8">
        <v>1286.3410378024992</v>
      </c>
      <c r="E425" s="2" t="s">
        <v>1668</v>
      </c>
      <c r="F425" s="2" t="s">
        <v>40</v>
      </c>
      <c r="G425" s="51">
        <f t="shared" si="24"/>
        <v>6.5478920552601183E-2</v>
      </c>
      <c r="H425" s="8">
        <f t="shared" si="15"/>
        <v>0.19643676165780355</v>
      </c>
      <c r="I425" s="8">
        <f t="shared" si="16"/>
        <v>0.19643676165780355</v>
      </c>
      <c r="J425" s="2"/>
      <c r="K425" s="2"/>
      <c r="L425" s="2"/>
      <c r="M425" s="2"/>
      <c r="N425" s="2"/>
    </row>
    <row r="426" spans="1:14" ht="12.5" x14ac:dyDescent="0.25">
      <c r="A426" s="8">
        <v>4275</v>
      </c>
      <c r="B426" s="50">
        <v>4</v>
      </c>
      <c r="C426" s="50">
        <v>4</v>
      </c>
      <c r="D426" s="8">
        <v>23.571673089329035</v>
      </c>
      <c r="E426" s="2" t="s">
        <v>1668</v>
      </c>
      <c r="F426" s="2" t="s">
        <v>40</v>
      </c>
      <c r="G426" s="51">
        <f t="shared" si="24"/>
        <v>1.1998744222176012E-3</v>
      </c>
      <c r="H426" s="8">
        <f t="shared" si="15"/>
        <v>4.799497688870405E-3</v>
      </c>
      <c r="I426" s="8">
        <f t="shared" si="16"/>
        <v>4.799497688870405E-3</v>
      </c>
      <c r="J426" s="2"/>
      <c r="K426" s="2"/>
      <c r="L426" s="2"/>
      <c r="M426" s="2"/>
      <c r="N426" s="2"/>
    </row>
    <row r="427" spans="1:14" ht="12.5" x14ac:dyDescent="0.25">
      <c r="A427" s="8">
        <v>4276</v>
      </c>
      <c r="B427" s="50">
        <v>4</v>
      </c>
      <c r="C427" s="50">
        <v>3</v>
      </c>
      <c r="D427" s="8">
        <v>1599.7522671443726</v>
      </c>
      <c r="E427" s="2" t="s">
        <v>1668</v>
      </c>
      <c r="F427" s="2" t="s">
        <v>40</v>
      </c>
      <c r="G427" s="51">
        <f t="shared" si="24"/>
        <v>8.1432566112590282E-2</v>
      </c>
      <c r="H427" s="8">
        <f t="shared" si="15"/>
        <v>0.32573026445036113</v>
      </c>
      <c r="I427" s="8">
        <f t="shared" si="16"/>
        <v>0.24429769833777085</v>
      </c>
      <c r="J427" s="2"/>
      <c r="K427" s="2"/>
      <c r="L427" s="2"/>
      <c r="M427" s="2"/>
      <c r="N427" s="2"/>
    </row>
    <row r="428" spans="1:14" ht="12.5" x14ac:dyDescent="0.25">
      <c r="A428" s="8">
        <v>4277</v>
      </c>
      <c r="B428" s="50">
        <v>5</v>
      </c>
      <c r="C428" s="50">
        <v>3</v>
      </c>
      <c r="D428" s="8">
        <v>1498.7309006738669</v>
      </c>
      <c r="E428" s="2" t="s">
        <v>1668</v>
      </c>
      <c r="F428" s="2" t="s">
        <v>40</v>
      </c>
      <c r="G428" s="51">
        <f t="shared" si="24"/>
        <v>7.6290251722513996E-2</v>
      </c>
      <c r="H428" s="8">
        <f t="shared" si="15"/>
        <v>0.38145125861257001</v>
      </c>
      <c r="I428" s="8">
        <f t="shared" si="16"/>
        <v>0.22887075516754199</v>
      </c>
      <c r="J428" s="2"/>
      <c r="K428" s="2"/>
      <c r="L428" s="2"/>
      <c r="M428" s="2"/>
      <c r="N428" s="2"/>
    </row>
    <row r="429" spans="1:14" ht="12.5" x14ac:dyDescent="0.25">
      <c r="A429" s="8">
        <v>4278</v>
      </c>
      <c r="B429" s="50">
        <v>4</v>
      </c>
      <c r="C429" s="50">
        <v>3</v>
      </c>
      <c r="D429" s="8">
        <v>102.28479457121307</v>
      </c>
      <c r="E429" s="2" t="s">
        <v>1668</v>
      </c>
      <c r="F429" s="2" t="s">
        <v>40</v>
      </c>
      <c r="G429" s="51">
        <f t="shared" si="24"/>
        <v>5.2066269679999951E-3</v>
      </c>
      <c r="H429" s="8">
        <f t="shared" si="15"/>
        <v>2.082650787199998E-2</v>
      </c>
      <c r="I429" s="8">
        <f t="shared" si="16"/>
        <v>1.5619880903999985E-2</v>
      </c>
      <c r="J429" s="2"/>
      <c r="K429" s="2"/>
      <c r="L429" s="2"/>
      <c r="M429" s="2"/>
      <c r="N429" s="2"/>
    </row>
    <row r="430" spans="1:14" ht="12.5" x14ac:dyDescent="0.25">
      <c r="A430" s="8">
        <v>4349</v>
      </c>
      <c r="B430" s="50">
        <v>5</v>
      </c>
      <c r="C430" s="50">
        <v>3</v>
      </c>
      <c r="D430" s="8">
        <v>931.32510103508753</v>
      </c>
      <c r="E430" s="2" t="s">
        <v>1668</v>
      </c>
      <c r="F430" s="2" t="s">
        <v>40</v>
      </c>
      <c r="G430" s="51">
        <f t="shared" si="24"/>
        <v>4.7407460779994783E-2</v>
      </c>
      <c r="H430" s="8">
        <f t="shared" si="15"/>
        <v>0.23703730389997391</v>
      </c>
      <c r="I430" s="8">
        <f t="shared" si="16"/>
        <v>0.14222238233998435</v>
      </c>
      <c r="J430" s="2"/>
      <c r="K430" s="2"/>
      <c r="L430" s="2"/>
      <c r="M430" s="2"/>
      <c r="N430" s="2"/>
    </row>
    <row r="431" spans="1:14" ht="12.5" x14ac:dyDescent="0.25">
      <c r="A431" s="8">
        <v>4350</v>
      </c>
      <c r="B431" s="50">
        <v>5</v>
      </c>
      <c r="C431" s="50">
        <v>3</v>
      </c>
      <c r="D431" s="8">
        <v>1109.7851326198411</v>
      </c>
      <c r="E431" s="2" t="s">
        <v>1668</v>
      </c>
      <c r="F431" s="2" t="s">
        <v>40</v>
      </c>
      <c r="G431" s="51">
        <f t="shared" si="24"/>
        <v>5.6491653763463073E-2</v>
      </c>
      <c r="H431" s="8">
        <f t="shared" si="15"/>
        <v>0.28245826881731539</v>
      </c>
      <c r="I431" s="8">
        <f t="shared" si="16"/>
        <v>0.16947496129038922</v>
      </c>
      <c r="J431" s="2"/>
      <c r="K431" s="2"/>
      <c r="L431" s="2"/>
      <c r="M431" s="2"/>
      <c r="N431" s="2"/>
    </row>
    <row r="432" spans="1:14" ht="12.5" x14ac:dyDescent="0.25">
      <c r="A432" s="8">
        <v>4351</v>
      </c>
      <c r="B432" s="50">
        <v>4</v>
      </c>
      <c r="C432" s="50">
        <v>3</v>
      </c>
      <c r="D432" s="8">
        <v>30.238765179145791</v>
      </c>
      <c r="E432" s="2" t="s">
        <v>1668</v>
      </c>
      <c r="F432" s="2" t="s">
        <v>40</v>
      </c>
      <c r="G432" s="51">
        <f t="shared" si="24"/>
        <v>1.5392509797841447E-3</v>
      </c>
      <c r="H432" s="8">
        <f t="shared" si="15"/>
        <v>6.1570039191365788E-3</v>
      </c>
      <c r="I432" s="8">
        <f t="shared" si="16"/>
        <v>4.6177529393524337E-3</v>
      </c>
      <c r="J432" s="2"/>
      <c r="K432" s="2"/>
      <c r="L432" s="2"/>
      <c r="M432" s="2"/>
      <c r="N432" s="2"/>
    </row>
    <row r="433" spans="1:14" ht="12.5" x14ac:dyDescent="0.25">
      <c r="A433" s="8">
        <v>4423</v>
      </c>
      <c r="B433" s="50">
        <v>4</v>
      </c>
      <c r="C433" s="50">
        <v>3</v>
      </c>
      <c r="D433" s="8">
        <v>89.369563928113422</v>
      </c>
      <c r="E433" s="2" t="s">
        <v>1668</v>
      </c>
      <c r="F433" s="2" t="s">
        <v>40</v>
      </c>
      <c r="G433" s="51">
        <f t="shared" si="24"/>
        <v>4.5491999433263999E-3</v>
      </c>
      <c r="H433" s="8">
        <f t="shared" si="15"/>
        <v>1.81967997733056E-2</v>
      </c>
      <c r="I433" s="8">
        <f t="shared" si="16"/>
        <v>1.36475998299792E-2</v>
      </c>
      <c r="J433" s="2"/>
      <c r="K433" s="2"/>
      <c r="L433" s="2"/>
      <c r="M433" s="2"/>
      <c r="N433" s="2"/>
    </row>
    <row r="434" spans="1:14" ht="12.5" x14ac:dyDescent="0.25">
      <c r="A434" s="8">
        <v>4424</v>
      </c>
      <c r="B434" s="50">
        <v>5</v>
      </c>
      <c r="C434" s="50">
        <v>3</v>
      </c>
      <c r="D434" s="8">
        <v>6.3879923157412435</v>
      </c>
      <c r="E434" s="2" t="s">
        <v>1668</v>
      </c>
      <c r="F434" s="2" t="s">
        <v>40</v>
      </c>
      <c r="G434" s="51">
        <f t="shared" si="24"/>
        <v>3.2516947608824483E-4</v>
      </c>
      <c r="H434" s="8">
        <f t="shared" si="15"/>
        <v>1.6258473804412242E-3</v>
      </c>
      <c r="I434" s="8">
        <f t="shared" si="16"/>
        <v>9.7550842826473448E-4</v>
      </c>
      <c r="J434" s="2"/>
      <c r="K434" s="2"/>
      <c r="L434" s="2"/>
      <c r="M434" s="2"/>
      <c r="N434" s="2"/>
    </row>
    <row r="435" spans="1:14" ht="12.5" x14ac:dyDescent="0.25">
      <c r="A435" s="8">
        <v>1486</v>
      </c>
      <c r="B435" s="50">
        <v>4</v>
      </c>
      <c r="C435" s="50">
        <v>2</v>
      </c>
      <c r="D435" s="8">
        <v>62.94376605260998</v>
      </c>
      <c r="E435" s="2" t="s">
        <v>1683</v>
      </c>
      <c r="F435" s="2" t="s">
        <v>32</v>
      </c>
      <c r="G435" s="51">
        <f t="shared" ref="G435:G456" si="25">D435/$L$23</f>
        <v>3.5692637334389034E-3</v>
      </c>
      <c r="H435" s="8">
        <f t="shared" si="15"/>
        <v>1.4277054933755614E-2</v>
      </c>
      <c r="I435" s="8">
        <f t="shared" si="16"/>
        <v>7.1385274668778068E-3</v>
      </c>
      <c r="J435" s="2"/>
      <c r="K435" s="2"/>
      <c r="L435" s="2"/>
      <c r="M435" s="2"/>
      <c r="N435" s="2"/>
    </row>
    <row r="436" spans="1:14" ht="12.5" x14ac:dyDescent="0.25">
      <c r="A436" s="8">
        <v>1560</v>
      </c>
      <c r="B436" s="50">
        <v>4</v>
      </c>
      <c r="C436" s="50">
        <v>1</v>
      </c>
      <c r="D436" s="8">
        <v>801.86288554424289</v>
      </c>
      <c r="E436" s="2" t="s">
        <v>1683</v>
      </c>
      <c r="F436" s="2" t="s">
        <v>32</v>
      </c>
      <c r="G436" s="51">
        <f t="shared" si="25"/>
        <v>4.5470112388438191E-2</v>
      </c>
      <c r="H436" s="8">
        <f t="shared" si="15"/>
        <v>0.18188044955375277</v>
      </c>
      <c r="I436" s="8">
        <f t="shared" si="16"/>
        <v>4.5470112388438191E-2</v>
      </c>
      <c r="J436" s="2"/>
      <c r="K436" s="2"/>
      <c r="L436" s="2"/>
      <c r="M436" s="2"/>
      <c r="N436" s="2"/>
    </row>
    <row r="437" spans="1:14" ht="12.5" x14ac:dyDescent="0.25">
      <c r="A437" s="8">
        <v>1561</v>
      </c>
      <c r="B437" s="50">
        <v>4</v>
      </c>
      <c r="C437" s="50">
        <v>2</v>
      </c>
      <c r="D437" s="8">
        <v>358.006138717939</v>
      </c>
      <c r="E437" s="2" t="s">
        <v>1683</v>
      </c>
      <c r="F437" s="2" t="s">
        <v>32</v>
      </c>
      <c r="G437" s="51">
        <f t="shared" si="25"/>
        <v>2.0300951268254337E-2</v>
      </c>
      <c r="H437" s="8">
        <f t="shared" si="15"/>
        <v>8.1203805073017346E-2</v>
      </c>
      <c r="I437" s="8">
        <f t="shared" si="16"/>
        <v>4.0601902536508673E-2</v>
      </c>
      <c r="J437" s="2"/>
      <c r="K437" s="2"/>
      <c r="L437" s="2"/>
      <c r="M437" s="2"/>
      <c r="N437" s="2"/>
    </row>
    <row r="438" spans="1:14" ht="12.5" x14ac:dyDescent="0.25">
      <c r="A438" s="8">
        <v>1633</v>
      </c>
      <c r="B438" s="50">
        <v>4</v>
      </c>
      <c r="C438" s="50">
        <v>3</v>
      </c>
      <c r="D438" s="8">
        <v>385.58845509710483</v>
      </c>
      <c r="E438" s="2" t="s">
        <v>1683</v>
      </c>
      <c r="F438" s="2" t="s">
        <v>32</v>
      </c>
      <c r="G438" s="51">
        <f t="shared" si="25"/>
        <v>2.1865022942232481E-2</v>
      </c>
      <c r="H438" s="8">
        <f t="shared" si="15"/>
        <v>8.7460091768929923E-2</v>
      </c>
      <c r="I438" s="8">
        <f t="shared" si="16"/>
        <v>6.5595068826697439E-2</v>
      </c>
      <c r="J438" s="2"/>
      <c r="K438" s="2"/>
      <c r="L438" s="2"/>
      <c r="M438" s="2"/>
      <c r="N438" s="2"/>
    </row>
    <row r="439" spans="1:14" ht="12.5" x14ac:dyDescent="0.25">
      <c r="A439" s="8">
        <v>1634</v>
      </c>
      <c r="B439" s="50">
        <v>5</v>
      </c>
      <c r="C439" s="50">
        <v>2</v>
      </c>
      <c r="D439" s="8">
        <v>1593.7738849644484</v>
      </c>
      <c r="E439" s="2" t="s">
        <v>1683</v>
      </c>
      <c r="F439" s="2" t="s">
        <v>32</v>
      </c>
      <c r="G439" s="51">
        <f t="shared" si="25"/>
        <v>9.0375897148431791E-2</v>
      </c>
      <c r="H439" s="8">
        <f t="shared" si="15"/>
        <v>0.45187948574215897</v>
      </c>
      <c r="I439" s="8">
        <f t="shared" si="16"/>
        <v>0.18075179429686358</v>
      </c>
      <c r="J439" s="2"/>
      <c r="K439" s="2"/>
      <c r="L439" s="2"/>
      <c r="M439" s="2"/>
      <c r="N439" s="2"/>
    </row>
    <row r="440" spans="1:14" ht="12.5" x14ac:dyDescent="0.25">
      <c r="A440" s="8">
        <v>1708</v>
      </c>
      <c r="B440" s="50">
        <v>5</v>
      </c>
      <c r="C440" s="50">
        <v>1</v>
      </c>
      <c r="D440" s="8">
        <v>1599.99847441627</v>
      </c>
      <c r="E440" s="2" t="s">
        <v>1683</v>
      </c>
      <c r="F440" s="2" t="s">
        <v>32</v>
      </c>
      <c r="G440" s="51">
        <f t="shared" si="25"/>
        <v>9.0728866199685634E-2</v>
      </c>
      <c r="H440" s="8">
        <f t="shared" si="15"/>
        <v>0.45364433099842816</v>
      </c>
      <c r="I440" s="8">
        <f t="shared" si="16"/>
        <v>9.0728866199685634E-2</v>
      </c>
      <c r="J440" s="2"/>
      <c r="K440" s="2"/>
      <c r="L440" s="2"/>
      <c r="M440" s="2"/>
      <c r="N440" s="2"/>
    </row>
    <row r="441" spans="1:14" ht="12.5" x14ac:dyDescent="0.25">
      <c r="A441" s="8">
        <v>1709</v>
      </c>
      <c r="B441" s="50">
        <v>4</v>
      </c>
      <c r="C441" s="50">
        <v>2</v>
      </c>
      <c r="D441" s="8">
        <v>381.94065237698851</v>
      </c>
      <c r="E441" s="2" t="s">
        <v>1683</v>
      </c>
      <c r="F441" s="2" t="s">
        <v>32</v>
      </c>
      <c r="G441" s="51">
        <f t="shared" si="25"/>
        <v>2.1658172116929646E-2</v>
      </c>
      <c r="H441" s="8">
        <f t="shared" si="15"/>
        <v>8.6632688467718585E-2</v>
      </c>
      <c r="I441" s="8">
        <f t="shared" si="16"/>
        <v>4.3316344233859293E-2</v>
      </c>
      <c r="J441" s="2"/>
      <c r="K441" s="2"/>
      <c r="L441" s="2"/>
      <c r="M441" s="2"/>
      <c r="N441" s="2"/>
    </row>
    <row r="442" spans="1:14" ht="12.5" x14ac:dyDescent="0.25">
      <c r="A442" s="8">
        <v>1781</v>
      </c>
      <c r="B442" s="50">
        <v>4</v>
      </c>
      <c r="C442" s="50">
        <v>3</v>
      </c>
      <c r="D442" s="8">
        <v>1011.4159913149907</v>
      </c>
      <c r="E442" s="2" t="s">
        <v>1683</v>
      </c>
      <c r="F442" s="2" t="s">
        <v>32</v>
      </c>
      <c r="G442" s="51">
        <f t="shared" si="25"/>
        <v>5.7352946028100954E-2</v>
      </c>
      <c r="H442" s="8">
        <f t="shared" si="15"/>
        <v>0.22941178411240382</v>
      </c>
      <c r="I442" s="8">
        <f t="shared" si="16"/>
        <v>0.17205883808430286</v>
      </c>
      <c r="J442" s="2"/>
      <c r="K442" s="2"/>
      <c r="L442" s="2"/>
      <c r="M442" s="2"/>
      <c r="N442" s="2"/>
    </row>
    <row r="443" spans="1:14" ht="12.5" x14ac:dyDescent="0.25">
      <c r="A443" s="8">
        <v>1782</v>
      </c>
      <c r="B443" s="50">
        <v>5</v>
      </c>
      <c r="C443" s="50">
        <v>2</v>
      </c>
      <c r="D443" s="8">
        <v>1434.9319071561245</v>
      </c>
      <c r="E443" s="2" t="s">
        <v>1683</v>
      </c>
      <c r="F443" s="2" t="s">
        <v>32</v>
      </c>
      <c r="G443" s="51">
        <f t="shared" si="25"/>
        <v>8.1368668215465068E-2</v>
      </c>
      <c r="H443" s="8">
        <f t="shared" si="15"/>
        <v>0.40684334107732534</v>
      </c>
      <c r="I443" s="8">
        <f t="shared" si="16"/>
        <v>0.16273733643093014</v>
      </c>
      <c r="J443" s="2"/>
      <c r="K443" s="2"/>
      <c r="L443" s="2"/>
      <c r="M443" s="2"/>
      <c r="N443" s="2"/>
    </row>
    <row r="444" spans="1:14" ht="12.5" x14ac:dyDescent="0.25">
      <c r="A444" s="8">
        <v>1855</v>
      </c>
      <c r="B444" s="50">
        <v>4</v>
      </c>
      <c r="C444" s="50">
        <v>4</v>
      </c>
      <c r="D444" s="8">
        <v>163.98966631102255</v>
      </c>
      <c r="E444" s="2" t="s">
        <v>1683</v>
      </c>
      <c r="F444" s="2" t="s">
        <v>32</v>
      </c>
      <c r="G444" s="51">
        <f t="shared" si="25"/>
        <v>9.2991316746674022E-3</v>
      </c>
      <c r="H444" s="8">
        <f t="shared" si="15"/>
        <v>3.7196526698669609E-2</v>
      </c>
      <c r="I444" s="8">
        <f t="shared" si="16"/>
        <v>3.7196526698669609E-2</v>
      </c>
      <c r="J444" s="2"/>
      <c r="K444" s="2"/>
      <c r="L444" s="2"/>
      <c r="M444" s="2"/>
      <c r="N444" s="2"/>
    </row>
    <row r="445" spans="1:14" ht="12.5" x14ac:dyDescent="0.25">
      <c r="A445" s="8">
        <v>1856</v>
      </c>
      <c r="B445" s="50">
        <v>5</v>
      </c>
      <c r="C445" s="50">
        <v>3</v>
      </c>
      <c r="D445" s="8">
        <v>1599.9985329321603</v>
      </c>
      <c r="E445" s="2" t="s">
        <v>1683</v>
      </c>
      <c r="F445" s="2" t="s">
        <v>32</v>
      </c>
      <c r="G445" s="51">
        <f t="shared" si="25"/>
        <v>9.0728869517864033E-2</v>
      </c>
      <c r="H445" s="8">
        <f t="shared" si="15"/>
        <v>0.45364434758932015</v>
      </c>
      <c r="I445" s="8">
        <f t="shared" si="16"/>
        <v>0.27218660855359211</v>
      </c>
      <c r="J445" s="2"/>
      <c r="K445" s="2"/>
      <c r="L445" s="2"/>
      <c r="M445" s="2"/>
      <c r="N445" s="2"/>
    </row>
    <row r="446" spans="1:14" ht="12.5" x14ac:dyDescent="0.25">
      <c r="A446" s="8">
        <v>1857</v>
      </c>
      <c r="B446" s="50">
        <v>3</v>
      </c>
      <c r="C446" s="50">
        <v>2</v>
      </c>
      <c r="D446" s="8">
        <v>21.162370040726554</v>
      </c>
      <c r="E446" s="2" t="s">
        <v>1683</v>
      </c>
      <c r="F446" s="2" t="s">
        <v>32</v>
      </c>
      <c r="G446" s="51">
        <f t="shared" si="25"/>
        <v>1.2000247941447604E-3</v>
      </c>
      <c r="H446" s="8">
        <f t="shared" si="15"/>
        <v>3.6000743824342813E-3</v>
      </c>
      <c r="I446" s="8">
        <f t="shared" si="16"/>
        <v>2.4000495882895208E-3</v>
      </c>
      <c r="J446" s="2"/>
      <c r="K446" s="2"/>
      <c r="L446" s="2"/>
      <c r="M446" s="2"/>
      <c r="N446" s="2"/>
    </row>
    <row r="447" spans="1:14" ht="12.5" x14ac:dyDescent="0.25">
      <c r="A447" s="8">
        <v>1929</v>
      </c>
      <c r="B447" s="50">
        <v>5</v>
      </c>
      <c r="C447" s="50">
        <v>3</v>
      </c>
      <c r="D447" s="8">
        <v>1599.9826299941749</v>
      </c>
      <c r="E447" s="2" t="s">
        <v>1683</v>
      </c>
      <c r="F447" s="2" t="s">
        <v>32</v>
      </c>
      <c r="G447" s="51">
        <f t="shared" si="25"/>
        <v>9.0727967732296272E-2</v>
      </c>
      <c r="H447" s="8">
        <f t="shared" si="15"/>
        <v>0.45363983866148139</v>
      </c>
      <c r="I447" s="8">
        <f t="shared" si="16"/>
        <v>0.27218390319688879</v>
      </c>
      <c r="J447" s="2"/>
      <c r="K447" s="2"/>
      <c r="L447" s="2"/>
      <c r="M447" s="2"/>
      <c r="N447" s="2"/>
    </row>
    <row r="448" spans="1:14" ht="12.5" x14ac:dyDescent="0.25">
      <c r="A448" s="8">
        <v>1930</v>
      </c>
      <c r="B448" s="50">
        <v>4</v>
      </c>
      <c r="C448" s="50">
        <v>3</v>
      </c>
      <c r="D448" s="8">
        <v>1392.9966398705415</v>
      </c>
      <c r="E448" s="2" t="s">
        <v>1683</v>
      </c>
      <c r="F448" s="2" t="s">
        <v>32</v>
      </c>
      <c r="G448" s="51">
        <f t="shared" si="25"/>
        <v>7.8990703913974211E-2</v>
      </c>
      <c r="H448" s="8">
        <f t="shared" si="15"/>
        <v>0.31596281565589684</v>
      </c>
      <c r="I448" s="8">
        <f t="shared" si="16"/>
        <v>0.23697211174192262</v>
      </c>
      <c r="J448" s="2"/>
      <c r="K448" s="2"/>
      <c r="L448" s="2"/>
      <c r="M448" s="2"/>
      <c r="N448" s="2"/>
    </row>
    <row r="449" spans="1:14" ht="12.5" x14ac:dyDescent="0.25">
      <c r="A449" s="8">
        <v>2002</v>
      </c>
      <c r="B449" s="50">
        <v>4</v>
      </c>
      <c r="C449" s="50">
        <v>4</v>
      </c>
      <c r="D449" s="8">
        <v>535.08845012318602</v>
      </c>
      <c r="E449" s="2" t="s">
        <v>1683</v>
      </c>
      <c r="F449" s="2" t="s">
        <v>32</v>
      </c>
      <c r="G449" s="51">
        <f t="shared" si="25"/>
        <v>3.0342509178913769E-2</v>
      </c>
      <c r="H449" s="8">
        <f t="shared" si="15"/>
        <v>0.12137003671565508</v>
      </c>
      <c r="I449" s="8">
        <f t="shared" si="16"/>
        <v>0.12137003671565508</v>
      </c>
      <c r="J449" s="2"/>
      <c r="K449" s="2"/>
      <c r="L449" s="2"/>
      <c r="M449" s="2"/>
      <c r="N449" s="2"/>
    </row>
    <row r="450" spans="1:14" ht="12.5" x14ac:dyDescent="0.25">
      <c r="A450" s="8">
        <v>2003</v>
      </c>
      <c r="B450" s="50">
        <v>5</v>
      </c>
      <c r="C450" s="50">
        <v>3</v>
      </c>
      <c r="D450" s="8">
        <v>1599.99847441627</v>
      </c>
      <c r="E450" s="2" t="s">
        <v>1683</v>
      </c>
      <c r="F450" s="2" t="s">
        <v>32</v>
      </c>
      <c r="G450" s="51">
        <f t="shared" si="25"/>
        <v>9.0728866199685634E-2</v>
      </c>
      <c r="H450" s="8">
        <f t="shared" si="15"/>
        <v>0.45364433099842816</v>
      </c>
      <c r="I450" s="8">
        <f t="shared" si="16"/>
        <v>0.27218659859905692</v>
      </c>
      <c r="J450" s="2"/>
      <c r="K450" s="2"/>
      <c r="L450" s="2"/>
      <c r="M450" s="2"/>
      <c r="N450" s="2"/>
    </row>
    <row r="451" spans="1:14" ht="12.5" x14ac:dyDescent="0.25">
      <c r="A451" s="8">
        <v>2004</v>
      </c>
      <c r="B451" s="50">
        <v>5</v>
      </c>
      <c r="C451" s="50">
        <v>3</v>
      </c>
      <c r="D451" s="8">
        <v>225.59739694361519</v>
      </c>
      <c r="E451" s="2" t="s">
        <v>1683</v>
      </c>
      <c r="F451" s="2" t="s">
        <v>32</v>
      </c>
      <c r="G451" s="51">
        <f t="shared" si="25"/>
        <v>1.2792634724081268E-2</v>
      </c>
      <c r="H451" s="8">
        <f t="shared" si="15"/>
        <v>6.3963173620406336E-2</v>
      </c>
      <c r="I451" s="8">
        <f t="shared" si="16"/>
        <v>3.8377904172243807E-2</v>
      </c>
      <c r="J451" s="2"/>
      <c r="K451" s="2"/>
      <c r="L451" s="2"/>
      <c r="M451" s="2"/>
      <c r="N451" s="2"/>
    </row>
    <row r="452" spans="1:14" ht="12.5" x14ac:dyDescent="0.25">
      <c r="A452" s="8">
        <v>2076</v>
      </c>
      <c r="B452" s="50">
        <v>4</v>
      </c>
      <c r="C452" s="50">
        <v>4</v>
      </c>
      <c r="D452" s="8">
        <v>360.46813708758043</v>
      </c>
      <c r="E452" s="2" t="s">
        <v>1683</v>
      </c>
      <c r="F452" s="2" t="s">
        <v>32</v>
      </c>
      <c r="G452" s="51">
        <f t="shared" si="25"/>
        <v>2.0440560351784581E-2</v>
      </c>
      <c r="H452" s="8">
        <f t="shared" si="15"/>
        <v>8.1762241407138322E-2</v>
      </c>
      <c r="I452" s="8">
        <f t="shared" si="16"/>
        <v>8.1762241407138322E-2</v>
      </c>
      <c r="J452" s="2"/>
      <c r="K452" s="2"/>
      <c r="L452" s="2"/>
      <c r="M452" s="2"/>
      <c r="N452" s="2"/>
    </row>
    <row r="453" spans="1:14" ht="12.5" x14ac:dyDescent="0.25">
      <c r="A453" s="8">
        <v>2077</v>
      </c>
      <c r="B453" s="50">
        <v>4</v>
      </c>
      <c r="C453" s="50">
        <v>3</v>
      </c>
      <c r="D453" s="8">
        <v>1500.2948410746781</v>
      </c>
      <c r="E453" s="2" t="s">
        <v>1683</v>
      </c>
      <c r="F453" s="2" t="s">
        <v>32</v>
      </c>
      <c r="G453" s="51">
        <f t="shared" si="25"/>
        <v>8.5075112303218903E-2</v>
      </c>
      <c r="H453" s="8">
        <f t="shared" si="15"/>
        <v>0.34030044921287561</v>
      </c>
      <c r="I453" s="8">
        <f t="shared" si="16"/>
        <v>0.25522533690965671</v>
      </c>
      <c r="J453" s="2"/>
      <c r="K453" s="2"/>
      <c r="L453" s="2"/>
      <c r="M453" s="2"/>
      <c r="N453" s="2"/>
    </row>
    <row r="454" spans="1:14" ht="12.5" x14ac:dyDescent="0.25">
      <c r="A454" s="8">
        <v>2150</v>
      </c>
      <c r="B454" s="50">
        <v>4</v>
      </c>
      <c r="C454" s="50">
        <v>3</v>
      </c>
      <c r="D454" s="8">
        <v>309.73313179137864</v>
      </c>
      <c r="E454" s="2" t="s">
        <v>1683</v>
      </c>
      <c r="F454" s="2" t="s">
        <v>32</v>
      </c>
      <c r="G454" s="51">
        <f t="shared" si="25"/>
        <v>1.756360166665908E-2</v>
      </c>
      <c r="H454" s="8">
        <f t="shared" si="15"/>
        <v>7.0254406666636321E-2</v>
      </c>
      <c r="I454" s="8">
        <f t="shared" si="16"/>
        <v>5.2690804999977241E-2</v>
      </c>
      <c r="J454" s="2"/>
      <c r="K454" s="2"/>
      <c r="L454" s="2"/>
      <c r="M454" s="2"/>
      <c r="N454" s="2"/>
    </row>
    <row r="455" spans="1:14" ht="12.5" x14ac:dyDescent="0.25">
      <c r="A455" s="8">
        <v>2224</v>
      </c>
      <c r="B455" s="50">
        <v>5</v>
      </c>
      <c r="C455" s="50">
        <v>1</v>
      </c>
      <c r="D455" s="8">
        <v>673.02971616385651</v>
      </c>
      <c r="E455" s="2" t="s">
        <v>1683</v>
      </c>
      <c r="F455" s="2" t="s">
        <v>32</v>
      </c>
      <c r="G455" s="51">
        <f t="shared" si="25"/>
        <v>3.8164550805912939E-2</v>
      </c>
      <c r="H455" s="8">
        <f t="shared" si="15"/>
        <v>0.1908227540295647</v>
      </c>
      <c r="I455" s="8">
        <f t="shared" si="16"/>
        <v>3.8164550805912939E-2</v>
      </c>
      <c r="J455" s="2"/>
      <c r="K455" s="2"/>
      <c r="L455" s="2"/>
      <c r="M455" s="2"/>
      <c r="N455" s="2"/>
    </row>
    <row r="456" spans="1:14" ht="12.5" x14ac:dyDescent="0.25">
      <c r="A456" s="8">
        <v>2297</v>
      </c>
      <c r="B456" s="50">
        <v>5</v>
      </c>
      <c r="C456" s="50">
        <v>3</v>
      </c>
      <c r="D456" s="8">
        <v>22.141855420278873</v>
      </c>
      <c r="E456" s="2" t="s">
        <v>1683</v>
      </c>
      <c r="F456" s="2" t="s">
        <v>32</v>
      </c>
      <c r="G456" s="51">
        <f t="shared" si="25"/>
        <v>1.2555670958199995E-3</v>
      </c>
      <c r="H456" s="8">
        <f t="shared" si="15"/>
        <v>6.2778354790999974E-3</v>
      </c>
      <c r="I456" s="8">
        <f t="shared" si="16"/>
        <v>3.7667012874599984E-3</v>
      </c>
      <c r="J456" s="2"/>
      <c r="K456" s="2"/>
      <c r="L456" s="2"/>
      <c r="M456" s="2"/>
      <c r="N456" s="2"/>
    </row>
    <row r="457" spans="1:14" ht="12.5" x14ac:dyDescent="0.25">
      <c r="A457" s="8">
        <v>1337</v>
      </c>
      <c r="B457" s="50">
        <v>4</v>
      </c>
      <c r="C457" s="50">
        <v>2</v>
      </c>
      <c r="D457" s="8">
        <v>60.540416223998491</v>
      </c>
      <c r="E457" s="2" t="s">
        <v>1681</v>
      </c>
      <c r="F457" s="2" t="s">
        <v>38</v>
      </c>
      <c r="G457" s="51">
        <f t="shared" ref="G457:G484" si="26">D457/$L$24</f>
        <v>2.3565306979964856E-3</v>
      </c>
      <c r="H457" s="8">
        <f t="shared" si="15"/>
        <v>9.4261227919859424E-3</v>
      </c>
      <c r="I457" s="8">
        <f t="shared" si="16"/>
        <v>4.7130613959929712E-3</v>
      </c>
      <c r="J457" s="2"/>
      <c r="K457" s="2"/>
      <c r="L457" s="2"/>
      <c r="M457" s="2"/>
      <c r="N457" s="2"/>
    </row>
    <row r="458" spans="1:14" ht="12.5" x14ac:dyDescent="0.25">
      <c r="A458" s="8">
        <v>1338</v>
      </c>
      <c r="B458" s="50">
        <v>4</v>
      </c>
      <c r="C458" s="50">
        <v>3</v>
      </c>
      <c r="D458" s="8">
        <v>459.79883566765898</v>
      </c>
      <c r="E458" s="2" t="s">
        <v>1681</v>
      </c>
      <c r="F458" s="2" t="s">
        <v>38</v>
      </c>
      <c r="G458" s="51">
        <f t="shared" si="26"/>
        <v>1.7897631677073995E-2</v>
      </c>
      <c r="H458" s="8">
        <f t="shared" si="15"/>
        <v>7.1590526708295979E-2</v>
      </c>
      <c r="I458" s="8">
        <f t="shared" si="16"/>
        <v>5.3692895031221988E-2</v>
      </c>
      <c r="J458" s="2"/>
      <c r="K458" s="2"/>
      <c r="L458" s="2"/>
      <c r="M458" s="2"/>
      <c r="N458" s="2"/>
    </row>
    <row r="459" spans="1:14" ht="12.5" x14ac:dyDescent="0.25">
      <c r="A459" s="8">
        <v>1413</v>
      </c>
      <c r="B459" s="50">
        <v>4</v>
      </c>
      <c r="C459" s="50">
        <v>3</v>
      </c>
      <c r="D459" s="8">
        <v>1274.3885105818053</v>
      </c>
      <c r="E459" s="2" t="s">
        <v>1681</v>
      </c>
      <c r="F459" s="2" t="s">
        <v>38</v>
      </c>
      <c r="G459" s="51">
        <f t="shared" si="26"/>
        <v>4.9605467449191191E-2</v>
      </c>
      <c r="H459" s="8">
        <f t="shared" si="15"/>
        <v>0.19842186979676477</v>
      </c>
      <c r="I459" s="8">
        <f t="shared" si="16"/>
        <v>0.14881640234757357</v>
      </c>
      <c r="J459" s="2"/>
      <c r="K459" s="2"/>
      <c r="L459" s="2"/>
      <c r="M459" s="2"/>
      <c r="N459" s="2"/>
    </row>
    <row r="460" spans="1:14" ht="12.5" x14ac:dyDescent="0.25">
      <c r="A460" s="8">
        <v>1414</v>
      </c>
      <c r="B460" s="50">
        <v>4</v>
      </c>
      <c r="C460" s="50">
        <v>3</v>
      </c>
      <c r="D460" s="8">
        <v>1126.4157783267949</v>
      </c>
      <c r="E460" s="2" t="s">
        <v>1681</v>
      </c>
      <c r="F460" s="2" t="s">
        <v>38</v>
      </c>
      <c r="G460" s="51">
        <f t="shared" si="26"/>
        <v>4.3845641075762339E-2</v>
      </c>
      <c r="H460" s="8">
        <f t="shared" si="15"/>
        <v>0.17538256430304935</v>
      </c>
      <c r="I460" s="8">
        <f t="shared" si="16"/>
        <v>0.13153692322728702</v>
      </c>
      <c r="J460" s="2"/>
      <c r="K460" s="2"/>
      <c r="L460" s="2"/>
      <c r="M460" s="2"/>
      <c r="N460" s="2"/>
    </row>
    <row r="461" spans="1:14" ht="12.5" x14ac:dyDescent="0.25">
      <c r="A461" s="8">
        <v>1487</v>
      </c>
      <c r="B461" s="50">
        <v>5</v>
      </c>
      <c r="C461" s="50">
        <v>2</v>
      </c>
      <c r="D461" s="8">
        <v>802.01935368144473</v>
      </c>
      <c r="E461" s="2" t="s">
        <v>1681</v>
      </c>
      <c r="F461" s="2" t="s">
        <v>38</v>
      </c>
      <c r="G461" s="51">
        <f t="shared" si="26"/>
        <v>3.1218537057041699E-2</v>
      </c>
      <c r="H461" s="8">
        <f t="shared" si="15"/>
        <v>0.1560926852852085</v>
      </c>
      <c r="I461" s="8">
        <f t="shared" si="16"/>
        <v>6.2437074114083398E-2</v>
      </c>
      <c r="J461" s="2"/>
      <c r="K461" s="2"/>
      <c r="L461" s="2"/>
      <c r="M461" s="2"/>
      <c r="N461" s="2"/>
    </row>
    <row r="462" spans="1:14" ht="12.5" x14ac:dyDescent="0.25">
      <c r="A462" s="8">
        <v>1488</v>
      </c>
      <c r="B462" s="50">
        <v>3</v>
      </c>
      <c r="C462" s="50">
        <v>3</v>
      </c>
      <c r="D462" s="8">
        <v>1531.4895228518308</v>
      </c>
      <c r="E462" s="2" t="s">
        <v>1681</v>
      </c>
      <c r="F462" s="2" t="s">
        <v>38</v>
      </c>
      <c r="G462" s="51">
        <f t="shared" si="26"/>
        <v>5.9613103103009477E-2</v>
      </c>
      <c r="H462" s="8">
        <f t="shared" si="15"/>
        <v>0.17883930930902842</v>
      </c>
      <c r="I462" s="8">
        <f t="shared" si="16"/>
        <v>0.17883930930902842</v>
      </c>
      <c r="J462" s="2"/>
      <c r="K462" s="2"/>
      <c r="L462" s="2"/>
      <c r="M462" s="2"/>
      <c r="N462" s="2"/>
    </row>
    <row r="463" spans="1:14" ht="12.5" x14ac:dyDescent="0.25">
      <c r="A463" s="8">
        <v>1561</v>
      </c>
      <c r="B463" s="50">
        <v>4</v>
      </c>
      <c r="C463" s="50">
        <v>2</v>
      </c>
      <c r="D463" s="8">
        <v>81.524279642710837</v>
      </c>
      <c r="E463" s="2" t="s">
        <v>1681</v>
      </c>
      <c r="F463" s="2" t="s">
        <v>38</v>
      </c>
      <c r="G463" s="51">
        <f t="shared" si="26"/>
        <v>3.1733258473030292E-3</v>
      </c>
      <c r="H463" s="8">
        <f t="shared" si="15"/>
        <v>1.2693303389212117E-2</v>
      </c>
      <c r="I463" s="8">
        <f t="shared" si="16"/>
        <v>6.3466516946060585E-3</v>
      </c>
      <c r="J463" s="2"/>
      <c r="K463" s="2"/>
      <c r="L463" s="2"/>
      <c r="M463" s="2"/>
      <c r="N463" s="2"/>
    </row>
    <row r="464" spans="1:14" ht="12.5" x14ac:dyDescent="0.25">
      <c r="A464" s="8">
        <v>1562</v>
      </c>
      <c r="B464" s="50">
        <v>4</v>
      </c>
      <c r="C464" s="50">
        <v>2</v>
      </c>
      <c r="D464" s="8">
        <v>1599.993228935695</v>
      </c>
      <c r="E464" s="2" t="s">
        <v>1681</v>
      </c>
      <c r="F464" s="2" t="s">
        <v>38</v>
      </c>
      <c r="G464" s="51">
        <f t="shared" si="26"/>
        <v>6.2279604200654107E-2</v>
      </c>
      <c r="H464" s="8">
        <f t="shared" si="15"/>
        <v>0.24911841680261643</v>
      </c>
      <c r="I464" s="8">
        <f t="shared" si="16"/>
        <v>0.12455920840130821</v>
      </c>
      <c r="J464" s="2"/>
      <c r="K464" s="2"/>
      <c r="L464" s="2"/>
      <c r="M464" s="2"/>
      <c r="N464" s="2"/>
    </row>
    <row r="465" spans="1:14" ht="12.5" x14ac:dyDescent="0.25">
      <c r="A465" s="8">
        <v>1563</v>
      </c>
      <c r="B465" s="50">
        <v>3</v>
      </c>
      <c r="C465" s="50">
        <v>3</v>
      </c>
      <c r="D465" s="8">
        <v>4.2984518186742173</v>
      </c>
      <c r="E465" s="2" t="s">
        <v>1681</v>
      </c>
      <c r="F465" s="2" t="s">
        <v>38</v>
      </c>
      <c r="G465" s="51">
        <f t="shared" si="26"/>
        <v>1.6731688178498621E-4</v>
      </c>
      <c r="H465" s="8">
        <f t="shared" si="15"/>
        <v>5.0195064535495863E-4</v>
      </c>
      <c r="I465" s="8">
        <f t="shared" si="16"/>
        <v>5.0195064535495863E-4</v>
      </c>
      <c r="J465" s="2"/>
      <c r="K465" s="2"/>
      <c r="L465" s="2"/>
      <c r="M465" s="2"/>
      <c r="N465" s="2"/>
    </row>
    <row r="466" spans="1:14" ht="12.5" x14ac:dyDescent="0.25">
      <c r="A466" s="8">
        <v>1635</v>
      </c>
      <c r="B466" s="50">
        <v>5</v>
      </c>
      <c r="C466" s="50">
        <v>2</v>
      </c>
      <c r="D466" s="8">
        <v>1427.5982506031582</v>
      </c>
      <c r="E466" s="2" t="s">
        <v>1681</v>
      </c>
      <c r="F466" s="2" t="s">
        <v>38</v>
      </c>
      <c r="G466" s="51">
        <f t="shared" si="26"/>
        <v>5.5569143917098586E-2</v>
      </c>
      <c r="H466" s="8">
        <f t="shared" si="15"/>
        <v>0.27784571958549292</v>
      </c>
      <c r="I466" s="8">
        <f t="shared" si="16"/>
        <v>0.11113828783419717</v>
      </c>
      <c r="J466" s="2"/>
      <c r="K466" s="2"/>
      <c r="L466" s="2"/>
      <c r="M466" s="2"/>
      <c r="N466" s="2"/>
    </row>
    <row r="467" spans="1:14" ht="12.5" x14ac:dyDescent="0.25">
      <c r="A467" s="8">
        <v>1636</v>
      </c>
      <c r="B467" s="50">
        <v>3</v>
      </c>
      <c r="C467" s="50">
        <v>3</v>
      </c>
      <c r="D467" s="8">
        <v>879.87680501610362</v>
      </c>
      <c r="E467" s="2" t="s">
        <v>1681</v>
      </c>
      <c r="F467" s="2" t="s">
        <v>38</v>
      </c>
      <c r="G467" s="51">
        <f t="shared" si="26"/>
        <v>3.4249131915508518E-2</v>
      </c>
      <c r="H467" s="8">
        <f t="shared" si="15"/>
        <v>0.10274739574652555</v>
      </c>
      <c r="I467" s="8">
        <f t="shared" si="16"/>
        <v>0.10274739574652555</v>
      </c>
      <c r="J467" s="2"/>
      <c r="K467" s="2"/>
      <c r="L467" s="2"/>
      <c r="M467" s="2"/>
      <c r="N467" s="2"/>
    </row>
    <row r="468" spans="1:14" ht="12.5" x14ac:dyDescent="0.25">
      <c r="A468" s="8">
        <v>1709</v>
      </c>
      <c r="B468" s="50">
        <v>4</v>
      </c>
      <c r="C468" s="50">
        <v>2</v>
      </c>
      <c r="D468" s="8">
        <v>1218.0525166414693</v>
      </c>
      <c r="E468" s="2" t="s">
        <v>1681</v>
      </c>
      <c r="F468" s="2" t="s">
        <v>38</v>
      </c>
      <c r="G468" s="51">
        <f t="shared" si="26"/>
        <v>4.7412593541100681E-2</v>
      </c>
      <c r="H468" s="8">
        <f t="shared" si="15"/>
        <v>0.18965037416440272</v>
      </c>
      <c r="I468" s="8">
        <f t="shared" si="16"/>
        <v>9.4825187082201362E-2</v>
      </c>
      <c r="J468" s="2"/>
      <c r="K468" s="2"/>
      <c r="L468" s="2"/>
      <c r="M468" s="2"/>
      <c r="N468" s="2"/>
    </row>
    <row r="469" spans="1:14" ht="12.5" x14ac:dyDescent="0.25">
      <c r="A469" s="8">
        <v>1710</v>
      </c>
      <c r="B469" s="50">
        <v>3</v>
      </c>
      <c r="C469" s="50">
        <v>3</v>
      </c>
      <c r="D469" s="8">
        <v>1599.9931704199987</v>
      </c>
      <c r="E469" s="2" t="s">
        <v>1681</v>
      </c>
      <c r="F469" s="2" t="s">
        <v>38</v>
      </c>
      <c r="G469" s="51">
        <f t="shared" si="26"/>
        <v>6.2279601922935461E-2</v>
      </c>
      <c r="H469" s="8">
        <f t="shared" si="15"/>
        <v>0.18683880576880638</v>
      </c>
      <c r="I469" s="8">
        <f t="shared" si="16"/>
        <v>0.18683880576880638</v>
      </c>
      <c r="J469" s="2"/>
      <c r="K469" s="2"/>
      <c r="L469" s="2"/>
      <c r="M469" s="2"/>
      <c r="N469" s="2"/>
    </row>
    <row r="470" spans="1:14" ht="12.5" x14ac:dyDescent="0.25">
      <c r="A470" s="8">
        <v>1711</v>
      </c>
      <c r="B470" s="50">
        <v>4</v>
      </c>
      <c r="C470" s="50">
        <v>3</v>
      </c>
      <c r="D470" s="8">
        <v>531.46579956302105</v>
      </c>
      <c r="E470" s="2" t="s">
        <v>1681</v>
      </c>
      <c r="F470" s="2" t="s">
        <v>38</v>
      </c>
      <c r="G470" s="51">
        <f t="shared" si="26"/>
        <v>2.0687262323595378E-2</v>
      </c>
      <c r="H470" s="8">
        <f t="shared" si="15"/>
        <v>8.274904929438151E-2</v>
      </c>
      <c r="I470" s="8">
        <f t="shared" si="16"/>
        <v>6.2061786970786133E-2</v>
      </c>
      <c r="J470" s="2"/>
      <c r="K470" s="2"/>
      <c r="L470" s="2"/>
      <c r="M470" s="2"/>
      <c r="N470" s="2"/>
    </row>
    <row r="471" spans="1:14" ht="12.5" x14ac:dyDescent="0.25">
      <c r="A471" s="8">
        <v>1782</v>
      </c>
      <c r="B471" s="50">
        <v>5</v>
      </c>
      <c r="C471" s="50">
        <v>2</v>
      </c>
      <c r="D471" s="8">
        <v>165.05605988228666</v>
      </c>
      <c r="E471" s="2" t="s">
        <v>1681</v>
      </c>
      <c r="F471" s="2" t="s">
        <v>38</v>
      </c>
      <c r="G471" s="51">
        <f t="shared" si="26"/>
        <v>6.4247934894238372E-3</v>
      </c>
      <c r="H471" s="8">
        <f t="shared" si="15"/>
        <v>3.2123967447119185E-2</v>
      </c>
      <c r="I471" s="8">
        <f t="shared" si="16"/>
        <v>1.2849586978847674E-2</v>
      </c>
      <c r="J471" s="2"/>
      <c r="K471" s="2"/>
      <c r="L471" s="2"/>
      <c r="M471" s="2"/>
      <c r="N471" s="2"/>
    </row>
    <row r="472" spans="1:14" ht="12.5" x14ac:dyDescent="0.25">
      <c r="A472" s="8">
        <v>1783</v>
      </c>
      <c r="B472" s="50">
        <v>4</v>
      </c>
      <c r="C472" s="50">
        <v>3</v>
      </c>
      <c r="D472" s="8">
        <v>1599.9932627196852</v>
      </c>
      <c r="E472" s="2" t="s">
        <v>1681</v>
      </c>
      <c r="F472" s="2" t="s">
        <v>38</v>
      </c>
      <c r="G472" s="51">
        <f t="shared" si="26"/>
        <v>6.2279605515693129E-2</v>
      </c>
      <c r="H472" s="8">
        <f t="shared" si="15"/>
        <v>0.24911842206277252</v>
      </c>
      <c r="I472" s="8">
        <f t="shared" si="16"/>
        <v>0.1868388165470794</v>
      </c>
      <c r="J472" s="2"/>
      <c r="K472" s="2"/>
      <c r="L472" s="2"/>
      <c r="M472" s="2"/>
      <c r="N472" s="2"/>
    </row>
    <row r="473" spans="1:14" ht="12.5" x14ac:dyDescent="0.25">
      <c r="A473" s="8">
        <v>1784</v>
      </c>
      <c r="B473" s="50">
        <v>4</v>
      </c>
      <c r="C473" s="50">
        <v>3</v>
      </c>
      <c r="D473" s="8">
        <v>1599.9932627196852</v>
      </c>
      <c r="E473" s="2" t="s">
        <v>1681</v>
      </c>
      <c r="F473" s="2" t="s">
        <v>38</v>
      </c>
      <c r="G473" s="51">
        <f t="shared" si="26"/>
        <v>6.2279605515693129E-2</v>
      </c>
      <c r="H473" s="8">
        <f t="shared" si="15"/>
        <v>0.24911842206277252</v>
      </c>
      <c r="I473" s="8">
        <f t="shared" si="16"/>
        <v>0.1868388165470794</v>
      </c>
      <c r="J473" s="2"/>
      <c r="K473" s="2"/>
      <c r="L473" s="2"/>
      <c r="M473" s="2"/>
      <c r="N473" s="2"/>
    </row>
    <row r="474" spans="1:14" ht="12.5" x14ac:dyDescent="0.25">
      <c r="A474" s="8">
        <v>1857</v>
      </c>
      <c r="B474" s="50">
        <v>3</v>
      </c>
      <c r="C474" s="50">
        <v>2</v>
      </c>
      <c r="D474" s="8">
        <v>1578.8308392770239</v>
      </c>
      <c r="E474" s="2" t="s">
        <v>1681</v>
      </c>
      <c r="F474" s="2" t="s">
        <v>38</v>
      </c>
      <c r="G474" s="51">
        <f t="shared" si="26"/>
        <v>6.1455859932211941E-2</v>
      </c>
      <c r="H474" s="8">
        <f t="shared" si="15"/>
        <v>0.18436757979663582</v>
      </c>
      <c r="I474" s="8">
        <f t="shared" si="16"/>
        <v>0.12291171986442388</v>
      </c>
      <c r="J474" s="2"/>
      <c r="K474" s="2"/>
      <c r="L474" s="2"/>
      <c r="M474" s="2"/>
      <c r="N474" s="2"/>
    </row>
    <row r="475" spans="1:14" ht="12.5" x14ac:dyDescent="0.25">
      <c r="A475" s="8">
        <v>1858</v>
      </c>
      <c r="B475" s="50">
        <v>4</v>
      </c>
      <c r="C475" s="50">
        <v>3</v>
      </c>
      <c r="D475" s="8">
        <v>1599.993228935695</v>
      </c>
      <c r="E475" s="2" t="s">
        <v>1681</v>
      </c>
      <c r="F475" s="2" t="s">
        <v>38</v>
      </c>
      <c r="G475" s="51">
        <f t="shared" si="26"/>
        <v>6.2279604200654107E-2</v>
      </c>
      <c r="H475" s="8">
        <f t="shared" si="15"/>
        <v>0.24911841680261643</v>
      </c>
      <c r="I475" s="8">
        <f t="shared" si="16"/>
        <v>0.18683881260196233</v>
      </c>
      <c r="J475" s="2"/>
      <c r="K475" s="2"/>
      <c r="L475" s="2"/>
      <c r="M475" s="2"/>
      <c r="N475" s="2"/>
    </row>
    <row r="476" spans="1:14" ht="12.5" x14ac:dyDescent="0.25">
      <c r="A476" s="8">
        <v>1859</v>
      </c>
      <c r="B476" s="50">
        <v>5</v>
      </c>
      <c r="C476" s="50">
        <v>3</v>
      </c>
      <c r="D476" s="8">
        <v>1458.1738160851801</v>
      </c>
      <c r="E476" s="2" t="s">
        <v>1681</v>
      </c>
      <c r="F476" s="2" t="s">
        <v>38</v>
      </c>
      <c r="G476" s="51">
        <f t="shared" si="26"/>
        <v>5.6759295276487896E-2</v>
      </c>
      <c r="H476" s="8">
        <f t="shared" si="15"/>
        <v>0.28379647638243949</v>
      </c>
      <c r="I476" s="8">
        <f t="shared" si="16"/>
        <v>0.17027788582946368</v>
      </c>
      <c r="J476" s="2"/>
      <c r="K476" s="2"/>
      <c r="L476" s="2"/>
      <c r="M476" s="2"/>
      <c r="N476" s="2"/>
    </row>
    <row r="477" spans="1:14" ht="12.5" x14ac:dyDescent="0.25">
      <c r="A477" s="8">
        <v>1930</v>
      </c>
      <c r="B477" s="50">
        <v>4</v>
      </c>
      <c r="C477" s="50">
        <v>3</v>
      </c>
      <c r="D477" s="8">
        <v>206.99126933620897</v>
      </c>
      <c r="E477" s="2" t="s">
        <v>1681</v>
      </c>
      <c r="F477" s="2" t="s">
        <v>38</v>
      </c>
      <c r="G477" s="51">
        <f t="shared" si="26"/>
        <v>8.0571180515715789E-3</v>
      </c>
      <c r="H477" s="8">
        <f t="shared" si="15"/>
        <v>3.2228472206286315E-2</v>
      </c>
      <c r="I477" s="8">
        <f t="shared" si="16"/>
        <v>2.4171354154714737E-2</v>
      </c>
      <c r="J477" s="2"/>
      <c r="K477" s="2"/>
      <c r="L477" s="2"/>
      <c r="M477" s="2"/>
      <c r="N477" s="2"/>
    </row>
    <row r="478" spans="1:14" ht="12.5" x14ac:dyDescent="0.25">
      <c r="A478" s="8">
        <v>1931</v>
      </c>
      <c r="B478" s="50">
        <v>5</v>
      </c>
      <c r="C478" s="50">
        <v>3</v>
      </c>
      <c r="D478" s="8">
        <v>1599.9932042039877</v>
      </c>
      <c r="E478" s="2" t="s">
        <v>1681</v>
      </c>
      <c r="F478" s="2" t="s">
        <v>38</v>
      </c>
      <c r="G478" s="51">
        <f t="shared" si="26"/>
        <v>6.2279603237974442E-2</v>
      </c>
      <c r="H478" s="8">
        <f t="shared" si="15"/>
        <v>0.31139801618987223</v>
      </c>
      <c r="I478" s="8">
        <f t="shared" si="16"/>
        <v>0.18683880971392333</v>
      </c>
      <c r="J478" s="2"/>
      <c r="K478" s="2"/>
      <c r="L478" s="2"/>
      <c r="M478" s="2"/>
      <c r="N478" s="2"/>
    </row>
    <row r="479" spans="1:14" ht="12.5" x14ac:dyDescent="0.25">
      <c r="A479" s="8">
        <v>1932</v>
      </c>
      <c r="B479" s="50">
        <v>5</v>
      </c>
      <c r="C479" s="50">
        <v>3</v>
      </c>
      <c r="D479" s="8">
        <v>1240.5431215721883</v>
      </c>
      <c r="E479" s="2" t="s">
        <v>1681</v>
      </c>
      <c r="F479" s="2" t="s">
        <v>38</v>
      </c>
      <c r="G479" s="51">
        <f t="shared" si="26"/>
        <v>4.828803847923345E-2</v>
      </c>
      <c r="H479" s="8">
        <f t="shared" si="15"/>
        <v>0.24144019239616726</v>
      </c>
      <c r="I479" s="8">
        <f t="shared" si="16"/>
        <v>0.14486411543770034</v>
      </c>
      <c r="J479" s="2"/>
      <c r="K479" s="2"/>
      <c r="L479" s="2"/>
      <c r="M479" s="2"/>
      <c r="N479" s="2"/>
    </row>
    <row r="480" spans="1:14" ht="12.5" x14ac:dyDescent="0.25">
      <c r="A480" s="8">
        <v>1933</v>
      </c>
      <c r="B480" s="50">
        <v>5</v>
      </c>
      <c r="C480" s="50">
        <v>3</v>
      </c>
      <c r="D480" s="8">
        <v>109.76714329777248</v>
      </c>
      <c r="E480" s="2" t="s">
        <v>1681</v>
      </c>
      <c r="F480" s="2" t="s">
        <v>38</v>
      </c>
      <c r="G480" s="51">
        <f t="shared" si="26"/>
        <v>4.2726769808702153E-3</v>
      </c>
      <c r="H480" s="8">
        <f t="shared" si="15"/>
        <v>2.1363384904351076E-2</v>
      </c>
      <c r="I480" s="8">
        <f t="shared" si="16"/>
        <v>1.2818030942610647E-2</v>
      </c>
      <c r="J480" s="2"/>
      <c r="K480" s="2"/>
      <c r="L480" s="2"/>
      <c r="M480" s="2"/>
      <c r="N480" s="2"/>
    </row>
    <row r="481" spans="1:14" ht="12.5" x14ac:dyDescent="0.25">
      <c r="A481" s="8">
        <v>2004</v>
      </c>
      <c r="B481" s="50">
        <v>5</v>
      </c>
      <c r="C481" s="50">
        <v>3</v>
      </c>
      <c r="D481" s="8">
        <v>1170.9057152839846</v>
      </c>
      <c r="E481" s="2" t="s">
        <v>1681</v>
      </c>
      <c r="F481" s="2" t="s">
        <v>38</v>
      </c>
      <c r="G481" s="51">
        <f t="shared" si="26"/>
        <v>4.5577408194832553E-2</v>
      </c>
      <c r="H481" s="8">
        <f t="shared" si="15"/>
        <v>0.22788704097416276</v>
      </c>
      <c r="I481" s="8">
        <f t="shared" si="16"/>
        <v>0.13673222458449766</v>
      </c>
      <c r="J481" s="2"/>
      <c r="K481" s="2"/>
      <c r="L481" s="2"/>
      <c r="M481" s="2"/>
      <c r="N481" s="2"/>
    </row>
    <row r="482" spans="1:14" ht="12.5" x14ac:dyDescent="0.25">
      <c r="A482" s="8">
        <v>2005</v>
      </c>
      <c r="B482" s="50">
        <v>5</v>
      </c>
      <c r="C482" s="50">
        <v>3</v>
      </c>
      <c r="D482" s="8">
        <v>600.89376997733871</v>
      </c>
      <c r="E482" s="2" t="s">
        <v>1681</v>
      </c>
      <c r="F482" s="2" t="s">
        <v>38</v>
      </c>
      <c r="G482" s="51">
        <f t="shared" si="26"/>
        <v>2.3389740333914638E-2</v>
      </c>
      <c r="H482" s="8">
        <f t="shared" si="15"/>
        <v>0.11694870166957319</v>
      </c>
      <c r="I482" s="8">
        <f t="shared" si="16"/>
        <v>7.0169221001743914E-2</v>
      </c>
      <c r="J482" s="2"/>
      <c r="K482" s="2"/>
      <c r="L482" s="2"/>
      <c r="M482" s="2"/>
      <c r="N482" s="2"/>
    </row>
    <row r="483" spans="1:14" ht="12.5" x14ac:dyDescent="0.25">
      <c r="A483" s="8">
        <v>2006</v>
      </c>
      <c r="B483" s="50">
        <v>4</v>
      </c>
      <c r="C483" s="50">
        <v>3</v>
      </c>
      <c r="D483" s="8">
        <v>88.847824422653375</v>
      </c>
      <c r="E483" s="2" t="s">
        <v>1681</v>
      </c>
      <c r="F483" s="2" t="s">
        <v>38</v>
      </c>
      <c r="G483" s="51">
        <f t="shared" si="26"/>
        <v>3.4583942225885843E-3</v>
      </c>
      <c r="H483" s="8">
        <f t="shared" si="15"/>
        <v>1.3833576890354337E-2</v>
      </c>
      <c r="I483" s="8">
        <f t="shared" si="16"/>
        <v>1.0375182667765753E-2</v>
      </c>
      <c r="J483" s="2"/>
      <c r="K483" s="2"/>
      <c r="L483" s="2"/>
      <c r="M483" s="2"/>
      <c r="N483" s="2"/>
    </row>
    <row r="484" spans="1:14" ht="12.5" x14ac:dyDescent="0.25">
      <c r="A484" s="8">
        <v>2078</v>
      </c>
      <c r="B484" s="50">
        <v>5</v>
      </c>
      <c r="C484" s="50">
        <v>3</v>
      </c>
      <c r="D484" s="8">
        <v>73.047424431393296</v>
      </c>
      <c r="E484" s="2" t="s">
        <v>1681</v>
      </c>
      <c r="F484" s="2" t="s">
        <v>38</v>
      </c>
      <c r="G484" s="51">
        <f t="shared" si="26"/>
        <v>2.8433649587945899E-3</v>
      </c>
      <c r="H484" s="8">
        <f t="shared" si="15"/>
        <v>1.4216824793972949E-2</v>
      </c>
      <c r="I484" s="8">
        <f t="shared" si="16"/>
        <v>8.5300948763837696E-3</v>
      </c>
      <c r="J484" s="2"/>
      <c r="K484" s="2"/>
      <c r="L484" s="2"/>
      <c r="M484" s="2"/>
      <c r="N484" s="2"/>
    </row>
    <row r="485" spans="1:14" ht="12.5" x14ac:dyDescent="0.25">
      <c r="A485" s="8">
        <v>3328</v>
      </c>
      <c r="B485" s="50">
        <v>2</v>
      </c>
      <c r="C485" s="50">
        <v>3</v>
      </c>
      <c r="D485" s="8">
        <v>122.66473227731352</v>
      </c>
      <c r="E485" s="2" t="s">
        <v>1663</v>
      </c>
      <c r="F485" s="2" t="s">
        <v>16</v>
      </c>
      <c r="G485" s="51">
        <f t="shared" ref="G485:G523" si="27">D485/$L$25</f>
        <v>3.5604223181674418E-3</v>
      </c>
      <c r="H485" s="8">
        <f t="shared" si="15"/>
        <v>7.1208446363348835E-3</v>
      </c>
      <c r="I485" s="8">
        <f t="shared" si="16"/>
        <v>1.0681266954502326E-2</v>
      </c>
      <c r="J485" s="2"/>
      <c r="K485" s="2"/>
      <c r="L485" s="2"/>
      <c r="M485" s="2"/>
      <c r="N485" s="2"/>
    </row>
    <row r="486" spans="1:14" ht="12.5" x14ac:dyDescent="0.25">
      <c r="A486" s="8">
        <v>3400</v>
      </c>
      <c r="B486" s="50">
        <v>1</v>
      </c>
      <c r="C486" s="50">
        <v>4</v>
      </c>
      <c r="D486" s="8">
        <v>7.0344636006429866</v>
      </c>
      <c r="E486" s="2" t="s">
        <v>1663</v>
      </c>
      <c r="F486" s="2" t="s">
        <v>16</v>
      </c>
      <c r="G486" s="51">
        <f t="shared" si="27"/>
        <v>2.0417980567914151E-4</v>
      </c>
      <c r="H486" s="8">
        <f t="shared" si="15"/>
        <v>2.0417980567914151E-4</v>
      </c>
      <c r="I486" s="8">
        <f t="shared" si="16"/>
        <v>8.1671922271656604E-4</v>
      </c>
      <c r="J486" s="2"/>
      <c r="K486" s="2"/>
      <c r="L486" s="2"/>
      <c r="M486" s="2"/>
      <c r="N486" s="2"/>
    </row>
    <row r="487" spans="1:14" ht="12.5" x14ac:dyDescent="0.25">
      <c r="A487" s="8">
        <v>3401</v>
      </c>
      <c r="B487" s="50">
        <v>3</v>
      </c>
      <c r="C487" s="50">
        <v>3</v>
      </c>
      <c r="D487" s="8">
        <v>244.65726427008201</v>
      </c>
      <c r="E487" s="2" t="s">
        <v>1663</v>
      </c>
      <c r="F487" s="2" t="s">
        <v>16</v>
      </c>
      <c r="G487" s="51">
        <f t="shared" si="27"/>
        <v>7.1013335930958056E-3</v>
      </c>
      <c r="H487" s="8">
        <f t="shared" si="15"/>
        <v>2.1304000779287416E-2</v>
      </c>
      <c r="I487" s="8">
        <f t="shared" si="16"/>
        <v>2.1304000779287416E-2</v>
      </c>
      <c r="J487" s="2"/>
      <c r="K487" s="2"/>
      <c r="L487" s="2"/>
      <c r="M487" s="2"/>
      <c r="N487" s="2"/>
    </row>
    <row r="488" spans="1:14" ht="12.5" x14ac:dyDescent="0.25">
      <c r="A488" s="8">
        <v>3474</v>
      </c>
      <c r="B488" s="50">
        <v>2</v>
      </c>
      <c r="C488" s="50">
        <v>4</v>
      </c>
      <c r="D488" s="8">
        <v>1584.5815871543866</v>
      </c>
      <c r="E488" s="2" t="s">
        <v>1663</v>
      </c>
      <c r="F488" s="2" t="s">
        <v>16</v>
      </c>
      <c r="G488" s="51">
        <f t="shared" si="27"/>
        <v>4.5993494161851251E-2</v>
      </c>
      <c r="H488" s="8">
        <f t="shared" si="15"/>
        <v>9.1986988323702501E-2</v>
      </c>
      <c r="I488" s="8">
        <f t="shared" si="16"/>
        <v>0.183973976647405</v>
      </c>
      <c r="J488" s="2"/>
      <c r="K488" s="2"/>
      <c r="L488" s="2"/>
      <c r="M488" s="2"/>
      <c r="N488" s="2"/>
    </row>
    <row r="489" spans="1:14" ht="12.5" x14ac:dyDescent="0.25">
      <c r="A489" s="8">
        <v>3475</v>
      </c>
      <c r="B489" s="50">
        <v>4</v>
      </c>
      <c r="C489" s="50">
        <v>3</v>
      </c>
      <c r="D489" s="8">
        <v>451.66994483244378</v>
      </c>
      <c r="E489" s="2" t="s">
        <v>1663</v>
      </c>
      <c r="F489" s="2" t="s">
        <v>16</v>
      </c>
      <c r="G489" s="51">
        <f t="shared" si="27"/>
        <v>1.3110009064311225E-2</v>
      </c>
      <c r="H489" s="8">
        <f t="shared" si="15"/>
        <v>5.2440036257244901E-2</v>
      </c>
      <c r="I489" s="8">
        <f t="shared" si="16"/>
        <v>3.9330027192933673E-2</v>
      </c>
      <c r="J489" s="2"/>
      <c r="K489" s="2"/>
      <c r="L489" s="2"/>
      <c r="M489" s="2"/>
      <c r="N489" s="2"/>
    </row>
    <row r="490" spans="1:14" ht="12.5" x14ac:dyDescent="0.25">
      <c r="A490" s="8">
        <v>3546</v>
      </c>
      <c r="B490" s="50">
        <v>2</v>
      </c>
      <c r="C490" s="50">
        <v>4</v>
      </c>
      <c r="D490" s="8">
        <v>1123.1844141719168</v>
      </c>
      <c r="E490" s="2" t="s">
        <v>1663</v>
      </c>
      <c r="F490" s="2" t="s">
        <v>16</v>
      </c>
      <c r="G490" s="51">
        <f t="shared" si="27"/>
        <v>3.2601146078359164E-2</v>
      </c>
      <c r="H490" s="8">
        <f t="shared" si="15"/>
        <v>6.5202292156718328E-2</v>
      </c>
      <c r="I490" s="8">
        <f t="shared" si="16"/>
        <v>0.13040458431343666</v>
      </c>
      <c r="J490" s="2"/>
      <c r="K490" s="2"/>
      <c r="L490" s="2"/>
      <c r="M490" s="2"/>
      <c r="N490" s="2"/>
    </row>
    <row r="491" spans="1:14" ht="12.5" x14ac:dyDescent="0.25">
      <c r="A491" s="8">
        <v>3547</v>
      </c>
      <c r="B491" s="50">
        <v>3</v>
      </c>
      <c r="C491" s="50">
        <v>4</v>
      </c>
      <c r="D491" s="8">
        <v>1592.5595033181692</v>
      </c>
      <c r="E491" s="2" t="s">
        <v>1663</v>
      </c>
      <c r="F491" s="2" t="s">
        <v>16</v>
      </c>
      <c r="G491" s="51">
        <f t="shared" si="27"/>
        <v>4.6225058281665121E-2</v>
      </c>
      <c r="H491" s="8">
        <f t="shared" si="15"/>
        <v>0.13867517484499536</v>
      </c>
      <c r="I491" s="8">
        <f t="shared" si="16"/>
        <v>0.18490023312666048</v>
      </c>
      <c r="J491" s="2"/>
      <c r="K491" s="2"/>
      <c r="L491" s="2"/>
      <c r="M491" s="2"/>
      <c r="N491" s="2"/>
    </row>
    <row r="492" spans="1:14" ht="12.5" x14ac:dyDescent="0.25">
      <c r="A492" s="8">
        <v>3548</v>
      </c>
      <c r="B492" s="50">
        <v>3</v>
      </c>
      <c r="C492" s="50">
        <v>3</v>
      </c>
      <c r="D492" s="8">
        <v>400.28522977444459</v>
      </c>
      <c r="E492" s="2" t="s">
        <v>1663</v>
      </c>
      <c r="F492" s="2" t="s">
        <v>16</v>
      </c>
      <c r="G492" s="51">
        <f t="shared" si="27"/>
        <v>1.1618534840965847E-2</v>
      </c>
      <c r="H492" s="8">
        <f t="shared" si="15"/>
        <v>3.4855604522897543E-2</v>
      </c>
      <c r="I492" s="8">
        <f t="shared" si="16"/>
        <v>3.4855604522897543E-2</v>
      </c>
      <c r="J492" s="2"/>
      <c r="K492" s="2"/>
      <c r="L492" s="2"/>
      <c r="M492" s="2"/>
      <c r="N492" s="2"/>
    </row>
    <row r="493" spans="1:14" ht="12.5" x14ac:dyDescent="0.25">
      <c r="A493" s="8">
        <v>3619</v>
      </c>
      <c r="B493" s="50">
        <v>2</v>
      </c>
      <c r="C493" s="50">
        <v>3</v>
      </c>
      <c r="D493" s="8">
        <v>151.813617821132</v>
      </c>
      <c r="E493" s="2" t="s">
        <v>1663</v>
      </c>
      <c r="F493" s="2" t="s">
        <v>16</v>
      </c>
      <c r="G493" s="51">
        <f t="shared" si="27"/>
        <v>4.4064873664756577E-3</v>
      </c>
      <c r="H493" s="8">
        <f t="shared" si="15"/>
        <v>8.8129747329513154E-3</v>
      </c>
      <c r="I493" s="8">
        <f t="shared" si="16"/>
        <v>1.3219462099426973E-2</v>
      </c>
      <c r="J493" s="2"/>
      <c r="K493" s="2"/>
      <c r="L493" s="2"/>
      <c r="M493" s="2"/>
      <c r="N493" s="2"/>
    </row>
    <row r="494" spans="1:14" ht="12.5" x14ac:dyDescent="0.25">
      <c r="A494" s="8">
        <v>3620</v>
      </c>
      <c r="B494" s="50">
        <v>2</v>
      </c>
      <c r="C494" s="50">
        <v>4</v>
      </c>
      <c r="D494" s="8">
        <v>1587.3100916004055</v>
      </c>
      <c r="E494" s="2" t="s">
        <v>1663</v>
      </c>
      <c r="F494" s="2" t="s">
        <v>16</v>
      </c>
      <c r="G494" s="51">
        <f t="shared" si="27"/>
        <v>4.6072690748714229E-2</v>
      </c>
      <c r="H494" s="8">
        <f t="shared" si="15"/>
        <v>9.2145381497428458E-2</v>
      </c>
      <c r="I494" s="8">
        <f t="shared" si="16"/>
        <v>0.18429076299485692</v>
      </c>
      <c r="J494" s="2"/>
      <c r="K494" s="2"/>
      <c r="L494" s="2"/>
      <c r="M494" s="2"/>
      <c r="N494" s="2"/>
    </row>
    <row r="495" spans="1:14" ht="12.5" x14ac:dyDescent="0.25">
      <c r="A495" s="8">
        <v>3621</v>
      </c>
      <c r="B495" s="50">
        <v>4</v>
      </c>
      <c r="C495" s="50">
        <v>4</v>
      </c>
      <c r="D495" s="8">
        <v>1599.993228935695</v>
      </c>
      <c r="E495" s="2" t="s">
        <v>1663</v>
      </c>
      <c r="F495" s="2" t="s">
        <v>16</v>
      </c>
      <c r="G495" s="51">
        <f t="shared" si="27"/>
        <v>4.644082692277654E-2</v>
      </c>
      <c r="H495" s="8">
        <f t="shared" si="15"/>
        <v>0.18576330769110616</v>
      </c>
      <c r="I495" s="8">
        <f t="shared" si="16"/>
        <v>0.18576330769110616</v>
      </c>
      <c r="J495" s="2"/>
      <c r="K495" s="2"/>
      <c r="L495" s="2"/>
      <c r="M495" s="2"/>
      <c r="N495" s="2"/>
    </row>
    <row r="496" spans="1:14" ht="12.5" x14ac:dyDescent="0.25">
      <c r="A496" s="8">
        <v>3622</v>
      </c>
      <c r="B496" s="50">
        <v>4</v>
      </c>
      <c r="C496" s="50">
        <v>3</v>
      </c>
      <c r="D496" s="8">
        <v>26.57419209259416</v>
      </c>
      <c r="E496" s="2" t="s">
        <v>1663</v>
      </c>
      <c r="F496" s="2" t="s">
        <v>16</v>
      </c>
      <c r="G496" s="51">
        <f t="shared" si="27"/>
        <v>7.7133292395600676E-4</v>
      </c>
      <c r="H496" s="8">
        <f t="shared" si="15"/>
        <v>3.0853316958240271E-3</v>
      </c>
      <c r="I496" s="8">
        <f t="shared" si="16"/>
        <v>2.3139987718680203E-3</v>
      </c>
      <c r="J496" s="2"/>
      <c r="K496" s="2"/>
      <c r="L496" s="2"/>
      <c r="M496" s="2"/>
      <c r="N496" s="2"/>
    </row>
    <row r="497" spans="1:14" ht="12.5" x14ac:dyDescent="0.25">
      <c r="A497" s="8">
        <v>3692</v>
      </c>
      <c r="B497" s="50">
        <v>1</v>
      </c>
      <c r="C497" s="50">
        <v>3</v>
      </c>
      <c r="D497" s="8">
        <v>1208.3718667042328</v>
      </c>
      <c r="E497" s="2" t="s">
        <v>1663</v>
      </c>
      <c r="F497" s="2" t="s">
        <v>16</v>
      </c>
      <c r="G497" s="51">
        <f t="shared" si="27"/>
        <v>3.5073766379182032E-2</v>
      </c>
      <c r="H497" s="8">
        <f t="shared" si="15"/>
        <v>3.5073766379182032E-2</v>
      </c>
      <c r="I497" s="8">
        <f t="shared" si="16"/>
        <v>0.1052212991375461</v>
      </c>
      <c r="J497" s="2"/>
      <c r="K497" s="2"/>
      <c r="L497" s="2"/>
      <c r="M497" s="2"/>
      <c r="N497" s="2"/>
    </row>
    <row r="498" spans="1:14" ht="12.5" x14ac:dyDescent="0.25">
      <c r="A498" s="8">
        <v>3693</v>
      </c>
      <c r="B498" s="50">
        <v>5</v>
      </c>
      <c r="C498" s="50">
        <v>4</v>
      </c>
      <c r="D498" s="8">
        <v>1582.3314427457713</v>
      </c>
      <c r="E498" s="2" t="s">
        <v>1663</v>
      </c>
      <c r="F498" s="2" t="s">
        <v>16</v>
      </c>
      <c r="G498" s="51">
        <f t="shared" si="27"/>
        <v>4.592818228106206E-2</v>
      </c>
      <c r="H498" s="8">
        <f t="shared" si="15"/>
        <v>0.22964091140531029</v>
      </c>
      <c r="I498" s="8">
        <f t="shared" si="16"/>
        <v>0.18371272912424824</v>
      </c>
      <c r="J498" s="2"/>
      <c r="K498" s="2"/>
      <c r="L498" s="2"/>
      <c r="M498" s="2"/>
      <c r="N498" s="2"/>
    </row>
    <row r="499" spans="1:14" ht="12.5" x14ac:dyDescent="0.25">
      <c r="A499" s="8">
        <v>3694</v>
      </c>
      <c r="B499" s="50">
        <v>3</v>
      </c>
      <c r="C499" s="50">
        <v>4</v>
      </c>
      <c r="D499" s="8">
        <v>1518.6916002249227</v>
      </c>
      <c r="E499" s="2" t="s">
        <v>1663</v>
      </c>
      <c r="F499" s="2" t="s">
        <v>16</v>
      </c>
      <c r="G499" s="51">
        <f t="shared" si="27"/>
        <v>4.4080995143983073E-2</v>
      </c>
      <c r="H499" s="8">
        <f t="shared" si="15"/>
        <v>0.13224298543194923</v>
      </c>
      <c r="I499" s="8">
        <f t="shared" si="16"/>
        <v>0.17632398057593229</v>
      </c>
      <c r="J499" s="2"/>
      <c r="K499" s="2"/>
      <c r="L499" s="2"/>
      <c r="M499" s="2"/>
      <c r="N499" s="2"/>
    </row>
    <row r="500" spans="1:14" ht="12.5" x14ac:dyDescent="0.25">
      <c r="A500" s="8">
        <v>3765</v>
      </c>
      <c r="B500" s="50">
        <v>1</v>
      </c>
      <c r="C500" s="50">
        <v>3</v>
      </c>
      <c r="D500" s="8">
        <v>745.12914612726661</v>
      </c>
      <c r="E500" s="2" t="s">
        <v>1663</v>
      </c>
      <c r="F500" s="2" t="s">
        <v>16</v>
      </c>
      <c r="G500" s="51">
        <f t="shared" si="27"/>
        <v>2.1627850096235274E-2</v>
      </c>
      <c r="H500" s="8">
        <f t="shared" si="15"/>
        <v>2.1627850096235274E-2</v>
      </c>
      <c r="I500" s="8">
        <f t="shared" si="16"/>
        <v>6.4883550288705821E-2</v>
      </c>
      <c r="J500" s="2"/>
      <c r="K500" s="2"/>
      <c r="L500" s="2"/>
      <c r="M500" s="2"/>
      <c r="N500" s="2"/>
    </row>
    <row r="501" spans="1:14" ht="12.5" x14ac:dyDescent="0.25">
      <c r="A501" s="8">
        <v>3766</v>
      </c>
      <c r="B501" s="50">
        <v>4</v>
      </c>
      <c r="C501" s="50">
        <v>3</v>
      </c>
      <c r="D501" s="8">
        <v>1300.8177238975668</v>
      </c>
      <c r="E501" s="2" t="s">
        <v>1663</v>
      </c>
      <c r="F501" s="2" t="s">
        <v>16</v>
      </c>
      <c r="G501" s="51">
        <f t="shared" si="27"/>
        <v>3.7757066518207739E-2</v>
      </c>
      <c r="H501" s="8">
        <f t="shared" si="15"/>
        <v>0.15102826607283096</v>
      </c>
      <c r="I501" s="8">
        <f t="shared" si="16"/>
        <v>0.11327119955462323</v>
      </c>
      <c r="J501" s="2"/>
      <c r="K501" s="2"/>
      <c r="L501" s="2"/>
      <c r="M501" s="2"/>
      <c r="N501" s="2"/>
    </row>
    <row r="502" spans="1:14" ht="12.5" x14ac:dyDescent="0.25">
      <c r="A502" s="8">
        <v>3767</v>
      </c>
      <c r="B502" s="50">
        <v>3</v>
      </c>
      <c r="C502" s="50">
        <v>3</v>
      </c>
      <c r="D502" s="8">
        <v>1599.9931704199987</v>
      </c>
      <c r="E502" s="2" t="s">
        <v>1663</v>
      </c>
      <c r="F502" s="2" t="s">
        <v>16</v>
      </c>
      <c r="G502" s="51">
        <f t="shared" si="27"/>
        <v>4.6440825224321025E-2</v>
      </c>
      <c r="H502" s="8">
        <f t="shared" si="15"/>
        <v>0.13932247567296308</v>
      </c>
      <c r="I502" s="8">
        <f t="shared" si="16"/>
        <v>0.13932247567296308</v>
      </c>
      <c r="J502" s="2"/>
      <c r="K502" s="2"/>
      <c r="L502" s="2"/>
      <c r="M502" s="2"/>
      <c r="N502" s="2"/>
    </row>
    <row r="503" spans="1:14" ht="12.5" x14ac:dyDescent="0.25">
      <c r="A503" s="8">
        <v>3768</v>
      </c>
      <c r="B503" s="50">
        <v>4</v>
      </c>
      <c r="C503" s="50">
        <v>4</v>
      </c>
      <c r="D503" s="8">
        <v>133.63235990401694</v>
      </c>
      <c r="E503" s="2" t="s">
        <v>1663</v>
      </c>
      <c r="F503" s="2" t="s">
        <v>16</v>
      </c>
      <c r="G503" s="51">
        <f t="shared" si="27"/>
        <v>3.8787647255937589E-3</v>
      </c>
      <c r="H503" s="8">
        <f t="shared" si="15"/>
        <v>1.5515058902375036E-2</v>
      </c>
      <c r="I503" s="8">
        <f t="shared" si="16"/>
        <v>1.5515058902375036E-2</v>
      </c>
      <c r="J503" s="2"/>
      <c r="K503" s="2"/>
      <c r="L503" s="2"/>
      <c r="M503" s="2"/>
      <c r="N503" s="2"/>
    </row>
    <row r="504" spans="1:14" ht="12.5" x14ac:dyDescent="0.25">
      <c r="A504" s="8">
        <v>3838</v>
      </c>
      <c r="B504" s="50">
        <v>2</v>
      </c>
      <c r="C504" s="50">
        <v>3</v>
      </c>
      <c r="D504" s="8">
        <v>13.799992250133284</v>
      </c>
      <c r="E504" s="2" t="s">
        <v>1663</v>
      </c>
      <c r="F504" s="2" t="s">
        <v>16</v>
      </c>
      <c r="G504" s="51">
        <f t="shared" si="27"/>
        <v>4.005536023739354E-4</v>
      </c>
      <c r="H504" s="8">
        <f t="shared" si="15"/>
        <v>8.011072047478708E-4</v>
      </c>
      <c r="I504" s="8">
        <f t="shared" si="16"/>
        <v>1.2016608071218063E-3</v>
      </c>
      <c r="J504" s="2"/>
      <c r="K504" s="2"/>
      <c r="L504" s="2"/>
      <c r="M504" s="2"/>
      <c r="N504" s="2"/>
    </row>
    <row r="505" spans="1:14" ht="12.5" x14ac:dyDescent="0.25">
      <c r="A505" s="8">
        <v>3839</v>
      </c>
      <c r="B505" s="50">
        <v>4</v>
      </c>
      <c r="C505" s="50">
        <v>3</v>
      </c>
      <c r="D505" s="8">
        <v>996.38169788430571</v>
      </c>
      <c r="E505" s="2" t="s">
        <v>1663</v>
      </c>
      <c r="F505" s="2" t="s">
        <v>16</v>
      </c>
      <c r="G505" s="51">
        <f t="shared" si="27"/>
        <v>2.892061612738675E-2</v>
      </c>
      <c r="H505" s="8">
        <f t="shared" si="15"/>
        <v>0.115682464509547</v>
      </c>
      <c r="I505" s="8">
        <f t="shared" si="16"/>
        <v>8.676184838216025E-2</v>
      </c>
      <c r="J505" s="2"/>
      <c r="K505" s="2"/>
      <c r="L505" s="2"/>
      <c r="M505" s="2"/>
      <c r="N505" s="2"/>
    </row>
    <row r="506" spans="1:14" ht="12.5" x14ac:dyDescent="0.25">
      <c r="A506" s="8">
        <v>3840</v>
      </c>
      <c r="B506" s="50">
        <v>5</v>
      </c>
      <c r="C506" s="50">
        <v>3</v>
      </c>
      <c r="D506" s="8">
        <v>1599.9879339904464</v>
      </c>
      <c r="E506" s="2" t="s">
        <v>1663</v>
      </c>
      <c r="F506" s="2" t="s">
        <v>16</v>
      </c>
      <c r="G506" s="51">
        <f t="shared" si="27"/>
        <v>4.6440673233603728E-2</v>
      </c>
      <c r="H506" s="8">
        <f t="shared" si="15"/>
        <v>0.23220336616801865</v>
      </c>
      <c r="I506" s="8">
        <f t="shared" si="16"/>
        <v>0.13932201970081118</v>
      </c>
      <c r="J506" s="2"/>
      <c r="K506" s="2"/>
      <c r="L506" s="2"/>
      <c r="M506" s="2"/>
      <c r="N506" s="2"/>
    </row>
    <row r="507" spans="1:14" ht="12.5" x14ac:dyDescent="0.25">
      <c r="A507" s="8">
        <v>3841</v>
      </c>
      <c r="B507" s="50">
        <v>4</v>
      </c>
      <c r="C507" s="50">
        <v>3</v>
      </c>
      <c r="D507" s="8">
        <v>1343.0427067984301</v>
      </c>
      <c r="E507" s="2" t="s">
        <v>1663</v>
      </c>
      <c r="F507" s="2" t="s">
        <v>16</v>
      </c>
      <c r="G507" s="51">
        <f t="shared" si="27"/>
        <v>3.8982673656570821E-2</v>
      </c>
      <c r="H507" s="8">
        <f t="shared" si="15"/>
        <v>0.15593069462628328</v>
      </c>
      <c r="I507" s="8">
        <f t="shared" si="16"/>
        <v>0.11694802096971246</v>
      </c>
      <c r="J507" s="2"/>
      <c r="K507" s="2"/>
      <c r="L507" s="2"/>
      <c r="M507" s="2"/>
      <c r="N507" s="2"/>
    </row>
    <row r="508" spans="1:14" ht="12.5" x14ac:dyDescent="0.25">
      <c r="A508" s="8">
        <v>3912</v>
      </c>
      <c r="B508" s="50">
        <v>2</v>
      </c>
      <c r="C508" s="50">
        <v>1</v>
      </c>
      <c r="D508" s="8">
        <v>1139.0261059371733</v>
      </c>
      <c r="E508" s="2" t="s">
        <v>1663</v>
      </c>
      <c r="F508" s="2" t="s">
        <v>16</v>
      </c>
      <c r="G508" s="51">
        <f t="shared" si="27"/>
        <v>3.3060961315154652E-2</v>
      </c>
      <c r="H508" s="8">
        <f t="shared" si="15"/>
        <v>6.6121922630309304E-2</v>
      </c>
      <c r="I508" s="8">
        <f t="shared" si="16"/>
        <v>3.3060961315154652E-2</v>
      </c>
      <c r="J508" s="2"/>
      <c r="K508" s="2"/>
      <c r="L508" s="2"/>
      <c r="M508" s="2"/>
      <c r="N508" s="2"/>
    </row>
    <row r="509" spans="1:14" ht="12.5" x14ac:dyDescent="0.25">
      <c r="A509" s="8">
        <v>3913</v>
      </c>
      <c r="B509" s="50">
        <v>5</v>
      </c>
      <c r="C509" s="50">
        <v>3</v>
      </c>
      <c r="D509" s="8">
        <v>1599.9932289363242</v>
      </c>
      <c r="E509" s="2" t="s">
        <v>1663</v>
      </c>
      <c r="F509" s="2" t="s">
        <v>16</v>
      </c>
      <c r="G509" s="51">
        <f t="shared" si="27"/>
        <v>4.6440826922794796E-2</v>
      </c>
      <c r="H509" s="8">
        <f t="shared" si="15"/>
        <v>0.23220413461397399</v>
      </c>
      <c r="I509" s="8">
        <f t="shared" si="16"/>
        <v>0.13932248076838438</v>
      </c>
      <c r="J509" s="2"/>
      <c r="K509" s="2"/>
      <c r="L509" s="2"/>
      <c r="M509" s="2"/>
      <c r="N509" s="2"/>
    </row>
    <row r="510" spans="1:14" ht="12.5" x14ac:dyDescent="0.25">
      <c r="A510" s="8">
        <v>3914</v>
      </c>
      <c r="B510" s="50">
        <v>3</v>
      </c>
      <c r="C510" s="50">
        <v>3</v>
      </c>
      <c r="D510" s="8">
        <v>1599.993228935695</v>
      </c>
      <c r="E510" s="2" t="s">
        <v>1663</v>
      </c>
      <c r="F510" s="2" t="s">
        <v>16</v>
      </c>
      <c r="G510" s="51">
        <f t="shared" si="27"/>
        <v>4.644082692277654E-2</v>
      </c>
      <c r="H510" s="8">
        <f t="shared" si="15"/>
        <v>0.13932248076832962</v>
      </c>
      <c r="I510" s="8">
        <f t="shared" si="16"/>
        <v>0.13932248076832962</v>
      </c>
      <c r="J510" s="2"/>
      <c r="K510" s="2"/>
      <c r="L510" s="2"/>
      <c r="M510" s="2"/>
      <c r="N510" s="2"/>
    </row>
    <row r="511" spans="1:14" ht="12.5" x14ac:dyDescent="0.25">
      <c r="A511" s="8">
        <v>3985</v>
      </c>
      <c r="B511" s="50">
        <v>2</v>
      </c>
      <c r="C511" s="50">
        <v>3</v>
      </c>
      <c r="D511" s="8">
        <v>35.902835639286458</v>
      </c>
      <c r="E511" s="2" t="s">
        <v>1663</v>
      </c>
      <c r="F511" s="2" t="s">
        <v>16</v>
      </c>
      <c r="G511" s="51">
        <f t="shared" si="27"/>
        <v>1.042102770066165E-3</v>
      </c>
      <c r="H511" s="8">
        <f t="shared" si="15"/>
        <v>2.0842055401323299E-3</v>
      </c>
      <c r="I511" s="8">
        <f t="shared" si="16"/>
        <v>3.1263083101984949E-3</v>
      </c>
      <c r="J511" s="2"/>
      <c r="K511" s="2"/>
      <c r="L511" s="2"/>
      <c r="M511" s="2"/>
      <c r="N511" s="2"/>
    </row>
    <row r="512" spans="1:14" ht="12.5" x14ac:dyDescent="0.25">
      <c r="A512" s="8">
        <v>3986</v>
      </c>
      <c r="B512" s="50">
        <v>5</v>
      </c>
      <c r="C512" s="50">
        <v>1</v>
      </c>
      <c r="D512" s="8">
        <v>1470.5649323747043</v>
      </c>
      <c r="E512" s="2" t="s">
        <v>1663</v>
      </c>
      <c r="F512" s="2" t="s">
        <v>16</v>
      </c>
      <c r="G512" s="51">
        <f t="shared" si="27"/>
        <v>4.2684087824888556E-2</v>
      </c>
      <c r="H512" s="8">
        <f t="shared" ref="H512:H554" si="28">B512*G512</f>
        <v>0.21342043912444278</v>
      </c>
      <c r="I512" s="8">
        <f t="shared" ref="I512:I554" si="29">C512*G512</f>
        <v>4.2684087824888556E-2</v>
      </c>
      <c r="J512" s="2"/>
      <c r="K512" s="2"/>
      <c r="L512" s="2"/>
      <c r="M512" s="2"/>
      <c r="N512" s="2"/>
    </row>
    <row r="513" spans="1:14" ht="12.5" x14ac:dyDescent="0.25">
      <c r="A513" s="8">
        <v>3987</v>
      </c>
      <c r="B513" s="50">
        <v>4</v>
      </c>
      <c r="C513" s="50">
        <v>3</v>
      </c>
      <c r="D513" s="8">
        <v>1599.9879925059511</v>
      </c>
      <c r="E513" s="2" t="s">
        <v>1663</v>
      </c>
      <c r="F513" s="2" t="s">
        <v>16</v>
      </c>
      <c r="G513" s="51">
        <f t="shared" si="27"/>
        <v>4.6440674932053679E-2</v>
      </c>
      <c r="H513" s="8">
        <f t="shared" si="28"/>
        <v>0.18576269972821471</v>
      </c>
      <c r="I513" s="8">
        <f t="shared" si="29"/>
        <v>0.13932202479616104</v>
      </c>
      <c r="J513" s="2"/>
      <c r="K513" s="2"/>
      <c r="L513" s="2"/>
      <c r="M513" s="2"/>
      <c r="N513" s="2"/>
    </row>
    <row r="514" spans="1:14" ht="12.5" x14ac:dyDescent="0.25">
      <c r="A514" s="8">
        <v>3988</v>
      </c>
      <c r="B514" s="50">
        <v>5</v>
      </c>
      <c r="C514" s="50">
        <v>3</v>
      </c>
      <c r="D514" s="8">
        <v>664.11533035588582</v>
      </c>
      <c r="E514" s="2" t="s">
        <v>1663</v>
      </c>
      <c r="F514" s="2" t="s">
        <v>16</v>
      </c>
      <c r="G514" s="51">
        <f t="shared" si="27"/>
        <v>1.92763722721103E-2</v>
      </c>
      <c r="H514" s="8">
        <f t="shared" si="28"/>
        <v>9.6381861360551491E-2</v>
      </c>
      <c r="I514" s="8">
        <f t="shared" si="29"/>
        <v>5.7829116816330899E-2</v>
      </c>
      <c r="J514" s="2"/>
      <c r="K514" s="2"/>
      <c r="L514" s="2"/>
      <c r="M514" s="2"/>
      <c r="N514" s="2"/>
    </row>
    <row r="515" spans="1:14" ht="12.5" x14ac:dyDescent="0.25">
      <c r="A515" s="8">
        <v>4059</v>
      </c>
      <c r="B515" s="50">
        <v>4</v>
      </c>
      <c r="C515" s="50">
        <v>1</v>
      </c>
      <c r="D515" s="8">
        <v>1272.6939492119884</v>
      </c>
      <c r="E515" s="2" t="s">
        <v>1663</v>
      </c>
      <c r="F515" s="2" t="s">
        <v>16</v>
      </c>
      <c r="G515" s="51">
        <f t="shared" si="27"/>
        <v>3.6940755968283154E-2</v>
      </c>
      <c r="H515" s="8">
        <f t="shared" si="28"/>
        <v>0.14776302387313262</v>
      </c>
      <c r="I515" s="8">
        <f t="shared" si="29"/>
        <v>3.6940755968283154E-2</v>
      </c>
      <c r="J515" s="2"/>
      <c r="K515" s="2"/>
      <c r="L515" s="2"/>
      <c r="M515" s="2"/>
      <c r="N515" s="2"/>
    </row>
    <row r="516" spans="1:14" ht="12.5" x14ac:dyDescent="0.25">
      <c r="A516" s="8">
        <v>4060</v>
      </c>
      <c r="B516" s="50">
        <v>4</v>
      </c>
      <c r="C516" s="50">
        <v>3</v>
      </c>
      <c r="D516" s="8">
        <v>1243.8067927019836</v>
      </c>
      <c r="E516" s="2" t="s">
        <v>1663</v>
      </c>
      <c r="F516" s="2" t="s">
        <v>16</v>
      </c>
      <c r="G516" s="51">
        <f t="shared" si="27"/>
        <v>3.6102287772599176E-2</v>
      </c>
      <c r="H516" s="8">
        <f t="shared" si="28"/>
        <v>0.1444091510903967</v>
      </c>
      <c r="I516" s="8">
        <f t="shared" si="29"/>
        <v>0.10830686331779753</v>
      </c>
      <c r="J516" s="2"/>
      <c r="K516" s="2"/>
      <c r="L516" s="2"/>
      <c r="M516" s="2"/>
      <c r="N516" s="2"/>
    </row>
    <row r="517" spans="1:14" ht="12.5" x14ac:dyDescent="0.25">
      <c r="A517" s="8">
        <v>4061</v>
      </c>
      <c r="B517" s="50">
        <v>3</v>
      </c>
      <c r="C517" s="50">
        <v>3</v>
      </c>
      <c r="D517" s="8">
        <v>1458.6112080106798</v>
      </c>
      <c r="E517" s="2" t="s">
        <v>1663</v>
      </c>
      <c r="F517" s="2" t="s">
        <v>16</v>
      </c>
      <c r="G517" s="51">
        <f t="shared" si="27"/>
        <v>4.2337123328894083E-2</v>
      </c>
      <c r="H517" s="8">
        <f t="shared" si="28"/>
        <v>0.12701136998668225</v>
      </c>
      <c r="I517" s="8">
        <f t="shared" si="29"/>
        <v>0.12701136998668225</v>
      </c>
      <c r="J517" s="2"/>
      <c r="K517" s="2"/>
      <c r="L517" s="2"/>
      <c r="M517" s="2"/>
      <c r="N517" s="2"/>
    </row>
    <row r="518" spans="1:14" ht="12.5" x14ac:dyDescent="0.25">
      <c r="A518" s="8">
        <v>4132</v>
      </c>
      <c r="B518" s="50">
        <v>3</v>
      </c>
      <c r="C518" s="50">
        <v>3</v>
      </c>
      <c r="D518" s="8">
        <v>2.4775862344139421</v>
      </c>
      <c r="E518" s="2" t="s">
        <v>1663</v>
      </c>
      <c r="F518" s="2" t="s">
        <v>16</v>
      </c>
      <c r="G518" s="51">
        <f t="shared" si="27"/>
        <v>7.191352526860971E-5</v>
      </c>
      <c r="H518" s="8">
        <f t="shared" si="28"/>
        <v>2.1574057580582914E-4</v>
      </c>
      <c r="I518" s="8">
        <f t="shared" si="29"/>
        <v>2.1574057580582914E-4</v>
      </c>
      <c r="J518" s="2"/>
      <c r="K518" s="2"/>
      <c r="L518" s="2"/>
      <c r="M518" s="2"/>
      <c r="N518" s="2"/>
    </row>
    <row r="519" spans="1:14" ht="12.5" x14ac:dyDescent="0.25">
      <c r="A519" s="8">
        <v>4133</v>
      </c>
      <c r="B519" s="50">
        <v>5</v>
      </c>
      <c r="C519" s="50">
        <v>3</v>
      </c>
      <c r="D519" s="8">
        <v>636.08692459881479</v>
      </c>
      <c r="E519" s="2" t="s">
        <v>1663</v>
      </c>
      <c r="F519" s="2" t="s">
        <v>16</v>
      </c>
      <c r="G519" s="51">
        <f t="shared" si="27"/>
        <v>1.8462829866339403E-2</v>
      </c>
      <c r="H519" s="8">
        <f t="shared" si="28"/>
        <v>9.2314149331697015E-2</v>
      </c>
      <c r="I519" s="8">
        <f t="shared" si="29"/>
        <v>5.5388489599018209E-2</v>
      </c>
      <c r="J519" s="2"/>
      <c r="K519" s="2"/>
      <c r="L519" s="2"/>
      <c r="M519" s="2"/>
      <c r="N519" s="2"/>
    </row>
    <row r="520" spans="1:14" ht="12.5" x14ac:dyDescent="0.25">
      <c r="A520" s="8">
        <v>4134</v>
      </c>
      <c r="B520" s="50">
        <v>4</v>
      </c>
      <c r="C520" s="50">
        <v>3</v>
      </c>
      <c r="D520" s="8">
        <v>361.03247354013172</v>
      </c>
      <c r="E520" s="2" t="s">
        <v>1663</v>
      </c>
      <c r="F520" s="2" t="s">
        <v>16</v>
      </c>
      <c r="G520" s="51">
        <f t="shared" si="27"/>
        <v>1.0479198482816218E-2</v>
      </c>
      <c r="H520" s="8">
        <f t="shared" si="28"/>
        <v>4.1916793931264872E-2</v>
      </c>
      <c r="I520" s="8">
        <f t="shared" si="29"/>
        <v>3.1437595448448652E-2</v>
      </c>
      <c r="J520" s="2"/>
      <c r="K520" s="2"/>
      <c r="L520" s="2"/>
      <c r="M520" s="2"/>
      <c r="N520" s="2"/>
    </row>
    <row r="521" spans="1:14" ht="12.5" x14ac:dyDescent="0.25">
      <c r="A521" s="8">
        <v>4135</v>
      </c>
      <c r="B521" s="50">
        <v>4</v>
      </c>
      <c r="C521" s="50">
        <v>3</v>
      </c>
      <c r="D521" s="8">
        <v>258.54081100906086</v>
      </c>
      <c r="E521" s="2" t="s">
        <v>1663</v>
      </c>
      <c r="F521" s="2" t="s">
        <v>16</v>
      </c>
      <c r="G521" s="51">
        <f t="shared" si="27"/>
        <v>7.5043124179550134E-3</v>
      </c>
      <c r="H521" s="8">
        <f t="shared" si="28"/>
        <v>3.0017249671820054E-2</v>
      </c>
      <c r="I521" s="8">
        <f t="shared" si="29"/>
        <v>2.251293725386504E-2</v>
      </c>
      <c r="J521" s="2"/>
      <c r="K521" s="2"/>
      <c r="L521" s="2"/>
      <c r="M521" s="2"/>
      <c r="N521" s="2"/>
    </row>
    <row r="522" spans="1:14" ht="12.5" x14ac:dyDescent="0.25">
      <c r="A522" s="8">
        <v>4206</v>
      </c>
      <c r="B522" s="50">
        <v>5</v>
      </c>
      <c r="C522" s="50">
        <v>3</v>
      </c>
      <c r="D522" s="8">
        <v>174.38691888084094</v>
      </c>
      <c r="E522" s="2" t="s">
        <v>1663</v>
      </c>
      <c r="F522" s="2" t="s">
        <v>16</v>
      </c>
      <c r="G522" s="51">
        <f t="shared" si="27"/>
        <v>5.0616918689890891E-3</v>
      </c>
      <c r="H522" s="8">
        <f t="shared" si="28"/>
        <v>2.5308459344945446E-2</v>
      </c>
      <c r="I522" s="8">
        <f t="shared" si="29"/>
        <v>1.5185075606967267E-2</v>
      </c>
      <c r="J522" s="2"/>
      <c r="K522" s="2"/>
      <c r="L522" s="2"/>
      <c r="M522" s="2"/>
      <c r="N522" s="2"/>
    </row>
    <row r="523" spans="1:14" ht="12.5" x14ac:dyDescent="0.25">
      <c r="A523" s="8">
        <v>4208</v>
      </c>
      <c r="B523" s="50">
        <v>4</v>
      </c>
      <c r="C523" s="50">
        <v>3</v>
      </c>
      <c r="D523" s="8">
        <v>0.57021015440984424</v>
      </c>
      <c r="E523" s="2" t="s">
        <v>1663</v>
      </c>
      <c r="F523" s="2" t="s">
        <v>16</v>
      </c>
      <c r="G523" s="51">
        <f t="shared" si="27"/>
        <v>1.6550714472818283E-5</v>
      </c>
      <c r="H523" s="8">
        <f t="shared" si="28"/>
        <v>6.6202857891273131E-5</v>
      </c>
      <c r="I523" s="8">
        <f t="shared" si="29"/>
        <v>4.9652143418454852E-5</v>
      </c>
      <c r="J523" s="2"/>
      <c r="K523" s="2"/>
      <c r="L523" s="2"/>
      <c r="M523" s="2"/>
      <c r="N523" s="2"/>
    </row>
    <row r="524" spans="1:14" ht="12.5" x14ac:dyDescent="0.25">
      <c r="A524" s="8">
        <v>2524</v>
      </c>
      <c r="B524" s="50">
        <v>2</v>
      </c>
      <c r="C524" s="50">
        <v>3</v>
      </c>
      <c r="D524" s="8">
        <v>532.38575467681062</v>
      </c>
      <c r="E524" s="2" t="s">
        <v>1673</v>
      </c>
      <c r="F524" s="2" t="s">
        <v>43</v>
      </c>
      <c r="G524" s="51">
        <f t="shared" ref="G524:G554" si="30">D524/$L$26</f>
        <v>1.6737663272950256E-2</v>
      </c>
      <c r="H524" s="8">
        <f t="shared" si="28"/>
        <v>3.3475326545900512E-2</v>
      </c>
      <c r="I524" s="8">
        <f t="shared" si="29"/>
        <v>5.0212989818850765E-2</v>
      </c>
      <c r="J524" s="2"/>
      <c r="K524" s="2"/>
      <c r="L524" s="2"/>
      <c r="M524" s="2"/>
      <c r="N524" s="2"/>
    </row>
    <row r="525" spans="1:14" ht="12.5" x14ac:dyDescent="0.25">
      <c r="A525" s="8">
        <v>2597</v>
      </c>
      <c r="B525" s="50">
        <v>2</v>
      </c>
      <c r="C525" s="50">
        <v>1</v>
      </c>
      <c r="D525" s="8">
        <v>551.61789764711796</v>
      </c>
      <c r="E525" s="2" t="s">
        <v>1673</v>
      </c>
      <c r="F525" s="2" t="s">
        <v>43</v>
      </c>
      <c r="G525" s="51">
        <f t="shared" si="30"/>
        <v>1.7342302165382031E-2</v>
      </c>
      <c r="H525" s="8">
        <f t="shared" si="28"/>
        <v>3.4684604330764063E-2</v>
      </c>
      <c r="I525" s="8">
        <f t="shared" si="29"/>
        <v>1.7342302165382031E-2</v>
      </c>
      <c r="J525" s="2"/>
      <c r="K525" s="2"/>
      <c r="L525" s="2"/>
      <c r="M525" s="2"/>
      <c r="N525" s="2"/>
    </row>
    <row r="526" spans="1:14" ht="12.5" x14ac:dyDescent="0.25">
      <c r="A526" s="8">
        <v>2598</v>
      </c>
      <c r="B526" s="50">
        <v>2</v>
      </c>
      <c r="C526" s="50">
        <v>3</v>
      </c>
      <c r="D526" s="8">
        <v>1167.9003481942771</v>
      </c>
      <c r="E526" s="2" t="s">
        <v>1673</v>
      </c>
      <c r="F526" s="2" t="s">
        <v>43</v>
      </c>
      <c r="G526" s="51">
        <f t="shared" si="30"/>
        <v>3.6717591694961679E-2</v>
      </c>
      <c r="H526" s="8">
        <f t="shared" si="28"/>
        <v>7.3435183389923359E-2</v>
      </c>
      <c r="I526" s="8">
        <f t="shared" si="29"/>
        <v>0.11015277508488504</v>
      </c>
      <c r="J526" s="2"/>
      <c r="K526" s="2"/>
      <c r="L526" s="2"/>
      <c r="M526" s="2"/>
      <c r="N526" s="2"/>
    </row>
    <row r="527" spans="1:14" ht="12.5" x14ac:dyDescent="0.25">
      <c r="A527" s="8">
        <v>2669</v>
      </c>
      <c r="B527" s="50">
        <v>1</v>
      </c>
      <c r="C527" s="50">
        <v>3</v>
      </c>
      <c r="D527" s="8">
        <v>71.850512028676576</v>
      </c>
      <c r="E527" s="2" t="s">
        <v>1673</v>
      </c>
      <c r="F527" s="2" t="s">
        <v>43</v>
      </c>
      <c r="G527" s="51">
        <f t="shared" si="30"/>
        <v>2.2589065649495171E-3</v>
      </c>
      <c r="H527" s="8">
        <f t="shared" si="28"/>
        <v>2.2589065649495171E-3</v>
      </c>
      <c r="I527" s="8">
        <f t="shared" si="29"/>
        <v>6.7767196948485507E-3</v>
      </c>
      <c r="J527" s="2"/>
      <c r="K527" s="2"/>
      <c r="L527" s="2"/>
      <c r="M527" s="2"/>
      <c r="N527" s="2"/>
    </row>
    <row r="528" spans="1:14" ht="12.5" x14ac:dyDescent="0.25">
      <c r="A528" s="8">
        <v>2670</v>
      </c>
      <c r="B528" s="50">
        <v>2</v>
      </c>
      <c r="C528" s="50">
        <v>1</v>
      </c>
      <c r="D528" s="8">
        <v>1599.9931704206278</v>
      </c>
      <c r="E528" s="2" t="s">
        <v>1673</v>
      </c>
      <c r="F528" s="2" t="s">
        <v>43</v>
      </c>
      <c r="G528" s="51">
        <f t="shared" si="30"/>
        <v>5.0302147813435963E-2</v>
      </c>
      <c r="H528" s="8">
        <f t="shared" si="28"/>
        <v>0.10060429562687193</v>
      </c>
      <c r="I528" s="8">
        <f t="shared" si="29"/>
        <v>5.0302147813435963E-2</v>
      </c>
      <c r="J528" s="2"/>
      <c r="K528" s="2"/>
      <c r="L528" s="2"/>
      <c r="M528" s="2"/>
      <c r="N528" s="2"/>
    </row>
    <row r="529" spans="1:14" ht="12.5" x14ac:dyDescent="0.25">
      <c r="A529" s="8">
        <v>2671</v>
      </c>
      <c r="B529" s="50">
        <v>4</v>
      </c>
      <c r="C529" s="50">
        <v>3</v>
      </c>
      <c r="D529" s="8">
        <v>1043.202002677948</v>
      </c>
      <c r="E529" s="2" t="s">
        <v>1673</v>
      </c>
      <c r="F529" s="2" t="s">
        <v>43</v>
      </c>
      <c r="G529" s="51">
        <f t="shared" si="30"/>
        <v>3.2797203330676185E-2</v>
      </c>
      <c r="H529" s="8">
        <f t="shared" si="28"/>
        <v>0.13118881332270474</v>
      </c>
      <c r="I529" s="8">
        <f t="shared" si="29"/>
        <v>9.8391609992028561E-2</v>
      </c>
      <c r="J529" s="2"/>
      <c r="K529" s="2"/>
      <c r="L529" s="2"/>
      <c r="M529" s="2"/>
      <c r="N529" s="2"/>
    </row>
    <row r="530" spans="1:14" ht="12.5" x14ac:dyDescent="0.25">
      <c r="A530" s="8">
        <v>2743</v>
      </c>
      <c r="B530" s="50">
        <v>2</v>
      </c>
      <c r="C530" s="50">
        <v>1</v>
      </c>
      <c r="D530" s="8">
        <v>1583.0666344269819</v>
      </c>
      <c r="E530" s="2" t="s">
        <v>1673</v>
      </c>
      <c r="F530" s="2" t="s">
        <v>43</v>
      </c>
      <c r="G530" s="51">
        <f t="shared" si="30"/>
        <v>4.9769994844746736E-2</v>
      </c>
      <c r="H530" s="8">
        <f t="shared" si="28"/>
        <v>9.9539989689493472E-2</v>
      </c>
      <c r="I530" s="8">
        <f t="shared" si="29"/>
        <v>4.9769994844746736E-2</v>
      </c>
      <c r="J530" s="2"/>
      <c r="K530" s="2"/>
      <c r="L530" s="2"/>
      <c r="M530" s="2"/>
      <c r="N530" s="2"/>
    </row>
    <row r="531" spans="1:14" ht="12.5" x14ac:dyDescent="0.25">
      <c r="A531" s="8">
        <v>2744</v>
      </c>
      <c r="B531" s="50">
        <v>3</v>
      </c>
      <c r="C531" s="50">
        <v>3</v>
      </c>
      <c r="D531" s="8">
        <v>1599.9932289363242</v>
      </c>
      <c r="E531" s="2" t="s">
        <v>1673</v>
      </c>
      <c r="F531" s="2" t="s">
        <v>43</v>
      </c>
      <c r="G531" s="51">
        <f t="shared" si="30"/>
        <v>5.0302149653109571E-2</v>
      </c>
      <c r="H531" s="8">
        <f t="shared" si="28"/>
        <v>0.1509064489593287</v>
      </c>
      <c r="I531" s="8">
        <f t="shared" si="29"/>
        <v>0.1509064489593287</v>
      </c>
      <c r="J531" s="2"/>
      <c r="K531" s="2"/>
      <c r="L531" s="2"/>
      <c r="M531" s="2"/>
      <c r="N531" s="2"/>
    </row>
    <row r="532" spans="1:14" ht="12.5" x14ac:dyDescent="0.25">
      <c r="A532" s="8">
        <v>2745</v>
      </c>
      <c r="B532" s="50">
        <v>3</v>
      </c>
      <c r="C532" s="50">
        <v>3</v>
      </c>
      <c r="D532" s="8">
        <v>0.77425946522041478</v>
      </c>
      <c r="E532" s="2" t="s">
        <v>1673</v>
      </c>
      <c r="F532" s="2" t="s">
        <v>43</v>
      </c>
      <c r="G532" s="51">
        <f t="shared" si="30"/>
        <v>2.4341925194112108E-5</v>
      </c>
      <c r="H532" s="8">
        <f t="shared" si="28"/>
        <v>7.3025775582336323E-5</v>
      </c>
      <c r="I532" s="8">
        <f t="shared" si="29"/>
        <v>7.3025775582336323E-5</v>
      </c>
      <c r="J532" s="2"/>
      <c r="K532" s="2"/>
      <c r="L532" s="2"/>
      <c r="M532" s="2"/>
      <c r="N532" s="2"/>
    </row>
    <row r="533" spans="1:14" ht="12.5" x14ac:dyDescent="0.25">
      <c r="A533" s="8">
        <v>2815</v>
      </c>
      <c r="B533" s="50">
        <v>2</v>
      </c>
      <c r="C533" s="50">
        <v>3</v>
      </c>
      <c r="D533" s="8">
        <v>1281.2497976802722</v>
      </c>
      <c r="E533" s="2" t="s">
        <v>1673</v>
      </c>
      <c r="F533" s="2" t="s">
        <v>43</v>
      </c>
      <c r="G533" s="51">
        <f t="shared" si="30"/>
        <v>4.0281182382737667E-2</v>
      </c>
      <c r="H533" s="8">
        <f t="shared" si="28"/>
        <v>8.0562364765475333E-2</v>
      </c>
      <c r="I533" s="8">
        <f t="shared" si="29"/>
        <v>0.12084354714821299</v>
      </c>
      <c r="J533" s="2"/>
      <c r="K533" s="2"/>
      <c r="L533" s="2"/>
      <c r="M533" s="2"/>
      <c r="N533" s="2"/>
    </row>
    <row r="534" spans="1:14" ht="12.5" x14ac:dyDescent="0.25">
      <c r="A534" s="8">
        <v>2816</v>
      </c>
      <c r="B534" s="50">
        <v>2</v>
      </c>
      <c r="C534" s="50">
        <v>3</v>
      </c>
      <c r="D534" s="8">
        <v>1599.9932289363242</v>
      </c>
      <c r="E534" s="2" t="s">
        <v>1673</v>
      </c>
      <c r="F534" s="2" t="s">
        <v>43</v>
      </c>
      <c r="G534" s="51">
        <f t="shared" si="30"/>
        <v>5.0302149653109571E-2</v>
      </c>
      <c r="H534" s="8">
        <f t="shared" si="28"/>
        <v>0.10060429930621914</v>
      </c>
      <c r="I534" s="8">
        <f t="shared" si="29"/>
        <v>0.1509064489593287</v>
      </c>
      <c r="J534" s="2"/>
      <c r="K534" s="2"/>
      <c r="L534" s="2"/>
      <c r="M534" s="2"/>
      <c r="N534" s="2"/>
    </row>
    <row r="535" spans="1:14" ht="12.5" x14ac:dyDescent="0.25">
      <c r="A535" s="8">
        <v>2817</v>
      </c>
      <c r="B535" s="50">
        <v>3</v>
      </c>
      <c r="C535" s="50">
        <v>5</v>
      </c>
      <c r="D535" s="8">
        <v>926.43681675033235</v>
      </c>
      <c r="E535" s="2" t="s">
        <v>1673</v>
      </c>
      <c r="F535" s="2" t="s">
        <v>43</v>
      </c>
      <c r="G535" s="51">
        <f t="shared" si="30"/>
        <v>2.912622538490774E-2</v>
      </c>
      <c r="H535" s="8">
        <f t="shared" si="28"/>
        <v>8.7378676154723223E-2</v>
      </c>
      <c r="I535" s="8">
        <f t="shared" si="29"/>
        <v>0.1456311269245387</v>
      </c>
      <c r="J535" s="2"/>
      <c r="K535" s="2"/>
      <c r="L535" s="2"/>
      <c r="M535" s="2"/>
      <c r="N535" s="2"/>
    </row>
    <row r="536" spans="1:14" ht="12.5" x14ac:dyDescent="0.25">
      <c r="A536" s="8">
        <v>2888</v>
      </c>
      <c r="B536" s="50">
        <v>2</v>
      </c>
      <c r="C536" s="50">
        <v>2</v>
      </c>
      <c r="D536" s="8">
        <v>349.78716622609971</v>
      </c>
      <c r="E536" s="2" t="s">
        <v>1673</v>
      </c>
      <c r="F536" s="2" t="s">
        <v>43</v>
      </c>
      <c r="G536" s="51">
        <f t="shared" si="30"/>
        <v>1.099695052705915E-2</v>
      </c>
      <c r="H536" s="8">
        <f t="shared" si="28"/>
        <v>2.19939010541183E-2</v>
      </c>
      <c r="I536" s="8">
        <f t="shared" si="29"/>
        <v>2.19939010541183E-2</v>
      </c>
      <c r="J536" s="2"/>
      <c r="K536" s="2"/>
      <c r="L536" s="2"/>
      <c r="M536" s="2"/>
      <c r="N536" s="2"/>
    </row>
    <row r="537" spans="1:14" ht="12.5" x14ac:dyDescent="0.25">
      <c r="A537" s="8">
        <v>2889</v>
      </c>
      <c r="B537" s="50">
        <v>3</v>
      </c>
      <c r="C537" s="50">
        <v>3</v>
      </c>
      <c r="D537" s="8">
        <v>1599.9879339904464</v>
      </c>
      <c r="E537" s="2" t="s">
        <v>1673</v>
      </c>
      <c r="F537" s="2" t="s">
        <v>43</v>
      </c>
      <c r="G537" s="51">
        <f t="shared" si="30"/>
        <v>5.0301983185430124E-2</v>
      </c>
      <c r="H537" s="8">
        <f t="shared" si="28"/>
        <v>0.15090594955629039</v>
      </c>
      <c r="I537" s="8">
        <f t="shared" si="29"/>
        <v>0.15090594955629039</v>
      </c>
      <c r="J537" s="2"/>
      <c r="K537" s="2"/>
      <c r="L537" s="2"/>
      <c r="M537" s="2"/>
      <c r="N537" s="2"/>
    </row>
    <row r="538" spans="1:14" ht="12.5" x14ac:dyDescent="0.25">
      <c r="A538" s="8">
        <v>2890</v>
      </c>
      <c r="B538" s="50">
        <v>3</v>
      </c>
      <c r="C538" s="50">
        <v>3</v>
      </c>
      <c r="D538" s="8">
        <v>1599.9931704206278</v>
      </c>
      <c r="E538" s="2" t="s">
        <v>1673</v>
      </c>
      <c r="F538" s="2" t="s">
        <v>43</v>
      </c>
      <c r="G538" s="51">
        <f t="shared" si="30"/>
        <v>5.0302147813435963E-2</v>
      </c>
      <c r="H538" s="8">
        <f t="shared" si="28"/>
        <v>0.1509064434403079</v>
      </c>
      <c r="I538" s="8">
        <f t="shared" si="29"/>
        <v>0.1509064434403079</v>
      </c>
      <c r="J538" s="2"/>
      <c r="K538" s="2"/>
      <c r="L538" s="2"/>
      <c r="M538" s="2"/>
      <c r="N538" s="2"/>
    </row>
    <row r="539" spans="1:14" ht="12.5" x14ac:dyDescent="0.25">
      <c r="A539" s="8">
        <v>2961</v>
      </c>
      <c r="B539" s="50">
        <v>3</v>
      </c>
      <c r="C539" s="50">
        <v>1</v>
      </c>
      <c r="D539" s="8">
        <v>1599.9931704199987</v>
      </c>
      <c r="E539" s="2" t="s">
        <v>1673</v>
      </c>
      <c r="F539" s="2" t="s">
        <v>43</v>
      </c>
      <c r="G539" s="51">
        <f t="shared" si="30"/>
        <v>5.0302147813416187E-2</v>
      </c>
      <c r="H539" s="8">
        <f t="shared" si="28"/>
        <v>0.15090644344024856</v>
      </c>
      <c r="I539" s="8">
        <f t="shared" si="29"/>
        <v>5.0302147813416187E-2</v>
      </c>
      <c r="J539" s="2"/>
      <c r="K539" s="2"/>
      <c r="L539" s="2"/>
      <c r="M539" s="2"/>
      <c r="N539" s="2"/>
    </row>
    <row r="540" spans="1:14" ht="12.5" x14ac:dyDescent="0.25">
      <c r="A540" s="8">
        <v>2962</v>
      </c>
      <c r="B540" s="50">
        <v>3</v>
      </c>
      <c r="C540" s="50">
        <v>3</v>
      </c>
      <c r="D540" s="8">
        <v>1599.9931704206278</v>
      </c>
      <c r="E540" s="2" t="s">
        <v>1673</v>
      </c>
      <c r="F540" s="2" t="s">
        <v>43</v>
      </c>
      <c r="G540" s="51">
        <f t="shared" si="30"/>
        <v>5.0302147813435963E-2</v>
      </c>
      <c r="H540" s="8">
        <f t="shared" si="28"/>
        <v>0.1509064434403079</v>
      </c>
      <c r="I540" s="8">
        <f t="shared" si="29"/>
        <v>0.1509064434403079</v>
      </c>
      <c r="J540" s="2"/>
      <c r="K540" s="2"/>
      <c r="L540" s="2"/>
      <c r="M540" s="2"/>
      <c r="N540" s="2"/>
    </row>
    <row r="541" spans="1:14" ht="12.5" x14ac:dyDescent="0.25">
      <c r="A541" s="8">
        <v>2963</v>
      </c>
      <c r="B541" s="50">
        <v>3</v>
      </c>
      <c r="C541" s="50">
        <v>5</v>
      </c>
      <c r="D541" s="8">
        <v>1268.9884068803296</v>
      </c>
      <c r="E541" s="2" t="s">
        <v>1673</v>
      </c>
      <c r="F541" s="2" t="s">
        <v>43</v>
      </c>
      <c r="G541" s="51">
        <f t="shared" si="30"/>
        <v>3.9895696804536807E-2</v>
      </c>
      <c r="H541" s="8">
        <f t="shared" si="28"/>
        <v>0.11968709041361042</v>
      </c>
      <c r="I541" s="8">
        <f t="shared" si="29"/>
        <v>0.19947848402268403</v>
      </c>
      <c r="J541" s="2"/>
      <c r="K541" s="2"/>
      <c r="L541" s="2"/>
      <c r="M541" s="2"/>
      <c r="N541" s="2"/>
    </row>
    <row r="542" spans="1:14" ht="12.5" x14ac:dyDescent="0.25">
      <c r="A542" s="8">
        <v>3034</v>
      </c>
      <c r="B542" s="50">
        <v>1</v>
      </c>
      <c r="C542" s="50">
        <v>2</v>
      </c>
      <c r="D542" s="8">
        <v>254.52523711103117</v>
      </c>
      <c r="E542" s="2" t="s">
        <v>1673</v>
      </c>
      <c r="F542" s="2" t="s">
        <v>43</v>
      </c>
      <c r="G542" s="51">
        <f t="shared" si="30"/>
        <v>8.0020129686197705E-3</v>
      </c>
      <c r="H542" s="8">
        <f t="shared" si="28"/>
        <v>8.0020129686197705E-3</v>
      </c>
      <c r="I542" s="8">
        <f t="shared" si="29"/>
        <v>1.6004025937239541E-2</v>
      </c>
      <c r="J542" s="2"/>
      <c r="K542" s="2"/>
      <c r="L542" s="2"/>
      <c r="M542" s="2"/>
      <c r="N542" s="2"/>
    </row>
    <row r="543" spans="1:14" ht="12.5" x14ac:dyDescent="0.25">
      <c r="A543" s="8">
        <v>3035</v>
      </c>
      <c r="B543" s="50">
        <v>3</v>
      </c>
      <c r="C543" s="50">
        <v>3</v>
      </c>
      <c r="D543" s="8">
        <v>1599.9879925059511</v>
      </c>
      <c r="E543" s="2" t="s">
        <v>1673</v>
      </c>
      <c r="F543" s="2" t="s">
        <v>43</v>
      </c>
      <c r="G543" s="51">
        <f t="shared" si="30"/>
        <v>5.0301985025097709E-2</v>
      </c>
      <c r="H543" s="8">
        <f t="shared" si="28"/>
        <v>0.15090595507529314</v>
      </c>
      <c r="I543" s="8">
        <f t="shared" si="29"/>
        <v>0.15090595507529314</v>
      </c>
      <c r="J543" s="2"/>
      <c r="K543" s="2"/>
      <c r="L543" s="2"/>
      <c r="M543" s="2"/>
      <c r="N543" s="2"/>
    </row>
    <row r="544" spans="1:14" ht="12.5" x14ac:dyDescent="0.25">
      <c r="A544" s="8">
        <v>3036</v>
      </c>
      <c r="B544" s="50">
        <v>4</v>
      </c>
      <c r="C544" s="50">
        <v>3</v>
      </c>
      <c r="D544" s="8">
        <v>1599.9932289363242</v>
      </c>
      <c r="E544" s="2" t="s">
        <v>1673</v>
      </c>
      <c r="F544" s="2" t="s">
        <v>43</v>
      </c>
      <c r="G544" s="51">
        <f t="shared" si="30"/>
        <v>5.0302149653109571E-2</v>
      </c>
      <c r="H544" s="8">
        <f t="shared" si="28"/>
        <v>0.20120859861243828</v>
      </c>
      <c r="I544" s="8">
        <f t="shared" si="29"/>
        <v>0.1509064489593287</v>
      </c>
      <c r="J544" s="2"/>
      <c r="K544" s="2"/>
      <c r="L544" s="2"/>
      <c r="M544" s="2"/>
      <c r="N544" s="2"/>
    </row>
    <row r="545" spans="1:14" ht="12.5" x14ac:dyDescent="0.25">
      <c r="A545" s="8">
        <v>3107</v>
      </c>
      <c r="B545" s="50">
        <v>3</v>
      </c>
      <c r="C545" s="50">
        <v>3</v>
      </c>
      <c r="D545" s="8">
        <v>941.2889805190689</v>
      </c>
      <c r="E545" s="2" t="s">
        <v>1673</v>
      </c>
      <c r="F545" s="2" t="s">
        <v>43</v>
      </c>
      <c r="G545" s="51">
        <f t="shared" si="30"/>
        <v>2.959316221379929E-2</v>
      </c>
      <c r="H545" s="8">
        <f t="shared" si="28"/>
        <v>8.877948664139787E-2</v>
      </c>
      <c r="I545" s="8">
        <f t="shared" si="29"/>
        <v>8.877948664139787E-2</v>
      </c>
      <c r="J545" s="2"/>
      <c r="K545" s="2"/>
      <c r="L545" s="2"/>
      <c r="M545" s="2"/>
      <c r="N545" s="2"/>
    </row>
    <row r="546" spans="1:14" ht="12.5" x14ac:dyDescent="0.25">
      <c r="A546" s="8">
        <v>3108</v>
      </c>
      <c r="B546" s="50">
        <v>4</v>
      </c>
      <c r="C546" s="50">
        <v>3</v>
      </c>
      <c r="D546" s="8">
        <v>1599.9932289363242</v>
      </c>
      <c r="E546" s="2" t="s">
        <v>1673</v>
      </c>
      <c r="F546" s="2" t="s">
        <v>43</v>
      </c>
      <c r="G546" s="51">
        <f t="shared" si="30"/>
        <v>5.0302149653109571E-2</v>
      </c>
      <c r="H546" s="8">
        <f t="shared" si="28"/>
        <v>0.20120859861243828</v>
      </c>
      <c r="I546" s="8">
        <f t="shared" si="29"/>
        <v>0.1509064489593287</v>
      </c>
      <c r="J546" s="2"/>
      <c r="K546" s="2"/>
      <c r="L546" s="2"/>
      <c r="M546" s="2"/>
      <c r="N546" s="2"/>
    </row>
    <row r="547" spans="1:14" ht="12.5" x14ac:dyDescent="0.25">
      <c r="A547" s="8">
        <v>3109</v>
      </c>
      <c r="B547" s="50">
        <v>3</v>
      </c>
      <c r="C547" s="50">
        <v>3</v>
      </c>
      <c r="D547" s="8">
        <v>1023.7197895619281</v>
      </c>
      <c r="E547" s="2" t="s">
        <v>1673</v>
      </c>
      <c r="F547" s="2" t="s">
        <v>43</v>
      </c>
      <c r="G547" s="51">
        <f t="shared" si="30"/>
        <v>3.2184702488789928E-2</v>
      </c>
      <c r="H547" s="8">
        <f t="shared" si="28"/>
        <v>9.6554107466369776E-2</v>
      </c>
      <c r="I547" s="8">
        <f t="shared" si="29"/>
        <v>9.6554107466369776E-2</v>
      </c>
      <c r="J547" s="2"/>
      <c r="K547" s="2"/>
      <c r="L547" s="2"/>
      <c r="M547" s="2"/>
      <c r="N547" s="2"/>
    </row>
    <row r="548" spans="1:14" ht="12.5" x14ac:dyDescent="0.25">
      <c r="A548" s="8">
        <v>3181</v>
      </c>
      <c r="B548" s="50">
        <v>4</v>
      </c>
      <c r="C548" s="50">
        <v>3</v>
      </c>
      <c r="D548" s="8">
        <v>1599.9879339904464</v>
      </c>
      <c r="E548" s="2" t="s">
        <v>1673</v>
      </c>
      <c r="F548" s="2" t="s">
        <v>43</v>
      </c>
      <c r="G548" s="51">
        <f t="shared" si="30"/>
        <v>5.0301983185430124E-2</v>
      </c>
      <c r="H548" s="8">
        <f t="shared" si="28"/>
        <v>0.2012079327417205</v>
      </c>
      <c r="I548" s="8">
        <f t="shared" si="29"/>
        <v>0.15090594955629039</v>
      </c>
      <c r="J548" s="2"/>
      <c r="K548" s="2"/>
      <c r="L548" s="2"/>
      <c r="M548" s="2"/>
      <c r="N548" s="2"/>
    </row>
    <row r="549" spans="1:14" ht="12.5" x14ac:dyDescent="0.25">
      <c r="A549" s="8">
        <v>3182</v>
      </c>
      <c r="B549" s="50">
        <v>3</v>
      </c>
      <c r="C549" s="50">
        <v>3</v>
      </c>
      <c r="D549" s="8">
        <v>1574.5906624106917</v>
      </c>
      <c r="E549" s="2" t="s">
        <v>1673</v>
      </c>
      <c r="F549" s="2" t="s">
        <v>43</v>
      </c>
      <c r="G549" s="51">
        <f t="shared" si="30"/>
        <v>4.9503518959031621E-2</v>
      </c>
      <c r="H549" s="8">
        <f t="shared" si="28"/>
        <v>0.14851055687709486</v>
      </c>
      <c r="I549" s="8">
        <f t="shared" si="29"/>
        <v>0.14851055687709486</v>
      </c>
      <c r="J549" s="2"/>
      <c r="K549" s="2"/>
      <c r="L549" s="2"/>
      <c r="M549" s="2"/>
      <c r="N549" s="2"/>
    </row>
    <row r="550" spans="1:14" ht="12.5" x14ac:dyDescent="0.25">
      <c r="A550" s="8">
        <v>3253</v>
      </c>
      <c r="B550" s="50">
        <v>2</v>
      </c>
      <c r="C550" s="50">
        <v>4</v>
      </c>
      <c r="D550" s="8">
        <v>223.71514953556635</v>
      </c>
      <c r="E550" s="2" t="s">
        <v>1673</v>
      </c>
      <c r="F550" s="2" t="s">
        <v>43</v>
      </c>
      <c r="G550" s="51">
        <f t="shared" si="30"/>
        <v>7.0333753468988592E-3</v>
      </c>
      <c r="H550" s="8">
        <f t="shared" si="28"/>
        <v>1.4066750693797718E-2</v>
      </c>
      <c r="I550" s="8">
        <f t="shared" si="29"/>
        <v>2.8133501387595437E-2</v>
      </c>
      <c r="J550" s="2"/>
      <c r="K550" s="2"/>
      <c r="L550" s="2"/>
      <c r="M550" s="2"/>
      <c r="N550" s="2"/>
    </row>
    <row r="551" spans="1:14" ht="12.5" x14ac:dyDescent="0.25">
      <c r="A551" s="8">
        <v>3254</v>
      </c>
      <c r="B551" s="50">
        <v>2</v>
      </c>
      <c r="C551" s="50">
        <v>3</v>
      </c>
      <c r="D551" s="8">
        <v>1104.8375565752335</v>
      </c>
      <c r="E551" s="2" t="s">
        <v>1673</v>
      </c>
      <c r="F551" s="2" t="s">
        <v>43</v>
      </c>
      <c r="G551" s="51">
        <f t="shared" si="30"/>
        <v>3.4734962066164519E-2</v>
      </c>
      <c r="H551" s="8">
        <f t="shared" si="28"/>
        <v>6.9469924132329039E-2</v>
      </c>
      <c r="I551" s="8">
        <f t="shared" si="29"/>
        <v>0.10420488619849355</v>
      </c>
      <c r="J551" s="2"/>
      <c r="K551" s="2"/>
      <c r="L551" s="2"/>
      <c r="M551" s="2"/>
      <c r="N551" s="2"/>
    </row>
    <row r="552" spans="1:14" ht="12.5" x14ac:dyDescent="0.25">
      <c r="A552" s="8">
        <v>3255</v>
      </c>
      <c r="B552" s="50">
        <v>3</v>
      </c>
      <c r="C552" s="50">
        <v>3</v>
      </c>
      <c r="D552" s="8">
        <v>43.823308331192052</v>
      </c>
      <c r="E552" s="2" t="s">
        <v>1673</v>
      </c>
      <c r="F552" s="2" t="s">
        <v>43</v>
      </c>
      <c r="G552" s="51">
        <f t="shared" si="30"/>
        <v>1.3777599642940215E-3</v>
      </c>
      <c r="H552" s="8">
        <f t="shared" si="28"/>
        <v>4.1332798928820644E-3</v>
      </c>
      <c r="I552" s="8">
        <f t="shared" si="29"/>
        <v>4.1332798928820644E-3</v>
      </c>
      <c r="J552" s="2"/>
      <c r="K552" s="2"/>
      <c r="L552" s="2"/>
      <c r="M552" s="2"/>
      <c r="N552" s="2"/>
    </row>
    <row r="553" spans="1:14" ht="12.5" x14ac:dyDescent="0.25">
      <c r="A553" s="8">
        <v>3327</v>
      </c>
      <c r="B553" s="50">
        <v>2</v>
      </c>
      <c r="C553" s="50">
        <v>4</v>
      </c>
      <c r="D553" s="8">
        <v>227.6911587198326</v>
      </c>
      <c r="E553" s="2" t="s">
        <v>1673</v>
      </c>
      <c r="F553" s="2" t="s">
        <v>43</v>
      </c>
      <c r="G553" s="51">
        <f t="shared" si="30"/>
        <v>7.1583770065259192E-3</v>
      </c>
      <c r="H553" s="8">
        <f t="shared" si="28"/>
        <v>1.4316754013051838E-2</v>
      </c>
      <c r="I553" s="8">
        <f t="shared" si="29"/>
        <v>2.8633508026103677E-2</v>
      </c>
      <c r="J553" s="2"/>
      <c r="K553" s="2"/>
      <c r="L553" s="2"/>
      <c r="M553" s="2"/>
      <c r="N553" s="2"/>
    </row>
    <row r="554" spans="1:14" ht="12.5" x14ac:dyDescent="0.25">
      <c r="A554" s="8">
        <v>3328</v>
      </c>
      <c r="B554" s="50">
        <v>2</v>
      </c>
      <c r="C554" s="50">
        <v>3</v>
      </c>
      <c r="D554" s="8">
        <v>36.290266088682387</v>
      </c>
      <c r="E554" s="2" t="s">
        <v>1673</v>
      </c>
      <c r="F554" s="2" t="s">
        <v>43</v>
      </c>
      <c r="G554" s="51">
        <f t="shared" si="30"/>
        <v>1.140928825653623E-3</v>
      </c>
      <c r="H554" s="8">
        <f t="shared" si="28"/>
        <v>2.281857651307246E-3</v>
      </c>
      <c r="I554" s="8">
        <f t="shared" si="29"/>
        <v>3.4227864769608689E-3</v>
      </c>
      <c r="J554" s="2"/>
      <c r="K554" s="2"/>
      <c r="L554" s="2"/>
      <c r="M554" s="2"/>
      <c r="N554" s="2"/>
    </row>
    <row r="555" spans="1:14" ht="12.5" x14ac:dyDescent="0.25">
      <c r="A555" s="2"/>
      <c r="B555" s="2"/>
      <c r="C555" s="2"/>
      <c r="D555" s="2"/>
      <c r="E555" s="2"/>
      <c r="F555" s="2"/>
      <c r="G555" s="52"/>
      <c r="H555" s="2"/>
      <c r="I555" s="2"/>
      <c r="J555" s="2"/>
      <c r="K555" s="2"/>
      <c r="L555" s="2"/>
      <c r="M555" s="2"/>
      <c r="N555" s="2"/>
    </row>
    <row r="556" spans="1:14" ht="12.5" x14ac:dyDescent="0.25">
      <c r="A556" s="2"/>
      <c r="B556" s="2"/>
      <c r="C556" s="2"/>
      <c r="D556" s="2"/>
      <c r="E556" s="2"/>
      <c r="F556" s="2"/>
      <c r="G556" s="52"/>
      <c r="H556" s="2"/>
      <c r="I556" s="2"/>
      <c r="J556" s="2"/>
      <c r="K556" s="2"/>
      <c r="L556" s="2"/>
      <c r="M556" s="2"/>
      <c r="N556" s="2"/>
    </row>
    <row r="557" spans="1:14" ht="12.5" x14ac:dyDescent="0.25">
      <c r="A557" s="2"/>
      <c r="B557" s="2"/>
      <c r="C557" s="2"/>
      <c r="D557" s="2"/>
      <c r="E557" s="2"/>
      <c r="F557" s="2"/>
      <c r="G557" s="52"/>
      <c r="H557" s="2"/>
      <c r="I557" s="2"/>
      <c r="J557" s="2"/>
      <c r="K557" s="2"/>
      <c r="L557" s="2"/>
      <c r="M557" s="2"/>
      <c r="N557" s="2"/>
    </row>
    <row r="558" spans="1:14" ht="12.5" x14ac:dyDescent="0.25">
      <c r="A558" s="2"/>
      <c r="B558" s="2"/>
      <c r="C558" s="2"/>
      <c r="D558" s="2"/>
      <c r="E558" s="2"/>
      <c r="F558" s="2"/>
      <c r="G558" s="52"/>
      <c r="H558" s="2"/>
      <c r="I558" s="2"/>
      <c r="J558" s="2"/>
      <c r="K558" s="2"/>
      <c r="L558" s="2"/>
      <c r="M558" s="2"/>
      <c r="N558" s="2"/>
    </row>
    <row r="559" spans="1:14" ht="12.5" x14ac:dyDescent="0.25">
      <c r="A559" s="2"/>
      <c r="B559" s="2"/>
      <c r="C559" s="2"/>
      <c r="D559" s="2"/>
      <c r="E559" s="2"/>
      <c r="F559" s="2"/>
      <c r="G559" s="52"/>
      <c r="H559" s="2"/>
      <c r="I559" s="2"/>
      <c r="J559" s="2"/>
      <c r="K559" s="2"/>
      <c r="L559" s="2"/>
      <c r="M559" s="2"/>
      <c r="N559" s="2"/>
    </row>
    <row r="560" spans="1:14" ht="12.5" x14ac:dyDescent="0.25">
      <c r="A560" s="2"/>
      <c r="B560" s="2"/>
      <c r="C560" s="2"/>
      <c r="D560" s="2"/>
      <c r="E560" s="2"/>
      <c r="F560" s="2"/>
      <c r="G560" s="52"/>
      <c r="H560" s="2"/>
      <c r="I560" s="2"/>
      <c r="J560" s="2"/>
      <c r="K560" s="2"/>
      <c r="L560" s="2"/>
      <c r="M560" s="2"/>
      <c r="N560" s="2"/>
    </row>
    <row r="561" spans="1:14" ht="12.5" x14ac:dyDescent="0.25">
      <c r="A561" s="2"/>
      <c r="B561" s="2"/>
      <c r="C561" s="2"/>
      <c r="D561" s="2"/>
      <c r="E561" s="2"/>
      <c r="F561" s="2"/>
      <c r="G561" s="52"/>
      <c r="H561" s="2"/>
      <c r="I561" s="2"/>
      <c r="J561" s="2"/>
      <c r="K561" s="2"/>
      <c r="L561" s="2"/>
      <c r="M561" s="2"/>
      <c r="N561" s="2"/>
    </row>
    <row r="562" spans="1:14" ht="12.5" x14ac:dyDescent="0.25">
      <c r="A562" s="2"/>
      <c r="B562" s="2"/>
      <c r="C562" s="2"/>
      <c r="D562" s="2"/>
      <c r="E562" s="2"/>
      <c r="F562" s="2"/>
      <c r="G562" s="52"/>
      <c r="H562" s="2"/>
      <c r="I562" s="2"/>
      <c r="J562" s="2"/>
      <c r="K562" s="2"/>
      <c r="L562" s="2"/>
      <c r="M562" s="2"/>
      <c r="N562" s="2"/>
    </row>
    <row r="563" spans="1:14" ht="12.5" x14ac:dyDescent="0.25">
      <c r="A563" s="2"/>
      <c r="B563" s="2"/>
      <c r="C563" s="2"/>
      <c r="D563" s="2"/>
      <c r="E563" s="2"/>
      <c r="F563" s="2"/>
      <c r="G563" s="52"/>
      <c r="H563" s="2"/>
      <c r="I563" s="2"/>
      <c r="J563" s="2"/>
      <c r="K563" s="2"/>
      <c r="L563" s="2"/>
      <c r="M563" s="2"/>
      <c r="N563" s="2"/>
    </row>
    <row r="564" spans="1:14" ht="12.5" x14ac:dyDescent="0.25">
      <c r="A564" s="2"/>
      <c r="B564" s="2"/>
      <c r="C564" s="2"/>
      <c r="D564" s="2"/>
      <c r="E564" s="2"/>
      <c r="F564" s="2"/>
      <c r="G564" s="52"/>
      <c r="H564" s="2"/>
      <c r="I564" s="2"/>
      <c r="J564" s="2"/>
      <c r="K564" s="2"/>
      <c r="L564" s="2"/>
      <c r="M564" s="2"/>
      <c r="N564" s="2"/>
    </row>
    <row r="565" spans="1:14" ht="12.5" x14ac:dyDescent="0.25">
      <c r="A565" s="2"/>
      <c r="B565" s="2"/>
      <c r="C565" s="2"/>
      <c r="D565" s="2"/>
      <c r="E565" s="2"/>
      <c r="F565" s="2"/>
      <c r="G565" s="52"/>
      <c r="H565" s="2"/>
      <c r="I565" s="2"/>
      <c r="J565" s="2"/>
      <c r="K565" s="2"/>
      <c r="L565" s="2"/>
      <c r="M565" s="2"/>
      <c r="N565" s="2"/>
    </row>
    <row r="566" spans="1:14" ht="12.5" x14ac:dyDescent="0.25">
      <c r="A566" s="2"/>
      <c r="B566" s="2"/>
      <c r="C566" s="2"/>
      <c r="D566" s="2"/>
      <c r="E566" s="2"/>
      <c r="F566" s="2"/>
      <c r="G566" s="52"/>
      <c r="H566" s="2"/>
      <c r="I566" s="2"/>
      <c r="J566" s="2"/>
      <c r="K566" s="2"/>
      <c r="L566" s="2"/>
      <c r="M566" s="2"/>
      <c r="N566" s="2"/>
    </row>
    <row r="567" spans="1:14" ht="12.5" x14ac:dyDescent="0.25">
      <c r="A567" s="2"/>
      <c r="B567" s="2"/>
      <c r="C567" s="2"/>
      <c r="D567" s="2"/>
      <c r="E567" s="2"/>
      <c r="F567" s="2"/>
      <c r="G567" s="52"/>
      <c r="H567" s="2"/>
      <c r="I567" s="2"/>
      <c r="J567" s="2"/>
      <c r="K567" s="2"/>
      <c r="L567" s="2"/>
      <c r="M567" s="2"/>
      <c r="N567" s="2"/>
    </row>
    <row r="568" spans="1:14" ht="12.5" x14ac:dyDescent="0.25">
      <c r="A568" s="2"/>
      <c r="B568" s="2"/>
      <c r="C568" s="2"/>
      <c r="D568" s="2"/>
      <c r="E568" s="2"/>
      <c r="F568" s="2"/>
      <c r="G568" s="52"/>
      <c r="H568" s="2"/>
      <c r="I568" s="2"/>
      <c r="J568" s="2"/>
      <c r="K568" s="2"/>
      <c r="L568" s="2"/>
      <c r="M568" s="2"/>
      <c r="N568" s="2"/>
    </row>
    <row r="569" spans="1:14" ht="12.5" x14ac:dyDescent="0.25">
      <c r="A569" s="2"/>
      <c r="B569" s="2"/>
      <c r="C569" s="2"/>
      <c r="D569" s="2"/>
      <c r="E569" s="2"/>
      <c r="F569" s="2"/>
      <c r="G569" s="52"/>
      <c r="H569" s="2"/>
      <c r="I569" s="2"/>
      <c r="J569" s="2"/>
      <c r="K569" s="2"/>
      <c r="L569" s="2"/>
      <c r="M569" s="2"/>
      <c r="N569" s="2"/>
    </row>
    <row r="570" spans="1:14" ht="12.5" x14ac:dyDescent="0.25">
      <c r="A570" s="2"/>
      <c r="B570" s="2"/>
      <c r="C570" s="2"/>
      <c r="D570" s="2"/>
      <c r="E570" s="2"/>
      <c r="F570" s="2"/>
      <c r="G570" s="52"/>
      <c r="H570" s="2"/>
      <c r="I570" s="2"/>
      <c r="J570" s="2"/>
      <c r="K570" s="2"/>
      <c r="L570" s="2"/>
      <c r="M570" s="2"/>
      <c r="N570" s="2"/>
    </row>
    <row r="571" spans="1:14" ht="12.5" x14ac:dyDescent="0.25">
      <c r="A571" s="2"/>
      <c r="B571" s="2"/>
      <c r="C571" s="2"/>
      <c r="D571" s="2"/>
      <c r="E571" s="2"/>
      <c r="F571" s="2"/>
      <c r="G571" s="52"/>
      <c r="H571" s="2"/>
      <c r="I571" s="2"/>
      <c r="J571" s="2"/>
      <c r="K571" s="2"/>
      <c r="L571" s="2"/>
      <c r="M571" s="2"/>
      <c r="N571" s="2"/>
    </row>
    <row r="572" spans="1:14" ht="12.5" x14ac:dyDescent="0.25">
      <c r="A572" s="2"/>
      <c r="B572" s="2"/>
      <c r="C572" s="2"/>
      <c r="D572" s="2"/>
      <c r="E572" s="2"/>
      <c r="F572" s="2"/>
      <c r="G572" s="52"/>
      <c r="H572" s="2"/>
      <c r="I572" s="2"/>
      <c r="J572" s="2"/>
      <c r="K572" s="2"/>
      <c r="L572" s="2"/>
      <c r="M572" s="2"/>
      <c r="N572" s="2"/>
    </row>
    <row r="573" spans="1:14" ht="12.5" x14ac:dyDescent="0.25">
      <c r="A573" s="2"/>
      <c r="B573" s="2"/>
      <c r="C573" s="2"/>
      <c r="D573" s="2"/>
      <c r="E573" s="2"/>
      <c r="F573" s="2"/>
      <c r="G573" s="52"/>
      <c r="H573" s="2"/>
      <c r="I573" s="2"/>
      <c r="J573" s="2"/>
      <c r="K573" s="2"/>
      <c r="L573" s="2"/>
      <c r="M573" s="2"/>
      <c r="N573" s="2"/>
    </row>
    <row r="574" spans="1:14" ht="12.5" x14ac:dyDescent="0.25">
      <c r="A574" s="2"/>
      <c r="B574" s="2"/>
      <c r="C574" s="2"/>
      <c r="D574" s="2"/>
      <c r="E574" s="2"/>
      <c r="F574" s="2"/>
      <c r="G574" s="52"/>
      <c r="H574" s="2"/>
      <c r="I574" s="2"/>
      <c r="J574" s="2"/>
      <c r="K574" s="2"/>
      <c r="L574" s="2"/>
      <c r="M574" s="2"/>
      <c r="N574" s="2"/>
    </row>
    <row r="575" spans="1:14" ht="12.5" x14ac:dyDescent="0.25">
      <c r="A575" s="2"/>
      <c r="B575" s="2"/>
      <c r="C575" s="2"/>
      <c r="D575" s="2"/>
      <c r="E575" s="2"/>
      <c r="F575" s="2"/>
      <c r="G575" s="52"/>
      <c r="H575" s="2"/>
      <c r="I575" s="2"/>
      <c r="J575" s="2"/>
      <c r="K575" s="2"/>
      <c r="L575" s="2"/>
      <c r="M575" s="2"/>
      <c r="N575" s="2"/>
    </row>
    <row r="576" spans="1:14" ht="12.5" x14ac:dyDescent="0.25">
      <c r="A576" s="2"/>
      <c r="B576" s="2"/>
      <c r="C576" s="2"/>
      <c r="D576" s="2"/>
      <c r="E576" s="2"/>
      <c r="F576" s="2"/>
      <c r="G576" s="52"/>
      <c r="H576" s="2"/>
      <c r="I576" s="2"/>
      <c r="J576" s="2"/>
      <c r="K576" s="2"/>
      <c r="L576" s="2"/>
      <c r="M576" s="2"/>
      <c r="N576" s="2"/>
    </row>
    <row r="577" spans="1:14" ht="12.5" x14ac:dyDescent="0.25">
      <c r="A577" s="2"/>
      <c r="B577" s="2"/>
      <c r="C577" s="2"/>
      <c r="D577" s="2"/>
      <c r="E577" s="2"/>
      <c r="F577" s="2"/>
      <c r="G577" s="52"/>
      <c r="H577" s="2"/>
      <c r="I577" s="2"/>
      <c r="J577" s="2"/>
      <c r="K577" s="2"/>
      <c r="L577" s="2"/>
      <c r="M577" s="2"/>
      <c r="N577" s="2"/>
    </row>
    <row r="578" spans="1:14" ht="12.5" x14ac:dyDescent="0.25">
      <c r="A578" s="2"/>
      <c r="B578" s="2"/>
      <c r="C578" s="2"/>
      <c r="D578" s="2"/>
      <c r="E578" s="2"/>
      <c r="F578" s="2"/>
      <c r="G578" s="52"/>
      <c r="H578" s="2"/>
      <c r="I578" s="2"/>
      <c r="J578" s="2"/>
      <c r="K578" s="2"/>
      <c r="L578" s="2"/>
      <c r="M578" s="2"/>
      <c r="N578" s="2"/>
    </row>
    <row r="579" spans="1:14" ht="12.5" x14ac:dyDescent="0.25">
      <c r="A579" s="2"/>
      <c r="B579" s="2"/>
      <c r="C579" s="2"/>
      <c r="D579" s="2"/>
      <c r="E579" s="2"/>
      <c r="F579" s="2"/>
      <c r="G579" s="52"/>
      <c r="H579" s="2"/>
      <c r="I579" s="2"/>
      <c r="J579" s="2"/>
      <c r="K579" s="2"/>
      <c r="L579" s="2"/>
      <c r="M579" s="2"/>
      <c r="N579" s="2"/>
    </row>
    <row r="580" spans="1:14" ht="12.5" x14ac:dyDescent="0.25">
      <c r="A580" s="2"/>
      <c r="B580" s="2"/>
      <c r="C580" s="2"/>
      <c r="D580" s="2"/>
      <c r="E580" s="2"/>
      <c r="F580" s="2"/>
      <c r="G580" s="52"/>
      <c r="H580" s="2"/>
      <c r="I580" s="2"/>
      <c r="J580" s="2"/>
      <c r="K580" s="2"/>
      <c r="L580" s="2"/>
      <c r="M580" s="2"/>
      <c r="N580" s="2"/>
    </row>
    <row r="581" spans="1:14" ht="12.5" x14ac:dyDescent="0.25">
      <c r="A581" s="2"/>
      <c r="B581" s="2"/>
      <c r="C581" s="2"/>
      <c r="D581" s="2"/>
      <c r="E581" s="2"/>
      <c r="F581" s="2"/>
      <c r="G581" s="52"/>
      <c r="H581" s="2"/>
      <c r="I581" s="2"/>
      <c r="J581" s="2"/>
      <c r="K581" s="2"/>
      <c r="L581" s="2"/>
      <c r="M581" s="2"/>
      <c r="N581" s="2"/>
    </row>
    <row r="582" spans="1:14" ht="12.5" x14ac:dyDescent="0.25">
      <c r="A582" s="2"/>
      <c r="B582" s="2"/>
      <c r="C582" s="2"/>
      <c r="D582" s="2"/>
      <c r="E582" s="2"/>
      <c r="F582" s="2"/>
      <c r="G582" s="52"/>
      <c r="H582" s="2"/>
      <c r="I582" s="2"/>
      <c r="J582" s="2"/>
      <c r="K582" s="2"/>
      <c r="L582" s="2"/>
      <c r="M582" s="2"/>
      <c r="N582" s="2"/>
    </row>
    <row r="583" spans="1:14" ht="12.5" x14ac:dyDescent="0.25">
      <c r="A583" s="2"/>
      <c r="B583" s="2"/>
      <c r="C583" s="2"/>
      <c r="D583" s="2"/>
      <c r="E583" s="2"/>
      <c r="F583" s="2"/>
      <c r="G583" s="52"/>
      <c r="H583" s="2"/>
      <c r="I583" s="2"/>
      <c r="J583" s="2"/>
      <c r="K583" s="2"/>
      <c r="L583" s="2"/>
      <c r="M583" s="2"/>
      <c r="N583" s="2"/>
    </row>
    <row r="584" spans="1:14" ht="12.5" x14ac:dyDescent="0.25">
      <c r="A584" s="2"/>
      <c r="B584" s="2"/>
      <c r="C584" s="2"/>
      <c r="D584" s="2"/>
      <c r="E584" s="2"/>
      <c r="F584" s="2"/>
      <c r="G584" s="52"/>
      <c r="H584" s="2"/>
      <c r="I584" s="2"/>
      <c r="J584" s="2"/>
      <c r="K584" s="2"/>
      <c r="L584" s="2"/>
      <c r="M584" s="2"/>
      <c r="N584" s="2"/>
    </row>
    <row r="585" spans="1:14" ht="12.5" x14ac:dyDescent="0.25">
      <c r="A585" s="2"/>
      <c r="B585" s="2"/>
      <c r="C585" s="2"/>
      <c r="D585" s="2"/>
      <c r="E585" s="2"/>
      <c r="F585" s="2"/>
      <c r="G585" s="52"/>
      <c r="H585" s="2"/>
      <c r="I585" s="2"/>
      <c r="J585" s="2"/>
      <c r="K585" s="2"/>
      <c r="L585" s="2"/>
      <c r="M585" s="2"/>
      <c r="N585" s="2"/>
    </row>
    <row r="586" spans="1:14" ht="12.5" x14ac:dyDescent="0.25">
      <c r="A586" s="2"/>
      <c r="B586" s="2"/>
      <c r="C586" s="2"/>
      <c r="D586" s="2"/>
      <c r="E586" s="2"/>
      <c r="F586" s="2"/>
      <c r="G586" s="52"/>
      <c r="H586" s="2"/>
      <c r="I586" s="2"/>
      <c r="J586" s="2"/>
      <c r="K586" s="2"/>
      <c r="L586" s="2"/>
      <c r="M586" s="2"/>
      <c r="N586" s="2"/>
    </row>
    <row r="587" spans="1:14" ht="12.5" x14ac:dyDescent="0.25">
      <c r="A587" s="2"/>
      <c r="B587" s="2"/>
      <c r="C587" s="2"/>
      <c r="D587" s="2"/>
      <c r="E587" s="2"/>
      <c r="F587" s="2"/>
      <c r="G587" s="52"/>
      <c r="H587" s="2"/>
      <c r="I587" s="2"/>
      <c r="J587" s="2"/>
      <c r="K587" s="2"/>
      <c r="L587" s="2"/>
      <c r="M587" s="2"/>
      <c r="N587" s="2"/>
    </row>
    <row r="588" spans="1:14" ht="12.5" x14ac:dyDescent="0.25">
      <c r="A588" s="2"/>
      <c r="B588" s="2"/>
      <c r="C588" s="2"/>
      <c r="D588" s="2"/>
      <c r="E588" s="2"/>
      <c r="F588" s="2"/>
      <c r="G588" s="52"/>
      <c r="H588" s="2"/>
      <c r="I588" s="2"/>
      <c r="J588" s="2"/>
      <c r="K588" s="2"/>
      <c r="L588" s="2"/>
      <c r="M588" s="2"/>
      <c r="N588" s="2"/>
    </row>
    <row r="589" spans="1:14" ht="12.5" x14ac:dyDescent="0.25">
      <c r="A589" s="2"/>
      <c r="B589" s="2"/>
      <c r="C589" s="2"/>
      <c r="D589" s="2"/>
      <c r="E589" s="2"/>
      <c r="F589" s="2"/>
      <c r="G589" s="52"/>
      <c r="H589" s="2"/>
      <c r="I589" s="2"/>
      <c r="J589" s="2"/>
      <c r="K589" s="2"/>
      <c r="L589" s="2"/>
      <c r="M589" s="2"/>
      <c r="N589" s="2"/>
    </row>
    <row r="590" spans="1:14" ht="12.5" x14ac:dyDescent="0.25">
      <c r="A590" s="2"/>
      <c r="B590" s="2"/>
      <c r="C590" s="2"/>
      <c r="D590" s="2"/>
      <c r="E590" s="2"/>
      <c r="F590" s="2"/>
      <c r="G590" s="52"/>
      <c r="H590" s="2"/>
      <c r="I590" s="2"/>
      <c r="J590" s="2"/>
      <c r="K590" s="2"/>
      <c r="L590" s="2"/>
      <c r="M590" s="2"/>
      <c r="N590" s="2"/>
    </row>
    <row r="591" spans="1:14" ht="12.5" x14ac:dyDescent="0.25">
      <c r="A591" s="2"/>
      <c r="B591" s="2"/>
      <c r="C591" s="2"/>
      <c r="D591" s="2"/>
      <c r="E591" s="2"/>
      <c r="F591" s="2"/>
      <c r="G591" s="52"/>
      <c r="H591" s="2"/>
      <c r="I591" s="2"/>
      <c r="J591" s="2"/>
      <c r="K591" s="2"/>
      <c r="L591" s="2"/>
      <c r="M591" s="2"/>
      <c r="N591" s="2"/>
    </row>
    <row r="592" spans="1:14" ht="12.5" x14ac:dyDescent="0.25">
      <c r="A592" s="2"/>
      <c r="B592" s="2"/>
      <c r="C592" s="2"/>
      <c r="D592" s="2"/>
      <c r="E592" s="2"/>
      <c r="F592" s="2"/>
      <c r="G592" s="52"/>
      <c r="H592" s="2"/>
      <c r="I592" s="2"/>
      <c r="J592" s="2"/>
      <c r="K592" s="2"/>
      <c r="L592" s="2"/>
      <c r="M592" s="2"/>
      <c r="N592" s="2"/>
    </row>
    <row r="593" spans="1:14" ht="12.5" x14ac:dyDescent="0.25">
      <c r="A593" s="2"/>
      <c r="B593" s="2"/>
      <c r="C593" s="2"/>
      <c r="D593" s="2"/>
      <c r="E593" s="2"/>
      <c r="F593" s="2"/>
      <c r="G593" s="52"/>
      <c r="H593" s="2"/>
      <c r="I593" s="2"/>
      <c r="J593" s="2"/>
      <c r="K593" s="2"/>
      <c r="L593" s="2"/>
      <c r="M593" s="2"/>
      <c r="N593" s="2"/>
    </row>
    <row r="594" spans="1:14" ht="12.5" x14ac:dyDescent="0.25">
      <c r="A594" s="2"/>
      <c r="B594" s="2"/>
      <c r="C594" s="2"/>
      <c r="D594" s="2"/>
      <c r="E594" s="2"/>
      <c r="F594" s="2"/>
      <c r="G594" s="52"/>
      <c r="H594" s="2"/>
      <c r="I594" s="2"/>
      <c r="J594" s="2"/>
      <c r="K594" s="2"/>
      <c r="L594" s="2"/>
      <c r="M594" s="2"/>
      <c r="N594" s="2"/>
    </row>
    <row r="595" spans="1:14" ht="12.5" x14ac:dyDescent="0.25">
      <c r="A595" s="2"/>
      <c r="B595" s="2"/>
      <c r="C595" s="2"/>
      <c r="D595" s="2"/>
      <c r="E595" s="2"/>
      <c r="F595" s="2"/>
      <c r="G595" s="52"/>
      <c r="H595" s="2"/>
      <c r="I595" s="2"/>
      <c r="J595" s="2"/>
      <c r="K595" s="2"/>
      <c r="L595" s="2"/>
      <c r="M595" s="2"/>
      <c r="N595" s="2"/>
    </row>
    <row r="596" spans="1:14" ht="12.5" x14ac:dyDescent="0.25">
      <c r="A596" s="2"/>
      <c r="B596" s="2"/>
      <c r="C596" s="2"/>
      <c r="D596" s="2"/>
      <c r="E596" s="2"/>
      <c r="F596" s="2"/>
      <c r="G596" s="52"/>
      <c r="H596" s="2"/>
      <c r="I596" s="2"/>
      <c r="J596" s="2"/>
      <c r="K596" s="2"/>
      <c r="L596" s="2"/>
      <c r="M596" s="2"/>
      <c r="N596" s="2"/>
    </row>
    <row r="597" spans="1:14" ht="12.5" x14ac:dyDescent="0.25">
      <c r="A597" s="2"/>
      <c r="B597" s="2"/>
      <c r="C597" s="2"/>
      <c r="D597" s="2"/>
      <c r="E597" s="2"/>
      <c r="F597" s="2"/>
      <c r="G597" s="52"/>
      <c r="H597" s="2"/>
      <c r="I597" s="2"/>
      <c r="J597" s="2"/>
      <c r="K597" s="2"/>
      <c r="L597" s="2"/>
      <c r="M597" s="2"/>
      <c r="N597" s="2"/>
    </row>
    <row r="598" spans="1:14" ht="12.5" x14ac:dyDescent="0.25">
      <c r="A598" s="2"/>
      <c r="B598" s="2"/>
      <c r="C598" s="2"/>
      <c r="D598" s="2"/>
      <c r="E598" s="2"/>
      <c r="F598" s="2"/>
      <c r="G598" s="52"/>
      <c r="H598" s="2"/>
      <c r="I598" s="2"/>
      <c r="J598" s="2"/>
      <c r="K598" s="2"/>
      <c r="L598" s="2"/>
      <c r="M598" s="2"/>
      <c r="N598" s="2"/>
    </row>
    <row r="599" spans="1:14" ht="12.5" x14ac:dyDescent="0.25">
      <c r="A599" s="2"/>
      <c r="B599" s="2"/>
      <c r="C599" s="2"/>
      <c r="D599" s="2"/>
      <c r="E599" s="2"/>
      <c r="F599" s="2"/>
      <c r="G599" s="52"/>
      <c r="H599" s="2"/>
      <c r="I599" s="2"/>
      <c r="J599" s="2"/>
      <c r="K599" s="2"/>
      <c r="L599" s="2"/>
      <c r="M599" s="2"/>
      <c r="N599" s="2"/>
    </row>
    <row r="600" spans="1:14" ht="12.5" x14ac:dyDescent="0.25">
      <c r="A600" s="2"/>
      <c r="B600" s="2"/>
      <c r="C600" s="2"/>
      <c r="D600" s="2"/>
      <c r="E600" s="2"/>
      <c r="F600" s="2"/>
      <c r="G600" s="52"/>
      <c r="H600" s="2"/>
      <c r="I600" s="2"/>
      <c r="J600" s="2"/>
      <c r="K600" s="2"/>
      <c r="L600" s="2"/>
      <c r="M600" s="2"/>
      <c r="N600" s="2"/>
    </row>
    <row r="601" spans="1:14" ht="12.5" x14ac:dyDescent="0.25">
      <c r="A601" s="2"/>
      <c r="B601" s="2"/>
      <c r="C601" s="2"/>
      <c r="D601" s="2"/>
      <c r="E601" s="2"/>
      <c r="F601" s="2"/>
      <c r="G601" s="52"/>
      <c r="H601" s="2"/>
      <c r="I601" s="2"/>
      <c r="J601" s="2"/>
      <c r="K601" s="2"/>
      <c r="L601" s="2"/>
      <c r="M601" s="2"/>
      <c r="N601" s="2"/>
    </row>
    <row r="602" spans="1:14" ht="12.5" x14ac:dyDescent="0.25">
      <c r="A602" s="2"/>
      <c r="B602" s="2"/>
      <c r="C602" s="2"/>
      <c r="D602" s="2"/>
      <c r="E602" s="2"/>
      <c r="F602" s="2"/>
      <c r="G602" s="52"/>
      <c r="H602" s="2"/>
      <c r="I602" s="2"/>
      <c r="J602" s="2"/>
      <c r="K602" s="2"/>
      <c r="L602" s="2"/>
      <c r="M602" s="2"/>
      <c r="N602" s="2"/>
    </row>
    <row r="603" spans="1:14" ht="12.5" x14ac:dyDescent="0.25">
      <c r="A603" s="2"/>
      <c r="B603" s="2"/>
      <c r="C603" s="2"/>
      <c r="D603" s="2"/>
      <c r="E603" s="2"/>
      <c r="F603" s="2"/>
      <c r="G603" s="52"/>
      <c r="H603" s="2"/>
      <c r="I603" s="2"/>
      <c r="J603" s="2"/>
      <c r="K603" s="2"/>
      <c r="L603" s="2"/>
      <c r="M603" s="2"/>
      <c r="N603" s="2"/>
    </row>
    <row r="604" spans="1:14" ht="12.5" x14ac:dyDescent="0.25">
      <c r="A604" s="2"/>
      <c r="B604" s="2"/>
      <c r="C604" s="2"/>
      <c r="D604" s="2"/>
      <c r="E604" s="2"/>
      <c r="F604" s="2"/>
      <c r="G604" s="52"/>
      <c r="H604" s="2"/>
      <c r="I604" s="2"/>
      <c r="J604" s="2"/>
      <c r="K604" s="2"/>
      <c r="L604" s="2"/>
      <c r="M604" s="2"/>
      <c r="N604" s="2"/>
    </row>
    <row r="605" spans="1:14" ht="12.5" x14ac:dyDescent="0.25">
      <c r="A605" s="2"/>
      <c r="B605" s="2"/>
      <c r="C605" s="2"/>
      <c r="D605" s="2"/>
      <c r="E605" s="2"/>
      <c r="F605" s="2"/>
      <c r="G605" s="52"/>
      <c r="H605" s="2"/>
      <c r="I605" s="2"/>
      <c r="J605" s="2"/>
      <c r="K605" s="2"/>
      <c r="L605" s="2"/>
      <c r="M605" s="2"/>
      <c r="N605" s="2"/>
    </row>
    <row r="606" spans="1:14" ht="12.5" x14ac:dyDescent="0.25">
      <c r="A606" s="2"/>
      <c r="B606" s="2"/>
      <c r="C606" s="2"/>
      <c r="D606" s="2"/>
      <c r="E606" s="2"/>
      <c r="F606" s="2"/>
      <c r="G606" s="52"/>
      <c r="H606" s="2"/>
      <c r="I606" s="2"/>
      <c r="J606" s="2"/>
      <c r="K606" s="2"/>
      <c r="L606" s="2"/>
      <c r="M606" s="2"/>
      <c r="N606" s="2"/>
    </row>
    <row r="607" spans="1:14" ht="12.5" x14ac:dyDescent="0.25">
      <c r="A607" s="2"/>
      <c r="B607" s="2"/>
      <c r="C607" s="2"/>
      <c r="D607" s="2"/>
      <c r="E607" s="2"/>
      <c r="F607" s="2"/>
      <c r="G607" s="52"/>
      <c r="H607" s="2"/>
      <c r="I607" s="2"/>
      <c r="J607" s="2"/>
      <c r="K607" s="2"/>
      <c r="L607" s="2"/>
      <c r="M607" s="2"/>
      <c r="N607" s="2"/>
    </row>
    <row r="608" spans="1:14" ht="12.5" x14ac:dyDescent="0.25">
      <c r="A608" s="2"/>
      <c r="B608" s="2"/>
      <c r="C608" s="2"/>
      <c r="D608" s="2"/>
      <c r="E608" s="2"/>
      <c r="F608" s="2"/>
      <c r="G608" s="52"/>
      <c r="H608" s="2"/>
      <c r="I608" s="2"/>
      <c r="J608" s="2"/>
      <c r="K608" s="2"/>
      <c r="L608" s="2"/>
      <c r="M608" s="2"/>
      <c r="N608" s="2"/>
    </row>
    <row r="609" spans="1:14" ht="12.5" x14ac:dyDescent="0.25">
      <c r="A609" s="2"/>
      <c r="B609" s="2"/>
      <c r="C609" s="2"/>
      <c r="D609" s="2"/>
      <c r="E609" s="2"/>
      <c r="F609" s="2"/>
      <c r="G609" s="52"/>
      <c r="H609" s="2"/>
      <c r="I609" s="2"/>
      <c r="J609" s="2"/>
      <c r="K609" s="2"/>
      <c r="L609" s="2"/>
      <c r="M609" s="2"/>
      <c r="N609" s="2"/>
    </row>
    <row r="610" spans="1:14" ht="12.5" x14ac:dyDescent="0.25">
      <c r="A610" s="2"/>
      <c r="B610" s="2"/>
      <c r="C610" s="2"/>
      <c r="D610" s="2"/>
      <c r="E610" s="2"/>
      <c r="F610" s="2"/>
      <c r="G610" s="52"/>
      <c r="H610" s="2"/>
      <c r="I610" s="2"/>
      <c r="J610" s="2"/>
      <c r="K610" s="2"/>
      <c r="L610" s="2"/>
      <c r="M610" s="2"/>
      <c r="N610" s="2"/>
    </row>
    <row r="611" spans="1:14" ht="12.5" x14ac:dyDescent="0.25">
      <c r="A611" s="2"/>
      <c r="B611" s="2"/>
      <c r="C611" s="2"/>
      <c r="D611" s="2"/>
      <c r="E611" s="2"/>
      <c r="F611" s="2"/>
      <c r="G611" s="52"/>
      <c r="H611" s="2"/>
      <c r="I611" s="2"/>
      <c r="J611" s="2"/>
      <c r="K611" s="2"/>
      <c r="L611" s="2"/>
      <c r="M611" s="2"/>
      <c r="N611" s="2"/>
    </row>
    <row r="612" spans="1:14" ht="12.5" x14ac:dyDescent="0.25">
      <c r="A612" s="2"/>
      <c r="B612" s="2"/>
      <c r="C612" s="2"/>
      <c r="D612" s="2"/>
      <c r="E612" s="2"/>
      <c r="F612" s="2"/>
      <c r="G612" s="52"/>
      <c r="H612" s="2"/>
      <c r="I612" s="2"/>
      <c r="J612" s="2"/>
      <c r="K612" s="2"/>
      <c r="L612" s="2"/>
      <c r="M612" s="2"/>
      <c r="N612" s="2"/>
    </row>
    <row r="613" spans="1:14" ht="12.5" x14ac:dyDescent="0.25">
      <c r="A613" s="2"/>
      <c r="B613" s="2"/>
      <c r="C613" s="2"/>
      <c r="D613" s="2"/>
      <c r="E613" s="2"/>
      <c r="F613" s="2"/>
      <c r="G613" s="52"/>
      <c r="H613" s="2"/>
      <c r="I613" s="2"/>
      <c r="J613" s="2"/>
      <c r="K613" s="2"/>
      <c r="L613" s="2"/>
      <c r="M613" s="2"/>
      <c r="N613" s="2"/>
    </row>
    <row r="614" spans="1:14" ht="12.5" x14ac:dyDescent="0.25">
      <c r="A614" s="2"/>
      <c r="B614" s="2"/>
      <c r="C614" s="2"/>
      <c r="D614" s="2"/>
      <c r="E614" s="2"/>
      <c r="F614" s="2"/>
      <c r="G614" s="52"/>
      <c r="H614" s="2"/>
      <c r="I614" s="2"/>
      <c r="J614" s="2"/>
      <c r="K614" s="2"/>
      <c r="L614" s="2"/>
      <c r="M614" s="2"/>
      <c r="N614" s="2"/>
    </row>
    <row r="615" spans="1:14" ht="12.5" x14ac:dyDescent="0.25">
      <c r="A615" s="2"/>
      <c r="B615" s="2"/>
      <c r="C615" s="2"/>
      <c r="D615" s="2"/>
      <c r="E615" s="2"/>
      <c r="F615" s="2"/>
      <c r="G615" s="52"/>
      <c r="H615" s="2"/>
      <c r="I615" s="2"/>
      <c r="J615" s="2"/>
      <c r="K615" s="2"/>
      <c r="L615" s="2"/>
      <c r="M615" s="2"/>
      <c r="N615" s="2"/>
    </row>
    <row r="616" spans="1:14" ht="12.5" x14ac:dyDescent="0.25">
      <c r="A616" s="2"/>
      <c r="B616" s="2"/>
      <c r="C616" s="2"/>
      <c r="D616" s="2"/>
      <c r="E616" s="2"/>
      <c r="F616" s="2"/>
      <c r="G616" s="52"/>
      <c r="H616" s="2"/>
      <c r="I616" s="2"/>
      <c r="J616" s="2"/>
      <c r="K616" s="2"/>
      <c r="L616" s="2"/>
      <c r="M616" s="2"/>
      <c r="N616" s="2"/>
    </row>
    <row r="617" spans="1:14" ht="12.5" x14ac:dyDescent="0.25">
      <c r="A617" s="2"/>
      <c r="B617" s="2"/>
      <c r="C617" s="2"/>
      <c r="D617" s="2"/>
      <c r="E617" s="2"/>
      <c r="F617" s="2"/>
      <c r="G617" s="52"/>
      <c r="H617" s="2"/>
      <c r="I617" s="2"/>
      <c r="J617" s="2"/>
      <c r="K617" s="2"/>
      <c r="L617" s="2"/>
      <c r="M617" s="2"/>
      <c r="N617" s="2"/>
    </row>
    <row r="618" spans="1:14" ht="12.5" x14ac:dyDescent="0.25">
      <c r="A618" s="2"/>
      <c r="B618" s="2"/>
      <c r="C618" s="2"/>
      <c r="D618" s="2"/>
      <c r="E618" s="2"/>
      <c r="F618" s="2"/>
      <c r="G618" s="52"/>
      <c r="H618" s="2"/>
      <c r="I618" s="2"/>
      <c r="J618" s="2"/>
      <c r="K618" s="2"/>
      <c r="L618" s="2"/>
      <c r="M618" s="2"/>
      <c r="N618" s="2"/>
    </row>
    <row r="619" spans="1:14" ht="12.5" x14ac:dyDescent="0.25">
      <c r="A619" s="2"/>
      <c r="B619" s="2"/>
      <c r="C619" s="2"/>
      <c r="D619" s="2"/>
      <c r="E619" s="2"/>
      <c r="F619" s="2"/>
      <c r="G619" s="52"/>
      <c r="H619" s="2"/>
      <c r="I619" s="2"/>
      <c r="J619" s="2"/>
      <c r="K619" s="2"/>
      <c r="L619" s="2"/>
      <c r="M619" s="2"/>
      <c r="N619" s="2"/>
    </row>
    <row r="620" spans="1:14" ht="12.5" x14ac:dyDescent="0.25">
      <c r="A620" s="2"/>
      <c r="B620" s="2"/>
      <c r="C620" s="2"/>
      <c r="D620" s="2"/>
      <c r="E620" s="2"/>
      <c r="F620" s="2"/>
      <c r="G620" s="52"/>
      <c r="H620" s="2"/>
      <c r="I620" s="2"/>
      <c r="J620" s="2"/>
      <c r="K620" s="2"/>
      <c r="L620" s="2"/>
      <c r="M620" s="2"/>
      <c r="N620" s="2"/>
    </row>
    <row r="621" spans="1:14" ht="12.5" x14ac:dyDescent="0.25">
      <c r="A621" s="2"/>
      <c r="B621" s="2"/>
      <c r="C621" s="2"/>
      <c r="D621" s="2"/>
      <c r="E621" s="2"/>
      <c r="F621" s="2"/>
      <c r="G621" s="52"/>
      <c r="H621" s="2"/>
      <c r="I621" s="2"/>
      <c r="J621" s="2"/>
      <c r="K621" s="2"/>
      <c r="L621" s="2"/>
      <c r="M621" s="2"/>
      <c r="N621" s="2"/>
    </row>
    <row r="622" spans="1:14" ht="12.5" x14ac:dyDescent="0.25">
      <c r="A622" s="2"/>
      <c r="B622" s="2"/>
      <c r="C622" s="2"/>
      <c r="D622" s="2"/>
      <c r="E622" s="2"/>
      <c r="F622" s="2"/>
      <c r="G622" s="52"/>
      <c r="H622" s="2"/>
      <c r="I622" s="2"/>
      <c r="J622" s="2"/>
      <c r="K622" s="2"/>
      <c r="L622" s="2"/>
      <c r="M622" s="2"/>
      <c r="N622" s="2"/>
    </row>
    <row r="623" spans="1:14" ht="12.5" x14ac:dyDescent="0.25">
      <c r="A623" s="2"/>
      <c r="B623" s="2"/>
      <c r="C623" s="2"/>
      <c r="D623" s="2"/>
      <c r="E623" s="2"/>
      <c r="F623" s="2"/>
      <c r="G623" s="52"/>
      <c r="H623" s="2"/>
      <c r="I623" s="2"/>
      <c r="J623" s="2"/>
      <c r="K623" s="2"/>
      <c r="L623" s="2"/>
      <c r="M623" s="2"/>
      <c r="N623" s="2"/>
    </row>
    <row r="624" spans="1:14" ht="12.5" x14ac:dyDescent="0.25">
      <c r="A624" s="2"/>
      <c r="B624" s="2"/>
      <c r="C624" s="2"/>
      <c r="D624" s="2"/>
      <c r="E624" s="2"/>
      <c r="F624" s="2"/>
      <c r="G624" s="52"/>
      <c r="H624" s="2"/>
      <c r="I624" s="2"/>
      <c r="J624" s="2"/>
      <c r="K624" s="2"/>
      <c r="L624" s="2"/>
      <c r="M624" s="2"/>
      <c r="N624" s="2"/>
    </row>
    <row r="625" spans="1:14" ht="12.5" x14ac:dyDescent="0.25">
      <c r="A625" s="2"/>
      <c r="B625" s="2"/>
      <c r="C625" s="2"/>
      <c r="D625" s="2"/>
      <c r="E625" s="2"/>
      <c r="F625" s="2"/>
      <c r="G625" s="52"/>
      <c r="H625" s="2"/>
      <c r="I625" s="2"/>
      <c r="J625" s="2"/>
      <c r="K625" s="2"/>
      <c r="L625" s="2"/>
      <c r="M625" s="2"/>
      <c r="N625" s="2"/>
    </row>
    <row r="626" spans="1:14" ht="12.5" x14ac:dyDescent="0.25">
      <c r="A626" s="2"/>
      <c r="B626" s="2"/>
      <c r="C626" s="2"/>
      <c r="D626" s="2"/>
      <c r="E626" s="2"/>
      <c r="F626" s="2"/>
      <c r="G626" s="52"/>
      <c r="H626" s="2"/>
      <c r="I626" s="2"/>
      <c r="J626" s="2"/>
      <c r="K626" s="2"/>
      <c r="L626" s="2"/>
      <c r="M626" s="2"/>
      <c r="N626" s="2"/>
    </row>
    <row r="627" spans="1:14" ht="12.5" x14ac:dyDescent="0.25">
      <c r="A627" s="2"/>
      <c r="B627" s="2"/>
      <c r="C627" s="2"/>
      <c r="D627" s="2"/>
      <c r="E627" s="2"/>
      <c r="F627" s="2"/>
      <c r="G627" s="52"/>
      <c r="H627" s="2"/>
      <c r="I627" s="2"/>
      <c r="J627" s="2"/>
      <c r="K627" s="2"/>
      <c r="L627" s="2"/>
      <c r="M627" s="2"/>
      <c r="N627" s="2"/>
    </row>
    <row r="628" spans="1:14" ht="12.5" x14ac:dyDescent="0.25">
      <c r="A628" s="2"/>
      <c r="B628" s="2"/>
      <c r="C628" s="2"/>
      <c r="D628" s="2"/>
      <c r="E628" s="2"/>
      <c r="F628" s="2"/>
      <c r="G628" s="52"/>
      <c r="H628" s="2"/>
      <c r="I628" s="2"/>
      <c r="J628" s="2"/>
      <c r="K628" s="2"/>
      <c r="L628" s="2"/>
      <c r="M628" s="2"/>
      <c r="N628" s="2"/>
    </row>
    <row r="629" spans="1:14" ht="12.5" x14ac:dyDescent="0.25">
      <c r="A629" s="2"/>
      <c r="B629" s="2"/>
      <c r="C629" s="2"/>
      <c r="D629" s="2"/>
      <c r="E629" s="2"/>
      <c r="F629" s="2"/>
      <c r="G629" s="52"/>
      <c r="H629" s="2"/>
      <c r="I629" s="2"/>
      <c r="J629" s="2"/>
      <c r="K629" s="2"/>
      <c r="L629" s="2"/>
      <c r="M629" s="2"/>
      <c r="N629" s="2"/>
    </row>
    <row r="630" spans="1:14" ht="12.5" x14ac:dyDescent="0.25">
      <c r="A630" s="2"/>
      <c r="B630" s="2"/>
      <c r="C630" s="2"/>
      <c r="D630" s="2"/>
      <c r="E630" s="2"/>
      <c r="F630" s="2"/>
      <c r="G630" s="52"/>
      <c r="H630" s="2"/>
      <c r="I630" s="2"/>
      <c r="J630" s="2"/>
      <c r="K630" s="2"/>
      <c r="L630" s="2"/>
      <c r="M630" s="2"/>
      <c r="N630" s="2"/>
    </row>
    <row r="631" spans="1:14" ht="12.5" x14ac:dyDescent="0.25">
      <c r="A631" s="2"/>
      <c r="B631" s="2"/>
      <c r="C631" s="2"/>
      <c r="D631" s="2"/>
      <c r="E631" s="2"/>
      <c r="F631" s="2"/>
      <c r="G631" s="52"/>
      <c r="H631" s="2"/>
      <c r="I631" s="2"/>
      <c r="J631" s="2"/>
      <c r="K631" s="2"/>
      <c r="L631" s="2"/>
      <c r="M631" s="2"/>
      <c r="N631" s="2"/>
    </row>
    <row r="632" spans="1:14" ht="12.5" x14ac:dyDescent="0.25">
      <c r="A632" s="2"/>
      <c r="B632" s="2"/>
      <c r="C632" s="2"/>
      <c r="D632" s="2"/>
      <c r="E632" s="2"/>
      <c r="F632" s="2"/>
      <c r="G632" s="52"/>
      <c r="H632" s="2"/>
      <c r="I632" s="2"/>
      <c r="J632" s="2"/>
      <c r="K632" s="2"/>
      <c r="L632" s="2"/>
      <c r="M632" s="2"/>
      <c r="N632" s="2"/>
    </row>
    <row r="633" spans="1:14" ht="12.5" x14ac:dyDescent="0.25">
      <c r="A633" s="2"/>
      <c r="B633" s="2"/>
      <c r="C633" s="2"/>
      <c r="D633" s="2"/>
      <c r="E633" s="2"/>
      <c r="F633" s="2"/>
      <c r="G633" s="52"/>
      <c r="H633" s="2"/>
      <c r="I633" s="2"/>
      <c r="J633" s="2"/>
      <c r="K633" s="2"/>
      <c r="L633" s="2"/>
      <c r="M633" s="2"/>
      <c r="N633" s="2"/>
    </row>
    <row r="634" spans="1:14" ht="12.5" x14ac:dyDescent="0.25">
      <c r="A634" s="2"/>
      <c r="B634" s="2"/>
      <c r="C634" s="2"/>
      <c r="D634" s="2"/>
      <c r="E634" s="2"/>
      <c r="F634" s="2"/>
      <c r="G634" s="52"/>
      <c r="H634" s="2"/>
      <c r="I634" s="2"/>
      <c r="J634" s="2"/>
      <c r="K634" s="2"/>
      <c r="L634" s="2"/>
      <c r="M634" s="2"/>
      <c r="N634" s="2"/>
    </row>
    <row r="635" spans="1:14" ht="12.5" x14ac:dyDescent="0.25">
      <c r="A635" s="2"/>
      <c r="B635" s="2"/>
      <c r="C635" s="2"/>
      <c r="D635" s="2"/>
      <c r="E635" s="2"/>
      <c r="F635" s="2"/>
      <c r="G635" s="52"/>
      <c r="H635" s="2"/>
      <c r="I635" s="2"/>
      <c r="J635" s="2"/>
      <c r="K635" s="2"/>
      <c r="L635" s="2"/>
      <c r="M635" s="2"/>
      <c r="N635" s="2"/>
    </row>
    <row r="636" spans="1:14" ht="12.5" x14ac:dyDescent="0.25">
      <c r="A636" s="2"/>
      <c r="B636" s="2"/>
      <c r="C636" s="2"/>
      <c r="D636" s="2"/>
      <c r="E636" s="2"/>
      <c r="F636" s="2"/>
      <c r="G636" s="52"/>
      <c r="H636" s="2"/>
      <c r="I636" s="2"/>
      <c r="J636" s="2"/>
      <c r="K636" s="2"/>
      <c r="L636" s="2"/>
      <c r="M636" s="2"/>
      <c r="N636" s="2"/>
    </row>
    <row r="637" spans="1:14" ht="12.5" x14ac:dyDescent="0.25">
      <c r="A637" s="2"/>
      <c r="B637" s="2"/>
      <c r="C637" s="2"/>
      <c r="D637" s="2"/>
      <c r="E637" s="2"/>
      <c r="F637" s="2"/>
      <c r="G637" s="52"/>
      <c r="H637" s="2"/>
      <c r="I637" s="2"/>
      <c r="J637" s="2"/>
      <c r="K637" s="2"/>
      <c r="L637" s="2"/>
      <c r="M637" s="2"/>
      <c r="N637" s="2"/>
    </row>
    <row r="638" spans="1:14" ht="12.5" x14ac:dyDescent="0.25">
      <c r="A638" s="2"/>
      <c r="B638" s="2"/>
      <c r="C638" s="2"/>
      <c r="D638" s="2"/>
      <c r="E638" s="2"/>
      <c r="F638" s="2"/>
      <c r="G638" s="52"/>
      <c r="H638" s="2"/>
      <c r="I638" s="2"/>
      <c r="J638" s="2"/>
      <c r="K638" s="2"/>
      <c r="L638" s="2"/>
      <c r="M638" s="2"/>
      <c r="N638" s="2"/>
    </row>
    <row r="639" spans="1:14" ht="12.5" x14ac:dyDescent="0.25">
      <c r="A639" s="2"/>
      <c r="B639" s="2"/>
      <c r="C639" s="2"/>
      <c r="D639" s="2"/>
      <c r="E639" s="2"/>
      <c r="F639" s="2"/>
      <c r="G639" s="52"/>
      <c r="H639" s="2"/>
      <c r="I639" s="2"/>
      <c r="J639" s="2"/>
      <c r="K639" s="2"/>
      <c r="L639" s="2"/>
      <c r="M639" s="2"/>
      <c r="N639" s="2"/>
    </row>
    <row r="640" spans="1:14" ht="12.5" x14ac:dyDescent="0.25">
      <c r="A640" s="2"/>
      <c r="B640" s="2"/>
      <c r="C640" s="2"/>
      <c r="D640" s="2"/>
      <c r="E640" s="2"/>
      <c r="F640" s="2"/>
      <c r="G640" s="52"/>
      <c r="H640" s="2"/>
      <c r="I640" s="2"/>
      <c r="J640" s="2"/>
      <c r="K640" s="2"/>
      <c r="L640" s="2"/>
      <c r="M640" s="2"/>
      <c r="N640" s="2"/>
    </row>
    <row r="641" spans="1:14" ht="12.5" x14ac:dyDescent="0.25">
      <c r="A641" s="2"/>
      <c r="B641" s="2"/>
      <c r="C641" s="2"/>
      <c r="D641" s="2"/>
      <c r="E641" s="2"/>
      <c r="F641" s="2"/>
      <c r="G641" s="52"/>
      <c r="H641" s="2"/>
      <c r="I641" s="2"/>
      <c r="J641" s="2"/>
      <c r="K641" s="2"/>
      <c r="L641" s="2"/>
      <c r="M641" s="2"/>
      <c r="N641" s="2"/>
    </row>
    <row r="642" spans="1:14" ht="12.5" x14ac:dyDescent="0.25">
      <c r="A642" s="2"/>
      <c r="B642" s="2"/>
      <c r="C642" s="2"/>
      <c r="D642" s="2"/>
      <c r="E642" s="2"/>
      <c r="F642" s="2"/>
      <c r="G642" s="52"/>
      <c r="H642" s="2"/>
      <c r="I642" s="2"/>
      <c r="J642" s="2"/>
      <c r="K642" s="2"/>
      <c r="L642" s="2"/>
      <c r="M642" s="2"/>
      <c r="N642" s="2"/>
    </row>
    <row r="643" spans="1:14" ht="12.5" x14ac:dyDescent="0.25">
      <c r="A643" s="2"/>
      <c r="B643" s="2"/>
      <c r="C643" s="2"/>
      <c r="D643" s="2"/>
      <c r="E643" s="2"/>
      <c r="F643" s="2"/>
      <c r="G643" s="52"/>
      <c r="H643" s="2"/>
      <c r="I643" s="2"/>
      <c r="J643" s="2"/>
      <c r="K643" s="2"/>
      <c r="L643" s="2"/>
      <c r="M643" s="2"/>
      <c r="N643" s="2"/>
    </row>
    <row r="644" spans="1:14" ht="12.5" x14ac:dyDescent="0.25">
      <c r="A644" s="2"/>
      <c r="B644" s="2"/>
      <c r="C644" s="2"/>
      <c r="D644" s="2"/>
      <c r="E644" s="2"/>
      <c r="F644" s="2"/>
      <c r="G644" s="52"/>
      <c r="H644" s="2"/>
      <c r="I644" s="2"/>
      <c r="J644" s="2"/>
      <c r="K644" s="2"/>
      <c r="L644" s="2"/>
      <c r="M644" s="2"/>
      <c r="N644" s="2"/>
    </row>
    <row r="645" spans="1:14" ht="12.5" x14ac:dyDescent="0.25">
      <c r="A645" s="2"/>
      <c r="B645" s="2"/>
      <c r="C645" s="2"/>
      <c r="D645" s="2"/>
      <c r="E645" s="2"/>
      <c r="F645" s="2"/>
      <c r="G645" s="52"/>
      <c r="H645" s="2"/>
      <c r="I645" s="2"/>
      <c r="J645" s="2"/>
      <c r="K645" s="2"/>
      <c r="L645" s="2"/>
      <c r="M645" s="2"/>
      <c r="N645" s="2"/>
    </row>
    <row r="646" spans="1:14" ht="12.5" x14ac:dyDescent="0.25">
      <c r="A646" s="2"/>
      <c r="B646" s="2"/>
      <c r="C646" s="2"/>
      <c r="D646" s="2"/>
      <c r="E646" s="2"/>
      <c r="F646" s="2"/>
      <c r="G646" s="52"/>
      <c r="H646" s="2"/>
      <c r="I646" s="2"/>
      <c r="J646" s="2"/>
      <c r="K646" s="2"/>
      <c r="L646" s="2"/>
      <c r="M646" s="2"/>
      <c r="N646" s="2"/>
    </row>
    <row r="647" spans="1:14" ht="12.5" x14ac:dyDescent="0.25">
      <c r="A647" s="2"/>
      <c r="B647" s="2"/>
      <c r="C647" s="2"/>
      <c r="D647" s="2"/>
      <c r="E647" s="2"/>
      <c r="F647" s="2"/>
      <c r="G647" s="52"/>
      <c r="H647" s="2"/>
      <c r="I647" s="2"/>
      <c r="J647" s="2"/>
      <c r="K647" s="2"/>
      <c r="L647" s="2"/>
      <c r="M647" s="2"/>
      <c r="N647" s="2"/>
    </row>
    <row r="648" spans="1:14" ht="12.5" x14ac:dyDescent="0.25">
      <c r="A648" s="2"/>
      <c r="B648" s="2"/>
      <c r="C648" s="2"/>
      <c r="D648" s="2"/>
      <c r="E648" s="2"/>
      <c r="F648" s="2"/>
      <c r="G648" s="52"/>
      <c r="H648" s="2"/>
      <c r="I648" s="2"/>
      <c r="J648" s="2"/>
      <c r="K648" s="2"/>
      <c r="L648" s="2"/>
      <c r="M648" s="2"/>
      <c r="N648" s="2"/>
    </row>
    <row r="649" spans="1:14" ht="12.5" x14ac:dyDescent="0.25">
      <c r="A649" s="2"/>
      <c r="B649" s="2"/>
      <c r="C649" s="2"/>
      <c r="D649" s="2"/>
      <c r="E649" s="2"/>
      <c r="F649" s="2"/>
      <c r="G649" s="52"/>
      <c r="H649" s="2"/>
      <c r="I649" s="2"/>
      <c r="J649" s="2"/>
      <c r="K649" s="2"/>
      <c r="L649" s="2"/>
      <c r="M649" s="2"/>
      <c r="N649" s="2"/>
    </row>
    <row r="650" spans="1:14" ht="12.5" x14ac:dyDescent="0.25">
      <c r="A650" s="2"/>
      <c r="B650" s="2"/>
      <c r="C650" s="2"/>
      <c r="D650" s="2"/>
      <c r="E650" s="2"/>
      <c r="F650" s="2"/>
      <c r="G650" s="52"/>
      <c r="H650" s="2"/>
      <c r="I650" s="2"/>
      <c r="J650" s="2"/>
      <c r="K650" s="2"/>
      <c r="L650" s="2"/>
      <c r="M650" s="2"/>
      <c r="N650" s="2"/>
    </row>
    <row r="651" spans="1:14" ht="12.5" x14ac:dyDescent="0.25">
      <c r="A651" s="2"/>
      <c r="B651" s="2"/>
      <c r="C651" s="2"/>
      <c r="D651" s="2"/>
      <c r="E651" s="2"/>
      <c r="F651" s="2"/>
      <c r="G651" s="52"/>
      <c r="H651" s="2"/>
      <c r="I651" s="2"/>
      <c r="J651" s="2"/>
      <c r="K651" s="2"/>
      <c r="L651" s="2"/>
      <c r="M651" s="2"/>
      <c r="N651" s="2"/>
    </row>
    <row r="652" spans="1:14" ht="12.5" x14ac:dyDescent="0.25">
      <c r="A652" s="2"/>
      <c r="B652" s="2"/>
      <c r="C652" s="2"/>
      <c r="D652" s="2"/>
      <c r="E652" s="2"/>
      <c r="F652" s="2"/>
      <c r="G652" s="52"/>
      <c r="H652" s="2"/>
      <c r="I652" s="2"/>
      <c r="J652" s="2"/>
      <c r="K652" s="2"/>
      <c r="L652" s="2"/>
      <c r="M652" s="2"/>
      <c r="N652" s="2"/>
    </row>
    <row r="653" spans="1:14" ht="12.5" x14ac:dyDescent="0.25">
      <c r="A653" s="2"/>
      <c r="B653" s="2"/>
      <c r="C653" s="2"/>
      <c r="D653" s="2"/>
      <c r="E653" s="2"/>
      <c r="F653" s="2"/>
      <c r="G653" s="52"/>
      <c r="H653" s="2"/>
      <c r="I653" s="2"/>
      <c r="J653" s="2"/>
      <c r="K653" s="2"/>
      <c r="L653" s="2"/>
      <c r="M653" s="2"/>
      <c r="N653" s="2"/>
    </row>
    <row r="654" spans="1:14" ht="12.5" x14ac:dyDescent="0.25">
      <c r="A654" s="2"/>
      <c r="B654" s="2"/>
      <c r="C654" s="2"/>
      <c r="D654" s="2"/>
      <c r="E654" s="2"/>
      <c r="F654" s="2"/>
      <c r="G654" s="52"/>
      <c r="H654" s="2"/>
      <c r="I654" s="2"/>
      <c r="J654" s="2"/>
      <c r="K654" s="2"/>
      <c r="L654" s="2"/>
      <c r="M654" s="2"/>
      <c r="N654" s="2"/>
    </row>
    <row r="655" spans="1:14" ht="12.5" x14ac:dyDescent="0.25">
      <c r="A655" s="2"/>
      <c r="B655" s="2"/>
      <c r="C655" s="2"/>
      <c r="D655" s="2"/>
      <c r="E655" s="2"/>
      <c r="F655" s="2"/>
      <c r="G655" s="52"/>
      <c r="H655" s="2"/>
      <c r="I655" s="2"/>
      <c r="J655" s="2"/>
      <c r="K655" s="2"/>
      <c r="L655" s="2"/>
      <c r="M655" s="2"/>
      <c r="N655" s="2"/>
    </row>
    <row r="656" spans="1:14" ht="12.5" x14ac:dyDescent="0.25">
      <c r="A656" s="2"/>
      <c r="B656" s="2"/>
      <c r="C656" s="2"/>
      <c r="D656" s="2"/>
      <c r="E656" s="2"/>
      <c r="F656" s="2"/>
      <c r="G656" s="52"/>
      <c r="H656" s="2"/>
      <c r="I656" s="2"/>
      <c r="J656" s="2"/>
      <c r="K656" s="2"/>
      <c r="L656" s="2"/>
      <c r="M656" s="2"/>
      <c r="N656" s="2"/>
    </row>
    <row r="657" spans="1:14" ht="12.5" x14ac:dyDescent="0.25">
      <c r="A657" s="2"/>
      <c r="B657" s="2"/>
      <c r="C657" s="2"/>
      <c r="D657" s="2"/>
      <c r="E657" s="2"/>
      <c r="F657" s="2"/>
      <c r="G657" s="52"/>
      <c r="H657" s="2"/>
      <c r="I657" s="2"/>
      <c r="J657" s="2"/>
      <c r="K657" s="2"/>
      <c r="L657" s="2"/>
      <c r="M657" s="2"/>
      <c r="N657" s="2"/>
    </row>
    <row r="658" spans="1:14" ht="12.5" x14ac:dyDescent="0.25">
      <c r="A658" s="2"/>
      <c r="B658" s="2"/>
      <c r="C658" s="2"/>
      <c r="D658" s="2"/>
      <c r="E658" s="2"/>
      <c r="F658" s="2"/>
      <c r="G658" s="52"/>
      <c r="H658" s="2"/>
      <c r="I658" s="2"/>
      <c r="J658" s="2"/>
      <c r="K658" s="2"/>
      <c r="L658" s="2"/>
      <c r="M658" s="2"/>
      <c r="N658" s="2"/>
    </row>
    <row r="659" spans="1:14" ht="12.5" x14ac:dyDescent="0.25">
      <c r="A659" s="2"/>
      <c r="B659" s="2"/>
      <c r="C659" s="2"/>
      <c r="D659" s="2"/>
      <c r="E659" s="2"/>
      <c r="F659" s="2"/>
      <c r="G659" s="52"/>
      <c r="H659" s="2"/>
      <c r="I659" s="2"/>
      <c r="J659" s="2"/>
      <c r="K659" s="2"/>
      <c r="L659" s="2"/>
      <c r="M659" s="2"/>
      <c r="N659" s="2"/>
    </row>
    <row r="660" spans="1:14" ht="12.5" x14ac:dyDescent="0.25">
      <c r="A660" s="2"/>
      <c r="B660" s="2"/>
      <c r="C660" s="2"/>
      <c r="D660" s="2"/>
      <c r="E660" s="2"/>
      <c r="F660" s="2"/>
      <c r="G660" s="52"/>
      <c r="H660" s="2"/>
      <c r="I660" s="2"/>
      <c r="J660" s="2"/>
      <c r="K660" s="2"/>
      <c r="L660" s="2"/>
      <c r="M660" s="2"/>
      <c r="N660" s="2"/>
    </row>
    <row r="661" spans="1:14" ht="12.5" x14ac:dyDescent="0.25">
      <c r="A661" s="2"/>
      <c r="B661" s="2"/>
      <c r="C661" s="2"/>
      <c r="D661" s="2"/>
      <c r="E661" s="2"/>
      <c r="F661" s="2"/>
      <c r="G661" s="52"/>
      <c r="H661" s="2"/>
      <c r="I661" s="2"/>
      <c r="J661" s="2"/>
      <c r="K661" s="2"/>
      <c r="L661" s="2"/>
      <c r="M661" s="2"/>
      <c r="N661" s="2"/>
    </row>
    <row r="662" spans="1:14" ht="12.5" x14ac:dyDescent="0.25">
      <c r="A662" s="2"/>
      <c r="B662" s="2"/>
      <c r="C662" s="2"/>
      <c r="D662" s="2"/>
      <c r="E662" s="2"/>
      <c r="F662" s="2"/>
      <c r="G662" s="52"/>
      <c r="H662" s="2"/>
      <c r="I662" s="2"/>
      <c r="J662" s="2"/>
      <c r="K662" s="2"/>
      <c r="L662" s="2"/>
      <c r="M662" s="2"/>
      <c r="N662" s="2"/>
    </row>
    <row r="663" spans="1:14" ht="12.5" x14ac:dyDescent="0.25">
      <c r="A663" s="2"/>
      <c r="B663" s="2"/>
      <c r="C663" s="2"/>
      <c r="D663" s="2"/>
      <c r="E663" s="2"/>
      <c r="F663" s="2"/>
      <c r="G663" s="52"/>
      <c r="H663" s="2"/>
      <c r="I663" s="2"/>
      <c r="J663" s="2"/>
      <c r="K663" s="2"/>
      <c r="L663" s="2"/>
      <c r="M663" s="2"/>
      <c r="N663" s="2"/>
    </row>
    <row r="664" spans="1:14" ht="12.5" x14ac:dyDescent="0.25">
      <c r="A664" s="2"/>
      <c r="B664" s="2"/>
      <c r="C664" s="2"/>
      <c r="D664" s="2"/>
      <c r="E664" s="2"/>
      <c r="F664" s="2"/>
      <c r="G664" s="52"/>
      <c r="H664" s="2"/>
      <c r="I664" s="2"/>
      <c r="J664" s="2"/>
      <c r="K664" s="2"/>
      <c r="L664" s="2"/>
      <c r="M664" s="2"/>
      <c r="N664" s="2"/>
    </row>
    <row r="665" spans="1:14" ht="12.5" x14ac:dyDescent="0.25">
      <c r="A665" s="2"/>
      <c r="B665" s="2"/>
      <c r="C665" s="2"/>
      <c r="D665" s="2"/>
      <c r="E665" s="2"/>
      <c r="F665" s="2"/>
      <c r="G665" s="52"/>
      <c r="H665" s="2"/>
      <c r="I665" s="2"/>
      <c r="J665" s="2"/>
      <c r="K665" s="2"/>
      <c r="L665" s="2"/>
      <c r="M665" s="2"/>
      <c r="N665" s="2"/>
    </row>
    <row r="666" spans="1:14" ht="12.5" x14ac:dyDescent="0.25">
      <c r="A666" s="2"/>
      <c r="B666" s="2"/>
      <c r="C666" s="2"/>
      <c r="D666" s="2"/>
      <c r="E666" s="2"/>
      <c r="F666" s="2"/>
      <c r="G666" s="52"/>
      <c r="H666" s="2"/>
      <c r="I666" s="2"/>
      <c r="J666" s="2"/>
      <c r="K666" s="2"/>
      <c r="L666" s="2"/>
      <c r="M666" s="2"/>
      <c r="N666" s="2"/>
    </row>
    <row r="667" spans="1:14" ht="12.5" x14ac:dyDescent="0.25">
      <c r="A667" s="2"/>
      <c r="B667" s="2"/>
      <c r="C667" s="2"/>
      <c r="D667" s="2"/>
      <c r="E667" s="2"/>
      <c r="F667" s="2"/>
      <c r="G667" s="52"/>
      <c r="H667" s="2"/>
      <c r="I667" s="2"/>
      <c r="J667" s="2"/>
      <c r="K667" s="2"/>
      <c r="L667" s="2"/>
      <c r="M667" s="2"/>
      <c r="N667" s="2"/>
    </row>
    <row r="668" spans="1:14" ht="12.5" x14ac:dyDescent="0.25">
      <c r="A668" s="2"/>
      <c r="B668" s="2"/>
      <c r="C668" s="2"/>
      <c r="D668" s="2"/>
      <c r="E668" s="2"/>
      <c r="F668" s="2"/>
      <c r="G668" s="52"/>
      <c r="H668" s="2"/>
      <c r="I668" s="2"/>
      <c r="J668" s="2"/>
      <c r="K668" s="2"/>
      <c r="L668" s="2"/>
      <c r="M668" s="2"/>
      <c r="N668" s="2"/>
    </row>
    <row r="669" spans="1:14" ht="12.5" x14ac:dyDescent="0.25">
      <c r="A669" s="2"/>
      <c r="B669" s="2"/>
      <c r="C669" s="2"/>
      <c r="D669" s="2"/>
      <c r="E669" s="2"/>
      <c r="F669" s="2"/>
      <c r="G669" s="52"/>
      <c r="H669" s="2"/>
      <c r="I669" s="2"/>
      <c r="J669" s="2"/>
      <c r="K669" s="2"/>
      <c r="L669" s="2"/>
      <c r="M669" s="2"/>
      <c r="N669" s="2"/>
    </row>
    <row r="670" spans="1:14" ht="12.5" x14ac:dyDescent="0.25">
      <c r="A670" s="2"/>
      <c r="B670" s="2"/>
      <c r="C670" s="2"/>
      <c r="D670" s="2"/>
      <c r="E670" s="2"/>
      <c r="F670" s="2"/>
      <c r="G670" s="52"/>
      <c r="H670" s="2"/>
      <c r="I670" s="2"/>
      <c r="J670" s="2"/>
      <c r="K670" s="2"/>
      <c r="L670" s="2"/>
      <c r="M670" s="2"/>
      <c r="N670" s="2"/>
    </row>
    <row r="671" spans="1:14" ht="12.5" x14ac:dyDescent="0.25">
      <c r="A671" s="2"/>
      <c r="B671" s="2"/>
      <c r="C671" s="2"/>
      <c r="D671" s="2"/>
      <c r="E671" s="2"/>
      <c r="F671" s="2"/>
      <c r="G671" s="52"/>
      <c r="H671" s="2"/>
      <c r="I671" s="2"/>
      <c r="J671" s="2"/>
      <c r="K671" s="2"/>
      <c r="L671" s="2"/>
      <c r="M671" s="2"/>
      <c r="N671" s="2"/>
    </row>
    <row r="672" spans="1:14" ht="12.5" x14ac:dyDescent="0.25">
      <c r="A672" s="2"/>
      <c r="B672" s="2"/>
      <c r="C672" s="2"/>
      <c r="D672" s="2"/>
      <c r="E672" s="2"/>
      <c r="F672" s="2"/>
      <c r="G672" s="52"/>
      <c r="H672" s="2"/>
      <c r="I672" s="2"/>
      <c r="J672" s="2"/>
      <c r="K672" s="2"/>
      <c r="L672" s="2"/>
      <c r="M672" s="2"/>
      <c r="N672" s="2"/>
    </row>
    <row r="673" spans="1:14" ht="12.5" x14ac:dyDescent="0.25">
      <c r="A673" s="2"/>
      <c r="B673" s="2"/>
      <c r="C673" s="2"/>
      <c r="D673" s="2"/>
      <c r="E673" s="2"/>
      <c r="F673" s="2"/>
      <c r="G673" s="52"/>
      <c r="H673" s="2"/>
      <c r="I673" s="2"/>
      <c r="J673" s="2"/>
      <c r="K673" s="2"/>
      <c r="L673" s="2"/>
      <c r="M673" s="2"/>
      <c r="N673" s="2"/>
    </row>
    <row r="674" spans="1:14" ht="12.5" x14ac:dyDescent="0.25">
      <c r="A674" s="2"/>
      <c r="B674" s="2"/>
      <c r="C674" s="2"/>
      <c r="D674" s="2"/>
      <c r="E674" s="2"/>
      <c r="F674" s="2"/>
      <c r="G674" s="52"/>
      <c r="H674" s="2"/>
      <c r="I674" s="2"/>
      <c r="J674" s="2"/>
      <c r="K674" s="2"/>
      <c r="L674" s="2"/>
      <c r="M674" s="2"/>
      <c r="N674" s="2"/>
    </row>
    <row r="675" spans="1:14" ht="12.5" x14ac:dyDescent="0.25">
      <c r="A675" s="2"/>
      <c r="B675" s="2"/>
      <c r="C675" s="2"/>
      <c r="D675" s="2"/>
      <c r="E675" s="2"/>
      <c r="F675" s="2"/>
      <c r="G675" s="52"/>
      <c r="H675" s="2"/>
      <c r="I675" s="2"/>
      <c r="J675" s="2"/>
      <c r="K675" s="2"/>
      <c r="L675" s="2"/>
      <c r="M675" s="2"/>
      <c r="N675" s="2"/>
    </row>
    <row r="676" spans="1:14" ht="12.5" x14ac:dyDescent="0.25">
      <c r="A676" s="2"/>
      <c r="B676" s="2"/>
      <c r="C676" s="2"/>
      <c r="D676" s="2"/>
      <c r="E676" s="2"/>
      <c r="F676" s="2"/>
      <c r="G676" s="52"/>
      <c r="H676" s="2"/>
      <c r="I676" s="2"/>
      <c r="J676" s="2"/>
      <c r="K676" s="2"/>
      <c r="L676" s="2"/>
      <c r="M676" s="2"/>
      <c r="N676" s="2"/>
    </row>
    <row r="677" spans="1:14" ht="12.5" x14ac:dyDescent="0.25">
      <c r="A677" s="2"/>
      <c r="B677" s="2"/>
      <c r="C677" s="2"/>
      <c r="D677" s="2"/>
      <c r="E677" s="2"/>
      <c r="F677" s="2"/>
      <c r="G677" s="52"/>
      <c r="H677" s="2"/>
      <c r="I677" s="2"/>
      <c r="J677" s="2"/>
      <c r="K677" s="2"/>
      <c r="L677" s="2"/>
      <c r="M677" s="2"/>
      <c r="N677" s="2"/>
    </row>
    <row r="678" spans="1:14" ht="12.5" x14ac:dyDescent="0.25">
      <c r="A678" s="2"/>
      <c r="B678" s="2"/>
      <c r="C678" s="2"/>
      <c r="D678" s="2"/>
      <c r="E678" s="2"/>
      <c r="F678" s="2"/>
      <c r="G678" s="52"/>
      <c r="H678" s="2"/>
      <c r="I678" s="2"/>
      <c r="J678" s="2"/>
      <c r="K678" s="2"/>
      <c r="L678" s="2"/>
      <c r="M678" s="2"/>
      <c r="N678" s="2"/>
    </row>
    <row r="679" spans="1:14" ht="12.5" x14ac:dyDescent="0.25">
      <c r="A679" s="2"/>
      <c r="B679" s="2"/>
      <c r="C679" s="2"/>
      <c r="D679" s="2"/>
      <c r="E679" s="2"/>
      <c r="F679" s="2"/>
      <c r="G679" s="52"/>
      <c r="H679" s="2"/>
      <c r="I679" s="2"/>
      <c r="J679" s="2"/>
      <c r="K679" s="2"/>
      <c r="L679" s="2"/>
      <c r="M679" s="2"/>
      <c r="N679" s="2"/>
    </row>
    <row r="680" spans="1:14" ht="12.5" x14ac:dyDescent="0.25">
      <c r="A680" s="2"/>
      <c r="B680" s="2"/>
      <c r="C680" s="2"/>
      <c r="D680" s="2"/>
      <c r="E680" s="2"/>
      <c r="F680" s="2"/>
      <c r="G680" s="52"/>
      <c r="H680" s="2"/>
      <c r="I680" s="2"/>
      <c r="J680" s="2"/>
      <c r="K680" s="2"/>
      <c r="L680" s="2"/>
      <c r="M680" s="2"/>
      <c r="N680" s="2"/>
    </row>
    <row r="681" spans="1:14" ht="12.5" x14ac:dyDescent="0.25">
      <c r="A681" s="2"/>
      <c r="B681" s="2"/>
      <c r="C681" s="2"/>
      <c r="D681" s="2"/>
      <c r="E681" s="2"/>
      <c r="F681" s="2"/>
      <c r="G681" s="52"/>
      <c r="H681" s="2"/>
      <c r="I681" s="2"/>
      <c r="J681" s="2"/>
      <c r="K681" s="2"/>
      <c r="L681" s="2"/>
      <c r="M681" s="2"/>
      <c r="N681" s="2"/>
    </row>
    <row r="682" spans="1:14" ht="12.5" x14ac:dyDescent="0.25">
      <c r="A682" s="2"/>
      <c r="B682" s="2"/>
      <c r="C682" s="2"/>
      <c r="D682" s="2"/>
      <c r="E682" s="2"/>
      <c r="F682" s="2"/>
      <c r="G682" s="52"/>
      <c r="H682" s="2"/>
      <c r="I682" s="2"/>
      <c r="J682" s="2"/>
      <c r="K682" s="2"/>
      <c r="L682" s="2"/>
      <c r="M682" s="2"/>
      <c r="N682" s="2"/>
    </row>
    <row r="683" spans="1:14" ht="12.5" x14ac:dyDescent="0.25">
      <c r="A683" s="2"/>
      <c r="B683" s="2"/>
      <c r="C683" s="2"/>
      <c r="D683" s="2"/>
      <c r="E683" s="2"/>
      <c r="F683" s="2"/>
      <c r="G683" s="52"/>
      <c r="H683" s="2"/>
      <c r="I683" s="2"/>
      <c r="J683" s="2"/>
      <c r="K683" s="2"/>
      <c r="L683" s="2"/>
      <c r="M683" s="2"/>
      <c r="N683" s="2"/>
    </row>
    <row r="684" spans="1:14" ht="12.5" x14ac:dyDescent="0.25">
      <c r="A684" s="2"/>
      <c r="B684" s="2"/>
      <c r="C684" s="2"/>
      <c r="D684" s="2"/>
      <c r="E684" s="2"/>
      <c r="F684" s="2"/>
      <c r="G684" s="52"/>
      <c r="H684" s="2"/>
      <c r="I684" s="2"/>
      <c r="J684" s="2"/>
      <c r="K684" s="2"/>
      <c r="L684" s="2"/>
      <c r="M684" s="2"/>
      <c r="N684" s="2"/>
    </row>
    <row r="685" spans="1:14" ht="12.5" x14ac:dyDescent="0.25">
      <c r="A685" s="2"/>
      <c r="B685" s="2"/>
      <c r="C685" s="2"/>
      <c r="D685" s="2"/>
      <c r="E685" s="2"/>
      <c r="F685" s="2"/>
      <c r="G685" s="52"/>
      <c r="H685" s="2"/>
      <c r="I685" s="2"/>
      <c r="J685" s="2"/>
      <c r="K685" s="2"/>
      <c r="L685" s="2"/>
      <c r="M685" s="2"/>
      <c r="N685" s="2"/>
    </row>
    <row r="686" spans="1:14" ht="12.5" x14ac:dyDescent="0.25">
      <c r="A686" s="2"/>
      <c r="B686" s="2"/>
      <c r="C686" s="2"/>
      <c r="D686" s="2"/>
      <c r="E686" s="2"/>
      <c r="F686" s="2"/>
      <c r="G686" s="52"/>
      <c r="H686" s="2"/>
      <c r="I686" s="2"/>
      <c r="J686" s="2"/>
      <c r="K686" s="2"/>
      <c r="L686" s="2"/>
      <c r="M686" s="2"/>
      <c r="N686" s="2"/>
    </row>
    <row r="687" spans="1:14" ht="12.5" x14ac:dyDescent="0.25">
      <c r="A687" s="2"/>
      <c r="B687" s="2"/>
      <c r="C687" s="2"/>
      <c r="D687" s="2"/>
      <c r="E687" s="2"/>
      <c r="F687" s="2"/>
      <c r="G687" s="52"/>
      <c r="H687" s="2"/>
      <c r="I687" s="2"/>
      <c r="J687" s="2"/>
      <c r="K687" s="2"/>
      <c r="L687" s="2"/>
      <c r="M687" s="2"/>
      <c r="N687" s="2"/>
    </row>
    <row r="688" spans="1:14" ht="12.5" x14ac:dyDescent="0.25">
      <c r="A688" s="2"/>
      <c r="B688" s="2"/>
      <c r="C688" s="2"/>
      <c r="D688" s="2"/>
      <c r="E688" s="2"/>
      <c r="F688" s="2"/>
      <c r="G688" s="52"/>
      <c r="H688" s="2"/>
      <c r="I688" s="2"/>
      <c r="J688" s="2"/>
      <c r="K688" s="2"/>
      <c r="L688" s="2"/>
      <c r="M688" s="2"/>
      <c r="N688" s="2"/>
    </row>
    <row r="689" spans="1:14" ht="12.5" x14ac:dyDescent="0.25">
      <c r="A689" s="2"/>
      <c r="B689" s="2"/>
      <c r="C689" s="2"/>
      <c r="D689" s="2"/>
      <c r="E689" s="2"/>
      <c r="F689" s="2"/>
      <c r="G689" s="52"/>
      <c r="H689" s="2"/>
      <c r="I689" s="2"/>
      <c r="J689" s="2"/>
      <c r="K689" s="2"/>
      <c r="L689" s="2"/>
      <c r="M689" s="2"/>
      <c r="N689" s="2"/>
    </row>
    <row r="690" spans="1:14" ht="12.5" x14ac:dyDescent="0.25">
      <c r="A690" s="2"/>
      <c r="B690" s="2"/>
      <c r="C690" s="2"/>
      <c r="D690" s="2"/>
      <c r="E690" s="2"/>
      <c r="F690" s="2"/>
      <c r="G690" s="52"/>
      <c r="H690" s="2"/>
      <c r="I690" s="2"/>
      <c r="J690" s="2"/>
      <c r="K690" s="2"/>
      <c r="L690" s="2"/>
      <c r="M690" s="2"/>
      <c r="N690" s="2"/>
    </row>
    <row r="691" spans="1:14" ht="12.5" x14ac:dyDescent="0.25">
      <c r="A691" s="2"/>
      <c r="B691" s="2"/>
      <c r="C691" s="2"/>
      <c r="D691" s="2"/>
      <c r="E691" s="2"/>
      <c r="F691" s="2"/>
      <c r="G691" s="52"/>
      <c r="H691" s="2"/>
      <c r="I691" s="2"/>
      <c r="J691" s="2"/>
      <c r="K691" s="2"/>
      <c r="L691" s="2"/>
      <c r="M691" s="2"/>
      <c r="N691" s="2"/>
    </row>
    <row r="692" spans="1:14" ht="12.5" x14ac:dyDescent="0.25">
      <c r="A692" s="2"/>
      <c r="B692" s="2"/>
      <c r="C692" s="2"/>
      <c r="D692" s="2"/>
      <c r="E692" s="2"/>
      <c r="F692" s="2"/>
      <c r="G692" s="52"/>
      <c r="H692" s="2"/>
      <c r="I692" s="2"/>
      <c r="J692" s="2"/>
      <c r="K692" s="2"/>
      <c r="L692" s="2"/>
      <c r="M692" s="2"/>
      <c r="N692" s="2"/>
    </row>
    <row r="693" spans="1:14" ht="12.5" x14ac:dyDescent="0.25">
      <c r="A693" s="2"/>
      <c r="B693" s="2"/>
      <c r="C693" s="2"/>
      <c r="D693" s="2"/>
      <c r="E693" s="2"/>
      <c r="F693" s="2"/>
      <c r="G693" s="52"/>
      <c r="H693" s="2"/>
      <c r="I693" s="2"/>
      <c r="J693" s="2"/>
      <c r="K693" s="2"/>
      <c r="L693" s="2"/>
      <c r="M693" s="2"/>
      <c r="N693" s="2"/>
    </row>
    <row r="694" spans="1:14" ht="12.5" x14ac:dyDescent="0.25">
      <c r="A694" s="2"/>
      <c r="B694" s="2"/>
      <c r="C694" s="2"/>
      <c r="D694" s="2"/>
      <c r="E694" s="2"/>
      <c r="F694" s="2"/>
      <c r="G694" s="52"/>
      <c r="H694" s="2"/>
      <c r="I694" s="2"/>
      <c r="J694" s="2"/>
      <c r="K694" s="2"/>
      <c r="L694" s="2"/>
      <c r="M694" s="2"/>
      <c r="N694" s="2"/>
    </row>
    <row r="695" spans="1:14" ht="12.5" x14ac:dyDescent="0.25">
      <c r="A695" s="2"/>
      <c r="B695" s="2"/>
      <c r="C695" s="2"/>
      <c r="D695" s="2"/>
      <c r="E695" s="2"/>
      <c r="F695" s="2"/>
      <c r="G695" s="52"/>
      <c r="H695" s="2"/>
      <c r="I695" s="2"/>
      <c r="J695" s="2"/>
      <c r="K695" s="2"/>
      <c r="L695" s="2"/>
      <c r="M695" s="2"/>
      <c r="N695" s="2"/>
    </row>
    <row r="696" spans="1:14" ht="12.5" x14ac:dyDescent="0.25">
      <c r="A696" s="2"/>
      <c r="B696" s="2"/>
      <c r="C696" s="2"/>
      <c r="D696" s="2"/>
      <c r="E696" s="2"/>
      <c r="F696" s="2"/>
      <c r="G696" s="52"/>
      <c r="H696" s="2"/>
      <c r="I696" s="2"/>
      <c r="J696" s="2"/>
      <c r="K696" s="2"/>
      <c r="L696" s="2"/>
      <c r="M696" s="2"/>
      <c r="N696" s="2"/>
    </row>
    <row r="697" spans="1:14" ht="12.5" x14ac:dyDescent="0.25">
      <c r="A697" s="2"/>
      <c r="B697" s="2"/>
      <c r="C697" s="2"/>
      <c r="D697" s="2"/>
      <c r="E697" s="2"/>
      <c r="F697" s="2"/>
      <c r="G697" s="52"/>
      <c r="H697" s="2"/>
      <c r="I697" s="2"/>
      <c r="J697" s="2"/>
      <c r="K697" s="2"/>
      <c r="L697" s="2"/>
      <c r="M697" s="2"/>
      <c r="N697" s="2"/>
    </row>
    <row r="698" spans="1:14" ht="12.5" x14ac:dyDescent="0.25">
      <c r="A698" s="2"/>
      <c r="B698" s="2"/>
      <c r="C698" s="2"/>
      <c r="D698" s="2"/>
      <c r="E698" s="2"/>
      <c r="F698" s="2"/>
      <c r="G698" s="52"/>
      <c r="H698" s="2"/>
      <c r="I698" s="2"/>
      <c r="J698" s="2"/>
      <c r="K698" s="2"/>
      <c r="L698" s="2"/>
      <c r="M698" s="2"/>
      <c r="N698" s="2"/>
    </row>
    <row r="699" spans="1:14" ht="12.5" x14ac:dyDescent="0.25">
      <c r="A699" s="2"/>
      <c r="B699" s="2"/>
      <c r="C699" s="2"/>
      <c r="D699" s="2"/>
      <c r="E699" s="2"/>
      <c r="F699" s="2"/>
      <c r="G699" s="52"/>
      <c r="H699" s="2"/>
      <c r="I699" s="2"/>
      <c r="J699" s="2"/>
      <c r="K699" s="2"/>
      <c r="L699" s="2"/>
      <c r="M699" s="2"/>
      <c r="N699" s="2"/>
    </row>
    <row r="700" spans="1:14" ht="12.5" x14ac:dyDescent="0.25">
      <c r="A700" s="2"/>
      <c r="B700" s="2"/>
      <c r="C700" s="2"/>
      <c r="D700" s="2"/>
      <c r="E700" s="2"/>
      <c r="F700" s="2"/>
      <c r="G700" s="52"/>
      <c r="H700" s="2"/>
      <c r="I700" s="2"/>
      <c r="J700" s="2"/>
      <c r="K700" s="2"/>
      <c r="L700" s="2"/>
      <c r="M700" s="2"/>
      <c r="N700" s="2"/>
    </row>
    <row r="701" spans="1:14" ht="12.5" x14ac:dyDescent="0.25">
      <c r="A701" s="2"/>
      <c r="B701" s="2"/>
      <c r="C701" s="2"/>
      <c r="D701" s="2"/>
      <c r="E701" s="2"/>
      <c r="F701" s="2"/>
      <c r="G701" s="52"/>
      <c r="H701" s="2"/>
      <c r="I701" s="2"/>
      <c r="J701" s="2"/>
      <c r="K701" s="2"/>
      <c r="L701" s="2"/>
      <c r="M701" s="2"/>
      <c r="N701" s="2"/>
    </row>
    <row r="702" spans="1:14" ht="12.5" x14ac:dyDescent="0.25">
      <c r="A702" s="2"/>
      <c r="B702" s="2"/>
      <c r="C702" s="2"/>
      <c r="D702" s="2"/>
      <c r="E702" s="2"/>
      <c r="F702" s="2"/>
      <c r="G702" s="52"/>
      <c r="H702" s="2"/>
      <c r="I702" s="2"/>
      <c r="J702" s="2"/>
      <c r="K702" s="2"/>
      <c r="L702" s="2"/>
      <c r="M702" s="2"/>
      <c r="N702" s="2"/>
    </row>
    <row r="703" spans="1:14" ht="12.5" x14ac:dyDescent="0.25">
      <c r="A703" s="2"/>
      <c r="B703" s="2"/>
      <c r="C703" s="2"/>
      <c r="D703" s="2"/>
      <c r="E703" s="2"/>
      <c r="F703" s="2"/>
      <c r="G703" s="52"/>
      <c r="H703" s="2"/>
      <c r="I703" s="2"/>
      <c r="J703" s="2"/>
      <c r="K703" s="2"/>
      <c r="L703" s="2"/>
      <c r="M703" s="2"/>
      <c r="N703" s="2"/>
    </row>
    <row r="704" spans="1:14" ht="12.5" x14ac:dyDescent="0.25">
      <c r="A704" s="2"/>
      <c r="B704" s="2"/>
      <c r="C704" s="2"/>
      <c r="D704" s="2"/>
      <c r="E704" s="2"/>
      <c r="F704" s="2"/>
      <c r="G704" s="52"/>
      <c r="H704" s="2"/>
      <c r="I704" s="2"/>
      <c r="J704" s="2"/>
      <c r="K704" s="2"/>
      <c r="L704" s="2"/>
      <c r="M704" s="2"/>
      <c r="N704" s="2"/>
    </row>
    <row r="705" spans="1:14" ht="12.5" x14ac:dyDescent="0.25">
      <c r="A705" s="2"/>
      <c r="B705" s="2"/>
      <c r="C705" s="2"/>
      <c r="D705" s="2"/>
      <c r="E705" s="2"/>
      <c r="F705" s="2"/>
      <c r="G705" s="52"/>
      <c r="H705" s="2"/>
      <c r="I705" s="2"/>
      <c r="J705" s="2"/>
      <c r="K705" s="2"/>
      <c r="L705" s="2"/>
      <c r="M705" s="2"/>
      <c r="N705" s="2"/>
    </row>
    <row r="706" spans="1:14" ht="12.5" x14ac:dyDescent="0.25">
      <c r="A706" s="2"/>
      <c r="B706" s="2"/>
      <c r="C706" s="2"/>
      <c r="D706" s="2"/>
      <c r="E706" s="2"/>
      <c r="F706" s="2"/>
      <c r="G706" s="52"/>
      <c r="H706" s="2"/>
      <c r="I706" s="2"/>
      <c r="J706" s="2"/>
      <c r="K706" s="2"/>
      <c r="L706" s="2"/>
      <c r="M706" s="2"/>
      <c r="N706" s="2"/>
    </row>
    <row r="707" spans="1:14" ht="12.5" x14ac:dyDescent="0.25">
      <c r="A707" s="2"/>
      <c r="B707" s="2"/>
      <c r="C707" s="2"/>
      <c r="D707" s="2"/>
      <c r="E707" s="2"/>
      <c r="F707" s="2"/>
      <c r="G707" s="52"/>
      <c r="H707" s="2"/>
      <c r="I707" s="2"/>
      <c r="J707" s="2"/>
      <c r="K707" s="2"/>
      <c r="L707" s="2"/>
      <c r="M707" s="2"/>
      <c r="N707" s="2"/>
    </row>
    <row r="708" spans="1:14" ht="12.5" x14ac:dyDescent="0.25">
      <c r="A708" s="2"/>
      <c r="B708" s="2"/>
      <c r="C708" s="2"/>
      <c r="D708" s="2"/>
      <c r="E708" s="2"/>
      <c r="F708" s="2"/>
      <c r="G708" s="52"/>
      <c r="H708" s="2"/>
      <c r="I708" s="2"/>
      <c r="J708" s="2"/>
      <c r="K708" s="2"/>
      <c r="L708" s="2"/>
      <c r="M708" s="2"/>
      <c r="N708" s="2"/>
    </row>
    <row r="709" spans="1:14" ht="12.5" x14ac:dyDescent="0.25">
      <c r="A709" s="2"/>
      <c r="B709" s="2"/>
      <c r="C709" s="2"/>
      <c r="D709" s="2"/>
      <c r="E709" s="2"/>
      <c r="F709" s="2"/>
      <c r="G709" s="52"/>
      <c r="H709" s="2"/>
      <c r="I709" s="2"/>
      <c r="J709" s="2"/>
      <c r="K709" s="2"/>
      <c r="L709" s="2"/>
      <c r="M709" s="2"/>
      <c r="N709" s="2"/>
    </row>
    <row r="710" spans="1:14" ht="12.5" x14ac:dyDescent="0.25">
      <c r="A710" s="2"/>
      <c r="B710" s="2"/>
      <c r="C710" s="2"/>
      <c r="D710" s="2"/>
      <c r="E710" s="2"/>
      <c r="F710" s="2"/>
      <c r="G710" s="52"/>
      <c r="H710" s="2"/>
      <c r="I710" s="2"/>
      <c r="J710" s="2"/>
      <c r="K710" s="2"/>
      <c r="L710" s="2"/>
      <c r="M710" s="2"/>
      <c r="N710" s="2"/>
    </row>
    <row r="711" spans="1:14" ht="12.5" x14ac:dyDescent="0.25">
      <c r="A711" s="2"/>
      <c r="B711" s="2"/>
      <c r="C711" s="2"/>
      <c r="D711" s="2"/>
      <c r="E711" s="2"/>
      <c r="F711" s="2"/>
      <c r="G711" s="52"/>
      <c r="H711" s="2"/>
      <c r="I711" s="2"/>
      <c r="J711" s="2"/>
      <c r="K711" s="2"/>
      <c r="L711" s="2"/>
      <c r="M711" s="2"/>
      <c r="N711" s="2"/>
    </row>
    <row r="712" spans="1:14" ht="12.5" x14ac:dyDescent="0.25">
      <c r="A712" s="2"/>
      <c r="B712" s="2"/>
      <c r="C712" s="2"/>
      <c r="D712" s="2"/>
      <c r="E712" s="2"/>
      <c r="F712" s="2"/>
      <c r="G712" s="52"/>
      <c r="H712" s="2"/>
      <c r="I712" s="2"/>
      <c r="J712" s="2"/>
      <c r="K712" s="2"/>
      <c r="L712" s="2"/>
      <c r="M712" s="2"/>
      <c r="N712" s="2"/>
    </row>
    <row r="713" spans="1:14" ht="12.5" x14ac:dyDescent="0.25">
      <c r="A713" s="2"/>
      <c r="B713" s="2"/>
      <c r="C713" s="2"/>
      <c r="D713" s="2"/>
      <c r="E713" s="2"/>
      <c r="F713" s="2"/>
      <c r="G713" s="52"/>
      <c r="H713" s="2"/>
      <c r="I713" s="2"/>
      <c r="J713" s="2"/>
      <c r="K713" s="2"/>
      <c r="L713" s="2"/>
      <c r="M713" s="2"/>
      <c r="N713" s="2"/>
    </row>
    <row r="714" spans="1:14" ht="12.5" x14ac:dyDescent="0.25">
      <c r="A714" s="2"/>
      <c r="B714" s="2"/>
      <c r="C714" s="2"/>
      <c r="D714" s="2"/>
      <c r="E714" s="2"/>
      <c r="F714" s="2"/>
      <c r="G714" s="52"/>
      <c r="H714" s="2"/>
      <c r="I714" s="2"/>
      <c r="J714" s="2"/>
      <c r="K714" s="2"/>
      <c r="L714" s="2"/>
      <c r="M714" s="2"/>
      <c r="N714" s="2"/>
    </row>
    <row r="715" spans="1:14" ht="12.5" x14ac:dyDescent="0.25">
      <c r="A715" s="2"/>
      <c r="B715" s="2"/>
      <c r="C715" s="2"/>
      <c r="D715" s="2"/>
      <c r="E715" s="2"/>
      <c r="F715" s="2"/>
      <c r="G715" s="52"/>
      <c r="H715" s="2"/>
      <c r="I715" s="2"/>
      <c r="J715" s="2"/>
      <c r="K715" s="2"/>
      <c r="L715" s="2"/>
      <c r="M715" s="2"/>
      <c r="N715" s="2"/>
    </row>
    <row r="716" spans="1:14" ht="12.5" x14ac:dyDescent="0.25">
      <c r="A716" s="2"/>
      <c r="B716" s="2"/>
      <c r="C716" s="2"/>
      <c r="D716" s="2"/>
      <c r="E716" s="2"/>
      <c r="F716" s="2"/>
      <c r="G716" s="52"/>
      <c r="H716" s="2"/>
      <c r="I716" s="2"/>
      <c r="J716" s="2"/>
      <c r="K716" s="2"/>
      <c r="L716" s="2"/>
      <c r="M716" s="2"/>
      <c r="N716" s="2"/>
    </row>
    <row r="717" spans="1:14" ht="12.5" x14ac:dyDescent="0.25">
      <c r="A717" s="2"/>
      <c r="B717" s="2"/>
      <c r="C717" s="2"/>
      <c r="D717" s="2"/>
      <c r="E717" s="2"/>
      <c r="F717" s="2"/>
      <c r="G717" s="52"/>
      <c r="H717" s="2"/>
      <c r="I717" s="2"/>
      <c r="J717" s="2"/>
      <c r="K717" s="2"/>
      <c r="L717" s="2"/>
      <c r="M717" s="2"/>
      <c r="N717" s="2"/>
    </row>
    <row r="718" spans="1:14" ht="12.5" x14ac:dyDescent="0.25">
      <c r="A718" s="2"/>
      <c r="B718" s="2"/>
      <c r="C718" s="2"/>
      <c r="D718" s="2"/>
      <c r="E718" s="2"/>
      <c r="F718" s="2"/>
      <c r="G718" s="52"/>
      <c r="H718" s="2"/>
      <c r="I718" s="2"/>
      <c r="J718" s="2"/>
      <c r="K718" s="2"/>
      <c r="L718" s="2"/>
      <c r="M718" s="2"/>
      <c r="N718" s="2"/>
    </row>
    <row r="719" spans="1:14" ht="12.5" x14ac:dyDescent="0.25">
      <c r="A719" s="2"/>
      <c r="B719" s="2"/>
      <c r="C719" s="2"/>
      <c r="D719" s="2"/>
      <c r="E719" s="2"/>
      <c r="F719" s="2"/>
      <c r="G719" s="52"/>
      <c r="H719" s="2"/>
      <c r="I719" s="2"/>
      <c r="J719" s="2"/>
      <c r="K719" s="2"/>
      <c r="L719" s="2"/>
      <c r="M719" s="2"/>
      <c r="N719" s="2"/>
    </row>
    <row r="720" spans="1:14" ht="12.5" x14ac:dyDescent="0.25">
      <c r="A720" s="2"/>
      <c r="B720" s="2"/>
      <c r="C720" s="2"/>
      <c r="D720" s="2"/>
      <c r="E720" s="2"/>
      <c r="F720" s="2"/>
      <c r="G720" s="52"/>
      <c r="H720" s="2"/>
      <c r="I720" s="2"/>
      <c r="J720" s="2"/>
      <c r="K720" s="2"/>
      <c r="L720" s="2"/>
      <c r="M720" s="2"/>
      <c r="N720" s="2"/>
    </row>
    <row r="721" spans="1:14" ht="12.5" x14ac:dyDescent="0.25">
      <c r="A721" s="2"/>
      <c r="B721" s="2"/>
      <c r="C721" s="2"/>
      <c r="D721" s="2"/>
      <c r="E721" s="2"/>
      <c r="F721" s="2"/>
      <c r="G721" s="52"/>
      <c r="H721" s="2"/>
      <c r="I721" s="2"/>
      <c r="J721" s="2"/>
      <c r="K721" s="2"/>
      <c r="L721" s="2"/>
      <c r="M721" s="2"/>
      <c r="N721" s="2"/>
    </row>
    <row r="722" spans="1:14" ht="12.5" x14ac:dyDescent="0.25">
      <c r="A722" s="2"/>
      <c r="B722" s="2"/>
      <c r="C722" s="2"/>
      <c r="D722" s="2"/>
      <c r="E722" s="2"/>
      <c r="F722" s="2"/>
      <c r="G722" s="52"/>
      <c r="H722" s="2"/>
      <c r="I722" s="2"/>
      <c r="J722" s="2"/>
      <c r="K722" s="2"/>
      <c r="L722" s="2"/>
      <c r="M722" s="2"/>
      <c r="N722" s="2"/>
    </row>
    <row r="723" spans="1:14" ht="12.5" x14ac:dyDescent="0.25">
      <c r="A723" s="2"/>
      <c r="B723" s="2"/>
      <c r="C723" s="2"/>
      <c r="D723" s="2"/>
      <c r="E723" s="2"/>
      <c r="F723" s="2"/>
      <c r="G723" s="52"/>
      <c r="H723" s="2"/>
      <c r="I723" s="2"/>
      <c r="J723" s="2"/>
      <c r="K723" s="2"/>
      <c r="L723" s="2"/>
      <c r="M723" s="2"/>
      <c r="N723" s="2"/>
    </row>
    <row r="724" spans="1:14" ht="12.5" x14ac:dyDescent="0.25">
      <c r="A724" s="2"/>
      <c r="B724" s="2"/>
      <c r="C724" s="2"/>
      <c r="D724" s="2"/>
      <c r="E724" s="2"/>
      <c r="F724" s="2"/>
      <c r="G724" s="52"/>
      <c r="H724" s="2"/>
      <c r="I724" s="2"/>
      <c r="J724" s="2"/>
      <c r="K724" s="2"/>
      <c r="L724" s="2"/>
      <c r="M724" s="2"/>
      <c r="N724" s="2"/>
    </row>
    <row r="725" spans="1:14" ht="12.5" x14ac:dyDescent="0.25">
      <c r="A725" s="2"/>
      <c r="B725" s="2"/>
      <c r="C725" s="2"/>
      <c r="D725" s="2"/>
      <c r="E725" s="2"/>
      <c r="F725" s="2"/>
      <c r="G725" s="52"/>
      <c r="H725" s="2"/>
      <c r="I725" s="2"/>
      <c r="J725" s="2"/>
      <c r="K725" s="2"/>
      <c r="L725" s="2"/>
      <c r="M725" s="2"/>
      <c r="N725" s="2"/>
    </row>
    <row r="726" spans="1:14" ht="12.5" x14ac:dyDescent="0.25">
      <c r="A726" s="2"/>
      <c r="B726" s="2"/>
      <c r="C726" s="2"/>
      <c r="D726" s="2"/>
      <c r="E726" s="2"/>
      <c r="F726" s="2"/>
      <c r="G726" s="52"/>
      <c r="H726" s="2"/>
      <c r="I726" s="2"/>
      <c r="J726" s="2"/>
      <c r="K726" s="2"/>
      <c r="L726" s="2"/>
      <c r="M726" s="2"/>
      <c r="N726" s="2"/>
    </row>
    <row r="727" spans="1:14" ht="12.5" x14ac:dyDescent="0.25">
      <c r="A727" s="2"/>
      <c r="B727" s="2"/>
      <c r="C727" s="2"/>
      <c r="D727" s="2"/>
      <c r="E727" s="2"/>
      <c r="F727" s="2"/>
      <c r="G727" s="52"/>
      <c r="H727" s="2"/>
      <c r="I727" s="2"/>
      <c r="J727" s="2"/>
      <c r="K727" s="2"/>
      <c r="L727" s="2"/>
      <c r="M727" s="2"/>
      <c r="N727" s="2"/>
    </row>
    <row r="728" spans="1:14" ht="12.5" x14ac:dyDescent="0.25">
      <c r="A728" s="2"/>
      <c r="B728" s="2"/>
      <c r="C728" s="2"/>
      <c r="D728" s="2"/>
      <c r="E728" s="2"/>
      <c r="F728" s="2"/>
      <c r="G728" s="52"/>
      <c r="H728" s="2"/>
      <c r="I728" s="2"/>
      <c r="J728" s="2"/>
      <c r="K728" s="2"/>
      <c r="L728" s="2"/>
      <c r="M728" s="2"/>
      <c r="N728" s="2"/>
    </row>
    <row r="729" spans="1:14" ht="12.5" x14ac:dyDescent="0.25">
      <c r="A729" s="2"/>
      <c r="B729" s="2"/>
      <c r="C729" s="2"/>
      <c r="D729" s="2"/>
      <c r="E729" s="2"/>
      <c r="F729" s="2"/>
      <c r="G729" s="52"/>
      <c r="H729" s="2"/>
      <c r="I729" s="2"/>
      <c r="J729" s="2"/>
      <c r="K729" s="2"/>
      <c r="L729" s="2"/>
      <c r="M729" s="2"/>
      <c r="N729" s="2"/>
    </row>
    <row r="730" spans="1:14" ht="12.5" x14ac:dyDescent="0.25">
      <c r="A730" s="2"/>
      <c r="B730" s="2"/>
      <c r="C730" s="2"/>
      <c r="D730" s="2"/>
      <c r="E730" s="2"/>
      <c r="F730" s="2"/>
      <c r="G730" s="52"/>
      <c r="H730" s="2"/>
      <c r="I730" s="2"/>
      <c r="J730" s="2"/>
      <c r="K730" s="2"/>
      <c r="L730" s="2"/>
      <c r="M730" s="2"/>
      <c r="N730" s="2"/>
    </row>
    <row r="731" spans="1:14" ht="12.5" x14ac:dyDescent="0.25">
      <c r="A731" s="2"/>
      <c r="B731" s="2"/>
      <c r="C731" s="2"/>
      <c r="D731" s="2"/>
      <c r="E731" s="2"/>
      <c r="F731" s="2"/>
      <c r="G731" s="52"/>
      <c r="H731" s="2"/>
      <c r="I731" s="2"/>
      <c r="J731" s="2"/>
      <c r="K731" s="2"/>
      <c r="L731" s="2"/>
      <c r="M731" s="2"/>
      <c r="N731" s="2"/>
    </row>
    <row r="732" spans="1:14" ht="12.5" x14ac:dyDescent="0.25">
      <c r="A732" s="2"/>
      <c r="B732" s="2"/>
      <c r="C732" s="2"/>
      <c r="D732" s="2"/>
      <c r="E732" s="2"/>
      <c r="F732" s="2"/>
      <c r="G732" s="52"/>
      <c r="H732" s="2"/>
      <c r="I732" s="2"/>
      <c r="J732" s="2"/>
      <c r="K732" s="2"/>
      <c r="L732" s="2"/>
      <c r="M732" s="2"/>
      <c r="N732" s="2"/>
    </row>
    <row r="733" spans="1:14" ht="12.5" x14ac:dyDescent="0.25">
      <c r="A733" s="2"/>
      <c r="B733" s="2"/>
      <c r="C733" s="2"/>
      <c r="D733" s="2"/>
      <c r="E733" s="2"/>
      <c r="F733" s="2"/>
      <c r="G733" s="52"/>
      <c r="H733" s="2"/>
      <c r="I733" s="2"/>
      <c r="J733" s="2"/>
      <c r="K733" s="2"/>
      <c r="L733" s="2"/>
      <c r="M733" s="2"/>
      <c r="N733" s="2"/>
    </row>
    <row r="734" spans="1:14" ht="12.5" x14ac:dyDescent="0.25">
      <c r="A734" s="2"/>
      <c r="B734" s="2"/>
      <c r="C734" s="2"/>
      <c r="D734" s="2"/>
      <c r="E734" s="2"/>
      <c r="F734" s="2"/>
      <c r="G734" s="52"/>
      <c r="H734" s="2"/>
      <c r="I734" s="2"/>
      <c r="J734" s="2"/>
      <c r="K734" s="2"/>
      <c r="L734" s="2"/>
      <c r="M734" s="2"/>
      <c r="N734" s="2"/>
    </row>
    <row r="735" spans="1:14" ht="12.5" x14ac:dyDescent="0.25">
      <c r="A735" s="2"/>
      <c r="B735" s="2"/>
      <c r="C735" s="2"/>
      <c r="D735" s="2"/>
      <c r="E735" s="2"/>
      <c r="F735" s="2"/>
      <c r="G735" s="52"/>
      <c r="H735" s="2"/>
      <c r="I735" s="2"/>
      <c r="J735" s="2"/>
      <c r="K735" s="2"/>
      <c r="L735" s="2"/>
      <c r="M735" s="2"/>
      <c r="N735" s="2"/>
    </row>
    <row r="736" spans="1:14" ht="12.5" x14ac:dyDescent="0.25">
      <c r="A736" s="2"/>
      <c r="B736" s="2"/>
      <c r="C736" s="2"/>
      <c r="D736" s="2"/>
      <c r="E736" s="2"/>
      <c r="F736" s="2"/>
      <c r="G736" s="52"/>
      <c r="H736" s="2"/>
      <c r="I736" s="2"/>
      <c r="J736" s="2"/>
      <c r="K736" s="2"/>
      <c r="L736" s="2"/>
      <c r="M736" s="2"/>
      <c r="N736" s="2"/>
    </row>
    <row r="737" spans="1:14" ht="12.5" x14ac:dyDescent="0.25">
      <c r="A737" s="2"/>
      <c r="B737" s="2"/>
      <c r="C737" s="2"/>
      <c r="D737" s="2"/>
      <c r="E737" s="2"/>
      <c r="F737" s="2"/>
      <c r="G737" s="52"/>
      <c r="H737" s="2"/>
      <c r="I737" s="2"/>
      <c r="J737" s="2"/>
      <c r="K737" s="2"/>
      <c r="L737" s="2"/>
      <c r="M737" s="2"/>
      <c r="N737" s="2"/>
    </row>
    <row r="738" spans="1:14" ht="12.5" x14ac:dyDescent="0.25">
      <c r="A738" s="2"/>
      <c r="B738" s="2"/>
      <c r="C738" s="2"/>
      <c r="D738" s="2"/>
      <c r="E738" s="2"/>
      <c r="F738" s="2"/>
      <c r="G738" s="52"/>
      <c r="H738" s="2"/>
      <c r="I738" s="2"/>
      <c r="J738" s="2"/>
      <c r="K738" s="2"/>
      <c r="L738" s="2"/>
      <c r="M738" s="2"/>
      <c r="N738" s="2"/>
    </row>
    <row r="739" spans="1:14" ht="12.5" x14ac:dyDescent="0.25">
      <c r="A739" s="2"/>
      <c r="B739" s="2"/>
      <c r="C739" s="2"/>
      <c r="D739" s="2"/>
      <c r="E739" s="2"/>
      <c r="F739" s="2"/>
      <c r="G739" s="52"/>
      <c r="H739" s="2"/>
      <c r="I739" s="2"/>
      <c r="J739" s="2"/>
      <c r="K739" s="2"/>
      <c r="L739" s="2"/>
      <c r="M739" s="2"/>
      <c r="N739" s="2"/>
    </row>
    <row r="740" spans="1:14" ht="12.5" x14ac:dyDescent="0.25">
      <c r="A740" s="2"/>
      <c r="B740" s="2"/>
      <c r="C740" s="2"/>
      <c r="D740" s="2"/>
      <c r="E740" s="2"/>
      <c r="F740" s="2"/>
      <c r="G740" s="52"/>
      <c r="H740" s="2"/>
      <c r="I740" s="2"/>
      <c r="J740" s="2"/>
      <c r="K740" s="2"/>
      <c r="L740" s="2"/>
      <c r="M740" s="2"/>
      <c r="N740" s="2"/>
    </row>
    <row r="741" spans="1:14" ht="12.5" x14ac:dyDescent="0.25">
      <c r="A741" s="2"/>
      <c r="B741" s="2"/>
      <c r="C741" s="2"/>
      <c r="D741" s="2"/>
      <c r="E741" s="2"/>
      <c r="F741" s="2"/>
      <c r="G741" s="52"/>
      <c r="H741" s="2"/>
      <c r="I741" s="2"/>
      <c r="J741" s="2"/>
      <c r="K741" s="2"/>
      <c r="L741" s="2"/>
      <c r="M741" s="2"/>
      <c r="N741" s="2"/>
    </row>
    <row r="742" spans="1:14" ht="12.5" x14ac:dyDescent="0.25">
      <c r="A742" s="2"/>
      <c r="B742" s="2"/>
      <c r="C742" s="2"/>
      <c r="D742" s="2"/>
      <c r="E742" s="2"/>
      <c r="F742" s="2"/>
      <c r="G742" s="52"/>
      <c r="H742" s="2"/>
      <c r="I742" s="2"/>
      <c r="J742" s="2"/>
      <c r="K742" s="2"/>
      <c r="L742" s="2"/>
      <c r="M742" s="2"/>
      <c r="N742" s="2"/>
    </row>
    <row r="743" spans="1:14" ht="12.5" x14ac:dyDescent="0.25">
      <c r="A743" s="2"/>
      <c r="B743" s="2"/>
      <c r="C743" s="2"/>
      <c r="D743" s="2"/>
      <c r="E743" s="2"/>
      <c r="F743" s="2"/>
      <c r="G743" s="52"/>
      <c r="H743" s="2"/>
      <c r="I743" s="2"/>
      <c r="J743" s="2"/>
      <c r="K743" s="2"/>
      <c r="L743" s="2"/>
      <c r="M743" s="2"/>
      <c r="N743" s="2"/>
    </row>
    <row r="744" spans="1:14" ht="12.5" x14ac:dyDescent="0.25">
      <c r="A744" s="2"/>
      <c r="B744" s="2"/>
      <c r="C744" s="2"/>
      <c r="D744" s="2"/>
      <c r="E744" s="2"/>
      <c r="F744" s="2"/>
      <c r="G744" s="52"/>
      <c r="H744" s="2"/>
      <c r="I744" s="2"/>
      <c r="J744" s="2"/>
      <c r="K744" s="2"/>
      <c r="L744" s="2"/>
      <c r="M744" s="2"/>
      <c r="N744" s="2"/>
    </row>
    <row r="745" spans="1:14" ht="12.5" x14ac:dyDescent="0.25">
      <c r="A745" s="2"/>
      <c r="B745" s="2"/>
      <c r="C745" s="2"/>
      <c r="D745" s="2"/>
      <c r="E745" s="2"/>
      <c r="F745" s="2"/>
      <c r="G745" s="52"/>
      <c r="H745" s="2"/>
      <c r="I745" s="2"/>
      <c r="J745" s="2"/>
      <c r="K745" s="2"/>
      <c r="L745" s="2"/>
      <c r="M745" s="2"/>
      <c r="N745" s="2"/>
    </row>
    <row r="746" spans="1:14" ht="12.5" x14ac:dyDescent="0.25">
      <c r="A746" s="2"/>
      <c r="B746" s="2"/>
      <c r="C746" s="2"/>
      <c r="D746" s="2"/>
      <c r="E746" s="2"/>
      <c r="F746" s="2"/>
      <c r="G746" s="52"/>
      <c r="H746" s="2"/>
      <c r="I746" s="2"/>
      <c r="J746" s="2"/>
      <c r="K746" s="2"/>
      <c r="L746" s="2"/>
      <c r="M746" s="2"/>
      <c r="N746" s="2"/>
    </row>
    <row r="747" spans="1:14" ht="12.5" x14ac:dyDescent="0.25">
      <c r="A747" s="2"/>
      <c r="B747" s="2"/>
      <c r="C747" s="2"/>
      <c r="D747" s="2"/>
      <c r="E747" s="2"/>
      <c r="F747" s="2"/>
      <c r="G747" s="52"/>
      <c r="H747" s="2"/>
      <c r="I747" s="2"/>
      <c r="J747" s="2"/>
      <c r="K747" s="2"/>
      <c r="L747" s="2"/>
      <c r="M747" s="2"/>
      <c r="N747" s="2"/>
    </row>
    <row r="748" spans="1:14" ht="12.5" x14ac:dyDescent="0.25">
      <c r="A748" s="2"/>
      <c r="B748" s="2"/>
      <c r="C748" s="2"/>
      <c r="D748" s="2"/>
      <c r="E748" s="2"/>
      <c r="F748" s="2"/>
      <c r="G748" s="52"/>
      <c r="H748" s="2"/>
      <c r="I748" s="2"/>
      <c r="J748" s="2"/>
      <c r="K748" s="2"/>
      <c r="L748" s="2"/>
      <c r="M748" s="2"/>
      <c r="N748" s="2"/>
    </row>
    <row r="749" spans="1:14" ht="12.5" x14ac:dyDescent="0.25">
      <c r="A749" s="2"/>
      <c r="B749" s="2"/>
      <c r="C749" s="2"/>
      <c r="D749" s="2"/>
      <c r="E749" s="2"/>
      <c r="F749" s="2"/>
      <c r="G749" s="52"/>
      <c r="H749" s="2"/>
      <c r="I749" s="2"/>
      <c r="J749" s="2"/>
      <c r="K749" s="2"/>
      <c r="L749" s="2"/>
      <c r="M749" s="2"/>
      <c r="N749" s="2"/>
    </row>
    <row r="750" spans="1:14" ht="12.5" x14ac:dyDescent="0.25">
      <c r="A750" s="2"/>
      <c r="B750" s="2"/>
      <c r="C750" s="2"/>
      <c r="D750" s="2"/>
      <c r="E750" s="2"/>
      <c r="F750" s="2"/>
      <c r="G750" s="52"/>
      <c r="H750" s="2"/>
      <c r="I750" s="2"/>
      <c r="J750" s="2"/>
      <c r="K750" s="2"/>
      <c r="L750" s="2"/>
      <c r="M750" s="2"/>
      <c r="N750" s="2"/>
    </row>
    <row r="751" spans="1:14" ht="12.5" x14ac:dyDescent="0.25">
      <c r="A751" s="2"/>
      <c r="B751" s="2"/>
      <c r="C751" s="2"/>
      <c r="D751" s="2"/>
      <c r="E751" s="2"/>
      <c r="F751" s="2"/>
      <c r="G751" s="52"/>
      <c r="H751" s="2"/>
      <c r="I751" s="2"/>
      <c r="J751" s="2"/>
      <c r="K751" s="2"/>
      <c r="L751" s="2"/>
      <c r="M751" s="2"/>
      <c r="N751" s="2"/>
    </row>
    <row r="752" spans="1:14" ht="12.5" x14ac:dyDescent="0.25">
      <c r="A752" s="2"/>
      <c r="B752" s="2"/>
      <c r="C752" s="2"/>
      <c r="D752" s="2"/>
      <c r="E752" s="2"/>
      <c r="F752" s="2"/>
      <c r="G752" s="52"/>
      <c r="H752" s="2"/>
      <c r="I752" s="2"/>
      <c r="J752" s="2"/>
      <c r="K752" s="2"/>
      <c r="L752" s="2"/>
      <c r="M752" s="2"/>
      <c r="N752" s="2"/>
    </row>
    <row r="753" spans="1:14" ht="12.5" x14ac:dyDescent="0.25">
      <c r="A753" s="2"/>
      <c r="B753" s="2"/>
      <c r="C753" s="2"/>
      <c r="D753" s="2"/>
      <c r="E753" s="2"/>
      <c r="F753" s="2"/>
      <c r="G753" s="52"/>
      <c r="H753" s="2"/>
      <c r="I753" s="2"/>
      <c r="J753" s="2"/>
      <c r="K753" s="2"/>
      <c r="L753" s="2"/>
      <c r="M753" s="2"/>
      <c r="N753" s="2"/>
    </row>
    <row r="754" spans="1:14" ht="12.5" x14ac:dyDescent="0.25">
      <c r="A754" s="2"/>
      <c r="B754" s="2"/>
      <c r="C754" s="2"/>
      <c r="D754" s="2"/>
      <c r="E754" s="2"/>
      <c r="F754" s="2"/>
      <c r="G754" s="52"/>
      <c r="H754" s="2"/>
      <c r="I754" s="2"/>
      <c r="J754" s="2"/>
      <c r="K754" s="2"/>
      <c r="L754" s="2"/>
      <c r="M754" s="2"/>
      <c r="N754" s="2"/>
    </row>
    <row r="755" spans="1:14" ht="12.5" x14ac:dyDescent="0.25">
      <c r="A755" s="2"/>
      <c r="B755" s="2"/>
      <c r="C755" s="2"/>
      <c r="D755" s="2"/>
      <c r="E755" s="2"/>
      <c r="F755" s="2"/>
      <c r="G755" s="52"/>
      <c r="H755" s="2"/>
      <c r="I755" s="2"/>
      <c r="J755" s="2"/>
      <c r="K755" s="2"/>
      <c r="L755" s="2"/>
      <c r="M755" s="2"/>
      <c r="N755" s="2"/>
    </row>
    <row r="756" spans="1:14" ht="12.5" x14ac:dyDescent="0.25">
      <c r="A756" s="2"/>
      <c r="B756" s="2"/>
      <c r="C756" s="2"/>
      <c r="D756" s="2"/>
      <c r="E756" s="2"/>
      <c r="F756" s="2"/>
      <c r="G756" s="52"/>
      <c r="H756" s="2"/>
      <c r="I756" s="2"/>
      <c r="J756" s="2"/>
      <c r="K756" s="2"/>
      <c r="L756" s="2"/>
      <c r="M756" s="2"/>
      <c r="N756" s="2"/>
    </row>
    <row r="757" spans="1:14" ht="12.5" x14ac:dyDescent="0.25">
      <c r="A757" s="2"/>
      <c r="B757" s="2"/>
      <c r="C757" s="2"/>
      <c r="D757" s="2"/>
      <c r="E757" s="2"/>
      <c r="F757" s="2"/>
      <c r="G757" s="52"/>
      <c r="H757" s="2"/>
      <c r="I757" s="2"/>
      <c r="J757" s="2"/>
      <c r="K757" s="2"/>
      <c r="L757" s="2"/>
      <c r="M757" s="2"/>
      <c r="N757" s="2"/>
    </row>
    <row r="758" spans="1:14" ht="12.5" x14ac:dyDescent="0.25">
      <c r="A758" s="2"/>
      <c r="B758" s="2"/>
      <c r="C758" s="2"/>
      <c r="D758" s="2"/>
      <c r="E758" s="2"/>
      <c r="F758" s="2"/>
      <c r="G758" s="52"/>
      <c r="H758" s="2"/>
      <c r="I758" s="2"/>
      <c r="J758" s="2"/>
      <c r="K758" s="2"/>
      <c r="L758" s="2"/>
      <c r="M758" s="2"/>
      <c r="N758" s="2"/>
    </row>
    <row r="759" spans="1:14" ht="12.5" x14ac:dyDescent="0.25">
      <c r="A759" s="2"/>
      <c r="B759" s="2"/>
      <c r="C759" s="2"/>
      <c r="D759" s="2"/>
      <c r="E759" s="2"/>
      <c r="F759" s="2"/>
      <c r="G759" s="52"/>
      <c r="H759" s="2"/>
      <c r="I759" s="2"/>
      <c r="J759" s="2"/>
      <c r="K759" s="2"/>
      <c r="L759" s="2"/>
      <c r="M759" s="2"/>
      <c r="N759" s="2"/>
    </row>
    <row r="760" spans="1:14" ht="12.5" x14ac:dyDescent="0.25">
      <c r="A760" s="2"/>
      <c r="B760" s="2"/>
      <c r="C760" s="2"/>
      <c r="D760" s="2"/>
      <c r="E760" s="2"/>
      <c r="F760" s="2"/>
      <c r="G760" s="52"/>
      <c r="H760" s="2"/>
      <c r="I760" s="2"/>
      <c r="J760" s="2"/>
      <c r="K760" s="2"/>
      <c r="L760" s="2"/>
      <c r="M760" s="2"/>
      <c r="N760" s="2"/>
    </row>
    <row r="761" spans="1:14" ht="12.5" x14ac:dyDescent="0.25">
      <c r="A761" s="2"/>
      <c r="B761" s="2"/>
      <c r="C761" s="2"/>
      <c r="D761" s="2"/>
      <c r="E761" s="2"/>
      <c r="F761" s="2"/>
      <c r="G761" s="52"/>
      <c r="H761" s="2"/>
      <c r="I761" s="2"/>
      <c r="J761" s="2"/>
      <c r="K761" s="2"/>
      <c r="L761" s="2"/>
      <c r="M761" s="2"/>
      <c r="N761" s="2"/>
    </row>
    <row r="762" spans="1:14" ht="12.5" x14ac:dyDescent="0.25">
      <c r="A762" s="2"/>
      <c r="B762" s="2"/>
      <c r="C762" s="2"/>
      <c r="D762" s="2"/>
      <c r="E762" s="2"/>
      <c r="F762" s="2"/>
      <c r="G762" s="52"/>
      <c r="H762" s="2"/>
      <c r="I762" s="2"/>
      <c r="J762" s="2"/>
      <c r="K762" s="2"/>
      <c r="L762" s="2"/>
      <c r="M762" s="2"/>
      <c r="N762" s="2"/>
    </row>
    <row r="763" spans="1:14" ht="12.5" x14ac:dyDescent="0.25">
      <c r="A763" s="2"/>
      <c r="B763" s="2"/>
      <c r="C763" s="2"/>
      <c r="D763" s="2"/>
      <c r="E763" s="2"/>
      <c r="F763" s="2"/>
      <c r="G763" s="52"/>
      <c r="H763" s="2"/>
      <c r="I763" s="2"/>
      <c r="J763" s="2"/>
      <c r="K763" s="2"/>
      <c r="L763" s="2"/>
      <c r="M763" s="2"/>
      <c r="N763" s="2"/>
    </row>
    <row r="764" spans="1:14" ht="12.5" x14ac:dyDescent="0.25">
      <c r="A764" s="2"/>
      <c r="B764" s="2"/>
      <c r="C764" s="2"/>
      <c r="D764" s="2"/>
      <c r="E764" s="2"/>
      <c r="F764" s="2"/>
      <c r="G764" s="52"/>
      <c r="H764" s="2"/>
      <c r="I764" s="2"/>
      <c r="J764" s="2"/>
      <c r="K764" s="2"/>
      <c r="L764" s="2"/>
      <c r="M764" s="2"/>
      <c r="N764" s="2"/>
    </row>
    <row r="765" spans="1:14" ht="12.5" x14ac:dyDescent="0.25">
      <c r="A765" s="2"/>
      <c r="B765" s="2"/>
      <c r="C765" s="2"/>
      <c r="D765" s="2"/>
      <c r="E765" s="2"/>
      <c r="F765" s="2"/>
      <c r="G765" s="52"/>
      <c r="H765" s="2"/>
      <c r="I765" s="2"/>
      <c r="J765" s="2"/>
      <c r="K765" s="2"/>
      <c r="L765" s="2"/>
      <c r="M765" s="2"/>
      <c r="N765" s="2"/>
    </row>
    <row r="766" spans="1:14" ht="12.5" x14ac:dyDescent="0.25">
      <c r="A766" s="2"/>
      <c r="B766" s="2"/>
      <c r="C766" s="2"/>
      <c r="D766" s="2"/>
      <c r="E766" s="2"/>
      <c r="F766" s="2"/>
      <c r="G766" s="52"/>
      <c r="H766" s="2"/>
      <c r="I766" s="2"/>
      <c r="J766" s="2"/>
      <c r="K766" s="2"/>
      <c r="L766" s="2"/>
      <c r="M766" s="2"/>
      <c r="N766" s="2"/>
    </row>
    <row r="767" spans="1:14" ht="12.5" x14ac:dyDescent="0.25">
      <c r="A767" s="2"/>
      <c r="B767" s="2"/>
      <c r="C767" s="2"/>
      <c r="D767" s="2"/>
      <c r="E767" s="2"/>
      <c r="F767" s="2"/>
      <c r="G767" s="52"/>
      <c r="H767" s="2"/>
      <c r="I767" s="2"/>
      <c r="J767" s="2"/>
      <c r="K767" s="2"/>
      <c r="L767" s="2"/>
      <c r="M767" s="2"/>
      <c r="N767" s="2"/>
    </row>
    <row r="768" spans="1:14" ht="12.5" x14ac:dyDescent="0.25">
      <c r="A768" s="2"/>
      <c r="B768" s="2"/>
      <c r="C768" s="2"/>
      <c r="D768" s="2"/>
      <c r="E768" s="2"/>
      <c r="F768" s="2"/>
      <c r="G768" s="52"/>
      <c r="H768" s="2"/>
      <c r="I768" s="2"/>
      <c r="J768" s="2"/>
      <c r="K768" s="2"/>
      <c r="L768" s="2"/>
      <c r="M768" s="2"/>
      <c r="N768" s="2"/>
    </row>
    <row r="769" spans="1:14" ht="12.5" x14ac:dyDescent="0.25">
      <c r="A769" s="2"/>
      <c r="B769" s="2"/>
      <c r="C769" s="2"/>
      <c r="D769" s="2"/>
      <c r="E769" s="2"/>
      <c r="F769" s="2"/>
      <c r="G769" s="52"/>
      <c r="H769" s="2"/>
      <c r="I769" s="2"/>
      <c r="J769" s="2"/>
      <c r="K769" s="2"/>
      <c r="L769" s="2"/>
      <c r="M769" s="2"/>
      <c r="N769" s="2"/>
    </row>
    <row r="770" spans="1:14" ht="12.5" x14ac:dyDescent="0.25">
      <c r="A770" s="2"/>
      <c r="B770" s="2"/>
      <c r="C770" s="2"/>
      <c r="D770" s="2"/>
      <c r="E770" s="2"/>
      <c r="F770" s="2"/>
      <c r="G770" s="52"/>
      <c r="H770" s="2"/>
      <c r="I770" s="2"/>
      <c r="J770" s="2"/>
      <c r="K770" s="2"/>
      <c r="L770" s="2"/>
      <c r="M770" s="2"/>
      <c r="N770" s="2"/>
    </row>
    <row r="771" spans="1:14" ht="12.5" x14ac:dyDescent="0.25">
      <c r="A771" s="2"/>
      <c r="B771" s="2"/>
      <c r="C771" s="2"/>
      <c r="D771" s="2"/>
      <c r="E771" s="2"/>
      <c r="F771" s="2"/>
      <c r="G771" s="52"/>
      <c r="H771" s="2"/>
      <c r="I771" s="2"/>
      <c r="J771" s="2"/>
      <c r="K771" s="2"/>
      <c r="L771" s="2"/>
      <c r="M771" s="2"/>
      <c r="N771" s="2"/>
    </row>
    <row r="772" spans="1:14" ht="12.5" x14ac:dyDescent="0.25">
      <c r="A772" s="2"/>
      <c r="B772" s="2"/>
      <c r="C772" s="2"/>
      <c r="D772" s="2"/>
      <c r="E772" s="2"/>
      <c r="F772" s="2"/>
      <c r="G772" s="52"/>
      <c r="H772" s="2"/>
      <c r="I772" s="2"/>
      <c r="J772" s="2"/>
      <c r="K772" s="2"/>
      <c r="L772" s="2"/>
      <c r="M772" s="2"/>
      <c r="N772" s="2"/>
    </row>
    <row r="773" spans="1:14" ht="12.5" x14ac:dyDescent="0.25">
      <c r="A773" s="2"/>
      <c r="B773" s="2"/>
      <c r="C773" s="2"/>
      <c r="D773" s="2"/>
      <c r="E773" s="2"/>
      <c r="F773" s="2"/>
      <c r="G773" s="52"/>
      <c r="H773" s="2"/>
      <c r="I773" s="2"/>
      <c r="J773" s="2"/>
      <c r="K773" s="2"/>
      <c r="L773" s="2"/>
      <c r="M773" s="2"/>
      <c r="N773" s="2"/>
    </row>
    <row r="774" spans="1:14" ht="12.5" x14ac:dyDescent="0.25">
      <c r="A774" s="2"/>
      <c r="B774" s="2"/>
      <c r="C774" s="2"/>
      <c r="D774" s="2"/>
      <c r="E774" s="2"/>
      <c r="F774" s="2"/>
      <c r="G774" s="52"/>
      <c r="H774" s="2"/>
      <c r="I774" s="2"/>
      <c r="J774" s="2"/>
      <c r="K774" s="2"/>
      <c r="L774" s="2"/>
      <c r="M774" s="2"/>
      <c r="N774" s="2"/>
    </row>
    <row r="775" spans="1:14" ht="12.5" x14ac:dyDescent="0.25">
      <c r="A775" s="2"/>
      <c r="B775" s="2"/>
      <c r="C775" s="2"/>
      <c r="D775" s="2"/>
      <c r="E775" s="2"/>
      <c r="F775" s="2"/>
      <c r="G775" s="52"/>
      <c r="H775" s="2"/>
      <c r="I775" s="2"/>
      <c r="J775" s="2"/>
      <c r="K775" s="2"/>
      <c r="L775" s="2"/>
      <c r="M775" s="2"/>
      <c r="N775" s="2"/>
    </row>
    <row r="776" spans="1:14" ht="12.5" x14ac:dyDescent="0.25">
      <c r="A776" s="2"/>
      <c r="B776" s="2"/>
      <c r="C776" s="2"/>
      <c r="D776" s="2"/>
      <c r="E776" s="2"/>
      <c r="F776" s="2"/>
      <c r="G776" s="52"/>
      <c r="H776" s="2"/>
      <c r="I776" s="2"/>
      <c r="J776" s="2"/>
      <c r="K776" s="2"/>
      <c r="L776" s="2"/>
      <c r="M776" s="2"/>
      <c r="N776" s="2"/>
    </row>
    <row r="777" spans="1:14" ht="12.5" x14ac:dyDescent="0.25">
      <c r="A777" s="2"/>
      <c r="B777" s="2"/>
      <c r="C777" s="2"/>
      <c r="D777" s="2"/>
      <c r="E777" s="2"/>
      <c r="F777" s="2"/>
      <c r="G777" s="52"/>
      <c r="H777" s="2"/>
      <c r="I777" s="2"/>
      <c r="J777" s="2"/>
      <c r="K777" s="2"/>
      <c r="L777" s="2"/>
      <c r="M777" s="2"/>
      <c r="N777" s="2"/>
    </row>
    <row r="778" spans="1:14" ht="12.5" x14ac:dyDescent="0.25">
      <c r="A778" s="2"/>
      <c r="B778" s="2"/>
      <c r="C778" s="2"/>
      <c r="D778" s="2"/>
      <c r="E778" s="2"/>
      <c r="F778" s="2"/>
      <c r="G778" s="52"/>
      <c r="H778" s="2"/>
      <c r="I778" s="2"/>
      <c r="J778" s="2"/>
      <c r="K778" s="2"/>
      <c r="L778" s="2"/>
      <c r="M778" s="2"/>
      <c r="N778" s="2"/>
    </row>
    <row r="779" spans="1:14" ht="12.5" x14ac:dyDescent="0.25">
      <c r="A779" s="2"/>
      <c r="B779" s="2"/>
      <c r="C779" s="2"/>
      <c r="D779" s="2"/>
      <c r="E779" s="2"/>
      <c r="F779" s="2"/>
      <c r="G779" s="52"/>
      <c r="H779" s="2"/>
      <c r="I779" s="2"/>
      <c r="J779" s="2"/>
      <c r="K779" s="2"/>
      <c r="L779" s="2"/>
      <c r="M779" s="2"/>
      <c r="N779" s="2"/>
    </row>
    <row r="780" spans="1:14" ht="12.5" x14ac:dyDescent="0.25">
      <c r="A780" s="2"/>
      <c r="B780" s="2"/>
      <c r="C780" s="2"/>
      <c r="D780" s="2"/>
      <c r="E780" s="2"/>
      <c r="F780" s="2"/>
      <c r="G780" s="52"/>
      <c r="H780" s="2"/>
      <c r="I780" s="2"/>
      <c r="J780" s="2"/>
      <c r="K780" s="2"/>
      <c r="L780" s="2"/>
      <c r="M780" s="2"/>
      <c r="N780" s="2"/>
    </row>
    <row r="781" spans="1:14" ht="12.5" x14ac:dyDescent="0.25">
      <c r="A781" s="2"/>
      <c r="B781" s="2"/>
      <c r="C781" s="2"/>
      <c r="D781" s="2"/>
      <c r="E781" s="2"/>
      <c r="F781" s="2"/>
      <c r="G781" s="52"/>
      <c r="H781" s="2"/>
      <c r="I781" s="2"/>
      <c r="J781" s="2"/>
      <c r="K781" s="2"/>
      <c r="L781" s="2"/>
      <c r="M781" s="2"/>
      <c r="N781" s="2"/>
    </row>
    <row r="782" spans="1:14" ht="12.5" x14ac:dyDescent="0.25">
      <c r="A782" s="2"/>
      <c r="B782" s="2"/>
      <c r="C782" s="2"/>
      <c r="D782" s="2"/>
      <c r="E782" s="2"/>
      <c r="F782" s="2"/>
      <c r="G782" s="52"/>
      <c r="H782" s="2"/>
      <c r="I782" s="2"/>
      <c r="J782" s="2"/>
      <c r="K782" s="2"/>
      <c r="L782" s="2"/>
      <c r="M782" s="2"/>
      <c r="N782" s="2"/>
    </row>
    <row r="783" spans="1:14" ht="12.5" x14ac:dyDescent="0.25">
      <c r="A783" s="2"/>
      <c r="B783" s="2"/>
      <c r="C783" s="2"/>
      <c r="D783" s="2"/>
      <c r="E783" s="2"/>
      <c r="F783" s="2"/>
      <c r="G783" s="52"/>
      <c r="H783" s="2"/>
      <c r="I783" s="2"/>
      <c r="J783" s="2"/>
      <c r="K783" s="2"/>
      <c r="L783" s="2"/>
      <c r="M783" s="2"/>
      <c r="N783" s="2"/>
    </row>
    <row r="784" spans="1:14" ht="12.5" x14ac:dyDescent="0.25">
      <c r="A784" s="2"/>
      <c r="B784" s="2"/>
      <c r="C784" s="2"/>
      <c r="D784" s="2"/>
      <c r="E784" s="2"/>
      <c r="F784" s="2"/>
      <c r="G784" s="52"/>
      <c r="H784" s="2"/>
      <c r="I784" s="2"/>
      <c r="J784" s="2"/>
      <c r="K784" s="2"/>
      <c r="L784" s="2"/>
      <c r="M784" s="2"/>
      <c r="N784" s="2"/>
    </row>
    <row r="785" spans="1:14" ht="12.5" x14ac:dyDescent="0.25">
      <c r="A785" s="2"/>
      <c r="B785" s="2"/>
      <c r="C785" s="2"/>
      <c r="D785" s="2"/>
      <c r="E785" s="2"/>
      <c r="F785" s="2"/>
      <c r="G785" s="52"/>
      <c r="H785" s="2"/>
      <c r="I785" s="2"/>
      <c r="J785" s="2"/>
      <c r="K785" s="2"/>
      <c r="L785" s="2"/>
      <c r="M785" s="2"/>
      <c r="N785" s="2"/>
    </row>
    <row r="786" spans="1:14" ht="12.5" x14ac:dyDescent="0.25">
      <c r="A786" s="2"/>
      <c r="B786" s="2"/>
      <c r="C786" s="2"/>
      <c r="D786" s="2"/>
      <c r="E786" s="2"/>
      <c r="F786" s="2"/>
      <c r="G786" s="52"/>
      <c r="H786" s="2"/>
      <c r="I786" s="2"/>
      <c r="J786" s="2"/>
      <c r="K786" s="2"/>
      <c r="L786" s="2"/>
      <c r="M786" s="2"/>
      <c r="N786" s="2"/>
    </row>
    <row r="787" spans="1:14" ht="12.5" x14ac:dyDescent="0.25">
      <c r="A787" s="2"/>
      <c r="B787" s="2"/>
      <c r="C787" s="2"/>
      <c r="D787" s="2"/>
      <c r="E787" s="2"/>
      <c r="F787" s="2"/>
      <c r="G787" s="52"/>
      <c r="H787" s="2"/>
      <c r="I787" s="2"/>
      <c r="J787" s="2"/>
      <c r="K787" s="2"/>
      <c r="L787" s="2"/>
      <c r="M787" s="2"/>
      <c r="N787" s="2"/>
    </row>
    <row r="788" spans="1:14" ht="12.5" x14ac:dyDescent="0.25">
      <c r="A788" s="2"/>
      <c r="B788" s="2"/>
      <c r="C788" s="2"/>
      <c r="D788" s="2"/>
      <c r="E788" s="2"/>
      <c r="F788" s="2"/>
      <c r="G788" s="52"/>
      <c r="H788" s="2"/>
      <c r="I788" s="2"/>
      <c r="J788" s="2"/>
      <c r="K788" s="2"/>
      <c r="L788" s="2"/>
      <c r="M788" s="2"/>
      <c r="N788" s="2"/>
    </row>
    <row r="789" spans="1:14" ht="12.5" x14ac:dyDescent="0.25">
      <c r="A789" s="2"/>
      <c r="B789" s="2"/>
      <c r="C789" s="2"/>
      <c r="D789" s="2"/>
      <c r="E789" s="2"/>
      <c r="F789" s="2"/>
      <c r="G789" s="52"/>
      <c r="H789" s="2"/>
      <c r="I789" s="2"/>
      <c r="J789" s="2"/>
      <c r="K789" s="2"/>
      <c r="L789" s="2"/>
      <c r="M789" s="2"/>
      <c r="N789" s="2"/>
    </row>
    <row r="790" spans="1:14" ht="12.5" x14ac:dyDescent="0.25">
      <c r="A790" s="2"/>
      <c r="B790" s="2"/>
      <c r="C790" s="2"/>
      <c r="D790" s="2"/>
      <c r="E790" s="2"/>
      <c r="F790" s="2"/>
      <c r="G790" s="52"/>
      <c r="H790" s="2"/>
      <c r="I790" s="2"/>
      <c r="J790" s="2"/>
      <c r="K790" s="2"/>
      <c r="L790" s="2"/>
      <c r="M790" s="2"/>
      <c r="N790" s="2"/>
    </row>
    <row r="791" spans="1:14" ht="12.5" x14ac:dyDescent="0.25">
      <c r="A791" s="2"/>
      <c r="B791" s="2"/>
      <c r="C791" s="2"/>
      <c r="D791" s="2"/>
      <c r="E791" s="2"/>
      <c r="F791" s="2"/>
      <c r="G791" s="52"/>
      <c r="H791" s="2"/>
      <c r="I791" s="2"/>
      <c r="J791" s="2"/>
      <c r="K791" s="2"/>
      <c r="L791" s="2"/>
      <c r="M791" s="2"/>
      <c r="N791" s="2"/>
    </row>
    <row r="792" spans="1:14" ht="12.5" x14ac:dyDescent="0.25">
      <c r="A792" s="2"/>
      <c r="B792" s="2"/>
      <c r="C792" s="2"/>
      <c r="D792" s="2"/>
      <c r="E792" s="2"/>
      <c r="F792" s="2"/>
      <c r="G792" s="52"/>
      <c r="H792" s="2"/>
      <c r="I792" s="2"/>
      <c r="J792" s="2"/>
      <c r="K792" s="2"/>
      <c r="L792" s="2"/>
      <c r="M792" s="2"/>
      <c r="N792" s="2"/>
    </row>
    <row r="793" spans="1:14" ht="12.5" x14ac:dyDescent="0.25">
      <c r="A793" s="2"/>
      <c r="B793" s="2"/>
      <c r="C793" s="2"/>
      <c r="D793" s="2"/>
      <c r="E793" s="2"/>
      <c r="F793" s="2"/>
      <c r="G793" s="52"/>
      <c r="H793" s="2"/>
      <c r="I793" s="2"/>
      <c r="J793" s="2"/>
      <c r="K793" s="2"/>
      <c r="L793" s="2"/>
      <c r="M793" s="2"/>
      <c r="N793" s="2"/>
    </row>
    <row r="794" spans="1:14" ht="12.5" x14ac:dyDescent="0.25">
      <c r="A794" s="2"/>
      <c r="B794" s="2"/>
      <c r="C794" s="2"/>
      <c r="D794" s="2"/>
      <c r="E794" s="2"/>
      <c r="F794" s="2"/>
      <c r="G794" s="52"/>
      <c r="H794" s="2"/>
      <c r="I794" s="2"/>
      <c r="J794" s="2"/>
      <c r="K794" s="2"/>
      <c r="L794" s="2"/>
      <c r="M794" s="2"/>
      <c r="N794" s="2"/>
    </row>
    <row r="795" spans="1:14" ht="12.5" x14ac:dyDescent="0.25">
      <c r="A795" s="2"/>
      <c r="B795" s="2"/>
      <c r="C795" s="2"/>
      <c r="D795" s="2"/>
      <c r="E795" s="2"/>
      <c r="F795" s="2"/>
      <c r="G795" s="52"/>
      <c r="H795" s="2"/>
      <c r="I795" s="2"/>
      <c r="J795" s="2"/>
      <c r="K795" s="2"/>
      <c r="L795" s="2"/>
      <c r="M795" s="2"/>
      <c r="N795" s="2"/>
    </row>
    <row r="796" spans="1:14" ht="12.5" x14ac:dyDescent="0.25">
      <c r="A796" s="2"/>
      <c r="B796" s="2"/>
      <c r="C796" s="2"/>
      <c r="D796" s="2"/>
      <c r="E796" s="2"/>
      <c r="F796" s="2"/>
      <c r="G796" s="52"/>
      <c r="H796" s="2"/>
      <c r="I796" s="2"/>
      <c r="J796" s="2"/>
      <c r="K796" s="2"/>
      <c r="L796" s="2"/>
      <c r="M796" s="2"/>
      <c r="N796" s="2"/>
    </row>
    <row r="797" spans="1:14" ht="12.5" x14ac:dyDescent="0.25">
      <c r="A797" s="2"/>
      <c r="B797" s="2"/>
      <c r="C797" s="2"/>
      <c r="D797" s="2"/>
      <c r="E797" s="2"/>
      <c r="F797" s="2"/>
      <c r="G797" s="52"/>
      <c r="H797" s="2"/>
      <c r="I797" s="2"/>
      <c r="J797" s="2"/>
      <c r="K797" s="2"/>
      <c r="L797" s="2"/>
      <c r="M797" s="2"/>
      <c r="N797" s="2"/>
    </row>
    <row r="798" spans="1:14" ht="12.5" x14ac:dyDescent="0.25">
      <c r="A798" s="2"/>
      <c r="B798" s="2"/>
      <c r="C798" s="2"/>
      <c r="D798" s="2"/>
      <c r="E798" s="2"/>
      <c r="F798" s="2"/>
      <c r="G798" s="52"/>
      <c r="H798" s="2"/>
      <c r="I798" s="2"/>
      <c r="J798" s="2"/>
      <c r="K798" s="2"/>
      <c r="L798" s="2"/>
      <c r="M798" s="2"/>
      <c r="N798" s="2"/>
    </row>
    <row r="799" spans="1:14" ht="12.5" x14ac:dyDescent="0.25">
      <c r="A799" s="2"/>
      <c r="B799" s="2"/>
      <c r="C799" s="2"/>
      <c r="D799" s="2"/>
      <c r="E799" s="2"/>
      <c r="F799" s="2"/>
      <c r="G799" s="52"/>
      <c r="H799" s="2"/>
      <c r="I799" s="2"/>
      <c r="J799" s="2"/>
      <c r="K799" s="2"/>
      <c r="L799" s="2"/>
      <c r="M799" s="2"/>
      <c r="N799" s="2"/>
    </row>
    <row r="800" spans="1:14" ht="12.5" x14ac:dyDescent="0.25">
      <c r="A800" s="2"/>
      <c r="B800" s="2"/>
      <c r="C800" s="2"/>
      <c r="D800" s="2"/>
      <c r="E800" s="2"/>
      <c r="F800" s="2"/>
      <c r="G800" s="52"/>
      <c r="H800" s="2"/>
      <c r="I800" s="2"/>
      <c r="J800" s="2"/>
      <c r="K800" s="2"/>
      <c r="L800" s="2"/>
      <c r="M800" s="2"/>
      <c r="N800" s="2"/>
    </row>
    <row r="801" spans="1:14" ht="12.5" x14ac:dyDescent="0.25">
      <c r="A801" s="2"/>
      <c r="B801" s="2"/>
      <c r="C801" s="2"/>
      <c r="D801" s="2"/>
      <c r="E801" s="2"/>
      <c r="F801" s="2"/>
      <c r="G801" s="52"/>
      <c r="H801" s="2"/>
      <c r="I801" s="2"/>
      <c r="J801" s="2"/>
      <c r="K801" s="2"/>
      <c r="L801" s="2"/>
      <c r="M801" s="2"/>
      <c r="N801" s="2"/>
    </row>
    <row r="802" spans="1:14" ht="12.5" x14ac:dyDescent="0.25">
      <c r="A802" s="2"/>
      <c r="B802" s="2"/>
      <c r="C802" s="2"/>
      <c r="D802" s="2"/>
      <c r="E802" s="2"/>
      <c r="F802" s="2"/>
      <c r="G802" s="52"/>
      <c r="H802" s="2"/>
      <c r="I802" s="2"/>
      <c r="J802" s="2"/>
      <c r="K802" s="2"/>
      <c r="L802" s="2"/>
      <c r="M802" s="2"/>
      <c r="N802" s="2"/>
    </row>
    <row r="803" spans="1:14" ht="12.5" x14ac:dyDescent="0.25">
      <c r="A803" s="2"/>
      <c r="B803" s="2"/>
      <c r="C803" s="2"/>
      <c r="D803" s="2"/>
      <c r="E803" s="2"/>
      <c r="F803" s="2"/>
      <c r="G803" s="52"/>
      <c r="H803" s="2"/>
      <c r="I803" s="2"/>
      <c r="J803" s="2"/>
      <c r="K803" s="2"/>
      <c r="L803" s="2"/>
      <c r="M803" s="2"/>
      <c r="N803" s="2"/>
    </row>
    <row r="804" spans="1:14" ht="12.5" x14ac:dyDescent="0.25">
      <c r="A804" s="2"/>
      <c r="B804" s="2"/>
      <c r="C804" s="2"/>
      <c r="D804" s="2"/>
      <c r="E804" s="2"/>
      <c r="F804" s="2"/>
      <c r="G804" s="52"/>
      <c r="H804" s="2"/>
      <c r="I804" s="2"/>
      <c r="J804" s="2"/>
      <c r="K804" s="2"/>
      <c r="L804" s="2"/>
      <c r="M804" s="2"/>
      <c r="N804" s="2"/>
    </row>
    <row r="805" spans="1:14" ht="12.5" x14ac:dyDescent="0.25">
      <c r="A805" s="2"/>
      <c r="B805" s="2"/>
      <c r="C805" s="2"/>
      <c r="D805" s="2"/>
      <c r="E805" s="2"/>
      <c r="F805" s="2"/>
      <c r="G805" s="52"/>
      <c r="H805" s="2"/>
      <c r="I805" s="2"/>
      <c r="J805" s="2"/>
      <c r="K805" s="2"/>
      <c r="L805" s="2"/>
      <c r="M805" s="2"/>
      <c r="N805" s="2"/>
    </row>
    <row r="806" spans="1:14" ht="12.5" x14ac:dyDescent="0.25">
      <c r="A806" s="2"/>
      <c r="B806" s="2"/>
      <c r="C806" s="2"/>
      <c r="D806" s="2"/>
      <c r="E806" s="2"/>
      <c r="F806" s="2"/>
      <c r="G806" s="52"/>
      <c r="H806" s="2"/>
      <c r="I806" s="2"/>
      <c r="J806" s="2"/>
      <c r="K806" s="2"/>
      <c r="L806" s="2"/>
      <c r="M806" s="2"/>
      <c r="N806" s="2"/>
    </row>
    <row r="807" spans="1:14" ht="12.5" x14ac:dyDescent="0.25">
      <c r="A807" s="2"/>
      <c r="B807" s="2"/>
      <c r="C807" s="2"/>
      <c r="D807" s="2"/>
      <c r="E807" s="2"/>
      <c r="F807" s="2"/>
      <c r="G807" s="52"/>
      <c r="H807" s="2"/>
      <c r="I807" s="2"/>
      <c r="J807" s="2"/>
      <c r="K807" s="2"/>
      <c r="L807" s="2"/>
      <c r="M807" s="2"/>
      <c r="N807" s="2"/>
    </row>
    <row r="808" spans="1:14" ht="12.5" x14ac:dyDescent="0.25">
      <c r="A808" s="2"/>
      <c r="B808" s="2"/>
      <c r="C808" s="2"/>
      <c r="D808" s="2"/>
      <c r="E808" s="2"/>
      <c r="F808" s="2"/>
      <c r="G808" s="52"/>
      <c r="H808" s="2"/>
      <c r="I808" s="2"/>
      <c r="J808" s="2"/>
      <c r="K808" s="2"/>
      <c r="L808" s="2"/>
      <c r="M808" s="2"/>
      <c r="N808" s="2"/>
    </row>
    <row r="809" spans="1:14" ht="12.5" x14ac:dyDescent="0.25">
      <c r="A809" s="2"/>
      <c r="B809" s="2"/>
      <c r="C809" s="2"/>
      <c r="D809" s="2"/>
      <c r="E809" s="2"/>
      <c r="F809" s="2"/>
      <c r="G809" s="52"/>
      <c r="H809" s="2"/>
      <c r="I809" s="2"/>
      <c r="J809" s="2"/>
      <c r="K809" s="2"/>
      <c r="L809" s="2"/>
      <c r="M809" s="2"/>
      <c r="N809" s="2"/>
    </row>
    <row r="810" spans="1:14" ht="12.5" x14ac:dyDescent="0.25">
      <c r="A810" s="2"/>
      <c r="B810" s="2"/>
      <c r="C810" s="2"/>
      <c r="D810" s="2"/>
      <c r="E810" s="2"/>
      <c r="F810" s="2"/>
      <c r="G810" s="52"/>
      <c r="H810" s="2"/>
      <c r="I810" s="2"/>
      <c r="J810" s="2"/>
      <c r="K810" s="2"/>
      <c r="L810" s="2"/>
      <c r="M810" s="2"/>
      <c r="N810" s="2"/>
    </row>
    <row r="811" spans="1:14" ht="12.5" x14ac:dyDescent="0.25">
      <c r="A811" s="2"/>
      <c r="B811" s="2"/>
      <c r="C811" s="2"/>
      <c r="D811" s="2"/>
      <c r="E811" s="2"/>
      <c r="F811" s="2"/>
      <c r="G811" s="52"/>
      <c r="H811" s="2"/>
      <c r="I811" s="2"/>
      <c r="J811" s="2"/>
      <c r="K811" s="2"/>
      <c r="L811" s="2"/>
      <c r="M811" s="2"/>
      <c r="N811" s="2"/>
    </row>
    <row r="812" spans="1:14" ht="12.5" x14ac:dyDescent="0.25">
      <c r="A812" s="2"/>
      <c r="B812" s="2"/>
      <c r="C812" s="2"/>
      <c r="D812" s="2"/>
      <c r="E812" s="2"/>
      <c r="F812" s="2"/>
      <c r="G812" s="52"/>
      <c r="H812" s="2"/>
      <c r="I812" s="2"/>
      <c r="J812" s="2"/>
      <c r="K812" s="2"/>
      <c r="L812" s="2"/>
      <c r="M812" s="2"/>
      <c r="N812" s="2"/>
    </row>
    <row r="813" spans="1:14" ht="12.5" x14ac:dyDescent="0.25">
      <c r="A813" s="2"/>
      <c r="B813" s="2"/>
      <c r="C813" s="2"/>
      <c r="D813" s="2"/>
      <c r="E813" s="2"/>
      <c r="F813" s="2"/>
      <c r="G813" s="52"/>
      <c r="H813" s="2"/>
      <c r="I813" s="2"/>
      <c r="J813" s="2"/>
      <c r="K813" s="2"/>
      <c r="L813" s="2"/>
      <c r="M813" s="2"/>
      <c r="N813" s="2"/>
    </row>
    <row r="814" spans="1:14" ht="12.5" x14ac:dyDescent="0.25">
      <c r="A814" s="2"/>
      <c r="B814" s="2"/>
      <c r="C814" s="2"/>
      <c r="D814" s="2"/>
      <c r="E814" s="2"/>
      <c r="F814" s="2"/>
      <c r="G814" s="52"/>
      <c r="H814" s="2"/>
      <c r="I814" s="2"/>
      <c r="J814" s="2"/>
      <c r="K814" s="2"/>
      <c r="L814" s="2"/>
      <c r="M814" s="2"/>
      <c r="N814" s="2"/>
    </row>
    <row r="815" spans="1:14" ht="12.5" x14ac:dyDescent="0.25">
      <c r="A815" s="2"/>
      <c r="B815" s="2"/>
      <c r="C815" s="2"/>
      <c r="D815" s="2"/>
      <c r="E815" s="2"/>
      <c r="F815" s="2"/>
      <c r="G815" s="52"/>
      <c r="H815" s="2"/>
      <c r="I815" s="2"/>
      <c r="J815" s="2"/>
      <c r="K815" s="2"/>
      <c r="L815" s="2"/>
      <c r="M815" s="2"/>
      <c r="N815" s="2"/>
    </row>
    <row r="816" spans="1:14" ht="12.5" x14ac:dyDescent="0.25">
      <c r="A816" s="2"/>
      <c r="B816" s="2"/>
      <c r="C816" s="2"/>
      <c r="D816" s="2"/>
      <c r="E816" s="2"/>
      <c r="F816" s="2"/>
      <c r="G816" s="52"/>
      <c r="H816" s="2"/>
      <c r="I816" s="2"/>
      <c r="J816" s="2"/>
      <c r="K816" s="2"/>
      <c r="L816" s="2"/>
      <c r="M816" s="2"/>
      <c r="N816" s="2"/>
    </row>
    <row r="817" spans="1:14" ht="12.5" x14ac:dyDescent="0.25">
      <c r="A817" s="2"/>
      <c r="B817" s="2"/>
      <c r="C817" s="2"/>
      <c r="D817" s="2"/>
      <c r="E817" s="2"/>
      <c r="F817" s="2"/>
      <c r="G817" s="52"/>
      <c r="H817" s="2"/>
      <c r="I817" s="2"/>
      <c r="J817" s="2"/>
      <c r="K817" s="2"/>
      <c r="L817" s="2"/>
      <c r="M817" s="2"/>
      <c r="N817" s="2"/>
    </row>
    <row r="818" spans="1:14" ht="12.5" x14ac:dyDescent="0.25">
      <c r="A818" s="2"/>
      <c r="B818" s="2"/>
      <c r="C818" s="2"/>
      <c r="D818" s="2"/>
      <c r="E818" s="2"/>
      <c r="F818" s="2"/>
      <c r="G818" s="52"/>
      <c r="H818" s="2"/>
      <c r="I818" s="2"/>
      <c r="J818" s="2"/>
      <c r="K818" s="2"/>
      <c r="L818" s="2"/>
      <c r="M818" s="2"/>
      <c r="N818" s="2"/>
    </row>
    <row r="819" spans="1:14" ht="12.5" x14ac:dyDescent="0.25">
      <c r="A819" s="2"/>
      <c r="B819" s="2"/>
      <c r="C819" s="2"/>
      <c r="D819" s="2"/>
      <c r="E819" s="2"/>
      <c r="F819" s="2"/>
      <c r="G819" s="52"/>
      <c r="H819" s="2"/>
      <c r="I819" s="2"/>
      <c r="J819" s="2"/>
      <c r="K819" s="2"/>
      <c r="L819" s="2"/>
      <c r="M819" s="2"/>
      <c r="N819" s="2"/>
    </row>
    <row r="820" spans="1:14" ht="12.5" x14ac:dyDescent="0.25">
      <c r="A820" s="2"/>
      <c r="B820" s="2"/>
      <c r="C820" s="2"/>
      <c r="D820" s="2"/>
      <c r="E820" s="2"/>
      <c r="F820" s="2"/>
      <c r="G820" s="52"/>
      <c r="H820" s="2"/>
      <c r="I820" s="2"/>
      <c r="J820" s="2"/>
      <c r="K820" s="2"/>
      <c r="L820" s="2"/>
      <c r="M820" s="2"/>
      <c r="N820" s="2"/>
    </row>
    <row r="821" spans="1:14" ht="12.5" x14ac:dyDescent="0.25">
      <c r="A821" s="2"/>
      <c r="B821" s="2"/>
      <c r="C821" s="2"/>
      <c r="D821" s="2"/>
      <c r="E821" s="2"/>
      <c r="F821" s="2"/>
      <c r="G821" s="52"/>
      <c r="H821" s="2"/>
      <c r="I821" s="2"/>
      <c r="J821" s="2"/>
      <c r="K821" s="2"/>
      <c r="L821" s="2"/>
      <c r="M821" s="2"/>
      <c r="N821" s="2"/>
    </row>
    <row r="822" spans="1:14" ht="12.5" x14ac:dyDescent="0.25">
      <c r="A822" s="2"/>
      <c r="B822" s="2"/>
      <c r="C822" s="2"/>
      <c r="D822" s="2"/>
      <c r="E822" s="2"/>
      <c r="F822" s="2"/>
      <c r="G822" s="52"/>
      <c r="H822" s="2"/>
      <c r="I822" s="2"/>
      <c r="J822" s="2"/>
      <c r="K822" s="2"/>
      <c r="L822" s="2"/>
      <c r="M822" s="2"/>
      <c r="N822" s="2"/>
    </row>
    <row r="823" spans="1:14" ht="12.5" x14ac:dyDescent="0.25">
      <c r="A823" s="2"/>
      <c r="B823" s="2"/>
      <c r="C823" s="2"/>
      <c r="D823" s="2"/>
      <c r="E823" s="2"/>
      <c r="F823" s="2"/>
      <c r="G823" s="52"/>
      <c r="H823" s="2"/>
      <c r="I823" s="2"/>
      <c r="J823" s="2"/>
      <c r="K823" s="2"/>
      <c r="L823" s="2"/>
      <c r="M823" s="2"/>
      <c r="N823" s="2"/>
    </row>
    <row r="824" spans="1:14" ht="12.5" x14ac:dyDescent="0.25">
      <c r="A824" s="2"/>
      <c r="B824" s="2"/>
      <c r="C824" s="2"/>
      <c r="D824" s="2"/>
      <c r="E824" s="2"/>
      <c r="F824" s="2"/>
      <c r="G824" s="52"/>
      <c r="H824" s="2"/>
      <c r="I824" s="2"/>
      <c r="J824" s="2"/>
      <c r="K824" s="2"/>
      <c r="L824" s="2"/>
      <c r="M824" s="2"/>
      <c r="N824" s="2"/>
    </row>
    <row r="825" spans="1:14" ht="12.5" x14ac:dyDescent="0.25">
      <c r="A825" s="2"/>
      <c r="B825" s="2"/>
      <c r="C825" s="2"/>
      <c r="D825" s="2"/>
      <c r="E825" s="2"/>
      <c r="F825" s="2"/>
      <c r="G825" s="52"/>
      <c r="H825" s="2"/>
      <c r="I825" s="2"/>
      <c r="J825" s="2"/>
      <c r="K825" s="2"/>
      <c r="L825" s="2"/>
      <c r="M825" s="2"/>
      <c r="N825" s="2"/>
    </row>
    <row r="826" spans="1:14" ht="12.5" x14ac:dyDescent="0.25">
      <c r="A826" s="2"/>
      <c r="B826" s="2"/>
      <c r="C826" s="2"/>
      <c r="D826" s="2"/>
      <c r="E826" s="2"/>
      <c r="F826" s="2"/>
      <c r="G826" s="52"/>
      <c r="H826" s="2"/>
      <c r="I826" s="2"/>
      <c r="J826" s="2"/>
      <c r="K826" s="2"/>
      <c r="L826" s="2"/>
      <c r="M826" s="2"/>
      <c r="N826" s="2"/>
    </row>
    <row r="827" spans="1:14" ht="12.5" x14ac:dyDescent="0.25">
      <c r="A827" s="2"/>
      <c r="B827" s="2"/>
      <c r="C827" s="2"/>
      <c r="D827" s="2"/>
      <c r="E827" s="2"/>
      <c r="F827" s="2"/>
      <c r="G827" s="52"/>
      <c r="H827" s="2"/>
      <c r="I827" s="2"/>
      <c r="J827" s="2"/>
      <c r="K827" s="2"/>
      <c r="L827" s="2"/>
      <c r="M827" s="2"/>
      <c r="N827" s="2"/>
    </row>
    <row r="828" spans="1:14" ht="12.5" x14ac:dyDescent="0.25">
      <c r="A828" s="2"/>
      <c r="B828" s="2"/>
      <c r="C828" s="2"/>
      <c r="D828" s="2"/>
      <c r="E828" s="2"/>
      <c r="F828" s="2"/>
      <c r="G828" s="52"/>
      <c r="H828" s="2"/>
      <c r="I828" s="2"/>
      <c r="J828" s="2"/>
      <c r="K828" s="2"/>
      <c r="L828" s="2"/>
      <c r="M828" s="2"/>
      <c r="N828" s="2"/>
    </row>
    <row r="829" spans="1:14" ht="12.5" x14ac:dyDescent="0.25">
      <c r="A829" s="2"/>
      <c r="B829" s="2"/>
      <c r="C829" s="2"/>
      <c r="D829" s="2"/>
      <c r="E829" s="2"/>
      <c r="F829" s="2"/>
      <c r="G829" s="52"/>
      <c r="H829" s="2"/>
      <c r="I829" s="2"/>
      <c r="J829" s="2"/>
      <c r="K829" s="2"/>
      <c r="L829" s="2"/>
      <c r="M829" s="2"/>
      <c r="N829" s="2"/>
    </row>
    <row r="830" spans="1:14" ht="12.5" x14ac:dyDescent="0.25">
      <c r="A830" s="2"/>
      <c r="B830" s="2"/>
      <c r="C830" s="2"/>
      <c r="D830" s="2"/>
      <c r="E830" s="2"/>
      <c r="F830" s="2"/>
      <c r="G830" s="52"/>
      <c r="H830" s="2"/>
      <c r="I830" s="2"/>
      <c r="J830" s="2"/>
      <c r="K830" s="2"/>
      <c r="L830" s="2"/>
      <c r="M830" s="2"/>
      <c r="N830" s="2"/>
    </row>
    <row r="831" spans="1:14" ht="12.5" x14ac:dyDescent="0.25">
      <c r="A831" s="2"/>
      <c r="B831" s="2"/>
      <c r="C831" s="2"/>
      <c r="D831" s="2"/>
      <c r="E831" s="2"/>
      <c r="F831" s="2"/>
      <c r="G831" s="52"/>
      <c r="H831" s="2"/>
      <c r="I831" s="2"/>
      <c r="J831" s="2"/>
      <c r="K831" s="2"/>
      <c r="L831" s="2"/>
      <c r="M831" s="2"/>
      <c r="N831" s="2"/>
    </row>
    <row r="832" spans="1:14" ht="12.5" x14ac:dyDescent="0.25">
      <c r="A832" s="2"/>
      <c r="B832" s="2"/>
      <c r="C832" s="2"/>
      <c r="D832" s="2"/>
      <c r="E832" s="2"/>
      <c r="F832" s="2"/>
      <c r="G832" s="52"/>
      <c r="H832" s="2"/>
      <c r="I832" s="2"/>
      <c r="J832" s="2"/>
      <c r="K832" s="2"/>
      <c r="L832" s="2"/>
      <c r="M832" s="2"/>
      <c r="N832" s="2"/>
    </row>
    <row r="833" spans="1:14" ht="12.5" x14ac:dyDescent="0.25">
      <c r="A833" s="2"/>
      <c r="B833" s="2"/>
      <c r="C833" s="2"/>
      <c r="D833" s="2"/>
      <c r="E833" s="2"/>
      <c r="F833" s="2"/>
      <c r="G833" s="52"/>
      <c r="H833" s="2"/>
      <c r="I833" s="2"/>
      <c r="J833" s="2"/>
      <c r="K833" s="2"/>
      <c r="L833" s="2"/>
      <c r="M833" s="2"/>
      <c r="N833" s="2"/>
    </row>
    <row r="834" spans="1:14" ht="12.5" x14ac:dyDescent="0.25">
      <c r="A834" s="2"/>
      <c r="B834" s="2"/>
      <c r="C834" s="2"/>
      <c r="D834" s="2"/>
      <c r="E834" s="2"/>
      <c r="F834" s="2"/>
      <c r="G834" s="52"/>
      <c r="H834" s="2"/>
      <c r="I834" s="2"/>
      <c r="J834" s="2"/>
      <c r="K834" s="2"/>
      <c r="L834" s="2"/>
      <c r="M834" s="2"/>
      <c r="N834" s="2"/>
    </row>
    <row r="835" spans="1:14" ht="12.5" x14ac:dyDescent="0.25">
      <c r="A835" s="2"/>
      <c r="B835" s="2"/>
      <c r="C835" s="2"/>
      <c r="D835" s="2"/>
      <c r="E835" s="2"/>
      <c r="F835" s="2"/>
      <c r="G835" s="52"/>
      <c r="H835" s="2"/>
      <c r="I835" s="2"/>
      <c r="J835" s="2"/>
      <c r="K835" s="2"/>
      <c r="L835" s="2"/>
      <c r="M835" s="2"/>
      <c r="N835" s="2"/>
    </row>
    <row r="836" spans="1:14" ht="12.5" x14ac:dyDescent="0.25">
      <c r="A836" s="2"/>
      <c r="B836" s="2"/>
      <c r="C836" s="2"/>
      <c r="D836" s="2"/>
      <c r="E836" s="2"/>
      <c r="F836" s="2"/>
      <c r="G836" s="52"/>
      <c r="H836" s="2"/>
      <c r="I836" s="2"/>
      <c r="J836" s="2"/>
      <c r="K836" s="2"/>
      <c r="L836" s="2"/>
      <c r="M836" s="2"/>
      <c r="N836" s="2"/>
    </row>
    <row r="837" spans="1:14" ht="12.5" x14ac:dyDescent="0.25">
      <c r="A837" s="2"/>
      <c r="B837" s="2"/>
      <c r="C837" s="2"/>
      <c r="D837" s="2"/>
      <c r="E837" s="2"/>
      <c r="F837" s="2"/>
      <c r="G837" s="52"/>
      <c r="H837" s="2"/>
      <c r="I837" s="2"/>
      <c r="J837" s="2"/>
      <c r="K837" s="2"/>
      <c r="L837" s="2"/>
      <c r="M837" s="2"/>
      <c r="N837" s="2"/>
    </row>
    <row r="838" spans="1:14" ht="12.5" x14ac:dyDescent="0.25">
      <c r="A838" s="2"/>
      <c r="B838" s="2"/>
      <c r="C838" s="2"/>
      <c r="D838" s="2"/>
      <c r="E838" s="2"/>
      <c r="F838" s="2"/>
      <c r="G838" s="52"/>
      <c r="H838" s="2"/>
      <c r="I838" s="2"/>
      <c r="J838" s="2"/>
      <c r="K838" s="2"/>
      <c r="L838" s="2"/>
      <c r="M838" s="2"/>
      <c r="N838" s="2"/>
    </row>
    <row r="839" spans="1:14" ht="12.5" x14ac:dyDescent="0.25">
      <c r="A839" s="2"/>
      <c r="B839" s="2"/>
      <c r="C839" s="2"/>
      <c r="D839" s="2"/>
      <c r="E839" s="2"/>
      <c r="F839" s="2"/>
      <c r="G839" s="52"/>
      <c r="H839" s="2"/>
      <c r="I839" s="2"/>
      <c r="J839" s="2"/>
      <c r="K839" s="2"/>
      <c r="L839" s="2"/>
      <c r="M839" s="2"/>
      <c r="N839" s="2"/>
    </row>
    <row r="840" spans="1:14" ht="12.5" x14ac:dyDescent="0.25">
      <c r="A840" s="2"/>
      <c r="B840" s="2"/>
      <c r="C840" s="2"/>
      <c r="D840" s="2"/>
      <c r="E840" s="2"/>
      <c r="F840" s="2"/>
      <c r="G840" s="52"/>
      <c r="H840" s="2"/>
      <c r="I840" s="2"/>
      <c r="J840" s="2"/>
      <c r="K840" s="2"/>
      <c r="L840" s="2"/>
      <c r="M840" s="2"/>
      <c r="N840" s="2"/>
    </row>
    <row r="841" spans="1:14" ht="12.5" x14ac:dyDescent="0.25">
      <c r="A841" s="2"/>
      <c r="B841" s="2"/>
      <c r="C841" s="2"/>
      <c r="D841" s="2"/>
      <c r="E841" s="2"/>
      <c r="F841" s="2"/>
      <c r="G841" s="52"/>
      <c r="H841" s="2"/>
      <c r="I841" s="2"/>
      <c r="J841" s="2"/>
      <c r="K841" s="2"/>
      <c r="L841" s="2"/>
      <c r="M841" s="2"/>
      <c r="N841" s="2"/>
    </row>
    <row r="842" spans="1:14" ht="12.5" x14ac:dyDescent="0.25">
      <c r="A842" s="2"/>
      <c r="B842" s="2"/>
      <c r="C842" s="2"/>
      <c r="D842" s="2"/>
      <c r="E842" s="2"/>
      <c r="F842" s="2"/>
      <c r="G842" s="52"/>
      <c r="H842" s="2"/>
      <c r="I842" s="2"/>
      <c r="J842" s="2"/>
      <c r="K842" s="2"/>
      <c r="L842" s="2"/>
      <c r="M842" s="2"/>
      <c r="N842" s="2"/>
    </row>
    <row r="843" spans="1:14" ht="12.5" x14ac:dyDescent="0.25">
      <c r="A843" s="2"/>
      <c r="B843" s="2"/>
      <c r="C843" s="2"/>
      <c r="D843" s="2"/>
      <c r="E843" s="2"/>
      <c r="F843" s="2"/>
      <c r="G843" s="52"/>
      <c r="H843" s="2"/>
      <c r="I843" s="2"/>
      <c r="J843" s="2"/>
      <c r="K843" s="2"/>
      <c r="L843" s="2"/>
      <c r="M843" s="2"/>
      <c r="N843" s="2"/>
    </row>
    <row r="844" spans="1:14" ht="12.5" x14ac:dyDescent="0.25">
      <c r="A844" s="2"/>
      <c r="B844" s="2"/>
      <c r="C844" s="2"/>
      <c r="D844" s="2"/>
      <c r="E844" s="2"/>
      <c r="F844" s="2"/>
      <c r="G844" s="52"/>
      <c r="H844" s="2"/>
      <c r="I844" s="2"/>
      <c r="J844" s="2"/>
      <c r="K844" s="2"/>
      <c r="L844" s="2"/>
      <c r="M844" s="2"/>
      <c r="N844" s="2"/>
    </row>
    <row r="845" spans="1:14" ht="12.5" x14ac:dyDescent="0.25">
      <c r="A845" s="2"/>
      <c r="B845" s="2"/>
      <c r="C845" s="2"/>
      <c r="D845" s="2"/>
      <c r="E845" s="2"/>
      <c r="F845" s="2"/>
      <c r="G845" s="52"/>
      <c r="H845" s="2"/>
      <c r="I845" s="2"/>
      <c r="J845" s="2"/>
      <c r="K845" s="2"/>
      <c r="L845" s="2"/>
      <c r="M845" s="2"/>
      <c r="N845" s="2"/>
    </row>
    <row r="846" spans="1:14" ht="12.5" x14ac:dyDescent="0.25">
      <c r="A846" s="2"/>
      <c r="B846" s="2"/>
      <c r="C846" s="2"/>
      <c r="D846" s="2"/>
      <c r="E846" s="2"/>
      <c r="F846" s="2"/>
      <c r="G846" s="52"/>
      <c r="H846" s="2"/>
      <c r="I846" s="2"/>
      <c r="J846" s="2"/>
      <c r="K846" s="2"/>
      <c r="L846" s="2"/>
      <c r="M846" s="2"/>
      <c r="N846" s="2"/>
    </row>
    <row r="847" spans="1:14" ht="12.5" x14ac:dyDescent="0.25">
      <c r="A847" s="2"/>
      <c r="B847" s="2"/>
      <c r="C847" s="2"/>
      <c r="D847" s="2"/>
      <c r="E847" s="2"/>
      <c r="F847" s="2"/>
      <c r="G847" s="52"/>
      <c r="H847" s="2"/>
      <c r="I847" s="2"/>
      <c r="J847" s="2"/>
      <c r="K847" s="2"/>
      <c r="L847" s="2"/>
      <c r="M847" s="2"/>
      <c r="N847" s="2"/>
    </row>
    <row r="848" spans="1:14" ht="12.5" x14ac:dyDescent="0.25">
      <c r="A848" s="2"/>
      <c r="B848" s="2"/>
      <c r="C848" s="2"/>
      <c r="D848" s="2"/>
      <c r="E848" s="2"/>
      <c r="F848" s="2"/>
      <c r="G848" s="52"/>
      <c r="H848" s="2"/>
      <c r="I848" s="2"/>
      <c r="J848" s="2"/>
      <c r="K848" s="2"/>
      <c r="L848" s="2"/>
      <c r="M848" s="2"/>
      <c r="N848" s="2"/>
    </row>
    <row r="849" spans="1:14" ht="12.5" x14ac:dyDescent="0.25">
      <c r="A849" s="2"/>
      <c r="B849" s="2"/>
      <c r="C849" s="2"/>
      <c r="D849" s="2"/>
      <c r="E849" s="2"/>
      <c r="F849" s="2"/>
      <c r="G849" s="52"/>
      <c r="H849" s="2"/>
      <c r="I849" s="2"/>
      <c r="J849" s="2"/>
      <c r="K849" s="2"/>
      <c r="L849" s="2"/>
      <c r="M849" s="2"/>
      <c r="N849" s="2"/>
    </row>
    <row r="850" spans="1:14" ht="12.5" x14ac:dyDescent="0.25">
      <c r="A850" s="2"/>
      <c r="B850" s="2"/>
      <c r="C850" s="2"/>
      <c r="D850" s="2"/>
      <c r="E850" s="2"/>
      <c r="F850" s="2"/>
      <c r="G850" s="52"/>
      <c r="H850" s="2"/>
      <c r="I850" s="2"/>
      <c r="J850" s="2"/>
      <c r="K850" s="2"/>
      <c r="L850" s="2"/>
      <c r="M850" s="2"/>
      <c r="N850" s="2"/>
    </row>
    <row r="851" spans="1:14" ht="12.5" x14ac:dyDescent="0.25">
      <c r="A851" s="2"/>
      <c r="B851" s="2"/>
      <c r="C851" s="2"/>
      <c r="D851" s="2"/>
      <c r="E851" s="2"/>
      <c r="F851" s="2"/>
      <c r="G851" s="52"/>
      <c r="H851" s="2"/>
      <c r="I851" s="2"/>
      <c r="J851" s="2"/>
      <c r="K851" s="2"/>
      <c r="L851" s="2"/>
      <c r="M851" s="2"/>
      <c r="N851" s="2"/>
    </row>
    <row r="852" spans="1:14" ht="12.5" x14ac:dyDescent="0.25">
      <c r="A852" s="2"/>
      <c r="B852" s="2"/>
      <c r="C852" s="2"/>
      <c r="D852" s="2"/>
      <c r="E852" s="2"/>
      <c r="F852" s="2"/>
      <c r="G852" s="52"/>
      <c r="H852" s="2"/>
      <c r="I852" s="2"/>
      <c r="J852" s="2"/>
      <c r="K852" s="2"/>
      <c r="L852" s="2"/>
      <c r="M852" s="2"/>
      <c r="N852" s="2"/>
    </row>
    <row r="853" spans="1:14" ht="12.5" x14ac:dyDescent="0.25">
      <c r="A853" s="2"/>
      <c r="B853" s="2"/>
      <c r="C853" s="2"/>
      <c r="D853" s="2"/>
      <c r="E853" s="2"/>
      <c r="F853" s="2"/>
      <c r="G853" s="52"/>
      <c r="H853" s="2"/>
      <c r="I853" s="2"/>
      <c r="J853" s="2"/>
      <c r="K853" s="2"/>
      <c r="L853" s="2"/>
      <c r="M853" s="2"/>
      <c r="N853" s="2"/>
    </row>
    <row r="854" spans="1:14" ht="12.5" x14ac:dyDescent="0.25">
      <c r="A854" s="2"/>
      <c r="B854" s="2"/>
      <c r="C854" s="2"/>
      <c r="D854" s="2"/>
      <c r="E854" s="2"/>
      <c r="F854" s="2"/>
      <c r="G854" s="52"/>
      <c r="H854" s="2"/>
      <c r="I854" s="2"/>
      <c r="J854" s="2"/>
      <c r="K854" s="2"/>
      <c r="L854" s="2"/>
      <c r="M854" s="2"/>
      <c r="N854" s="2"/>
    </row>
    <row r="855" spans="1:14" ht="12.5" x14ac:dyDescent="0.25">
      <c r="A855" s="2"/>
      <c r="B855" s="2"/>
      <c r="C855" s="2"/>
      <c r="D855" s="2"/>
      <c r="E855" s="2"/>
      <c r="F855" s="2"/>
      <c r="G855" s="52"/>
      <c r="H855" s="2"/>
      <c r="I855" s="2"/>
      <c r="J855" s="2"/>
      <c r="K855" s="2"/>
      <c r="L855" s="2"/>
      <c r="M855" s="2"/>
      <c r="N855" s="2"/>
    </row>
    <row r="856" spans="1:14" ht="12.5" x14ac:dyDescent="0.25">
      <c r="A856" s="2"/>
      <c r="B856" s="2"/>
      <c r="C856" s="2"/>
      <c r="D856" s="2"/>
      <c r="E856" s="2"/>
      <c r="F856" s="2"/>
      <c r="G856" s="52"/>
      <c r="H856" s="2"/>
      <c r="I856" s="2"/>
      <c r="J856" s="2"/>
      <c r="K856" s="2"/>
      <c r="L856" s="2"/>
      <c r="M856" s="2"/>
      <c r="N856" s="2"/>
    </row>
    <row r="857" spans="1:14" ht="12.5" x14ac:dyDescent="0.25">
      <c r="A857" s="2"/>
      <c r="B857" s="2"/>
      <c r="C857" s="2"/>
      <c r="D857" s="2"/>
      <c r="E857" s="2"/>
      <c r="F857" s="2"/>
      <c r="G857" s="52"/>
      <c r="H857" s="2"/>
      <c r="I857" s="2"/>
      <c r="J857" s="2"/>
      <c r="K857" s="2"/>
      <c r="L857" s="2"/>
      <c r="M857" s="2"/>
      <c r="N857" s="2"/>
    </row>
    <row r="858" spans="1:14" ht="12.5" x14ac:dyDescent="0.25">
      <c r="A858" s="2"/>
      <c r="B858" s="2"/>
      <c r="C858" s="2"/>
      <c r="D858" s="2"/>
      <c r="E858" s="2"/>
      <c r="F858" s="2"/>
      <c r="G858" s="52"/>
      <c r="H858" s="2"/>
      <c r="I858" s="2"/>
      <c r="J858" s="2"/>
      <c r="K858" s="2"/>
      <c r="L858" s="2"/>
      <c r="M858" s="2"/>
      <c r="N858" s="2"/>
    </row>
    <row r="859" spans="1:14" ht="12.5" x14ac:dyDescent="0.25">
      <c r="A859" s="2"/>
      <c r="B859" s="2"/>
      <c r="C859" s="2"/>
      <c r="D859" s="2"/>
      <c r="E859" s="2"/>
      <c r="F859" s="2"/>
      <c r="G859" s="52"/>
      <c r="H859" s="2"/>
      <c r="I859" s="2"/>
      <c r="J859" s="2"/>
      <c r="K859" s="2"/>
      <c r="L859" s="2"/>
      <c r="M859" s="2"/>
      <c r="N859" s="2"/>
    </row>
    <row r="860" spans="1:14" ht="12.5" x14ac:dyDescent="0.25">
      <c r="A860" s="2"/>
      <c r="B860" s="2"/>
      <c r="C860" s="2"/>
      <c r="D860" s="2"/>
      <c r="E860" s="2"/>
      <c r="F860" s="2"/>
      <c r="G860" s="52"/>
      <c r="H860" s="2"/>
      <c r="I860" s="2"/>
      <c r="J860" s="2"/>
      <c r="K860" s="2"/>
      <c r="L860" s="2"/>
      <c r="M860" s="2"/>
      <c r="N860" s="2"/>
    </row>
    <row r="861" spans="1:14" ht="12.5" x14ac:dyDescent="0.25">
      <c r="A861" s="2"/>
      <c r="B861" s="2"/>
      <c r="C861" s="2"/>
      <c r="D861" s="2"/>
      <c r="E861" s="2"/>
      <c r="F861" s="2"/>
      <c r="G861" s="52"/>
      <c r="H861" s="2"/>
      <c r="I861" s="2"/>
      <c r="J861" s="2"/>
      <c r="K861" s="2"/>
      <c r="L861" s="2"/>
      <c r="M861" s="2"/>
      <c r="N861" s="2"/>
    </row>
    <row r="862" spans="1:14" ht="12.5" x14ac:dyDescent="0.25">
      <c r="A862" s="2"/>
      <c r="B862" s="2"/>
      <c r="C862" s="2"/>
      <c r="D862" s="2"/>
      <c r="E862" s="2"/>
      <c r="F862" s="2"/>
      <c r="G862" s="52"/>
      <c r="H862" s="2"/>
      <c r="I862" s="2"/>
      <c r="J862" s="2"/>
      <c r="K862" s="2"/>
      <c r="L862" s="2"/>
      <c r="M862" s="2"/>
      <c r="N862" s="2"/>
    </row>
    <row r="863" spans="1:14" ht="12.5" x14ac:dyDescent="0.25">
      <c r="A863" s="2"/>
      <c r="B863" s="2"/>
      <c r="C863" s="2"/>
      <c r="D863" s="2"/>
      <c r="E863" s="2"/>
      <c r="F863" s="2"/>
      <c r="G863" s="52"/>
      <c r="H863" s="2"/>
      <c r="I863" s="2"/>
      <c r="J863" s="2"/>
      <c r="K863" s="2"/>
      <c r="L863" s="2"/>
      <c r="M863" s="2"/>
      <c r="N863" s="2"/>
    </row>
    <row r="864" spans="1:14" ht="12.5" x14ac:dyDescent="0.25">
      <c r="A864" s="2"/>
      <c r="B864" s="2"/>
      <c r="C864" s="2"/>
      <c r="D864" s="2"/>
      <c r="E864" s="2"/>
      <c r="F864" s="2"/>
      <c r="G864" s="52"/>
      <c r="H864" s="2"/>
      <c r="I864" s="2"/>
      <c r="J864" s="2"/>
      <c r="K864" s="2"/>
      <c r="L864" s="2"/>
      <c r="M864" s="2"/>
      <c r="N864" s="2"/>
    </row>
    <row r="865" spans="1:14" ht="12.5" x14ac:dyDescent="0.25">
      <c r="A865" s="2"/>
      <c r="B865" s="2"/>
      <c r="C865" s="2"/>
      <c r="D865" s="2"/>
      <c r="E865" s="2"/>
      <c r="F865" s="2"/>
      <c r="G865" s="52"/>
      <c r="H865" s="2"/>
      <c r="I865" s="2"/>
      <c r="J865" s="2"/>
      <c r="K865" s="2"/>
      <c r="L865" s="2"/>
      <c r="M865" s="2"/>
      <c r="N865" s="2"/>
    </row>
    <row r="866" spans="1:14" ht="12.5" x14ac:dyDescent="0.25">
      <c r="A866" s="2"/>
      <c r="B866" s="2"/>
      <c r="C866" s="2"/>
      <c r="D866" s="2"/>
      <c r="E866" s="2"/>
      <c r="F866" s="2"/>
      <c r="G866" s="52"/>
      <c r="H866" s="2"/>
      <c r="I866" s="2"/>
      <c r="J866" s="2"/>
      <c r="K866" s="2"/>
      <c r="L866" s="2"/>
      <c r="M866" s="2"/>
      <c r="N866" s="2"/>
    </row>
    <row r="867" spans="1:14" ht="12.5" x14ac:dyDescent="0.25">
      <c r="A867" s="2"/>
      <c r="B867" s="2"/>
      <c r="C867" s="2"/>
      <c r="D867" s="2"/>
      <c r="E867" s="2"/>
      <c r="F867" s="2"/>
      <c r="G867" s="52"/>
      <c r="H867" s="2"/>
      <c r="I867" s="2"/>
      <c r="J867" s="2"/>
      <c r="K867" s="2"/>
      <c r="L867" s="2"/>
      <c r="M867" s="2"/>
      <c r="N867" s="2"/>
    </row>
    <row r="868" spans="1:14" ht="12.5" x14ac:dyDescent="0.25">
      <c r="A868" s="2"/>
      <c r="B868" s="2"/>
      <c r="C868" s="2"/>
      <c r="D868" s="2"/>
      <c r="E868" s="2"/>
      <c r="F868" s="2"/>
      <c r="G868" s="52"/>
      <c r="H868" s="2"/>
      <c r="I868" s="2"/>
      <c r="J868" s="2"/>
      <c r="K868" s="2"/>
      <c r="L868" s="2"/>
      <c r="M868" s="2"/>
      <c r="N868" s="2"/>
    </row>
    <row r="869" spans="1:14" ht="12.5" x14ac:dyDescent="0.25">
      <c r="A869" s="2"/>
      <c r="B869" s="2"/>
      <c r="C869" s="2"/>
      <c r="D869" s="2"/>
      <c r="E869" s="2"/>
      <c r="F869" s="2"/>
      <c r="G869" s="52"/>
      <c r="H869" s="2"/>
      <c r="I869" s="2"/>
      <c r="J869" s="2"/>
      <c r="K869" s="2"/>
      <c r="L869" s="2"/>
      <c r="M869" s="2"/>
      <c r="N869" s="2"/>
    </row>
    <row r="870" spans="1:14" ht="12.5" x14ac:dyDescent="0.25">
      <c r="A870" s="2"/>
      <c r="B870" s="2"/>
      <c r="C870" s="2"/>
      <c r="D870" s="2"/>
      <c r="E870" s="2"/>
      <c r="F870" s="2"/>
      <c r="G870" s="52"/>
      <c r="H870" s="2"/>
      <c r="I870" s="2"/>
      <c r="J870" s="2"/>
      <c r="K870" s="2"/>
      <c r="L870" s="2"/>
      <c r="M870" s="2"/>
      <c r="N870" s="2"/>
    </row>
    <row r="871" spans="1:14" ht="12.5" x14ac:dyDescent="0.25">
      <c r="A871" s="2"/>
      <c r="B871" s="2"/>
      <c r="C871" s="2"/>
      <c r="D871" s="2"/>
      <c r="E871" s="2"/>
      <c r="F871" s="2"/>
      <c r="G871" s="52"/>
      <c r="H871" s="2"/>
      <c r="I871" s="2"/>
      <c r="J871" s="2"/>
      <c r="K871" s="2"/>
      <c r="L871" s="2"/>
      <c r="M871" s="2"/>
      <c r="N871" s="2"/>
    </row>
    <row r="872" spans="1:14" ht="12.5" x14ac:dyDescent="0.25">
      <c r="A872" s="2"/>
      <c r="B872" s="2"/>
      <c r="C872" s="2"/>
      <c r="D872" s="2"/>
      <c r="E872" s="2"/>
      <c r="F872" s="2"/>
      <c r="G872" s="52"/>
      <c r="H872" s="2"/>
      <c r="I872" s="2"/>
      <c r="J872" s="2"/>
      <c r="K872" s="2"/>
      <c r="L872" s="2"/>
      <c r="M872" s="2"/>
      <c r="N872" s="2"/>
    </row>
    <row r="873" spans="1:14" ht="12.5" x14ac:dyDescent="0.25">
      <c r="A873" s="2"/>
      <c r="B873" s="2"/>
      <c r="C873" s="2"/>
      <c r="D873" s="2"/>
      <c r="E873" s="2"/>
      <c r="F873" s="2"/>
      <c r="G873" s="52"/>
      <c r="H873" s="2"/>
      <c r="I873" s="2"/>
      <c r="J873" s="2"/>
      <c r="K873" s="2"/>
      <c r="L873" s="2"/>
      <c r="M873" s="2"/>
      <c r="N873" s="2"/>
    </row>
    <row r="874" spans="1:14" ht="12.5" x14ac:dyDescent="0.25">
      <c r="A874" s="2"/>
      <c r="B874" s="2"/>
      <c r="C874" s="2"/>
      <c r="D874" s="2"/>
      <c r="E874" s="2"/>
      <c r="F874" s="2"/>
      <c r="G874" s="52"/>
      <c r="H874" s="2"/>
      <c r="I874" s="2"/>
      <c r="J874" s="2"/>
      <c r="K874" s="2"/>
      <c r="L874" s="2"/>
      <c r="M874" s="2"/>
      <c r="N874" s="2"/>
    </row>
    <row r="875" spans="1:14" ht="12.5" x14ac:dyDescent="0.25">
      <c r="A875" s="2"/>
      <c r="B875" s="2"/>
      <c r="C875" s="2"/>
      <c r="D875" s="2"/>
      <c r="E875" s="2"/>
      <c r="F875" s="2"/>
      <c r="G875" s="52"/>
      <c r="H875" s="2"/>
      <c r="I875" s="2"/>
      <c r="J875" s="2"/>
      <c r="K875" s="2"/>
      <c r="L875" s="2"/>
      <c r="M875" s="2"/>
      <c r="N875" s="2"/>
    </row>
    <row r="876" spans="1:14" ht="12.5" x14ac:dyDescent="0.25">
      <c r="A876" s="2"/>
      <c r="B876" s="2"/>
      <c r="C876" s="2"/>
      <c r="D876" s="2"/>
      <c r="E876" s="2"/>
      <c r="F876" s="2"/>
      <c r="G876" s="52"/>
      <c r="H876" s="2"/>
      <c r="I876" s="2"/>
      <c r="J876" s="2"/>
      <c r="K876" s="2"/>
      <c r="L876" s="2"/>
      <c r="M876" s="2"/>
      <c r="N876" s="2"/>
    </row>
    <row r="877" spans="1:14" ht="12.5" x14ac:dyDescent="0.25">
      <c r="A877" s="2"/>
      <c r="B877" s="2"/>
      <c r="C877" s="2"/>
      <c r="D877" s="2"/>
      <c r="E877" s="2"/>
      <c r="F877" s="2"/>
      <c r="G877" s="52"/>
      <c r="H877" s="2"/>
      <c r="I877" s="2"/>
      <c r="J877" s="2"/>
      <c r="K877" s="2"/>
      <c r="L877" s="2"/>
      <c r="M877" s="2"/>
      <c r="N877" s="2"/>
    </row>
    <row r="878" spans="1:14" ht="12.5" x14ac:dyDescent="0.25">
      <c r="A878" s="2"/>
      <c r="B878" s="2"/>
      <c r="C878" s="2"/>
      <c r="D878" s="2"/>
      <c r="E878" s="2"/>
      <c r="F878" s="2"/>
      <c r="G878" s="52"/>
      <c r="H878" s="2"/>
      <c r="I878" s="2"/>
      <c r="J878" s="2"/>
      <c r="K878" s="2"/>
      <c r="L878" s="2"/>
      <c r="M878" s="2"/>
      <c r="N878" s="2"/>
    </row>
    <row r="879" spans="1:14" ht="12.5" x14ac:dyDescent="0.25">
      <c r="A879" s="2"/>
      <c r="B879" s="2"/>
      <c r="C879" s="2"/>
      <c r="D879" s="2"/>
      <c r="E879" s="2"/>
      <c r="F879" s="2"/>
      <c r="G879" s="52"/>
      <c r="H879" s="2"/>
      <c r="I879" s="2"/>
      <c r="J879" s="2"/>
      <c r="K879" s="2"/>
      <c r="L879" s="2"/>
      <c r="M879" s="2"/>
      <c r="N879" s="2"/>
    </row>
    <row r="880" spans="1:14" ht="12.5" x14ac:dyDescent="0.25">
      <c r="A880" s="2"/>
      <c r="B880" s="2"/>
      <c r="C880" s="2"/>
      <c r="D880" s="2"/>
      <c r="E880" s="2"/>
      <c r="F880" s="2"/>
      <c r="G880" s="52"/>
      <c r="H880" s="2"/>
      <c r="I880" s="2"/>
      <c r="J880" s="2"/>
      <c r="K880" s="2"/>
      <c r="L880" s="2"/>
      <c r="M880" s="2"/>
      <c r="N880" s="2"/>
    </row>
    <row r="881" spans="1:14" ht="12.5" x14ac:dyDescent="0.25">
      <c r="A881" s="2"/>
      <c r="B881" s="2"/>
      <c r="C881" s="2"/>
      <c r="D881" s="2"/>
      <c r="E881" s="2"/>
      <c r="F881" s="2"/>
      <c r="G881" s="52"/>
      <c r="H881" s="2"/>
      <c r="I881" s="2"/>
      <c r="J881" s="2"/>
      <c r="K881" s="2"/>
      <c r="L881" s="2"/>
      <c r="M881" s="2"/>
      <c r="N881" s="2"/>
    </row>
    <row r="882" spans="1:14" ht="12.5" x14ac:dyDescent="0.25">
      <c r="A882" s="2"/>
      <c r="B882" s="2"/>
      <c r="C882" s="2"/>
      <c r="D882" s="2"/>
      <c r="E882" s="2"/>
      <c r="F882" s="2"/>
      <c r="G882" s="52"/>
      <c r="H882" s="2"/>
      <c r="I882" s="2"/>
      <c r="J882" s="2"/>
      <c r="K882" s="2"/>
      <c r="L882" s="2"/>
      <c r="M882" s="2"/>
      <c r="N882" s="2"/>
    </row>
    <row r="883" spans="1:14" ht="12.5" x14ac:dyDescent="0.25">
      <c r="A883" s="2"/>
      <c r="B883" s="2"/>
      <c r="C883" s="2"/>
      <c r="D883" s="2"/>
      <c r="E883" s="2"/>
      <c r="F883" s="2"/>
      <c r="G883" s="52"/>
      <c r="H883" s="2"/>
      <c r="I883" s="2"/>
      <c r="J883" s="2"/>
      <c r="K883" s="2"/>
      <c r="L883" s="2"/>
      <c r="M883" s="2"/>
      <c r="N883" s="2"/>
    </row>
    <row r="884" spans="1:14" ht="12.5" x14ac:dyDescent="0.25">
      <c r="A884" s="2"/>
      <c r="B884" s="2"/>
      <c r="C884" s="2"/>
      <c r="D884" s="2"/>
      <c r="E884" s="2"/>
      <c r="F884" s="2"/>
      <c r="G884" s="52"/>
      <c r="H884" s="2"/>
      <c r="I884" s="2"/>
      <c r="J884" s="2"/>
      <c r="K884" s="2"/>
      <c r="L884" s="2"/>
      <c r="M884" s="2"/>
      <c r="N884" s="2"/>
    </row>
    <row r="885" spans="1:14" ht="12.5" x14ac:dyDescent="0.25">
      <c r="A885" s="2"/>
      <c r="B885" s="2"/>
      <c r="C885" s="2"/>
      <c r="D885" s="2"/>
      <c r="E885" s="2"/>
      <c r="F885" s="2"/>
      <c r="G885" s="52"/>
      <c r="H885" s="2"/>
      <c r="I885" s="2"/>
      <c r="J885" s="2"/>
      <c r="K885" s="2"/>
      <c r="L885" s="2"/>
      <c r="M885" s="2"/>
      <c r="N885" s="2"/>
    </row>
    <row r="886" spans="1:14" ht="12.5" x14ac:dyDescent="0.25">
      <c r="A886" s="2"/>
      <c r="B886" s="2"/>
      <c r="C886" s="2"/>
      <c r="D886" s="2"/>
      <c r="E886" s="2"/>
      <c r="F886" s="2"/>
      <c r="G886" s="52"/>
      <c r="H886" s="2"/>
      <c r="I886" s="2"/>
      <c r="J886" s="2"/>
      <c r="K886" s="2"/>
      <c r="L886" s="2"/>
      <c r="M886" s="2"/>
      <c r="N886" s="2"/>
    </row>
    <row r="887" spans="1:14" ht="12.5" x14ac:dyDescent="0.25">
      <c r="A887" s="2"/>
      <c r="B887" s="2"/>
      <c r="C887" s="2"/>
      <c r="D887" s="2"/>
      <c r="E887" s="2"/>
      <c r="F887" s="2"/>
      <c r="G887" s="52"/>
      <c r="H887" s="2"/>
      <c r="I887" s="2"/>
      <c r="J887" s="2"/>
      <c r="K887" s="2"/>
      <c r="L887" s="2"/>
      <c r="M887" s="2"/>
      <c r="N887" s="2"/>
    </row>
    <row r="888" spans="1:14" ht="12.5" x14ac:dyDescent="0.25">
      <c r="A888" s="2"/>
      <c r="B888" s="2"/>
      <c r="C888" s="2"/>
      <c r="D888" s="2"/>
      <c r="E888" s="2"/>
      <c r="F888" s="2"/>
      <c r="G888" s="52"/>
      <c r="H888" s="2"/>
      <c r="I888" s="2"/>
      <c r="J888" s="2"/>
      <c r="K888" s="2"/>
      <c r="L888" s="2"/>
      <c r="M888" s="2"/>
      <c r="N888" s="2"/>
    </row>
    <row r="889" spans="1:14" ht="12.5" x14ac:dyDescent="0.25">
      <c r="A889" s="2"/>
      <c r="B889" s="2"/>
      <c r="C889" s="2"/>
      <c r="D889" s="2"/>
      <c r="E889" s="2"/>
      <c r="F889" s="2"/>
      <c r="G889" s="52"/>
      <c r="H889" s="2"/>
      <c r="I889" s="2"/>
      <c r="J889" s="2"/>
      <c r="K889" s="2"/>
      <c r="L889" s="2"/>
      <c r="M889" s="2"/>
      <c r="N889" s="2"/>
    </row>
    <row r="890" spans="1:14" ht="12.5" x14ac:dyDescent="0.25">
      <c r="A890" s="2"/>
      <c r="B890" s="2"/>
      <c r="C890" s="2"/>
      <c r="D890" s="2"/>
      <c r="E890" s="2"/>
      <c r="F890" s="2"/>
      <c r="G890" s="52"/>
      <c r="H890" s="2"/>
      <c r="I890" s="2"/>
      <c r="J890" s="2"/>
      <c r="K890" s="2"/>
      <c r="L890" s="2"/>
      <c r="M890" s="2"/>
      <c r="N890" s="2"/>
    </row>
    <row r="891" spans="1:14" ht="12.5" x14ac:dyDescent="0.25">
      <c r="A891" s="2"/>
      <c r="B891" s="2"/>
      <c r="C891" s="2"/>
      <c r="D891" s="2"/>
      <c r="E891" s="2"/>
      <c r="F891" s="2"/>
      <c r="G891" s="52"/>
      <c r="H891" s="2"/>
      <c r="I891" s="2"/>
      <c r="J891" s="2"/>
      <c r="K891" s="2"/>
      <c r="L891" s="2"/>
      <c r="M891" s="2"/>
      <c r="N891" s="2"/>
    </row>
    <row r="892" spans="1:14" ht="12.5" x14ac:dyDescent="0.25">
      <c r="A892" s="2"/>
      <c r="B892" s="2"/>
      <c r="C892" s="2"/>
      <c r="D892" s="2"/>
      <c r="E892" s="2"/>
      <c r="F892" s="2"/>
      <c r="G892" s="52"/>
      <c r="H892" s="2"/>
      <c r="I892" s="2"/>
      <c r="J892" s="2"/>
      <c r="K892" s="2"/>
      <c r="L892" s="2"/>
      <c r="M892" s="2"/>
      <c r="N892" s="2"/>
    </row>
    <row r="893" spans="1:14" ht="12.5" x14ac:dyDescent="0.25">
      <c r="A893" s="2"/>
      <c r="B893" s="2"/>
      <c r="C893" s="2"/>
      <c r="D893" s="2"/>
      <c r="E893" s="2"/>
      <c r="F893" s="2"/>
      <c r="G893" s="52"/>
      <c r="H893" s="2"/>
      <c r="I893" s="2"/>
      <c r="J893" s="2"/>
      <c r="K893" s="2"/>
      <c r="L893" s="2"/>
      <c r="M893" s="2"/>
      <c r="N893" s="2"/>
    </row>
    <row r="894" spans="1:14" ht="12.5" x14ac:dyDescent="0.25">
      <c r="A894" s="2"/>
      <c r="B894" s="2"/>
      <c r="C894" s="2"/>
      <c r="D894" s="2"/>
      <c r="E894" s="2"/>
      <c r="F894" s="2"/>
      <c r="G894" s="52"/>
      <c r="H894" s="2"/>
      <c r="I894" s="2"/>
      <c r="J894" s="2"/>
      <c r="K894" s="2"/>
      <c r="L894" s="2"/>
      <c r="M894" s="2"/>
      <c r="N894" s="2"/>
    </row>
    <row r="895" spans="1:14" ht="12.5" x14ac:dyDescent="0.25">
      <c r="A895" s="2"/>
      <c r="B895" s="2"/>
      <c r="C895" s="2"/>
      <c r="D895" s="2"/>
      <c r="E895" s="2"/>
      <c r="F895" s="2"/>
      <c r="G895" s="52"/>
      <c r="H895" s="2"/>
      <c r="I895" s="2"/>
      <c r="J895" s="2"/>
      <c r="K895" s="2"/>
      <c r="L895" s="2"/>
      <c r="M895" s="2"/>
      <c r="N895" s="2"/>
    </row>
    <row r="896" spans="1:14" ht="12.5" x14ac:dyDescent="0.25">
      <c r="A896" s="2"/>
      <c r="B896" s="2"/>
      <c r="C896" s="2"/>
      <c r="D896" s="2"/>
      <c r="E896" s="2"/>
      <c r="F896" s="2"/>
      <c r="G896" s="52"/>
      <c r="H896" s="2"/>
      <c r="I896" s="2"/>
      <c r="J896" s="2"/>
      <c r="K896" s="2"/>
      <c r="L896" s="2"/>
      <c r="M896" s="2"/>
      <c r="N896" s="2"/>
    </row>
    <row r="897" spans="1:14" ht="12.5" x14ac:dyDescent="0.25">
      <c r="A897" s="2"/>
      <c r="B897" s="2"/>
      <c r="C897" s="2"/>
      <c r="D897" s="2"/>
      <c r="E897" s="2"/>
      <c r="F897" s="2"/>
      <c r="G897" s="52"/>
      <c r="H897" s="2"/>
      <c r="I897" s="2"/>
      <c r="J897" s="2"/>
      <c r="K897" s="2"/>
      <c r="L897" s="2"/>
      <c r="M897" s="2"/>
      <c r="N897" s="2"/>
    </row>
    <row r="898" spans="1:14" ht="12.5" x14ac:dyDescent="0.25">
      <c r="A898" s="2"/>
      <c r="B898" s="2"/>
      <c r="C898" s="2"/>
      <c r="D898" s="2"/>
      <c r="E898" s="2"/>
      <c r="F898" s="2"/>
      <c r="G898" s="52"/>
      <c r="H898" s="2"/>
      <c r="I898" s="2"/>
      <c r="J898" s="2"/>
      <c r="K898" s="2"/>
      <c r="L898" s="2"/>
      <c r="M898" s="2"/>
      <c r="N898" s="2"/>
    </row>
    <row r="899" spans="1:14" ht="12.5" x14ac:dyDescent="0.25">
      <c r="A899" s="2"/>
      <c r="B899" s="2"/>
      <c r="C899" s="2"/>
      <c r="D899" s="2"/>
      <c r="E899" s="2"/>
      <c r="F899" s="2"/>
      <c r="G899" s="52"/>
      <c r="H899" s="2"/>
      <c r="I899" s="2"/>
      <c r="J899" s="2"/>
      <c r="K899" s="2"/>
      <c r="L899" s="2"/>
      <c r="M899" s="2"/>
      <c r="N899" s="2"/>
    </row>
    <row r="900" spans="1:14" ht="12.5" x14ac:dyDescent="0.25">
      <c r="A900" s="2"/>
      <c r="B900" s="2"/>
      <c r="C900" s="2"/>
      <c r="D900" s="2"/>
      <c r="E900" s="2"/>
      <c r="F900" s="2"/>
      <c r="G900" s="52"/>
      <c r="H900" s="2"/>
      <c r="I900" s="2"/>
      <c r="J900" s="2"/>
      <c r="K900" s="2"/>
      <c r="L900" s="2"/>
      <c r="M900" s="2"/>
      <c r="N900" s="2"/>
    </row>
    <row r="901" spans="1:14" ht="12.5" x14ac:dyDescent="0.25">
      <c r="A901" s="2"/>
      <c r="B901" s="2"/>
      <c r="C901" s="2"/>
      <c r="D901" s="2"/>
      <c r="E901" s="2"/>
      <c r="F901" s="2"/>
      <c r="G901" s="52"/>
      <c r="H901" s="2"/>
      <c r="I901" s="2"/>
      <c r="J901" s="2"/>
      <c r="K901" s="2"/>
      <c r="L901" s="2"/>
      <c r="M901" s="2"/>
      <c r="N901" s="2"/>
    </row>
    <row r="902" spans="1:14" ht="12.5" x14ac:dyDescent="0.25">
      <c r="A902" s="2"/>
      <c r="B902" s="2"/>
      <c r="C902" s="2"/>
      <c r="D902" s="2"/>
      <c r="E902" s="2"/>
      <c r="F902" s="2"/>
      <c r="G902" s="52"/>
      <c r="H902" s="2"/>
      <c r="I902" s="2"/>
      <c r="J902" s="2"/>
      <c r="K902" s="2"/>
      <c r="L902" s="2"/>
      <c r="M902" s="2"/>
      <c r="N902" s="2"/>
    </row>
    <row r="903" spans="1:14" ht="12.5" x14ac:dyDescent="0.25">
      <c r="A903" s="2"/>
      <c r="B903" s="2"/>
      <c r="C903" s="2"/>
      <c r="D903" s="2"/>
      <c r="E903" s="2"/>
      <c r="F903" s="2"/>
      <c r="G903" s="52"/>
      <c r="H903" s="2"/>
      <c r="I903" s="2"/>
      <c r="J903" s="2"/>
      <c r="K903" s="2"/>
      <c r="L903" s="2"/>
      <c r="M903" s="2"/>
      <c r="N903" s="2"/>
    </row>
    <row r="904" spans="1:14" ht="12.5" x14ac:dyDescent="0.25">
      <c r="A904" s="2"/>
      <c r="B904" s="2"/>
      <c r="C904" s="2"/>
      <c r="D904" s="2"/>
      <c r="E904" s="2"/>
      <c r="F904" s="2"/>
      <c r="G904" s="52"/>
      <c r="H904" s="2"/>
      <c r="I904" s="2"/>
      <c r="J904" s="2"/>
      <c r="K904" s="2"/>
      <c r="L904" s="2"/>
      <c r="M904" s="2"/>
      <c r="N904" s="2"/>
    </row>
    <row r="905" spans="1:14" ht="12.5" x14ac:dyDescent="0.25">
      <c r="A905" s="2"/>
      <c r="B905" s="2"/>
      <c r="C905" s="2"/>
      <c r="D905" s="2"/>
      <c r="E905" s="2"/>
      <c r="F905" s="2"/>
      <c r="G905" s="52"/>
      <c r="H905" s="2"/>
      <c r="I905" s="2"/>
      <c r="J905" s="2"/>
      <c r="K905" s="2"/>
      <c r="L905" s="2"/>
      <c r="M905" s="2"/>
      <c r="N905" s="2"/>
    </row>
    <row r="906" spans="1:14" ht="12.5" x14ac:dyDescent="0.25">
      <c r="A906" s="2"/>
      <c r="B906" s="2"/>
      <c r="C906" s="2"/>
      <c r="D906" s="2"/>
      <c r="E906" s="2"/>
      <c r="F906" s="2"/>
      <c r="G906" s="52"/>
      <c r="H906" s="2"/>
      <c r="I906" s="2"/>
      <c r="J906" s="2"/>
      <c r="K906" s="2"/>
      <c r="L906" s="2"/>
      <c r="M906" s="2"/>
      <c r="N906" s="2"/>
    </row>
    <row r="907" spans="1:14" ht="12.5" x14ac:dyDescent="0.25">
      <c r="A907" s="2"/>
      <c r="B907" s="2"/>
      <c r="C907" s="2"/>
      <c r="D907" s="2"/>
      <c r="E907" s="2"/>
      <c r="F907" s="2"/>
      <c r="G907" s="52"/>
      <c r="H907" s="2"/>
      <c r="I907" s="2"/>
      <c r="J907" s="2"/>
      <c r="K907" s="2"/>
      <c r="L907" s="2"/>
      <c r="M907" s="2"/>
      <c r="N907" s="2"/>
    </row>
    <row r="908" spans="1:14" ht="12.5" x14ac:dyDescent="0.25">
      <c r="A908" s="2"/>
      <c r="B908" s="2"/>
      <c r="C908" s="2"/>
      <c r="D908" s="2"/>
      <c r="E908" s="2"/>
      <c r="F908" s="2"/>
      <c r="G908" s="52"/>
      <c r="H908" s="2"/>
      <c r="I908" s="2"/>
      <c r="J908" s="2"/>
      <c r="K908" s="2"/>
      <c r="L908" s="2"/>
      <c r="M908" s="2"/>
      <c r="N908" s="2"/>
    </row>
    <row r="909" spans="1:14" ht="12.5" x14ac:dyDescent="0.25">
      <c r="A909" s="2"/>
      <c r="B909" s="2"/>
      <c r="C909" s="2"/>
      <c r="D909" s="2"/>
      <c r="E909" s="2"/>
      <c r="F909" s="2"/>
      <c r="G909" s="52"/>
      <c r="H909" s="2"/>
      <c r="I909" s="2"/>
      <c r="J909" s="2"/>
      <c r="K909" s="2"/>
      <c r="L909" s="2"/>
      <c r="M909" s="2"/>
      <c r="N909" s="2"/>
    </row>
    <row r="910" spans="1:14" ht="12.5" x14ac:dyDescent="0.25">
      <c r="A910" s="2"/>
      <c r="B910" s="2"/>
      <c r="C910" s="2"/>
      <c r="D910" s="2"/>
      <c r="E910" s="2"/>
      <c r="F910" s="2"/>
      <c r="G910" s="52"/>
      <c r="H910" s="2"/>
      <c r="I910" s="2"/>
      <c r="J910" s="2"/>
      <c r="K910" s="2"/>
      <c r="L910" s="2"/>
      <c r="M910" s="2"/>
      <c r="N910" s="2"/>
    </row>
    <row r="911" spans="1:14" ht="12.5" x14ac:dyDescent="0.25">
      <c r="A911" s="2"/>
      <c r="B911" s="2"/>
      <c r="C911" s="2"/>
      <c r="D911" s="2"/>
      <c r="E911" s="2"/>
      <c r="F911" s="2"/>
      <c r="G911" s="52"/>
      <c r="H911" s="2"/>
      <c r="I911" s="2"/>
      <c r="J911" s="2"/>
      <c r="K911" s="2"/>
      <c r="L911" s="2"/>
      <c r="M911" s="2"/>
      <c r="N911" s="2"/>
    </row>
    <row r="912" spans="1:14" ht="12.5" x14ac:dyDescent="0.25">
      <c r="A912" s="2"/>
      <c r="B912" s="2"/>
      <c r="C912" s="2"/>
      <c r="D912" s="2"/>
      <c r="E912" s="2"/>
      <c r="F912" s="2"/>
      <c r="G912" s="52"/>
      <c r="H912" s="2"/>
      <c r="I912" s="2"/>
      <c r="J912" s="2"/>
      <c r="K912" s="2"/>
      <c r="L912" s="2"/>
      <c r="M912" s="2"/>
      <c r="N912" s="2"/>
    </row>
    <row r="913" spans="1:14" ht="12.5" x14ac:dyDescent="0.25">
      <c r="A913" s="2"/>
      <c r="B913" s="2"/>
      <c r="C913" s="2"/>
      <c r="D913" s="2"/>
      <c r="E913" s="2"/>
      <c r="F913" s="2"/>
      <c r="G913" s="52"/>
      <c r="H913" s="2"/>
      <c r="I913" s="2"/>
      <c r="J913" s="2"/>
      <c r="K913" s="2"/>
      <c r="L913" s="2"/>
      <c r="M913" s="2"/>
      <c r="N913" s="2"/>
    </row>
    <row r="914" spans="1:14" ht="12.5" x14ac:dyDescent="0.25">
      <c r="A914" s="2"/>
      <c r="B914" s="2"/>
      <c r="C914" s="2"/>
      <c r="D914" s="2"/>
      <c r="E914" s="2"/>
      <c r="F914" s="2"/>
      <c r="G914" s="52"/>
      <c r="H914" s="2"/>
      <c r="I914" s="2"/>
      <c r="J914" s="2"/>
      <c r="K914" s="2"/>
      <c r="L914" s="2"/>
      <c r="M914" s="2"/>
      <c r="N914" s="2"/>
    </row>
    <row r="915" spans="1:14" ht="12.5" x14ac:dyDescent="0.25">
      <c r="A915" s="2"/>
      <c r="B915" s="2"/>
      <c r="C915" s="2"/>
      <c r="D915" s="2"/>
      <c r="E915" s="2"/>
      <c r="F915" s="2"/>
      <c r="G915" s="52"/>
      <c r="H915" s="2"/>
      <c r="I915" s="2"/>
      <c r="J915" s="2"/>
      <c r="K915" s="2"/>
      <c r="L915" s="2"/>
      <c r="M915" s="2"/>
      <c r="N915" s="2"/>
    </row>
    <row r="916" spans="1:14" ht="12.5" x14ac:dyDescent="0.25">
      <c r="A916" s="2"/>
      <c r="B916" s="2"/>
      <c r="C916" s="2"/>
      <c r="D916" s="2"/>
      <c r="E916" s="2"/>
      <c r="F916" s="2"/>
      <c r="G916" s="52"/>
      <c r="H916" s="2"/>
      <c r="I916" s="2"/>
      <c r="J916" s="2"/>
      <c r="K916" s="2"/>
      <c r="L916" s="2"/>
      <c r="M916" s="2"/>
      <c r="N916" s="2"/>
    </row>
    <row r="917" spans="1:14" ht="12.5" x14ac:dyDescent="0.25">
      <c r="A917" s="2"/>
      <c r="B917" s="2"/>
      <c r="C917" s="2"/>
      <c r="D917" s="2"/>
      <c r="E917" s="2"/>
      <c r="F917" s="2"/>
      <c r="G917" s="52"/>
      <c r="H917" s="2"/>
      <c r="I917" s="2"/>
      <c r="J917" s="2"/>
      <c r="K917" s="2"/>
      <c r="L917" s="2"/>
      <c r="M917" s="2"/>
      <c r="N917" s="2"/>
    </row>
    <row r="918" spans="1:14" ht="12.5" x14ac:dyDescent="0.25">
      <c r="A918" s="2"/>
      <c r="B918" s="2"/>
      <c r="C918" s="2"/>
      <c r="D918" s="2"/>
      <c r="E918" s="2"/>
      <c r="F918" s="2"/>
      <c r="G918" s="52"/>
      <c r="H918" s="2"/>
      <c r="I918" s="2"/>
      <c r="J918" s="2"/>
      <c r="K918" s="2"/>
      <c r="L918" s="2"/>
      <c r="M918" s="2"/>
      <c r="N918" s="2"/>
    </row>
    <row r="919" spans="1:14" ht="12.5" x14ac:dyDescent="0.25">
      <c r="A919" s="2"/>
      <c r="B919" s="2"/>
      <c r="C919" s="2"/>
      <c r="D919" s="2"/>
      <c r="E919" s="2"/>
      <c r="F919" s="2"/>
      <c r="G919" s="52"/>
      <c r="H919" s="2"/>
      <c r="I919" s="2"/>
      <c r="J919" s="2"/>
      <c r="K919" s="2"/>
      <c r="L919" s="2"/>
      <c r="M919" s="2"/>
      <c r="N919" s="2"/>
    </row>
    <row r="920" spans="1:14" ht="12.5" x14ac:dyDescent="0.25">
      <c r="A920" s="2"/>
      <c r="B920" s="2"/>
      <c r="C920" s="2"/>
      <c r="D920" s="2"/>
      <c r="E920" s="2"/>
      <c r="F920" s="2"/>
      <c r="G920" s="52"/>
      <c r="H920" s="2"/>
      <c r="I920" s="2"/>
      <c r="J920" s="2"/>
      <c r="K920" s="2"/>
      <c r="L920" s="2"/>
      <c r="M920" s="2"/>
      <c r="N920" s="2"/>
    </row>
    <row r="921" spans="1:14" ht="12.5" x14ac:dyDescent="0.25">
      <c r="A921" s="2"/>
      <c r="B921" s="2"/>
      <c r="C921" s="2"/>
      <c r="D921" s="2"/>
      <c r="E921" s="2"/>
      <c r="F921" s="2"/>
      <c r="G921" s="52"/>
      <c r="H921" s="2"/>
      <c r="I921" s="2"/>
      <c r="J921" s="2"/>
      <c r="K921" s="2"/>
      <c r="L921" s="2"/>
      <c r="M921" s="2"/>
      <c r="N921" s="2"/>
    </row>
    <row r="922" spans="1:14" ht="12.5" x14ac:dyDescent="0.25">
      <c r="A922" s="2"/>
      <c r="B922" s="2"/>
      <c r="C922" s="2"/>
      <c r="D922" s="2"/>
      <c r="E922" s="2"/>
      <c r="F922" s="2"/>
      <c r="G922" s="52"/>
      <c r="H922" s="2"/>
      <c r="I922" s="2"/>
      <c r="J922" s="2"/>
      <c r="K922" s="2"/>
      <c r="L922" s="2"/>
      <c r="M922" s="2"/>
      <c r="N922" s="2"/>
    </row>
    <row r="923" spans="1:14" ht="12.5" x14ac:dyDescent="0.25">
      <c r="A923" s="2"/>
      <c r="B923" s="2"/>
      <c r="C923" s="2"/>
      <c r="D923" s="2"/>
      <c r="E923" s="2"/>
      <c r="F923" s="2"/>
      <c r="G923" s="52"/>
      <c r="H923" s="2"/>
      <c r="I923" s="2"/>
      <c r="J923" s="2"/>
      <c r="K923" s="2"/>
      <c r="L923" s="2"/>
      <c r="M923" s="2"/>
      <c r="N923" s="2"/>
    </row>
    <row r="924" spans="1:14" ht="12.5" x14ac:dyDescent="0.25">
      <c r="A924" s="2"/>
      <c r="B924" s="2"/>
      <c r="C924" s="2"/>
      <c r="D924" s="2"/>
      <c r="E924" s="2"/>
      <c r="F924" s="2"/>
      <c r="G924" s="52"/>
      <c r="H924" s="2"/>
      <c r="I924" s="2"/>
      <c r="J924" s="2"/>
      <c r="K924" s="2"/>
      <c r="L924" s="2"/>
      <c r="M924" s="2"/>
      <c r="N924" s="2"/>
    </row>
    <row r="925" spans="1:14" ht="12.5" x14ac:dyDescent="0.25">
      <c r="A925" s="2"/>
      <c r="B925" s="2"/>
      <c r="C925" s="2"/>
      <c r="D925" s="2"/>
      <c r="E925" s="2"/>
      <c r="F925" s="2"/>
      <c r="G925" s="52"/>
      <c r="H925" s="2"/>
      <c r="I925" s="2"/>
      <c r="J925" s="2"/>
      <c r="K925" s="2"/>
      <c r="L925" s="2"/>
      <c r="M925" s="2"/>
      <c r="N925" s="2"/>
    </row>
    <row r="926" spans="1:14" ht="12.5" x14ac:dyDescent="0.25">
      <c r="A926" s="2"/>
      <c r="B926" s="2"/>
      <c r="C926" s="2"/>
      <c r="D926" s="2"/>
      <c r="E926" s="2"/>
      <c r="F926" s="2"/>
      <c r="G926" s="52"/>
      <c r="H926" s="2"/>
      <c r="I926" s="2"/>
      <c r="J926" s="2"/>
      <c r="K926" s="2"/>
      <c r="L926" s="2"/>
      <c r="M926" s="2"/>
      <c r="N926" s="2"/>
    </row>
    <row r="927" spans="1:14" ht="12.5" x14ac:dyDescent="0.25">
      <c r="A927" s="2"/>
      <c r="B927" s="2"/>
      <c r="C927" s="2"/>
      <c r="D927" s="2"/>
      <c r="E927" s="2"/>
      <c r="F927" s="2"/>
      <c r="G927" s="52"/>
      <c r="H927" s="2"/>
      <c r="I927" s="2"/>
      <c r="J927" s="2"/>
      <c r="K927" s="2"/>
      <c r="L927" s="2"/>
      <c r="M927" s="2"/>
      <c r="N927" s="2"/>
    </row>
    <row r="928" spans="1:14" ht="12.5" x14ac:dyDescent="0.25">
      <c r="A928" s="2"/>
      <c r="B928" s="2"/>
      <c r="C928" s="2"/>
      <c r="D928" s="2"/>
      <c r="E928" s="2"/>
      <c r="F928" s="2"/>
      <c r="G928" s="52"/>
      <c r="H928" s="2"/>
      <c r="I928" s="2"/>
      <c r="J928" s="2"/>
      <c r="K928" s="2"/>
      <c r="L928" s="2"/>
      <c r="M928" s="2"/>
      <c r="N928" s="2"/>
    </row>
    <row r="929" spans="1:14" ht="12.5" x14ac:dyDescent="0.25">
      <c r="A929" s="2"/>
      <c r="B929" s="2"/>
      <c r="C929" s="2"/>
      <c r="D929" s="2"/>
      <c r="E929" s="2"/>
      <c r="F929" s="2"/>
      <c r="G929" s="52"/>
      <c r="H929" s="2"/>
      <c r="I929" s="2"/>
      <c r="J929" s="2"/>
      <c r="K929" s="2"/>
      <c r="L929" s="2"/>
      <c r="M929" s="2"/>
      <c r="N929" s="2"/>
    </row>
    <row r="930" spans="1:14" ht="12.5" x14ac:dyDescent="0.25">
      <c r="A930" s="2"/>
      <c r="B930" s="2"/>
      <c r="C930" s="2"/>
      <c r="D930" s="2"/>
      <c r="E930" s="2"/>
      <c r="F930" s="2"/>
      <c r="G930" s="52"/>
      <c r="H930" s="2"/>
      <c r="I930" s="2"/>
      <c r="J930" s="2"/>
      <c r="K930" s="2"/>
      <c r="L930" s="2"/>
      <c r="M930" s="2"/>
      <c r="N930" s="2"/>
    </row>
    <row r="931" spans="1:14" ht="12.5" x14ac:dyDescent="0.25">
      <c r="A931" s="2"/>
      <c r="B931" s="2"/>
      <c r="C931" s="2"/>
      <c r="D931" s="2"/>
      <c r="E931" s="2"/>
      <c r="F931" s="2"/>
      <c r="G931" s="52"/>
      <c r="H931" s="2"/>
      <c r="I931" s="2"/>
      <c r="J931" s="2"/>
      <c r="K931" s="2"/>
      <c r="L931" s="2"/>
      <c r="M931" s="2"/>
      <c r="N931" s="2"/>
    </row>
    <row r="932" spans="1:14" ht="12.5" x14ac:dyDescent="0.25">
      <c r="A932" s="2"/>
      <c r="B932" s="2"/>
      <c r="C932" s="2"/>
      <c r="D932" s="2"/>
      <c r="E932" s="2"/>
      <c r="F932" s="2"/>
      <c r="G932" s="52"/>
      <c r="H932" s="2"/>
      <c r="I932" s="2"/>
      <c r="J932" s="2"/>
      <c r="K932" s="2"/>
      <c r="L932" s="2"/>
      <c r="M932" s="2"/>
      <c r="N932" s="2"/>
    </row>
    <row r="933" spans="1:14" ht="12.5" x14ac:dyDescent="0.25">
      <c r="A933" s="2"/>
      <c r="B933" s="2"/>
      <c r="C933" s="2"/>
      <c r="D933" s="2"/>
      <c r="E933" s="2"/>
      <c r="F933" s="2"/>
      <c r="G933" s="52"/>
      <c r="H933" s="2"/>
      <c r="I933" s="2"/>
      <c r="J933" s="2"/>
      <c r="K933" s="2"/>
      <c r="L933" s="2"/>
      <c r="M933" s="2"/>
      <c r="N933" s="2"/>
    </row>
    <row r="934" spans="1:14" ht="12.5" x14ac:dyDescent="0.25">
      <c r="A934" s="2"/>
      <c r="B934" s="2"/>
      <c r="C934" s="2"/>
      <c r="D934" s="2"/>
      <c r="E934" s="2"/>
      <c r="F934" s="2"/>
      <c r="G934" s="52"/>
      <c r="H934" s="2"/>
      <c r="I934" s="2"/>
      <c r="J934" s="2"/>
      <c r="K934" s="2"/>
      <c r="L934" s="2"/>
      <c r="M934" s="2"/>
      <c r="N934" s="2"/>
    </row>
    <row r="935" spans="1:14" ht="12.5" x14ac:dyDescent="0.25">
      <c r="A935" s="2"/>
      <c r="B935" s="2"/>
      <c r="C935" s="2"/>
      <c r="D935" s="2"/>
      <c r="E935" s="2"/>
      <c r="F935" s="2"/>
      <c r="G935" s="52"/>
      <c r="H935" s="2"/>
      <c r="I935" s="2"/>
      <c r="J935" s="2"/>
      <c r="K935" s="2"/>
      <c r="L935" s="2"/>
      <c r="M935" s="2"/>
      <c r="N935" s="2"/>
    </row>
    <row r="936" spans="1:14" ht="12.5" x14ac:dyDescent="0.25">
      <c r="A936" s="2"/>
      <c r="B936" s="2"/>
      <c r="C936" s="2"/>
      <c r="D936" s="2"/>
      <c r="E936" s="2"/>
      <c r="F936" s="2"/>
      <c r="G936" s="52"/>
      <c r="H936" s="2"/>
      <c r="I936" s="2"/>
      <c r="J936" s="2"/>
      <c r="K936" s="2"/>
      <c r="L936" s="2"/>
      <c r="M936" s="2"/>
      <c r="N936" s="2"/>
    </row>
    <row r="937" spans="1:14" ht="12.5" x14ac:dyDescent="0.25">
      <c r="A937" s="2"/>
      <c r="B937" s="2"/>
      <c r="C937" s="2"/>
      <c r="D937" s="2"/>
      <c r="E937" s="2"/>
      <c r="F937" s="2"/>
      <c r="G937" s="52"/>
      <c r="H937" s="2"/>
      <c r="I937" s="2"/>
      <c r="J937" s="2"/>
      <c r="K937" s="2"/>
      <c r="L937" s="2"/>
      <c r="M937" s="2"/>
      <c r="N937" s="2"/>
    </row>
    <row r="938" spans="1:14" ht="12.5" x14ac:dyDescent="0.25">
      <c r="A938" s="2"/>
      <c r="B938" s="2"/>
      <c r="C938" s="2"/>
      <c r="D938" s="2"/>
      <c r="E938" s="2"/>
      <c r="F938" s="2"/>
      <c r="G938" s="52"/>
      <c r="H938" s="2"/>
      <c r="I938" s="2"/>
      <c r="J938" s="2"/>
      <c r="K938" s="2"/>
      <c r="L938" s="2"/>
      <c r="M938" s="2"/>
      <c r="N938" s="2"/>
    </row>
    <row r="939" spans="1:14" ht="12.5" x14ac:dyDescent="0.25">
      <c r="A939" s="2"/>
      <c r="B939" s="2"/>
      <c r="C939" s="2"/>
      <c r="D939" s="2"/>
      <c r="E939" s="2"/>
      <c r="F939" s="2"/>
      <c r="G939" s="52"/>
      <c r="H939" s="2"/>
      <c r="I939" s="2"/>
      <c r="J939" s="2"/>
      <c r="K939" s="2"/>
      <c r="L939" s="2"/>
      <c r="M939" s="2"/>
      <c r="N939" s="2"/>
    </row>
    <row r="940" spans="1:14" ht="12.5" x14ac:dyDescent="0.25">
      <c r="A940" s="2"/>
      <c r="B940" s="2"/>
      <c r="C940" s="2"/>
      <c r="D940" s="2"/>
      <c r="E940" s="2"/>
      <c r="F940" s="2"/>
      <c r="G940" s="52"/>
      <c r="H940" s="2"/>
      <c r="I940" s="2"/>
      <c r="J940" s="2"/>
      <c r="K940" s="2"/>
      <c r="L940" s="2"/>
      <c r="M940" s="2"/>
      <c r="N940" s="2"/>
    </row>
    <row r="941" spans="1:14" ht="12.5" x14ac:dyDescent="0.25">
      <c r="A941" s="2"/>
      <c r="B941" s="2"/>
      <c r="C941" s="2"/>
      <c r="D941" s="2"/>
      <c r="E941" s="2"/>
      <c r="F941" s="2"/>
      <c r="G941" s="52"/>
      <c r="H941" s="2"/>
      <c r="I941" s="2"/>
      <c r="J941" s="2"/>
      <c r="K941" s="2"/>
      <c r="L941" s="2"/>
      <c r="M941" s="2"/>
      <c r="N941" s="2"/>
    </row>
    <row r="942" spans="1:14" ht="12.5" x14ac:dyDescent="0.25">
      <c r="A942" s="2"/>
      <c r="B942" s="2"/>
      <c r="C942" s="2"/>
      <c r="D942" s="2"/>
      <c r="E942" s="2"/>
      <c r="F942" s="2"/>
      <c r="G942" s="52"/>
      <c r="H942" s="2"/>
      <c r="I942" s="2"/>
      <c r="J942" s="2"/>
      <c r="K942" s="2"/>
      <c r="L942" s="2"/>
      <c r="M942" s="2"/>
      <c r="N942" s="2"/>
    </row>
    <row r="943" spans="1:14" ht="12.5" x14ac:dyDescent="0.25">
      <c r="A943" s="2"/>
      <c r="B943" s="2"/>
      <c r="C943" s="2"/>
      <c r="D943" s="2"/>
      <c r="E943" s="2"/>
      <c r="F943" s="2"/>
      <c r="G943" s="52"/>
      <c r="H943" s="2"/>
      <c r="I943" s="2"/>
      <c r="J943" s="2"/>
      <c r="K943" s="2"/>
      <c r="L943" s="2"/>
      <c r="M943" s="2"/>
      <c r="N943" s="2"/>
    </row>
    <row r="944" spans="1:14" ht="12.5" x14ac:dyDescent="0.25">
      <c r="A944" s="2"/>
      <c r="B944" s="2"/>
      <c r="C944" s="2"/>
      <c r="D944" s="2"/>
      <c r="E944" s="2"/>
      <c r="F944" s="2"/>
      <c r="G944" s="52"/>
      <c r="H944" s="2"/>
      <c r="I944" s="2"/>
      <c r="J944" s="2"/>
      <c r="K944" s="2"/>
      <c r="L944" s="2"/>
      <c r="M944" s="2"/>
      <c r="N944" s="2"/>
    </row>
    <row r="945" spans="1:14" ht="12.5" x14ac:dyDescent="0.25">
      <c r="A945" s="2"/>
      <c r="B945" s="2"/>
      <c r="C945" s="2"/>
      <c r="D945" s="2"/>
      <c r="E945" s="2"/>
      <c r="F945" s="2"/>
      <c r="G945" s="52"/>
      <c r="H945" s="2"/>
      <c r="I945" s="2"/>
      <c r="J945" s="2"/>
      <c r="K945" s="2"/>
      <c r="L945" s="2"/>
      <c r="M945" s="2"/>
      <c r="N945" s="2"/>
    </row>
    <row r="946" spans="1:14" ht="12.5" x14ac:dyDescent="0.25">
      <c r="A946" s="2"/>
      <c r="B946" s="2"/>
      <c r="C946" s="2"/>
      <c r="D946" s="2"/>
      <c r="E946" s="2"/>
      <c r="F946" s="2"/>
      <c r="G946" s="52"/>
      <c r="H946" s="2"/>
      <c r="I946" s="2"/>
      <c r="J946" s="2"/>
      <c r="K946" s="2"/>
      <c r="L946" s="2"/>
      <c r="M946" s="2"/>
      <c r="N946" s="2"/>
    </row>
    <row r="947" spans="1:14" ht="12.5" x14ac:dyDescent="0.25">
      <c r="A947" s="2"/>
      <c r="B947" s="2"/>
      <c r="C947" s="2"/>
      <c r="D947" s="2"/>
      <c r="E947" s="2"/>
      <c r="F947" s="2"/>
      <c r="G947" s="52"/>
      <c r="H947" s="2"/>
      <c r="I947" s="2"/>
      <c r="J947" s="2"/>
      <c r="K947" s="2"/>
      <c r="L947" s="2"/>
      <c r="M947" s="2"/>
      <c r="N947" s="2"/>
    </row>
    <row r="948" spans="1:14" ht="12.5" x14ac:dyDescent="0.25">
      <c r="A948" s="2"/>
      <c r="B948" s="2"/>
      <c r="C948" s="2"/>
      <c r="D948" s="2"/>
      <c r="E948" s="2"/>
      <c r="F948" s="2"/>
      <c r="G948" s="52"/>
      <c r="H948" s="2"/>
      <c r="I948" s="2"/>
      <c r="J948" s="2"/>
      <c r="K948" s="2"/>
      <c r="L948" s="2"/>
      <c r="M948" s="2"/>
      <c r="N948" s="2"/>
    </row>
    <row r="949" spans="1:14" ht="12.5" x14ac:dyDescent="0.25">
      <c r="A949" s="2"/>
      <c r="B949" s="2"/>
      <c r="C949" s="2"/>
      <c r="D949" s="2"/>
      <c r="E949" s="2"/>
      <c r="F949" s="2"/>
      <c r="G949" s="52"/>
      <c r="H949" s="2"/>
      <c r="I949" s="2"/>
      <c r="J949" s="2"/>
      <c r="K949" s="2"/>
      <c r="L949" s="2"/>
      <c r="M949" s="2"/>
      <c r="N949" s="2"/>
    </row>
    <row r="950" spans="1:14" ht="12.5" x14ac:dyDescent="0.25">
      <c r="A950" s="2"/>
      <c r="B950" s="2"/>
      <c r="C950" s="2"/>
      <c r="D950" s="2"/>
      <c r="E950" s="2"/>
      <c r="F950" s="2"/>
      <c r="G950" s="52"/>
      <c r="H950" s="2"/>
      <c r="I950" s="2"/>
      <c r="J950" s="2"/>
      <c r="K950" s="2"/>
      <c r="L950" s="2"/>
      <c r="M950" s="2"/>
      <c r="N950" s="2"/>
    </row>
    <row r="951" spans="1:14" ht="12.5" x14ac:dyDescent="0.25">
      <c r="A951" s="2"/>
      <c r="B951" s="2"/>
      <c r="C951" s="2"/>
      <c r="D951" s="2"/>
      <c r="E951" s="2"/>
      <c r="F951" s="2"/>
      <c r="G951" s="52"/>
      <c r="H951" s="2"/>
      <c r="I951" s="2"/>
      <c r="J951" s="2"/>
      <c r="K951" s="2"/>
      <c r="L951" s="2"/>
      <c r="M951" s="2"/>
      <c r="N951" s="2"/>
    </row>
    <row r="952" spans="1:14" ht="12.5" x14ac:dyDescent="0.25">
      <c r="A952" s="2"/>
      <c r="B952" s="2"/>
      <c r="C952" s="2"/>
      <c r="D952" s="2"/>
      <c r="E952" s="2"/>
      <c r="F952" s="2"/>
      <c r="G952" s="52"/>
      <c r="H952" s="2"/>
      <c r="I952" s="2"/>
      <c r="J952" s="2"/>
      <c r="K952" s="2"/>
      <c r="L952" s="2"/>
      <c r="M952" s="2"/>
      <c r="N952" s="2"/>
    </row>
    <row r="953" spans="1:14" ht="12.5" x14ac:dyDescent="0.25">
      <c r="A953" s="2"/>
      <c r="B953" s="2"/>
      <c r="C953" s="2"/>
      <c r="D953" s="2"/>
      <c r="E953" s="2"/>
      <c r="F953" s="2"/>
      <c r="G953" s="52"/>
      <c r="H953" s="2"/>
      <c r="I953" s="2"/>
      <c r="J953" s="2"/>
      <c r="K953" s="2"/>
      <c r="L953" s="2"/>
      <c r="M953" s="2"/>
      <c r="N953" s="2"/>
    </row>
    <row r="954" spans="1:14" ht="12.5" x14ac:dyDescent="0.25">
      <c r="A954" s="2"/>
      <c r="B954" s="2"/>
      <c r="C954" s="2"/>
      <c r="D954" s="2"/>
      <c r="E954" s="2"/>
      <c r="F954" s="2"/>
      <c r="G954" s="52"/>
      <c r="H954" s="2"/>
      <c r="I954" s="2"/>
      <c r="J954" s="2"/>
      <c r="K954" s="2"/>
      <c r="L954" s="2"/>
      <c r="M954" s="2"/>
      <c r="N954" s="2"/>
    </row>
    <row r="955" spans="1:14" ht="12.5" x14ac:dyDescent="0.25">
      <c r="A955" s="2"/>
      <c r="B955" s="2"/>
      <c r="C955" s="2"/>
      <c r="D955" s="2"/>
      <c r="E955" s="2"/>
      <c r="F955" s="2"/>
      <c r="G955" s="52"/>
      <c r="H955" s="2"/>
      <c r="I955" s="2"/>
      <c r="J955" s="2"/>
      <c r="K955" s="2"/>
      <c r="L955" s="2"/>
      <c r="M955" s="2"/>
      <c r="N955" s="2"/>
    </row>
    <row r="956" spans="1:14" ht="12.5" x14ac:dyDescent="0.25">
      <c r="A956" s="2"/>
      <c r="B956" s="2"/>
      <c r="C956" s="2"/>
      <c r="D956" s="2"/>
      <c r="E956" s="2"/>
      <c r="F956" s="2"/>
      <c r="G956" s="52"/>
      <c r="H956" s="2"/>
      <c r="I956" s="2"/>
      <c r="J956" s="2"/>
      <c r="K956" s="2"/>
      <c r="L956" s="2"/>
      <c r="M956" s="2"/>
      <c r="N956" s="2"/>
    </row>
    <row r="957" spans="1:14" ht="12.5" x14ac:dyDescent="0.25">
      <c r="A957" s="2"/>
      <c r="B957" s="2"/>
      <c r="C957" s="2"/>
      <c r="D957" s="2"/>
      <c r="E957" s="2"/>
      <c r="F957" s="2"/>
      <c r="G957" s="52"/>
      <c r="H957" s="2"/>
      <c r="I957" s="2"/>
      <c r="J957" s="2"/>
      <c r="K957" s="2"/>
      <c r="L957" s="2"/>
      <c r="M957" s="2"/>
      <c r="N957" s="2"/>
    </row>
    <row r="958" spans="1:14" ht="12.5" x14ac:dyDescent="0.25">
      <c r="A958" s="2"/>
      <c r="B958" s="2"/>
      <c r="C958" s="2"/>
      <c r="D958" s="2"/>
      <c r="E958" s="2"/>
      <c r="F958" s="2"/>
      <c r="G958" s="52"/>
      <c r="H958" s="2"/>
      <c r="I958" s="2"/>
      <c r="J958" s="2"/>
      <c r="K958" s="2"/>
      <c r="L958" s="2"/>
      <c r="M958" s="2"/>
      <c r="N958" s="2"/>
    </row>
    <row r="959" spans="1:14" ht="12.5" x14ac:dyDescent="0.25">
      <c r="A959" s="2"/>
      <c r="B959" s="2"/>
      <c r="C959" s="2"/>
      <c r="D959" s="2"/>
      <c r="E959" s="2"/>
      <c r="F959" s="2"/>
      <c r="G959" s="52"/>
      <c r="H959" s="2"/>
      <c r="I959" s="2"/>
      <c r="J959" s="2"/>
      <c r="K959" s="2"/>
      <c r="L959" s="2"/>
      <c r="M959" s="2"/>
      <c r="N959" s="2"/>
    </row>
    <row r="960" spans="1:14" ht="12.5" x14ac:dyDescent="0.25">
      <c r="A960" s="2"/>
      <c r="B960" s="2"/>
      <c r="C960" s="2"/>
      <c r="D960" s="2"/>
      <c r="E960" s="2"/>
      <c r="F960" s="2"/>
      <c r="G960" s="52"/>
      <c r="H960" s="2"/>
      <c r="I960" s="2"/>
      <c r="J960" s="2"/>
      <c r="K960" s="2"/>
      <c r="L960" s="2"/>
      <c r="M960" s="2"/>
      <c r="N960" s="2"/>
    </row>
    <row r="961" spans="1:14" ht="12.5" x14ac:dyDescent="0.25">
      <c r="A961" s="2"/>
      <c r="B961" s="2"/>
      <c r="C961" s="2"/>
      <c r="D961" s="2"/>
      <c r="E961" s="2"/>
      <c r="F961" s="2"/>
      <c r="G961" s="52"/>
      <c r="H961" s="2"/>
      <c r="I961" s="2"/>
      <c r="J961" s="2"/>
      <c r="K961" s="2"/>
      <c r="L961" s="2"/>
      <c r="M961" s="2"/>
      <c r="N961" s="2"/>
    </row>
    <row r="962" spans="1:14" ht="12.5" x14ac:dyDescent="0.25">
      <c r="A962" s="2"/>
      <c r="B962" s="2"/>
      <c r="C962" s="2"/>
      <c r="D962" s="2"/>
      <c r="E962" s="2"/>
      <c r="F962" s="2"/>
      <c r="G962" s="52"/>
      <c r="H962" s="2"/>
      <c r="I962" s="2"/>
      <c r="J962" s="2"/>
      <c r="K962" s="2"/>
      <c r="L962" s="2"/>
      <c r="M962" s="2"/>
      <c r="N962" s="2"/>
    </row>
    <row r="963" spans="1:14" ht="12.5" x14ac:dyDescent="0.25">
      <c r="A963" s="2"/>
      <c r="B963" s="2"/>
      <c r="C963" s="2"/>
      <c r="D963" s="2"/>
      <c r="E963" s="2"/>
      <c r="F963" s="2"/>
      <c r="G963" s="52"/>
      <c r="H963" s="2"/>
      <c r="I963" s="2"/>
      <c r="J963" s="2"/>
      <c r="K963" s="2"/>
      <c r="L963" s="2"/>
      <c r="M963" s="2"/>
      <c r="N963" s="2"/>
    </row>
    <row r="964" spans="1:14" ht="12.5" x14ac:dyDescent="0.25">
      <c r="A964" s="2"/>
      <c r="B964" s="2"/>
      <c r="C964" s="2"/>
      <c r="D964" s="2"/>
      <c r="E964" s="2"/>
      <c r="F964" s="2"/>
      <c r="G964" s="52"/>
      <c r="H964" s="2"/>
      <c r="I964" s="2"/>
      <c r="J964" s="2"/>
      <c r="K964" s="2"/>
      <c r="L964" s="2"/>
      <c r="M964" s="2"/>
      <c r="N964" s="2"/>
    </row>
    <row r="965" spans="1:14" ht="12.5" x14ac:dyDescent="0.25">
      <c r="A965" s="2"/>
      <c r="B965" s="2"/>
      <c r="C965" s="2"/>
      <c r="D965" s="2"/>
      <c r="E965" s="2"/>
      <c r="F965" s="2"/>
      <c r="G965" s="52"/>
      <c r="H965" s="2"/>
      <c r="I965" s="2"/>
      <c r="J965" s="2"/>
      <c r="K965" s="2"/>
      <c r="L965" s="2"/>
      <c r="M965" s="2"/>
      <c r="N965" s="2"/>
    </row>
    <row r="966" spans="1:14" ht="12.5" x14ac:dyDescent="0.25">
      <c r="A966" s="2"/>
      <c r="B966" s="2"/>
      <c r="C966" s="2"/>
      <c r="D966" s="2"/>
      <c r="E966" s="2"/>
      <c r="F966" s="2"/>
      <c r="G966" s="52"/>
      <c r="H966" s="2"/>
      <c r="I966" s="2"/>
      <c r="J966" s="2"/>
      <c r="K966" s="2"/>
      <c r="L966" s="2"/>
      <c r="M966" s="2"/>
      <c r="N966" s="2"/>
    </row>
    <row r="967" spans="1:14" ht="12.5" x14ac:dyDescent="0.25">
      <c r="A967" s="2"/>
      <c r="B967" s="2"/>
      <c r="C967" s="2"/>
      <c r="D967" s="2"/>
      <c r="E967" s="2"/>
      <c r="F967" s="2"/>
      <c r="G967" s="52"/>
      <c r="H967" s="2"/>
      <c r="I967" s="2"/>
      <c r="J967" s="2"/>
      <c r="K967" s="2"/>
      <c r="L967" s="2"/>
      <c r="M967" s="2"/>
      <c r="N967" s="2"/>
    </row>
    <row r="968" spans="1:14" ht="12.5" x14ac:dyDescent="0.25">
      <c r="A968" s="2"/>
      <c r="B968" s="2"/>
      <c r="C968" s="2"/>
      <c r="D968" s="2"/>
      <c r="E968" s="2"/>
      <c r="F968" s="2"/>
      <c r="G968" s="52"/>
      <c r="H968" s="2"/>
      <c r="I968" s="2"/>
      <c r="J968" s="2"/>
      <c r="K968" s="2"/>
      <c r="L968" s="2"/>
      <c r="M968" s="2"/>
      <c r="N968" s="2"/>
    </row>
    <row r="969" spans="1:14" ht="12.5" x14ac:dyDescent="0.25">
      <c r="A969" s="2"/>
      <c r="B969" s="2"/>
      <c r="C969" s="2"/>
      <c r="D969" s="2"/>
      <c r="E969" s="2"/>
      <c r="F969" s="2"/>
      <c r="G969" s="52"/>
      <c r="H969" s="2"/>
      <c r="I969" s="2"/>
      <c r="J969" s="2"/>
      <c r="K969" s="2"/>
      <c r="L969" s="2"/>
      <c r="M969" s="2"/>
      <c r="N969" s="2"/>
    </row>
    <row r="970" spans="1:14" ht="12.5" x14ac:dyDescent="0.25">
      <c r="A970" s="2"/>
      <c r="B970" s="2"/>
      <c r="C970" s="2"/>
      <c r="D970" s="2"/>
      <c r="E970" s="2"/>
      <c r="F970" s="2"/>
      <c r="G970" s="52"/>
      <c r="H970" s="2"/>
      <c r="I970" s="2"/>
      <c r="J970" s="2"/>
      <c r="K970" s="2"/>
      <c r="L970" s="2"/>
      <c r="M970" s="2"/>
      <c r="N970" s="2"/>
    </row>
    <row r="971" spans="1:14" ht="12.5" x14ac:dyDescent="0.25">
      <c r="A971" s="2"/>
      <c r="B971" s="2"/>
      <c r="C971" s="2"/>
      <c r="D971" s="2"/>
      <c r="E971" s="2"/>
      <c r="F971" s="2"/>
      <c r="G971" s="52"/>
      <c r="H971" s="2"/>
      <c r="I971" s="2"/>
      <c r="J971" s="2"/>
      <c r="K971" s="2"/>
      <c r="L971" s="2"/>
      <c r="M971" s="2"/>
      <c r="N971" s="2"/>
    </row>
    <row r="972" spans="1:14" ht="12.5" x14ac:dyDescent="0.25">
      <c r="A972" s="2"/>
      <c r="B972" s="2"/>
      <c r="C972" s="2"/>
      <c r="D972" s="2"/>
      <c r="E972" s="2"/>
      <c r="F972" s="2"/>
      <c r="G972" s="52"/>
      <c r="H972" s="2"/>
      <c r="I972" s="2"/>
      <c r="J972" s="2"/>
      <c r="K972" s="2"/>
      <c r="L972" s="2"/>
      <c r="M972" s="2"/>
      <c r="N972" s="2"/>
    </row>
    <row r="973" spans="1:14" ht="12.5" x14ac:dyDescent="0.25">
      <c r="A973" s="2"/>
      <c r="B973" s="2"/>
      <c r="C973" s="2"/>
      <c r="D973" s="2"/>
      <c r="E973" s="2"/>
      <c r="F973" s="2"/>
      <c r="G973" s="52"/>
      <c r="H973" s="2"/>
      <c r="I973" s="2"/>
      <c r="J973" s="2"/>
      <c r="K973" s="2"/>
      <c r="L973" s="2"/>
      <c r="M973" s="2"/>
      <c r="N973" s="2"/>
    </row>
    <row r="974" spans="1:14" ht="12.5" x14ac:dyDescent="0.25">
      <c r="A974" s="2"/>
      <c r="B974" s="2"/>
      <c r="C974" s="2"/>
      <c r="D974" s="2"/>
      <c r="E974" s="2"/>
      <c r="F974" s="2"/>
      <c r="G974" s="52"/>
      <c r="H974" s="2"/>
      <c r="I974" s="2"/>
      <c r="J974" s="2"/>
      <c r="K974" s="2"/>
      <c r="L974" s="2"/>
      <c r="M974" s="2"/>
      <c r="N974" s="2"/>
    </row>
    <row r="975" spans="1:14" ht="12.5" x14ac:dyDescent="0.25">
      <c r="A975" s="2"/>
      <c r="B975" s="2"/>
      <c r="C975" s="2"/>
      <c r="D975" s="2"/>
      <c r="E975" s="2"/>
      <c r="F975" s="2"/>
      <c r="G975" s="52"/>
      <c r="H975" s="2"/>
      <c r="I975" s="2"/>
      <c r="J975" s="2"/>
      <c r="K975" s="2"/>
      <c r="L975" s="2"/>
      <c r="M975" s="2"/>
      <c r="N975" s="2"/>
    </row>
    <row r="976" spans="1:14" ht="12.5" x14ac:dyDescent="0.25">
      <c r="A976" s="2"/>
      <c r="B976" s="2"/>
      <c r="C976" s="2"/>
      <c r="D976" s="2"/>
      <c r="E976" s="2"/>
      <c r="F976" s="2"/>
      <c r="G976" s="52"/>
      <c r="H976" s="2"/>
      <c r="I976" s="2"/>
      <c r="J976" s="2"/>
      <c r="K976" s="2"/>
      <c r="L976" s="2"/>
      <c r="M976" s="2"/>
      <c r="N976" s="2"/>
    </row>
    <row r="977" spans="1:14" ht="12.5" x14ac:dyDescent="0.25">
      <c r="A977" s="2"/>
      <c r="B977" s="2"/>
      <c r="C977" s="2"/>
      <c r="D977" s="2"/>
      <c r="E977" s="2"/>
      <c r="F977" s="2"/>
      <c r="G977" s="52"/>
      <c r="H977" s="2"/>
      <c r="I977" s="2"/>
      <c r="J977" s="2"/>
      <c r="K977" s="2"/>
      <c r="L977" s="2"/>
      <c r="M977" s="2"/>
      <c r="N977" s="2"/>
    </row>
    <row r="978" spans="1:14" ht="12.5" x14ac:dyDescent="0.25">
      <c r="A978" s="2"/>
      <c r="B978" s="2"/>
      <c r="C978" s="2"/>
      <c r="D978" s="2"/>
      <c r="E978" s="2"/>
      <c r="F978" s="2"/>
      <c r="G978" s="52"/>
      <c r="H978" s="2"/>
      <c r="I978" s="2"/>
      <c r="J978" s="2"/>
      <c r="K978" s="2"/>
      <c r="L978" s="2"/>
      <c r="M978" s="2"/>
      <c r="N978" s="2"/>
    </row>
    <row r="979" spans="1:14" ht="12.5" x14ac:dyDescent="0.25">
      <c r="A979" s="2"/>
      <c r="B979" s="2"/>
      <c r="C979" s="2"/>
      <c r="D979" s="2"/>
      <c r="E979" s="2"/>
      <c r="F979" s="2"/>
      <c r="G979" s="52"/>
      <c r="H979" s="2"/>
      <c r="I979" s="2"/>
      <c r="J979" s="2"/>
      <c r="K979" s="2"/>
      <c r="L979" s="2"/>
      <c r="M979" s="2"/>
      <c r="N979" s="2"/>
    </row>
    <row r="980" spans="1:14" ht="12.5" x14ac:dyDescent="0.25">
      <c r="A980" s="2"/>
      <c r="B980" s="2"/>
      <c r="C980" s="2"/>
      <c r="D980" s="2"/>
      <c r="E980" s="2"/>
      <c r="F980" s="2"/>
      <c r="G980" s="52"/>
      <c r="H980" s="2"/>
      <c r="I980" s="2"/>
      <c r="J980" s="2"/>
      <c r="K980" s="2"/>
      <c r="L980" s="2"/>
      <c r="M980" s="2"/>
      <c r="N980" s="2"/>
    </row>
    <row r="981" spans="1:14" ht="12.5" x14ac:dyDescent="0.25">
      <c r="A981" s="2"/>
      <c r="B981" s="2"/>
      <c r="C981" s="2"/>
      <c r="D981" s="2"/>
      <c r="E981" s="2"/>
      <c r="F981" s="2"/>
      <c r="G981" s="52"/>
      <c r="H981" s="2"/>
      <c r="I981" s="2"/>
      <c r="J981" s="2"/>
      <c r="K981" s="2"/>
      <c r="L981" s="2"/>
      <c r="M981" s="2"/>
      <c r="N981" s="2"/>
    </row>
    <row r="982" spans="1:14" ht="12.5" x14ac:dyDescent="0.25">
      <c r="A982" s="2"/>
      <c r="B982" s="2"/>
      <c r="C982" s="2"/>
      <c r="D982" s="2"/>
      <c r="E982" s="2"/>
      <c r="F982" s="2"/>
      <c r="G982" s="52"/>
      <c r="H982" s="2"/>
      <c r="I982" s="2"/>
      <c r="J982" s="2"/>
      <c r="K982" s="2"/>
      <c r="L982" s="2"/>
      <c r="M982" s="2"/>
      <c r="N982" s="2"/>
    </row>
    <row r="983" spans="1:14" ht="12.5" x14ac:dyDescent="0.25">
      <c r="A983" s="2"/>
      <c r="B983" s="2"/>
      <c r="C983" s="2"/>
      <c r="D983" s="2"/>
      <c r="E983" s="2"/>
      <c r="F983" s="2"/>
      <c r="G983" s="52"/>
      <c r="H983" s="2"/>
      <c r="I983" s="2"/>
      <c r="J983" s="2"/>
      <c r="K983" s="2"/>
      <c r="L983" s="2"/>
      <c r="M983" s="2"/>
      <c r="N983" s="2"/>
    </row>
    <row r="984" spans="1:14" ht="12.5" x14ac:dyDescent="0.25">
      <c r="A984" s="2"/>
      <c r="B984" s="2"/>
      <c r="C984" s="2"/>
      <c r="D984" s="2"/>
      <c r="E984" s="2"/>
      <c r="F984" s="2"/>
      <c r="G984" s="52"/>
      <c r="H984" s="2"/>
      <c r="I984" s="2"/>
      <c r="J984" s="2"/>
      <c r="K984" s="2"/>
      <c r="L984" s="2"/>
      <c r="M984" s="2"/>
      <c r="N984" s="2"/>
    </row>
    <row r="985" spans="1:14" ht="12.5" x14ac:dyDescent="0.25">
      <c r="A985" s="2"/>
      <c r="B985" s="2"/>
      <c r="C985" s="2"/>
      <c r="D985" s="2"/>
      <c r="E985" s="2"/>
      <c r="F985" s="2"/>
      <c r="G985" s="52"/>
      <c r="H985" s="2"/>
      <c r="I985" s="2"/>
      <c r="J985" s="2"/>
      <c r="K985" s="2"/>
      <c r="L985" s="2"/>
      <c r="M985" s="2"/>
      <c r="N985" s="2"/>
    </row>
    <row r="986" spans="1:14" ht="12.5" x14ac:dyDescent="0.25">
      <c r="A986" s="2"/>
      <c r="B986" s="2"/>
      <c r="C986" s="2"/>
      <c r="D986" s="2"/>
      <c r="E986" s="2"/>
      <c r="F986" s="2"/>
      <c r="G986" s="52"/>
      <c r="H986" s="2"/>
      <c r="I986" s="2"/>
      <c r="J986" s="2"/>
      <c r="K986" s="2"/>
      <c r="L986" s="2"/>
      <c r="M986" s="2"/>
      <c r="N986" s="2"/>
    </row>
    <row r="987" spans="1:14" ht="12.5" x14ac:dyDescent="0.25">
      <c r="A987" s="2"/>
      <c r="B987" s="2"/>
      <c r="C987" s="2"/>
      <c r="D987" s="2"/>
      <c r="E987" s="2"/>
      <c r="F987" s="2"/>
      <c r="G987" s="52"/>
      <c r="H987" s="2"/>
      <c r="I987" s="2"/>
      <c r="J987" s="2"/>
      <c r="K987" s="2"/>
      <c r="L987" s="2"/>
      <c r="M987" s="2"/>
      <c r="N987" s="2"/>
    </row>
    <row r="988" spans="1:14" ht="12.5" x14ac:dyDescent="0.25">
      <c r="A988" s="2"/>
      <c r="B988" s="2"/>
      <c r="C988" s="2"/>
      <c r="D988" s="2"/>
      <c r="E988" s="2"/>
      <c r="F988" s="2"/>
      <c r="G988" s="52"/>
      <c r="H988" s="2"/>
      <c r="I988" s="2"/>
      <c r="J988" s="2"/>
      <c r="K988" s="2"/>
      <c r="L988" s="2"/>
      <c r="M988" s="2"/>
      <c r="N988" s="2"/>
    </row>
    <row r="989" spans="1:14" ht="12.5" x14ac:dyDescent="0.25">
      <c r="A989" s="2"/>
      <c r="B989" s="2"/>
      <c r="C989" s="2"/>
      <c r="D989" s="2"/>
      <c r="E989" s="2"/>
      <c r="F989" s="2"/>
      <c r="G989" s="52"/>
      <c r="H989" s="2"/>
      <c r="I989" s="2"/>
      <c r="J989" s="2"/>
      <c r="K989" s="2"/>
      <c r="L989" s="2"/>
      <c r="M989" s="2"/>
      <c r="N989" s="2"/>
    </row>
    <row r="990" spans="1:14" ht="12.5" x14ac:dyDescent="0.25">
      <c r="A990" s="2"/>
      <c r="B990" s="2"/>
      <c r="C990" s="2"/>
      <c r="D990" s="2"/>
      <c r="E990" s="2"/>
      <c r="F990" s="2"/>
      <c r="G990" s="52"/>
      <c r="H990" s="2"/>
      <c r="I990" s="2"/>
      <c r="J990" s="2"/>
      <c r="K990" s="2"/>
      <c r="L990" s="2"/>
      <c r="M990" s="2"/>
      <c r="N990" s="2"/>
    </row>
    <row r="991" spans="1:14" ht="12.5" x14ac:dyDescent="0.25">
      <c r="A991" s="2"/>
      <c r="B991" s="2"/>
      <c r="C991" s="2"/>
      <c r="D991" s="2"/>
      <c r="E991" s="2"/>
      <c r="F991" s="2"/>
      <c r="G991" s="52"/>
      <c r="H991" s="2"/>
      <c r="I991" s="2"/>
      <c r="J991" s="2"/>
      <c r="K991" s="2"/>
      <c r="L991" s="2"/>
      <c r="M991" s="2"/>
      <c r="N991" s="2"/>
    </row>
    <row r="992" spans="1:14" ht="12.5" x14ac:dyDescent="0.25">
      <c r="A992" s="2"/>
      <c r="B992" s="2"/>
      <c r="C992" s="2"/>
      <c r="D992" s="2"/>
      <c r="E992" s="2"/>
      <c r="F992" s="2"/>
      <c r="G992" s="52"/>
      <c r="H992" s="2"/>
      <c r="I992" s="2"/>
      <c r="J992" s="2"/>
      <c r="K992" s="2"/>
      <c r="L992" s="2"/>
      <c r="M992" s="2"/>
      <c r="N992" s="2"/>
    </row>
    <row r="993" spans="1:14" ht="12.5" x14ac:dyDescent="0.25">
      <c r="A993" s="2"/>
      <c r="B993" s="2"/>
      <c r="C993" s="2"/>
      <c r="D993" s="2"/>
      <c r="E993" s="2"/>
      <c r="F993" s="2"/>
      <c r="G993" s="52"/>
      <c r="H993" s="2"/>
      <c r="I993" s="2"/>
      <c r="J993" s="2"/>
      <c r="K993" s="2"/>
      <c r="L993" s="2"/>
      <c r="M993" s="2"/>
      <c r="N993" s="2"/>
    </row>
    <row r="994" spans="1:14" ht="12.5" x14ac:dyDescent="0.25">
      <c r="A994" s="2"/>
      <c r="B994" s="2"/>
      <c r="C994" s="2"/>
      <c r="D994" s="2"/>
      <c r="E994" s="2"/>
      <c r="F994" s="2"/>
      <c r="G994" s="52"/>
      <c r="H994" s="2"/>
      <c r="I994" s="2"/>
      <c r="J994" s="2"/>
      <c r="K994" s="2"/>
      <c r="L994" s="2"/>
      <c r="M994" s="2"/>
      <c r="N994" s="2"/>
    </row>
    <row r="995" spans="1:14" ht="12.5" x14ac:dyDescent="0.25">
      <c r="A995" s="2"/>
      <c r="B995" s="2"/>
      <c r="C995" s="2"/>
      <c r="D995" s="2"/>
      <c r="E995" s="2"/>
      <c r="F995" s="2"/>
      <c r="G995" s="52"/>
      <c r="H995" s="2"/>
      <c r="I995" s="2"/>
      <c r="J995" s="2"/>
      <c r="K995" s="2"/>
      <c r="L995" s="2"/>
      <c r="M995" s="2"/>
      <c r="N995" s="2"/>
    </row>
    <row r="996" spans="1:14" ht="12.5" x14ac:dyDescent="0.25">
      <c r="A996" s="2"/>
      <c r="B996" s="2"/>
      <c r="C996" s="2"/>
      <c r="D996" s="2"/>
      <c r="E996" s="2"/>
      <c r="F996" s="2"/>
      <c r="G996" s="52"/>
      <c r="H996" s="2"/>
      <c r="I996" s="2"/>
      <c r="J996" s="2"/>
      <c r="K996" s="2"/>
      <c r="L996" s="2"/>
      <c r="M996" s="2"/>
      <c r="N996" s="2"/>
    </row>
    <row r="997" spans="1:14" ht="12.5" x14ac:dyDescent="0.25">
      <c r="A997" s="2"/>
      <c r="B997" s="2"/>
      <c r="C997" s="2"/>
      <c r="D997" s="2"/>
      <c r="E997" s="2"/>
      <c r="F997" s="2"/>
      <c r="G997" s="52"/>
      <c r="H997" s="2"/>
      <c r="I997" s="2"/>
      <c r="J997" s="2"/>
      <c r="K997" s="2"/>
      <c r="L997" s="2"/>
      <c r="M997" s="2"/>
      <c r="N997" s="2"/>
    </row>
    <row r="998" spans="1:14" ht="12.5" x14ac:dyDescent="0.25">
      <c r="A998" s="2"/>
      <c r="B998" s="2"/>
      <c r="C998" s="2"/>
      <c r="D998" s="2"/>
      <c r="E998" s="2"/>
      <c r="F998" s="2"/>
      <c r="G998" s="52"/>
      <c r="H998" s="2"/>
      <c r="I998" s="2"/>
      <c r="J998" s="2"/>
      <c r="K998" s="2"/>
      <c r="L998" s="2"/>
      <c r="M998" s="2"/>
      <c r="N998" s="2"/>
    </row>
    <row r="999" spans="1:14" ht="12.5" x14ac:dyDescent="0.25">
      <c r="A999" s="2"/>
      <c r="B999" s="2"/>
      <c r="C999" s="2"/>
      <c r="D999" s="2"/>
      <c r="E999" s="2"/>
      <c r="F999" s="2"/>
      <c r="G999" s="52"/>
      <c r="H999" s="2"/>
      <c r="I999" s="2"/>
      <c r="J999" s="2"/>
      <c r="K999" s="2"/>
      <c r="L999" s="2"/>
      <c r="M999" s="2"/>
      <c r="N999" s="2"/>
    </row>
    <row r="1000" spans="1:14" ht="12.5" x14ac:dyDescent="0.25">
      <c r="A1000" s="2"/>
      <c r="B1000" s="2"/>
      <c r="C1000" s="2"/>
      <c r="D1000" s="2"/>
      <c r="E1000" s="2"/>
      <c r="F1000" s="2"/>
      <c r="G1000" s="52"/>
      <c r="H1000" s="2"/>
      <c r="I1000" s="2"/>
      <c r="J1000" s="2"/>
      <c r="K1000" s="2"/>
      <c r="L1000" s="2"/>
      <c r="M1000" s="2"/>
      <c r="N100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28"/>
  <sheetViews>
    <sheetView showGridLines="0" workbookViewId="0"/>
  </sheetViews>
  <sheetFormatPr defaultColWidth="12.6328125" defaultRowHeight="15" customHeight="1" x14ac:dyDescent="0.25"/>
  <sheetData>
    <row r="1" spans="1:4" ht="15" customHeight="1" x14ac:dyDescent="0.25">
      <c r="A1" s="54"/>
      <c r="B1" s="55" t="s">
        <v>1819</v>
      </c>
      <c r="C1" s="56"/>
      <c r="D1" s="57"/>
    </row>
    <row r="2" spans="1:4" ht="15" customHeight="1" x14ac:dyDescent="0.25">
      <c r="A2" s="55" t="s">
        <v>1661</v>
      </c>
      <c r="B2" s="54" t="s">
        <v>1812</v>
      </c>
      <c r="C2" s="58" t="s">
        <v>54</v>
      </c>
      <c r="D2" s="59" t="s">
        <v>56</v>
      </c>
    </row>
    <row r="3" spans="1:4" ht="15" customHeight="1" x14ac:dyDescent="0.25">
      <c r="A3" s="54" t="s">
        <v>34</v>
      </c>
      <c r="B3" s="60">
        <v>12839.374248903849</v>
      </c>
      <c r="C3" s="61">
        <v>4.683798071683082</v>
      </c>
      <c r="D3" s="62">
        <v>2.7095413249212457</v>
      </c>
    </row>
    <row r="4" spans="1:4" ht="15" customHeight="1" x14ac:dyDescent="0.25">
      <c r="A4" s="63" t="s">
        <v>18</v>
      </c>
      <c r="B4" s="64">
        <v>15834.417313239743</v>
      </c>
      <c r="C4" s="65">
        <v>4.1399336520777448</v>
      </c>
      <c r="D4" s="66">
        <v>3.2483894829064539</v>
      </c>
    </row>
    <row r="5" spans="1:4" ht="15" customHeight="1" x14ac:dyDescent="0.25">
      <c r="A5" s="63" t="s">
        <v>42</v>
      </c>
      <c r="B5" s="64">
        <v>4353.3987594210685</v>
      </c>
      <c r="C5" s="65">
        <v>2.614090722360785</v>
      </c>
      <c r="D5" s="66">
        <v>3.2066726904173439</v>
      </c>
    </row>
    <row r="6" spans="1:4" ht="15" customHeight="1" x14ac:dyDescent="0.25">
      <c r="A6" s="63" t="s">
        <v>28</v>
      </c>
      <c r="B6" s="64">
        <v>15199.881101952264</v>
      </c>
      <c r="C6" s="65">
        <v>4.5260758413241939</v>
      </c>
      <c r="D6" s="66">
        <v>3.161249887712132</v>
      </c>
    </row>
    <row r="7" spans="1:4" ht="15" customHeight="1" x14ac:dyDescent="0.25">
      <c r="A7" s="63" t="s">
        <v>22</v>
      </c>
      <c r="B7" s="64">
        <v>19140.911492410676</v>
      </c>
      <c r="C7" s="65">
        <v>4.1562558428465151</v>
      </c>
      <c r="D7" s="66">
        <v>2.9213090790884735</v>
      </c>
    </row>
    <row r="8" spans="1:4" ht="15" customHeight="1" x14ac:dyDescent="0.25">
      <c r="A8" s="63" t="s">
        <v>50</v>
      </c>
      <c r="B8" s="64">
        <v>14724.313775387171</v>
      </c>
      <c r="C8" s="65">
        <v>1.5193227685670756</v>
      </c>
      <c r="D8" s="66">
        <v>2.2747626499443214</v>
      </c>
    </row>
    <row r="9" spans="1:4" ht="15" customHeight="1" x14ac:dyDescent="0.25">
      <c r="A9" s="63" t="s">
        <v>46</v>
      </c>
      <c r="B9" s="64">
        <v>11066.8118530638</v>
      </c>
      <c r="C9" s="65">
        <v>3.8165559724685676</v>
      </c>
      <c r="D9" s="66">
        <v>2.6421271243352722</v>
      </c>
    </row>
    <row r="10" spans="1:4" ht="15" customHeight="1" x14ac:dyDescent="0.25">
      <c r="A10" s="63" t="s">
        <v>10</v>
      </c>
      <c r="B10" s="64">
        <v>11384.718810229562</v>
      </c>
      <c r="C10" s="65">
        <v>3.9632706713816357</v>
      </c>
      <c r="D10" s="66">
        <v>3.3543320711268212</v>
      </c>
    </row>
    <row r="11" spans="1:4" ht="15" customHeight="1" x14ac:dyDescent="0.25">
      <c r="A11" s="63" t="s">
        <v>20</v>
      </c>
      <c r="B11" s="64">
        <v>15850.224244563145</v>
      </c>
      <c r="C11" s="65">
        <v>4.1835143494935201</v>
      </c>
      <c r="D11" s="66">
        <v>2.1917062504764799</v>
      </c>
    </row>
    <row r="12" spans="1:4" ht="15" customHeight="1" x14ac:dyDescent="0.25">
      <c r="A12" s="63" t="s">
        <v>14</v>
      </c>
      <c r="B12" s="64">
        <v>19088.768091435904</v>
      </c>
      <c r="C12" s="65">
        <v>4.046484638972708</v>
      </c>
      <c r="D12" s="66">
        <v>2.8852588673297275</v>
      </c>
    </row>
    <row r="13" spans="1:4" ht="15" customHeight="1" x14ac:dyDescent="0.25">
      <c r="A13" s="63" t="s">
        <v>47</v>
      </c>
      <c r="B13" s="64">
        <v>24981.247963206195</v>
      </c>
      <c r="C13" s="65">
        <v>2.9870646123063063</v>
      </c>
      <c r="D13" s="66">
        <v>3.1247643363095725</v>
      </c>
    </row>
    <row r="14" spans="1:4" ht="15" customHeight="1" x14ac:dyDescent="0.25">
      <c r="A14" s="63" t="s">
        <v>44</v>
      </c>
      <c r="B14" s="64">
        <v>16055.996746553084</v>
      </c>
      <c r="C14" s="65">
        <v>3.8746648311983565</v>
      </c>
      <c r="D14" s="66">
        <v>2.9667151834047849</v>
      </c>
    </row>
    <row r="15" spans="1:4" ht="15" customHeight="1" x14ac:dyDescent="0.25">
      <c r="A15" s="63" t="s">
        <v>48</v>
      </c>
      <c r="B15" s="64">
        <v>11911.344971123161</v>
      </c>
      <c r="C15" s="65">
        <v>1.6577150395844726</v>
      </c>
      <c r="D15" s="66">
        <v>3.1775258686495507</v>
      </c>
    </row>
    <row r="16" spans="1:4" ht="15" customHeight="1" x14ac:dyDescent="0.25">
      <c r="A16" s="63" t="s">
        <v>26</v>
      </c>
      <c r="B16" s="64">
        <v>14293.784025163026</v>
      </c>
      <c r="C16" s="65">
        <v>4.1958405071634193</v>
      </c>
      <c r="D16" s="66">
        <v>3</v>
      </c>
    </row>
    <row r="17" spans="1:4" ht="15" customHeight="1" x14ac:dyDescent="0.25">
      <c r="A17" s="63" t="s">
        <v>24</v>
      </c>
      <c r="B17" s="64">
        <v>15047.777186965588</v>
      </c>
      <c r="C17" s="65">
        <v>2.0987634793973093</v>
      </c>
      <c r="D17" s="66">
        <v>3.2173709000088424</v>
      </c>
    </row>
    <row r="18" spans="1:4" ht="15" customHeight="1" x14ac:dyDescent="0.25">
      <c r="A18" s="63" t="s">
        <v>49</v>
      </c>
      <c r="B18" s="64">
        <v>11941.296536796443</v>
      </c>
      <c r="C18" s="65">
        <v>3.1695235007499631</v>
      </c>
      <c r="D18" s="66">
        <v>2.6687244405260837</v>
      </c>
    </row>
    <row r="19" spans="1:4" ht="15" customHeight="1" x14ac:dyDescent="0.25">
      <c r="A19" s="63" t="s">
        <v>36</v>
      </c>
      <c r="B19" s="64">
        <v>11561.784231520534</v>
      </c>
      <c r="C19" s="65">
        <v>4.5569121741548217</v>
      </c>
      <c r="D19" s="66">
        <v>1.7232049059841936</v>
      </c>
    </row>
    <row r="20" spans="1:4" ht="15" customHeight="1" x14ac:dyDescent="0.25">
      <c r="A20" s="63" t="s">
        <v>30</v>
      </c>
      <c r="B20" s="64">
        <v>19512.033947291111</v>
      </c>
      <c r="C20" s="65">
        <v>3.7321616925624381</v>
      </c>
      <c r="D20" s="66">
        <v>2.3574016986918278</v>
      </c>
    </row>
    <row r="21" spans="1:4" ht="15" customHeight="1" x14ac:dyDescent="0.25">
      <c r="A21" s="63" t="s">
        <v>45</v>
      </c>
      <c r="B21" s="64">
        <v>9769.7797943927799</v>
      </c>
      <c r="C21" s="65">
        <v>3.695585053963987</v>
      </c>
      <c r="D21" s="66">
        <v>3.0857223848974837</v>
      </c>
    </row>
    <row r="22" spans="1:4" ht="15" customHeight="1" x14ac:dyDescent="0.25">
      <c r="A22" s="63" t="s">
        <v>12</v>
      </c>
      <c r="B22" s="64">
        <v>27974.322301282715</v>
      </c>
      <c r="C22" s="65">
        <v>4.1850177211347512</v>
      </c>
      <c r="D22" s="66">
        <v>2.3474409385829844</v>
      </c>
    </row>
    <row r="23" spans="1:4" ht="15" customHeight="1" x14ac:dyDescent="0.25">
      <c r="A23" s="63" t="s">
        <v>40</v>
      </c>
      <c r="B23" s="64">
        <v>19645.116732936094</v>
      </c>
      <c r="C23" s="65">
        <v>3.2575244207120022</v>
      </c>
      <c r="D23" s="66">
        <v>2.8513527390960922</v>
      </c>
    </row>
    <row r="24" spans="1:4" ht="15" customHeight="1" x14ac:dyDescent="0.25">
      <c r="A24" s="63" t="s">
        <v>32</v>
      </c>
      <c r="B24" s="64">
        <v>17634.943997810187</v>
      </c>
      <c r="C24" s="65">
        <v>4.5856718628450981</v>
      </c>
      <c r="D24" s="66">
        <v>2.4928821651406268</v>
      </c>
    </row>
    <row r="25" spans="1:4" ht="15" customHeight="1" x14ac:dyDescent="0.25">
      <c r="A25" s="63" t="s">
        <v>38</v>
      </c>
      <c r="B25" s="64">
        <v>25690.484862119443</v>
      </c>
      <c r="C25" s="65">
        <v>4.1188575881702212</v>
      </c>
      <c r="D25" s="66">
        <v>2.730109611317169</v>
      </c>
    </row>
    <row r="26" spans="1:4" ht="15" customHeight="1" x14ac:dyDescent="0.25">
      <c r="A26" s="63" t="s">
        <v>16</v>
      </c>
      <c r="B26" s="64">
        <v>34452.298439823651</v>
      </c>
      <c r="C26" s="65">
        <v>3.4749849478432036</v>
      </c>
      <c r="D26" s="66">
        <v>3.0860537279330309</v>
      </c>
    </row>
    <row r="27" spans="1:4" ht="15" customHeight="1" x14ac:dyDescent="0.25">
      <c r="A27" s="63" t="s">
        <v>43</v>
      </c>
      <c r="B27" s="64">
        <v>31807.651163421317</v>
      </c>
      <c r="C27" s="65">
        <v>2.8406640211555607</v>
      </c>
      <c r="D27" s="66">
        <v>2.7978034479626728</v>
      </c>
    </row>
    <row r="28" spans="1:4" ht="15" customHeight="1" x14ac:dyDescent="0.25">
      <c r="A28" s="67" t="s">
        <v>1633</v>
      </c>
      <c r="B28" s="68">
        <v>431762.6825910125</v>
      </c>
      <c r="C28" s="69">
        <v>90.080253984117732</v>
      </c>
      <c r="D28" s="70">
        <v>70.222421776763213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scoring</vt:lpstr>
      <vt:lpstr>combined data&amp; scores</vt:lpstr>
      <vt:lpstr>FedsByHUC12_Clipped_Merge</vt:lpstr>
      <vt:lpstr>Pivot Table Feds</vt:lpstr>
      <vt:lpstr>EFM_Sugar_NoValleyClip_Merge</vt:lpstr>
      <vt:lpstr>Pivot Table EFM</vt:lpstr>
      <vt:lpstr>LMMmedHUC12noValley_Intersect</vt:lpstr>
      <vt:lpstr>Pivot Table LMMmed</vt:lpstr>
      <vt:lpstr>LMMhighByHUC12_Intersect</vt:lpstr>
      <vt:lpstr>Pivot Table LMMhigh</vt:lpstr>
      <vt:lpstr>ScottFirePerimeter_Intersect</vt:lpstr>
      <vt:lpstr>Pivot Table Fire</vt:lpstr>
      <vt:lpstr>EFScott_MdwUnits_Intersect</vt:lpstr>
      <vt:lpstr>Pivot Table MdwNEPA</vt:lpstr>
      <vt:lpstr>snow data</vt:lpstr>
      <vt:lpstr>biodiversity</vt:lpstr>
      <vt:lpstr>Pivot Table biodiversity</vt:lpstr>
      <vt:lpstr>TerrestrialRareSpp</vt:lpstr>
      <vt:lpstr>Pivot Table TerrRareSpp</vt:lpstr>
      <vt:lpstr>Climate &amp; Connectivity</vt:lpstr>
      <vt:lpstr>Pivot Table Climate &amp; Connectiv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Cummings</cp:lastModifiedBy>
  <dcterms:modified xsi:type="dcterms:W3CDTF">2026-04-16T16:04:39Z</dcterms:modified>
</cp:coreProperties>
</file>